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G:\Mi unidad\12. 2026\1. Planes Operativos Anuales BCS_2026\3. 8001\1. POA\"/>
    </mc:Choice>
  </mc:AlternateContent>
  <xr:revisionPtr revIDLastSave="0" documentId="13_ncr:1_{F9D114BE-80EB-4A3F-BD76-0AC6B31BFABF}" xr6:coauthVersionLast="47" xr6:coauthVersionMax="47" xr10:uidLastSave="{00000000-0000-0000-0000-000000000000}"/>
  <bookViews>
    <workbookView xWindow="-120" yWindow="-120" windowWidth="29040" windowHeight="15840" xr2:uid="{00000000-000D-0000-FFFF-FFFF00000000}"/>
  </bookViews>
  <sheets>
    <sheet name="1. Generalidades" sheetId="1" r:id="rId1"/>
    <sheet name="Anexo_Ficha técnica" sheetId="17" r:id="rId2"/>
    <sheet name="2.Actividad_tareas_subtareas" sheetId="3" r:id="rId3"/>
    <sheet name="3. Actividades Proyecto" sheetId="5" r:id="rId4"/>
    <sheet name="4.Magnitud_Presupuesto" sheetId="6" r:id="rId5"/>
    <sheet name="5. Metas_PDD" sheetId="7" r:id="rId6"/>
    <sheet name="ANEXO_ODS" sheetId="8" state="hidden" r:id="rId7"/>
    <sheet name="ANEXO_VARIABLES" sheetId="9" state="hidden" r:id="rId8"/>
    <sheet name="GLOSARIO" sheetId="10" state="hidden" r:id="rId9"/>
    <sheet name="INSTRUCCIÓN DE DILIGENCIAMIENTO" sheetId="11" state="hidden" r:id="rId10"/>
    <sheet name="6. Territorialización" sheetId="12" r:id="rId11"/>
    <sheet name="LISTAS 1" sheetId="18" r:id="rId12"/>
    <sheet name="INSTRUCTIVO DE DILIGENCIAMIENTO" sheetId="13" state="hidden" r:id="rId13"/>
  </sheets>
  <definedNames>
    <definedName name="_xlnm._FilterDatabase" localSheetId="2" hidden="1">'2.Actividad_tareas_subtareas'!$D$7:$AW$13</definedName>
    <definedName name="_xlnm._FilterDatabase" localSheetId="4" hidden="1">'4.Magnitud_Presupuesto'!$A$8:$AL$54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4" i="7" l="1"/>
  <c r="U34" i="7"/>
  <c r="U35" i="7"/>
  <c r="U19" i="7" l="1"/>
  <c r="AZ16" i="5" l="1"/>
  <c r="AZ17" i="5"/>
  <c r="AZ15" i="5"/>
  <c r="AZ14" i="5"/>
  <c r="AZ12" i="5"/>
  <c r="AZ11" i="5"/>
  <c r="AZ10" i="5"/>
  <c r="AZ9" i="5"/>
  <c r="Z37" i="3"/>
  <c r="W37" i="3"/>
  <c r="AA33" i="12"/>
  <c r="AA34" i="12"/>
  <c r="AA35" i="12"/>
  <c r="AA36" i="12"/>
  <c r="AA37" i="12"/>
  <c r="AA38" i="12"/>
  <c r="AA39" i="12"/>
  <c r="AA40" i="12"/>
  <c r="AA41" i="12"/>
  <c r="AA42" i="12"/>
  <c r="AA43" i="12"/>
  <c r="AA44" i="12"/>
  <c r="AA45" i="12"/>
  <c r="AA46" i="12"/>
  <c r="AA47" i="12"/>
  <c r="AA48" i="12"/>
  <c r="AA49" i="12"/>
  <c r="AA50" i="12"/>
  <c r="AA51" i="12"/>
  <c r="AA52" i="12"/>
  <c r="AA32" i="12"/>
  <c r="AC11" i="12"/>
  <c r="AC12" i="12"/>
  <c r="AC13" i="12"/>
  <c r="AC14" i="12"/>
  <c r="AC15" i="12"/>
  <c r="AC16" i="12"/>
  <c r="AC17" i="12"/>
  <c r="AC18" i="12"/>
  <c r="AC19" i="12"/>
  <c r="AC20" i="12"/>
  <c r="AC21" i="12"/>
  <c r="AC22" i="12"/>
  <c r="AC23" i="12"/>
  <c r="AC24" i="12"/>
  <c r="AC25" i="12"/>
  <c r="AC26" i="12"/>
  <c r="AC27" i="12"/>
  <c r="AC28" i="12"/>
  <c r="AC29" i="12"/>
  <c r="AC30" i="12"/>
  <c r="AC10" i="12"/>
  <c r="AA11" i="12"/>
  <c r="AA12" i="12"/>
  <c r="AA13" i="12"/>
  <c r="AA14" i="12"/>
  <c r="AA15" i="12"/>
  <c r="AA16" i="12"/>
  <c r="AA17" i="12"/>
  <c r="AA18" i="12"/>
  <c r="AA19" i="12"/>
  <c r="AA20" i="12"/>
  <c r="AA21" i="12"/>
  <c r="AA22" i="12"/>
  <c r="AA23" i="12"/>
  <c r="AA24" i="12"/>
  <c r="AA25" i="12"/>
  <c r="AA26" i="12"/>
  <c r="AA27" i="12"/>
  <c r="AA28" i="12"/>
  <c r="AA29" i="12"/>
  <c r="AA30" i="12"/>
  <c r="AA10" i="12"/>
  <c r="Y33" i="12"/>
  <c r="Y34" i="12"/>
  <c r="Y35" i="12"/>
  <c r="Y36" i="12"/>
  <c r="Y37" i="12"/>
  <c r="Y38" i="12"/>
  <c r="Y39" i="12"/>
  <c r="Y40" i="12"/>
  <c r="Y41" i="12"/>
  <c r="Y42" i="12"/>
  <c r="Y43" i="12"/>
  <c r="Y44" i="12"/>
  <c r="Y45" i="12"/>
  <c r="Y46" i="12"/>
  <c r="Y47" i="12"/>
  <c r="Y48" i="12"/>
  <c r="Y49" i="12"/>
  <c r="Y50" i="12"/>
  <c r="Y51" i="12"/>
  <c r="Y52" i="12"/>
  <c r="Y32" i="12"/>
  <c r="W33" i="12"/>
  <c r="W34" i="12"/>
  <c r="W35" i="12"/>
  <c r="W36" i="12"/>
  <c r="W37" i="12"/>
  <c r="W38" i="12"/>
  <c r="W39" i="12"/>
  <c r="W40" i="12"/>
  <c r="W41" i="12"/>
  <c r="W42" i="12"/>
  <c r="W43" i="12"/>
  <c r="W44" i="12"/>
  <c r="W45" i="12"/>
  <c r="W46" i="12"/>
  <c r="W47" i="12"/>
  <c r="W48" i="12"/>
  <c r="W49" i="12"/>
  <c r="W50" i="12"/>
  <c r="W51" i="12"/>
  <c r="W52" i="12"/>
  <c r="W32" i="12"/>
  <c r="Y11" i="12"/>
  <c r="Y12" i="12"/>
  <c r="Y13" i="12"/>
  <c r="Y14" i="12"/>
  <c r="Y15" i="12"/>
  <c r="Y16" i="12"/>
  <c r="Y17" i="12"/>
  <c r="Y18" i="12"/>
  <c r="Y19" i="12"/>
  <c r="Y20" i="12"/>
  <c r="Y21" i="12"/>
  <c r="Y22" i="12"/>
  <c r="Y23" i="12"/>
  <c r="Y24" i="12"/>
  <c r="Y25" i="12"/>
  <c r="Y26" i="12"/>
  <c r="Y27" i="12"/>
  <c r="Y28" i="12"/>
  <c r="Y29" i="12"/>
  <c r="Y30" i="12"/>
  <c r="Y10" i="12"/>
  <c r="W11" i="12"/>
  <c r="W12" i="12"/>
  <c r="W13" i="12"/>
  <c r="W14" i="12"/>
  <c r="W15" i="12"/>
  <c r="W16" i="12"/>
  <c r="W17" i="12"/>
  <c r="W18" i="12"/>
  <c r="W19" i="12"/>
  <c r="W20" i="12"/>
  <c r="W21" i="12"/>
  <c r="W22" i="12"/>
  <c r="W23" i="12"/>
  <c r="W24" i="12"/>
  <c r="W25" i="12"/>
  <c r="W26" i="12"/>
  <c r="W27" i="12"/>
  <c r="W28" i="12"/>
  <c r="W29" i="12"/>
  <c r="W30" i="12"/>
  <c r="W10" i="12"/>
  <c r="K9" i="7" l="1"/>
  <c r="J9" i="7"/>
  <c r="I9" i="7"/>
  <c r="H9" i="7"/>
  <c r="AH13" i="5" l="1"/>
  <c r="S33" i="7" l="1"/>
  <c r="T33" i="7"/>
  <c r="T31" i="7" l="1"/>
  <c r="T30" i="7"/>
  <c r="T29" i="7"/>
  <c r="AZ13" i="5"/>
  <c r="I19" i="7"/>
  <c r="S16" i="7"/>
  <c r="AH51" i="6"/>
  <c r="AH46" i="6"/>
  <c r="AH41" i="6"/>
  <c r="AH36" i="6"/>
  <c r="AH31" i="6"/>
  <c r="AH26" i="6"/>
  <c r="AH16" i="6"/>
  <c r="AH11" i="6"/>
  <c r="AH21" i="6"/>
  <c r="AX9" i="5"/>
  <c r="AC36" i="3"/>
  <c r="AC35" i="3"/>
  <c r="AC34" i="3"/>
  <c r="AC33" i="3"/>
  <c r="AC32" i="3"/>
  <c r="AC31" i="3"/>
  <c r="AC30" i="3"/>
  <c r="AC28" i="3"/>
  <c r="AC27" i="3"/>
  <c r="AC26" i="3"/>
  <c r="AC25" i="3"/>
  <c r="AC24" i="3"/>
  <c r="AC23" i="3"/>
  <c r="AC22" i="3"/>
  <c r="AC21" i="3"/>
  <c r="AA36" i="3"/>
  <c r="AR36" i="3" s="1"/>
  <c r="AO36" i="3"/>
  <c r="AR35" i="3"/>
  <c r="AR34" i="3"/>
  <c r="AR33" i="3"/>
  <c r="AR32" i="3"/>
  <c r="AR31" i="3"/>
  <c r="AR30" i="3"/>
  <c r="AR29" i="3"/>
  <c r="AR28" i="3"/>
  <c r="AR27" i="3"/>
  <c r="AR26" i="3"/>
  <c r="AR25" i="3"/>
  <c r="AR24" i="3"/>
  <c r="AR23" i="3"/>
  <c r="AR22" i="3"/>
  <c r="AR21" i="3"/>
  <c r="AR20" i="3"/>
  <c r="AR19" i="3"/>
  <c r="AR18" i="3"/>
  <c r="AR17" i="3"/>
  <c r="AR16" i="3"/>
  <c r="AR15" i="3"/>
  <c r="AR14" i="3"/>
  <c r="AR13" i="3"/>
  <c r="AR12" i="3"/>
  <c r="AR10" i="3"/>
  <c r="AR8" i="3"/>
  <c r="F46" i="6"/>
  <c r="G41" i="6"/>
  <c r="G36" i="6"/>
  <c r="F36" i="6"/>
  <c r="F26" i="6"/>
  <c r="F21" i="6"/>
  <c r="F16" i="6"/>
  <c r="G50" i="6"/>
  <c r="H41" i="6" l="1"/>
  <c r="H36" i="6"/>
  <c r="Z51" i="6"/>
  <c r="Z46" i="6"/>
  <c r="Z41" i="6"/>
  <c r="Z36" i="6"/>
  <c r="Z31" i="6"/>
  <c r="Z26" i="6"/>
  <c r="Z21" i="6"/>
  <c r="Z16" i="6"/>
  <c r="Z11" i="6"/>
  <c r="T51" i="6"/>
  <c r="U51" i="6" s="1"/>
  <c r="T46" i="6"/>
  <c r="T41" i="6"/>
  <c r="T36" i="6"/>
  <c r="AA31" i="12" s="1"/>
  <c r="T31" i="6"/>
  <c r="T26" i="6"/>
  <c r="U26" i="6" s="1"/>
  <c r="T21" i="6"/>
  <c r="U21" i="6" s="1"/>
  <c r="T16" i="6"/>
  <c r="T11" i="6"/>
  <c r="P54" i="6"/>
  <c r="U46" i="6" l="1"/>
  <c r="U31" i="6"/>
  <c r="U16" i="6"/>
  <c r="U11" i="6"/>
  <c r="AA11" i="6"/>
  <c r="AA36" i="6"/>
  <c r="AA41" i="6"/>
  <c r="AA46" i="6"/>
  <c r="AA51" i="6"/>
  <c r="AA16" i="6"/>
  <c r="AA21" i="6"/>
  <c r="AA26" i="6"/>
  <c r="AA53" i="12"/>
  <c r="U41" i="6"/>
  <c r="U36" i="6"/>
  <c r="AA31" i="6"/>
  <c r="AG36" i="3" l="1"/>
  <c r="X12" i="5" l="1"/>
  <c r="X13" i="5"/>
  <c r="AB53" i="12"/>
  <c r="AB31" i="12"/>
  <c r="S26" i="7"/>
  <c r="K11" i="6"/>
  <c r="G11" i="6" s="1"/>
  <c r="H11" i="6" s="1"/>
  <c r="AD53" i="12"/>
  <c r="AD31" i="12"/>
  <c r="S11" i="7" l="1"/>
  <c r="S21" i="7" s="1"/>
  <c r="H19" i="7"/>
  <c r="G20" i="6" l="1"/>
  <c r="G15" i="6"/>
  <c r="G10" i="6"/>
  <c r="X53" i="12" l="1"/>
  <c r="Z53" i="12"/>
  <c r="Y53" i="12"/>
  <c r="W53" i="12"/>
  <c r="Z31" i="12"/>
  <c r="X31" i="12"/>
  <c r="Y31" i="12"/>
  <c r="W31" i="12"/>
  <c r="F45" i="6"/>
  <c r="T38" i="7" l="1"/>
  <c r="S38" i="7"/>
  <c r="R38" i="7"/>
  <c r="AA35" i="3" l="1"/>
  <c r="AA37" i="3"/>
  <c r="U37" i="3"/>
  <c r="P8" i="3"/>
  <c r="P10" i="3"/>
  <c r="P12" i="3"/>
  <c r="P13" i="3"/>
  <c r="P14" i="3"/>
  <c r="P15" i="3"/>
  <c r="P16" i="3"/>
  <c r="P17" i="3"/>
  <c r="P18" i="3"/>
  <c r="P19" i="3"/>
  <c r="P20" i="3"/>
  <c r="P21" i="3"/>
  <c r="P22" i="3"/>
  <c r="P23" i="3"/>
  <c r="P24" i="3"/>
  <c r="P25" i="3"/>
  <c r="P26" i="3"/>
  <c r="P27" i="3"/>
  <c r="P28" i="3"/>
  <c r="P29" i="3"/>
  <c r="P30" i="3"/>
  <c r="P31" i="3"/>
  <c r="P32" i="3"/>
  <c r="P33" i="3"/>
  <c r="P34" i="3"/>
  <c r="P35" i="3"/>
  <c r="P36" i="3"/>
  <c r="P37" i="3"/>
  <c r="Q54" i="6"/>
  <c r="R54" i="6"/>
  <c r="S54" i="6"/>
  <c r="T54" i="6"/>
  <c r="V54" i="6"/>
  <c r="W54" i="6"/>
  <c r="X54" i="6"/>
  <c r="Y54" i="6"/>
  <c r="Z54" i="6"/>
  <c r="AA54" i="6"/>
  <c r="AB54" i="6"/>
  <c r="AC54" i="6"/>
  <c r="AD54" i="6"/>
  <c r="AE54" i="6"/>
  <c r="AF54" i="6"/>
  <c r="AG54" i="6"/>
  <c r="AH54" i="6"/>
  <c r="O54" i="6"/>
  <c r="F50" i="6"/>
  <c r="F15" i="6"/>
  <c r="F10" i="6"/>
  <c r="AH37" i="3"/>
  <c r="AR37" i="3" l="1"/>
  <c r="U54" i="6"/>
  <c r="N12" i="12"/>
  <c r="N13" i="12"/>
  <c r="N14" i="12"/>
  <c r="N15" i="12"/>
  <c r="N16" i="12"/>
  <c r="N17" i="12"/>
  <c r="N18" i="12"/>
  <c r="N19" i="12"/>
  <c r="N20" i="12"/>
  <c r="N21" i="12"/>
  <c r="N22" i="12"/>
  <c r="N23" i="12"/>
  <c r="N24" i="12"/>
  <c r="N25" i="12"/>
  <c r="N26" i="12"/>
  <c r="N27" i="12"/>
  <c r="N28" i="12"/>
  <c r="N11" i="12"/>
  <c r="N30" i="12"/>
  <c r="AI10" i="6" l="1"/>
  <c r="AS28" i="12" l="1"/>
  <c r="AS29" i="12"/>
  <c r="AS30" i="12"/>
  <c r="AS21" i="12"/>
  <c r="AS22" i="12"/>
  <c r="AS23" i="12"/>
  <c r="AS24" i="12"/>
  <c r="AS25" i="12"/>
  <c r="AS26" i="12"/>
  <c r="AS27" i="12"/>
  <c r="Q31" i="12"/>
  <c r="O31" i="12"/>
  <c r="AI25" i="6"/>
  <c r="AI20" i="6"/>
  <c r="AI15" i="6"/>
  <c r="AF53" i="6"/>
  <c r="AG53" i="6"/>
  <c r="T50" i="6"/>
  <c r="T45" i="6"/>
  <c r="T40" i="6"/>
  <c r="T35" i="6"/>
  <c r="T30" i="6"/>
  <c r="T25" i="6"/>
  <c r="T20" i="6"/>
  <c r="T10" i="6"/>
  <c r="T15" i="6"/>
  <c r="AR17" i="5"/>
  <c r="AH31" i="3" l="1"/>
  <c r="AH32" i="3"/>
  <c r="AH33" i="3"/>
  <c r="AH34" i="3"/>
  <c r="AH35" i="3"/>
  <c r="AH36" i="3"/>
  <c r="AH30" i="3"/>
  <c r="AR9" i="5" l="1"/>
  <c r="AH29" i="3"/>
  <c r="AH28" i="3"/>
  <c r="AH27" i="3"/>
  <c r="AH26" i="3"/>
  <c r="AH25" i="3"/>
  <c r="AH24" i="3"/>
  <c r="AH23" i="3"/>
  <c r="AH22" i="3"/>
  <c r="AH21" i="3"/>
  <c r="AR10" i="5"/>
  <c r="AR11" i="5"/>
  <c r="AR12" i="5"/>
  <c r="AR13" i="5"/>
  <c r="AR14" i="5"/>
  <c r="AR15" i="5"/>
  <c r="AR16" i="5"/>
  <c r="T53" i="12" l="1"/>
  <c r="F25" i="6"/>
  <c r="F20" i="6"/>
  <c r="X9" i="5"/>
  <c r="AH10" i="6" l="1"/>
  <c r="AI40" i="6"/>
  <c r="AH40" i="6"/>
  <c r="Z50" i="6"/>
  <c r="Z45" i="6"/>
  <c r="Z40" i="6"/>
  <c r="Z35" i="6"/>
  <c r="Z30" i="6"/>
  <c r="Z25" i="6"/>
  <c r="Z20" i="6"/>
  <c r="Z10" i="6"/>
  <c r="Z15" i="6"/>
  <c r="AF22" i="3" l="1"/>
  <c r="AF23" i="3"/>
  <c r="AF24" i="3"/>
  <c r="AF25" i="3"/>
  <c r="AF26" i="3"/>
  <c r="AF27" i="3"/>
  <c r="AF28" i="3"/>
  <c r="AF29" i="3"/>
  <c r="AF21" i="3"/>
  <c r="T31" i="12" l="1"/>
  <c r="AY15" i="5" l="1"/>
  <c r="AM13" i="5"/>
  <c r="AM14" i="5"/>
  <c r="AM15" i="5"/>
  <c r="AM16" i="5"/>
  <c r="AM17" i="5"/>
  <c r="AY9" i="5" l="1"/>
  <c r="AF8" i="3" l="1"/>
  <c r="AG8" i="3"/>
  <c r="AH8" i="3"/>
  <c r="AI8" i="3" s="1"/>
  <c r="AL8" i="3"/>
  <c r="AO8" i="3"/>
  <c r="AF9" i="3"/>
  <c r="AL9" i="3"/>
  <c r="AO9" i="3"/>
  <c r="AM10" i="5" l="1"/>
  <c r="AM11" i="5"/>
  <c r="AM12" i="5"/>
  <c r="AM9" i="5"/>
  <c r="AC31" i="7"/>
  <c r="AD31" i="7" s="1"/>
  <c r="AB30" i="7"/>
  <c r="AC30" i="7" s="1"/>
  <c r="AA30" i="7"/>
  <c r="Z30" i="7"/>
  <c r="AD30" i="7" l="1"/>
  <c r="U31" i="12"/>
  <c r="N35" i="6" s="1"/>
  <c r="G35" i="6" s="1"/>
  <c r="S25" i="7" s="1"/>
  <c r="S53" i="12" l="1"/>
  <c r="AE53" i="12" l="1"/>
  <c r="AE31" i="12"/>
  <c r="V53" i="12"/>
  <c r="V31" i="12"/>
  <c r="M53" i="12"/>
  <c r="M31" i="12"/>
  <c r="G44" i="6"/>
  <c r="F44" i="6"/>
  <c r="F29" i="6"/>
  <c r="G49" i="6"/>
  <c r="F49" i="6"/>
  <c r="G39" i="6"/>
  <c r="F39" i="6"/>
  <c r="G34" i="6"/>
  <c r="F34" i="6"/>
  <c r="G24" i="6"/>
  <c r="F24" i="6"/>
  <c r="G19" i="6"/>
  <c r="F19" i="6"/>
  <c r="G14" i="6"/>
  <c r="F14" i="6"/>
  <c r="L35" i="6"/>
  <c r="F35" i="6" s="1"/>
  <c r="H49" i="6" l="1"/>
  <c r="H44" i="6"/>
  <c r="H34" i="6"/>
  <c r="G29" i="6"/>
  <c r="H24" i="6"/>
  <c r="H19" i="6"/>
  <c r="H14" i="6"/>
  <c r="G9" i="6"/>
  <c r="F9" i="6"/>
  <c r="H39" i="6"/>
  <c r="AQ8" i="5"/>
  <c r="AP8" i="5"/>
  <c r="AL8" i="5"/>
  <c r="AK8" i="5"/>
  <c r="AG8" i="5"/>
  <c r="AF8" i="5"/>
  <c r="AB8" i="5"/>
  <c r="AA8" i="5"/>
  <c r="H29" i="6" l="1"/>
  <c r="H9" i="6"/>
  <c r="AH17" i="5" l="1"/>
  <c r="AH16" i="5"/>
  <c r="G30" i="6" l="1"/>
  <c r="G31" i="6"/>
  <c r="AH15" i="5"/>
  <c r="AH14" i="5"/>
  <c r="H31" i="6" l="1"/>
  <c r="G33" i="6"/>
  <c r="I24" i="7"/>
  <c r="K16" i="6"/>
  <c r="G16" i="6" s="1"/>
  <c r="H16" i="6" s="1"/>
  <c r="K21" i="6"/>
  <c r="G21" i="6" s="1"/>
  <c r="H21" i="6" s="1"/>
  <c r="K26" i="6"/>
  <c r="G26" i="6" s="1"/>
  <c r="H26" i="6" s="1"/>
  <c r="K46" i="6"/>
  <c r="G46" i="6" s="1"/>
  <c r="K51" i="6"/>
  <c r="G51" i="6" s="1"/>
  <c r="H51" i="6" s="1"/>
  <c r="H46" i="6" l="1"/>
  <c r="G45" i="6"/>
  <c r="G48" i="6" s="1"/>
  <c r="G25" i="6"/>
  <c r="K20" i="6"/>
  <c r="K10" i="6"/>
  <c r="K15" i="6"/>
  <c r="AH12" i="5"/>
  <c r="AH11" i="5"/>
  <c r="AH10" i="5"/>
  <c r="AH9" i="5"/>
  <c r="AE53" i="6" l="1"/>
  <c r="AD53" i="6"/>
  <c r="AC53" i="6"/>
  <c r="AB53" i="6"/>
  <c r="AG48" i="6"/>
  <c r="AE48" i="6"/>
  <c r="AD48" i="6"/>
  <c r="AC48" i="6"/>
  <c r="AB48" i="6"/>
  <c r="AC43" i="6"/>
  <c r="AD43" i="6"/>
  <c r="AE43" i="6"/>
  <c r="AF43" i="6"/>
  <c r="AG43" i="6"/>
  <c r="AB43" i="6"/>
  <c r="AC38" i="6"/>
  <c r="AD38" i="6"/>
  <c r="AE38" i="6"/>
  <c r="AF38" i="6"/>
  <c r="AG38" i="6"/>
  <c r="AB38" i="6"/>
  <c r="AC33" i="6"/>
  <c r="AD33" i="6"/>
  <c r="AE33" i="6"/>
  <c r="AF33" i="6"/>
  <c r="AG33" i="6"/>
  <c r="AB33" i="6"/>
  <c r="AC28" i="6"/>
  <c r="AD28" i="6"/>
  <c r="AE28" i="6"/>
  <c r="AG28" i="6"/>
  <c r="AB28" i="6"/>
  <c r="AC23" i="6"/>
  <c r="AD23" i="6"/>
  <c r="AE23" i="6"/>
  <c r="AG23" i="6"/>
  <c r="AB23" i="6"/>
  <c r="AC18" i="6"/>
  <c r="AD18" i="6"/>
  <c r="AE18" i="6"/>
  <c r="AF18" i="6"/>
  <c r="AG18" i="6"/>
  <c r="AB18" i="6"/>
  <c r="AC13" i="6"/>
  <c r="AD13" i="6"/>
  <c r="AE13" i="6"/>
  <c r="AG13" i="6"/>
  <c r="AB13" i="6"/>
  <c r="W48" i="6"/>
  <c r="X48" i="6"/>
  <c r="Y48" i="6"/>
  <c r="V48" i="6"/>
  <c r="Q48" i="6"/>
  <c r="R48" i="6"/>
  <c r="S48" i="6"/>
  <c r="W43" i="6"/>
  <c r="X43" i="6"/>
  <c r="Y43" i="6"/>
  <c r="V43" i="6"/>
  <c r="Q43" i="6"/>
  <c r="R43" i="6"/>
  <c r="S43" i="6"/>
  <c r="W38" i="6"/>
  <c r="X38" i="6"/>
  <c r="Y38" i="6"/>
  <c r="V38" i="6"/>
  <c r="Q38" i="6"/>
  <c r="R38" i="6"/>
  <c r="S38" i="6"/>
  <c r="W33" i="6"/>
  <c r="X33" i="6"/>
  <c r="Y33" i="6"/>
  <c r="V33" i="6"/>
  <c r="Q33" i="6"/>
  <c r="R33" i="6"/>
  <c r="S33" i="6"/>
  <c r="W28" i="6"/>
  <c r="X28" i="6"/>
  <c r="Y28" i="6"/>
  <c r="V28" i="6"/>
  <c r="Q28" i="6"/>
  <c r="R28" i="6"/>
  <c r="S28" i="6"/>
  <c r="W23" i="6"/>
  <c r="X23" i="6"/>
  <c r="Y23" i="6"/>
  <c r="V23" i="6"/>
  <c r="Q23" i="6"/>
  <c r="R23" i="6"/>
  <c r="S23" i="6"/>
  <c r="W18" i="6"/>
  <c r="X18" i="6"/>
  <c r="Y18" i="6"/>
  <c r="V18" i="6"/>
  <c r="W13" i="6"/>
  <c r="X13" i="6"/>
  <c r="Y13" i="6"/>
  <c r="V13" i="6"/>
  <c r="Z49" i="6" l="1"/>
  <c r="T49" i="6"/>
  <c r="U49" i="6" s="1"/>
  <c r="Z44" i="6"/>
  <c r="T44" i="6"/>
  <c r="U44" i="6" s="1"/>
  <c r="Z39" i="6"/>
  <c r="T39" i="6"/>
  <c r="U39" i="6" s="1"/>
  <c r="Z34" i="6"/>
  <c r="T34" i="6"/>
  <c r="U34" i="6" s="1"/>
  <c r="Z29" i="6"/>
  <c r="T29" i="6"/>
  <c r="U29" i="6" s="1"/>
  <c r="Z24" i="6"/>
  <c r="T24" i="6"/>
  <c r="U24" i="6" s="1"/>
  <c r="Z19" i="6"/>
  <c r="T19" i="6"/>
  <c r="U19" i="6" s="1"/>
  <c r="Z14" i="6"/>
  <c r="T14" i="6"/>
  <c r="U14" i="6" s="1"/>
  <c r="Z9" i="6"/>
  <c r="T9" i="6"/>
  <c r="U9" i="6" s="1"/>
  <c r="AA19" i="6" l="1"/>
  <c r="AA14" i="6"/>
  <c r="AA34" i="6"/>
  <c r="AA39" i="6"/>
  <c r="AA24" i="6"/>
  <c r="AA44" i="6"/>
  <c r="AA29" i="6"/>
  <c r="AA49" i="6"/>
  <c r="AA9" i="6"/>
  <c r="K13" i="3"/>
  <c r="K14" i="3"/>
  <c r="K15" i="3"/>
  <c r="K16" i="3"/>
  <c r="K17" i="3"/>
  <c r="K18" i="3"/>
  <c r="K19" i="3"/>
  <c r="K20" i="3"/>
  <c r="K21" i="3"/>
  <c r="K22" i="3"/>
  <c r="K23" i="3"/>
  <c r="K24" i="3"/>
  <c r="K25" i="3"/>
  <c r="K26" i="3"/>
  <c r="K27" i="3"/>
  <c r="K28" i="3"/>
  <c r="K29" i="3"/>
  <c r="K30" i="3"/>
  <c r="K31" i="3"/>
  <c r="K32" i="3"/>
  <c r="K33" i="3"/>
  <c r="K34" i="3"/>
  <c r="K35" i="3"/>
  <c r="K36" i="3"/>
  <c r="K37" i="3"/>
  <c r="K12" i="3"/>
  <c r="O53" i="12" l="1"/>
  <c r="Q53" i="12"/>
  <c r="L40" i="6" s="1"/>
  <c r="F40" i="6" s="1"/>
  <c r="AO37" i="3"/>
  <c r="AP37" i="3" l="1"/>
  <c r="AO35" i="3"/>
  <c r="AO31" i="3"/>
  <c r="AO32" i="3"/>
  <c r="AO33" i="3"/>
  <c r="AO28" i="3"/>
  <c r="AP28" i="3"/>
  <c r="AO29" i="3"/>
  <c r="AP29" i="3"/>
  <c r="AP27" i="3"/>
  <c r="AO25" i="3"/>
  <c r="AP25" i="3"/>
  <c r="AO26" i="3"/>
  <c r="AP26" i="3"/>
  <c r="AP24" i="3"/>
  <c r="AO22" i="3"/>
  <c r="AP22" i="3"/>
  <c r="AO23" i="3"/>
  <c r="AP23" i="3"/>
  <c r="AP21" i="3"/>
  <c r="AO19" i="3"/>
  <c r="AP19" i="3"/>
  <c r="AO20" i="3"/>
  <c r="AP20" i="3"/>
  <c r="AP18" i="3"/>
  <c r="AO16" i="3"/>
  <c r="AP16" i="3"/>
  <c r="AO17" i="3"/>
  <c r="AP17" i="3"/>
  <c r="AP15" i="3"/>
  <c r="AO13" i="3"/>
  <c r="AP13" i="3"/>
  <c r="AO14" i="3"/>
  <c r="AP14" i="3"/>
  <c r="AP12" i="3"/>
  <c r="AP9" i="3"/>
  <c r="AO10" i="3"/>
  <c r="AP10" i="3"/>
  <c r="AO11" i="3"/>
  <c r="AP11" i="3"/>
  <c r="AP8" i="3"/>
  <c r="U53" i="12" l="1"/>
  <c r="N40" i="6" s="1"/>
  <c r="G40" i="6" s="1"/>
  <c r="N53" i="12"/>
  <c r="S31" i="12"/>
  <c r="N31" i="12"/>
  <c r="R53" i="12"/>
  <c r="R31" i="12"/>
  <c r="Q18" i="6"/>
  <c r="R18" i="6"/>
  <c r="S18" i="6"/>
  <c r="Q13" i="6"/>
  <c r="R13" i="6"/>
  <c r="S13" i="6"/>
  <c r="U10" i="6"/>
  <c r="H35" i="6" l="1"/>
  <c r="H40" i="6"/>
  <c r="AA10" i="6"/>
  <c r="AA45" i="6"/>
  <c r="Z48" i="6"/>
  <c r="AA15" i="6"/>
  <c r="Z18" i="6"/>
  <c r="T33" i="6"/>
  <c r="U30" i="6"/>
  <c r="T38" i="6"/>
  <c r="U35" i="6"/>
  <c r="T23" i="6"/>
  <c r="U20" i="6"/>
  <c r="T28" i="6"/>
  <c r="U25" i="6"/>
  <c r="AA20" i="6"/>
  <c r="Z23" i="6"/>
  <c r="AA25" i="6"/>
  <c r="Z28" i="6"/>
  <c r="AA30" i="6"/>
  <c r="Z33" i="6"/>
  <c r="AA35" i="6"/>
  <c r="Z38" i="6"/>
  <c r="T18" i="6"/>
  <c r="U15" i="6"/>
  <c r="T43" i="6"/>
  <c r="U40" i="6"/>
  <c r="T48" i="6"/>
  <c r="U45" i="6"/>
  <c r="U50" i="6"/>
  <c r="AA50" i="6"/>
  <c r="AA40" i="6"/>
  <c r="Z43" i="6"/>
  <c r="Z13" i="6"/>
  <c r="T13" i="6"/>
  <c r="J53" i="12"/>
  <c r="I53" i="12"/>
  <c r="J31" i="12"/>
  <c r="I31" i="12"/>
  <c r="E53" i="12"/>
  <c r="E31" i="12"/>
  <c r="AA23" i="6" l="1"/>
  <c r="AA33" i="6"/>
  <c r="AA48" i="6"/>
  <c r="AA38" i="6"/>
  <c r="AA18" i="6"/>
  <c r="AA43" i="6"/>
  <c r="AA13" i="6"/>
  <c r="AA28" i="6"/>
  <c r="T19" i="3"/>
  <c r="T20" i="3"/>
  <c r="R22" i="7"/>
  <c r="R19" i="7"/>
  <c r="L53" i="12" l="1"/>
  <c r="L31" i="12"/>
  <c r="H53" i="12"/>
  <c r="H31" i="12"/>
  <c r="AC10" i="5" l="1"/>
  <c r="AC11" i="5"/>
  <c r="AC12" i="5"/>
  <c r="AC13" i="5"/>
  <c r="AC14" i="5"/>
  <c r="AC15" i="5"/>
  <c r="AC16" i="5"/>
  <c r="AC17" i="5"/>
  <c r="AC9" i="5"/>
  <c r="W53" i="6"/>
  <c r="X53" i="6"/>
  <c r="Y53" i="6"/>
  <c r="V53" i="6"/>
  <c r="Q53" i="6"/>
  <c r="R53" i="6"/>
  <c r="S53" i="6"/>
  <c r="P38" i="6"/>
  <c r="P33" i="6"/>
  <c r="P28" i="6"/>
  <c r="P23" i="6"/>
  <c r="P18" i="6"/>
  <c r="P13" i="6"/>
  <c r="O13" i="6"/>
  <c r="AL37" i="3"/>
  <c r="AF37" i="3"/>
  <c r="AB37" i="3"/>
  <c r="AC37" i="3" s="1"/>
  <c r="V37" i="3"/>
  <c r="T37" i="3"/>
  <c r="O37" i="3"/>
  <c r="AL36" i="3"/>
  <c r="AF36" i="3"/>
  <c r="AB36" i="3"/>
  <c r="U36" i="3"/>
  <c r="T36" i="3"/>
  <c r="O36" i="3"/>
  <c r="AL35" i="3"/>
  <c r="AG35" i="3"/>
  <c r="AF35" i="3"/>
  <c r="AB35" i="3"/>
  <c r="U35" i="3"/>
  <c r="T35" i="3"/>
  <c r="O35" i="3"/>
  <c r="AL34" i="3"/>
  <c r="AG34" i="3"/>
  <c r="AF34" i="3"/>
  <c r="AB34" i="3"/>
  <c r="AA34" i="3"/>
  <c r="U34" i="3"/>
  <c r="T34" i="3"/>
  <c r="O34" i="3"/>
  <c r="AL33" i="3"/>
  <c r="AG33" i="3"/>
  <c r="AF33" i="3"/>
  <c r="AB33" i="3"/>
  <c r="AA33" i="3"/>
  <c r="U33" i="3"/>
  <c r="T33" i="3"/>
  <c r="O33" i="3"/>
  <c r="AL32" i="3"/>
  <c r="AG32" i="3"/>
  <c r="AF32" i="3"/>
  <c r="AB32" i="3"/>
  <c r="AA32" i="3"/>
  <c r="U32" i="3"/>
  <c r="T32" i="3"/>
  <c r="O32" i="3"/>
  <c r="AL31" i="3"/>
  <c r="AG31" i="3"/>
  <c r="AF31" i="3"/>
  <c r="AB31" i="3"/>
  <c r="AA31" i="3"/>
  <c r="U31" i="3"/>
  <c r="T31" i="3"/>
  <c r="O31" i="3"/>
  <c r="AL30" i="3"/>
  <c r="AG30" i="3"/>
  <c r="AF30" i="3"/>
  <c r="AB30" i="3"/>
  <c r="AA30" i="3"/>
  <c r="U30" i="3"/>
  <c r="T30" i="3"/>
  <c r="O30" i="3"/>
  <c r="AL29" i="3"/>
  <c r="AG29" i="3"/>
  <c r="AB29" i="3"/>
  <c r="AA29" i="3"/>
  <c r="Z29" i="3"/>
  <c r="V29" i="3"/>
  <c r="AS29" i="3" s="1"/>
  <c r="U29" i="3"/>
  <c r="T29" i="3"/>
  <c r="O29" i="3"/>
  <c r="AL28" i="3"/>
  <c r="AG28" i="3"/>
  <c r="AB28" i="3"/>
  <c r="AA28" i="3"/>
  <c r="Z28" i="3"/>
  <c r="V28" i="3"/>
  <c r="AS28" i="3" s="1"/>
  <c r="U28" i="3"/>
  <c r="T28" i="3"/>
  <c r="O28" i="3"/>
  <c r="AL27" i="3"/>
  <c r="AG27" i="3"/>
  <c r="AB27" i="3"/>
  <c r="AA27" i="3"/>
  <c r="Z27" i="3"/>
  <c r="V27" i="3"/>
  <c r="AS27" i="3" s="1"/>
  <c r="U27" i="3"/>
  <c r="T27" i="3"/>
  <c r="O27" i="3"/>
  <c r="AL26" i="3"/>
  <c r="AG26" i="3"/>
  <c r="AB26" i="3"/>
  <c r="AA26" i="3"/>
  <c r="Z26" i="3"/>
  <c r="V26" i="3"/>
  <c r="AS26" i="3" s="1"/>
  <c r="U26" i="3"/>
  <c r="T26" i="3"/>
  <c r="O26" i="3"/>
  <c r="AL25" i="3"/>
  <c r="AG25" i="3"/>
  <c r="AB25" i="3"/>
  <c r="AA25" i="3"/>
  <c r="Z25" i="3"/>
  <c r="V25" i="3"/>
  <c r="AS25" i="3" s="1"/>
  <c r="U25" i="3"/>
  <c r="T25" i="3"/>
  <c r="O25" i="3"/>
  <c r="AL24" i="3"/>
  <c r="AG24" i="3"/>
  <c r="AB24" i="3"/>
  <c r="AA24" i="3"/>
  <c r="Z24" i="3"/>
  <c r="V24" i="3"/>
  <c r="AS24" i="3" s="1"/>
  <c r="U24" i="3"/>
  <c r="T24" i="3"/>
  <c r="O24" i="3"/>
  <c r="AL23" i="3"/>
  <c r="AG23" i="3"/>
  <c r="AB23" i="3"/>
  <c r="AA23" i="3"/>
  <c r="Z23" i="3"/>
  <c r="V23" i="3"/>
  <c r="AS23" i="3" s="1"/>
  <c r="U23" i="3"/>
  <c r="T23" i="3"/>
  <c r="O23" i="3"/>
  <c r="AL22" i="3"/>
  <c r="AG22" i="3"/>
  <c r="AI22" i="3" s="1"/>
  <c r="AB22" i="3"/>
  <c r="AA22" i="3"/>
  <c r="Z22" i="3"/>
  <c r="V22" i="3"/>
  <c r="AS22" i="3" s="1"/>
  <c r="U22" i="3"/>
  <c r="T22" i="3"/>
  <c r="O22" i="3"/>
  <c r="Q22" i="3" s="1"/>
  <c r="AL21" i="3"/>
  <c r="AG21" i="3"/>
  <c r="AB21" i="3"/>
  <c r="AA21" i="3"/>
  <c r="Z21" i="3"/>
  <c r="V21" i="3"/>
  <c r="AS21" i="3" s="1"/>
  <c r="U21" i="3"/>
  <c r="T21" i="3"/>
  <c r="O21" i="3"/>
  <c r="AL20" i="3"/>
  <c r="AH20" i="3"/>
  <c r="AG20" i="3"/>
  <c r="AF20" i="3"/>
  <c r="AB20" i="3"/>
  <c r="AC20" i="3" s="1"/>
  <c r="AA20" i="3"/>
  <c r="Z20" i="3"/>
  <c r="V20" i="3"/>
  <c r="AS20" i="3" s="1"/>
  <c r="U20" i="3"/>
  <c r="O20" i="3"/>
  <c r="AL19" i="3"/>
  <c r="AH19" i="3"/>
  <c r="AG19" i="3"/>
  <c r="AF19" i="3"/>
  <c r="AB19" i="3"/>
  <c r="AC19" i="3" s="1"/>
  <c r="AA19" i="3"/>
  <c r="Z19" i="3"/>
  <c r="V19" i="3"/>
  <c r="AS19" i="3" s="1"/>
  <c r="U19" i="3"/>
  <c r="O19" i="3"/>
  <c r="AL18" i="3"/>
  <c r="AH18" i="3"/>
  <c r="AG18" i="3"/>
  <c r="AF18" i="3"/>
  <c r="AB18" i="3"/>
  <c r="AC18" i="3" s="1"/>
  <c r="AA18" i="3"/>
  <c r="Z18" i="3"/>
  <c r="V18" i="3"/>
  <c r="AS18" i="3" s="1"/>
  <c r="U18" i="3"/>
  <c r="T18" i="3"/>
  <c r="O18" i="3"/>
  <c r="AL17" i="3"/>
  <c r="AH17" i="3"/>
  <c r="AG17" i="3"/>
  <c r="AF17" i="3"/>
  <c r="AB17" i="3"/>
  <c r="AC17" i="3" s="1"/>
  <c r="AA17" i="3"/>
  <c r="Z17" i="3"/>
  <c r="V17" i="3"/>
  <c r="AS17" i="3" s="1"/>
  <c r="U17" i="3"/>
  <c r="T17" i="3"/>
  <c r="O17" i="3"/>
  <c r="Q17" i="3" s="1"/>
  <c r="AL16" i="3"/>
  <c r="AH16" i="3"/>
  <c r="AG16" i="3"/>
  <c r="AF16" i="3"/>
  <c r="AB16" i="3"/>
  <c r="AC16" i="3" s="1"/>
  <c r="AA16" i="3"/>
  <c r="Z16" i="3"/>
  <c r="V16" i="3"/>
  <c r="AS16" i="3" s="1"/>
  <c r="U16" i="3"/>
  <c r="T16" i="3"/>
  <c r="O16" i="3"/>
  <c r="Q16" i="3" s="1"/>
  <c r="AL15" i="3"/>
  <c r="AH15" i="3"/>
  <c r="AG15" i="3"/>
  <c r="AF15" i="3"/>
  <c r="AB15" i="3"/>
  <c r="AC15" i="3" s="1"/>
  <c r="AA15" i="3"/>
  <c r="Z15" i="3"/>
  <c r="V15" i="3"/>
  <c r="AS15" i="3" s="1"/>
  <c r="U15" i="3"/>
  <c r="T15" i="3"/>
  <c r="O15" i="3"/>
  <c r="Q15" i="3" s="1"/>
  <c r="AH14" i="3"/>
  <c r="AG14" i="3"/>
  <c r="AH13" i="3"/>
  <c r="AG13" i="3"/>
  <c r="AH12" i="3"/>
  <c r="AG12" i="3"/>
  <c r="AB14" i="3"/>
  <c r="AC14" i="3" s="1"/>
  <c r="AA14" i="3"/>
  <c r="AB13" i="3"/>
  <c r="AC13" i="3" s="1"/>
  <c r="AA13" i="3"/>
  <c r="AB12" i="3"/>
  <c r="AC12" i="3" s="1"/>
  <c r="AA12" i="3"/>
  <c r="V14" i="3"/>
  <c r="AS14" i="3" s="1"/>
  <c r="U14" i="3"/>
  <c r="V13" i="3"/>
  <c r="AS13" i="3" s="1"/>
  <c r="U13" i="3"/>
  <c r="V12" i="3"/>
  <c r="AS12" i="3" s="1"/>
  <c r="U12" i="3"/>
  <c r="O13" i="3"/>
  <c r="O14" i="3"/>
  <c r="O12" i="3"/>
  <c r="AH10" i="3"/>
  <c r="AG10" i="3"/>
  <c r="AB10" i="3"/>
  <c r="AC10" i="3" s="1"/>
  <c r="AA10" i="3"/>
  <c r="AB8" i="3"/>
  <c r="AC8" i="3" s="1"/>
  <c r="AA8" i="3"/>
  <c r="V10" i="3"/>
  <c r="AS10" i="3" s="1"/>
  <c r="U10" i="3"/>
  <c r="V8" i="3"/>
  <c r="AS8" i="3" s="1"/>
  <c r="U8" i="3"/>
  <c r="O10" i="3"/>
  <c r="Q10" i="3" s="1"/>
  <c r="O8" i="3"/>
  <c r="AS37" i="3" l="1"/>
  <c r="AT37" i="3" s="1"/>
  <c r="AI16" i="3"/>
  <c r="AI36" i="3"/>
  <c r="W12" i="3"/>
  <c r="AI14" i="3"/>
  <c r="AI12" i="3"/>
  <c r="AI37" i="3"/>
  <c r="W13" i="3"/>
  <c r="W23" i="3"/>
  <c r="W27" i="3"/>
  <c r="AI29" i="3"/>
  <c r="AI33" i="3"/>
  <c r="W19" i="3"/>
  <c r="W26" i="3"/>
  <c r="AC29" i="3"/>
  <c r="AI32" i="3"/>
  <c r="W8" i="3"/>
  <c r="AI17" i="3"/>
  <c r="W21" i="3"/>
  <c r="AI23" i="3"/>
  <c r="W25" i="3"/>
  <c r="AI27" i="3"/>
  <c r="W29" i="3"/>
  <c r="AI31" i="3"/>
  <c r="W10" i="3"/>
  <c r="AI13" i="3"/>
  <c r="AI15" i="3"/>
  <c r="W18" i="3"/>
  <c r="W20" i="3"/>
  <c r="AI21" i="3"/>
  <c r="W24" i="3"/>
  <c r="AI26" i="3"/>
  <c r="W28" i="3"/>
  <c r="AI30" i="3"/>
  <c r="AI34" i="3"/>
  <c r="W14" i="3"/>
  <c r="Q18" i="3"/>
  <c r="Q19" i="3"/>
  <c r="Q20" i="3"/>
  <c r="Q21" i="3"/>
  <c r="Q23" i="3"/>
  <c r="Q24" i="3"/>
  <c r="Q25" i="3"/>
  <c r="Q26" i="3"/>
  <c r="Q27" i="3"/>
  <c r="Q28" i="3"/>
  <c r="Q29" i="3"/>
  <c r="Q30" i="3"/>
  <c r="Q31" i="3"/>
  <c r="Q32" i="3"/>
  <c r="Q33" i="3"/>
  <c r="Q34" i="3"/>
  <c r="Q35" i="3"/>
  <c r="Q36" i="3"/>
  <c r="Q37" i="3"/>
  <c r="Z53" i="6"/>
  <c r="AI18" i="3"/>
  <c r="AI19" i="3"/>
  <c r="AI20" i="3"/>
  <c r="AI24" i="3"/>
  <c r="AI25" i="3"/>
  <c r="AI28" i="3"/>
  <c r="AI35" i="3"/>
  <c r="W15" i="3"/>
  <c r="W16" i="3"/>
  <c r="W17" i="3"/>
  <c r="W22" i="3"/>
  <c r="T53" i="6"/>
  <c r="AA53" i="6" l="1"/>
  <c r="AO33" i="12"/>
  <c r="AP33" i="12"/>
  <c r="AO34" i="12"/>
  <c r="AP34" i="12"/>
  <c r="AO35" i="12"/>
  <c r="AP35" i="12"/>
  <c r="AO36" i="12"/>
  <c r="AP36" i="12"/>
  <c r="AO37" i="12"/>
  <c r="AP37" i="12"/>
  <c r="AO38" i="12"/>
  <c r="AP38" i="12"/>
  <c r="AO39" i="12"/>
  <c r="AP39" i="12"/>
  <c r="AO40" i="12"/>
  <c r="AP40" i="12"/>
  <c r="AO41" i="12"/>
  <c r="AP41" i="12"/>
  <c r="AO42" i="12"/>
  <c r="AP42" i="12"/>
  <c r="AO43" i="12"/>
  <c r="AP43" i="12"/>
  <c r="AO44" i="12"/>
  <c r="AP44" i="12"/>
  <c r="AO45" i="12"/>
  <c r="AP45" i="12"/>
  <c r="AO46" i="12"/>
  <c r="AP46" i="12"/>
  <c r="AO47" i="12"/>
  <c r="AP47" i="12"/>
  <c r="AO48" i="12"/>
  <c r="AP48" i="12"/>
  <c r="AO49" i="12"/>
  <c r="AP49" i="12"/>
  <c r="AO50" i="12"/>
  <c r="AP50" i="12"/>
  <c r="AO51" i="12"/>
  <c r="AP51" i="12"/>
  <c r="AO52" i="12"/>
  <c r="AP52" i="12"/>
  <c r="AP32" i="12"/>
  <c r="AO32" i="12"/>
  <c r="AP11" i="12"/>
  <c r="AP12" i="12"/>
  <c r="AP13" i="12"/>
  <c r="AP14" i="12"/>
  <c r="AP15" i="12"/>
  <c r="AP16" i="12"/>
  <c r="AP17" i="12"/>
  <c r="AP18" i="12"/>
  <c r="AP19" i="12"/>
  <c r="AP20" i="12"/>
  <c r="AP21" i="12"/>
  <c r="AP22" i="12"/>
  <c r="AP23" i="12"/>
  <c r="AP24" i="12"/>
  <c r="AP25" i="12"/>
  <c r="AP26" i="12"/>
  <c r="AP27" i="12"/>
  <c r="AP28" i="12"/>
  <c r="AP29" i="12"/>
  <c r="AP30" i="12"/>
  <c r="AP10" i="12"/>
  <c r="S24" i="7"/>
  <c r="S9" i="7"/>
  <c r="S19" i="7" s="1"/>
  <c r="Y15" i="5"/>
  <c r="AY10" i="5"/>
  <c r="H15" i="6" s="1"/>
  <c r="AY11" i="5"/>
  <c r="H20" i="6" s="1"/>
  <c r="AY12" i="5"/>
  <c r="H25" i="6" s="1"/>
  <c r="AY14" i="5"/>
  <c r="BA14" i="5" s="1"/>
  <c r="AY17" i="5"/>
  <c r="H50" i="6" s="1"/>
  <c r="F53" i="12"/>
  <c r="F31" i="12"/>
  <c r="R25" i="7"/>
  <c r="R26" i="7"/>
  <c r="R27" i="7"/>
  <c r="R24" i="7"/>
  <c r="AP31" i="12" l="1"/>
  <c r="BA11" i="5"/>
  <c r="BA10" i="5"/>
  <c r="BA15" i="5"/>
  <c r="BA17" i="5"/>
  <c r="BA12" i="5"/>
  <c r="AY16" i="5"/>
  <c r="AO30" i="3"/>
  <c r="T14" i="3"/>
  <c r="T13" i="3"/>
  <c r="T12" i="3"/>
  <c r="T11" i="3"/>
  <c r="T10" i="3"/>
  <c r="T9" i="3"/>
  <c r="T8" i="3"/>
  <c r="AF14" i="3"/>
  <c r="AF13" i="3"/>
  <c r="AF12" i="3"/>
  <c r="AF11" i="3"/>
  <c r="AF10" i="3"/>
  <c r="Z14" i="3"/>
  <c r="Z13" i="3"/>
  <c r="Z12" i="3"/>
  <c r="Z11" i="3"/>
  <c r="Z10" i="3"/>
  <c r="Z9" i="3"/>
  <c r="Z8" i="3"/>
  <c r="Q14" i="3"/>
  <c r="Q13" i="3"/>
  <c r="Q12" i="3"/>
  <c r="Q8" i="3"/>
  <c r="AO34" i="3"/>
  <c r="AO27" i="3"/>
  <c r="AO24" i="3"/>
  <c r="AO21" i="3"/>
  <c r="AO18" i="3"/>
  <c r="AO15" i="3"/>
  <c r="AO12" i="3"/>
  <c r="BA16" i="5" l="1"/>
  <c r="H45" i="6"/>
  <c r="S20" i="7"/>
  <c r="AL13" i="3"/>
  <c r="AL14" i="3"/>
  <c r="AL12" i="3"/>
  <c r="AL10" i="3"/>
  <c r="AL11" i="3"/>
  <c r="AQ33" i="12" l="1"/>
  <c r="AR33" i="12"/>
  <c r="AS33" i="12"/>
  <c r="AT33" i="12"/>
  <c r="AU33" i="12"/>
  <c r="AV33" i="12"/>
  <c r="AQ34" i="12"/>
  <c r="AR34" i="12"/>
  <c r="AS34" i="12"/>
  <c r="AT34" i="12"/>
  <c r="AU34" i="12"/>
  <c r="AV34" i="12"/>
  <c r="AQ35" i="12"/>
  <c r="AR35" i="12"/>
  <c r="AS35" i="12"/>
  <c r="AT35" i="12"/>
  <c r="AU35" i="12"/>
  <c r="AV35" i="12"/>
  <c r="AQ36" i="12"/>
  <c r="AR36" i="12"/>
  <c r="AS36" i="12"/>
  <c r="AT36" i="12"/>
  <c r="AU36" i="12"/>
  <c r="AV36" i="12"/>
  <c r="AQ37" i="12"/>
  <c r="AR37" i="12"/>
  <c r="AS37" i="12"/>
  <c r="AT37" i="12"/>
  <c r="AU37" i="12"/>
  <c r="AV37" i="12"/>
  <c r="AQ38" i="12"/>
  <c r="AR38" i="12"/>
  <c r="AS38" i="12"/>
  <c r="AT38" i="12"/>
  <c r="AU38" i="12"/>
  <c r="AV38" i="12"/>
  <c r="AQ39" i="12"/>
  <c r="AR39" i="12"/>
  <c r="AS39" i="12"/>
  <c r="AT39" i="12"/>
  <c r="AU39" i="12"/>
  <c r="AV39" i="12"/>
  <c r="AQ40" i="12"/>
  <c r="AR40" i="12"/>
  <c r="AS40" i="12"/>
  <c r="AT40" i="12"/>
  <c r="AU40" i="12"/>
  <c r="AV40" i="12"/>
  <c r="AQ41" i="12"/>
  <c r="AR41" i="12"/>
  <c r="AS41" i="12"/>
  <c r="AT41" i="12"/>
  <c r="AU41" i="12"/>
  <c r="AV41" i="12"/>
  <c r="AQ42" i="12"/>
  <c r="AR42" i="12"/>
  <c r="AS42" i="12"/>
  <c r="AU42" i="12"/>
  <c r="AV42" i="12"/>
  <c r="AQ43" i="12"/>
  <c r="AR43" i="12"/>
  <c r="AS43" i="12"/>
  <c r="AU43" i="12"/>
  <c r="AV43" i="12"/>
  <c r="AQ44" i="12"/>
  <c r="AR44" i="12"/>
  <c r="AS44" i="12"/>
  <c r="AT44" i="12"/>
  <c r="AU44" i="12"/>
  <c r="AV44" i="12"/>
  <c r="AQ45" i="12"/>
  <c r="AR45" i="12"/>
  <c r="AS45" i="12"/>
  <c r="AT45" i="12"/>
  <c r="AU45" i="12"/>
  <c r="AV45" i="12"/>
  <c r="AQ46" i="12"/>
  <c r="AR46" i="12"/>
  <c r="AS46" i="12"/>
  <c r="AT46" i="12"/>
  <c r="AU46" i="12"/>
  <c r="AV46" i="12"/>
  <c r="AQ47" i="12"/>
  <c r="AR47" i="12"/>
  <c r="AS47" i="12"/>
  <c r="AT47" i="12"/>
  <c r="AU47" i="12"/>
  <c r="AV47" i="12"/>
  <c r="AQ48" i="12"/>
  <c r="AR48" i="12"/>
  <c r="AS48" i="12"/>
  <c r="AT48" i="12"/>
  <c r="AU48" i="12"/>
  <c r="AV48" i="12"/>
  <c r="AQ49" i="12"/>
  <c r="AR49" i="12"/>
  <c r="AS49" i="12"/>
  <c r="AT49" i="12"/>
  <c r="AU49" i="12"/>
  <c r="AV49" i="12"/>
  <c r="AQ50" i="12"/>
  <c r="AR50" i="12"/>
  <c r="AS50" i="12"/>
  <c r="AT50" i="12"/>
  <c r="AV50" i="12"/>
  <c r="AQ51" i="12"/>
  <c r="AR51" i="12"/>
  <c r="AS51" i="12"/>
  <c r="AT51" i="12"/>
  <c r="AU51" i="12"/>
  <c r="AV51" i="12"/>
  <c r="AQ52" i="12"/>
  <c r="AR52" i="12"/>
  <c r="AS52" i="12"/>
  <c r="AT52" i="12"/>
  <c r="AU52" i="12"/>
  <c r="AV52" i="12"/>
  <c r="AV32" i="12"/>
  <c r="AU32" i="12"/>
  <c r="AT32" i="12"/>
  <c r="AS32" i="12"/>
  <c r="AR32" i="12"/>
  <c r="AQ32" i="12"/>
  <c r="AQ11" i="12"/>
  <c r="AR11" i="12"/>
  <c r="AT11" i="12"/>
  <c r="AV11" i="12"/>
  <c r="AQ12" i="12"/>
  <c r="AR12" i="12"/>
  <c r="AT12" i="12"/>
  <c r="AV12" i="12"/>
  <c r="AQ13" i="12"/>
  <c r="AR13" i="12"/>
  <c r="AT13" i="12"/>
  <c r="AV13" i="12"/>
  <c r="AQ14" i="12"/>
  <c r="AR14" i="12"/>
  <c r="AT14" i="12"/>
  <c r="AV14" i="12"/>
  <c r="AQ15" i="12"/>
  <c r="AR15" i="12"/>
  <c r="AT15" i="12"/>
  <c r="AV15" i="12"/>
  <c r="AQ16" i="12"/>
  <c r="AR16" i="12"/>
  <c r="AT16" i="12"/>
  <c r="AV16" i="12"/>
  <c r="AQ17" i="12"/>
  <c r="AR17" i="12"/>
  <c r="AT17" i="12"/>
  <c r="AV17" i="12"/>
  <c r="AQ18" i="12"/>
  <c r="AR18" i="12"/>
  <c r="AT18" i="12"/>
  <c r="AV18" i="12"/>
  <c r="AQ19" i="12"/>
  <c r="AR19" i="12"/>
  <c r="AT19" i="12"/>
  <c r="AV19" i="12"/>
  <c r="AQ20" i="12"/>
  <c r="AR20" i="12"/>
  <c r="AT20" i="12"/>
  <c r="AV20" i="12"/>
  <c r="AQ21" i="12"/>
  <c r="AR21" i="12"/>
  <c r="AT21" i="12"/>
  <c r="AV21" i="12"/>
  <c r="AQ22" i="12"/>
  <c r="AR22" i="12"/>
  <c r="AT22" i="12"/>
  <c r="AV22" i="12"/>
  <c r="AQ23" i="12"/>
  <c r="AR23" i="12"/>
  <c r="AT23" i="12"/>
  <c r="AV23" i="12"/>
  <c r="AQ24" i="12"/>
  <c r="AR24" i="12"/>
  <c r="AT24" i="12"/>
  <c r="AV24" i="12"/>
  <c r="AQ25" i="12"/>
  <c r="AR25" i="12"/>
  <c r="AT25" i="12"/>
  <c r="AV25" i="12"/>
  <c r="AQ26" i="12"/>
  <c r="AR26" i="12"/>
  <c r="AT26" i="12"/>
  <c r="AV26" i="12"/>
  <c r="AQ27" i="12"/>
  <c r="AR27" i="12"/>
  <c r="AT27" i="12"/>
  <c r="AV27" i="12"/>
  <c r="AQ28" i="12"/>
  <c r="AR28" i="12"/>
  <c r="AT28" i="12"/>
  <c r="AV28" i="12"/>
  <c r="AQ29" i="12"/>
  <c r="AR29" i="12"/>
  <c r="AT29" i="12"/>
  <c r="AV29" i="12"/>
  <c r="AQ30" i="12"/>
  <c r="AR30" i="12"/>
  <c r="AT30" i="12"/>
  <c r="AV30" i="12"/>
  <c r="AV10" i="12"/>
  <c r="AT10" i="12"/>
  <c r="AR10" i="12"/>
  <c r="AQ10" i="12"/>
  <c r="AN53" i="12" l="1"/>
  <c r="AN31" i="12"/>
  <c r="AR53" i="12" l="1"/>
  <c r="AR31" i="12"/>
  <c r="AQ31" i="12"/>
  <c r="AV53" i="12"/>
  <c r="AQ53" i="12"/>
  <c r="AV31" i="12"/>
  <c r="AP53" i="12"/>
  <c r="F38" i="3" l="1"/>
  <c r="AO53" i="12" l="1"/>
  <c r="AT31" i="12" l="1"/>
  <c r="AS53" i="12"/>
  <c r="AT53" i="12"/>
  <c r="AQ9" i="3" l="1"/>
  <c r="AQ11" i="3"/>
  <c r="AQ13" i="3"/>
  <c r="AQ15" i="3"/>
  <c r="AQ17" i="3"/>
  <c r="AQ19" i="3"/>
  <c r="AQ21" i="3"/>
  <c r="AQ23" i="3"/>
  <c r="AQ25" i="3"/>
  <c r="AQ26" i="3"/>
  <c r="AQ27" i="3"/>
  <c r="AQ37" i="3"/>
  <c r="K10" i="3"/>
  <c r="K8" i="3"/>
  <c r="C38" i="3"/>
  <c r="AQ28" i="3" l="1"/>
  <c r="AT28" i="3"/>
  <c r="AQ24" i="3"/>
  <c r="AQ20" i="3"/>
  <c r="AQ16" i="3"/>
  <c r="AI10" i="3"/>
  <c r="AT16" i="3"/>
  <c r="AQ12" i="3"/>
  <c r="AT17" i="3"/>
  <c r="AQ29" i="3"/>
  <c r="AQ22" i="3"/>
  <c r="AQ18" i="3"/>
  <c r="AT29" i="3"/>
  <c r="AQ14" i="3"/>
  <c r="AQ10" i="3"/>
  <c r="AT14" i="3"/>
  <c r="AT27" i="3"/>
  <c r="AT26" i="3"/>
  <c r="AT25" i="3"/>
  <c r="AT24" i="3"/>
  <c r="AT23" i="3"/>
  <c r="AT22" i="3"/>
  <c r="AT21" i="3"/>
  <c r="AT20" i="3"/>
  <c r="AT19" i="3"/>
  <c r="AT18" i="3"/>
  <c r="AT15" i="3"/>
  <c r="AT13" i="3"/>
  <c r="AT12" i="3"/>
  <c r="S22" i="7"/>
  <c r="T15" i="7"/>
  <c r="T16" i="7"/>
  <c r="S17" i="7"/>
  <c r="T17" i="7" s="1"/>
  <c r="T14" i="7"/>
  <c r="R21" i="7"/>
  <c r="R18" i="7"/>
  <c r="AT10" i="3" l="1"/>
  <c r="T21" i="7"/>
  <c r="S18" i="7"/>
  <c r="T18" i="7" s="1"/>
  <c r="T22" i="7"/>
  <c r="R28" i="7" l="1"/>
  <c r="AI52" i="6" l="1"/>
  <c r="AH52" i="6"/>
  <c r="AI51" i="6"/>
  <c r="AI50" i="6"/>
  <c r="AH50" i="6"/>
  <c r="AI49" i="6"/>
  <c r="AH49" i="6"/>
  <c r="AI47" i="6"/>
  <c r="AH47" i="6"/>
  <c r="AI46" i="6"/>
  <c r="AI45" i="6"/>
  <c r="AF48" i="6" s="1"/>
  <c r="AH45" i="6"/>
  <c r="AI44" i="6"/>
  <c r="AH44" i="6"/>
  <c r="AI42" i="6"/>
  <c r="AH42" i="6"/>
  <c r="AI41" i="6"/>
  <c r="P53" i="12"/>
  <c r="AI39" i="6"/>
  <c r="AH39" i="6"/>
  <c r="AI37" i="6"/>
  <c r="AH37" i="6"/>
  <c r="AI36" i="6"/>
  <c r="AI35" i="6"/>
  <c r="AH35" i="6"/>
  <c r="P31" i="12" s="1"/>
  <c r="AI34" i="6"/>
  <c r="AH34" i="6"/>
  <c r="AI32" i="6"/>
  <c r="AH32" i="6"/>
  <c r="AI31" i="6"/>
  <c r="AI30" i="6"/>
  <c r="AH30" i="6"/>
  <c r="AI29" i="6"/>
  <c r="AH29" i="6"/>
  <c r="P53" i="6"/>
  <c r="O53" i="6"/>
  <c r="G53" i="6"/>
  <c r="F53" i="6"/>
  <c r="P48" i="6"/>
  <c r="O48" i="6"/>
  <c r="F48" i="6"/>
  <c r="H48" i="6" s="1"/>
  <c r="P43" i="6"/>
  <c r="O43" i="6"/>
  <c r="G43" i="6"/>
  <c r="F43" i="6"/>
  <c r="O38" i="6"/>
  <c r="G38" i="6"/>
  <c r="F38" i="6"/>
  <c r="O33" i="6"/>
  <c r="O28" i="6"/>
  <c r="F28" i="6"/>
  <c r="O23" i="6"/>
  <c r="F23" i="6"/>
  <c r="O18" i="6"/>
  <c r="F18" i="6"/>
  <c r="Y17" i="5"/>
  <c r="Y16" i="5"/>
  <c r="Y14" i="5"/>
  <c r="Y13" i="5"/>
  <c r="AY13" i="5" s="1"/>
  <c r="Y12" i="5"/>
  <c r="Y11" i="5"/>
  <c r="Y10" i="5"/>
  <c r="Y9" i="5"/>
  <c r="F13" i="6" s="1"/>
  <c r="X17" i="5"/>
  <c r="C49" i="6" s="1"/>
  <c r="X16" i="5"/>
  <c r="X15" i="5"/>
  <c r="X14" i="5"/>
  <c r="C24" i="6"/>
  <c r="B13" i="7" s="1"/>
  <c r="X11" i="5"/>
  <c r="C19" i="6" s="1"/>
  <c r="B12" i="7" s="1"/>
  <c r="X10" i="5"/>
  <c r="C14" i="6" s="1"/>
  <c r="B11" i="7" s="1"/>
  <c r="C9" i="6"/>
  <c r="B9" i="7" s="1"/>
  <c r="AJ51" i="6" l="1"/>
  <c r="AJ46" i="6"/>
  <c r="AC31" i="12"/>
  <c r="AJ31" i="6"/>
  <c r="AJ36" i="6"/>
  <c r="H38" i="6"/>
  <c r="H53" i="6"/>
  <c r="H43" i="6"/>
  <c r="AC53" i="12"/>
  <c r="AU50" i="12" s="1"/>
  <c r="AU53" i="12" s="1"/>
  <c r="AJ41" i="6"/>
  <c r="AJ37" i="6"/>
  <c r="H10" i="6"/>
  <c r="R20" i="7"/>
  <c r="BA13" i="5"/>
  <c r="I30" i="6"/>
  <c r="F30" i="6" s="1"/>
  <c r="AH38" i="6"/>
  <c r="AH48" i="6"/>
  <c r="AH53" i="6"/>
  <c r="AI38" i="6"/>
  <c r="AI43" i="6"/>
  <c r="AI48" i="6"/>
  <c r="AI53" i="6"/>
  <c r="AH43" i="6"/>
  <c r="AI33" i="6"/>
  <c r="AJ29" i="6"/>
  <c r="AH33" i="6"/>
  <c r="AJ30" i="6"/>
  <c r="AJ47" i="6"/>
  <c r="AJ49" i="6"/>
  <c r="AJ32" i="6"/>
  <c r="AJ42" i="6"/>
  <c r="AJ34" i="6"/>
  <c r="AJ35" i="6"/>
  <c r="AJ40" i="6"/>
  <c r="AT8" i="3"/>
  <c r="AQ8" i="3"/>
  <c r="B28" i="7"/>
  <c r="C34" i="6"/>
  <c r="B10" i="12" s="1"/>
  <c r="B25" i="7"/>
  <c r="C44" i="6"/>
  <c r="B27" i="7"/>
  <c r="C39" i="6"/>
  <c r="B32" i="12" s="1"/>
  <c r="B26" i="7"/>
  <c r="BA9" i="5"/>
  <c r="C29" i="6"/>
  <c r="B24" i="7"/>
  <c r="AJ52" i="6"/>
  <c r="U53" i="6"/>
  <c r="AJ45" i="6"/>
  <c r="AJ44" i="6"/>
  <c r="AJ50" i="6"/>
  <c r="AJ39" i="6"/>
  <c r="AJ53" i="6" l="1"/>
  <c r="H30" i="6"/>
  <c r="F33" i="6"/>
  <c r="H33" i="6" s="1"/>
  <c r="AJ48" i="6"/>
  <c r="T20" i="7"/>
  <c r="R23" i="7"/>
  <c r="AJ38" i="6"/>
  <c r="AJ43" i="6"/>
  <c r="AJ33" i="6"/>
  <c r="G13" i="6"/>
  <c r="H13" i="6" s="1"/>
  <c r="G28" i="6"/>
  <c r="H28" i="6" s="1"/>
  <c r="G23" i="6"/>
  <c r="H23" i="6" s="1"/>
  <c r="G18" i="6"/>
  <c r="H18" i="6" s="1"/>
  <c r="R13" i="7"/>
  <c r="S23" i="7" l="1"/>
  <c r="T23" i="7" s="1"/>
  <c r="T19" i="7"/>
  <c r="T25" i="9"/>
  <c r="S25" i="9"/>
  <c r="R25" i="9"/>
  <c r="S27" i="7"/>
  <c r="T27" i="7" s="1"/>
  <c r="T26" i="7"/>
  <c r="T25" i="7"/>
  <c r="S12" i="7"/>
  <c r="T12" i="7" s="1"/>
  <c r="T11" i="7"/>
  <c r="T9" i="7"/>
  <c r="AH27" i="6"/>
  <c r="AI26" i="6"/>
  <c r="AF28" i="6"/>
  <c r="AH25" i="6"/>
  <c r="AI24" i="6"/>
  <c r="AH24" i="6"/>
  <c r="AH22" i="6"/>
  <c r="AI21" i="6"/>
  <c r="AJ21" i="6" s="1"/>
  <c r="AF23" i="6"/>
  <c r="AH20" i="6"/>
  <c r="AI19" i="6"/>
  <c r="AH19" i="6"/>
  <c r="AI17" i="6"/>
  <c r="AH17" i="6"/>
  <c r="AI16" i="6"/>
  <c r="AH15" i="6"/>
  <c r="AI14" i="6"/>
  <c r="AH14" i="6"/>
  <c r="AH12" i="6"/>
  <c r="AI11" i="6"/>
  <c r="AI9" i="6"/>
  <c r="AH9" i="6"/>
  <c r="AJ26" i="6" l="1"/>
  <c r="AJ16" i="6"/>
  <c r="AJ11" i="6"/>
  <c r="AI54" i="6"/>
  <c r="AJ54" i="6" s="1"/>
  <c r="AI27" i="6"/>
  <c r="AJ27" i="6" s="1"/>
  <c r="AI22" i="6"/>
  <c r="AI23" i="6" s="1"/>
  <c r="AI18" i="6"/>
  <c r="AH13" i="6"/>
  <c r="AH18" i="6"/>
  <c r="AH23" i="6"/>
  <c r="AH28" i="6"/>
  <c r="T24" i="7"/>
  <c r="S28" i="7"/>
  <c r="T28" i="7" s="1"/>
  <c r="T10" i="7"/>
  <c r="S13" i="7"/>
  <c r="T13" i="7" s="1"/>
  <c r="AJ9" i="6"/>
  <c r="AJ20" i="6"/>
  <c r="AJ15" i="6"/>
  <c r="AJ25" i="6"/>
  <c r="AJ10" i="6"/>
  <c r="AJ14" i="6"/>
  <c r="AJ17" i="6"/>
  <c r="AJ19" i="6"/>
  <c r="AJ24" i="6"/>
  <c r="AI28" i="6" l="1"/>
  <c r="AJ28" i="6" s="1"/>
  <c r="AJ22" i="6"/>
  <c r="AF13" i="6"/>
  <c r="AI12" i="6"/>
  <c r="AJ23" i="6"/>
  <c r="AJ18" i="6"/>
  <c r="AI13" i="6" l="1"/>
  <c r="AJ13" i="6" s="1"/>
  <c r="AJ12" i="6"/>
  <c r="AS10" i="12"/>
  <c r="AS17" i="12"/>
  <c r="AS15" i="12"/>
  <c r="AS13" i="12"/>
  <c r="AS12" i="12"/>
  <c r="AS20" i="12"/>
  <c r="AS18" i="12"/>
  <c r="AS16" i="12"/>
  <c r="AS14" i="12"/>
  <c r="AS19" i="12"/>
  <c r="AS11" i="12"/>
  <c r="AS31" i="12" l="1"/>
  <c r="AO10" i="12"/>
  <c r="AO28" i="12"/>
  <c r="AO26" i="12"/>
  <c r="AO24" i="12"/>
  <c r="AO22" i="12"/>
  <c r="AO20" i="12"/>
  <c r="AO18" i="12"/>
  <c r="AO16" i="12"/>
  <c r="AO14" i="12"/>
  <c r="AO12" i="12"/>
  <c r="AO29" i="12"/>
  <c r="AO27" i="12"/>
  <c r="AO25" i="12"/>
  <c r="AO23" i="12"/>
  <c r="AO21" i="12"/>
  <c r="AO19" i="12"/>
  <c r="AO17" i="12"/>
  <c r="AO15" i="12"/>
  <c r="AO13" i="12"/>
  <c r="AO11" i="12"/>
  <c r="AO30" i="12"/>
  <c r="AO31" i="12" l="1"/>
  <c r="AU10" i="12" l="1"/>
  <c r="AU25" i="12"/>
  <c r="AU17" i="12"/>
  <c r="AU24" i="12"/>
  <c r="AU16" i="12"/>
  <c r="AU23" i="12"/>
  <c r="AU19" i="12"/>
  <c r="AU15" i="12"/>
  <c r="AU11" i="12"/>
  <c r="AU29" i="12"/>
  <c r="AU21" i="12"/>
  <c r="AU13" i="12"/>
  <c r="AU28" i="12"/>
  <c r="AU20" i="12"/>
  <c r="AU12" i="12"/>
  <c r="AU27" i="12"/>
  <c r="AU26" i="12"/>
  <c r="AU22" i="12"/>
  <c r="AU18" i="12"/>
  <c r="AU14" i="12"/>
  <c r="AU30" i="12"/>
  <c r="AU31" i="12" l="1"/>
  <c r="V30" i="3" l="1"/>
  <c r="AS30" i="3" s="1"/>
  <c r="AT30" i="3" s="1"/>
  <c r="AP30" i="3"/>
  <c r="AQ30" i="3" s="1"/>
  <c r="Z30" i="3"/>
  <c r="W30" i="3"/>
  <c r="V31" i="3"/>
  <c r="Z31" i="3"/>
  <c r="AP31" i="3"/>
  <c r="AQ31" i="3" s="1"/>
  <c r="V34" i="3"/>
  <c r="AS34" i="3" s="1"/>
  <c r="AT34" i="3" s="1"/>
  <c r="AP34" i="3"/>
  <c r="AQ34" i="3" s="1"/>
  <c r="V32" i="3"/>
  <c r="Z34" i="3"/>
  <c r="V33" i="3"/>
  <c r="AS33" i="3" s="1"/>
  <c r="AT33" i="3" s="1"/>
  <c r="AP33" i="3"/>
  <c r="AQ33" i="3" s="1"/>
  <c r="V36" i="3"/>
  <c r="W36" i="3" s="1"/>
  <c r="W34" i="3"/>
  <c r="V35" i="3"/>
  <c r="AS35" i="3" s="1"/>
  <c r="AT35" i="3" s="1"/>
  <c r="AP32" i="3"/>
  <c r="AQ32" i="3" s="1"/>
  <c r="Z35" i="3"/>
  <c r="AP35" i="3"/>
  <c r="AQ35" i="3" s="1"/>
  <c r="AP36" i="3"/>
  <c r="Z36" i="3"/>
  <c r="Z33" i="3"/>
  <c r="Z32" i="3"/>
  <c r="AQ36" i="3"/>
  <c r="AS36" i="3" l="1"/>
  <c r="AT36" i="3" s="1"/>
  <c r="W35" i="3"/>
  <c r="W33" i="3"/>
  <c r="W32" i="3"/>
  <c r="AS32" i="3"/>
  <c r="AT32" i="3" s="1"/>
  <c r="AS31" i="3"/>
  <c r="AT31" i="3" s="1"/>
  <c r="W31" i="3"/>
</calcChain>
</file>

<file path=xl/sharedStrings.xml><?xml version="1.0" encoding="utf-8"?>
<sst xmlns="http://schemas.openxmlformats.org/spreadsheetml/2006/main" count="3393" uniqueCount="1425">
  <si>
    <t>SISTEMA INTEGRADO DE GESTION DISTRITAL  BAJO EL ESTÁNDAR MIPG</t>
  </si>
  <si>
    <t>PROCESO DIRECCIONAMIENTO ESTRATÉGICO</t>
  </si>
  <si>
    <t>Programación y seguimiento al Plan Operativo Anual de Proyectos de Inversión</t>
  </si>
  <si>
    <t>VERSIÓN :03</t>
  </si>
  <si>
    <t>Plan de Desarrollo</t>
  </si>
  <si>
    <t>Bogotá Camina Segura</t>
  </si>
  <si>
    <t>Propósito del Plan de Desarrollo</t>
  </si>
  <si>
    <t>1. Bogotá avanza en  seguridad</t>
  </si>
  <si>
    <t>Programa Plan de Desarrollo</t>
  </si>
  <si>
    <t>Indice</t>
  </si>
  <si>
    <t>Metas Estratégicas</t>
  </si>
  <si>
    <t>Número y nombre del Proyecto de Inversión</t>
  </si>
  <si>
    <t>Objetivo general del Proyecto de Inversión</t>
  </si>
  <si>
    <t>Código BPIN</t>
  </si>
  <si>
    <t>Dimensión MIPG</t>
  </si>
  <si>
    <t>Política MIPG</t>
  </si>
  <si>
    <t>Subsecretaría Responsable</t>
  </si>
  <si>
    <t>Dependencia</t>
  </si>
  <si>
    <t>Subsecretaría de Política de Movilidad</t>
  </si>
  <si>
    <t>Ordenador(a) de gasto</t>
  </si>
  <si>
    <t>Período de seguimiento</t>
  </si>
  <si>
    <t>De</t>
  </si>
  <si>
    <t>A</t>
  </si>
  <si>
    <t xml:space="preserve">ÍNDICE PROGRAMACIÓN APROBADA Y REGISTRADA EN SEGPLAN </t>
  </si>
  <si>
    <t>Documentos que deben ser usados como referencia para diligenciar la programación de metas y presupuesto:</t>
  </si>
  <si>
    <t>Herramienta de seguimiento
Plan Operativo Anual_POA
Secretaría Distrital de Movilidad</t>
  </si>
  <si>
    <t>1. Plan de Acción</t>
  </si>
  <si>
    <t>2. Ficha EBI</t>
  </si>
  <si>
    <t>3. PAA</t>
  </si>
  <si>
    <t xml:space="preserve">INSTRUCTIVO DE DILIGENCIAMIENTO: 
TODAS LAS CELDAS CUENTA CON LAS INSTRUCCIONES PARA SU DILIGENCIAMIENTO
</t>
  </si>
  <si>
    <t>CUADRO DE CONTROL VIGENCIA</t>
  </si>
  <si>
    <t>Ene-Mar</t>
  </si>
  <si>
    <t>Abr-Jun</t>
  </si>
  <si>
    <t>Jul-Sep</t>
  </si>
  <si>
    <t>Oct-Dic</t>
  </si>
  <si>
    <t>% Avance actividades período</t>
  </si>
  <si>
    <t>% Avance tareas perído</t>
  </si>
  <si>
    <t>% Avance tareas período</t>
  </si>
  <si>
    <t>Ubicación estratégica</t>
  </si>
  <si>
    <t>Componente asociado a la Misión</t>
  </si>
  <si>
    <t>Componente asociado a la Vision</t>
  </si>
  <si>
    <t>Objetivo Estratégico</t>
  </si>
  <si>
    <t>Objetivos de los Sistemas de Gestión:
OSGC (Calidad), OSGGA (Ambiental), OSGAS (Antisoborno), OSGSST (Seguridad y Salud en el Trabajo), OSGSI (Seguridad de la Información) y OSGCN (Continuidad de Negocio)</t>
  </si>
  <si>
    <t>Componente_ Plan Maestro de Movilidad</t>
  </si>
  <si>
    <t xml:space="preserve"> PMR
OBJETIVO  PRODUCTO/TRAZADOR PRESUPUESTAL</t>
  </si>
  <si>
    <t>Objetivos de Desarrollo Sostenible _ODS</t>
  </si>
  <si>
    <t>Meta Objetivo de Desarrollo Sostenible_ODS</t>
  </si>
  <si>
    <t>Meta Trazadora</t>
  </si>
  <si>
    <t>Meta Estratégica</t>
  </si>
  <si>
    <t>Plan de Acción de Política Pública</t>
  </si>
  <si>
    <t>Código del Producto (MGA)</t>
  </si>
  <si>
    <t>Indicador de Producto (MGA)</t>
  </si>
  <si>
    <t xml:space="preserve">Objetivo </t>
  </si>
  <si>
    <t>Indicador de Objetivo</t>
  </si>
  <si>
    <t>Producto</t>
  </si>
  <si>
    <t>Indicador de Producto</t>
  </si>
  <si>
    <t>Tazador Presupuestal</t>
  </si>
  <si>
    <t>Indicador</t>
  </si>
  <si>
    <t>Meta PDD/Meta Proeycto de inversión</t>
  </si>
  <si>
    <t>El avance en la magnitud corresponde al avance en las actividades?</t>
  </si>
  <si>
    <t>Avances y Logros</t>
  </si>
  <si>
    <t>Retrasos y Soluciones</t>
  </si>
  <si>
    <t>Población beneficiada</t>
  </si>
  <si>
    <t>SI</t>
  </si>
  <si>
    <t>Presupuesto _Giros</t>
  </si>
  <si>
    <t>Objetivo específico proyecto de inversión</t>
  </si>
  <si>
    <t>Tipo de Anualización</t>
  </si>
  <si>
    <t>Vigencia</t>
  </si>
  <si>
    <t>Magnitud programada</t>
  </si>
  <si>
    <t>Apropiación_
diponible</t>
  </si>
  <si>
    <t>% presupuesto comprometido</t>
  </si>
  <si>
    <t>Reserva constituida</t>
  </si>
  <si>
    <t>Giros_reserva
Ene-Mar</t>
  </si>
  <si>
    <t>Giros_reserva
Abr-Jun</t>
  </si>
  <si>
    <t>Giros_reserva
Jul-Sep</t>
  </si>
  <si>
    <t>Giros_reserva
Oct-Dic</t>
  </si>
  <si>
    <t>Anulaciones</t>
  </si>
  <si>
    <t>Total reserva definitiva</t>
  </si>
  <si>
    <t>Total_Giros de la reserva</t>
  </si>
  <si>
    <t>% Giros de la reserva</t>
  </si>
  <si>
    <t>Total meta</t>
  </si>
  <si>
    <t>Magnitud-Vigencia</t>
  </si>
  <si>
    <t>Ejecutada
Ene - Mar</t>
  </si>
  <si>
    <t>Ejetuada
Abril - Jun</t>
  </si>
  <si>
    <t>Ejecutada
Jul - Sept</t>
  </si>
  <si>
    <t>Ejecutada
Oct - Dic</t>
  </si>
  <si>
    <t xml:space="preserve">Programación </t>
  </si>
  <si>
    <t xml:space="preserve">Ejecución </t>
  </si>
  <si>
    <t>% Ejecución</t>
  </si>
  <si>
    <t>TOTAL PDD</t>
  </si>
  <si>
    <t>CÁLCULO DEL PORCENTAJE DE AVANCE DE LOS INDICADORES SEGÚN TIPO DE ANUALIZACIÓN</t>
  </si>
  <si>
    <t>SUMA</t>
  </si>
  <si>
    <t>CONSTANTE</t>
  </si>
  <si>
    <t>La ejecución es independiente en cada vigencia</t>
  </si>
  <si>
    <t>CRECIENTE SIN LÍNEA BASE</t>
  </si>
  <si>
    <t>La ejecución, es el último valor reportado por la entidad sin importar la vigencia</t>
  </si>
  <si>
    <t>CRECIENTE CON LÍNEA BASE</t>
  </si>
  <si>
    <t>La línea base debe ser menor o igual al valor de la primera vigencia programada. En caso de ser mayor, el resultado será cero.</t>
  </si>
  <si>
    <t>Si el resultado del cálculo es negativo el porcentaje de avance se colocará en 0</t>
  </si>
  <si>
    <t>Para la primer vigencia, el ejecutado vigencia anterior es la línea base</t>
  </si>
  <si>
    <t>Si el programado es igual a la línea base y el ejecutado es superior a lo programado:</t>
  </si>
  <si>
    <t>(Ejecutado Vigencia - Línea base) / (Programado para el Plan - línea base)</t>
  </si>
  <si>
    <t>(Última Ejecución a la Vigencia del Informe - línea base) / (Programado para el Plan - línea base)</t>
  </si>
  <si>
    <t>DECRECIENTE SIN LÍNEA BASE</t>
  </si>
  <si>
    <t>A la vigencia Programado Vigencia / Última Ejecución a la Vigencia</t>
  </si>
  <si>
    <t>Al transcurrido del Plan Programado vigencia / Última Ejecución a la Vigencia del Informe</t>
  </si>
  <si>
    <t>Plan de Desarrollo Programado para el Plan / Última Ejecución</t>
  </si>
  <si>
    <t>DECRECIENTE CON LÍNEA BASE</t>
  </si>
  <si>
    <t>La línea base debe ser mayor o igual al valor de la primera vigencia programada En caso de ser menor, el resultado será cero.</t>
  </si>
  <si>
    <t>(Ejecutado Vigencia - línea base) / (línea base - Programado para el Plan)</t>
  </si>
  <si>
    <t>(Última ejecución a la Vigencia del informe - línea base) / (línea base - Programado para el Plan)</t>
  </si>
  <si>
    <t>Poner fin a la pobreza en todas sus formas en todo el mundo</t>
  </si>
  <si>
    <t>1. Para 2030, erradicar la pobreza extrema para todas las personas en el mundo, actualmente medida por un ingreso por persona inferior a 1,25 dólares de los Estados Unidos al día</t>
  </si>
  <si>
    <t>2. Para 2030, reducir al menos a la mitad la proporción de hombres, mujeres y niños de todas las edades que viven en la pobreza en todas sus dimensiones con arreglo a las definiciones nacionales</t>
  </si>
  <si>
    <t>3. Poner en práctica a nivel nacional sistemas y medidas apropiadas de protección social para todos, incluidos niveles mínimos, y, para 2030, lograr una amplia cobertura de los pobres y los vulnerables</t>
  </si>
  <si>
    <t>4. Para 2030, garantizar que todos los hombres y mujeres, en particular los pobres y los vulnerables, tengan los mismos derechos a los recursos económicos, así como acceso a los servicios básicos, la propiedad y el control de las tierras y otros bienes, la herencia, los recursos naturales, las nuevas tecnologías apropiadas y los servicios financieros, incluida la microfinanciación</t>
  </si>
  <si>
    <t>5. Para 2030, fomentar la resiliencia de los pobres y las personas que se encuentran en situaciones vulnerables y reducir su exposición y vulnerabilidad a los fenómenos extremos relacionados con el clima y otras crisis y desastres económicos, sociales y ambientales</t>
  </si>
  <si>
    <t>6. Garantizar una movilización importante de recursos procedentes de diversas fuentes, incluso mediante la mejora de la cooperación para el desarrollo, a fin de proporcionar medios suficientes y previsibles a los países en desarrollo, en particular los países menos adelantados, para poner en práctica programas y políticas encaminados a poner fin a la pobreza en todas sus dimensiones</t>
  </si>
  <si>
    <t>7. Crear marcos normativos sólidos en los planos nacional, regional e internacional, sobre la base de estrategias de desarrollo en favor de los pobres que tengan en cuenta las cuestiones de género, a fin de apoyar la inversión acelerada en medidas para erradicar la pobreza</t>
  </si>
  <si>
    <t>Poner fin al hambre, lograr la seguridad alimentaria y la mejora de la nutrición y promover la agricultura sostenible</t>
  </si>
  <si>
    <t>8. Para 2030, poner fin al hambre y asegurar el acceso de todas las personas, en particular los pobres y las personas en situaciones vulnerables, incluidos los lactantes, a una alimentación sana, nutritiva y suficiente durante todo el año</t>
  </si>
  <si>
    <t>9. Para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</si>
  <si>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10 . Para 2030, duplicar la productividad agrícola y los ingresos de los productores de alimentos en pequeña escala, en particular las mujeres, los pueblos indígenas, los agricultores familiares, los pastores y los pescadores, entre otras cosas mediante un acceso seguro y equitativo a las tierras, a otros recursos de producción e insumos, conocimientos, servicios financieros, mercados y oportunidades para la generación de valor añadido y empleos no agrícolas</t>
  </si>
  <si>
    <t>11. Para 2030, asegurar la sostenibilidad de los sistemas de producción de alimentos y aplicar prácticas agrícolas resilientes que aumenten la productividad y la producción, contribuyan al mantenimiento de los ecosistemas, fortalezcan la capacidad de adaptación al cambio climático, los fenómenos meteorológicos extremos, las sequías, las inundaciones y otros desastres, y mejoren progresivamente la calidad del suelo y la tierra</t>
  </si>
  <si>
    <t>12. Para 2020, mantener la diversidad genética de las semillas, las plantas cultivadas y los animales de granja y domesticados y sus especies silvestres conexas, entre otras cosas mediante una buena gestión y diversificación de los bancos de semillas y plantas a nivel nacional, regional e internacional, y promover el acceso a los beneficios que se deriven de la utilización de los recursos genéticos y los conocimientos tradicionales y su distribución justa y equitativa, como se ha convenido internacionalmente</t>
  </si>
  <si>
    <t>13. Aumentar las inversiones, incluso mediante una mayor cooperación internacional, en la infraestructura rural, la investigación agrícola y los servicios de extensión, el desarrollo tecnológico y los bancos de genes de plantas y ganado a fin de mejorar la capacidad de producción agrícola en los países en desarrollo, en particular en los países menos adelantados</t>
  </si>
  <si>
    <t>14. Corregir y prevenir las restricciones y distorsiones comerciales en los mercados agropecuarios mundiales, entre otras cosas mediante la eliminación paralela de todas las formas de subvenciones a las exportaciones agrícolas y todas las medidas de exportación con efectos equivalentes, de conformidad con el mandato de la Ronda de Doha para el Desarrollo</t>
  </si>
  <si>
    <t>15. Adoptar medidas para asegurar el buen funcionamiento de los mercados de productos básicos alimentarios y sus derivados y facilitar el acceso oportuno a información sobre los mercados, en particular sobre las reservas de alimentos, a fin de ayudar a limitar la extrema volatilidad de los precios de los alimentos</t>
  </si>
  <si>
    <t>Garantizar una vida sana y promover el bienestar para todos en todas las edades</t>
  </si>
  <si>
    <t>16. Para 2030, reducir la tasa mundial de mortalidad materna a menos de 70 por cada 100.000 nacidos vivos</t>
  </si>
  <si>
    <t>17. Para 2030, poner fin a las muertes evitables de recién nacidos y de niños menores de 5 años, logrando que todos los países intenten reducir la mortalidad neonatal al menos hasta 12 por cada 1.000 nacidos vivos, y la mortalidad de niños menores de 5 años al menos hasta 25 por cada 1.000 nacidos vivos</t>
  </si>
  <si>
    <t>18. Para 2030, poner fin a las epidemias del SIDA, la tuberculosis, la malaria y las enfermedades tropicales desatendidas y combatir la hepatitis, las enfermedades transmitidas por el agua y otras enfermedades transmisibles</t>
  </si>
  <si>
    <t>19. Para 2030, reducir en un tercio la mortalidad prematura por enfermedades no transmisibles mediante la prevención y el tratamiento y promover la salud mental y el bienestar</t>
  </si>
  <si>
    <t>20. Fortalecer la prevención y el tratamiento del abuso de sustancias adictivas, incluido el uso indebido de estupefacientes y el consumo nocivo de alcohol</t>
  </si>
  <si>
    <t>21. Para 2020, reducir a la mitad el número de muertes y lesiones causadas por accidentes de tráfico en el mundo</t>
  </si>
  <si>
    <t>22. Para 2030, garantizar el acceso universal a los servicios de salud sexual y reproductiva, incluidos los de planificación de la familia, información y educación, y la integración de la salud reproductiva en las estrategias y los programas nacionales</t>
  </si>
  <si>
    <t>23. Lograr la cobertura sanitaria universal, en particular la protección contra los riesgos financieros, el acceso a servicios de salud esenciales de calidad y el acceso a medicamentos y vacunas seguros, eficaces, asequibles y de calidad para todos</t>
  </si>
  <si>
    <t>24. Para 2030, reducir sustancialmente el número de muertes y enfermedades producidas por productos químicos peligrosos y la contaminación del aire, el agua y el suelo</t>
  </si>
  <si>
    <t>25. Fortalecer la aplicación del Convenio Marco de la Organización Mundial de la Salud para el Control del Tabaco en todos los países, según proceda</t>
  </si>
  <si>
    <t>26. Apoyar las actividades de investigación y desarrollo de vacunas y medicamentos para las enfermedades transmisibles y no transmisibles que afectan primordialmente a los países en desarrollo y facilitar el acceso a medicamentos y vacunas esenciales asequibles de conformidad con la Declaración de Doha relativa al Acuerdo sobre los ADPIC y la Salud Pública, en la que se afirma el derecho de los países en desarrollo a utilizar al máximo las disposiciones del Acuerdo sobre los Aspectos de los Derechos de Propiedad Intelectual Relacionados con el Comercio en lo relativo a la flexibilidad para proteger la salud pública y, en particular, proporcionar acceso a los medicamentos para todos</t>
  </si>
  <si>
    <t>27. Aumentar sustancialmente la financiación de la salud y la contratación, el desarrollo, la capacitación y la retención del personal sanitario en los países en desarrollo, especialmente en los países menos adelantados y los pequeños Estados insulares en desarrollo</t>
  </si>
  <si>
    <t>28. Reforzar la capacidad de todos los países, en particular los países en desarrollo, en materia de alerta temprana, reducción de riesgos y gestión de los riesgos para la salud nacional y mundial</t>
  </si>
  <si>
    <t>Garantizar una educación inclusiva, equitativa y de calidad y promover oportunidades de aprendizaje durante toda la vida para todos</t>
  </si>
  <si>
    <t>Para 2030, velar por que todas las niñas y todos los niños terminen los ciclos de la enseñanza primaria y secundaria, que ha de ser gratuita, equitativa y de calidad y producir resultados escolares pertinentes y eficaces</t>
  </si>
  <si>
    <t>Para 2030, velar por que todas las niñas y todos los niños tengan acceso a servicios de atención y desarrollo en la primera infancia y a una enseñanza preescolar de calidad, a fin de que estén preparados para la enseñanza primaria</t>
  </si>
  <si>
    <t>Para 2030, asegurar el acceso en condiciones de igualdad para todos los hombres y las mujeres a una formación técnica, profesional y superior de calidad, incluida la enseñanza universitaria</t>
  </si>
  <si>
    <t>Para 2030, aumentar sustancialmente el número de jóvenes y adultos que tienen las competencias necesarias, en particular técnicas y profesionales, para acceder al empleo, el trabajo decente y el emprendimiento</t>
  </si>
  <si>
    <t>Para 2030, eliminar las disparidades de género en la educación y garantizar el acceso en condiciones de igualdad de las personas vulnerables, incluidas las personas con discapacidad, los pueblos indígenas y los niños en situaciones de vulnerabilidad, a todos los niveles de la enseñanza y la formación profesional</t>
  </si>
  <si>
    <t>Para 2030, garantizar que todos los jóvenes y al menos una proporción sustancial de los adultos, tanto hombres como mujeres, tengan competencias de lectura, escritura y aritmética</t>
  </si>
  <si>
    <t>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t>
  </si>
  <si>
    <t>Construir y adecuar instalaciones escolares que respondan a las necesidades de los niños y las personas discapacitadas y tengan en cuenta las cuestiones de género, y que ofrezcan entornos de aprendizaje seguros, no violentos, inclusivos y eficaces para todos</t>
  </si>
  <si>
    <t>Para 2020, aumentar sustancialmente a nivel mundial el número de becas disponibles para los países en desarrollo, en particular los países menos adelantados, los pequeños Estados insulares en desarrollo y los países de África, para que sus estudiantes puedan matricularse en programas de estudios superiores, incluidos programas de formación profesional y programas técnicos, científicos, de ingeniería y de tecnología de la información y las comunicaciones, en países desarrollados y otros países en desarrollo</t>
  </si>
  <si>
    <t>Para 2030, aumentar sustancialmente la oferta de maestros calificados, entre otras cosas mediante la cooperación internacional para la formación de docentes en los países en desarrollo, especialmente los países menos adelantados y los pequeños Estados insulares en desarrollo</t>
  </si>
  <si>
    <t>Lograr la igualdad entre los géneros y empoderar a todas las mujeres y las niñas</t>
  </si>
  <si>
    <t>Poner fin a todas las formas de discriminación contra todas las mujeres y las niñas en todo el mundo</t>
  </si>
  <si>
    <t>Eliminar todas las formas de violencia contra todas las mujeres y las niñas en los ámbitos público y privado, incluidas la trata y la explotación sexual y otros tipos de explotación</t>
  </si>
  <si>
    <t>Eliminar todas las prácticas nocivas, como el matrimonio infantil, precoz y forzado y la mutilación genital femenina</t>
  </si>
  <si>
    <t>Reconocer y valorar los cuidados no remunerados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t>
  </si>
  <si>
    <t>Velar por la participación plena y efectiva de las mujeres y la igualdad de oportunidades de liderazgo a todos los niveles de la adopción de decisiones en la vida política, económica y pública</t>
  </si>
  <si>
    <t>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t>
  </si>
  <si>
    <t>Emprender reformas que otorguen a las mujeres el derecho a los recursos económicos en condiciones de igualdad , así como el acceso a la propiedad y al control de las tierras y otros bienes, los servicios financieros, la herencia y los recursos naturales, de conformidad con las leyes nacionales</t>
  </si>
  <si>
    <t>Mejorar el uso de la tecnología instrumental, en particular la tecnología de la información y las comunicaciones, para promover el empoderamiento de la mujer</t>
  </si>
  <si>
    <t>Aprobar y fortalecer políticas acertadas y leyes aplicables para promover la igualdad entre los géneros y el empoderamiento de las mujeres y las niñas a todos los niveles</t>
  </si>
  <si>
    <t>Garantizar la disponibilidad de agua y su gestión sostenible y el saneamiento para todos</t>
  </si>
  <si>
    <t>Para 2030, lograr el acceso universal y equitativo al agua potable, a un precio asequible para todos</t>
  </si>
  <si>
    <t>Para 2030, lograr el acceso equitativo a servicios de saneamiento e higiene adecuados para todos y poner fin a la defecación al aire libre, prestando especial atención a las necesidades de las mujeres y las niñas y las personas en situaciones vulnerables</t>
  </si>
  <si>
    <t>Para 2030, mejorar la calidad del agua mediante la reducción de la contaminación, la eliminación del vertimiento y la reducción al mínimo de la descarga de materiales y productos químicos peligrosos, la reducción a la mitad del porcentaje de aguas residuales sin tratar y un aumento sustancial del reciclado y la reutilización en condiciones de seguridad a nivel mundial</t>
  </si>
  <si>
    <t>Para 2030, aumentar sustancialmente la utilización eficiente de los recursos hídricos en todos los sectores y asegurar la sostenibilidad de la extracción y el abastecimiento de agua dulce para hacer frente a la escasez de agua y reducir sustancialmente el número de personas que sufren de escasez de agua</t>
  </si>
  <si>
    <t>Para 2030, poner en práctica la gestión integrada de los recursos hídricos a todos los niveles, incluso mediante la cooperación transfronteriza, según proceda</t>
  </si>
  <si>
    <t>Para 2020, proteger y restablecer los ecosistemas relacionados con el agua, incluidos los bosques, las montañas, los humedales, los ríos, los acuíferos y los lagos</t>
  </si>
  <si>
    <t>Para 2030, ampliar la cooperación internacional y el apoyo prestado a los países en desarrollo para la creación de capacidad en actividades y programas relativos al agua y el saneamiento, incluidos el acopio y almacenamiento de agua, la desalinización, el aprovechamiento eficiente de los recursos hídricos, el tratamiento de aguas residuales y las tecnologías de reciclaje y reutilización</t>
  </si>
  <si>
    <t>Apoyar y fortalecer la participación de las comunidades locales en la mejora de la gestión del agua y el saneamiento</t>
  </si>
  <si>
    <t>Garantizar el acceso a una energía asequible, segura, sostenible y moderna para todos</t>
  </si>
  <si>
    <t>Para 2030, garantizar el acceso universal a servicios de energía asequibles, confiables y modernos</t>
  </si>
  <si>
    <t>Para 2030, aumentar sustancialmente el porcentaje de la energía renovable en el conjunto de fuentes de energía</t>
  </si>
  <si>
    <t>Para 2030, duplicar la tasa mundial de mejora de la eficiencia energética</t>
  </si>
  <si>
    <t>Para 2030, aumentar la cooperación internacional a fin de facilitar el acceso a la investigación y las tecnologías energéticas no contaminantes, incluidas las fuentes de energía renovables, la eficiencia energética y las tecnologías avanzadas y menos contaminantes de combustibles fósiles, y promover la inversión en infraestructuras energéticas y tecnologías de energía no contaminante</t>
  </si>
  <si>
    <t>Para 2030, ampliar la infraestructura y mejorar la tecnología para prestar servicios de energía modernos y sostenibles para todos en los países en desarrollo, en particular los países menos adelantados, los pequeños Estados insulares en desarrollo y los países en desarrollo sin litoral, en consonancia con sus respectivos programas de apoyo</t>
  </si>
  <si>
    <t>Promover el crecimiento económico sostenido, inclusivo y sostenible, el emple pleno y productivo y el trabajo decente para todos</t>
  </si>
  <si>
    <t>Mantener el crecimiento económico per capita de conformidad con las circunstancias nacionales y, en particular, un crecimiento del producto interno bruto de al menos un 7% anual en los países menos adelantados</t>
  </si>
  <si>
    <t>Lograr niveles más elevados de productividad económica mediante la diversificación, la modernización tecnológica y la innovación, entre otras cosas centrando la atención en sectores de mayor valor añadido y uso intensivo de mano de obra</t>
  </si>
  <si>
    <t>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t>
  </si>
  <si>
    <t>Mejorar progresivamente, para 2030, la producción y el consumo eficientes de los recursos mundiales y procurar desvincular el crecimiento económico de la degradación del medio ambiente, de conformidad con el marco decenal de programas sobre modalidades sostenibles de consumo y producción, empezando por los países desarrollados</t>
  </si>
  <si>
    <t>Para 2030, lograr el empleo pleno y productivo y garantizar un trabajo decente para todos los hombres y mujeres, incluidos los jóvenes y las personas con discapacidad, y la igualdad de remuneración por trabajo de igual valor</t>
  </si>
  <si>
    <t>Para 2020, reducir sustancialmente la proporción de jóvenes que no están empleados y no cursan estudios ni reciben capacitación</t>
  </si>
  <si>
    <t>Adoptar medidas inmediatas y eficaces para erradicar el trabajo forzoso, poner fin a las formas modernas de esclavitud y la trata de seres humanos y asegurar la prohibición y eliminación de las peores formas de trabajo infantil, incluidos el reclutamiento y la utilización de niños soldados, y, a más tardar en 2025, poner fin al trabajo infantil en todas sus formas</t>
  </si>
  <si>
    <t>Proteger los derechos laborales y promover un entorno de trabajo seguro y protegido para todos los trabajadores, incluidos los trabajadores migrantes, en particular las mujeres migrantes y las personas con empleos precarios</t>
  </si>
  <si>
    <t>Para 2030, elaborar y poner en práctica políticas encaminadas a promover un turismo sostenible que cree puestos de trabajo y promueva la cultura y los productos locales</t>
  </si>
  <si>
    <t>Fortalecer la capacidad de las instituciones financieras nacionales para alentar y ampliar el acceso a los servicios bancarios, financieros y de seguros para todos</t>
  </si>
  <si>
    <t>Aumentar el apoyo a la iniciativa de ayuda para el comercio en los países en desarrollo, en particular los países menos adelantados, incluso en el contexto del Marco Integrado Mejorado de Asistencia Técnica Relacionada con el Comercio para los Países Menos Adelantados</t>
  </si>
  <si>
    <t>Para 2020, desarrollar y poner en marcha una estrategia mundial para el empleo de los jóvenes y aplicar el Pacto Mundial para el Empleo de la Organización Internacional del Trabajo</t>
  </si>
  <si>
    <t>Construir infraestructuras resilientes, promover la industrialización inclusiva y sotenible y fomentar la innovación</t>
  </si>
  <si>
    <t>Desarrollar infraestructuras fiables, sostenibles, resilientes y de calidad, incluidas infraestructuras regionales y transfronterizas, para apoyar el desarrollo económico y el bienestar humano, con especial hincapié en el acceso equitativo y asequible para todos</t>
  </si>
  <si>
    <t>Promover una industrialización inclusiva y sostenible y, a más tardar en 2030, aumentar de manera significativa la contribución de la industria al empleo y al producto interno bruto, de acuerdo con las circunstancias nacionales, y duplicar esa contribución en los países menos adelantados</t>
  </si>
  <si>
    <t>Aumentar el acceso de las pequeñas empresas industriales y otras empresas, en particular en los países en desarrollo, a los servicios financieros, incluido el acceso a créditos asequibles, y su integración en las cadenas de valor y los mercados</t>
  </si>
  <si>
    <t>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t>
  </si>
  <si>
    <t>Aumentar la investigación científica y mejorar la capacidad tecnológica de los sectores industriales de todos los países, en particular los países en desarrollo, entre otras cosas fomentando la innovación y aumentando sustancialmente el número de personas que trabajan en el campo de la investigación y el desarrollo por cada millón de personas, así como aumentando los gastos en investigación y desarrollo de los sectores público y privado para 2030</t>
  </si>
  <si>
    <t>Facilitar el desarrollo de infraestructuras sostenibles y resilientes en los países en desarrollo con un mayor apoyo financiero, tecnológico y técnico a los países de África, los países menos adelantados, los países en desarrollo sin litoral y los pequeños Estados insulares en desarrollo</t>
  </si>
  <si>
    <t>Apoyar el desarrollo de tecnologías nacionales, la investigación y la innovación en los países en desarrollo, en particular garantizando un entorno normativo propicio a la diversificación industrial y la adición de valor a los productos básicos, entre otras cosas</t>
  </si>
  <si>
    <t>Aumentar de forma significativa el acceso a la tecnología de la información y las comunicaciones y esforzarse por facilitar el acceso universal y asequible a Internet en los países menos adelantados a más tardar en 2020</t>
  </si>
  <si>
    <t>Reducir la desigualdad en y entre los países</t>
  </si>
  <si>
    <t>Para 2030, lograr progresivamente y mantener el crecimiento de los ingresos del 40% más pobre de la población a una tasa superior a la media nacional</t>
  </si>
  <si>
    <t>Para 2030, potenciar y promover la inclusión social, económica y política de todas las personas, independientemente de su edad, sexo, discapacidad, raza, etnia, origen, religión o situación económica u otra condición</t>
  </si>
  <si>
    <t>Garantizar la igualdad de oportunidades y reducir la desigualdad de los resultados, en particular mediante la eliminación de las leyes, políticas y prácticas discriminatorias y la promoción de leyes, políticas y medidas adecuadas a ese respecto</t>
  </si>
  <si>
    <t>Adoptar políticas, en especial fiscales, salariales y de protección social, y lograr progresivamente una mayor igualdad</t>
  </si>
  <si>
    <t>Mejorar la reglamentación y vigilancia de las instituciones y los mercados financieros mundiales y fortalecer la aplicación de esa reglamentación</t>
  </si>
  <si>
    <t>Velar por una mayor representación y voz de los países en desarrollo en la adopción de decisiones en las instituciones económicas y financieras internacionales para que estas sean más eficaces, fiables, responsables y legítimas</t>
  </si>
  <si>
    <t>Facilitar la migración y la movilidad ordenadas, seguras, regulares y responsables de las personas, entre otras cosas mediante la aplicación de políticas migratorias planificadas y bien gestionadas</t>
  </si>
  <si>
    <t>Aplicar el principio del trato especial y diferenciado para los países en desarrollo, en particular los países menos adelantados, de conformidad con los acuerdos de la Organización Mundial del Comercio</t>
  </si>
  <si>
    <t>Alentar la asistencia oficial para el desarrollo y las corrientes financieras, incluida la inversión extranjera directa, para los Estados con mayores necesidades, en particular los países menos adelantados, los países de África, los pequeños Estados insulares en desarrollo y los países en desarrollo sin litoral, en consonancia con sus planes y programas nacionales</t>
  </si>
  <si>
    <t>Para 2030, reducir a menos del 3% los costos de transacción de las remesas de los migrantes y eliminar los canales de envío de remesas con un costo superior al 5%</t>
  </si>
  <si>
    <t>Lograr que las ciudades y los asentamientos humanos sean inclusivos, seguros, resilientes y sostenibles</t>
  </si>
  <si>
    <t>Para 2030, asegurar el acceso de todas las personas a viviendas y servicios básicos adecuados, seguros y asequibles y mejorar los barrios marginales</t>
  </si>
  <si>
    <t>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t>
  </si>
  <si>
    <t>Para 2030, aumentar la urbanización inclusiva y sostenible y la capacidad para una planificación y gestión participativas, integradas y sostenibles de los asentamientos humanos en todos los países</t>
  </si>
  <si>
    <t>Redoblar los esfuerzos para proteger y salvaguardar el patrimonio cultural y natural del mundo</t>
  </si>
  <si>
    <t>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t>
  </si>
  <si>
    <t>Para 2030, reducir el impacto ambiental negativo per capita de las ciudades, incluso prestando especial atención a la calidad del aire y la gestión de los desechos municipales y de otro tipo</t>
  </si>
  <si>
    <t>Para 2030, proporcionar acceso universal a zonas verdes y espacios públicos seguros, inclusivos y accesibles, en particular para las mujeres y los niños, las personas de edad y las personas con discapacidad</t>
  </si>
  <si>
    <t>Apoyar los vínculos económicos, sociales y ambientales positivos entre las zonas urbanas, periurbanas y rurales mediante el fortalecimiento de la planificación del desarrollo nacional y regional</t>
  </si>
  <si>
    <t>Para 2020, aumentar sustancialmente el número de ciudades y asentamientos humanos que adoptan y ponen en marcha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2015-2030, la gestión integral de los riesgos de desastre a todos los niveles</t>
  </si>
  <si>
    <t>Proporcionar apoyo a los países menos adelantados, incluso mediante la asistencia financiera y técnica, para que puedan construir edificios sostenibles y resilientes utilizando materiales locales</t>
  </si>
  <si>
    <t>Garantizar modalidades de consumo y producción sostenibles</t>
  </si>
  <si>
    <t>Aplicar el Marco Decenal de Programas sobre Modalidades de Consumo y Producción Sostenibles, con la participación de todos los países y bajo el liderazgo de los países desarrollados, teniendo en cuenta el grado de desarrollo y las capacidades de los países en desarrollo</t>
  </si>
  <si>
    <t>Para 2030, lograr la gestión sostenible y el uso eficiente de los recursos naturales</t>
  </si>
  <si>
    <t>Para 2030, reducir a la mitad el desperdicio mundial de alimentos per capita en la venta al por menor y a nivel de los consumidores y reducir las pérdidas de alimentos en las cadenas de producción y distribución, incluidas las pérdidas posteriores a las cosechas</t>
  </si>
  <si>
    <t>Para 2020, lograr la gestión ecológicamente racional de los productos químicos y de todos los desechos a lo largo de su ciclo de vida, de conformidad con los marcos internacionales convenidos, y reducir de manera significativa su liberación a la atmósfera, el agua y el suelo a fin de reducir al mínimo sus efectos adversos en la salud humana y el medio ambiente</t>
  </si>
  <si>
    <t>Para 2030, disminuir de manera sustancial la generación de desechos mediante políticas de prevención, reducción, reciclaje y reutilización</t>
  </si>
  <si>
    <t>Alentar a las empresas, en especial las grandes empresas y las empresas transnacionales, a que adopten prácticas sostenibles e incorporen información sobre la sostenibilidad en su ciclo de presentación de informes</t>
  </si>
  <si>
    <t>Promover prácticas de contratación pública que sean sostenibles, de conformidad con las políticas y prioridades nacionales</t>
  </si>
  <si>
    <t>Para 2030, velar por que las personas de todo el mundo tengan información y conocimientos pertinentes para el desarrollo sostenible y los estilos de vida en armonía con la naturaleza</t>
  </si>
  <si>
    <t>Apoyar a los países en desarrollo en el fortalecimiento de su capacidad científica y tecnológica a fin de avanzar hacia modalidades de consumo y producción más sostenibles</t>
  </si>
  <si>
    <t>Elaborar y aplicar instrumentos que permitan seguir de cerca los efectos en el desarrollo sostenible con miras a lograr un turismo sostenible que cree puestos de trabajo y promueva la cultura y los productos locales</t>
  </si>
  <si>
    <t>Racionalizar los subsidios ineficientes a los combustibles fósiles que alientan el consumo antieconómico mediante la eliminación de las distorsiones del mercado, de acuerdo con las circunstancias nacionales, incluso mediante la reestructuración de los sistemas tributarios y la eliminación gradual de los subsidios perjudiciales, cuando existan, para que se ponga de manifiesto su impacto ambiental, teniendo plenamente en cuenta las necesidades y condiciones particulares de los países en desarrollo y reduciendo al mínimo los posibles efectos adversos en su desarrollo, de manera que se proteja a los pobres y las comunidades afectadas</t>
  </si>
  <si>
    <t>Adoptar medidas urgentes para combatir el cambio climático y sus efectos</t>
  </si>
  <si>
    <t>Fortalecer la resiliencia y la capacidad de adaptación a los riesgos relacionados con el clima y los desastres naturales en todos los países</t>
  </si>
  <si>
    <t>Incorporar medidas relativas al cambio climático en las políticas, estrategias y planes nacionales</t>
  </si>
  <si>
    <t>Mejorar la educación, la sensibilización y la capacidad humana e institucional en relación con la mitigación del cambio climático, la adaptación a él, la reducción de sus efectos y la alerta temprana</t>
  </si>
  <si>
    <t>Poner en práctica el compromiso contraído por los países desarrollados que son parte en la Convención Marco de las Naciones Unidas sobre el Cambio Climático con el objetivo de movilizar conjuntamente 100 000 millones de dólares anuales para el año 2020, procedentes de todas las fuentes, a fin de atender a las necesidades de los países en desarrollo, en el contexto de una labor significativa de mitigación y de una aplicación transparente, y poner en pleno funcionamiento el Fondo Verde para el Clima capitalizándolo lo antes posible</t>
  </si>
  <si>
    <t>Promover mecanismos para aumentar la capacidad de planificación y gestión eficaces en relación con el cambio climático en los países menos adelantados y los pequeños Estados insulares en desarrollo, centrándose en particular en las mujeres, los jóvenes y las comunidades locales y marginadas</t>
  </si>
  <si>
    <t>Conservar y utilizar en forma sostenible los océanos, los mares y los recursos marinos para el desarrollo sostenible</t>
  </si>
  <si>
    <t>Para 2025, prevenir y reducir de manera significativa la contaminación marina de todo tipo, en particular la contaminación producida por actividades realizadas en tierra firme, incluidos los detritos marinos y la contaminación por nutrientes</t>
  </si>
  <si>
    <t>Para 2020, gestionar y proteger de manera sostenible los ecosistemas marinos y costeros con miras a evitar efectos nocivos importantes, incluso mediante el fortalecimiento de su resiliencia, y adoptar medidas para restaurarlos con objeto de restablecer la salud y la productividad de los océanos</t>
  </si>
  <si>
    <t>Reducir al mínimo los efectos de la acidificación de los océanos y hacerles frente, incluso mediante la intensificación de la cooperación científica a todos los niveles</t>
  </si>
  <si>
    <t>Para 2020, reglamentar eficazmente la explotación pesquera y poner fin a la pesca excesiva, la pesca ilegal, la pesca no declarada y no reglamentada y las prácticas de pesca destructivas, y aplicar planes de gestión con fundamento científico a fin de restablecer las poblaciones de peces en el plazo más breve posible, por lo menos a niveles que puedan producir el máximo rendimiento sostenible de acuerdo con sus características biológicas</t>
  </si>
  <si>
    <t>Para 2020, conservar por lo menos el 10% de las zonas costeras y marinas, de conformidad con las leyes nacionales y el derecho internacional y sobre la base de la mejor información científica disponible</t>
  </si>
  <si>
    <t>Para 2020, prohibir ciertas formas de subvenciones a la pesca que contribuyen a la capacidad de pesca excesiva y la sobreexplotación pesquera, eliminar las subvenciones que contribuyen a la pesca ilegal, no declarada y no reglamentada y abstenerse de introducir nuevas subvenciones de esa índole, reconociendo que la negociación sobre las subvenciones a la pesca en el marco de la Organización Mundial del Comercio debe incluir un trato especial y diferenciado, apropiado y efectivo para los países en desarrollo y los países menos adelantados</t>
  </si>
  <si>
    <t>Para 2030, aumentar los beneficios económicos que los pequeños Estados insulares en desarrollo y los países menos adelantados reciben del uso sostenible de los recursos marinos, en particular mediante la gestión sostenible de la pesca, la acuicultura y el turismo</t>
  </si>
  <si>
    <t>Aumentar los conocimientos científicos, desarrollar la capacidad de investigación y transferir la tecnología marina, teniendo en cuenta los criterios y directrices para la transferencia de tecnología marina de la Comisión Oceanográfica Intergubernamental, a fin de mejorar la salud de los océanos y potenciar la contribución de la biodiversidad marina al desarrollo de los países en desarrollo, en particular los pequeños Estados insulares en desarrollo y los países menos adelantados</t>
  </si>
  <si>
    <t>Facilitar el acceso de los pescadores artesanales en pequeña escala a los recursos marinos y los mercados</t>
  </si>
  <si>
    <t>Mejorar la conservación y el uso sostenible de los océanos y sus recursos aplicando el derecho internacional reflejado en la Convención de las Naciones Unidas sobre el Derecho del Mar, que proporciona el marco jurídico para la conservación y la utilización sostenible de los océanos y sus recursos, como se recuerda en el párrafo 158 del documento «El futuro que queremos»</t>
  </si>
  <si>
    <t>Promover el uso sostenible de los ecosistemas terrestres, luchar contra la desertificación, detener e invertir la degradación de las tierras y frenar la pérdida de la diversidad biológica</t>
  </si>
  <si>
    <t>Para 2020, velar por la conservación, el restablecimiento y el uso sostenible de los ecosistemas terrestres y los ecosistemas interiores de agua dulce y los servicios que proporcionan, en particular los bosques, los humedales, las montañas y las zonas áridas, en consonancia con las obligaciones contraídas en virtud de acuerdos internacionales</t>
  </si>
  <si>
    <t>Para 2020, promover la gestión sostenible de todos los tipos de bosques, poner fin a la deforestación, recuperar los bosques degradados e incrementar la forestación y la reforestación a nivel mundial</t>
  </si>
  <si>
    <t>Para 2030, luchar contra la desertificación, rehabilitar las tierras y los suelos degradados, incluidas las tierras afectadas por la desertificación, la sequía y las inundaciones, y procurar lograr un mundo con una degradación neutra del suelo</t>
  </si>
  <si>
    <t>Para 2030, velar por la conservación de los ecosistemas montañosos, incluida su diversidad biológica, a fin de mejorar su capacidad de proporcionar beneficios esenciales para el desarrollo sostenible</t>
  </si>
  <si>
    <t>Adoptar medidas urgentes y significativas para reducir la degradación de los hábitats naturales, detener la pérdida de la diversidad biológica y, para 2020, proteger las especies amenazadas y evitar su extinción</t>
  </si>
  <si>
    <t>Promover la participación justa y equitativa en los beneficios que se deriven de la utilización de los recursos genéticos y promover el acceso adecuado a esos recursos, como se ha convenido internacionalmente</t>
  </si>
  <si>
    <t>Adoptar medidas urgentes para poner fin a la caza furtiva y el tráfico de especies protegidas de flora y fauna y abordar la demanda y la oferta ilegales de productos silvestres</t>
  </si>
  <si>
    <t>Para 2020, adoptar medidas para prevenir la introducción de especies exóticas invasoras y reducir de forma significativa sus efectos en los ecosistemas terrestres y acuáticos y controlar o erradicar las especies prioritarias</t>
  </si>
  <si>
    <t>Para 2020, integrar los valores de los ecosistemas y la diversidad biológica en la planificación nacional y local, los procesos de desarrollo, las estrategias de reducción de la pobreza y la contabilidad</t>
  </si>
  <si>
    <t>Movilizar y aumentar de manera significativa los recursos financieros procedentes de todas las fuentes para conservar y utilizar de forma sostenible la diversidad biológica y los ecosistemas</t>
  </si>
  <si>
    <t>Movilizar un volumen apreciable de recursos procedentes de todas las fuentes y a todos los niveles para financiar la gestión forestal sostenible y proporcionar incentivos adecuados a los países en desarrollo para que promuevan dicha gestión, en particular con miras a la conservación y la reforestación</t>
  </si>
  <si>
    <t>Aumentar el apoyo mundial a la lucha contra la caza furtiva y el tráfico de especies protegidas, en particular aumentando la capacidad de las comunidades locales para promover oportunidades de subsistencia sostenibles</t>
  </si>
  <si>
    <t>Promover sociedades pacíficas e inclusivas para el desarrrollo sostenible, facilitar el acceso a la justicia para todos y crear instituciones eficaces, responsables e inclusivas a todos los niveles</t>
  </si>
  <si>
    <t>Reducir considerablemente todas las formas de violencia y las tasas de mortalidad conexas en todo el mundo</t>
  </si>
  <si>
    <t>Poner fin al maltrato, la explotación, la trata, la tortura y todas las formas de violencia contra los niños</t>
  </si>
  <si>
    <t>Promover el estado de derecho en los planos nacional e internacional y garantizar la igualdad de acceso a la justicia para todos</t>
  </si>
  <si>
    <t>Para 2030, reducir de manera significativa las corrientes financieras y de armas ilícitas, fortalecer la recuperación y devolución de bienes robados y luchar contra todas las formas de delincuencia organizada</t>
  </si>
  <si>
    <t>Reducir sustancialmente la corrupción y el soborno en todas sus formas</t>
  </si>
  <si>
    <t>Crear instituciones eficaces, responsables y transparentes a todos los niveles</t>
  </si>
  <si>
    <t>Garantizar la adopción de decisiones inclusivas, participativas y representativas que respondan a las necesidades a todos los niveles</t>
  </si>
  <si>
    <t>Ampliar y fortalecer la participación de los países en desarrollo en las instituciones de gobernanza mundial</t>
  </si>
  <si>
    <t>Para 2030, proporcionar acceso a una identidad jurídica para todos, en particular mediante el registro de nacimientos</t>
  </si>
  <si>
    <t>Garantizar el acceso público a la información y proteger las libertades fundamentales, de conformidad con las leyes nacionales y los acuerdos internacionales</t>
  </si>
  <si>
    <t>Fortalecer las instituciones nacionales pertinentes, incluso mediante la cooperación internacional, con miras a crear capacidad a todos los niveles, en particular en los países en desarrollo, para prevenir la violencia y combatir el terrorismo y la delincuencia</t>
  </si>
  <si>
    <t>Promover y aplicar leyes y políticas no discriminatorias en favor del desarrollo sostenible</t>
  </si>
  <si>
    <t>Fortalecer los medios de ejecución y revitalizar la Alianza Mundial para el Desarrollo Sostenible</t>
  </si>
  <si>
    <t>Finanzas: Fortalecer la movilización de recursos internos, incluso mediante la prestación de apoyo internacional a los países en desarrollo, con el fin de mejorar la capacidad nacional para recaudar ingresos fiscales y de otra índole</t>
  </si>
  <si>
    <t>Finanzas: Velar por que los países desarrollados cumplan cabalmente sus compromisos en relación con la asistencia oficial para el desarrollo, incluido el compromiso de numerosos países desarrollados de alcanzar el objetivo de destinar el 0,7% del ingreso nacional bruto a la asistencia oficial para el desarrollo y del 0,15% al 0,20% del ingreso nacional bruto a la asistencia oficial para el desarrollo de los países menos adelantados; y alentar a los proveedores de asistencia oficial para el desarrollo a que consideren fijar una meta para destinar al menos el 0,20% del ingreso nacional bruto a la asistencia oficial para el desarrollo de los países menos adelantados</t>
  </si>
  <si>
    <t>Finanzas: Movilizar recursos financieros adicionales procedentes de múltiples fuentes para los países en desarrollo</t>
  </si>
  <si>
    <t>Finanzas: Ayudar a los países en desarrollo a lograr la sostenibilidad de la deuda a largo plazo con políticas coordinadas orientadas a fomentar la financiación, el alivio y la reestructuración de la deuda, según proceda, y hacer frente a la deuda externa de los países pobres muy endeudados a fin de reducir el endeudamiento excesivo</t>
  </si>
  <si>
    <t>Finanzas: Adoptar y aplicar sistemas de promoción de las inversiones en favor de los países menos adelantados</t>
  </si>
  <si>
    <t>Tecnología: Mejorar la cooperación regional e internacional Norte-Sur, Sur-Sur y triangular en materia de ciencia, tecnología e innovación y el acceso a ellas y aumentar el intercambio de conocimientos en condiciones mutuamente convenidas, entre otras cosas mejorando la coordinación entre los mecanismos existentes, en particular en el ámbito de las Naciones Unidas, y mediante un mecanismo mundial de facilitación de la tecnología</t>
  </si>
  <si>
    <t>Tecnología: Promover el desarrollo de tecnologías ecológicamente racionales y su transferencia, divulgación y difusión a los países en desarrollo en condiciones favorables, incluso en condiciones concesionarias y preferenciales, por mutuo acuerdo</t>
  </si>
  <si>
    <t>Tecnología: Poner en pleno funcionamiento, a más tardar en 2017, el banco de tecnología y el mecanismo de apoyo a la ciencia, la tecnología y la innovación para los países menos adelantados y aumentar la utilización de tecnología instrumental, en particular de la tecnología de la información y las comunicaciones</t>
  </si>
  <si>
    <t>Creación de capacidad: Aumentar el apoyo internacional a la ejecución de programas de fomento de la capacidad eficaces y con objetivos concretos en los países en desarrollo a fin de apoyar los planes nacionales orientados a aplicar todos los Objetivos de Desarrollo Sostenible, incluso mediante la cooperación Norte-Sur, Sur-Sur y triangular</t>
  </si>
  <si>
    <t>Comercio: Promover un sistema de comercio multilateral universal, basado en normas, abierto, no discriminatorio y equitativo en el marco de la Organización Mundial del Comercio, incluso mediante la conclusión de las negociaciones con arreglo a su Programa de Doha para el Desarrollo</t>
  </si>
  <si>
    <t>Comercio: Aumentar de manera significativa las exportaciones de los países en desarrollo, en particular con miras a duplicar la participación de los países menos adelantados en las exportaciones mundiales para 2020</t>
  </si>
  <si>
    <t>Comercio: Lograr la consecución oportuna del acceso a los mercados, libre de derechos y de contingentes, de manera duradera para todos los países menos adelantados, de conformidad con las decisiones de la Organización Mundial del Comercio, entre otras cosas velando por que las normas de origen preferenciales aplicables a las importaciones de los países menos adelantados sean transparentes y sencillas y contribuyan a facilitar el acceso a los mercados</t>
  </si>
  <si>
    <t>Coherencia normas e instituciones: Aumentar la estabilidad macroeconómica mundial, incluso mediante la coordinación y coherencia normativas</t>
  </si>
  <si>
    <t>Coherencia normas e instituciones: Mejorar la coherencia normativa para el desarrollo sostenible</t>
  </si>
  <si>
    <t>Coherencia normas e instituciones: Respetar el liderazgo y el margen normativo de cada país para establecer y aplicar políticas orientadas a la erradicación de la pobreza y la promoción del desarrollo sostenible</t>
  </si>
  <si>
    <t>Alianzas entre interesados: Fortalecer la Alianza Mundial para el Desarrollo Sostenible, complementada por alianzas entre múltiples interesados que movilicen y promuevan el intercambio de conocimientos, capacidad técnica, tecnología y recursos financieros, a fin de apoyar el logro de los Objetivos de Desarrollo Sostenible en todos los países, en particular los países en desarrollo</t>
  </si>
  <si>
    <t>Alianzas entre interesados: Alentar y promover la constitución de alianzas eficaces en las esferas pública, público-privada y de la sociedad civil, aprovechando la experiencia y las estrategias de obtención de recursos de las asociaciones</t>
  </si>
  <si>
    <t>Datos, supervisión y rendición de cuentas: Para 2020, mejorar la prestación de apoyo para el fomento de la capacidad a los países en desarrollo, incluidos los países menos adelantados y los pequeños Estados insulares en desarrollo, con miras a aumentar de forma significativa la disponibilidad de datos oportunos, fiables y de alta calidad desglosados por grupos de ingresos, género, edad, raza, origen étnico, condición migratoria, discapacidad, ubicación geográfica y otras características pertinentes en los contextos nacionales</t>
  </si>
  <si>
    <t>Datos, supervisión y rendición de cuentas: Para 2030, aprovechar las iniciativas existentes para elaborar indicadores que permitan medir progresos logrados en materia de desarrollo sostenible y que complementen los utilizados para medir el producto interno bruto, y apoyar el fomento de la capacidad estadística en los países en desarrollo.</t>
  </si>
  <si>
    <t>PROPÓSITOS</t>
  </si>
  <si>
    <t>GRUPO ETAREO</t>
  </si>
  <si>
    <t>CODIGO</t>
  </si>
  <si>
    <t>LOCALIZACION</t>
  </si>
  <si>
    <t xml:space="preserve">ESTIMACIONES DE POBLACIÓN 1985-2005  (4) Y PROYECCIONES DE POBLACIÓN 2005-2020 NACIONAL, DEPARTAMENTAL Y MUNICIPAL POR SEXO, GRUPOS QUINQUENALES DE EDAD </t>
  </si>
  <si>
    <t xml:space="preserve"> Proyección Poblacion 2012 según Localidad.</t>
  </si>
  <si>
    <t>Localidad 2012</t>
  </si>
  <si>
    <t>1_Hacer un nuevo contrato social con igualdad de oportunidades para la inclusión social, productiva</t>
  </si>
  <si>
    <t xml:space="preserve">0-5 años Primera infancia </t>
  </si>
  <si>
    <t>Usaquen</t>
  </si>
  <si>
    <t>DANE-Secretaría Distrital de Planeción SDP : Convenio específico de cooperación técnica No 096-2007</t>
  </si>
  <si>
    <t>Total</t>
  </si>
  <si>
    <t>Hombres</t>
  </si>
  <si>
    <t>Mujeres</t>
  </si>
  <si>
    <t>2_Cambiar nuestros hábitos de vida para reverdecer a Bogotá y adaptarnos y mitigar la crisis climática</t>
  </si>
  <si>
    <t xml:space="preserve">6 - 13 años Infancia </t>
  </si>
  <si>
    <t>3_Inspirar confianza y legitimidad para vivir sin miedo y ser epicentro de cultura ciudadana, paz y reconciliación.</t>
  </si>
  <si>
    <t>14 - 17 años Adolescencia</t>
  </si>
  <si>
    <t>4_Hacer de Bogotá Región un modelo de movilidad multimodal, incluyente y sostenible</t>
  </si>
  <si>
    <t>18 - 26 años Juventud</t>
  </si>
  <si>
    <t>Chapinero</t>
  </si>
  <si>
    <t>Grupos de edad</t>
  </si>
  <si>
    <t>USAQUÉN</t>
  </si>
  <si>
    <t>5_Construir Bogotá Región con gobierno abierto, transparente y ciudadanía consciente</t>
  </si>
  <si>
    <t>27 - 59 años Adultez</t>
  </si>
  <si>
    <t>Santa Fe</t>
  </si>
  <si>
    <t>CHAPINERO</t>
  </si>
  <si>
    <t>60 años o más. Personas Mayores</t>
  </si>
  <si>
    <t>San Cristobal</t>
  </si>
  <si>
    <t>total</t>
  </si>
  <si>
    <t>SANTA FE</t>
  </si>
  <si>
    <t>COMPONENTE PMM</t>
  </si>
  <si>
    <t>Todos los grupos</t>
  </si>
  <si>
    <t>Usme</t>
  </si>
  <si>
    <t>SAN CRISTÓBAL</t>
  </si>
  <si>
    <t>Logística de Movilidad</t>
  </si>
  <si>
    <t>Tunjuelito</t>
  </si>
  <si>
    <t>0-4</t>
  </si>
  <si>
    <t>USME</t>
  </si>
  <si>
    <t>Componente Ambiental</t>
  </si>
  <si>
    <t>Bosa</t>
  </si>
  <si>
    <t>5-9</t>
  </si>
  <si>
    <t>TUNJUELITO</t>
  </si>
  <si>
    <t>Plan de Intercambiadores Modales</t>
  </si>
  <si>
    <t>CONDICION POBLACIONAL</t>
  </si>
  <si>
    <t>Kennedy</t>
  </si>
  <si>
    <t>10-14</t>
  </si>
  <si>
    <t>BOSA</t>
  </si>
  <si>
    <t>Plan de Ordenamiento Logístico</t>
  </si>
  <si>
    <t>Todos los Grupos</t>
  </si>
  <si>
    <t>Fontibon</t>
  </si>
  <si>
    <t>15-19</t>
  </si>
  <si>
    <t>KENNEDY</t>
  </si>
  <si>
    <t>Plan de Seguridad Vial</t>
  </si>
  <si>
    <t>Adultos-as trabajador-a formal</t>
  </si>
  <si>
    <t>Engativa</t>
  </si>
  <si>
    <t>20-24</t>
  </si>
  <si>
    <t>FONTIBÓN</t>
  </si>
  <si>
    <t>Transporte Público</t>
  </si>
  <si>
    <t>Adultos-as trabajador-a informal</t>
  </si>
  <si>
    <t>Suba</t>
  </si>
  <si>
    <t>25-29</t>
  </si>
  <si>
    <t>ENGATIVÁ</t>
  </si>
  <si>
    <t>Transporte No Motorizado</t>
  </si>
  <si>
    <t>Ciudadanos-as habitantes de calle</t>
  </si>
  <si>
    <t>Barrios Unidos</t>
  </si>
  <si>
    <t>30-34</t>
  </si>
  <si>
    <t>SUBA</t>
  </si>
  <si>
    <t>Plan de Ordenamiento de Estacionamientos</t>
  </si>
  <si>
    <t>Comunidad en general</t>
  </si>
  <si>
    <t>Teusaquillo</t>
  </si>
  <si>
    <t>35-39</t>
  </si>
  <si>
    <t>B. UNIDOS</t>
  </si>
  <si>
    <t xml:space="preserve">Infraestructura Vial </t>
  </si>
  <si>
    <t>Familias en emergencia social y catastrófica</t>
  </si>
  <si>
    <t>Los Martires</t>
  </si>
  <si>
    <t>40-44</t>
  </si>
  <si>
    <t>TEUSAQUILLO</t>
  </si>
  <si>
    <t>Componente Institucional</t>
  </si>
  <si>
    <t>Familias en situacion de vulnerabilidad</t>
  </si>
  <si>
    <t>Antonio Nariño</t>
  </si>
  <si>
    <t>45-49</t>
  </si>
  <si>
    <t>LOS MÁRTIRES</t>
  </si>
  <si>
    <t xml:space="preserve">OBJETIVOS ESTRATÉGICOS </t>
  </si>
  <si>
    <t>Familias ubicadas en zonas de alto deterioro urbano</t>
  </si>
  <si>
    <t>Puente Aranda</t>
  </si>
  <si>
    <t>50-54</t>
  </si>
  <si>
    <t>A. NARIÑO</t>
  </si>
  <si>
    <t>1. Orientar las acciones de la Secretaría Distrital de Movilidad hacia la visión cero, es decir, la reducción sustancial de víctimas fatales y lesionadas en siniestros de tránsito</t>
  </si>
  <si>
    <t>Jovenes desescolarizados</t>
  </si>
  <si>
    <t>La Candelaria</t>
  </si>
  <si>
    <t>55-59</t>
  </si>
  <si>
    <t>PTE. ARANDA</t>
  </si>
  <si>
    <t xml:space="preserve">2. Fomentar la cultura ciudadana y el respeto entre todos los usuarios de todas las formas de transporte, protegiendo en especial los actores vulnerables y los modos activos </t>
  </si>
  <si>
    <t>Jovenes escolarizados</t>
  </si>
  <si>
    <t>Rafael Uribe Uribe</t>
  </si>
  <si>
    <t>60-64</t>
  </si>
  <si>
    <t>CANDELARIA</t>
  </si>
  <si>
    <t>3. Propender por la sostenibilidad ambiental, económica y social de la movilidad en una visión integral de planeción de ciudad y movilidad</t>
  </si>
  <si>
    <t>Mujeres gestantes y lactantes</t>
  </si>
  <si>
    <t>Ciudad Bolivar</t>
  </si>
  <si>
    <t>65-69</t>
  </si>
  <si>
    <t>R.URIBE</t>
  </si>
  <si>
    <t>4. Ser ejemplo en la rendición de cuentas a la ciudadanía</t>
  </si>
  <si>
    <t>Niños y niñas de primera infancia</t>
  </si>
  <si>
    <t>Sumapaz</t>
  </si>
  <si>
    <t>70-74</t>
  </si>
  <si>
    <t>C. BOLÍVAR</t>
  </si>
  <si>
    <t>5. Ser transparente, incluyente, equitativa en género y garantista de la participación e involucramiento ciudadanos y del sector privado</t>
  </si>
  <si>
    <t>Niños, niñas y adolescentes desescolarizados</t>
  </si>
  <si>
    <t>Especial</t>
  </si>
  <si>
    <t>75-79</t>
  </si>
  <si>
    <t>SUMAPAZ</t>
  </si>
  <si>
    <t xml:space="preserve">6. Proveer un ecosistema adecuado para la innovación y adopción  de nuevas y mejores tecnologías de movilidad y de información y comunicación </t>
  </si>
  <si>
    <t>Niños, niñas y adolescentes en riesgo social vinculacion temprana al trabajo o acompañamiento</t>
  </si>
  <si>
    <t>Entidad</t>
  </si>
  <si>
    <t>80 Y MÁS</t>
  </si>
  <si>
    <t xml:space="preserve">7. Prestar servicios eficientes, oportunos y de calidad a la ciudadanía, tanto en gestión como en trámites de la movilidad </t>
  </si>
  <si>
    <t>Niños, niñas y adolescentes escolarizados</t>
  </si>
  <si>
    <t>Distrital</t>
  </si>
  <si>
    <t>8. Contar con un excelente equipo humano y condiciones laborales que hagan de la Secretaría Distrital de Movilidad un lugar atractivo para trabajar y desarrollarse profesionalmente</t>
  </si>
  <si>
    <t>Personas cabezas de familia</t>
  </si>
  <si>
    <t>Otras Entidades</t>
  </si>
  <si>
    <t>457-458-459 : BOGOTÁ D.C. Proyecciones de población 2005-2015, según grupos de edad y por sexo.</t>
  </si>
  <si>
    <t>COMPONENTES DE LA MISIÓN</t>
  </si>
  <si>
    <t>Personas con discapacidad</t>
  </si>
  <si>
    <t>Regional</t>
  </si>
  <si>
    <t>1. Promoción de calidad de vida en términos de movilidad.</t>
  </si>
  <si>
    <t>Personas consumidoras de sustancias psicoactivas</t>
  </si>
  <si>
    <t>2. Potencialización del desarrollo protegiendo la vida.</t>
  </si>
  <si>
    <t>Personas en situacion de desplazamiento</t>
  </si>
  <si>
    <t>3. Potencialización del desarrollo y competitividad protegiendo los derechos de manera incluyente.</t>
  </si>
  <si>
    <t>Personas vinculadas a la prostitución</t>
  </si>
  <si>
    <t>4. Potencialización del desarrollo y competitividad a través de la gestión ética y transparente.</t>
  </si>
  <si>
    <t>Reincorporados - as</t>
  </si>
  <si>
    <t>COMPONENTES DE LA VISIÓN</t>
  </si>
  <si>
    <t>Sector LGBT</t>
  </si>
  <si>
    <t>1. Ser referente mundial en movilidad sostenible.</t>
  </si>
  <si>
    <t>Servidores y servidoras públicos</t>
  </si>
  <si>
    <t>2. Ser referente mundial en cultura ciudadana</t>
  </si>
  <si>
    <t>GRUPOS ETNICOS</t>
  </si>
  <si>
    <t>3. Ser referente mundial en credibilidad y confianza para Bogotá y su región.</t>
  </si>
  <si>
    <t>4. Ser referente en innovación y creatividad</t>
  </si>
  <si>
    <t>Afrocolombianos</t>
  </si>
  <si>
    <t>5. Ser referente mundial al contar con un equipo humano comprometido y competente.</t>
  </si>
  <si>
    <t>Indígenas</t>
  </si>
  <si>
    <t>6. Ser referente mundial al  contar con un sistema de transporte multimodal que salvaguarda la vida en las vías.</t>
  </si>
  <si>
    <t>No identifica grupos étnicos</t>
  </si>
  <si>
    <t>PROGRAMAS ESTRATÉGICOS PDD</t>
  </si>
  <si>
    <t>Otros Grupos étnicos</t>
  </si>
  <si>
    <t>2_Mejores ingresos de los hogares y combatir la feminización de la pobreza</t>
  </si>
  <si>
    <t>Rom</t>
  </si>
  <si>
    <t>7_Cuidado y mantenimiento del ambiente construido</t>
  </si>
  <si>
    <t>Raizales</t>
  </si>
  <si>
    <t>13_Sistema de movilidad sostenible</t>
  </si>
  <si>
    <t>14_Movilidad segura</t>
  </si>
  <si>
    <t xml:space="preserve">15_Gestión pública efectiva, abierta y transparente </t>
  </si>
  <si>
    <t>PROGRAMAS  PDD</t>
  </si>
  <si>
    <t>1_Subsidios y transferencias para la equidad</t>
  </si>
  <si>
    <t>35_Manejo y prevención de contaminación</t>
  </si>
  <si>
    <t>49_Movilidad segura, sostenible y accesible</t>
  </si>
  <si>
    <t>51_Gobierno abierto</t>
  </si>
  <si>
    <t>56_Gestión pública efectiva</t>
  </si>
  <si>
    <t>OBJETIVOS DEL SISTEMA INTEGRADO DE GESTIÓN</t>
  </si>
  <si>
    <t>1. 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los usuarios.</t>
  </si>
  <si>
    <t>2. Prestar servicios eficientes, oportunos y de calidad a la ciudadanía, tanto en gestión como en trámites de la movilidad.</t>
  </si>
  <si>
    <t>OBJETIVOS ANTISOBORNO</t>
  </si>
  <si>
    <t xml:space="preserve">1. Promover una cultura de integridad y ética pública en los colaboradores de la SDM con tolerancia cero al soborno. </t>
  </si>
  <si>
    <t xml:space="preserve">2. Fortalecer el reporte de las denuncias presentadas por presuntos actos de soborno, asegurando la protección de la identidad del denunciante. </t>
  </si>
  <si>
    <t xml:space="preserve">3. Mitigar los riesgos de soborno o corrupción, a través de un efectivo y oportuno proceso de identificación, valoración e implementación de controles antisoborno. </t>
  </si>
  <si>
    <t>GLOSARIO</t>
  </si>
  <si>
    <t>Presupuesto</t>
  </si>
  <si>
    <t xml:space="preserve">Es un instrumento de gestión del Estado para el logro de resultados a favor de la población, a través de la prestación de servicios y logro de metas de cobertura con equidad, eficacia y eficiencia por las Entidades Públicas. Establece los límites de gastos durante el año fiscal, por cada una de las Entidades del Sector Público y los ingresos que los financian, acorde con la disponibilidad de los Fondos Públicos, a fin de mantener el equilibrio fiscal
</t>
  </si>
  <si>
    <t xml:space="preserve">Proyectos de Inversión </t>
  </si>
  <si>
    <t xml:space="preserve">Se entiende como la unidad operacional de planeación del desarrollo que vincula recursos (humanos, físico, monetarios, entre otros) para resolver problemas o necesidades sentidas de la población. 
Los proyectos de inversión publica contemplan actividades limitadas en el tiempo, que utilizan total o parcialmente recursos públicos, con el fin de crear, ampliar, mejorar o recuperar la capacidad de producción o de provisión de bienes o servicios por parte del estado. 
</t>
  </si>
  <si>
    <t>Apropiación</t>
  </si>
  <si>
    <t xml:space="preserve">Es el monto máximo autorizado para asumir compromisos con un objeto determinado durante la vigencia fiscal. Después del 31 de diciembre de cada año estas autorizaciones expiran y en consecuencia no podrán comprometerse, adicionarse, transferirse ni contracreditarse.
El anexo del decreto de liquidación define el detalle de cada uno de los rubros presupuestales según el objeto de gasto o proyecto. Las apropiaciones pueden tener restricciones para su ejecución, lo cual determina que están condicionadas.
Las entidades deben comprometer los recursos apropiados entre el 1° de enero y el 31 de diciembre de cada año. Los saldos de apropiación no afectados por compromisos caducarán sin excepción 
</t>
  </si>
  <si>
    <t xml:space="preserve">Certificado de Disponibilidad Presupuestal </t>
  </si>
  <si>
    <t xml:space="preserve">Cualquier acto administrativo que afecte las apropiaciones presupuestales debe contar previamente con certificado de disponibilidad presupuestal que garantice la existencia de apropiación suficiente para atender el compromiso que se pretende adquirir. 
Este documento afecta el presupuesto provisionalmente hasta tanto se perfeccione el acto que respalda el compromiso y se efectúe el correspondiente registro presupuestal.
</t>
  </si>
  <si>
    <t>Compromisos</t>
  </si>
  <si>
    <t xml:space="preserve">Son los actos y contratos expedidos o celebrados por los órganos públicos, en desarrollo de la capacidad de contratar y de comprometer el presupuesto, realizados en cumplimiento de las funciones públicas asignadas por la ley. </t>
  </si>
  <si>
    <t xml:space="preserve">Certificado de Registro Presupuestal </t>
  </si>
  <si>
    <t>Se entiende por registro presupuestal del compromiso la imputación presupuestal mediante la cual se perfecciona el compromiso y se afecta en forma definitiva la apropiación, garantizando que ésta solo se utilizará para ese fin. Esta operación indica el valor y el plazo de las prestaciones a las que haya lugar. El acto del registro perfecciona, por tanto, el compromiso</t>
  </si>
  <si>
    <t>Girado - Pagado</t>
  </si>
  <si>
    <t>Es el acto mediante el cual, la entidad pública, una vez verificados los requisitos previstos en el respectivo acto administrativo o en el contrato, teniendo en cuenta el reconocimiento de la obligación y la autorización de pago efectuada por el funcionario competente, liquidadas las deducciones de ley o las contractuales (tales como amortización de anticipos y otras) y verificado el saldo en bancos, desembolsa al beneficiario el monto de la obligación, ya sea mediante cheque bancario o por consignación en la cuenta bancaria del beneficiario, extinguiendo la respectiva obligación</t>
  </si>
  <si>
    <t>Cuentas por pagar</t>
  </si>
  <si>
    <t xml:space="preserve">Son aquellas obligaciones que quedan pendientes de pago para la siguiente vigencia fiscal, y se presentan en los casos en que el bien o servicio se ha recibido a satisfacción a 31 de diciembre.
¿Cuando se debe constituir una cuenta por pagar?
Una cuenta por pagar se debe constituir cuando el bien o servicio se ha recibido a satisfacción antes del 31 de diciembre pero no se le ha pagado al contratista o cuando en desarrollo de un contrato se han pactado anticipos y estos no han sido cancelados 
</t>
  </si>
  <si>
    <t xml:space="preserve">Reservas Presupuestales
</t>
  </si>
  <si>
    <t xml:space="preserve">Son los compromisos legalmente constituidos por los órganos que conforman el Presupuesto General de la Nación, que tienen registro presupuestal, pero cuyo objeto no fue cumplido dentro del año fiscal que termina y, por lo mismo, se pagarán dentro de la vigencia siguiente con cargo al presupuesto de la vigencia anterior; es decir, con cargo al presupuesto que las originó
¿Cuando se debe constituir una reserva presupuestal?
Una reserva presupuestal se genera cuando el compromiso es legalmente constituido pero cuyo objeto no fue cumplido dentro del año fiscal que termina y será pagada con cargo a la reserva que se constituye a más tardar el 20 de enero de la vigencia siguiente
</t>
  </si>
  <si>
    <t>Pasivos Exigibles</t>
  </si>
  <si>
    <t>Son compromisos que se adquirieron con el cumplimiento de las formalidades plenas, que deben asumirse con cargo al presupuesto disponible de la vigencia en que se pagan, por cuanto la reserva presupuestal que los respaldó en su oportunidad feneció por no haberse pagado en el transcurso de la misma vigencia fiscal en que se constituyeron. Frente a la constitución de Pasivos Exigibles, se reitera a las entidades distritales la obligación legal de realizar la gestión requerida para ejecutar el presupuesto asignado dentro de la anualidad.</t>
  </si>
  <si>
    <t>Concepto de gasto</t>
  </si>
  <si>
    <t>Forma de control y uso de los recursos, la clasificación de la inversión por conceptos de gasto debe estar asociada al
gasto recurrente</t>
  </si>
  <si>
    <t xml:space="preserve"> Vigencias Futuras</t>
  </si>
  <si>
    <t xml:space="preserve">Es una herramienta presupuestal para asumir compromisos con cargo a presupuestos futuros, con el objetivo de desarrollar proyectos de inversión o efectuar gastos con un horizonte mayor a un año y cuya ejecución se inicia con el presupuesto de la vigencia en que se aprueben
dichas autorizaciones. Esta autorización de Vigencias Futuras se da por parte del Concejo de Bogotá.
Si las vigencias futuras se solicitan para la ejecución de proyectos de inversión, los mismos deben hacer parte del Plan de Desarrollo vigente. En este orden de ideas, si los cupos anuales autorizados a una entidad, para asumir compromisos de vigencias futuras no fueron utilizados a 31 de diciembre de la vigencia en que fueron aprobadas caducarán sin excepción, debiéndose solicitar en la siguiente vigencia, si es del caso, una nueva autorización al Concejo de Bogotá para el desarrollo de las actividades previstas.
Las vigencias futuras son apropiaciones efectivas que se traducen en una inflexibilidad en el presupuesto, ya que el monto autorizado debe incorporarse en cada uno de los presupuestos de las vigencias fiscales para las cuales se aprobaron </t>
  </si>
  <si>
    <t>Destinación de recursos</t>
  </si>
  <si>
    <t>Busca identificar el uso que se le asigna al recurso, y que constituye una referencia válida para verificar la destinación del mismo, tanto a nivel de ingreso, como de gasto</t>
  </si>
  <si>
    <t>Objetivo General</t>
  </si>
  <si>
    <t>Define de forma concisa la situación deseada asociada al problema identificado</t>
  </si>
  <si>
    <t>Objetivo Especifico</t>
  </si>
  <si>
    <t>Son los resultados intermedios que permiten dar cumplimiento al objetivo general</t>
  </si>
  <si>
    <t>Meta Proyecto</t>
  </si>
  <si>
    <t xml:space="preserve">Consisten en el conjunto de resultados concretos, medibles, realizables y verificables que se esperan obtener en un tiempo señalado. Las metas deben establecerse en términos de resultado o productos, en este sentido, la gestión institucional que se adelante es el medio para llegar a la meta, no es la meta en sí, debido a que no es un bien o servicio.
</t>
  </si>
  <si>
    <t>Meta Resultado</t>
  </si>
  <si>
    <t>son aquellas que buscan mejorar parcial o totalmente el problema crítico identificado en el diagnóstico y están relacionadas con la situación deseada. Estas metas regularmente están definidas en las políticas públicas o programas adoptados por la Administración Distrital</t>
  </si>
  <si>
    <t>Meta Producto</t>
  </si>
  <si>
    <t>Son aquellas representadas en la entrega de bienes y servicios finales o intermedios, que se definen a partir de los objetivos específicos. Por lo general son este tipo de metas las que se definen en la formulación de los proyectos de inversión y están asociadas a las causas del problema. La consecución de metas de producto contribuye a la obtención de una meta de resultado específica</t>
  </si>
  <si>
    <t>N° Meta SEGPLAN</t>
  </si>
  <si>
    <t xml:space="preserve">Corresponde con el número asignado en el Sistema Segplan </t>
  </si>
  <si>
    <t>Magnitud</t>
  </si>
  <si>
    <t>Son los valores que se espera obtener en un tiempo señalado. Estos productos son bienes y/o servicios, finales o intermedios, para dar cumplimiento a los objetivos del proyecto.</t>
  </si>
  <si>
    <t>Programación Meta</t>
  </si>
  <si>
    <t>Son los valores que se estimana lacanzar al finalizar la vigencia y el cuatrienio. Es cantidad o número de la acción identificada en el proceso</t>
  </si>
  <si>
    <t>Ejecución Meta</t>
  </si>
  <si>
    <t xml:space="preserve">Valores alcanzados respecto de la meta programada </t>
  </si>
  <si>
    <t>Estado de la Meta</t>
  </si>
  <si>
    <t>Se requiere coocer si la meta esta programada a partir de la vigencia actual solo aplican dos (2) tipos de programación: Normal(activa) y Programada en vigencia posterior</t>
  </si>
  <si>
    <t xml:space="preserve"> Tipo de Anualización de las metas</t>
  </si>
  <si>
    <t xml:space="preserve">Metas con Anualización Constante: El valor programado para cada año es el mismo, y debe ser igual a la cantidad programada para la meta del proyecto y los años no se suman para obtener la cantidad total de la meta.
Metas con Anualización Creciente: El valor programado para cada año incluye el del año anterior. De forma progresiva, en cada año se va alcanzando la cantidad programada para la meta del proyecto. El valor programado debe ser igual o mayor al anterior y, el último año debe
ser igual a la magnitud total definida para la meta del proyecto.
Metas con Anualización Decreciente: El valor programado para cada año disminuye. El valor programado para cada año debe ser menor o igual al del año inmediatamente anterior. Así, se trata de reducir en cada año hasta llegar a la cantidad programada para la meta del proyecto (el valor
del último año debe ser igual a la magnitud definida para la meta del proyecto).
Metas con Anualización Suma: La sumatoria de la anualización debe ser igual a la cantidad programada para la meta del proyecto
</t>
  </si>
  <si>
    <t>Proyectos de inversión</t>
  </si>
  <si>
    <t>Definidos los productos de la entidad, se asocian a cada proyecto de inversión y se asignan los recursos hasta por el monto del presupuesto programado para cada uno de ellos, de acuerdo con la metodología que para el efecto haya definido la oficina de planeación de la entidad.
Se precisa que un proyecto de inversión puede apuntar a varios productos de la entidad y que a su vez existen proyectos trasversales que pueden tener participación en todos los productos.
Los montos de rubros correspondientes a las variables de transferencias para inversión, servicio de la deuda y reservas presupuestales son incorporados por la entidad en el sistema PREDIS módulo PMR.</t>
  </si>
  <si>
    <t>Grupos Poblacionales</t>
  </si>
  <si>
    <t xml:space="preserve">
En los proyectos de inversión en cumplimiento de las normas que se mencionan a continuación se debe identificar y diferenciar con la mayor precisión posible, cada grupo poblacional como el de infancia y adolescencia, juventud y la población víctima y en situación de desplazamiento, con el fin de visibilizar la acción de la Administración Distrital en el marco de las políticas públicas.</t>
  </si>
  <si>
    <t>Instrucciones de diligenciamiento
para seguimiento del Plan de Acción Proyecto de Inversión</t>
  </si>
  <si>
    <t>Instrucciones generales previas al diligenciamiento</t>
  </si>
  <si>
    <t>Leer las instrucciones  antes de iniciar el diligenciamiento.</t>
  </si>
  <si>
    <t xml:space="preserve">No modificar el tamaño de la celdas de ninguna hoja, ni la información que se encuentra pre diligenciada. </t>
  </si>
  <si>
    <t>Las celdas de presupuesto deben estar en formato celda moneda.</t>
  </si>
  <si>
    <t>Las cifras de presupuesto deben estar en pesos.</t>
  </si>
  <si>
    <t>Las celdas de texto deben estar en formato celda general</t>
  </si>
  <si>
    <t xml:space="preserve">Todas las casillas y todas las hojas deben estar debidamente diligenciadas </t>
  </si>
  <si>
    <t>El tipo de letra es fuente Arial  Narrow tamaño 11</t>
  </si>
  <si>
    <t>Algunos campos contienen el máximo de caracteres</t>
  </si>
  <si>
    <t xml:space="preserve">Evitar el uso de viñetas, comillas, guiones y asteriscos estas tienden a desconfigurarse, cambiando el sentido del texto. </t>
  </si>
  <si>
    <t xml:space="preserve">Los datos cuantificados (indicadores, ejecución presupuestal, etc.) y la información cualitativa (texto),  permiten ampliar y conocer en hechos lo que dicen las cifras y es insumo para la rendición de cuentas, debates en el Concejo Distrital,  la academia,  organismos de control, la ciudadanía en general y para que la Administración Distrital tome decisiones frente a la inversión en la ciudad teniendo en cuenta las principales apuestas que estableció en su Plan de Desarrollo. </t>
  </si>
  <si>
    <t xml:space="preserve">En caso que se requiera ajustar información se deberá actualizar el perfil del proyecto y enviar firmado por el gerente. </t>
  </si>
  <si>
    <t>Se reitera la importancia de la calidad de la información que se reporte y la responsabilidad que conlleva para cada entidad, dado que este formato da cuenta de la información oficial del cumplimiento del Plan de Desarrollo y es consultado por actores institucionales, políticos, organismos de control y la ciudadanía en general.</t>
  </si>
  <si>
    <t xml:space="preserve">Nombre de matriz </t>
  </si>
  <si>
    <t>Instrucción</t>
  </si>
  <si>
    <t>CONSIDERACIONES GENERALES</t>
  </si>
  <si>
    <r>
      <rPr>
        <b/>
        <sz val="11"/>
        <color theme="1"/>
        <rFont val="Arial"/>
        <family val="2"/>
      </rPr>
      <t xml:space="preserve">Periodicidad informe: SEGUN CRONOGRAMA DE LA VIGENCIA </t>
    </r>
    <r>
      <rPr>
        <sz val="11"/>
        <color theme="1"/>
        <rFont val="Arial"/>
        <family val="2"/>
      </rPr>
      <t xml:space="preserve">
Responsable: Subsecretario/ordenador de gasto
Responsable diligenciamiento:   Director/ Jefe de Oficina/ Subdirector
Medio de entrega: Digital y físico firmado por el Subsecretario/ Ordenador de gasto
Calidad reporte: Buena ortografía, coherencia, redacción, claridad, precisión de la información, validación de las fuentes de información, oportunidad en la entrega 
</t>
    </r>
    <r>
      <rPr>
        <sz val="11"/>
        <color theme="9"/>
        <rFont val="Arial"/>
        <family val="2"/>
      </rPr>
      <t xml:space="preserve">
</t>
    </r>
  </si>
  <si>
    <t>SEGUIMIENTO CUATRIENIO</t>
  </si>
  <si>
    <t xml:space="preserve">Esta pestaña tiene por objetivo tener información de programación por vigencia y meta de forma actualizada para poder dar respuesta a la inversión que se proyecta., en este sentido: 
OBJETIVO ESPECIFICO DEL PROYECTO DE INVERSIÓN: es el objetivo especifico que se tiene asociado a las metas del proyecto de inversión. 
No.  META: Este corresponde al establecido en ficha EBI.
DESCRIPCIÓN DE LA META : Transcriba, literalmente, la meta según como se encuentra en Ficha EBI. 
TIPO DE META: Este debe corresponder a lo programado en el plan de acción de cuatrienio y de vigencia. 
VIGENCIA : años que comprenden el plan de desarrollo actual-2020-2024 
MAGNITUD PROGRAMADA AL CORTE DEL INFORME: Es la magnitud que se programa por vigencia ajustada (en caso de que se modifique) según el corte de la información. La modificación de magnitud de una meta para una vigencia debe estar avalada previamente por la Oficina  Asesora de  Planeación .
MAGNITUD TOTAL 2020-2024: debe coincidir con la meta establecida y la suma total de las magnitudes por vigencia. 
PRESUPUESTO PROGRAMADO AL CORTE DEL INFORME: Es el presupuesto programado, ajustado según las modificaciones presupuestales que hayan tenido a lugar durante el tiempo de reporte.
PRESUPUESTO TOTAL 2020-2024: Debe coincidir con la suma del presupuesto programado por vigencia. 
</t>
  </si>
  <si>
    <t>RESUMEN EJECUTIVO</t>
  </si>
  <si>
    <t xml:space="preserve">Esta pestaña tiene por objeto sintetizar en un archivo la información cuantitativa y cualitativa de avance al corte de la información, en ese sentido: 
No.  META: Este corresponde al establecido en ficha  EBI
DESCRIPCIÓN DE LA META : Transcriba, literalmente, la meta según como se encuentra en Ficha EBI. 
PRESUPUESTO VIGENCIA: información actualizada al corte de la presentación del informe , tanto en programación como en ejecución del presupuesto de la vigencia.
PRESUPUESTO RESERVA: información actualizada al corte de la presentación del informe , tanto en programación como en ejecución del presupuesto de la reserva.  Ingresar los valores en pesos en cada una de las columnas habilitadas, las celdas de los porcentajes se encuentran formuladas automáticamente.
MAGNITUD: Ingrese numéricamente la programación y el avance de  la magnitud según al corte de presentación del informe.
REPORTE CUALITATIVO: de forma sintética se debe colocar la información de avance cualitativo de las diferentes metas. 
LOGROS DE CIUDAD: los logros representan el resultado alcanzado luego de las acciones realizadas durante el periodo del informe. cuando se menciona que sean de ciudad, hace referencia a la necesidad de que al redactar este logro se piense en un lenguaje que la ciudadanía lo comprenda, que sea de su interés, que impliquen y aporten a la construcción de ciudad según los intereses del plan de desarrollo. 
LOGROS DE GESTIÓN: aquí se deben colocar los resultados que se consideren logros producto de la gestión.
AVANCES DE LA META: Se debe colocar cualitativamente los aspectos mas relevantes frente a las acciones de cumplimiento de la meta. ejemplo: si, la meta es atender integralmente, que se ha hecho para este fin, etc. (esta información debe estar relacionada con el avance cuantitativo de la pestaña de actividades y tareas) 
RETRASOS PARA CUMPLIMIENTO META: Que aspectos de la gestión o de la implementación han retrasado el cumplimiento de la meta. 
SOLUCIONES A LOS RETRASOS: que acciones se han adelantado para atenuar el impacto del retraso.
BENEFICIO PARA LA CIUDAD: Teniendo en cuenta los logros de Ciudad y de Gestión, que beneficio traen las acciones que se han adelantado a la ciudad, cual es la apuesta de transformación. </t>
  </si>
  <si>
    <t>'1. SEGUIMIENTO EJECUCIÓN PRESU'!Área_de_impresión</t>
  </si>
  <si>
    <t xml:space="preserve">Verificar que los datos numéricos (cifras pesos, magnitudes) sean iguales a PREDIS 
Verificar que los datos cualitativos (descripción de objetivos, conceptos de gastos, actividades y metas etc.) sean iguales a lo reportado en la Cadena de Valor y en Ficha EBI
1.1. RECURSOS VIGENCIA: Ingresar los valores en pesos en cada una de las columnas habilitadas, las celdas de los porcentajes se encuentran formuladas automáticamente. Se ha habilitado un espacio para introducir texto, con el fin de justificar los movimientos referentes a modificaciones presupuestales.
RESERVAS PRESUPUESTALES: Ingresar la información a la fecha de corte del diligenciamiento, correspondiente al avance en pago de reservas presupuestales por cada concepto de gasto, indicando la cantidad de contratos con reserva, el valor de las reservas constituidas en la vigencia anterior, relacionar cada CRP con número y fecha de expedición; así mismo para el periodo de reporte se debe indicar si se han realizado liberaciones o anulaciones sobre las reservas (ya que esto afecta la ejecución de las mismas). Se debe relacionar el valor de reserva por cada CRP y en la columna siguiente los giros realizados y los valores pendientes de giro (para cada trimestre se podrá observar el avance en la ejecución de las reservas). 
Se ha habilitado un espacio con el objeto de explicar por cada contrato en qué estado se encuentra (ejecución o liquidación), las gestiones adelantadas (soportado con oficios o correos electrónicos) y proyecciones de giros o liberaciones.
PROYECCION GIROS DE RESERVA: es de diligenciamiento exclusivo del proyecto y debe indicar el porcentaje que ha planeado el proyecto ejecutar las mismas
PASIVOS EXIGIBLES: Ingresar la información a la fecha de corte del diligenciamiento, correspondiente al pago de pasivos exigibles, indicando la cantidad de contratos que se encuentran contemplado como pasivo, el valor de los mismos relacionando los CRP con fecha de expedición; así mismo para el periodo de reporte se debe indicar si se han realizado giros y/o liberaciones, así como los giros pendientes de giro. 
</t>
  </si>
  <si>
    <t>TERRITORIALIZACIÓN POBLACIÓN</t>
  </si>
  <si>
    <t xml:space="preserve">En esta pestaña se debe hacer seguimiento a la implementación de las metas según lo programado territorialmente. 
No. Localidad: Numero de la localidad según mapa de Bogotá 
Localidad : Nombre completo de la localidad 
PROGRAMACIÓN PRESUPUESTAL: Programación presupuestal  
EJECUCIÓN PRESUPUESTAL ejecución presupuestal 
PROGRAMACIÓN POBLACIÓN  Programación establecida según Plan de Acción.
ATENCIÓN POBLACIÓN: Numero de personas atendidas.  
</t>
  </si>
  <si>
    <t>'2. SEGUIMIENTO METAS PRODUCTO'!_Toc461442754</t>
  </si>
  <si>
    <r>
      <rPr>
        <sz val="11"/>
        <color theme="1"/>
        <rFont val="Arial"/>
        <family val="2"/>
      </rPr>
      <t xml:space="preserve">Verificar que las objetivos, metas, actividades y tareas correspondan a lo programado en el Plan de Acción y Ficha EBI. 
No modificar los valores programados en el Plan de Acción.
Se deben relacionar solamente las actividades y tareas que se tienen programadas en plan de acción para el periodo de reporte
2. EJECUCION DE METAS PRODUCTO Y ACTIVIDADES PROYECTO INVERSIÓN
De acuerdo con la Programación del Plan de Acción 2016, es necesario por cada proyecto de Inversión: 
Seleccionar Proyecto, se desplegarán los objetivos específicos, metas y actividades asociados a cada objetivo. Diligenciar de manera manual la información referente a magnitudes y presupuesto, las casillas de porcentajes se encuentran formuladas automáticamente. 
2.1. SEGUIMIENTO A METAS: ACTIVIDADES Y TAREAS
De acuerdo con la Programación del Plan de Acción, es necesario por cada proyecto de Inversión: 
- Relacionar de la lista desplegable el objetivo relacionado con la actividad a reportar
- Relacionar de la lista desplegable la meta relacionada con la actividad a reportar 
- Relacionar de la lista desplegable el estado de la meta (al escoger la opción Programada en vigencia posterior se bloqueará automáticamente el diligenciamiento de las casillas asociadas)
- Relacionar de la lista desplegable el tipo de la meta vigente en Plan de Acción
- Relacionar de la lista desplegable la actividad a ser reportada que debe ser igual a la reportada en la programación del Plan de Acción. (En los numerales a – d no hay que hablar de tareas sino de actividades)
- A continuación deberá diligenciar la información correspondiente al avance de la Actividad por cada uno de los meses activos para el plan de acción (lista desplegable)
- A continuación se desagrega la actividad por las tareas programadas para el periodo
- Por cada actividad se han habilitado espacios de obligatorio diligenciamiento referentes a la información cualitativa (logros, avances, retrasos/dificultades, soluciones e impactos/beneficios) deben ser presentadas en términos de </t>
    </r>
    <r>
      <rPr>
        <b/>
        <sz val="11"/>
        <color theme="1"/>
        <rFont val="Arial"/>
        <family val="2"/>
      </rPr>
      <t xml:space="preserve">ciudad, claros y concretos
- </t>
    </r>
    <r>
      <rPr>
        <sz val="11"/>
        <color theme="1"/>
        <rFont val="Arial"/>
        <family val="2"/>
      </rPr>
      <t xml:space="preserve">Si la programación vigente es diferente a la inicialmente programada favor justificar en Observaciones y adjuntar:
          1. Perfil del proyecto modificado y firmado por gerente del proyecto
          2. Plan de acción modificado y firmado por gerente del proyecto
Con corte trimestral  debe existir coherencia entre lo relacionado en el formato y los productos entregables señalados en la programación del plan de acción.
</t>
    </r>
  </si>
  <si>
    <t>'4. METAS RESULTADO PDD'!Área_de_impresión</t>
  </si>
  <si>
    <r>
      <rPr>
        <b/>
        <sz val="11"/>
        <color rgb="FF000000"/>
        <rFont val="Arial"/>
        <family val="2"/>
      </rPr>
      <t>Únicamente</t>
    </r>
    <r>
      <rPr>
        <sz val="11"/>
        <color theme="1"/>
        <rFont val="Arial"/>
        <family val="2"/>
      </rPr>
      <t xml:space="preserve"> se diligencia la información de las metas que se encuentran relacionadas en el Plan de Desarrollo Distrital e identificadas como Metas Sectoriales.
Por cada Meta se han habilitado espacios de obligatorio diligenciamiento referentes a la información cualitativa (logros, avances, retrasos/dificultades, soluciones e impactos/beneficios) deben ser presentada en términos de ciudad, claros y concretos.
Para lo anterior, es importante, informar, valorar y destacar los logros en el marco de los compromisos estratégicos del plan de desarrollo, mostrando resultados concretos de las metas propuestas, haciendo énfasis en el impacto que éstas tienen en las poblaciones y/o comunidades beneficiadas.
Se debe precisar las principales acciones logradas frente a las metas plan de desarrollo, sin ser tan detallado que termine por ser una lista de actividades  o tan consolidado que deje de lado temas relevantes a reportar.
Identificar claramente los productos y/o resultados de acuerdo a los definidos en la meta plan de desarrollo correspondiente. 
En el componente de gestión de Segplan se permite el registro de 250 caracteres en Dificultades, soluciones y 500 por Logros, Avances  y Beneficios, de ahí que la información a reportar sea precisa y de impacto para la Ciudad.
No escribir como dificultades o problema, la falta o mala atención de un servicio, o la falta de producción de un determinado bien.
No escribir como dificultades una lista de acciones, actividades internas y/o de administración de la entidad.
No escribir como dificultades una lista de obras físicas internas de la entidad.
Tomar en cuenta que las soluciones van en coherencia con las dificultades relacionadas</t>
    </r>
  </si>
  <si>
    <t>PRODUCTOS MGA</t>
  </si>
  <si>
    <t xml:space="preserve">En esta pestaña se debe hacer seguimiento a la programación de los productos  de las metas según lo programado en la MGA (Metodología General Ajustada)
COD BPIN: Numero de registro en MGA
COD PRODUCTO: Número relacionado en la matriz de productos de la MGA
NOMBRE DEL INDICADOR:  Nombre relacionado en la matriz de productos de la MGA
</t>
  </si>
  <si>
    <t>No. Localidad</t>
  </si>
  <si>
    <t>Localidad</t>
  </si>
  <si>
    <t>Presupuesto vigencia</t>
  </si>
  <si>
    <t>Magnitud vigencia</t>
  </si>
  <si>
    <t>Presupuesto reserva</t>
  </si>
  <si>
    <t>Magnitud reserva</t>
  </si>
  <si>
    <t>Usaquén</t>
  </si>
  <si>
    <t>San Cristóbal</t>
  </si>
  <si>
    <t>Fontibón</t>
  </si>
  <si>
    <t>Engativá</t>
  </si>
  <si>
    <t>Los Mártires</t>
  </si>
  <si>
    <t xml:space="preserve">
INSTRUCTIVO DE DILIGENCIAMIENTO_SEGUIMIENTO PLAN DE ACCIÓN
</t>
  </si>
  <si>
    <t>Las celdas de presupuesto deben estar en formato celda moneda y en pesos</t>
  </si>
  <si>
    <t>El tipo de letra es fuente calibri tamaño 10</t>
  </si>
  <si>
    <t xml:space="preserve">Los datos cuantificados (indicadores, ejecución presupuestal, etc.) y la información cualitativa (texto),  permiten ampliar y conocer en hechos lo que dicen las cifras y es insumo para la rendición de cuentas, debates en el Concejo Distrital,  la academia,  organismos de control, la ciudadanía en general y para que la Administración Distrital tome decisiones frente a la inversión en la ciudad teniendo en cuenta las principales apuestas que establece el Plan de Desarrollo. </t>
  </si>
  <si>
    <t>En caso que se requiera reprogramaciones se deberá remitir formato oficial debidamente firmado por el gerente y ordenador de gasto</t>
  </si>
  <si>
    <t xml:space="preserve"> La asociación estratégica y táctica con las metas proyecto de inversión no crea relación directa con el presupuesto ni con la magnitud</t>
  </si>
  <si>
    <t>Para obtener información específica frente al avance físico y presupuestal de las politícas públicas se debe consultar los planes de acción de cada política, toda vez que la información aca señalada es solo indicativa</t>
  </si>
  <si>
    <r>
      <rPr>
        <b/>
        <sz val="10"/>
        <color theme="1"/>
        <rFont val="Calibri"/>
        <family val="2"/>
      </rPr>
      <t xml:space="preserve">Periodicidad informe: SEGUN CRONOGRAMA DE LA VIGENCIA </t>
    </r>
    <r>
      <rPr>
        <sz val="10"/>
        <color theme="1"/>
        <rFont val="Calibri"/>
        <family val="2"/>
      </rPr>
      <t xml:space="preserve">
Responsable: Subsecretario/ordenador de gasto
Responsable diligenciamiento:   Director/ Jefe de Oficina/ Subdirector
Medio de entrega: Digital enviado por el Subsecretario/ Ordenador de gasto
Calidad reporte: Buena ortografía, coherencia, redacción, claridad, precisión de la información, validación de las fuentes de información, oportunidad en la entrega, no usar siglas 
</t>
    </r>
  </si>
  <si>
    <r>
      <rPr>
        <sz val="10"/>
        <color theme="1"/>
        <rFont val="Calibri"/>
        <family val="2"/>
      </rPr>
      <t xml:space="preserve">Verificar que las objetivos, metas, actividades y tareas correspondan a lo programado en el Plan de Acción y Ficha EBI. 
No modificar los valores programados en el Plan de Acción.
Se deben relacionar solamente las actividades y tareas que se tienen programadas en plan de acción para el periodo de reporte
SEGUIMIENTO A METAS: ACTIVIDADES Y TAREAS
De acuerdo con la Programación del Plan de Acción, es necesario por cada proyecto de Inversión: 
- Relacionar la meta relacionada con la actividad a reportar 
- A continuación deberá diligenciar la información correspondiente al avance de la Actividad por cada uno de los meses activos para el plan de acción 
- A continuación se desagrega la actividad por las tareas programadas para el periodo
- Por cada actividad se han habilitado espacios de obligatorio diligenciamiento referentes a la información cualitativa (logros, avances, retrasos/dificultades, soluciones e impactos/beneficios) deben ser presentadas en términos de </t>
    </r>
    <r>
      <rPr>
        <b/>
        <sz val="10"/>
        <color theme="1"/>
        <rFont val="Calibri"/>
        <family val="2"/>
      </rPr>
      <t xml:space="preserve">ciudad, claros y concretos
- </t>
    </r>
    <r>
      <rPr>
        <sz val="10"/>
        <color theme="1"/>
        <rFont val="Calibri"/>
        <family val="2"/>
      </rPr>
      <t>Si la programación vigente es diferente a la inicialmente programada favor justificar en Observaciones
Con corte trimestral  debe existir coherencia entre lo relacionado en el formato y los productos entregables señalados en la programación del plan de acción.</t>
    </r>
  </si>
  <si>
    <t>Verificar que las objetivos, metas, actividades y tareas correspondan a lo programado en el Plan de Acción y Ficha EBI. 
Articular  las metas proyecto y PDD con la plataforma estratégica y táctica de la Entidad, como herramienta de marcación sin que ello signifique que exista relación directa entre la magnitud y presupuesto con la información que en este espacio se identifique.
EJECUCION DE METAS PRODUCTO Y ACTIVIDADES PROYECTO INVERSIÓN
De acuerdo con la Programación del Plan de Acción 2020-2024, es necesario por cada proyecto de Inversión: 
Ubicación estratégica: Se desplegarán la misión, visión, objetivos estratégicos, de calidad, gestión ambiental, Antisoborno y de seguridad y salud en el trabajo y componentes de Plan Maestro de Movilidad
Marcadores a Nivel táctico: se desplegarán PMR, ODS, Metas trazadoras, Politicas Públicas, Código e indicador de MGA
Metas proyecto de inversión: Diligenciar de manera manual la información referente a magnitudes y presupuesto, las casillas de porcentajes se encuentran formuladas automáticamente. Registrar avance cualitativo trimestralmente y  el avance acumulado en avances y logros, retrasos y soluciones.
Población beneficiada: especificar tipo de población, grupo etáreo, condición, enfoque diferencial y de género). Tener presente la población objetivo identificada en la formulación del proyecto.
La asociación estratégica y táctica con las metas proyecto de inversión no crea relación directa con el presupuesto ni con la magnitud, por tanto se debe consultar en cada caso el instrumento específico (planes de acción de politica pública, tableros de control metas estratégicas, seguimiento PMR, etc)</t>
  </si>
  <si>
    <t xml:space="preserve">Esta pestaña tiene por objetivo tener información de programación por vigencia y meta de forma actualizada para poder dar respuesta a la inversión que se proyecta., en este sentido: 
OBJETIVO ESPECIFICO DEL PROYECTO DE INVERSIÓN: es el objetivo especifico que se tiene asociado a las metas del proyecto de inversión. 
No.  META: Este corresponde al establecido en ficha EBI.
DESCRIPCIÓN DE LA META : Transcriba, literalmente, la meta según como se encuentra en Ficha EBI. 
TIPO DE META: Este debe corresponder a lo programado en el plan de acción de cuatrienio y de vigencia. 
VIGENCIA : años que comprenden el plan de desarrollo actual-2024-2027
MAGNITUD PROGRAMADA AL CORTE DEL INFORME: Es la magnitud que se programa por vigencia ajustada (en caso de que se modifique) según el corte de la información. La modificación de magnitud de una meta para una vigencia debe estar avalada previamente por la Oficina Asesora de Planeación Institucional
MAGNITUD TOTAL 2020-2024: debe coincidir con la meta establecida y la suma total de las magnitudes por vigencia. 
Por cada Meta se han habilitado espacios de obligatorio diligenciamiento referentes a la información cualitativa (logros, avances, retrasos/dificultades, soluciones e impactos/beneficios) deben ser presentada en términos de ciudad, claros y concretos.
Para lo anterior, es importante, informar, valorar y destacar los logros en el marco de los compromisos estratégicos del plan de desarrollo, mostrando resultados concretos de las metas propuestas, haciendo énfasis en el impacto que éstas tienen en las poblaciones y/o comunidades beneficiadas.
Se debe precisar las principales acciones logradas frente a las metas plan de desarrollo, sin ser tan detallado que termine por ser una lista de actividades  o tan consolidado que deje de lado temas relevantes a reportar.
Identificar claramente los productos y/o resultados de acuerdo a los definidos en la meta plan de desarrollo correspondiente. 
En el componente de gestión de Segplan se permite el registro de 250 caracteres en Dificultades, soluciones y 500 por Logros, Avances  y Beneficios, de ahí que la información a reportar sea precisa y de impacto para la Ciudad.
No escribir como dificultades o problema, la falta o mala atención de un servicio, o la falta de producción de un determinado bien.
No escribir como dificultades una lista de acciones, actividades internas y/o de administración de la entidad.
No escribir como dificultades una lista de obras físicas internas de la entidad.
Tomar en cuenta que las soluciones van en coherencia con las dificultades relacionadas
</t>
  </si>
  <si>
    <t xml:space="preserve">Verificar que los datos numéricos (cifras pesos, magnitudes) sean iguales a BOGDATA y PAA 
Verificar que los datos cualitativos (descripción de objetivos, conceptos de gastos, actividades y metas etc.) sean iguales a lo reportado en Ficha EBI
PRESUPUESTO PROGRAMADO AL CORTE DEL INFORME: Es el presupuesto programado, ajustado según las modificaciones presupuestales que hayan tenido a lugar durante el tiempo de reporte. Todo ajuste presupuestal debe haberse avalado en el PAA y coincidir con la información en BOGDATA
PRESUPUESTO TOTAL 2020-2024: Debe coincidir con la suma del presupuesto programado por vigencia. 
RECURSOS VIGENCIA: Ingresar los valores en pesos en cada una de las columnas habilitadas, las celdas de los porcentajes se encuentran formuladas automáticamente. Se ha habilitado un espacio para introducir texto, con el fin de justificar los movimientos referentes a modificaciones presupuestales.
RECURSOS COMPROMETIDOS: Ingresar los valores  que a la fecha de corte del diligenciamiento,  se encuentran vigentes, discriminar por Meta
RESERVAS PRESUPUESTALES: Ingresar la información a la fecha de corte del diligenciamiento, correspondiente al avance en pago de reservas presupuestales por meta; así mismo para el periodo de reporte se debe indicar si se han realizado liberaciones o anulaciones sobre las reservas.
Se debe relacionar el valor de reserva por cada CRP y en la columna siguiente los giros realizados y los valores pendientes de giro (para cada trimestre se podrá observar el avance en la ejecución de las reservas). 
</t>
  </si>
  <si>
    <t xml:space="preserve">Plan de Desarrollo </t>
  </si>
  <si>
    <t>Meses</t>
  </si>
  <si>
    <t>Años</t>
  </si>
  <si>
    <t>Tipo_Meta</t>
  </si>
  <si>
    <t>TipoInd</t>
  </si>
  <si>
    <t>Periodicidad</t>
  </si>
  <si>
    <t>Si_No</t>
  </si>
  <si>
    <t>Localidades</t>
  </si>
  <si>
    <t>Misión</t>
  </si>
  <si>
    <t>Visión</t>
  </si>
  <si>
    <t>OBJETIVO ESTRATÉGICO</t>
  </si>
  <si>
    <t>Dimensiones MIPG</t>
  </si>
  <si>
    <t>Politicas MIPG</t>
  </si>
  <si>
    <t>Enero</t>
  </si>
  <si>
    <t>Suma</t>
  </si>
  <si>
    <t>Eficacia</t>
  </si>
  <si>
    <t>Mensual</t>
  </si>
  <si>
    <t>OSGC-Fortalecer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t>
  </si>
  <si>
    <t>1. Talento Humano</t>
  </si>
  <si>
    <t>1. Política de Gestión Estratégica del Talento Humano</t>
  </si>
  <si>
    <t>5. Mejorar las condiciones de seguridad vial y el comportamiento de los actores en la vía</t>
  </si>
  <si>
    <t>Febrero</t>
  </si>
  <si>
    <t>Subsecretaría de Gestión de Movilidad</t>
  </si>
  <si>
    <t>Constante</t>
  </si>
  <si>
    <t>Eficiencia</t>
  </si>
  <si>
    <t>Trimestral</t>
  </si>
  <si>
    <t>NO</t>
  </si>
  <si>
    <t>2. Direccionamiento Estrategico</t>
  </si>
  <si>
    <t>2. Política de Integridad</t>
  </si>
  <si>
    <t>Marzo</t>
  </si>
  <si>
    <t>Subsecretaría de Servicios a la Ciudadanía</t>
  </si>
  <si>
    <t>Creciente</t>
  </si>
  <si>
    <t>Efectividad</t>
  </si>
  <si>
    <t>Semestral</t>
  </si>
  <si>
    <t/>
  </si>
  <si>
    <t>Santafé</t>
  </si>
  <si>
    <t>3. Gestión con Valores para los resultados</t>
  </si>
  <si>
    <t>3. Política de Planeación Institucional</t>
  </si>
  <si>
    <t>N.A</t>
  </si>
  <si>
    <t>Abril</t>
  </si>
  <si>
    <t>Subsecretaría de Gestión Jurídica</t>
  </si>
  <si>
    <t>Realizar 300.000 intervenciones para mejorar las condiciones de movilidad en los corredores y puntos estratégicos de la ciudad Región</t>
  </si>
  <si>
    <t>Decreciente</t>
  </si>
  <si>
    <t>Anual</t>
  </si>
  <si>
    <t>4. Evaluación de Resultados</t>
  </si>
  <si>
    <t>4. Política de Gestión Presupuestal y Eficiencia del Gasto Público</t>
  </si>
  <si>
    <t>Mayo</t>
  </si>
  <si>
    <t>Subsecretaría de Gestión Corporativa</t>
  </si>
  <si>
    <t>5. Información y Comunicación</t>
  </si>
  <si>
    <t>5. Política compras y contratación pública</t>
  </si>
  <si>
    <t>N/A</t>
  </si>
  <si>
    <t>Junio</t>
  </si>
  <si>
    <t>Dirección de inteligencia para la movilidad</t>
  </si>
  <si>
    <t>6. Gestión del Conocimiento</t>
  </si>
  <si>
    <t>6. Política de Fortalecimiento Institucional y Simplificación de Procesos</t>
  </si>
  <si>
    <t>Julio</t>
  </si>
  <si>
    <t>Dirección de planeación para la movilidad</t>
  </si>
  <si>
    <t>7. Control Interno</t>
  </si>
  <si>
    <t>7. Política Gobierno Digital</t>
  </si>
  <si>
    <t>Agosto</t>
  </si>
  <si>
    <t>Dirección de ingienería y tránsito</t>
  </si>
  <si>
    <t>8. Política de Seguridad Digital</t>
  </si>
  <si>
    <t>Septiembre</t>
  </si>
  <si>
    <t>Dirección de Gestión de tránsito y control de transito y transporte</t>
  </si>
  <si>
    <t>9. Política de Defensa Jurídica</t>
  </si>
  <si>
    <t>Octubre</t>
  </si>
  <si>
    <t>Dirección de atención al ciudadano</t>
  </si>
  <si>
    <t>10. Política de Mejora normativa</t>
  </si>
  <si>
    <t>Noviembre</t>
  </si>
  <si>
    <t>Dirección de investigaciones administrativas al tránsito y y¡transporte</t>
  </si>
  <si>
    <t>11. Política de Servicio al ciudadano</t>
  </si>
  <si>
    <t>Diciembre</t>
  </si>
  <si>
    <t>Dirección de representación judicial</t>
  </si>
  <si>
    <t>Barrios unidos</t>
  </si>
  <si>
    <t>12. Política de Racionalización de trámites</t>
  </si>
  <si>
    <t>Dirección de normatividad y conceptos</t>
  </si>
  <si>
    <t>13. Política de Participación Ciudadana en la Gestión Pública</t>
  </si>
  <si>
    <t>Dirección de contratación</t>
  </si>
  <si>
    <t>2024110010127</t>
  </si>
  <si>
    <t>8001-Consolidación de las intervenciones en el espacio público para el mejoramiento de las condiciones de movilidad y seguridad vial en los corredores y puntos estratégicos
en Bogotá D.C.</t>
  </si>
  <si>
    <t>14. Política de Seguimiento y Evaluación del Desempeño Institucional</t>
  </si>
  <si>
    <t>Dirección de gestión de cobro</t>
  </si>
  <si>
    <t xml:space="preserve">OSGSST-Cumplir la normatividad nacional vigente en materia de riesgos laborales y de otra índole, teniendo en cuenta los requisitos aplicables a la Secretaría. </t>
  </si>
  <si>
    <t>15. Política de Transparencia, acceso a la información pública y lucha contra la corrupción</t>
  </si>
  <si>
    <t>Dirección administrativa y financiera</t>
  </si>
  <si>
    <t>16. Política de Gestión Documental</t>
  </si>
  <si>
    <t>Dirección de talento humano</t>
  </si>
  <si>
    <t>17. Política de Gestión de la Información Estadística</t>
  </si>
  <si>
    <t>Oficina asesora de comunicaciones y cultura para la movilidad</t>
  </si>
  <si>
    <t>Rafael Uribe</t>
  </si>
  <si>
    <t>18. Política de Gestión del Conocimiento y la Innovación</t>
  </si>
  <si>
    <t>Oficina de tecnologías de la información y las comunicaciones</t>
  </si>
  <si>
    <t>Ciudad Bolívar</t>
  </si>
  <si>
    <t>19. Política de Control Interno</t>
  </si>
  <si>
    <t>Oficina de seguridad vial</t>
  </si>
  <si>
    <t>Oficina de gestión social</t>
  </si>
  <si>
    <t>OSGSI-Gestionar los eventos e incidentes de seguridad de la información, fortaleciendo la capacidad de la Secretaría Distrital de Movilidad para hacer frente a las amenazas y ataques informáticos</t>
  </si>
  <si>
    <t>Oficina aseora de planeación institucional</t>
  </si>
  <si>
    <t>Oficina de control disciplinario</t>
  </si>
  <si>
    <t>Oficina de control interno</t>
  </si>
  <si>
    <t>Subdirección de transporte público</t>
  </si>
  <si>
    <t>Subdirección de transporte privado</t>
  </si>
  <si>
    <t>Subdirección de la bicicleta y el peatón</t>
  </si>
  <si>
    <t>Subdirección de infraestructura</t>
  </si>
  <si>
    <t>Subdirección de señalización</t>
  </si>
  <si>
    <t>Subdirección de planes de manejo de tránsito</t>
  </si>
  <si>
    <t>Subdirección de gestión en vía</t>
  </si>
  <si>
    <t>Subdirección de semaforización</t>
  </si>
  <si>
    <t>Subdirección de control de tránsito y transporte</t>
  </si>
  <si>
    <t>Subdirección de contravenciones</t>
  </si>
  <si>
    <t>Subdirección de control e investigaciones al transporte público</t>
  </si>
  <si>
    <t>Subdirección de financiera</t>
  </si>
  <si>
    <t>Subdirección de administrativa</t>
  </si>
  <si>
    <t>Desarrollar 96 medidas de gestión enfocadas en mejorar las condiciones de movilidad y/o seguridad vial en un 15% en los indicadores planteados</t>
  </si>
  <si>
    <t>Realizar 48 inspecciones de seguridad vial a los puntos más críticos de siniestralidad con el fin de que sean un insumo para la toma de decisiones y/o acciones a realizar</t>
  </si>
  <si>
    <t>Desarrollar 141 instancias de armonización para la ejecución de intervenciones de movilidad y seguridad vial.</t>
  </si>
  <si>
    <t>Mantener  por encima del 99%la disponibilidad del sistema de semaforización</t>
  </si>
  <si>
    <t>Desarrollar 160 dispositivos para la actualización y ampliación tecnológica requerida (ampliación del Sistema de Detección Electrónica de Infracciones)</t>
  </si>
  <si>
    <t>Nombre de Evidencias</t>
  </si>
  <si>
    <t>1. Generalidades</t>
  </si>
  <si>
    <t>2. Actividades_tareas_vigencia</t>
  </si>
  <si>
    <t>3. Metas Proyecto de Inv</t>
  </si>
  <si>
    <t xml:space="preserve">4.Magnitud_Presupuesto
</t>
  </si>
  <si>
    <t>5. Metas_PDD</t>
  </si>
  <si>
    <t>6. Territorialización</t>
  </si>
  <si>
    <t>20. Gestión ambiental para el buen uso de los recursos públicos</t>
  </si>
  <si>
    <t>JHON ALEXANDER GONZALEZ MENDOZA</t>
  </si>
  <si>
    <t>Formato de Ficha Técnica del Indicador de la Secretaría Distrital de Movilidad</t>
  </si>
  <si>
    <t>Hoja de vida del Indicador</t>
  </si>
  <si>
    <t>Datos básicos del indicador</t>
  </si>
  <si>
    <t>1. ID Indicador</t>
  </si>
  <si>
    <t xml:space="preserve">2.  Código y nombre del proceso </t>
  </si>
  <si>
    <t>3. Tipo de Proceso</t>
  </si>
  <si>
    <t>Misional</t>
  </si>
  <si>
    <t xml:space="preserve">4. Subsecretaría responsable </t>
  </si>
  <si>
    <t>Subsecretaría de Gestión de la Movilidad</t>
  </si>
  <si>
    <t>5. Dependencia responsable</t>
  </si>
  <si>
    <t>6. Tema/ Proyecto de inversión/ PDD</t>
  </si>
  <si>
    <t>7. Nombre del indicador</t>
  </si>
  <si>
    <t>8. Fecha de creación</t>
  </si>
  <si>
    <t>01</t>
  </si>
  <si>
    <t>2024</t>
  </si>
  <si>
    <t>10. Fin de la Serie</t>
  </si>
  <si>
    <t>31</t>
  </si>
  <si>
    <t>12</t>
  </si>
  <si>
    <t>9. Inicio de la serie</t>
  </si>
  <si>
    <t>11. Meta para la vigencia</t>
  </si>
  <si>
    <t>12. Línea base</t>
  </si>
  <si>
    <t xml:space="preserve">13. Observación a la magnitud propuesta para la Meta </t>
  </si>
  <si>
    <t>N.A.</t>
  </si>
  <si>
    <t>Fuente u origen de datos</t>
  </si>
  <si>
    <t>14. Fuente de datos No. 1</t>
  </si>
  <si>
    <t>15. Tipo de formato</t>
  </si>
  <si>
    <t>Excel y archivos planos</t>
  </si>
  <si>
    <t>16. Sistema de información</t>
  </si>
  <si>
    <t>17. Unidad de medida del indicador</t>
  </si>
  <si>
    <t>18. Tipo de anualización</t>
  </si>
  <si>
    <t>19. Tipología</t>
  </si>
  <si>
    <t>20. Frecuencia del reporte o periodicidad</t>
  </si>
  <si>
    <t>21. Ultimo valor reportado</t>
  </si>
  <si>
    <t>22. Síntesis del indicador</t>
  </si>
  <si>
    <t>Plan Nacional de Desarrollo "Colombia, potencia mundial de la vida": 4. Transformación productiva,internacionalización y acción climática; Pilar y catalizador: 03. Transición energética justa, segura,confiable y eficiente; Componente :f. Movilidad activa, segura,sostenible y con enfoquediferencial en ciudades y regiones161.
Pla de Desarrollo Distrital "Bogotá Camina Segura":Objetivo 1. Bogotá avanza en seguridad;Programa 6. Movilidad Segura e Inclusiva.
Plan Maestro de Movilidad: Objetivo 4. Contribuir a la construcción de un territorio inteligente, seguro y cuidador para mejorar la experiencia de viaje, los servicios para la ciudadanía y la competitividad en la Ciudad Región. Programa 1. Plan maestro del sistema inteligente para la infraestructura, el tránsito y el transporte. Programa 2. Gestión inteligente de la Movilidad.</t>
  </si>
  <si>
    <t>23. Objetivo del indicador</t>
  </si>
  <si>
    <t>24. Metodología de medición</t>
  </si>
  <si>
    <t>Cálculo del Indicador</t>
  </si>
  <si>
    <t>25. Fórmula de cálculo del indicador</t>
  </si>
  <si>
    <t>Información variables</t>
  </si>
  <si>
    <t>Variable 1</t>
  </si>
  <si>
    <t>Variable 2</t>
  </si>
  <si>
    <t>Variable 3</t>
  </si>
  <si>
    <t>Variable 4</t>
  </si>
  <si>
    <t xml:space="preserve">26.  Nombre de las variables </t>
  </si>
  <si>
    <t>27. Unidad de medida de la variable</t>
  </si>
  <si>
    <t>28. Tipo de variable</t>
  </si>
  <si>
    <t>Numérico</t>
  </si>
  <si>
    <t xml:space="preserve">29.  Frecuencia de las variables </t>
  </si>
  <si>
    <t>30. Origen de la variable</t>
  </si>
  <si>
    <t>32. Descripción de la variable</t>
  </si>
  <si>
    <t>Forma de visualización del Indicador (Aplica para indicadores estadísticos)</t>
  </si>
  <si>
    <t>33.Tipo de gráfica</t>
  </si>
  <si>
    <t>34. Origen de la gráfica</t>
  </si>
  <si>
    <t xml:space="preserve">35. Agrupación </t>
  </si>
  <si>
    <t>36. Nombre de visualización de la gráfica</t>
  </si>
  <si>
    <t xml:space="preserve">37.  Notas al margen </t>
  </si>
  <si>
    <t>38. Publicación</t>
  </si>
  <si>
    <t>39. Nombre del ordenador del gasto</t>
  </si>
  <si>
    <t>40.  Nombre del Director/Jefe de Oficina /Subdirector</t>
  </si>
  <si>
    <t>41.  Nombre del responsable del reporte</t>
  </si>
  <si>
    <t>42.  Nombre del responsable del análisis</t>
  </si>
  <si>
    <t>NANCY HAIDY MUÑOZ CHAVARRO</t>
  </si>
  <si>
    <t>43.  Control de cambios de la hoja de vida del Indicador</t>
  </si>
  <si>
    <t>Fecha</t>
  </si>
  <si>
    <t>Modificación a la Hoja de Vida del Indicador</t>
  </si>
  <si>
    <t>Versión hoja de vida del indicador</t>
  </si>
  <si>
    <t>ANGÉLICA MARÍA PICO</t>
  </si>
  <si>
    <t>Porcentaje</t>
  </si>
  <si>
    <t>Mejorar las condiciones de movilidad y seguridad vial en el espacio público de Bogotá D.C.</t>
  </si>
  <si>
    <t>Proceso Gestión de Tránsito y Control de Tránsito y Transporte PM02</t>
  </si>
  <si>
    <t>Subdirección de Gestión en Vía</t>
  </si>
  <si>
    <t>Agenda de Servicios del grupo operativo de la Dirección de Gestión y Control de Tránsito y Transporte.</t>
  </si>
  <si>
    <t>Jornadas</t>
  </si>
  <si>
    <t>Medir el número de las jornadas de gestión en vía realizadas, por parte del personal Operativo en Vía, con el fin de ayudar a mejorar los comportamientos de los diferentes actores viales, contribuyendo a mejorar la calidad de vida de los Bogotanos en materia de  seguridad vial, movilidad,  conectividad y accesibilidad de los mismos.</t>
  </si>
  <si>
    <t>Número de jornadas realizadas</t>
  </si>
  <si>
    <t>Agenda de Servicios del grupo operativo de la Dirección de Gestión y control de tránsito y transporte</t>
  </si>
  <si>
    <t xml:space="preserve">Jornadas de gestión en vía realizadas por el Grupo Operativo en vía para mejorar los comportamientos de los diferentes actores viales, con lo cual se mejora la seguridad, la conectividad y la accesibilidad de la movilidad.
</t>
  </si>
  <si>
    <t>NATHALY PATIÑO GONZALEZ /JHON FREDDY DOMINGUEZ FUENTES</t>
  </si>
  <si>
    <t>8001 - CONSOLIDACIÓN DE LAS INTERVENCIONES EN EL ESPACIO PÚBLICO PARA EL MEJORAMIENTO DE LAS CONDICIONES DE MOVILIDAD Y SEGURIDAD VIAL EN LOS CORREDORES Y PUNTOS ESTRATÉGICOS EN BOGOTÁ D. C.
2. Desarrollar 96 medidas de gestión enfocadas en mejorar las condiciones de movilidad y/o seguridad vial en un 15% en los indicadores planteados.</t>
  </si>
  <si>
    <t>Medidas de gestión</t>
  </si>
  <si>
    <t>8000-Fortalecimiento del sistema de señalización para la movilidad enfocada en la mejora de la seguridad vial en la ciudad de Bogotá D.C
3. Realizar 48 inspecciones de seguridad vial a los puntos más críticos de siniestralidad con el fin de que sean un insumo para la toma de decisiones y/o acciones a realizar</t>
  </si>
  <si>
    <t>Informes de inspecciones de seguridad vial entregados</t>
  </si>
  <si>
    <t>Inspecciones</t>
  </si>
  <si>
    <t>Medir  el número de inspecciones de seguridad vial realizadas, dado que se constituyen como un insumo para el desarrollo acciones a realizar en pro de la seguridad vial.</t>
  </si>
  <si>
    <t>Sumatoria del número de inspecciones de seguridad vial realizadas.</t>
  </si>
  <si>
    <t>Número inpecciones de seguridad vial realizadas</t>
  </si>
  <si>
    <t xml:space="preserve">Número de inspecciones de seguridad vial realizadas en pro de la seguridad vial. </t>
  </si>
  <si>
    <t>8001 - CONSOLIDACIÓN DE LAS INTERVENCIONES EN EL ESPACIO PÚBLICO PARA EL MEJORAMIENTO DE LAS CONDICIONES DE MOVILIDAD Y SEGURIDAD VIAL EN LOS CORREDORES Y PUNTOS ESTRATÉGICOS EN BOGOTÁ D. C.
4. Desarrollar 141  instancias de armonización para la ejecución de intervenciones de movilidad y seguridad vial.</t>
  </si>
  <si>
    <t>actas de mesas de trabajo adelantadas para las instancias de armonización</t>
  </si>
  <si>
    <t>Instancias</t>
  </si>
  <si>
    <t>Medir el número de articulaciones para la realización de  acciones intra e interinstitucional en pro de la  gestión y ejecución de las intervenciones en el espacio público.</t>
  </si>
  <si>
    <t>Actas de mesas de trabajo adelantadas para las instancias de armonización</t>
  </si>
  <si>
    <t xml:space="preserve">Número de instancias de armonización  realizadas para asesoría desde el sector movilidad </t>
  </si>
  <si>
    <t>Número de instancias de armonización desarrolladas</t>
  </si>
  <si>
    <t>8001 - CONSOLIDACIÓN DE LAS INTERVENCIONES EN EL ESPACIO PÚBLICO PARA EL MEJORAMIENTO DE LAS CONDICIONES DE MOVILIDAD Y SEGURIDAD VIAL EN LOS CORREDORES Y PUNTOS ESTRATÉGICOS EN BOGOTÁ D. C.
5. Mantener por encima del 99% la disponibilidad del sistema de semaforización.</t>
  </si>
  <si>
    <t>El 1% que se deja como margen de error corresponde al tiempo de fallas,  sobre la disponibilidad total del mes. Las fallas pueden ser falla de equipo de control , falla en el suministro de energía , falla de comunicación, siniestros o en cualquiera de los dispositivos que componen una intersección semaforizada que generen falla, por eso no se puede garantizar el 100%.</t>
  </si>
  <si>
    <t xml:space="preserve">Reportes de fallas de la bitácora de la central de semaforización </t>
  </si>
  <si>
    <t>El objetivo del indicador es medir el porcentaje del tiempo total del mes en el cual el sistema semafórico se encuentra disponible para prestar su servicio a los usuarios. Corresponde a la relación entre el tiempo que estuvo el sistema semafórico en operación con respecto al tiempo total de operación del sistema (mínimo el 99%). Entiéndase como tiempo de operación a la sumatoria de cada uno de los tiempos de disponibilidad de los equipos de control existentes durante el periodo reportado. La disponibilidad del sistema corresponde al tiempo de operación (mínimo el 99%) menos el tiempo de fallas, sobre la disponibilidad total del mes. Las fallas pueden ser falla de equipo de control, falla en el suministro de energía, falla de comunicación, siniestros o en cualquiera de los dispositivos que componen una intersección semaforizada que generen falla, lo que significa que la intersección en un momento determinado entre en intermitencia o quede apagada (falla percibida por los usuarios). Como soporte del porcentaje de disponibilidad del sistema se tienen los reportes que genera la central de semaforización.</t>
  </si>
  <si>
    <t>Fórmula del indicador corresponde al tiempo ideal en el cual el sistema semafórico debe estar en funcionamiento menos el tiempo en el cual se presenta fallas;  fallas, ya sea por incidentes presentados en el equipo de control , en suministro de energía, en la red de comunicaciones, siniestros o en cualquier otro dispositivo de los que componen una intersección semaforizadas que deriven en una falla percibida por los usuarios, en relación a  Tiempo ideal de servicio del sistema , que corresponde al número de horas total del mes por la cantidad de equipos de control existentes durante el mismo período de tiempo.  El porcentaje de medición para el cumplimiento de la meta no será inferior al 99%.</t>
  </si>
  <si>
    <t>((No. De horas total del mes X No. De intersecciones semaforizadas existentes para el mes) - (Tiempo de fallas percibidas por los usuarios)) / ((No. De horas total del mes X No. De intersecciones semaforizadas existentes para el mes)) *100&gt;99%</t>
  </si>
  <si>
    <t xml:space="preserve">No. De horas total del mes </t>
  </si>
  <si>
    <t>Horas del mes que el sistema de semaforización debe estar disponible, 24x7x365</t>
  </si>
  <si>
    <t>Númerico</t>
  </si>
  <si>
    <t>Reportes de fallas de la central semafórica</t>
  </si>
  <si>
    <t>No. De intersecciones semaforizadas existentes para el mes</t>
  </si>
  <si>
    <t>Tiempo de fallas percibidas por los usuarios</t>
  </si>
  <si>
    <t>Cantidad de intersecciones instaladas y en funcionamiento para el corte de mes</t>
  </si>
  <si>
    <t>Tiempos muertos que presenta el sistema y/o tiempos de falla</t>
  </si>
  <si>
    <t>NATHALY PATIÑO GONZALEZ /DIEGO ANDRÉS SUAREZ GÓMEZ</t>
  </si>
  <si>
    <t>Reporte de implementaciones y modificaciones al sistema semafórico de la ciudad de Bogotá D.C.</t>
  </si>
  <si>
    <t>Intersecciones complementadas</t>
  </si>
  <si>
    <t>El objetivo del indicador es cuantificar el número de intersecciones semaforizadas complementadas con módulos sonoros y su respectivo cableado, de ser necesario se incluye obra civil, módulos bici, módulos peatonales o vehiculares, en el período de tiempo establecido para el reporte.</t>
  </si>
  <si>
    <t>Número de complementos de controles semafóricos instalados en intersecciones existentes de la ciudad</t>
  </si>
  <si>
    <t xml:space="preserve">Intersecciones </t>
  </si>
  <si>
    <t>Número de intersecciones semaforizadas nuevas instaladas en la ciudad de Bogotá D.C.</t>
  </si>
  <si>
    <t>8001 - CONSOLIDACIÓN DE LAS INTERVENCIONES EN EL ESPACIO PÚBLICO PARA EL MEJORAMIENTO DE LAS CONDICIONES DE MOVILIDAD Y SEGURIDAD VIAL EN LOS CORREDORES Y PUNTOS ESTRATÉGICOS EN BOGOTÁ D. C.
8. Operar el 100 % del Sistema Inteligente de Transporte - SIT realizando la renovación de la infraestructura tecnológica necesaria para la operación</t>
  </si>
  <si>
    <t>Informe de ejecución Convenio 2237 de 2021 - Informe de supervision de los Anexos Derivados del Convenio 2237 de 2021 - Informe de ejecución de la Solución Tecnológica de la Gestión en vía.</t>
  </si>
  <si>
    <t xml:space="preserve">Medir el porcentaje de avance en la operación del Sistema Inteligente de Transporte - SIT,  por medio del desarrollo de las actividades  necesarias definidas   para el periodo de evaluación.          </t>
  </si>
  <si>
    <t>Porcentaje de avance en actividades ejecutadas / Porcentaje total de las actividades programadas en la vigencia</t>
  </si>
  <si>
    <t>Porcentaje de avance en actividades ejecutadas</t>
  </si>
  <si>
    <t>Porcentaje total de las actividades programadas en la vigencia</t>
  </si>
  <si>
    <t>Informe de ejecución Convenio 2237 de 2021 - Informe de Interventoría de los Anexos Derivados del Convenio 2237 de 2021 - Informe de ejecución de la Solución Tecnológica de la Gestión en vía.</t>
  </si>
  <si>
    <t>Corresponde a las actividades ejecutadas conforme a la programación de las actividades y tareas programadas para la vigencia en la hoja 2 del POA.</t>
  </si>
  <si>
    <t>Corresponde a las actividades programadas en la vigencia en la hoja 2 del POA.</t>
  </si>
  <si>
    <t>8001 - CONSOLIDACIÓN DE LAS INTERVENCIONES EN EL ESPACIO PÚBLICO PARA EL MEJORAMIENTO DE LAS CONDICIONES DE MOVILIDAD Y SEGURIDAD VIAL EN LOS CORREDORES Y PUNTOS ESTRATÉGICOS EN BOGOTÁ D. C.
9. Desarrollar 160 dispositivos para la actualización y ampliación tecnológica requerida (ampliación del Sistema de Detección Electrónica de Infracciones)</t>
  </si>
  <si>
    <t>Solicitud de aprobacion de puntos de fotodeteccion ante la agencia y el ministerio de. Transporte y demas tramites correspondientes para la aprobacion de puntos -Informe de ejecución Convenio 2237 de 2021 - Informe de supervision de los Anexos Derivados del Convenio 2237 de 2021 - Informe de ejecución del Contratista de recuperacion de puntos de fotodeteccion y nuevos puntos instalados.</t>
  </si>
  <si>
    <t>Dispositivos</t>
  </si>
  <si>
    <t>•Realizar informes y contestar oficios de solicitudes de la ciudadanía.</t>
  </si>
  <si>
    <t>Desarrollar medidas de gestión enfocadas en mejorar las condiciones de movilidad y/o seguridad vial.</t>
  </si>
  <si>
    <t>Implementar medida de gestión tipo prueba piloto en vía, que contemple:
*Instalación de material logístico (maletines, conos, tubulares, etc)
*Gestión del tráfico mediante el acompañamiento del personal operativo en via.
*Gestión de tráfico en coordinación con diferentes dependencias (Semaforización, PMT, señalización,etc).</t>
  </si>
  <si>
    <t>Elaborar informe técnico de prueba piloto, para toma de decisiones.</t>
  </si>
  <si>
    <t>Desarrollar a través de los contratos  acciones en relación a la operación y sostenibilidad del sistema.</t>
  </si>
  <si>
    <t>•	Desarrollar planes y programas de mantenimiento preventivo
•	Desarrollar planes y programas de mantenimiento predictivo
•	Solucionar las fallas generadas al sistema de semaforización por siniestros  o daños de algún o varios componentes.</t>
  </si>
  <si>
    <t>Realizar el seguimiento y estadísticas por tipo de falla y recurrencia de estas, por componente (eléctrico, electrónico, comunicaciones, obras o postes), o en su conjunto</t>
  </si>
  <si>
    <t>•	Evaluar fallas
•	Evaluar fallas recurrentes
•	Generar acciones que solucionen o mitiguen las fallas generadas al sistema.</t>
  </si>
  <si>
    <t>Realizar la estructuración de todos los contratos que atiendan los diferentes componentes (obras civiles, postes, mantenimiento de equipos, mantenimiento de computadores, comunicaciones, etc.) que se relacionan con el tema de semaforización y que sumados permitan desarrollar las labores necesarias para el cumplimiento de la meta y ejecutar los recursos de las vigencias futuras asociadas y OPS necesarias</t>
  </si>
  <si>
    <t>Gestionar recursos para la expansión, planificar y coordinar la complementación</t>
  </si>
  <si>
    <t>Gestionar los contratos para la expansión del sistema complementado los controles semafóricos en intersecciones de la ciudad.</t>
  </si>
  <si>
    <t>Realizar la labor de complementación de los controles en intersecciones existentes de la ciudad</t>
  </si>
  <si>
    <t>Diligenciar base de datos con información relacionada con los controles semafóricos instalados en intersecciones de la ciudad</t>
  </si>
  <si>
    <t>Gestionar recursos para la expansión, planificar y coordinar la expansión del sistema existente</t>
  </si>
  <si>
    <t>Gestionar los contratos para la expansión del sistema con nuevas intersecciones de regulación semáforica en la ciudad.</t>
  </si>
  <si>
    <t>Realizar la labor de expansión del sistema mediante la instalación de nuevas intersecciones la ciudad</t>
  </si>
  <si>
    <t>Realizar la instalación de nuevas intersecciones de regulación semáforica en la ciudad</t>
  </si>
  <si>
    <t>Diligenciar base de datos con información relacionada con la instalación de nuevas intersecciones de regulación semáforica en la ciudad</t>
  </si>
  <si>
    <t>Prestar los servicios de mesa de ayuda, atención de incidentes y ejecución de mantenimientos  correctivos y preventivos del SIT</t>
  </si>
  <si>
    <t>Realizar la gestion del servicio de mesa de ayuda, atencion a incidentes y seguimiento a la ejecucion de los mantenimientos correctivos y preventivos del SIT</t>
  </si>
  <si>
    <t>Mantener la operación de las plataformas del SIT</t>
  </si>
  <si>
    <t>Gestionar la operacion y monitoreos de funcionamiento de las plataformas del SIT</t>
  </si>
  <si>
    <t>Realizar las actividades administrativas correspondientes a la gestion del Sistema Inteligente de Transporte</t>
  </si>
  <si>
    <t>Prestar los servicios de red de comunicaciones, conectividad y Datacenter para los elementos y sistemas del SIT.</t>
  </si>
  <si>
    <t>Realizar el seguimiento al contratista  de los servicios de red de comunicaciones, conectividad y Datacenter para los elementos y sistemas del SIT.</t>
  </si>
  <si>
    <t>Realizar estudios para la definicion de puntos de fotodeteccion de acuerdo a los criterios establecidos</t>
  </si>
  <si>
    <t>Política Pública Educativa Distrital 2022-2038  CONPES 24 noviembre 2 de 2022</t>
  </si>
  <si>
    <t>Implementar acciones que permitan modificar el comportamiento por parte de actores viales, en materia de movilidad y seguridad vial</t>
  </si>
  <si>
    <t>Documentos de lineamientos técnico</t>
  </si>
  <si>
    <t>Servicio de información implementado</t>
  </si>
  <si>
    <t>11.2 De aquí a 2030, proporcionar acceso a sistemas de transporte seguros, asequibles, accesibles y sostenibles para todos y mejorar la seguridad vial, en particular mediante la ampliación del transporte público, prestando especial atención a las necesidades de las personas en situación de vulnerabilidad, las mujeres, los niños, las personas con discapacidad y las personas de edad</t>
  </si>
  <si>
    <t>Implementar acciones que permitan modificar el comportamiento por parte de actores viales, en materia de movilidad y seguridad vial.</t>
  </si>
  <si>
    <t>Articular acciones intra e interinstitucional para la gestión y ejecución de las intervenciones en el espacio público.</t>
  </si>
  <si>
    <t>Fortalecer la actualización y confiabilidad de herramientas tecnológicas para el cumplimiento de las normas de tránsito y la gestión del
tránsito y el transporte.</t>
  </si>
  <si>
    <t xml:space="preserve">Número de jornadas de gestión en vía realizadas  </t>
  </si>
  <si>
    <t>07</t>
  </si>
  <si>
    <t>Número de medidas de gestión desarrolladas para mejorar las condiciones de movilidad y/o seguridad vial</t>
  </si>
  <si>
    <t>Sumatoria del número de medidas de gestión desarrolladas</t>
  </si>
  <si>
    <t xml:space="preserve">Número de medidas gestión desarrolladas </t>
  </si>
  <si>
    <t xml:space="preserve">Número de inspecciones de seguridad vial realizadas </t>
  </si>
  <si>
    <t xml:space="preserve">Sumatoria del número de instancias de armonización desarrolladas </t>
  </si>
  <si>
    <t xml:space="preserve">Número de intersecciones semaforizadas complementadas </t>
  </si>
  <si>
    <t xml:space="preserve">Sumatoria del número de intersecciones semaforizadas complementadas </t>
  </si>
  <si>
    <t>Número de intersecciones con regulación semafórica implementada</t>
  </si>
  <si>
    <t>Sumar el avance en la actualización y ampliación del Sistema de Detección Electrónica de Infracciones que se logra a través de acciones realizadas para la implementacion de dispositivos para el Sistema de Deteccion Electronica de Infracciones.</t>
  </si>
  <si>
    <t xml:space="preserve">Sumatoria de dispositivos actualizados o implementados para el Sistema de Deteccion Electronica de Infracciones
</t>
  </si>
  <si>
    <t>Cantidad</t>
  </si>
  <si>
    <t>Cantidad de disposistivos actualizados o implementados para la deteccion electronica de infracciones.</t>
  </si>
  <si>
    <t>Sumatoria del número de jornadas de gestión en vía realizadas.</t>
  </si>
  <si>
    <t>Las medidas de gestión que sean implmentadas y categorizadas como pruebas piloto de movilidad  y/o seguridad vial  que se tendrán en cuenta serán aquellas que mejoren como mínimo un 15 % y en al menos uno (1) de los indicadores técnicos planteados, cuyo porcentaje de mejora se obtiene por la fórmula descrita en el númeral 25. Se considera como Mejora =  (Resultado obtenido del indicador planteado / Línea base de indicador planteado) -1</t>
  </si>
  <si>
    <t xml:space="preserve">Informe de medidas de gestión desarrolladas </t>
  </si>
  <si>
    <t xml:space="preserve">Número de medidas de gestión desarrolladas </t>
  </si>
  <si>
    <t>Informes de inspecciones de seguridad vial realizadas</t>
  </si>
  <si>
    <t>Porcentaje de disponibilidad del Sistema de Semaforización mantenido</t>
  </si>
  <si>
    <t>El indicador corresponde al porcentaje de avance de actividades ejecutadas en un período de tiempo determinado, en relación con  el porcentaje de avance de actividades programadas a realizar durante el mismo período de tiempo., actividades relacionadas con la operación del sistema y la renovación de la infraestructura tecnológica necesaria para mantener  la operación del sistema actual y la expansión del mismo</t>
  </si>
  <si>
    <t>Intervenciones</t>
  </si>
  <si>
    <t>Elaborar informe de instalación de nuevas intersecciones de regulación semáforica en la ciudad</t>
  </si>
  <si>
    <t>Realizar la verificación de recursos para el diseño,  estructuración y logística para la ejecución de las jornadas de gestión en vía</t>
  </si>
  <si>
    <t>Ejecutar de las jornadas, teniendo en cuenta los recursos disponibles y realización de informes de la ejecución.</t>
  </si>
  <si>
    <t>•Elaborar de la programación de la agenda diaria  de jornadas de gestión en vía.</t>
  </si>
  <si>
    <t>•Realizar de las jornadas de gestión en vía, de acuerdo con el agendamiento y los recursos disponibles.</t>
  </si>
  <si>
    <t>Verificar recursos para el diseño,  estructuración y logística para el desarrollo de las medidas de gestón.</t>
  </si>
  <si>
    <t>Elaborar el informe técnico a partir del cual se toman decisiones de intervenciones en materia de seguridad vial.</t>
  </si>
  <si>
    <t>Verificar los recursos para el diseño,  estructuración y logística para el desarrollo de las inspecciones</t>
  </si>
  <si>
    <t>Desarrollar las inspecciones</t>
  </si>
  <si>
    <t>Verificar los recursos para el diseño,  estructuración y logística para el desarrollo de las instancias</t>
  </si>
  <si>
    <t>Desarrollar de las instancias</t>
  </si>
  <si>
    <t xml:space="preserve">Elaborar de actas con sus respectivos compromisos </t>
  </si>
  <si>
    <t>Realizar las reuniones y mesas de trabajo programadas</t>
  </si>
  <si>
    <t>Consolidar actas para toma de decisiones</t>
  </si>
  <si>
    <t>•	Elaborar estudio de mercado
•	Establecer las especificaciones técnicas
•	Acompañar técnicamente los procesos contractuales
•	Entregar en la Dirección de contratación todos los documentos contractuales
•	Ejecución de la vigencia futura del proceso de seguros       
•	Adelantar los procesos contractuales para las CPS</t>
  </si>
  <si>
    <t>Elaborar el informe de complementación de controles en intersecciones existentes de la ciudad</t>
  </si>
  <si>
    <t>Definir puntos de Fotodeteccion (analisis de priorizacion de puntos)</t>
  </si>
  <si>
    <t>Recopilar de estudios tecnicos de puntos de fotodeteccion</t>
  </si>
  <si>
    <t>Verificar nuevas tecnologias</t>
  </si>
  <si>
    <t>Adquirir de nuevas tecnologias</t>
  </si>
  <si>
    <r>
      <rPr>
        <sz val="12"/>
        <color theme="5"/>
        <rFont val="Calibri"/>
        <family val="2"/>
      </rPr>
      <t>Al transcurrido del Plan</t>
    </r>
    <r>
      <rPr>
        <sz val="12"/>
        <color theme="1"/>
        <rFont val="Calibri"/>
        <family val="2"/>
      </rPr>
      <t xml:space="preserve"> Suma Ejecutado a la Vigencia del Informe / Suma Programado a la Vigencia del Informe</t>
    </r>
  </si>
  <si>
    <r>
      <rPr>
        <sz val="12"/>
        <color theme="5"/>
        <rFont val="Calibri"/>
        <family val="2"/>
      </rPr>
      <t>Plan de Desarrollo</t>
    </r>
    <r>
      <rPr>
        <sz val="12"/>
        <color theme="1"/>
        <rFont val="Calibri"/>
        <family val="2"/>
      </rPr>
      <t xml:space="preserve"> Suma Ejecutado a la Vigencia del Informe / Total Programado para el Plan</t>
    </r>
  </si>
  <si>
    <r>
      <rPr>
        <sz val="12"/>
        <color theme="5"/>
        <rFont val="Calibri"/>
        <family val="2"/>
      </rPr>
      <t>A la vigencia</t>
    </r>
    <r>
      <rPr>
        <sz val="12"/>
        <color theme="1"/>
        <rFont val="Calibri"/>
        <family val="2"/>
      </rPr>
      <t xml:space="preserve"> Ejecutado Vigencia / Programado Vigencia</t>
    </r>
  </si>
  <si>
    <r>
      <rPr>
        <sz val="12"/>
        <color theme="5"/>
        <rFont val="Calibri"/>
        <family val="2"/>
      </rPr>
      <t xml:space="preserve">Al transcurrido del Plan </t>
    </r>
    <r>
      <rPr>
        <sz val="12"/>
        <color theme="1"/>
        <rFont val="Calibri"/>
        <family val="2"/>
      </rPr>
      <t>Promedio Ejecutado de los años programados a la vigencia seleccionada / Promedio Programado a la Vigencia Seleccionada</t>
    </r>
  </si>
  <si>
    <r>
      <rPr>
        <sz val="12"/>
        <color theme="5"/>
        <rFont val="Calibri"/>
        <family val="2"/>
      </rPr>
      <t>Plan de Desarrollo</t>
    </r>
    <r>
      <rPr>
        <sz val="12"/>
        <color theme="1"/>
        <rFont val="Calibri"/>
        <family val="2"/>
      </rPr>
      <t xml:space="preserve"> Promedio Ejecutado de los años programados / Promedio Años Programados del Plan</t>
    </r>
  </si>
  <si>
    <r>
      <rPr>
        <sz val="12"/>
        <color theme="5"/>
        <rFont val="Calibri"/>
        <family val="2"/>
      </rPr>
      <t>A la vigencia</t>
    </r>
    <r>
      <rPr>
        <sz val="12"/>
        <color theme="1"/>
        <rFont val="Calibri"/>
        <family val="2"/>
      </rPr>
      <t xml:space="preserve"> Última Ejecución a la Vigencia del Informe / Programado Vigencia</t>
    </r>
  </si>
  <si>
    <r>
      <rPr>
        <sz val="12"/>
        <color theme="5"/>
        <rFont val="Calibri"/>
        <family val="2"/>
      </rPr>
      <t>Al transcurrido del Plan</t>
    </r>
    <r>
      <rPr>
        <sz val="12"/>
        <color theme="1"/>
        <rFont val="Calibri"/>
        <family val="2"/>
      </rPr>
      <t xml:space="preserve"> Última ejecución a la Vigencia del Informe / Programado Vigencia del Informe</t>
    </r>
  </si>
  <si>
    <r>
      <rPr>
        <sz val="12"/>
        <color theme="5"/>
        <rFont val="Calibri"/>
        <family val="2"/>
      </rPr>
      <t>Plan de Desarrollo</t>
    </r>
    <r>
      <rPr>
        <sz val="12"/>
        <color theme="1"/>
        <rFont val="Calibri"/>
        <family val="2"/>
      </rPr>
      <t xml:space="preserve"> Última ejecución del Plan / Programado para el Plan</t>
    </r>
  </si>
  <si>
    <r>
      <rPr>
        <sz val="12"/>
        <color theme="5"/>
        <rFont val="Calibri"/>
        <family val="2"/>
      </rPr>
      <t>A la vigencia</t>
    </r>
    <r>
      <rPr>
        <sz val="12"/>
        <color theme="1"/>
        <rFont val="Calibri"/>
        <family val="2"/>
      </rPr>
      <t xml:space="preserve"> (Ejecutado Vigencia - Ejecutado Vigencia Anterior) / (Programado Vigencia - Ejecutado Vigencia Anterior)</t>
    </r>
  </si>
  <si>
    <r>
      <rPr>
        <sz val="12"/>
        <color theme="5"/>
        <rFont val="Calibri"/>
        <family val="2"/>
      </rPr>
      <t>Al transcurrido del Plan</t>
    </r>
    <r>
      <rPr>
        <sz val="12"/>
        <color theme="1"/>
        <rFont val="Calibri"/>
        <family val="2"/>
      </rPr>
      <t xml:space="preserve"> (Última Ejecución a la Vigencia del Informe - línea base) / (Programado en la Vigencia del Informe - línea base)</t>
    </r>
  </si>
  <si>
    <r>
      <rPr>
        <sz val="12"/>
        <color theme="5"/>
        <rFont val="Calibri"/>
        <family val="2"/>
      </rPr>
      <t>Plan de Desarrollo</t>
    </r>
    <r>
      <rPr>
        <sz val="12"/>
        <color theme="1"/>
        <rFont val="Calibri"/>
        <family val="2"/>
      </rPr>
      <t xml:space="preserve"> (Última Ejecución del Plan - línea base) / (Programado para el Plan - línea base)</t>
    </r>
  </si>
  <si>
    <r>
      <rPr>
        <sz val="12"/>
        <color theme="5"/>
        <rFont val="Calibri"/>
        <family val="2"/>
      </rPr>
      <t>A la vigencia</t>
    </r>
    <r>
      <rPr>
        <sz val="12"/>
        <color theme="1"/>
        <rFont val="Calibri"/>
        <family val="2"/>
      </rPr>
      <t xml:space="preserve"> (Ejecutado Vigencia Anterior - ejecutado vigencia) / (Ejecutado Vigencia Anterior - Programado Vigencia)</t>
    </r>
  </si>
  <si>
    <r>
      <rPr>
        <sz val="12"/>
        <color theme="5"/>
        <rFont val="Calibri"/>
        <family val="2"/>
      </rPr>
      <t>Para la primer vigencia</t>
    </r>
    <r>
      <rPr>
        <sz val="12"/>
        <color theme="1"/>
        <rFont val="Calibri"/>
        <family val="2"/>
      </rPr>
      <t>, el ejecutado vigencia anterior es línea base</t>
    </r>
  </si>
  <si>
    <r>
      <rPr>
        <sz val="12"/>
        <color theme="5"/>
        <rFont val="Calibri"/>
        <family val="2"/>
      </rPr>
      <t>Al transcurrido del Pla</t>
    </r>
    <r>
      <rPr>
        <sz val="12"/>
        <color theme="1"/>
        <rFont val="Calibri"/>
        <family val="2"/>
      </rPr>
      <t>n (línea base - Última Ejecución a la Vigencia del Informe) / (línea base - Programado en la Vigencia del Informe)</t>
    </r>
  </si>
  <si>
    <r>
      <rPr>
        <sz val="12"/>
        <color theme="5"/>
        <rFont val="Calibri"/>
        <family val="2"/>
      </rPr>
      <t>Plan de Desarrollo</t>
    </r>
    <r>
      <rPr>
        <sz val="12"/>
        <color theme="1"/>
        <rFont val="Calibri"/>
        <family val="2"/>
      </rPr>
      <t xml:space="preserve"> (línea base - Última ejecución del Plan) / (línea base - Programado para el Plan)</t>
    </r>
  </si>
  <si>
    <t>La fórmula del indicador hace referencia  el Número de inspecciones  de seguridad vial realizadas a puntos criticos de siniestralidad en un período de tiempo determinado, son inspecciones  de seguridad vial programadas en puntos criticos de siniestralidad y busca mejorar las condiciones de seguridad vial en esas zonas, lo que redunda también en mejoras en materia de movilidad</t>
  </si>
  <si>
    <t xml:space="preserve">La fórmula del indicador hace referencia a la sumatoria de cada una de las instancias de armonización  para la ejecución de intervenciones de movilidad y seguridad vial  en un tiempo determinado.
Las instancias se entienden como las reuniones y y mesas de trabajo, realizadas para asesoría desde el sector movilidad, en pro de la  gestión y ejecución de las intervenciones en el espacio público.
</t>
  </si>
  <si>
    <t xml:space="preserve">Porcentaje avanzado en la operación del Sistema Inteligente de Transporte - SIT  </t>
  </si>
  <si>
    <t>Realizar la gestión contractual, necesaria para elaborar la planeación de la medida de gestión tipo prueba piloto, que contemple:
* Indicadores tecnicos de movilidad y seguridad vial.
* Diseño de la medida de gestión con la definición  de recursos a utilizar.
* Cronograma de implementación y gestiones inter e intrainstitucional.</t>
  </si>
  <si>
    <t>Realizar la gestión administrativa del Sistema Inteligente de Transporte, que incluye la gestión contractual, documental, financiera y demás, con el fin de mantener el sistema en operación en condiciones adecuadas</t>
  </si>
  <si>
    <t>Evaluar nuevas tecnologías o dispositivos disponibles en el mercado que permitan abordar diversas necesidades para la gestión y el control del tránsito y el transporte en la ciudad.</t>
  </si>
  <si>
    <t>Realizar la gestion de los estudios técnicos con las diferentes areas de la SDM Fotodetección.</t>
  </si>
  <si>
    <t>Adquirir de nuevas tecnologías o dispositivos para  el Sistema de Detección Electrónica de Infracciones, tales como drones, cámaras, sensores  u otro tipo de dispositivo disponible en materia tecnologíca para el momento de la adquisición de manera que se permitan la actualización o ampliación del sistema</t>
  </si>
  <si>
    <r>
      <t xml:space="preserve">La fórmula del indicador corresponde al número de dispositivos para Deteccion Electronica de infracciones en un período de tiempo determinado. </t>
    </r>
    <r>
      <rPr>
        <b/>
        <sz val="10"/>
        <color rgb="FFFF0000"/>
        <rFont val="Arial"/>
        <family val="2"/>
      </rPr>
      <t xml:space="preserve"> </t>
    </r>
    <r>
      <rPr>
        <sz val="10"/>
        <color theme="1"/>
        <rFont val="Arial"/>
        <family val="2"/>
      </rPr>
      <t>Los dispositivos que se pueden adquirir son: drones, cámaras, sensores  u otro tipo de dispositivo que se encuentre disponible en el mercado en materia tecnologíca para el momento de la adquisición de manera que se permitan la actualización o ampliación del sistema existente.</t>
    </r>
  </si>
  <si>
    <t>Es la cifra que corresponde a la cantidad de intersecciones semaforizadas existentes en la ciudad que han sido complementadas con módulos sonoros, semáforos peatonales, semáforo peatonal con contador regresivo, semáforo con módulo bici; todos incluyen su  respectivo cableado, de ser necesario se incluye obra civil y poste.</t>
  </si>
  <si>
    <t>La fórmula del indicador hace referencia al número de jornadas de gestión en vía realizadas en un período de tiempo determinado , las jornadas  de gestión en vía son realizads por personal Operativo en Vía, asociado a la Subdirección de Gestión, con el fin de ayudar a mejorar los comportamientos de los diferentes actores viales, las jornadas de intervención por parte del Grupo Operativo en vía (conformado por Motorizados, Bicicletas, personal a pie), ayudan a mejorar los comportamientos de los diferentes actores viales, con lo cual se mejora la seguridad, la conectividad y la accesibilidad, contribuyendo con la mejorar de la calidad de vida de los Bogotanos.   Cada una de las actividades de implementación y acompañamiento se considera como una jornada de intervención que se realiza de manera diaria.</t>
  </si>
  <si>
    <t>TOTAL META PDD</t>
  </si>
  <si>
    <t>TOTAL CONSOLIDADO</t>
  </si>
  <si>
    <t>Subdirección de Gestión en Vía - Subsdirección de Semaforización</t>
  </si>
  <si>
    <t>Subdirección de Semaforización</t>
  </si>
  <si>
    <t>Dirección de Gestión Tránsito y Control de Tránsito y Transporte</t>
  </si>
  <si>
    <t xml:space="preserve">Dirección de Gestión Tránsito y Control de Tránsito y Transporte - Subdirección de Gestión en Vía
Proyecto 8001
</t>
  </si>
  <si>
    <t xml:space="preserve">
Dirección de Gestión Tránsito y Control de Tránsito y Transporte - Subdirección de Control al Tránsito y al Transporte 
Proyecto 8009
</t>
  </si>
  <si>
    <t xml:space="preserve">
Dirección de Gestión Tránsito y Control de Tránsito y Transporte  - Subdirección de semaforización
Proyecto 8001</t>
  </si>
  <si>
    <t>Realizar inspecciones en campo por medio del equipo auditor para la identificación de hallazgos de riestos en seguridad vial</t>
  </si>
  <si>
    <t xml:space="preserve">Consolidar la información levantada en campo para la generación de documento técnico que permite la gestión de intervenciones de mejora en seguridad vial </t>
  </si>
  <si>
    <t>PONDERACION ACTIVIDAD</t>
  </si>
  <si>
    <t>% Ponderación Vertical Tarea</t>
  </si>
  <si>
    <t>% Ponderación horizontal de la tarea cuatrienio</t>
  </si>
  <si>
    <t>Validar los recursos de todo tipo, incluyendo el personal,  para la elaboración de la programación general y planeación de la ejecución de cada una de las inspecciones</t>
  </si>
  <si>
    <t>Verificar todos los recursos necesarios, incluyendo los de personal,  para la elaboración de la programación general y planeación de la ejecución de cada una de las instancias</t>
  </si>
  <si>
    <t>SUB TAREAS VIGENCIA</t>
  </si>
  <si>
    <t>TOTAL SUB TAREAS PROGRAMADO VIGENCIA</t>
  </si>
  <si>
    <t>TOTAL SUB TAREAS EJECUTADAS VIGENCIA</t>
  </si>
  <si>
    <t>% AVANCE SUB TAREAS VIGENCIA</t>
  </si>
  <si>
    <t>Número de instancias de armonización para la ejecución de intervenciones de movilidad y seguridad vial desarrolladas</t>
  </si>
  <si>
    <t>Sumatoria del número de intersecciones con regulación semafórica implementada</t>
  </si>
  <si>
    <t>Intersecciones semaforizadas</t>
  </si>
  <si>
    <t>Número de dispositivos para la actualización y ampliación del Sistema de Detección Electrónica de Infracciones desarrollados</t>
  </si>
  <si>
    <t xml:space="preserve">Sumatoria dispositivos para la actualización y ampliación del Sistema de Deteccion Electronica de Infracciones desarrollados
</t>
  </si>
  <si>
    <t xml:space="preserve">Sumatoria de dispositivos para la actualización y ampliación del Sistema de Deteccion Electronica de Infracciones desarrollados
</t>
  </si>
  <si>
    <t>Tareas (bienes y servicios entregados a los ciudadanos)</t>
  </si>
  <si>
    <t>Descripción de la Tarea</t>
  </si>
  <si>
    <t>Descripción de la Sub tarea</t>
  </si>
  <si>
    <t>% Ponderación de la Sub tarea</t>
  </si>
  <si>
    <t xml:space="preserve">El indicador hace referencia a la cantidad de nuevas regulaciones o intersecciones semaforizadas implementadas para la puesta en servicio, durante un período de tiempo determinado. </t>
  </si>
  <si>
    <t>La fórmula del indicador hace referencia al número de jornadas de gestión en vía del proyecto 8001 y las acciones de prevención y regulación en materia de tránsito y trasnporte del proyecto 8009, intervenciones  realizadas en un período de tiempo determinado,  con el fin de ayudar a mejorar los comportamientos de los diferentes actores viales, que se movilizan en la ciudad.</t>
  </si>
  <si>
    <t>El objetivo del indicador es cuantificar el número de intersecciones semaforizadas con implementaciones de complementación y nodificación, ya sea con módulos sonoros y su respectivo cableado, de ser necesario se incluye obra civil, módulos bici, módulos peatonales o vehiculares, en el período de tiempo establecido para el reporte, la medicición de este indicador PDD se tomará en relación directa con las intersecciones semforizadas complmmentadas meta No. 6 del poryecto de inversión 8001.</t>
  </si>
  <si>
    <t>Es la cifra que corresponde a la cantidad de intersecciones semaforizadas existentes en la ciudad que han sido impllementadas  con complementación y modificación con módulos sonoros y su respectivo cableado, de ser necesario se incluye obra civil, módulos bici, módulos peatonales o vehiculares, resulñtado tomado de la ejecución de la meta No.6 del poryecto 8001.</t>
  </si>
  <si>
    <t>Número de intervenciones en el espacio público para mejorar las condiciones de movilidad</t>
  </si>
  <si>
    <t>Número de dispositivos adicionales</t>
  </si>
  <si>
    <t xml:space="preserve">Dirección de Gestión Tránsito y Control de Tránsito y Transporte - Subdirección de Control al Tránsito y al Transporte - Subdirección de Gestión en Vía </t>
  </si>
  <si>
    <t>3903 - Número de intervenciones en el espacio público para mejorar las condiciones de movilidad</t>
  </si>
  <si>
    <t>Para la meta del proyecto 8009 la información procede de la Oficina de Estadística - Seccional de Tránsito y Transporte de Bogotá - Base de datos de intervenciones para la regulación y control del tránsito realizados por el personal operativo adscrito a la SETRA y base de datos Programación y seguimiento operatividad de la Subdirección de Control de Tránsito y Transporte.
Para la meta relacionada con el proyecto 8001, la información sale de la Agenda de Servicios del grupo operativo de la Dirección de Gestión y Control de Tránsito y Transporte.</t>
  </si>
  <si>
    <t xml:space="preserve">Hojas de calculo, informes y archivos planos </t>
  </si>
  <si>
    <t xml:space="preserve">Plan Nacional de Desarrollo "Colombia, potencia mundial de la vida": 4. Transformación productiva,internacionalización y acción climática; Pilar y catalizador: 03. Transición energética justa, segura,confiable y eficiente; Componente :f. Movilidad activa, segura,sostenible y con enfoquediferencial en ciudades y regiones161.
Pla de Desarrollo Distrital "Bogotá Camina Segura":Objetivo 1. Bogotá avanza en seguridad;Programa 6. Movilidad Segura e Inclusiva.
Plan Maestro de Movilidad: Objetivo 4. Contribuir a la construcción de un territorio inteligente, seguro y cuidador para mejorar la experiencia de viaje, los servicios para la ciudadanía y la competitividad en la Ciudad Región. Programa 1. Plan maestro del sistema inteligente para la infraestructura, el tránsito y el transporte. Programa 2. Gestión inteligente de la Movilidad.
</t>
  </si>
  <si>
    <t>El objetivo del indicador es medir el número de intervenciones para mejorar las condiciones de movilidad en los corredores y puntos estratégicos de la ciudad Región.
La meta PDD se alcanza con el aporte que el proyecto 8001 hace con el tema relacionado con el número de jornadas de intervención por parte del Grupo Operativo en vía , interrvenciones que ayudan a mejorar los comportamientos de los diferentes actores viales (meta 1); Así mismo, mide las acciones de prevención y regulación en materia de tránsito y transporte que se realizan en el proyecto 8009 meta 1. Todas estas intervenciones  mejoran la seguridad, la  conectividad y la accesibilidad vial para los diferentes actores viales que se movilizan en la ciudad de Bogotá.</t>
  </si>
  <si>
    <t>Sumatoria del número de intervenciones para mejorar las condiciones de movilidad en los corredores y puntos estratégicos de la ciudad Región.</t>
  </si>
  <si>
    <t>Número de intervenciones para mejorar las condiciones de movilidad en los corredores y puntos estratégicos de la ciudad Región.</t>
  </si>
  <si>
    <t>*. Información que proviene de la Oficina de Estadística - Seccional de Tránsito y Transporte de Bogotá - Base de datos y planillas de acciones de los controles regulatorios o sancionatorios realizados por el personal operativo adscrito a la SETRA.
*. Agenda de Servicios del grupo operativo de la Dirección de Gestión y control de tránsito y transporte</t>
  </si>
  <si>
    <t xml:space="preserve">*. Jornadas de gestión en vía realizadas por el Grupo Operativo en vía para mejorar los comportamientos de los diferentes actores viales, con lo cual se mejora la seguridad, la conectividad y la accesibilidad de la movilidad.
*. Número de controles, regulatorios y sancionatorios realizados por la Policía Metropolitana de Bogotá- Seccional Tránsito y Transporte de Bogotá  tendientes a fiscalizar el cumplimiento de las normas de tránsito y transporte en el Distrito Capital.
</t>
  </si>
  <si>
    <t>NATHALY PATIÑO GONZALEZ  / JACK DAVID HURTADO CASQUETE</t>
  </si>
  <si>
    <t>Sub Tareas</t>
  </si>
  <si>
    <t>TAREAS VIGENCIA</t>
  </si>
  <si>
    <t>No. ACTIVIDAD</t>
  </si>
  <si>
    <t>DESCRIPCIÓN ACTIVIDAD</t>
  </si>
  <si>
    <t>No. TAREA</t>
  </si>
  <si>
    <t>No. de la Sub tarea</t>
  </si>
  <si>
    <t>Jul-sep Programado tareas</t>
  </si>
  <si>
    <t>Jul-Sep: Ejecutado tareas</t>
  </si>
  <si>
    <t>% Avance actividades tareas</t>
  </si>
  <si>
    <t>Jul-sep Porgramado Sub Tarea</t>
  </si>
  <si>
    <t>Jul-Sep: % Ejecutado Sub tareas</t>
  </si>
  <si>
    <t>% Avance Sub tareas perído</t>
  </si>
  <si>
    <t>Oct-Dic Programado tareas</t>
  </si>
  <si>
    <t>Oct-Dic: Ejecutado tareas</t>
  </si>
  <si>
    <t>Oct-Dic Porgramado Sub Tareas</t>
  </si>
  <si>
    <t>Oct-Dic: % Ejecutado Sub tareas</t>
  </si>
  <si>
    <t>% Avance sub tareas período</t>
  </si>
  <si>
    <t>PROGRAMADO TAREAS HORIZONTAL * PONDERACIÓN</t>
  </si>
  <si>
    <t>EJECUTADO TAREAS HORIZONTAL * PONDERACIÓN</t>
  </si>
  <si>
    <t>% AVANCE TAREAS VIGENCIA</t>
  </si>
  <si>
    <t xml:space="preserve">•Realizar la gestión administrativa del Grupo Guía de Movilidad, con el fin de contar con los recuros necesarios para cumplir con su misión </t>
  </si>
  <si>
    <t>El objetivo del indicador es cuantificar el número de intersecciones con regulación semafórica implementada.</t>
  </si>
  <si>
    <t>Código Meta Plan de Desarrollo
(Combine acorde al total de actividades proyecto asociadas a la meta)</t>
  </si>
  <si>
    <t>Actividad Vigencia</t>
  </si>
  <si>
    <t>2027</t>
  </si>
  <si>
    <t>Ene-mar: Programado tareas</t>
  </si>
  <si>
    <t>Ene-mar: Ejecutado tareas</t>
  </si>
  <si>
    <t>Ene-mar: Porgramado Sub Tarea</t>
  </si>
  <si>
    <t>Ene-mar: % Ejecutado Sub tareas</t>
  </si>
  <si>
    <t>Abr-jun: sep Programado tareas</t>
  </si>
  <si>
    <t>Abr-jun: Ejecutado tareas</t>
  </si>
  <si>
    <t>Abr-jun: Porgramado Sub Tarea</t>
  </si>
  <si>
    <t>Abr-jun: % Ejecutado Sub tareas</t>
  </si>
  <si>
    <t>Meta Plan de Desarrollo
(Combine acorde al total de actividads proyecto asociadas a la meta)</t>
  </si>
  <si>
    <t>Actividad Proyecto de Inversión</t>
  </si>
  <si>
    <t>Análisis cualitativo acumulado actividad_vigencia</t>
  </si>
  <si>
    <t>Magnitud de la Actividad_Vigencia</t>
  </si>
  <si>
    <t>% Avance Actividad Período</t>
  </si>
  <si>
    <t>Avance Cualitativo de actividades, tareas  y subtareas (Precisar resultados y calidad de los bienes y Servicios entregados en beneficio de la ciudadanía)</t>
  </si>
  <si>
    <t>Avance Cualitativo de actividades, tareas y subtareas (Precisar resultados y calidad de los bienes y Servicios entregados en beneficio de la ciudadanía)</t>
  </si>
  <si>
    <t>Programado Actividad Vigencia</t>
  </si>
  <si>
    <t>Ejecutado Actividad Vigencia</t>
  </si>
  <si>
    <t>% Avance Actividad Vigencia</t>
  </si>
  <si>
    <t>Total compromisos por actividad</t>
  </si>
  <si>
    <t>Total Giros por Actividad</t>
  </si>
  <si>
    <t>%Total presupuesto girado por actividad</t>
  </si>
  <si>
    <t>Código del Indicador
(Combine acorde al total de actividades proyecto asociadas a la meta)</t>
  </si>
  <si>
    <t xml:space="preserve">Actividad Proyecto de Inversión_Asociada
</t>
  </si>
  <si>
    <t xml:space="preserve">Operar 100% del Sistema Inteligente de Transporte - SIT realizando la renovación de la infraestructura tecnológica necesaria para la operación
</t>
  </si>
  <si>
    <t>Realizar 65.000 intervenciones para la regulación y control del tránsito y el transporte en la ciudad.</t>
  </si>
  <si>
    <t>Programación_Año 2025</t>
  </si>
  <si>
    <t>Ejecución Año 2025</t>
  </si>
  <si>
    <t>Programación_Año 2026</t>
  </si>
  <si>
    <t>Ejecución Año 2026</t>
  </si>
  <si>
    <t>Programación_Año 2027</t>
  </si>
  <si>
    <t>Ejecución Año 2027</t>
  </si>
  <si>
    <t>Programación_total PDD</t>
  </si>
  <si>
    <t>Ejecutado_total PDD</t>
  </si>
  <si>
    <t>1. formular e implementar políticas y estrategias para una movilidad segura, sostenible, inclusiva y accesible, que contribuyan al bien-estar y la calidad de vida de la ciudadanía</t>
  </si>
  <si>
    <t>1. ser modelo en la construcción e implementación de soluciones de movilidad accesibles, seguras e incluyentes, que permitan a la ciudadanía moverse de manera eficiente en la ciudad</t>
  </si>
  <si>
    <t xml:space="preserve">1. Proteger vidas en el espacio público para la movilidad, a través de la formulación e implementación de proyectos e intervenciones, así como el fomento de la cultura ciudadana. </t>
  </si>
  <si>
    <t>2. promover la cultura ciudadana, la protección de la vida, el espacio público para la movilidad y el uso eficiente de medios de transporte en Bogotá y la región</t>
  </si>
  <si>
    <t>2. promoción de hábitos y comportamientos seguros, gestión de la infraestructura que articule los sistemas de movilidad</t>
  </si>
  <si>
    <t xml:space="preserve">2. Prestar trámites y servicios confiables, eficientes, oportunos y de calidad, mediante el uso de tecnologías y seguridad de la información y las comunicaciones, innovación, gestión del conocimiento, promoción de la participación incidente y formación ciudadana. </t>
  </si>
  <si>
    <t>OSGC-Prestar trámites y servicios confiables, eficientes, oportunos y de calidad, mediante el uso de tecnologías y seguridad de la información y las comunicaciones, innovación, gestión del conocimiento, promoción de la participación incidente y formación ciudadana.</t>
  </si>
  <si>
    <t>3. gestión de trámites y servicios integral y transparente</t>
  </si>
  <si>
    <t>3. estrategias innovadoras en la gestión y control en el espacio público así como en sus trámites y servicios</t>
  </si>
  <si>
    <t xml:space="preserve">3. Fortalecer el uso de medios de transporte sostenibles y alternativos mediante políticas de movilidad amigables con el ambiente y con un enfoque diferencial e incluyente. </t>
  </si>
  <si>
    <t>4. equipo humano que genera confianza en la ciudadanía y en la entidad</t>
  </si>
  <si>
    <t>4. entidad moderna que genere confianza en la ciudadanía</t>
  </si>
  <si>
    <t xml:space="preserve">4. Consolidar un equipo humano calificado, comprometido e íntegro fomentando su bien-estar, la lucha contra la corrupción, la protección de recursos públicos y el cumplimiento normativo. </t>
  </si>
  <si>
    <t>5. Mejorar la calidad de vida y bien-estar de la ciudadanía a través de políticas, programas y acciones de gestión, innovación, control en vía, prestación de servicios y optimización de la infraestructura para la Movilidad en Bogotá – Región.</t>
  </si>
  <si>
    <t>2025</t>
  </si>
  <si>
    <r>
      <t>11. </t>
    </r>
    <r>
      <rPr>
        <sz val="12"/>
        <color rgb="FF000000"/>
        <rFont val="Calibri"/>
        <family val="2"/>
        <scheme val="minor"/>
      </rPr>
      <t>Lograr que las ciudades y los asentamientos humanos sean inclusivos, seguros, resilientes y sostenibles</t>
    </r>
  </si>
  <si>
    <t>Programación_Año 2024</t>
  </si>
  <si>
    <t>1. Formular e implementar políticas y estrategias para una movilidad segura, sostenible, inclusiva y accesible, que contribuyan al bien-estar y la calidad de vida de la ciudadanía</t>
  </si>
  <si>
    <t>2. Promoción de hábitos y comportamientos seguros, gestión de la infraestructura que articule los sistemas de movilidad</t>
  </si>
  <si>
    <t>Realizar la complementación de los controles semafóricos en intersecciones de la ciudad, las complementaciones se pueden realizar con dispositivos sonoros, botones de demanda, camarás, etc.</t>
  </si>
  <si>
    <t>% Ponderación horizontal de la tarea año 2024</t>
  </si>
  <si>
    <t>% Ponderación horizontal de la tarea año 2025</t>
  </si>
  <si>
    <t>% Ponderación horizontal de la tarea año 2026</t>
  </si>
  <si>
    <t>% Ponderación horizontal de la tarea año 2027</t>
  </si>
  <si>
    <t>TOTAL MAGNITUD PROGRAMADA Y EJECUTADA</t>
  </si>
  <si>
    <t>Magnitud  - Recursos vigencia</t>
  </si>
  <si>
    <t>Magnitud  - Recursos reserva</t>
  </si>
  <si>
    <t>Programación y Seguimiento presupuesto de vigencia</t>
  </si>
  <si>
    <t>Presupuesto _Reservas</t>
  </si>
  <si>
    <t>Magnitud total programada</t>
  </si>
  <si>
    <t>Magnitud total entregada (ejecutada)</t>
  </si>
  <si>
    <t>%</t>
  </si>
  <si>
    <t>Magnitud contratada</t>
  </si>
  <si>
    <t>Magnitud entregada (ejecutada)</t>
  </si>
  <si>
    <t>Avance  Cualitativo Metas del Plan de Desarrollo</t>
  </si>
  <si>
    <t>Magnitud _anualización Metas del Plan de Desarrollo</t>
  </si>
  <si>
    <t>Tipo de Meta del Plan de Desarrollo</t>
  </si>
  <si>
    <t>Código Meta del Plan de Desarrollo
(Combine acorde al total de actividades del proyecto asociadas a la meta)</t>
  </si>
  <si>
    <t>Meta del Plan de Desarrollo
(Combine acorde al total de actividades del proyecto asociadas a la meta)</t>
  </si>
  <si>
    <t>Indicador Meta del Plan de Desarrollo
(Combine acorde al total de actividades proyecto asociadas a la meta)</t>
  </si>
  <si>
    <t>Responsable de reporte Meta del Plan de Desarrollo</t>
  </si>
  <si>
    <t>b.    Retrasos y soluciones:  Mencione las situaciones misionales que han dificultado el logro de las actividades y su solución.</t>
  </si>
  <si>
    <t xml:space="preserve">c.    Impactos o beneficios obtenidos con la ejecución de la Meta del Plan de Desarrollo. 
</t>
  </si>
  <si>
    <t>Presupuesto vigencia comprometido</t>
  </si>
  <si>
    <t>Magnitud entregada recursos vigencia</t>
  </si>
  <si>
    <t>Presupuesto de reservas girado</t>
  </si>
  <si>
    <t>Magnitud entregada 
recursos reserva</t>
  </si>
  <si>
    <t>Ejecución Año 2024</t>
  </si>
  <si>
    <t>Inspecciones de seguridad vial</t>
  </si>
  <si>
    <t xml:space="preserve">Informes </t>
  </si>
  <si>
    <t>8001 - CONSOLIDACIÓN DE LAS INTERVENCIONES EN EL ESPACIO PÚBLICO PARA EL MEJORAMIENTO DE LAS CONDICIONES DE MOVILIDAD Y SEGURIDAD VIAL EN LOS CORREDORES Y PUNTOS ESTRATÉGICOS EN BOGOTÁ D. C.
20. % del sistema de semaforización inteligente de la ciudad mantenido y optimizado (a 2027 llegar al 99%)</t>
  </si>
  <si>
    <t>Porcentaje del sistema de semaforización inteligente de la ciudad mantenido y optimizado</t>
  </si>
  <si>
    <t xml:space="preserve">Reportes del software Mantum que tiene almacenados todos los mantenimientos que se realizan al sistema cada día y el software INES que tiene los seguimientos de las optimizaciones desarrolladas en las zonas de los corredores prioritarios de la ciudad. </t>
  </si>
  <si>
    <t>Software Mantum y Software INES</t>
  </si>
  <si>
    <t>% de disponibilidad del sistema en el periodo * 50% + (No. de zonas optimizadas acumuladas con respecto al periodo de corte / 130 zonas en los corredores principales) * 50%</t>
  </si>
  <si>
    <t>% de disponibilidad del sistema en el periodo * 50%</t>
  </si>
  <si>
    <t xml:space="preserve">Software de gestión de mantenimientos Mantum, con las órdenes de trabajo generadas para cada mantenimiento. </t>
  </si>
  <si>
    <t>Zonas optimizadas reportadas en software INES</t>
  </si>
  <si>
    <t>Corresponde al porcentaje de tiempo que los semáforos de la ciudad funcionan correctamente para los ciudadanos. Para calcularlo,  se registra el tiempo que cada intersección permanece fuera de servicio debido a una falla. Este tiempo total de inactividad se compara con las horas totales de operación de todo el sistema, que se multiplica por el 50 % del cumplimiento de la meta en términos de Mantenimiento</t>
  </si>
  <si>
    <t>El avance en esta variable de la meta se calcula midiendo el porcentaje de zonas de semáforos inteligentes (adaptativas o responsivas) que han sido optimizadas durante el periodo. El resultado de este porcentaje se pondera al 50% para reflejar su contribución a la meta en términos de Optimización.</t>
  </si>
  <si>
    <t>Meta estratégica</t>
  </si>
  <si>
    <t>% del sistema de semaforización inteligente de la ciudad mantenido y optimizado (a 2027 llegar al 99%)</t>
  </si>
  <si>
    <t xml:space="preserve">La resolución 20243040045005 con la cual se adopta el manual de señalización vial de Colombia, en el capítulo 4,9 indica "Un mantenimiento adecuado es muy importante para el funcionamiento eficiente de los sistemas de control semafórico y para prolongar la vida útil de los elementos que lo componen. Además, la autoridad y el respeto que los semáforos inspiran se deben principalmente a su confiabilidad e indicaciones precisas y exactas. Semáforos con interrupciones constantes en el servicio, indicaciones imprecisas o incoherentes con las condiciones operativas no pueden imponer el respeto necesario y generan desobediencia por parte de los usuarios." el cumplilmiento de las acciones de mantenimiento y optimización indicadas en el Manual, son el sustento de las acciones que realiza la subdirección con sus equipos técnicos en oficina y en calle para la correcta operación de las intersecciones. </t>
  </si>
  <si>
    <r>
      <t xml:space="preserve">Medir mensualmente el porcentaje del sistema de semaforización inteligente de la ciudad optimizado, de acuerdo al número de zonas adaptativas y responsivas de los corredores principales que serán objeto de dicha optimización; sin embargo, se debe tener en cuenta que para que una zona pueda ser objeto de optimización, la misma debe contar con la disponibilidad del sistema de semaforización, la cual se calcula a través de la meta 5 del proyecto 8001 </t>
    </r>
    <r>
      <rPr>
        <i/>
        <sz val="10"/>
        <color theme="1"/>
        <rFont val="Arial"/>
        <family val="2"/>
      </rPr>
      <t>""</t>
    </r>
    <r>
      <rPr>
        <sz val="10"/>
        <color theme="1"/>
        <rFont val="Arial"/>
        <family val="2"/>
      </rPr>
      <t xml:space="preserve">Mantener y optimizar por encima del 99% la disponibilidad del sistema de semaforización inteligente de Bogotá." 
Así mismo, es importante mencionar que la optimización de las zonas mejorará la prestación del servicio de la intersecciones puesto que las mismas se adaptarán a condiciones del tráfico de manera autonoma, mejorando los flujos del tráfico adaptandose a planes predefinidos, lo que permitirá mejorar los tiempos de desplazamiento para la ciudadanía.
</t>
    </r>
  </si>
  <si>
    <t>1981. Realizar 300.000 intervenciones para mejorar las condiciones de movilidad en los corredores y puntos estratégicos de la ciudad Región
8001-Consolidación de las intervenciones en el espacio público para el mejoramiento de las condiciones de movilidad y seguridad vial en los corredores y puntos estratégicos en Bogotá D.C.
8009 - Fortalecimiento de las intervenciones de control y prevención del tránsito y el transporte para mejorar la seguridad vial en Bogotá D.C.</t>
  </si>
  <si>
    <t>Realizar 235.000 jornadas de gestión en vía</t>
  </si>
  <si>
    <t>8001 - CONSOLIDACIÓN DE LAS INTERVENCIONES EN EL ESPACIO PÚBLICO PARA EL MEJORAMIENTO DE LAS CONDICIONES DE MOVILIDAD Y SEGURIDAD VIAL EN LOS CORREDORES Y PUNTOS ESTRATÉGICOS EN BOGOTÁ D. C.
1. Realizar 235.000  jornadas de gestión en vía</t>
  </si>
  <si>
    <t>Realizar 300.000 intervenciones para mejorar las condiciones de movilidad en los corredores y puntos estratégicos de la ciudad región</t>
  </si>
  <si>
    <t>Complementar con dispositivos que garanticen la accesibilidad de 340 intersecciones semafóricas que cumplan con las condiciones técnicas para tal fin</t>
  </si>
  <si>
    <t>8001 - CONSOLIDACIÓN DE LAS INTERVENCIONES EN EL ESPACIO PÚBLICO PARA EL MEJORAMIENTO DE LAS CONDICIONES DE MOVILIDAD Y SEGURIDAD VIAL EN LOS CORREDORES Y PUNTOS ESTRATÉGICOS EN BOGOTÁ D. C.
1974 - Complementar con dispositivos que garanticen la accesibilidad de 340 intersecciones semafóricas que cumplan con las condiciones técnicas para tal fin
3896 - Número de dispositivos adicionales</t>
  </si>
  <si>
    <t>(No. de zonas optimizadas acumuladas  con respectoal periodo de corte / 130 zonas en los corredores principales) * 50%</t>
  </si>
  <si>
    <t>PE01-IN03-F01</t>
  </si>
  <si>
    <t>PE01-PR01-F01</t>
  </si>
  <si>
    <t>A la vigencia Ejecutado vigencia / Programado Vigencia</t>
  </si>
  <si>
    <t xml:space="preserve">                                           PE01-IN03-F05</t>
  </si>
  <si>
    <t>Versión 1.0</t>
  </si>
  <si>
    <t>a.     Avances estratégicos y/o logros de ciudad: Describa de manera clara y específica las acciones desarrolladas para el avance de la Meta del Plan de Desarrollo a la fecha, indique, cuánto, cómo y en dónde.
Inicie señalando el avance acumulado plan de desarrollo y luego el avance de la vigencia.</t>
  </si>
  <si>
    <t>2026</t>
  </si>
  <si>
    <t>Vigencia 2026</t>
  </si>
  <si>
    <t xml:space="preserve"> Reducir el número de fatalidades en siniestros viales a 462 para el año 2027.</t>
  </si>
  <si>
    <t>Fatalidades en siniestros viales a por año</t>
  </si>
  <si>
    <t>1,2,3,4,5,6,7,8,9</t>
  </si>
  <si>
    <t>Dirección de Gestión Tránsito y Control de Tránsito y Transporte - Subdirección de Gestión en Vía-Subdirección de Semaforización-Proyecto 8001
Dirección de Gestión Tránsito y Control de Tránsito y Transporte - Subdirección de Control al Tránsito y al Transporte 
Proyecto 8009</t>
  </si>
  <si>
    <t xml:space="preserve">Realizar 235.000  jornadas de gestión en vía.
Desarrollar 96 medidas de gestión enfocadas en mejorar las condiciones de movilidad y/o seguridad vial en un 15% en los indicadores planteados.
Realizar 48 inspecciones de seguridad vial a los puntos más críticos de siniestralidad con el fin de que sean un insumo para la toma de decisiones y/o acciones a realizar.
 Desarrollar 141  instancias de armonización para la ejecución de intervenciones de movilidad y seguridad vial.
Mantener por encima del 99% la disponibilidad del sistema de semaforización.
Complementar 361 intersecciones semaforizadas con otros dispositivos de señalización semafórica.
 Implementar regulación semafórica en 76 intersecciones de la ciudad.
Operar el 100 % del Sistema Inteligente de Transporte - SIT realizando la renovación de la infraestructura tecnológica necesaria para la operación.
Desarrollar 160 dispositivos para la actualización y ampliación tecnológica requerida (ampliación del Sistema de Detección Electrónica de Infracciones).
</t>
  </si>
  <si>
    <t xml:space="preserve">50%
(2023)
</t>
  </si>
  <si>
    <r>
      <t xml:space="preserve">Subdirección de Semaforización
</t>
    </r>
    <r>
      <rPr>
        <sz val="11"/>
        <rFont val="Calibri"/>
        <family val="2"/>
      </rPr>
      <t>Código Meta 8001</t>
    </r>
  </si>
  <si>
    <t>En el entendido que las acciones adelantadas no están orientadas a ningún grupo poblacional específico; por el contrario benefician a toda la población que en algún momento tránsita por la zona de la ciudad en donde se adelantó dicha ejecución; la población beneficiada es en totalidad la que habita en la ciudad.</t>
  </si>
  <si>
    <t xml:space="preserve">En el entendido que las acciones adelantadas no están orientadas a ningún grupo poblacional específico; sino que por el contrario benefician a toda la población que en algún momento tránsita por la zona de la ciudad en donde se adelantó dicha ejecución la población beneficiada es la totalidad que habita en la ciudad.
La ciudadanía se ha visto beneficiada con menores tiempos de espera en las intersecciones semaforizadas en los periodos valle y pico, dado que el Sistema al optimizarse permite una mejor comprensión de los periodos de mayor necesidad de oferta de tiempo de verde para quienes así lo requieren. Así mismo, el mantenimiento desarrollado en cada una de las intersecciones de formá ágil, permite que frente a las diversas fallas que podrían presentarse, se mitiguen con tiempos de atención bajos. </t>
  </si>
  <si>
    <t>NA</t>
  </si>
  <si>
    <t>En el entendido que las acciones adelantadas en materia de jornadas en via no están orientadas a ningún grupo poblacional específico; sino que por el contrario benefician a toda la población que en algún momento tránsita por la zona de la ciudad en donde se adelantó dicha ejecución la población beneficiada es la totalidad que habita en la ciudad.</t>
  </si>
  <si>
    <t>En el entendido que las acciones adelantadas no están orientadas a ningún grupo poblacional específico; sino que por el contrario benefician a toda la población que en algún momento tránsita por la zona de la ciudad en donde se adelantó dicha ejecución, la población beneficiada es la totalidad que habita en la ciudad.</t>
  </si>
  <si>
    <t>Con las intervenciones adelantadas en el espacio público se ha logrado mejorar las condiciones de seguridad vial puesto que se han sensibilizado a los diferentes actores viales acerca de su corresponsabilidad que tienen en la mejora de las condiciones de ellos mismos y de los demás actores viales; de manera tal que se mejoran las condiciones de la vida de todas las personas que habitan o visitan la capital del país; sin embargo, resulta importante mencionar que no existe un grupo poblacional especifico beneficiado, pues las acciones están orientadas el beneficio de la población en general.</t>
  </si>
  <si>
    <t>Con las intervenciones adelantadas en el espacio público se ha logrado mejorar las condiciones de movilidad en los corredores y puntos estrategicos de la ciudad puesto que se han adelantado operativos de regulación y control sobre los diferentes actores v se han llevado a cabo intervenciones orientadas a los diferentes actores viales, contribuyendo a la mejora en las condiciones de vida de cada uno de ellos en su rol.</t>
  </si>
  <si>
    <t>Pese al aumento de los frentes de obra vigentes en la ciudad, a través de la ejecución de acciones complementarias enfocadas a mantener operando el sistema de semaforización inteligente, la complementación de las intersecciones semaforizadas con otros dispositvos de señalización semafórica aporta al incremento en la seguridad vial y brinda una buena experiencia para los usuarios de los corredores viales.</t>
  </si>
  <si>
    <t>Con las intervenciones adelantadas a través de las diferentes metas del proyecto de inversión en el espacio público se ha logrado mejorar las condiciones de movilidad en los corredores y puntos estrategicos de la ciudad , contribuyendo a la mejora en las condiciones de vida de cada uno de los actores viales y aportando así con la redución de accidentes que pueden desencadenar en fatalidades.</t>
  </si>
  <si>
    <t>Las evidencias de cumplimiento de la meta corresponde a los reporte de disponibilidad del sistema de cada mes, y se encuentran cargadas en el siguiente link: https://drive.google.com/drive/folders/1_6mYLNINGUh5ZbpX3Ztqm99sQeoxmlWm</t>
  </si>
  <si>
    <t xml:space="preserve">La población beneficiada con las actividades del SIT, es toda aquella que tránsita por la ciudad de Bogotá; dado que las acciones adelantadas en materia de señalización e implementación de tecnologías para la mejora de la movilidad, no están orientadas a ningún grupo poblacional específico, si no a contribuir con la movilidad y seguridad vial de toda la ciudad. </t>
  </si>
  <si>
    <t xml:space="preserve">La población beneficiada con las actividades del SIT para el contrato 3644, es toda aquella que tránsita por la ciudad de Bogotá; dado que las acciones adelantadas en materia de señalización e implementación de tecnologías para la mejora de la movilidad, no están orientadas a ningún grupo poblacional específico, si no a contribuir con la movilidad y seguridad vial de toda la ciudad. </t>
  </si>
  <si>
    <t>Las evidencias de cumplimiento de la meta corresponde a los reporte de disponibilidad del sistema de cada mes, y se encuentran cargadas en el siguiente link: https://drive.google.com/drive/folders/1ay7wMg4gOh2VvTEEbEHQOApTu3pNgC_0</t>
  </si>
  <si>
    <t>Mantener  por encima del 99% la disponibilidad del sistema de semaforización</t>
  </si>
  <si>
    <r>
      <t xml:space="preserve">Para el cálculo de la fórmula del indicador se debe tener en cuenta que el 50% inicial corresponde a la línea base resultante de la </t>
    </r>
    <r>
      <rPr>
        <b/>
        <sz val="10"/>
        <rFont val="Arial"/>
        <family val="2"/>
      </rPr>
      <t xml:space="preserve">disponibilidad del sistema </t>
    </r>
    <r>
      <rPr>
        <sz val="10"/>
        <rFont val="Arial"/>
        <family val="2"/>
      </rPr>
      <t>(cálculo i</t>
    </r>
    <r>
      <rPr>
        <b/>
        <sz val="10"/>
        <rFont val="Arial"/>
        <family val="2"/>
      </rPr>
      <t>ndicador meta 5 proyecto 8001,</t>
    </r>
    <r>
      <rPr>
        <sz val="10"/>
        <rFont val="Arial"/>
        <family val="2"/>
      </rPr>
      <t xml:space="preserve"> puesto que dicho indicador muestra la disponibilidad del sistema de semaforización teniendo en cuenta que el mismo corresponde a la relación entre el tiempo que estuvo el sistema semafórico en operación con respecto al tiempo total de operación del sistema (mínimo el 99%), cálculo que resulta ser la base que debe garantizarse en las zonas previa su optimización objeto del presente indicador, puesto que no resulta viable proceder a optimizar una zona, sin contar con la disponibilidad del sistema por encima del 99%.
El resultado del cálculo anterior por encima del 99% se multiplica por el 50%, el cual, garantiza la disponibilidad del sistema para la siguiente etapa que consiste en la optimización de las zonas. Se precisa que la medición de disponibilidad del sistema semafórico es la </t>
    </r>
    <r>
      <rPr>
        <b/>
        <sz val="10"/>
        <rFont val="Arial"/>
        <family val="2"/>
      </rPr>
      <t>del mes del reporte.</t>
    </r>
    <r>
      <rPr>
        <sz val="10"/>
        <rFont val="Arial"/>
        <family val="2"/>
      </rPr>
      <t xml:space="preserve">
El otro</t>
    </r>
    <r>
      <rPr>
        <b/>
        <sz val="14"/>
        <rFont val="Arial"/>
        <family val="2"/>
      </rPr>
      <t xml:space="preserve"> 50%</t>
    </r>
    <r>
      <rPr>
        <sz val="10"/>
        <rFont val="Arial"/>
        <family val="2"/>
      </rPr>
      <t xml:space="preserve"> de la meta, corresponde al avance que se tenga de la </t>
    </r>
    <r>
      <rPr>
        <b/>
        <sz val="10"/>
        <rFont val="Arial"/>
        <family val="2"/>
      </rPr>
      <t>optimización</t>
    </r>
    <r>
      <rPr>
        <sz val="10"/>
        <rFont val="Arial"/>
        <family val="2"/>
      </rPr>
      <t xml:space="preserve"> de 130 zonas en los corredores principales de la ciudad, en los que periodo a periodo se realizará la verificación del aumento en la optimización de cada una de ellas. A continuación, se detallan los elementos que implican una optimización.
Una zona se considera optimizada cuando se gestiona en modo adaptativo y/o responsivo, para lo cual debe cumplir con los siguientes parámetros: 
* Verificación física de videodetección
* Verificación de planes de señales.
Se entiende como una zona en modo Responsivo aquella que reacciona al tráfico eligiendo el mejor plan predefinido en el catálogo de planes que tiene.
Una zona en el modo Adaptativo es aquella que se adapta continuamente al tráfico, modificando los tiempos de los semáforos sobre la marcha para que todo fluya mejor.
</t>
    </r>
  </si>
  <si>
    <t>Versión: 2.0</t>
  </si>
  <si>
    <t>Objetivo PDD</t>
  </si>
  <si>
    <t>Programa PDD</t>
  </si>
  <si>
    <t>Indicador Metas Estratégicas</t>
  </si>
  <si>
    <t>No. Meta PDD</t>
  </si>
  <si>
    <t>Nombre Meta PDD</t>
  </si>
  <si>
    <t>ODS</t>
  </si>
  <si>
    <t>Meta ODS</t>
  </si>
  <si>
    <t>OBJETIVOS SISTEMAS DE GESTION
(Calidad, Ambiental, SST, Antisoborno, Seguridad de la información, y Continuidad de Negocio)</t>
  </si>
  <si>
    <t>Procesos Entidad</t>
  </si>
  <si>
    <t>05. Espacio público seguro e inclusivo</t>
  </si>
  <si>
    <t>O1:Fatalidades en siniestros viales por año</t>
  </si>
  <si>
    <t>15-Fatalidades en siniestros viales por año</t>
  </si>
  <si>
    <t>Alcanzar 480.000 estudiantes beneficiadas y beneficiados en el programa de Niñas y Niños Primero – NNP, incluyendo acciones orientadas a mejorar las condiciones de movilidad de las rutas escolares</t>
  </si>
  <si>
    <t>2024110010075</t>
  </si>
  <si>
    <t>7974 - Fortalecimiento de los procesos contravencionales asociados a las infracciones de normas de tránsito y transporte público en Bogotá D.C.</t>
  </si>
  <si>
    <t>01. Fin de la pobreza</t>
  </si>
  <si>
    <t>01.01. Para 2030, erradicar la pobreza extrema para todas las personas en el mundo, actualmente medida por un ingreso por persona inferior a 1,25 dólares al día</t>
  </si>
  <si>
    <t>Proceso Direccionamiento Estratégico PE01</t>
  </si>
  <si>
    <t>2. Bogotá confía en su bienestar</t>
  </si>
  <si>
    <t>06. Movilidad segura e inclusiva</t>
  </si>
  <si>
    <t>O1: % del sistema de semaforización inteligente de la ciudad mantenido y optimizado (a 2027 llegar al 99%)</t>
  </si>
  <si>
    <t>20 - % del sistema de semaforización inteligente de la ciudad mantenido y optimizado (a 2027 llegar al 99%)</t>
  </si>
  <si>
    <t>2024110010076</t>
  </si>
  <si>
    <t>8008 - Mejoramiento de los servicios prestados en la Secretaría Distrital de Movilidad de Bogotá D.C.</t>
  </si>
  <si>
    <t>01.02. Para 2030, reducir al menos a la mitad la proporción de hombres, mujeres y niños y niñas de todas las edades que viven en la pobreza en todas sus dimensiones con arreglo a las definiciones nacionales</t>
  </si>
  <si>
    <t>Proceso Comunicaciones y Cultura para la Movilidad PE02</t>
  </si>
  <si>
    <t>3. Bogotá confía en su potencial</t>
  </si>
  <si>
    <t>12. Bogotá cuida a su gente</t>
  </si>
  <si>
    <t>O4:Porcentaje de viajes en modos sostenibles en un día típico de los hogares de Bogotá</t>
  </si>
  <si>
    <t>52-Porcentaje de viajes en 
modos sostenibles en un día 
típico de los hogares de 
Bogotá</t>
  </si>
  <si>
    <t>Diseñar, implementar y evaluar el 100% del plan sectorial de cultura ciudadana, comunicación y pedagogía cívica que propicien transformaciones voluntarias constructivas y corresponsables en el sistema de movilidad</t>
  </si>
  <si>
    <t>2024110010077</t>
  </si>
  <si>
    <t>8012 - Implementación de espacios de participación ciudadana incidente en la Secretaría Distrital de Movilidad de Bogotá D.C.</t>
  </si>
  <si>
    <t>01.03. Poner en práctica a nivel nacional sistemas y medidas apropiadas de protección social para todos y, para 2030, lograr una amplia cobertura de los pobres y los más vulnerables</t>
  </si>
  <si>
    <t>OSGGA-Implementar el Programa de Ahorro y Uso Eficiente del Agua para la optimización de los recursos en las diferentes sedes que conforman la Secretaría Distrital de Movilidad.</t>
  </si>
  <si>
    <t>Proceso Seguridad Vial PE03</t>
  </si>
  <si>
    <t>4. Bogotá ordena su territorio y avanza en su acción climática</t>
  </si>
  <si>
    <t>26. Movilidad Sostenible</t>
  </si>
  <si>
    <t>2024110010093</t>
  </si>
  <si>
    <t>7969 - Mejoramiento en la gestión de las acciones de transparencia e integridad de la Secretaría Distrital de Movilidad en Bogotá D.C</t>
  </si>
  <si>
    <t>01.04. Para 2030, garantizar que todos los hombres y mujeres, en particular los pobres y los más vulnerables, tengan los mismos derechos a los recursos económicos, así como acceso a los servicios básicos, la propiedad y el control de las tierras y otros bienes, la herencia, los recursos naturales, las nuevas tecnologías y los servicios económicos, incluida la microfinanciación</t>
  </si>
  <si>
    <t>OSGGA-Implementar del Programa de Ahorro y Uso Eficiente de la Energía para la optimización de los recursos en las diferentes sedes que conforman la Secretaría Distrital de Movilidad.</t>
  </si>
  <si>
    <t>Proceso Inteligencia para la Movilidad PE04</t>
  </si>
  <si>
    <t>5. Bogotá confía en su gobierno</t>
  </si>
  <si>
    <t>33. Fortalecimiento institucional para un gobierno confiable</t>
  </si>
  <si>
    <t>Realizar seguimiento al 100% de los PMT (Planes de Manejo de Tránsito) que generen mayor afectación a los usuarios priorizando la seguridad e infraestructura a las y los peatones y ciclistas</t>
  </si>
  <si>
    <t>2024110010095</t>
  </si>
  <si>
    <t>7982 - Mejoramiento y mantenimiento de los servicios de TI asociados a la infraestructura tecnológica operacional de la Secretaría Distrital de Movilidad de Bogotá D.C.</t>
  </si>
  <si>
    <t>02. Hambre cero</t>
  </si>
  <si>
    <t>02.01. Para 2030, poner fin al hambre y asegurar el acceso de todas las personas, en particular los pobres y las personas en situaciones vulnerables, incluidos los lactantes, a una alimentación sana, nutritiva y suficiente durante todo el año</t>
  </si>
  <si>
    <t>OSGGA-Fortalecer las acciones que desde el Distrito Capital y la Secretaria Distrital de Movilidad se adelanten en relación a problemáticas socio-ambientales relacionadas con la gestión integral de los residuos</t>
  </si>
  <si>
    <t>Proceso Planeación de Transporte e Infraestructura PM01</t>
  </si>
  <si>
    <t>39. Camino hacia una democracia deliberativa con un gobierno cercano a la gente y con participación ciudadana</t>
  </si>
  <si>
    <t>Realizar 35.000 intervenciones en las vías y el espacio público para la movilidad enfocadas en la mejora de la seguridad vial, priorizando actividades de señalización y demarcación</t>
  </si>
  <si>
    <t>2024110010096</t>
  </si>
  <si>
    <t>7980 - Implementación de intervenciones integrales de cultura, comunicación y pedagogía, para la movilidad segura en Bogotá D.C</t>
  </si>
  <si>
    <t>02.02. Para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</si>
  <si>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OSGGA-Fomentar el consumo sostenible y el uso eficiente de los recursos en todas las actividades de la entidad, con el objetivo de alcanzar un consumo responsable que contribuya tanto a la sostenibilidad ambiental como a la mejora de la calidad de vida.</t>
  </si>
  <si>
    <t>Realizar un (1) estudio técnico en corredores principales, para evaluar los límites de velocidad en la ciudad</t>
  </si>
  <si>
    <t>2024110010097</t>
  </si>
  <si>
    <t>7985 - Consolidación del trabajo colaborativo y apoyo institucional en la Secretaría Distrital de Movilidad de Bogotá D.C.</t>
  </si>
  <si>
    <t>02.03. Para 2030, duplicar la productividad agrícola y los ingresos de los productores de alimentos en pequeña escala, en particular las mujeres, los pueblos indígenas, los agricultores familiares, los pastores y los pescadores, entre otras cosas mediante un acceso seguro y equitativo a las tierras, a otros recursos de producción e insumos, conocimientos, servicios financieros, mercados y oportunidades para la generación de valor añadido y empleos no agrícolas</t>
  </si>
  <si>
    <t>OSGGA-Implementar el programa de Mejoramiento de las Condiciones Ambientales Internas, articulado con la gestión de cambio climático.</t>
  </si>
  <si>
    <t>Proceso Ingeniería de Tránsito PM03</t>
  </si>
  <si>
    <t>Recuperar 30.000 m2 de espacio público para una movilidad más segura y accesible, principalmente en entornos relacionados con la movilidad activa y sostenible, siguiendo el enfoque de calle completa</t>
  </si>
  <si>
    <t>2024110010104</t>
  </si>
  <si>
    <t>7994 - Fortalecimiento de la Gestión Jurídica en la Secretaría Distrital de Movilidad de Bogotá D.C.</t>
  </si>
  <si>
    <t>02.C. Adoptar medidas para asegurar el buen funcionamiento de los mercados de productos básicos alimentarios y sus derivados y facilitar el acceso oportuno a información sobre los mercados, en particular sobre las reservas de alimentos, a fin de ayudar a limitar la extrema volatilidad de los precios de los alimentos</t>
  </si>
  <si>
    <t>OSGGA-Fortalecer las buenas prácticas ambientales mediante estrategias efectivas de comunicación, formación y sensibilización en toda la entidad.</t>
  </si>
  <si>
    <t>Proceso Gestión de Trámites y Servicios para la Ciudadanía PM04</t>
  </si>
  <si>
    <t>Construir 59 kilómetros lineales de la red de cicloinfraestructura</t>
  </si>
  <si>
    <t>2024110010100</t>
  </si>
  <si>
    <t>7941 - Fortalecimiento del componente de gobernanza para la implementación de la estrategia de seguridad vial en Bogotá D.C.</t>
  </si>
  <si>
    <t>03. Salud y Bienestar</t>
  </si>
  <si>
    <t>03.01. Para 2030, reducir la tasa mundial de mortalidad materna a menos de 70 por cada 100.000 nacidos vivos</t>
  </si>
  <si>
    <t>OSGAS-Mantener las buenas prácticas antisoborno contenidas en la norma ISO 37001 y las demás adoptadas por la Entidad.</t>
  </si>
  <si>
    <t>Proceso  Gestión Contravencional y Transporte Publico PM05</t>
  </si>
  <si>
    <t>Diseñar e implementar una (1) estrategia para la promoción de infraestructura de recarga de vehículos eléctricos en Bogotá D.C</t>
  </si>
  <si>
    <t>2024110010099</t>
  </si>
  <si>
    <t>7975 - Implementación de acciones para una movilidad sostenible, segura y confiable para Bogotá D.C.</t>
  </si>
  <si>
    <t>03.02. Para 2030, poner fin a las muertes evitables de recién nacidos y de niños menores de 5 años, logrando que todos los países intenten reducir la mortalidad neonatal al menos hasta 12 por cada 1.000 nacidos vivos, y la mortalidad de niños menores de 5 años al menos hasta 25 por cada 1.000 nacidos vivos</t>
  </si>
  <si>
    <t>OSGAS-Promover una cultura de integridad y ética pública en los colaboradores de la SDM, para el cumplimiento del marco de gestión antisoborno definido por la Entidad, y su concientización en la política antisoborno y en los demás elementos que integran el Sistema.</t>
  </si>
  <si>
    <t>Proceso Gestión Social PM06</t>
  </si>
  <si>
    <t>Implementar 3 acciones para promover la renovación tecnológica de transporte de carga hacia una tecnología de cero y bajas emisiones</t>
  </si>
  <si>
    <t>2024110010116</t>
  </si>
  <si>
    <t>7996 - Fortalecimiento del programa niñas y niños primero para mejorar la seguridad vial y la confianza en el camino al colegio en Bogotá D.C.</t>
  </si>
  <si>
    <t>03.03. Para 2030, poner fin a las epidemias del SIDA, la tuberculosis, la malaria y las enfermedades tropicales desatendidas y combatir la hepatitis, las enfermedades transmitidas por el agua y otras enfermedades transmisibles</t>
  </si>
  <si>
    <t>OSGAS-Gestionar las denuncias presentadas por presuntos actos de soborno, asegurando la protección de la identidad del denunciante en buena fe y bajo una sospecha razonable, y evitar represalias a éste.</t>
  </si>
  <si>
    <t>Proceso Gestión Administrativa PA01</t>
  </si>
  <si>
    <t>Implementar una estrategia para lograr que el 50% de bicicletas existentes en la ciudad, según la Encuesta de Movilidad 2023, se registren en la plataforma de Registro obligatorio de bicicletas.</t>
  </si>
  <si>
    <t>2024110010114</t>
  </si>
  <si>
    <t>7998 - Fortalecimiento de la red de cicloinfraestructura en la ciudad de Bogotá D.C.</t>
  </si>
  <si>
    <t>03.04. Para 2030, reducir en un tercio la mortalidad prematura por enfermedades no transmisibles mediante la prevención y el tratamiento y promover la salud mental y el bienestar</t>
  </si>
  <si>
    <t>OSGAS-Trasladar oportuna y eficazmente a las Entidades pertinentes para que surtan las investigaciones de tipo administrativo, disciplinario, fiscal y penal a que haya lugar, ante la presunta comisión de conductas relacionadas con soborno de servidores públicos y contratistas de prestación de servicios profesionales y/o de apoyo a la gestión de la Secretaría Distrital de Movilidad.</t>
  </si>
  <si>
    <t>Proceso Talento Humano PA02</t>
  </si>
  <si>
    <t>Lograr 9.200.000 viajes en modos sostenibles en un día hábil entre semana en Bogotá.</t>
  </si>
  <si>
    <t>2024110010124</t>
  </si>
  <si>
    <t>8000 - Fortalecimiento del sistema de señalización para la movilidad enfocada en la mejora de la seguridad vial en la ciudad de Bogotá D.C</t>
  </si>
  <si>
    <t>03.05. Fortalecer la prevención y el tratamiento del abuso de sustancias adictivas, incluido el uso indebido de estupefacientes y el consumo nocivo de alcohol</t>
  </si>
  <si>
    <t>OSGSST- Identificar continua y sistemáticamente los peligros, evaluar, valorar los riesgos en SST y determinar los controles operacionales para su eliminación o mitigación.</t>
  </si>
  <si>
    <t>Proceso Gestión Financiera PA03</t>
  </si>
  <si>
    <t>Desarrollar el 100% de la estrategia de mejora y sostenibilidad del Modelo Integrado De Planeación y Gestión - Mipg en las entidades del Sector Movilidad</t>
  </si>
  <si>
    <t>8001 - Consolidación de las intervenciones en el espacio público para el mejoramiento de las condiciones de movilidad y seguridad vial en los corredores y puntos estratégicos
en Bogotá D.C.</t>
  </si>
  <si>
    <t>03.06. Para 2020, reducir a la mitad el número de muertes y lesiones causadas por accidentes de tráfico en el mundo</t>
  </si>
  <si>
    <t>OSGSST-Prevenir lesiones y deterioro de la salud relacionados con el trabajo a los (as) colaboradores (as) proporcionando lugares de trabajo seguros y saludables, favoreciendo en todo momento su consulta y participación y la de sus representantes.</t>
  </si>
  <si>
    <t>Proceso Tecnologías de la Información y las Comunicaciones PA04</t>
  </si>
  <si>
    <t>Desarrollar el 100% de mejoramiento en la atención, participación ciudadana incidente y formación para la atención integral con enfoques de género, diferencial y territorial, a través de los canales definidos por cada entidad, del Sector Movilidad</t>
  </si>
  <si>
    <t>2024110010125</t>
  </si>
  <si>
    <t>8009 - Fortalecimiento de las intervenciones de control y prevención del tránsito y el transporte para mejorar la seguridad vial en Bogotá D.C.</t>
  </si>
  <si>
    <t>03.08. Lograr la cobertura sanitaria universal, en particular la protección contra los riesgos financieros, el acceso a servicios de salud esenciales de calidad y el acceso a medicamentos y vacunas seguros, eficaces, asequibles y de calidad para todos</t>
  </si>
  <si>
    <t>Proceso Gestión Jurídica PA05</t>
  </si>
  <si>
    <t>Fecha Act listas_11_marzo_2026</t>
  </si>
  <si>
    <t>03.C. Aumentar sustancialmente la financiación de la salud y la contratación, el desarrollo, la capacitación y la retención del personal sanitario en los países en desarrollo, especialmente en los países menos adelantados y los pequeños Estados insulares en desarrollo</t>
  </si>
  <si>
    <t xml:space="preserve">OSGSST-Definir e implementar planes y estrategias para el mejoramiento continuo de las condiciones de salud y seguridad en el trabajo.. </t>
  </si>
  <si>
    <t>Proceso Control y Evaluación de la Gestión PV01</t>
  </si>
  <si>
    <t>03.D. Reforzar la capacidad de todos los países, en particular los países en desarrollo, en materia de alerta temprana, reducción de riesgos y gestión de los riesgos para la salud nacional y mundial</t>
  </si>
  <si>
    <t>OSGSI- Gestionar los activos de información, salvaguardandolos ante cualquier incidente que pueda provocar su destrucción, divulgación, indisponibilidad o uso no compartido.</t>
  </si>
  <si>
    <t>Proceso Control Disciplinario PV02</t>
  </si>
  <si>
    <t>04. Educación de Calidad</t>
  </si>
  <si>
    <t>04.01. De aquí a 2030, asegurar que todas las niñas y todos los niños terminen la enseñanza primaria y secundaria, que ha de ser gratuita, equitativa y de calidad y producir resultados de aprendizaje pertinentes y efectivos</t>
  </si>
  <si>
    <t>OSGSI-Gestionar los riesgos de seguridad de la información aplicando los controles necesarios para cada situación, garantizando la sostenibilidad de las operaciones.</t>
  </si>
  <si>
    <t>04.02. De aquí a 2030, asegurar que todas las niñas y todos los niños tengan acceso a servicios de atención y desarrollo en la primera infancia y educación preescolar de calidad, a fin de que estén preparados para la enseñanza primaria</t>
  </si>
  <si>
    <t>OSGSI-Fortalecer la cultura de seguridad de la información, brindando concientización y sensibilización permanente a cada colaborador, para enfrentar proactiva y reactivamente las amenazas a las que se exponen en el manejo diario de la información propia y de terceros.</t>
  </si>
  <si>
    <t>04.03. De aquí a 2030, asegurar el acceso igualitario de todos los hombres y las mujeres a una formación técnica, profesional y superior de calidad, incluida la enseñanza universitaria</t>
  </si>
  <si>
    <t>OSGSI-Establecer mecanismos que permitan mantener la seguridad de la información durante una interrupción de la infraestructura tecnológica que soporta la operación de los servicios ofrecidos por la Entidad.</t>
  </si>
  <si>
    <t>04.04. De aquí a 2030, aumentar considerablemente el número de jóvenes y adultos que tienen las competencias necesarias, en particular técnicas y profesionales, para acceder al empleo, el trabajo decente y el emprendimiento</t>
  </si>
  <si>
    <t>04.07. De aquí a 2030, asegurar que todos los alumnos adquieran los conocimientos teóricos y prácticos necesarios para promover el desarrollo sostenible, entre otras cosas mediante la educación para el desarrollo sostenible y los estilos de vida sostenibles, los derechos humanos, la igualdad de género, la promoción de una cultura de paz y no violencia, la ciudadanía mundial y la valoración de la diversidad cultural y la contribución de la cultura al desarrollo sostenible</t>
  </si>
  <si>
    <t>OSGCN-Identificar los procesos, servicios y trámites críticos de la entidad que requieren una estrategia de continuidad, debido al impacto que podría tener para la entidad su interrupción.</t>
  </si>
  <si>
    <t>04.A. Construir y adecuar instalaciones educativas que tengan en cuenta las necesidades de los niños y las personas con discapacidad y las diferencias de género, y que ofrezcan entornos de aprendizaje seguros, no violentos, inclusivos y eficaces para todos</t>
  </si>
  <si>
    <t>OSGCN-Implementar planes y medios necesarios para desarrollar en la entidad la capacidad de recuperación frente a diferentes escenarios de interrupción.</t>
  </si>
  <si>
    <t>04.B. De aquí a 2020, aumentar considerablemente a nivel mundial el número de becas disponibles para los países en desarrollo, en particular los países menos adelantados, los pequeños Estados insulares en desarrollo y los países africanos, a fin de que sus estudiantes puedan matricularse en programas de enseñanza superior, incluidos programas de formación profesional y programas técnicos, científicos, de ingeniería y de tecnología de la información y las comunicaciones, de países desarrollados y otros países en desarrollo</t>
  </si>
  <si>
    <t>OSGCN-Gestionar el óptimo manejo de incidentes de continuidad del negocio en la Secretaría Distrital de Movilidad.</t>
  </si>
  <si>
    <t>04.C. De aquí a 2030, aumentar considerablemente la oferta de docentes calificados, incluso mediante la cooperación internacional para la formación de docentes en los países en desarrollo, especialmente los países menos adelantados y los pequeños Estados insulares en desarrollo</t>
  </si>
  <si>
    <t>OSGCN-Desarrollar las competencias mínimas requeridas para los roles que hacen parte de la estructura de recuperación de la entidad.</t>
  </si>
  <si>
    <t xml:space="preserve">05. Igualdad de género </t>
  </si>
  <si>
    <t>05.01. Poner fin a todas las formas de discriminación contra todas las mujeres y las niñas en todo el mundo</t>
  </si>
  <si>
    <t>05.02. Eliminar todas las formas de violencia contra todas las mujeres y las niñas en los ámbitos público y privado, incluidas la trata y la explotación sexual y otros tipos de explotación</t>
  </si>
  <si>
    <t>05.04. Reconocer y valorar los cuidados y el trabajo doméstico no remunerados mediante servicios públicos, infraestructuras y políticas de protección social, y promoviendo la responsabilidad compartida en el hogar y la familia, según proceda en cada país</t>
  </si>
  <si>
    <t>05.05. Asegurar la participación plena y efectiva de las mujeres y la igualdad de oportunidades de liderazgo a todos los niveles decisorios en la vida política, económica y pública</t>
  </si>
  <si>
    <t>05.B. Mejorar el uso de la tecnología instrumental, en particular la tecnología de la información y las comunicaciones, para promover el empoderamiento de las mujeres</t>
  </si>
  <si>
    <t>05.C. Aprobar y fortalecer políticas acertadas y leyes aplicables para promover la igualdad de género y el gempoderamiento de todas las mujeres y las niñas a todos los niveles</t>
  </si>
  <si>
    <t>06. Agua limpia y saneamiento</t>
  </si>
  <si>
    <t>06.01. De aquí a 2030, lograr el acceso universal y equitativo al agua potable a un precio asequible para todos</t>
  </si>
  <si>
    <t>06.02. De aquí a 2030, lograr el acceso a servicios de saneamiento e higiene adecuados y equitativos para todos y poner fin a la defecación al aire libre, prestando especial atención a las necesidades de las mujeres y las niñas y las personas en situaciones de vulnerabilidad</t>
  </si>
  <si>
    <t>06.03. De aquí a 2030, mejorar la calidad del agua reduciendo la contaminación, eliminando el vertimiento y minimizando la emisión de productos químicos y materiales peligrosos, reduciendo a la mitad el porcentaje de aguas residuales sin tratar y aumentando considerablemente el reciclado y la reutilización sin riesgos a nivel mundial</t>
  </si>
  <si>
    <t>06.06. De aquí a 2020, proteger y restablecer los ecosistemas relacionados con el agua, incluidos los bosques, las montañas, los humedales, los ríos, los acuíferos y los lagos</t>
  </si>
  <si>
    <t>07. Energía asequible y no contaminante</t>
  </si>
  <si>
    <t>07.03. De aquí a 2030, duplicar la tasa mundial de mejora de la eficiencia energética</t>
  </si>
  <si>
    <t>08. Trabajo decente y crecimiento económico</t>
  </si>
  <si>
    <t>08.02. Lograr niveles más elevados de productividad económica mediante la diversificación, la modernización tecnológica y la innovación, entre otras cosas centrándose en los sectores con gran valor añadido y un uso intensivo de la mano de obra</t>
  </si>
  <si>
    <t>08.03. 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t>
  </si>
  <si>
    <t>08.06. De aquí a 2020, reducir considerablemente la proporción de jóvenes que no están empleados y no cursan estudios ni reciben capacitación</t>
  </si>
  <si>
    <t>08.07. Adoptar medidas inmediatas y eficaces para erradicar el trabajo forzoso, poner fin a las formas contemporáneas de esclavitud y la trata de personas y asegurar la prohibición y eliminación de las peores formas de trabajo infantil, incluidos el reclutamiento y la utilización de niños soldados, y, de aquí a 2025, poner fin al trabajo infantil en todas sus formas</t>
  </si>
  <si>
    <t>08.09. De aquí a 2030, elaborar y poner en práctica políticas encaminadas a promover un turismo sostenible que cree puestos de trabajo y promueva la cultura y los productos locales</t>
  </si>
  <si>
    <t>09. Industria, innovación e infraestructura</t>
  </si>
  <si>
    <t>09.01. Desarrollar infraestructuras fiables, sostenibles, resilientes y de calidad, incluidas infraestructuras regionales y transfronterizas, para apoyar el desarrollo económico y el bienestar humano, haciendo especial hincapié en el acceso asequible y equitativo para todos</t>
  </si>
  <si>
    <t>09.02. Promover una industrialización inclusiva y sostenible y, de aquí a 2030, aumentar significativamente la contribución de la industria al empleo y al producto interno bruto, de acuerdo con las circunstancias nacionales, y duplicar esa contribución en los países menos adelantados</t>
  </si>
  <si>
    <t>09.04. De aquí a 2030, modernizar la infraestructura y reconvertir las industrias para que sean sostenibles, utilizando los recursos con mayor eficacia y promoviendo la adopción de tecnologías y procesos industriales limpios y ambientalmente racionales, y logrando que todos los países tomen medidas de acuerdo con sus capacidades respectivas</t>
  </si>
  <si>
    <t>09.05. Aumentar la investigación científica y mejorar la capacidad tecnológica de los sectores industriales de todos los países, en particular los países en desarrollo, entre otras cosas fomentando la innovación y aumentando considerablemente, de aquí a 2030, el número de personas que trabajan en investigación y desarrollo por millón de habitantes y los gastos de los sectores público y privado en investigación y desarrollo</t>
  </si>
  <si>
    <t>09.C. Aumentar significativamente el acceso a la tecnología de la información y las comunicaciones y esforzarse por proporcionar acceso universal y asequible a Internet en los países menos adelantados de aquí a 2020</t>
  </si>
  <si>
    <t>10. Reducción de las desigualdades</t>
  </si>
  <si>
    <t>10.02. De aquí a 2030, potenciar y promover la inclusión social, económica y política de todas las personas, independientemente de su edad, sexo, discapacidad, raza, etnia, origen, religión o situación económica u otra condición</t>
  </si>
  <si>
    <t>10.02. De aquí a 2030, potenciar y promover la inclusión social, económica y política de todas las personas, independientemente de su edad, sexo, discapacidad, raza, etnia, origen, religión o situación económica u otra
condición</t>
  </si>
  <si>
    <t>10.07. Facilitar la migración y la movilidad ordenadas, seguras, regulares y responsables de las personas, incluso mediante la aplicación de políticas migratorias planificadas y bien gestionadas</t>
  </si>
  <si>
    <t>11. Ciudades y Comunidades Sostenibles</t>
  </si>
  <si>
    <t>11.01. De aquí a 2030, asegurar el acceso de todas las personas a viviendas y servicios básicos adecuados, seguros y asequibles y mejorar los barrios marginales</t>
  </si>
  <si>
    <t>11.02. De aquí a 2030, proporcionar acceso a sistemas de transporte seguros, asequibles, accesibles y sostenibles para todos y mejorar la seguridad vial, en particular mediante la ampliación del transporte público, prestando especial atención a las necesidades de las personas en situación de vulnerabilidad, las mujeres, los niños, las personas con discapacidad y las personas de edad</t>
  </si>
  <si>
    <t>11.03. De aquí a 2030, aumentar la urbanización inclusiva y sostenible y la capacidad para la planificación y la gestión participativas, integradas y sostenibles de los asentamientos humanos en todos los países</t>
  </si>
  <si>
    <t>11.04. Redoblar los esfuerzos para proteger y salvaguardar el patrimonio cultural y natural del mundo</t>
  </si>
  <si>
    <t>11.05. De aquí a 2030, reducir significativamente el número de muertes causadas por los desastres, incluidos los relacionados con el agua, y de personas afectadas por ellos, y reducir considerablemente las pérdidas económicas directas provocadas por los desastres en comparación con el producto interno bruto mundial, haciendo especial hincapié en la protección de los pobres y las personas en situaciones de vulnerabilidad</t>
  </si>
  <si>
    <t>11.06. De aquí a 2030, reducir el impacto ambiental negativo per capita de las ciudades, incluso prestando especial atención a la calidad del aire y la gestión de los desechos municipales y de otro tipo</t>
  </si>
  <si>
    <t>11.07. De aquí a 2030, proporcionar acceso universal a zonas verdes y espacios públicos seguros, inclusivos y accesibles, en particular para las mujeres y los niños, las personas de edad y las personas con discapacidad</t>
  </si>
  <si>
    <t>11.A. Apoyar los vínculos económicos, sociales y ambientales positivos entre las zonas urbanas, periurbanas y rurales fortaleciendo la planificación del desarrollo nacional y regional</t>
  </si>
  <si>
    <t>11.B. De aquí a 2020, aumentar considerablemente el número de ciudades y asentamientos humanos que adoptan e implementan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2015-2030, la gestión integral de los riesgos de desastre a todos los niveles</t>
  </si>
  <si>
    <t>12. Producción y consumo responsables</t>
  </si>
  <si>
    <t>12.05. De aquí a 2030, reducir considerablemente la generación de desechos mediante actividades de prevención, reducción, reciclado y reutilización</t>
  </si>
  <si>
    <t>12.B. Elaborar y aplicar instrumentos para vigilar los efectos en el desarrollo sostenible, a fin de lograr un turismo sostenible que cree puestos de trabajo y promueva la cultura y los productos locales</t>
  </si>
  <si>
    <t>13. Acción por el clima</t>
  </si>
  <si>
    <t>13.01. Fortalecer la resiliencia y la capacidad de adaptación a los riesgos relacionados con el clima y los desastres naturales en todos los países</t>
  </si>
  <si>
    <t>13.02. Incorporar medidas relativas al cambio climático en las políticas, estrategias y planes nacionales</t>
  </si>
  <si>
    <t>13.03. Mejorar la educación, la sensibilización y la capacidad humana e institucional respecto de la mitigación del cambio climático, la adaptación a él, la reducción de sus efectos y la alerta temprana</t>
  </si>
  <si>
    <t>15. Vida de ecosistemas terrestres</t>
  </si>
  <si>
    <t>15.01. Para 2020, velar por la conservación, el restablecimiento y el uso sostenible de los ecosistemas terrestres y los ecosistemas interiores de agua dulce y los servicios que proporcionan, en particular los bosques, los humedales, las montañas y las zonas áridas, en consonancia con las obligaciones contraídas en virtud de acuerdos internacionales</t>
  </si>
  <si>
    <t>15.05. Para 2020, integrar los valores de los ecosistemas y la diversidad biológica en la planificación nacional y local, los procesos de desarrollo, las estrategias de reducción de la pobreza y la contabilidad</t>
  </si>
  <si>
    <t>15.09. Para 2020, integrar los valores de los ecosistemas y la diversidad biológica en la planificación nacional y local, los procesos de desarrollo, las estrategias de reducción de la pobreza y la contabilidad</t>
  </si>
  <si>
    <t>16. Paz, Justicia e Instituciones Sólidas</t>
  </si>
  <si>
    <t>16.01. Reducir significativamente todas las formas de violencia y las correspondientes tasas de mortalidad en todo el mundo</t>
  </si>
  <si>
    <t>16.02. Poner fin al maltrato, la explotación, la trata y todas las formas de violencia y tortura contra los niños</t>
  </si>
  <si>
    <t>16.03. Promover el estado de derecho en los planos nacional e internacional y garantizar la igualdad de acceso a la justicia para todos</t>
  </si>
  <si>
    <t>16.04. De aquí a 2030, reducir significativamente las corrientes financieras y de armas ilícitas, fortalecer la recuperación y devolución de los activos robados y luchar contra todas las formas de delincuencia organizada</t>
  </si>
  <si>
    <t>16.05. Reducir considerablemente la corrupción y el soborno en todas sus formas</t>
  </si>
  <si>
    <t>16.06. Crear a todos los niveles instituciones eficaces y transparentes que rindan cuentas</t>
  </si>
  <si>
    <t>16.07. Garantizar la adopción en todos los niveles de decisiones inclusivas, participativas y representativas que respondan a las necesidades</t>
  </si>
  <si>
    <t>16.A. Fortalecer las instituciones nacionales pertinentes, incluso mediante la cooperación internacional, para crear a todos los niveles, particularmente en los países en desarrollo, la capacidad de prevenir la violencia y combatir el terrorismo y la delincuencia</t>
  </si>
  <si>
    <t>17. Alianzas para Lograr los Objetivos</t>
  </si>
  <si>
    <t>17.01. Fortalecer la movilización de recursos internos, incluso mediante la prestación de apoyo internacional a los países en desarrollo, con el fin de mejorar la capacidad nacional para recaudar ingresos fiscales y de otra índole</t>
  </si>
  <si>
    <t>17.07. Promover el desarrollo de tecnologías ecológicamente racionales y su transferencia, divulgación y difusión a los países en desarrollo en condiciones favorables, incluso en condiciones concesionarias y preferenciales, según lo convenido de mutuo acuerdo</t>
  </si>
  <si>
    <t>17.18. De aquí a 2020, mejorar el apoyo a la creación de capacidad prestado a los países en desarrollo, incluidos los países menos adelantados y los pequeños Estados insulares en desarrollo, para aumentar significativamente la disponibilidad de datos oportunos, fiables y de gran calidad desglosados por ingresos, sexo, edad, raza, origen étnico, estatus migratorio, discapacidad, ubicación geográfica y otras características pertinentes en los contextos nacionales</t>
  </si>
  <si>
    <t>17.19. De aquí a 2030, aprovechar las iniciativas existentes para elaborar indicadores que permitan medir los progresos en materia de desarrollo sostenible y complementen el producto interno bruto, y apoyar la creación de capacidad estadística en los países en desarrollo</t>
  </si>
  <si>
    <t>Vo.1.0</t>
  </si>
  <si>
    <t>8001 - CONSOLIDACIÓN DE LAS INTERVENCIONES EN EL ESPACIO PÚBLICO PARA EL MEJORAMIENTO DE LAS CONDICIONES DE MOVILIDAD Y SEGURIDAD VIAL EN LOS CORREDORES Y PUNTOS ESTRATÉGICOS EN BOGOTÁ D. C.
6. Complementar 340 intersecciones semaforizadas con otros dispositivos de señalización semafórica</t>
  </si>
  <si>
    <t>11. Meta vigencia: La OAPI informó que la Secretaría Distrital de Planeación aprobó la disminución en magnitud de la meta PDD identificada con el No. 1974, por la disminución en la meta para la vigencia 2025 pasando de 71 a 51,  bajamdo la meta del cuatrienio de 361 a 340, de manera que se tuvieron que ajustar las magnitudes a alcanzar para las vigencias 2026 (40) y 2027(215).</t>
  </si>
  <si>
    <t>Complementar 340 intersecciones semaforizadas con otros dispositivos de señalización semafórica</t>
  </si>
  <si>
    <t>PE01-IN03-F05</t>
  </si>
  <si>
    <t>Versión: 1.0</t>
  </si>
  <si>
    <t xml:space="preserve">Proceso de Seguridad Vial PE03
Proceso Ingeniería de Tránsito PM03
Proceso de Comunicaciones y Cultura para la Movilidad PE02
Proceso Gestión Contravencional y al Transporte Publico PM05
Proceso de Gestión de Trámites y Servicios para la Ciudadanía PM04
Proceso de Gestión Jurídica PA05
Proceso Gestión de Tránsito y Control de Tránsito y Transporte PM02
Proceso Inteligencia para la Movilidad PE04
</t>
  </si>
  <si>
    <t>Estratégico
Misional
Apoyo</t>
  </si>
  <si>
    <t>Subsecretaría de Política de Movilidad
Subsecretaría de Gestión de Movilidad
Subsecretaría de Gestión Corporativa
Subsecretaría de Servicios a la Ciudadanía
Subsecretaría de Gestión Jurídica</t>
  </si>
  <si>
    <r>
      <rPr>
        <sz val="10"/>
        <rFont val="Calibri"/>
        <family val="2"/>
      </rPr>
      <t xml:space="preserve">Oficina de Seguridad Vial
Dirección de Inteligencia para la Movilidad
Subdirección de señalización
Oficina Asesora de Comunicaciones y Cultura para la Movilidad
Dirección de Investigaciones Administrativas al Tránsito y Transporte
Dirección de atención al ciudadano
Dirección de Normatividad y Conceptos
Dirección de Gestión de Cobro
Subdirección de Gestión en Vía
Subdirección de Control de Tránsito y Transporte
Subdirección de Planes de Manejo de Tránsito
Subdirección de Semaforización
Dirección de Gestión de Tránsito y Control de Tránsito y Transporte
</t>
    </r>
    <r>
      <rPr>
        <sz val="10"/>
        <color rgb="FFFF0000"/>
        <rFont val="Calibri"/>
        <family val="2"/>
      </rPr>
      <t xml:space="preserve">
</t>
    </r>
    <r>
      <rPr>
        <sz val="10"/>
        <color theme="1"/>
        <rFont val="Calibri"/>
        <family val="2"/>
      </rPr>
      <t xml:space="preserve">
</t>
    </r>
  </si>
  <si>
    <t>Fatalidades en siniestros viales por año</t>
  </si>
  <si>
    <t>Sistema de Información para la Gestión y el Análisis Territorial - SIGAT
Agenda de Servicios del grupo operativo de la Dirección de Gestión y Control de Tránsito y Transporte
Base de Datos y/o registros de la OACCM - P.A.A.</t>
  </si>
  <si>
    <t>Excel</t>
  </si>
  <si>
    <t>Sistema de Información para la Gestión y el Análisis Territorial - SIGAT</t>
  </si>
  <si>
    <t>Personas fallecidas.</t>
  </si>
  <si>
    <t>Acuerdo 927 de 2024 por medio del cual se adopta el Plan De Desarrollo Económico, Social, Ambiental Y De Obras Públicas Del Distrito Capital 2024-2027 “Bogotá Camina Segura”
Decreto 494 de 2023 Alcaldía Mayor de Bogotá, D.C. Por medio del cual se adopta el Plan Distrital de Seguridad Vial 2023-2032
Decreto 497 de 2023 Por el cual se adopta el Plan de Movilidad Sostenible y Segura - PMSS
Objetivos de Desarrollo Sostenible (ODS) a través de metas específicas como la Meta 3.6, que busca reducir a la mitad las muertes y lesiones por accidentes de tránsito para 2030, y el Objetivo 11.2, que insta a mejorar la seguridad de los sistemas de transporte</t>
  </si>
  <si>
    <t>Medir el número de fatalidades en siniestros viales por año</t>
  </si>
  <si>
    <t>Numero de fatalidades en siniestros viales por año</t>
  </si>
  <si>
    <t>Número de víctimas fatales por siniestros viales</t>
  </si>
  <si>
    <t>Número</t>
  </si>
  <si>
    <t>Bases de datos del Sistema de Información para la Gestión y el Análisis Territorial - SIGAT</t>
  </si>
  <si>
    <t>Cantidad anual de actores viales fallecidos en siniestros viales en Bogotá</t>
  </si>
  <si>
    <t>No aplica</t>
  </si>
  <si>
    <t xml:space="preserve">Nicolás Adolfo Correal Huertas
Olga Liliana Pineda Buitrago
Clemencia Rojas Arias
Jhon Alexander González Mendoza
Paulo Andrés Rincón Garay
</t>
  </si>
  <si>
    <t xml:space="preserve">José Segundo López Valderrama
Rafael Unda
Francy Andrea Gutiérrez Velandia
Ana María Cataño Blanco
Giovanny Andrés García Rodríguez
 Ernesto Gordillo Triana
Natalia Catalina Cogollo Uyaban
Hernán Sebastián Cortés Osorio
 Jhon Freddy Domínguez Fuentes
Jack David Hurtado Casquetes
Martha Cecilia Bayona
Diego Andrés Suarez Gómez
Nathaly Patiño González
</t>
  </si>
  <si>
    <t xml:space="preserve">Iván Oswaldo Acevedo
Jeimmy Lizeth Enciso 
Daniela Hincapié
Camilo Calderón
María Elizabeth Malaver
Nancy Haidy Muñoz Chavarro
Xiomara Gómez
Carolina Gil
      </t>
  </si>
  <si>
    <r>
      <t xml:space="preserve">El resultado del indicador es el fruto de los siguientes cálculos: 
</t>
    </r>
    <r>
      <rPr>
        <b/>
        <sz val="12"/>
        <color theme="1"/>
        <rFont val="Calibri"/>
        <family val="2"/>
      </rPr>
      <t>ENERO</t>
    </r>
    <r>
      <rPr>
        <sz val="12"/>
        <color theme="1"/>
        <rFont val="Calibri"/>
        <family val="2"/>
      </rPr>
      <t xml:space="preserve">: HORAS MES 744, CANTIDAD INTERSECCIONES SEMAFORIZADAS 1732, DISPONIBILIDAD IDEAL 1288608, HORAS FUERA DE SERVICIO 2853,67, NUMERADOR 1285754, DENOMINADOR 1288608, INDICADOR DISPONIBILIDAD 99,78%, CANTIDAD DE PREVENTIVOS 834 CANTIDAD CORRECTIVOS 2015.
</t>
    </r>
    <r>
      <rPr>
        <b/>
        <sz val="12"/>
        <color theme="1"/>
        <rFont val="Calibri"/>
        <family val="2"/>
      </rPr>
      <t>FEBRERO:</t>
    </r>
    <r>
      <rPr>
        <sz val="12"/>
        <color theme="1"/>
        <rFont val="Calibri"/>
        <family val="2"/>
      </rPr>
      <t xml:space="preserve"> HORAS MES 744, CANTIDAD INTERSECCIONES SEMAFORIZADAS 1735, DISPONIBILIDAD IDEAL 1290840, HORAS FUERA DE SERVICIO 6890,27, NUMERADOR 1283950, DENOMINADOR 1290840, INDICADOR DISPONIBILIDAD 99,47%, CANTIDAD DE PREVENTIVOS 798 CANTIDAD CORRECTIVOS 2026.
</t>
    </r>
    <r>
      <rPr>
        <b/>
        <sz val="12"/>
        <color theme="1"/>
        <rFont val="Calibri"/>
        <family val="2"/>
      </rPr>
      <t>MARZO</t>
    </r>
    <r>
      <rPr>
        <sz val="12"/>
        <color theme="1"/>
        <rFont val="Calibri"/>
        <family val="2"/>
      </rPr>
      <t>: HORAS MES 744, CANTIDAD INTERSECCIONES SEMAFORIZADAS 1735, DISPONIBILIDAD IDEAL 1290840, HORAS FUERA DE SERVICIO 1549,06, NUMERADOR 1289291, DENOMINADOR 1290840, INDICADOR DISPONIBILIDAD 99,88%, CANTIDAD DE PREVENTIVOS 867 CANTIDAD CORRECTIVOS 1962.</t>
    </r>
  </si>
  <si>
    <r>
      <rPr>
        <b/>
        <sz val="12"/>
        <color theme="1"/>
        <rFont val="Calibri"/>
        <family val="2"/>
      </rPr>
      <t>Enero:</t>
    </r>
    <r>
      <rPr>
        <sz val="12"/>
        <color theme="1"/>
        <rFont val="Calibri"/>
        <family val="2"/>
      </rPr>
      <t xml:space="preserve"> se complementó 1 intersecciones con otros dispositivos de señalización semafórica: 1 - semaforo  vehicular peatonal ciclista  - complementadas por un tercero (IDU); que no representa costos para la entidad en obras, pero si administrativos al momento de su entrega (disponibilidad del sistema y administración.)
</t>
    </r>
    <r>
      <rPr>
        <b/>
        <sz val="12"/>
        <color theme="1"/>
        <rFont val="Calibri"/>
        <family val="2"/>
      </rPr>
      <t>Febrero</t>
    </r>
    <r>
      <rPr>
        <sz val="12"/>
        <color theme="1"/>
        <rFont val="Calibri"/>
        <family val="2"/>
      </rPr>
      <t>: se complementó 1 intersecciones con otros dispositivos de señalización semafórica: 1 - semaforo peatonal complementados por la SDM (gasto presupuestal).</t>
    </r>
    <r>
      <rPr>
        <b/>
        <sz val="12"/>
        <color theme="1"/>
        <rFont val="Calibri"/>
        <family val="2"/>
      </rPr>
      <t xml:space="preserve">
Marzo</t>
    </r>
    <r>
      <rPr>
        <sz val="12"/>
        <color theme="1"/>
        <rFont val="Calibri"/>
        <family val="2"/>
      </rPr>
      <t>: se complementó 1 intersecciones con otros dispositivos de señalización semafórica: 1 - semaforo peatonal complementados por la SDM (gasto presupuestal).</t>
    </r>
  </si>
  <si>
    <r>
      <rPr>
        <b/>
        <sz val="12"/>
        <color theme="1"/>
        <rFont val="Calibri"/>
        <family val="2"/>
      </rPr>
      <t>Enero</t>
    </r>
    <r>
      <rPr>
        <sz val="12"/>
        <color theme="1"/>
        <rFont val="Calibri"/>
        <family val="2"/>
      </rPr>
      <t xml:space="preserve">: se implementó 1 intersección de regulación semafórica por  por la SDM (gasto presupuestal).
</t>
    </r>
    <r>
      <rPr>
        <b/>
        <sz val="12"/>
        <color theme="1"/>
        <rFont val="Calibri"/>
        <family val="2"/>
      </rPr>
      <t>Febrero:</t>
    </r>
    <r>
      <rPr>
        <sz val="12"/>
        <color theme="1"/>
        <rFont val="Calibri"/>
        <family val="2"/>
      </rPr>
      <t xml:space="preserve"> se implementó 1 intersección de regulación semafórica por un tercero (IDU); que no representa costos para la entidad en obras, pero si administrativos al momento de su entrega (disponibilidad del sistema y administración.)
</t>
    </r>
    <r>
      <rPr>
        <b/>
        <sz val="12"/>
        <color theme="1"/>
        <rFont val="Calibri"/>
        <family val="2"/>
      </rPr>
      <t>Marzo</t>
    </r>
    <r>
      <rPr>
        <sz val="12"/>
        <color theme="1"/>
        <rFont val="Calibri"/>
        <family val="2"/>
      </rPr>
      <t>: no se realizaron implementaciones</t>
    </r>
  </si>
  <si>
    <r>
      <t>En el mes de</t>
    </r>
    <r>
      <rPr>
        <b/>
        <sz val="12"/>
        <color theme="1"/>
        <rFont val="Calibri"/>
        <family val="2"/>
      </rPr>
      <t xml:space="preserve"> Enero </t>
    </r>
    <r>
      <rPr>
        <sz val="12"/>
        <color theme="1"/>
        <rFont val="Calibri"/>
        <family val="2"/>
      </rPr>
      <t xml:space="preserve">se desarrolló la reunión de planeación operativa con el fin de articular a los distintos equipos para el cumplimientos de las acciones y medidas de gestión del tráfico en el mes. Dentro de las medidas implementadas se encuentran las acciones de gestión sobre la Calle 26, la Autopista Norte, la Carrera 7 y la Av. Boyacá. 
Durante el mes </t>
    </r>
    <r>
      <rPr>
        <b/>
        <sz val="12"/>
        <color theme="1"/>
        <rFont val="Calibri"/>
        <family val="2"/>
      </rPr>
      <t>de Febrero,</t>
    </r>
    <r>
      <rPr>
        <sz val="12"/>
        <color theme="1"/>
        <rFont val="Calibri"/>
        <family val="2"/>
      </rPr>
      <t xml:space="preserve"> se llevaron a cabo los espacios con TMSA para la gestión de las necesidades de ambas entidades en lo relacionado con las medidas de Gestión del Tráfico. Además, se adelantaron las reuniones operativas con el fin de planear el apoyo de los equipos operativos de GOGEV y CACTT en las medidas ejecutadas por la SGV.
Durante el mes de </t>
    </r>
    <r>
      <rPr>
        <b/>
        <sz val="12"/>
        <color theme="1"/>
        <rFont val="Calibri"/>
        <family val="2"/>
      </rPr>
      <t xml:space="preserve">Marzo </t>
    </r>
    <r>
      <rPr>
        <sz val="12"/>
        <color theme="1"/>
        <rFont val="Calibri"/>
        <family val="2"/>
      </rPr>
      <t>se desarrollaron espacios múltiples para la articulación de los proyectos del equipo. Entre ellos se llevaron a cabo las mesas SDM-TM, las mesas técnicas de administración Vial, las reuniones operativas con CACTT y GOGEV.</t>
    </r>
  </si>
  <si>
    <t>Las evidencias corresponden a las programaciones de intervenciones del grupo Operativo en vía de aucerdo con los puntos y se encuentran  cargadas en el siguiente link: https://drive.google.com/drive/folders/171ACQY0ErGYjaEzhPSXC3cockT1QeZrA</t>
  </si>
  <si>
    <t>Las evidencias corresponden a los documentos soporte de las medidas de gestión implementadas y se encuentran  cargadas en el siguiente link:https://drive.google.com/drive/folders/1g26QALNFZfSmKFMPejHwqJTPwDDuxokC</t>
  </si>
  <si>
    <t>Las evidencias del cumplimiento de la meta, consisten en los documentos soporte de las Inspecciones de Seguridad Vial adelnatadas y se encuentran cargadas  en el siguiente link:https://drive.google.com/drive/folders/1FY9ha6plu8thC2r-ByJ3E3OZFIDhJ3lX</t>
  </si>
  <si>
    <t>Las evidencias del cumplimiento de la meta, consisten en los soportes de las acciones y medidas de gestión de tráfico implementadas en vía y se encuentran cargadas en el siguiente link: https://drive.google.com/drive/folders/1Iugrnz52kdmk_XtXUnAvTmEnavmuJQXr</t>
  </si>
  <si>
    <r>
      <t xml:space="preserve">Durante el mes de </t>
    </r>
    <r>
      <rPr>
        <b/>
        <sz val="12"/>
        <color theme="1"/>
        <rFont val="Calibri"/>
        <family val="2"/>
      </rPr>
      <t>Enero 2026</t>
    </r>
    <r>
      <rPr>
        <sz val="12"/>
        <color theme="1"/>
        <rFont val="Calibri"/>
        <family val="2"/>
      </rPr>
      <t xml:space="preserve"> se realizaron 6571 jornadas de gestión en vía, distribuidas de la siguiente manera: 1. GESTIÓN TEMPORAL DE TRÁNSITO 4.923, 2. USUARIOS NO MOTORIZADOS 511, 3. EVENTOS Y MANIFESTACIONES 13,  4. PEDAGOGÍAS PARA LA SEGURIDAD VIAL 21, 5. PMTS DE OBRAS PÚBLICAS 883, 6. APOYOS A OTRAS ENTIDADES 23, 7. EMERGENCIAS 197
Durante el mes de </t>
    </r>
    <r>
      <rPr>
        <b/>
        <sz val="12"/>
        <color theme="1"/>
        <rFont val="Calibri"/>
        <family val="2"/>
      </rPr>
      <t>febrero de 2026</t>
    </r>
    <r>
      <rPr>
        <sz val="12"/>
        <color theme="1"/>
        <rFont val="Calibri"/>
        <family val="2"/>
      </rPr>
      <t xml:space="preserve"> se realizaron 6510 jornadas de gestion en via, distribuidas de la siguiente manera: 1. GESTIÓN TEMPORAL DE TRÁNSITO 4.714, 2. USUARIOS NO MOTORIZADOS 622, 3. EVENTOS Y MANIFESTACIONES 56,  4. PEDAGOGÍAS PARA LA SEGURIDAD VIAL 2, 5. PMTS DE OBRAS PÚBLICAS 903, 6. APOYOS A OTRAS ENTIDADES 11, 7. EMERGENCIAS 202
Durante el mes de </t>
    </r>
    <r>
      <rPr>
        <b/>
        <sz val="12"/>
        <color theme="1"/>
        <rFont val="Calibri"/>
        <family val="2"/>
      </rPr>
      <t xml:space="preserve">Marzo de 2026 </t>
    </r>
    <r>
      <rPr>
        <sz val="12"/>
        <color theme="1"/>
        <rFont val="Calibri"/>
        <family val="2"/>
      </rPr>
      <t>se realizaron 6724 jornadas de gestion en via, distribuidas de la siguiente manera: 1. GESTIÓN TEMPORAL DE TRÁNSITO 4.899, 2. USUARIOS NO MOTORIZADOS 571, 3. EVENTOS Y MANIFESTACIONES 55,  4. PEDAGOGÍAS PARA LA SEGURIDAD VIAL 20, 5. PMTS DE OBRAS PÚBLICAS 954, 6. APOYOS A OTRAS ENTIDADES 25, 7. EMERGENCIAS 200</t>
    </r>
  </si>
  <si>
    <t>Durante el mes de Enero 2026 se ha  avanzado en la formulación de medidas de gestión, las cuales serán materializadas a partir del mes de Febrero, conforme la programación anual planteada.
Durante el mes de Enero se ejecutaron dos medidas de Gestión: 1). Autopista Norte X calle 117 y 2). Call 122 y Av. Calle 26 x Av. Cali 
Durante el mes de Febrero se inició la implementación de medidas de gestión, no obstante se reportan una vez se culmine su implementación total.
Durante el mes de Marzo se ejecutaron tres medidas de Gestión:  Cierre Intercambiadores 3). Av. Boyacá entre Calle 22 y Calle 80, Cierre Intercambiadores 4). Autopista Norte entre Calle 103 y Calle 153,  y 5). Av. Calle 26 x Av. Boyacá.</t>
  </si>
  <si>
    <r>
      <t xml:space="preserve">Durante el mes de </t>
    </r>
    <r>
      <rPr>
        <b/>
        <sz val="12"/>
        <color theme="1"/>
        <rFont val="Calibri"/>
        <family val="2"/>
      </rPr>
      <t xml:space="preserve">Enero </t>
    </r>
    <r>
      <rPr>
        <sz val="12"/>
        <color theme="1"/>
        <rFont val="Calibri"/>
        <family val="2"/>
      </rPr>
      <t xml:space="preserve">2026, se ha trabajado en la planeación y programación de las Inspecciones en Seguridad Vial a desarrollar durante la vigencia. 
Durante el mes de </t>
    </r>
    <r>
      <rPr>
        <b/>
        <sz val="12"/>
        <color theme="1"/>
        <rFont val="Calibri"/>
        <family val="2"/>
      </rPr>
      <t>Febrero</t>
    </r>
    <r>
      <rPr>
        <sz val="12"/>
        <color theme="1"/>
        <rFont val="Calibri"/>
        <family val="2"/>
      </rPr>
      <t xml:space="preserve">, se llevo a cabo una ISV a PMT a la altura de la 1). Av. 1 de Mayo entre KR 51 a KR 53
Durante el mes de </t>
    </r>
    <r>
      <rPr>
        <b/>
        <sz val="12"/>
        <color theme="1"/>
        <rFont val="Calibri"/>
        <family val="2"/>
      </rPr>
      <t>Marzo</t>
    </r>
    <r>
      <rPr>
        <sz val="12"/>
        <color theme="1"/>
        <rFont val="Calibri"/>
        <family val="2"/>
      </rPr>
      <t>, se llevo a cabo una ISV a PMT a la altura de la 2). Autopista Sur entre KR 68 (Puente de Venecia) y KR 63</t>
    </r>
  </si>
  <si>
    <t>A través de la ejecución de todas las metas del proyecto, las cuales se relacionan principalmente con la implementación de dispositivos en vía y la ejecución de actividades de gestión de tránsito incluyendo inspecciones de seguridad y pruebas piloto en vía tales como cambios de sentido, instalación de reductores, realización de desvíos, instalación de cámaras para el control de la velocidad, etc, se busca mejorar las condiciones generales de movilidad en la ciudad,  aportando con el incremento de condiciones adecuadas en materia de seguridad vial y permitiendo con ello, brindar una mejor experiencia en los desplazamientos de los diferentes actores viales usuarios de los corredores de la ciudad.  Todo lo anterior, acompañado de otra cantidad de elementos tales como: la autogestión, autoregualción, autocuidado, percepción de peligro vs. seguridad, que cada actor vial implemente,  resultan ser factores importantes que pueden llegar a contribuir con la redución en la ocurrencia de siniestros viales que terminen en fatalidades.</t>
  </si>
  <si>
    <t xml:space="preserve">Durante lo corrido de la vigencia 2026 se logró ofrecer un servicio óptimo para la ciudadanía, teniendo en cuenta que se ha venido garantizando la disponibilidad del sistema semafórico en la ciudad por encima del 99%,  lo anterior hace que los diferentes actores viales se sientan más seguros puesto que se tiene en pleno funcionamiento el sistema y esto hace que la seguridad y la movilidad de la ciudad fluya de manera más adecuada; sin embargo, es importante resaltar que parte vital del sistema resulta ser la atención y aplicación que los usuarios hagan del mismo. 
Adicionalmente, y como parte de la gestión se adelantó la ejecución del contrato de seguros, el proceso pre contractual del sistema, seguimiento a los tipos de fallas con su respectivo mantenimiento correctivo, al igual que la programación de mantenimientos preventivos. Siempre se deja evidencia en los documentos de seguimiento a la programación de los mantenimientos preventivos y correctivos del sistema.
</t>
  </si>
  <si>
    <r>
      <t>Observaciones y/o notas aclaratorias frente a la información reportada en esta pestaña</t>
    </r>
    <r>
      <rPr>
        <sz val="11"/>
        <rFont val="Calibri"/>
        <family val="2"/>
        <scheme val="minor"/>
      </rPr>
      <t xml:space="preserve">:Teniendo en cuenta la dificultad que afronta la Subsecretaria de Gestión de la Movilidad para lograr determinar los recursos concretos invertidos para la vigencia y para la  reserva, en relación a la consecución de metas únicas y detalladas contempladas dentro del Sistema de Seguimiento de PDD-SEGPLAN, puesto que no existe técnicamente la posibilidad de establecer un costo total asociado para el cumplimiento de cada una de las tareas y subtareas que permiten el desarrollo de actividades concretas que finalmente culminen en el logro de una meta medida en una magnitud o porcentaje único puesto que está labor implica múltiples factores a saber. Es así como, por ejemplo, en un momento determinado una sola intervención en vía que culmine finalmente con la instalación de una intersección semafórica se puede llegar a tener componentes dentro de contratos que han sido gestionados con recursos de vigencias anteriores entiéndase reserva o incluso pasivos puesto que la compra de elementos tales como cables, equipos de control, luminarias, UPS, etc, se adquieren en cantidades que permitan no solo dejar un stock en almacén de la entidad, sino que permitan margen de acción a la hora de realizar las intervenciones, además que por economía resulten más ventajosas de adquirir favoreciendo el uso de recursos públicos. Lo anterior, debido a que muchos de los equipos y elementos resultan ser importados y deben cumplir con un proceso riguroso de importación por parte del contratista que los suministre a la entidad y además resultan estar sometidos a la variación de la moneda extranjera en la cual se adquieran. En conclusión,no es posible establecer valores especificios clasificados en vigencia y reserva puesto que en el momento de una intervención en vía, relacionada con la instalación de una intersección semafórica que se traduce en un dato frío denominado como UNO, intervienen múltiples componentes adquiridos con recursos de pasivos, de reserva y adicionalmente es posible y altamente probable que las obras civiles y el uso de personal contratado que realiza dichas intervenciones puede estar contratado y pagado con recursos de vigencia; de manera que ese dato de UNO no se puede dividir en porcentaje para determinar cuánto le corresponde a que parte de la intervención y menos aún si se trata de cifras que se discriminan por localidad, como resulta ser el caso de las metas territorializables.
Así mismo como queda claro, de acuerdo con la justificación técnica anterior;  no existe una metodología especifica para clasificar las intervenciones en vigencia y reserva pero  al momento del giro por ejecución de obra, se tiene claro cual es el valor total  y se estima con base en ello la magnitud de las intervenciones en número enteros que se consignan en cada uno de las localidades intervenidas ya sea con recursos de vigencia o de reserva.
</t>
    </r>
  </si>
  <si>
    <t>15-Fatalidades en siniestros viales por año
20 - % del sistema de semaforización inteligente de la ciudad mantenido y optimizado (a 2027 llegar al 99%)</t>
  </si>
  <si>
    <t>La magnitud para la vigencia resulta ser menor a la línea base, pues ésta última corresponde a la magnitud lograda con el PDD anterior, y la magnitud de la meta de 2026 es una parte de la magnitud programada para el cuatrienio del PDD Bogotá Camina Segura.</t>
  </si>
  <si>
    <t>230.770
(2024-PDD UNCSAB)</t>
  </si>
  <si>
    <t>109
(2024-UNCSAB)</t>
  </si>
  <si>
    <t>99,83%
(2024-UNCSAB)</t>
  </si>
  <si>
    <t>100%
(2024-UNCSAB)</t>
  </si>
  <si>
    <t xml:space="preserve"> Ficha Técnica del Indicador de la Secretaría Distrital de Movilidad</t>
  </si>
  <si>
    <r>
      <rPr>
        <b/>
        <sz val="10"/>
        <rFont val="Arial"/>
        <family val="2"/>
      </rPr>
      <t>Meta Estratégica - Reducir el número de fatalidades en siniestros viales a 462 para el año 2027.</t>
    </r>
    <r>
      <rPr>
        <sz val="10"/>
        <rFont val="Arial"/>
        <family val="2"/>
      </rPr>
      <t xml:space="preserve">
7941	Fortalecimiento del componente de gobernanza para la implementación de la estrategia de seguridad vial en Bogotá D.C.
7975	Implementación de acciones para una movilidad sostenible, segura y confiable para Bogotá D.C.
7974	Fortalecimiento de los procesos contravencionales asociados a las infracciones de normas de tránsito y transporte público en Bogotá D.C.
8008	Mejoramiento de los servicios prestados en la Secretaría Distrital de Movilidad de Bogotá D.C.
7980	Implementación de intervenciones integrales de cultura, comunicación y pedagogía, para la movilidad segura en Bogotá D.C
7996	Fortalecimiento del programa niñas y niños primero para mejorar la seguridad vial y la confianza en el camino al colegio en Bogotá D.C.
7998	Fortalecimiento de la red de cicloinfraestructura en la ciudad de Bogotá D.C.
8000	Fortalecimiento del sistema de señalización para la movilidad enfocada en la mejora de la seguridad vial en la ciudad de Bogotá D.C
8001	Consolidación de las intervenciones en el espacio público para el mejoramiento de las condiciones de movilidad y seguridad vial en los corredores y puntos estratégicos en Bogotá D.C.
8009	Fortalecimiento de las intervenciones de control y prevención del tránsito y el transporte para mejorar la seguridad vial en Bogotá D.C.
7994	Fortalecimiento de la Gestión Jurídica en la Secretaría Distrital de Movilidad de Bogotá D.C. Bogotá Camina Segura
</t>
    </r>
  </si>
  <si>
    <t>544
(Fuente SIGAT - SDM 2023)</t>
  </si>
  <si>
    <t>El tipo de anualización de la meta es decreciente, por lo cual la línea base no puede ser superior a la meta programada para la vigencia.</t>
  </si>
  <si>
    <t xml:space="preserve">
Jorge Alberto Urrego García</t>
  </si>
  <si>
    <r>
      <t>A las cifras recopiladas en las bases de datos del Sistema de Información para la Gestión y el Análisis Territorial (SIGAT) se les aplica la metodología establecida en el protocolo de publicación de información sobre siniestralidad, especialmente en lo relacionado con el indicador a 30 días. La cifra oficial publicada puede presentar variaciones posteriores debido a casos particulares que pueden modificar el valor inicialmente reportado.
Frente al reporte de la información,</t>
    </r>
    <r>
      <rPr>
        <sz val="10"/>
        <rFont val="Calibri"/>
        <family val="2"/>
      </rPr>
      <t xml:space="preserve"> la Oficina de Seguridad Vial </t>
    </r>
    <r>
      <rPr>
        <sz val="10"/>
        <color theme="1"/>
        <rFont val="Calibri"/>
        <family val="2"/>
      </rPr>
      <t>reporta el dato cuantitativo de las fatalidades en siniestros viales por año, y las demás dependencias responsables de acciones en la promoción de la seguridad vial reportan el avance cualitativo de avance en el cumplimiento del indicador. 
A continuación, se relacionan las actividades y proyectos asociados a la meta estratégica:
7941 Actividad 1 Gestionar el 100% de acciones de asistencia técnica en materia de seguridad vial requerida para la articulación interinstitucional.
7941 Actividad 2 Adelantar el 100% de las actividades para la formulación de documentos de estudios y lineamientos técnicos en materia de seguridad vial.
7941 Actividad 3 Adelantar el 100% de las actividades para el desarrollo de un estudio técnico para la definición de límites de velocidad en corredores de la malla vial arterial.
7998 Actividad 1 Implementar 60 km de mantenimiento de señalización y/o demarcación en cicloinfraestructura en la ciudad
7998 Actividad 2 Implementar 28 kilómetros de señalización y/o demarcación de cicloinfraestructura en la ciudad
7980 Actividad 1 Diseñar, ejecutar y evaluar 4 estrategias de cultura para la movilidad
7980 Actividad 2 Sensibilizar 600000 personas frente a temas de movilidad segura y cultura para la movilidad.
7980 Actividad 3 Ejecutar 4 planes de comunicación en materia de movilidad
7974 Actividad 2 Implementar 100% del Sistema de información Contravencional preciso, confiable y oportuno
8008 Actividad 4 Aumentar a 10.900 personas en actividades de formación en temas de prevención de siniestralidad vial con enfoque poblacional, diferencial y de género
8008 Actividad 5 Incrementar a 11.625 cursos pedagógicos dictados a la ciudadanía anualmente con enfoque poblacional, diferencial y de género.
7994 Actividad 3 Gestionar Oportunamente el 100 % de las solicitudes de estructuración y/o control de legalidad de actos administrativos y emisión de conceptos jurídicos que sean puestos a consideración de la Dirección de Normatividad y Conceptos
7994 Actividad 5 Efectuar la gestión de cobro al 100 % de las obligaciones que sean cobrables, en los términos previstos por la ley y de acuerdo a los lineamientos establecidos en el Manual de Cobro Administrativo Coactivo de la Secretaría Distrital de Movilidad
7996 Actividad 1 Realizar 5475000 viajes acompañados y monitoreados con el proyecto Al Colegio en Bici y la estrategia BiciParceros durante el cuatrienio
7996 Actividad 2 Realizar 1.683.350 viajes de acompañamiento con el proyecto Ciempiés durante el cuatrienio
7996 Actividad 3 Implementar en 139 instituciones distritales la estrategia de Guardacaminos en el cuatrienio
7996 Actividad 4 Realizar el control de 24000 vehículos escolares en el proyecto Ruta Pila en el cuatrienio
8000 Actividad 1 Realizar intervención integral de 7,732 segmentos viales de la malla vial arterial con señalización horizontal y vertical
8000 Actividad 2 Realizar intervención integral de 22,668 segmentos viales de la malla vial intermedia y local con señalización horizontal y vertical
8000 Actividad 3 Intervenir 16 proyectos de urbanismo táctico, con el fin de recuperar y reconvertir el espacio público para priorizar la movilidad y seguridad vial peatonal
8000 Actividad 4 Realizar el 100% % de los seguimientos a los PMT autorizados que generen mayor afectación a los usuarios de la infraestructura vial
8000 Actividad 5 Realizar seguimiento al 100% de los PMT de Troncales y de Metro de acuerdo con los parametros establecidos
8001 Actividad 1 Realizar 235.000 jornadas de gestión en vía
8001 Actividad 2 Desarrollar 96 medidas de gestión enfocadas en mejorar las condiciones de movilidad y/o seguridad vial en un 15% en los indicadores planteados
8001 Actividad 3 Realizar 48 inspecciones de seguridad vial a los puntos más críticos de siniestralidad con el fin de que sean un insumo para la toma de decisiones y/o acciones a realizar
8001 Actividad 4 Desarrollar 141 instancias de armonización para la ejecución de intervenciones de movilidad y seguridad vial.
8001 Actividad 5 Mantener por encima del 99% la disponibilidad del sistema de semaforización
8001 Actividad 6 Complementar 361 intersecciones semaforizadas con otros dispositivos de señalización semafórica
8001 Actividad 7 Implementar regulación semafórica en 76 intersecciones de la ciudad
8001 Actividad 8 Operar el 100% del Sistema Inteligente de Transporte - SIT realizando la renovación de la infraestructura tecnológica necesaria para la operación
8001 Actividad 9 Desarrollar 160 dispositivos para la actualización y ampliación tecnológica requerida (ampliación del Sistema de Detección Electrónica de Infracciones)
8009 Actividad 1 Realizar 65000 intervenciones para la regulación y control del tránsito y el transporte en la ciudad.
8009 Actividad 2 Atender el 100 % de los incidentes asignados en materia de gestión del tránsito en la ciudad
8009 Actividad 3 Realizar 4600 intervenciones de prevención vial dirigida a los diferentes actores viales en la ciudad
En la pestaña 5 del POA se relacionan las metas de los proyectos de inversión mediante los cuales la entidad promueve la seguridad vial para la ciudadanía.</t>
    </r>
  </si>
  <si>
    <t>De acuerdo con las actividades recurrentes de la DGTCTT, en lo relacionado con la presentación de la documentación ante la ANSV —tales como el análisis de actores vulnerables y de los volúmenes de tránsito, la evaluación del criterio de siniestralidad, la formulación del plan de seguridad, la revisión de la señalización y otros aspectos relevantes, incluida la realización de workshops en el marco del Anexo Derivado 2025-3230—, actualmente no se ha cumplido la meta establecida. Lo anterior obedece a que la entidad con el contratista y la interventoria  se encuentra en proceso de evaluación o pruebas de concepto como la remision del cronograma y definicion de sipositivos a adquirir  así como en la elaboración de estudios técnicos que permitan identificar y adquirir aquellas soluciones cuya relación costo-beneficio sea la más favorable. Asimismo, se busca garantizar que dichos dispositivos se adapten a las necesidades de la ciudad y cuenten con la debida interoperabilidad con las herramientas de la SDM, aspecto fundamental para el cumplimiento de los objetivos propuestos, motivo por el cual se estima que las adquisiciones e instalaciones se realizarán en el segundo semestre de la vigencia.</t>
  </si>
  <si>
    <t>Las evidencias de cumplimiento de la meta corresponde a los reporte de disponibilidad del sistema de cada mes, y se encuentran cargadas en el siguiente link: https://drive.google.com/drive/folders/1lkf8tvXJmoeFqtcPksov8ZuO761Momdj</t>
  </si>
  <si>
    <t>Las evidencias corresponden a las programaciones de intervenciones del grupo Operativo en vía de aucerdo con los puntos y se encuentran  cargadas en el siguiente link: https://drive.google.com/drive/folders/1_IEawTzfoWz3aEf8NlSWDIx7pqMrY6r2</t>
  </si>
  <si>
    <t>Las evidencias corresponden a los documentos soporte de las medidas de gestión implementadas y se encuentran  cargadas en el siguiente link:https://drive.google.com/drive/folders/1oZrrx89jOB0SF6l0lEeURrDLR7FX-jet</t>
  </si>
  <si>
    <t>Las evidencias del cumplimiento de la meta, consisten en los documentos soporte de las Inspecciones de Seguridad Vial adelnatadas y se encuentran cargadas  en el siguiente link:https://drive.google.com/drive/folders/1kN6iK1HF9mGWmGK0-XGrsHVzHZBdY-rm</t>
  </si>
  <si>
    <t>Las evidencias del cumplimiento de la meta, consisten en los soportes de las acciones y medidas de gestión de tráfico implementadas en vía y se encuentran cargadas en el siguiente link: https://drive.google.com/drive/folders/1UjKatBCbDVM9H28dlX1_7QWk4wE7od1V</t>
  </si>
  <si>
    <t>Durante lo corrido de la vigencia se han  complementado 8 intersecciones con otros dispositivos, en las siguientes localidades: 
A cargo de la  SDM (7): 1 (peatonal), 1 (vehicular,peatonal,ciclista), 1 (vehicular, ciclista) - Kennedy; 1 (peatonal) - Suba; 1 (ciclista) - Usme; 1 (vehicular, peatonal) - Antonio Nariño; 1 (ciclista) - Rafael Uribe.
A cargo de tercero: (1)
IDU (1): 1 (vehicular, peatonal, ciclista) - Usaquen.
Aunque para el primer trimestre la cifra programada no se alcanzó, durante la vigencia se continuarán realizando las actividades necasarias que surtan la programación en su totalidad.
Es importante mencionar que el objetivo del indicador corresponde a la cantidad de intersecciones semaforizadas existentes en la ciudad que han sido complementadas con módulos sonoros, semáforos peatonales, semáforo peatonal con contador regresivo, semáforo con módulo bici; todos incluyen su  respectivo cableado, de ser necesario se incluye obra civil y poste y que todas las complementaciones buscan mejorar las condiciones de seguridad vial para los diferentes actores viales.</t>
  </si>
  <si>
    <r>
      <t xml:space="preserve">
En lo corrido del </t>
    </r>
    <r>
      <rPr>
        <b/>
        <sz val="12"/>
        <color theme="1"/>
        <rFont val="Calibri"/>
        <family val="2"/>
      </rPr>
      <t>Plan de Desarrollo se ha logrado complementar 93 intersecciones semafóricas</t>
    </r>
    <r>
      <rPr>
        <sz val="12"/>
        <color theme="1"/>
        <rFont val="Calibri"/>
        <family val="2"/>
      </rPr>
      <t>, 34 en la vigencia 2024, 51  en el 2025 y con corte a mayo de 2026 van 8 cuyo detalle es:
A cargo de la  SDM (7): 1 (peatonal), 1 (vehicular,peatonal,ciclista), 1 (vehicular, ciclista) - Kennedy; 1 (peatonal) - Suba; 1 (ciclista) - Usme; 1 (vehicular, peatonal) - Antonio Nariño; 1 (ciclista) - Rafael Uribe.
A cargo de tercero: (1)
IDU (1): 1 (vehicular, peatonal, ciclista) - Usaquen.
Resulta importante destacar que el objetivo del indicador corresponde a la cantidad de intersecciones semaforizadas existentes en la ciudad que han sido complementadas con módulos sonoros, semáforos peatonales, semáforo peatonal con contador regresivo, semáforo con módulo bici; todos incluyen su  respectivo cableado, de ser necesario se incluye obra civil y poste y que todas las complemnetaciones buscan mejorar las condiciones de seguridad vial para los diferentes actores viales.</t>
    </r>
  </si>
  <si>
    <t>Las evidencias de cumplimiento de la meta corresponde a los reporte de disponibilidad del sistema de cada mes, y se encuentran cargadas en el siguiente link: https://drive.google.com/drive/folders/1F7tveDnuqNGRXAdvbmisfcntZLiDIk0f</t>
  </si>
  <si>
    <r>
      <rPr>
        <b/>
        <sz val="12"/>
        <rFont val="Calibri"/>
        <family val="2"/>
      </rPr>
      <t xml:space="preserve"> Abril:</t>
    </r>
    <r>
      <rPr>
        <sz val="12"/>
        <rFont val="Calibri"/>
        <family val="2"/>
      </rPr>
      <t xml:space="preserve"> Para el mes de abril  se continua con  las actividades asociadas a la operación, mantenimiento y expansion del Sistema Inteligente de Transporte, en el marco del Anexo Derivado 2025-3230, suscrito el 29 de noviembre de 2025 entre la Secretaría Distrital de Movilidad (SDM) y la Empresa de Telecomunicaciones de Bogotá (ETB) teniendo en cuenta que este AD va hasta el 30 de junio de 2026 .En este mes  se adelantó el seguimiento a la ejecución de las actividades relacionadas con la operación de plataformas, el mantenimiento preventivo y correctivo de los dispositivos en vía (camaras CCTV, Camaras de fotodeteccion y demas dispositivos), la gestión de los enlaces de telecomunicaciones y los canales de internet del Centro de Gestión de Tránsito (CGT), el principal como el backup.
Asimismo, se realizaron mesas de trabajo semanales con la interventoria y el contratista ETB  para verificar el cumplimiento de la operación del sistema, la ingesta de evidencias y la validación de órdenes de comparendo en la plataforma CPIT. De igual manera, se efectuó seguimiento a los proyectos u ofertas de renovación del CGT en su fase 3 y del Sistema Inteligente de Transporte (SIT), así como a las actividades orientadas a la gestión e implementación de nuevas tecnologías para la gestión y control del tránsito y transporte en la ciudad, como lo es la operacion de los paneles de mensajeria variable.                                                                                                                                                      </t>
    </r>
    <r>
      <rPr>
        <b/>
        <sz val="12"/>
        <rFont val="Calibri"/>
        <family val="2"/>
      </rPr>
      <t>Mayo:</t>
    </r>
    <r>
      <rPr>
        <sz val="12"/>
        <rFont val="Calibri"/>
        <family val="2"/>
      </rPr>
      <t xml:space="preserve"> Para el mes de mayo  se continua con  las actividades asociadas a la operación, mantenimiento y expansion del Sistema Inteligente de Transporte, en el marco del Anexo Derivado 2025-3230, suscrito el 29 de noviembre de 2025 entre la Secretaría Distrital de Movilidad (SDM) y la Empresa de Telecomunicaciones de Bogotá (ETB) teniendo en cuenta que este AD va hasta el 30 de junio de 2026 .Este mes  se continuo con los seguimientos a la ejecución de las actividades relacionadas con la operación de plataformas, el mantenimiento preventivo y correctivo de los dispositivos en vía (camaras CCTV, Camaras de fotodeteccion y demas dispositivos), la gestión de los enlaces de telecomunicaciones y los canales de internet del Centro de Gestión de Tránsito (CGT), el principal como el backup.
Asimismo, se realizaron mesas de trabajo semanales con la interventoria y el contratista ETB  para verificar el cumplimiento de la operación del sistema, la ingesta de evidencias y la validación de órdenes de comparendo en la plataforma CPIT. De igual manera, se efectuó seguimiento a los proyectos u ofertas de renovación del CGT en su fase 3 y del Sistema Inteligente de Transporte (SIT), así como a las actividades orientadas a la gestión e implementación de nuevas tecnologías para la gestión y control del tránsito y transporte en la ciudad.</t>
    </r>
  </si>
  <si>
    <r>
      <rPr>
        <b/>
        <sz val="12"/>
        <rFont val="Calibri"/>
        <family val="2"/>
      </rPr>
      <t>Abril:</t>
    </r>
    <r>
      <rPr>
        <sz val="12"/>
        <rFont val="Calibri"/>
        <family val="2"/>
      </rPr>
      <t xml:space="preserve">  Durante el mes de abril de 2025, desde la Dirección de Gestión de Tránsito y Control de Transporte (DGTCTT) se dio continuidad a la gestión orientada a la implementación y actualización de los dispositivos técnicos y tecnológicos para la ampliación del Sistema de Detección Electrónica de Infracciones. En este periodo se avanzó en la priorización de nuevos puntos, conforme al cronograma establecido para la presentación de la documentación ante la Agencia Nacional de Seguridad Vial, incluyendo los informes de actores vulnerables y volúmenes de tránsito, la evaluación del criterio de siniestralidad, el plan de seguridad vial, la señalización y demás requisitos técnicos exigidos, esto por parte del equipo de autorizaciones de la DGTCTT. A la fecha estamos a la espera de las pruebas de concepto y cronograma por el contratista avalado por la interventoria, sin embargo es importante aclarar que la adquisicion y compra de los dispositivos esta sujeta a esta aprobacion por lo cual a la fecha no se tiene y no se ha podido avanzar en el desarrollo de esta compra. Adicionalmente, se continuó con la ejecución del plan de renovación y el trámite de autorización de nuevos puntos de fotodetección, con el fin de cumplir la meta establecida. Estas actividades se desarrollan en el marco de los Anexos Derivados 2024-3644 y 2025 -3230.                                                                                                                                                                             </t>
    </r>
    <r>
      <rPr>
        <b/>
        <sz val="12"/>
        <rFont val="Calibri"/>
        <family val="2"/>
      </rPr>
      <t xml:space="preserve"> Mayo:</t>
    </r>
    <r>
      <rPr>
        <sz val="12"/>
        <rFont val="Calibri"/>
        <family val="2"/>
      </rPr>
      <t xml:space="preserve">  Durante el mes de mayo de 2025, desde la Dirección de Gestión de Tránsito y Control de Transporte (DGTCTT) se dio continuidad a la gestión orientada a la implementación y actualización de los dispositivos técnicos y tecnológicos para la ampliación del Sistema de Detección Electrónica de Infracciones. En este periodo se avanzó en la priorización de nuevos puntos, conforme al cronograma establecido para la presentación de la documentación ante la Agencia Nacional de Seguridad Vial, incluyendo los informes de actores vulnerables y volúmenes de tránsito, la evaluación del criterio de siniestralidad, el plan de seguridad vial, la señalización y demás requisitos técnicos exigidos, esto por parte del equipo de autorizaciones de la DGTCTT. En este perioro se iniciaron las instalaciones de las camaras en los puntos autorizados por la ANSV como tambien estamos desarrollando  la fecha estamos a la espera de las pruebas de concepto y cronograma por el contratista avalado por la interventoria, sin embargo es importante aclarar que la adquisicion y compra de los dispositivos esta sujeta a esta aprobacion por lo cual a la fecha no se tiene y no se ha podido avanzar en el desarrollo de esta compra. Adicionalmente, se continuó con la ejecución del plan de renovación y el trámite de autorización de nuevos puntos de fotodetección, con el fin de cumplir la meta establecida. Estas actividades se desarrollan en el marco de los Anexos Derivados 2024-3644 y 2025 -3230.</t>
    </r>
  </si>
  <si>
    <t>8001 - CONSOLIDACIÓN DE LAS INTERVENCIONES EN EL ESPACIO PÚBLICO PARA EL MEJORAMIENTO DE LAS CONDICIONES DE MOVILIDAD Y SEGURIDAD VIAL EN LOS CORREDORES Y PUNTOS ESTRATÉGICOS EN BOGOTÁ D. C.
7. Implementar regulación semafórica en 83 intersecciones de la ciudad</t>
  </si>
  <si>
    <t>11. Meta para la vigencia: Se incrmentó pasando de 2 a 9 lo que hizó que también tuviera que incrementarse la meta del cuatrienio pasando de 76 a 83, de manera que también se ajusta el numeral 6. Tema/ Proyecto de inversión/ PDD, pasando de 76 a 83</t>
  </si>
  <si>
    <t>Implementar regulación semafórica en 83 intersecciones de la ciudad</t>
  </si>
  <si>
    <t>11. Meta para la vigencia: Se disminuye la meta para la vigencia pasando de 60 a 25; manteniendo la misma meta del cuatrienio de manera que se incrementa la magnitud para la vigencia 2027</t>
  </si>
  <si>
    <t>Durante el trimestre se han desarrollado nueve (9) medidas de gestión, así: 
1.Av. Cali x Cl 20 a Cl 24
2.Av. Boyacá_Calle15_Calle18A_NS_PM
3.Av. Boyacá_calle 9_calle18A_SN_AM
4.Av Caracas, Sector Molinos
5.Villa Alsacia Fase II
6. Calle 80 x Kr 116B ( Cai Cortijo)
7. Av. Calle 26 x Av. Cali conectantes
8. Av. Calle 26 x kr 70
9. PMT Corredor Verde AK 7</t>
  </si>
  <si>
    <r>
      <t xml:space="preserve">Durante el mes de </t>
    </r>
    <r>
      <rPr>
        <b/>
        <sz val="12"/>
        <color theme="1"/>
        <rFont val="Calibri"/>
        <family val="2"/>
      </rPr>
      <t>Abril 2026 se realizaron 6420 jornadas</t>
    </r>
    <r>
      <rPr>
        <sz val="12"/>
        <color theme="1"/>
        <rFont val="Calibri"/>
        <family val="2"/>
      </rPr>
      <t xml:space="preserve"> de gestión en vía, distribuidas de la siguiente manera: 1. GESTIÓN TEMPORAL DE TRÁNSITO 5098, 2. USUARIOS NO MOTORIZADOS 280, 3. EVENTOS Y MANIFESTACIONES 83,  4. PEDAGOGÍAS PARA LA SEGURIDAD VIAL 8, 5. PMTS DE OBRAS PÚBLICAS 749, 6. APOYOS A OTRAS ENTIDADES 30, 7. EMERGENCIAS 172
Durante el mes de</t>
    </r>
    <r>
      <rPr>
        <b/>
        <sz val="12"/>
        <color theme="1"/>
        <rFont val="Calibri"/>
        <family val="2"/>
      </rPr>
      <t xml:space="preserve"> Mayo de 2026 se realizaron 6439 jornadas</t>
    </r>
    <r>
      <rPr>
        <sz val="12"/>
        <color theme="1"/>
        <rFont val="Calibri"/>
        <family val="2"/>
      </rPr>
      <t xml:space="preserve"> de gestion en via, distribuidas de la siguiente manera: 1. GESTIÓN TEMPORAL DE TRÁNSITO 4.905, 2. USUARIOS NO MOTORIZADOS 429, 3. EVENTOS Y MANIFESTACIONES 77,  4. PEDAGOGÍAS PARA LA SEGURIDAD VIAL 0, 5. PMTS DE OBRAS PÚBLICAS 791, 6. APOYOS A OTRAS ENTIDADES 54, 7. EMERGENCIAS 183
Durante el mes de </t>
    </r>
    <r>
      <rPr>
        <b/>
        <sz val="12"/>
        <color theme="1"/>
        <rFont val="Calibri"/>
        <family val="2"/>
      </rPr>
      <t>Junio de 2026 se realizaron 5594 jornadas</t>
    </r>
    <r>
      <rPr>
        <sz val="12"/>
        <color theme="1"/>
        <rFont val="Calibri"/>
        <family val="2"/>
      </rPr>
      <t xml:space="preserve"> de gestion en via, distribuidas de la siguiente manera: 1. GESTIÓN TEMPORAL DE TRÁNSITO 4.463, 2. USUARIOS NO MOTORIZADOS 237, 3. EVENTOS Y MANIFESTACIONES 34,  4. PEDAGOGÍAS PARA LA SEGURIDAD VIAL 0, 5. PMTS DE OBRAS PÚBLICAS 675, 6. APOYOS A OTRAS ENTIDADES 27, 7. EMERGENCIAS 158</t>
    </r>
  </si>
  <si>
    <t>Durante el mes de Abril, se llevo a cabo una ISV a la altura de la (1) AK 72 ENTRE CL 37B SUR Y AV CL 8
Durante el mes de Mayo, se llevo a cabo una ISV a la altura de la  (1) KR 30 ENTRE CL 19 Y CL 10
Durante el mes de Junio, se llevaron a cabo dos (2) ISV a la altura de (1) AK86 ENTRE CL 8 Y CL 37B SUR y (1) AK 27 ENTRE CL 31 SUR Y CL 17B SUR</t>
  </si>
  <si>
    <r>
      <t xml:space="preserve">En lo corrido del año se ejecutaron (14) medidas de Gestión: </t>
    </r>
    <r>
      <rPr>
        <b/>
        <sz val="12"/>
        <color theme="1"/>
        <rFont val="Calibri"/>
        <family val="2"/>
      </rPr>
      <t>1)</t>
    </r>
    <r>
      <rPr>
        <sz val="12"/>
        <color theme="1"/>
        <rFont val="Calibri"/>
        <family val="2"/>
      </rPr>
      <t xml:space="preserve">.Autopista Norte X calle 117.  </t>
    </r>
    <r>
      <rPr>
        <b/>
        <sz val="12"/>
        <color theme="1"/>
        <rFont val="Calibri"/>
        <family val="2"/>
      </rPr>
      <t>2)</t>
    </r>
    <r>
      <rPr>
        <sz val="12"/>
        <color theme="1"/>
        <rFont val="Calibri"/>
        <family val="2"/>
      </rPr>
      <t xml:space="preserve">. Call 122 y Av. Calle 26 x Av. Cali.  </t>
    </r>
    <r>
      <rPr>
        <b/>
        <sz val="12"/>
        <color theme="1"/>
        <rFont val="Calibri"/>
        <family val="2"/>
      </rPr>
      <t>3)</t>
    </r>
    <r>
      <rPr>
        <sz val="12"/>
        <color theme="1"/>
        <rFont val="Calibri"/>
        <family val="2"/>
      </rPr>
      <t xml:space="preserve">.Cierre Intercambiadores Av. Boyacá entre Calle 22 y Calle 80. </t>
    </r>
    <r>
      <rPr>
        <b/>
        <sz val="12"/>
        <color theme="1"/>
        <rFont val="Calibri"/>
        <family val="2"/>
      </rPr>
      <t>4)</t>
    </r>
    <r>
      <rPr>
        <sz val="12"/>
        <color theme="1"/>
        <rFont val="Calibri"/>
        <family val="2"/>
      </rPr>
      <t xml:space="preserve">. Cierre Intercambiadores Autopista Norte entre Calle 103 y Calle 153 </t>
    </r>
    <r>
      <rPr>
        <b/>
        <sz val="12"/>
        <color theme="1"/>
        <rFont val="Calibri"/>
        <family val="2"/>
      </rPr>
      <t>5)</t>
    </r>
    <r>
      <rPr>
        <sz val="12"/>
        <color theme="1"/>
        <rFont val="Calibri"/>
        <family val="2"/>
      </rPr>
      <t xml:space="preserve">. Av. Calle 26 x Av. Boyacá. </t>
    </r>
    <r>
      <rPr>
        <b/>
        <sz val="12"/>
        <color theme="1"/>
        <rFont val="Calibri"/>
        <family val="2"/>
      </rPr>
      <t>6)</t>
    </r>
    <r>
      <rPr>
        <sz val="12"/>
        <color theme="1"/>
        <rFont val="Calibri"/>
        <family val="2"/>
      </rPr>
      <t xml:space="preserve"> Av. Cali x Cl 20 a Cl 24</t>
    </r>
    <r>
      <rPr>
        <b/>
        <sz val="12"/>
        <color theme="1"/>
        <rFont val="Calibri"/>
        <family val="2"/>
      </rPr>
      <t xml:space="preserve"> 7)</t>
    </r>
    <r>
      <rPr>
        <sz val="12"/>
        <color theme="1"/>
        <rFont val="Calibri"/>
        <family val="2"/>
      </rPr>
      <t xml:space="preserve"> Av. Boyacá_Calle15_Calle18A_NS_PM </t>
    </r>
    <r>
      <rPr>
        <b/>
        <sz val="12"/>
        <color theme="1"/>
        <rFont val="Calibri"/>
        <family val="2"/>
      </rPr>
      <t>8)</t>
    </r>
    <r>
      <rPr>
        <sz val="12"/>
        <color theme="1"/>
        <rFont val="Calibri"/>
        <family val="2"/>
      </rPr>
      <t xml:space="preserve"> Av. Boyacá_calle 9_calle18A_SN_AM </t>
    </r>
    <r>
      <rPr>
        <b/>
        <sz val="12"/>
        <color theme="1"/>
        <rFont val="Calibri"/>
        <family val="2"/>
      </rPr>
      <t>9)</t>
    </r>
    <r>
      <rPr>
        <sz val="12"/>
        <color theme="1"/>
        <rFont val="Calibri"/>
        <family val="2"/>
      </rPr>
      <t>Av caracas, Sector Molinos</t>
    </r>
    <r>
      <rPr>
        <b/>
        <sz val="12"/>
        <color theme="1"/>
        <rFont val="Calibri"/>
        <family val="2"/>
      </rPr>
      <t xml:space="preserve"> 10) </t>
    </r>
    <r>
      <rPr>
        <sz val="12"/>
        <color theme="1"/>
        <rFont val="Calibri"/>
        <family val="2"/>
      </rPr>
      <t xml:space="preserve">Villa Alsacia Fase II 6 </t>
    </r>
    <r>
      <rPr>
        <b/>
        <sz val="12"/>
        <color theme="1"/>
        <rFont val="Calibri"/>
        <family val="2"/>
      </rPr>
      <t>11)</t>
    </r>
    <r>
      <rPr>
        <sz val="12"/>
        <color theme="1"/>
        <rFont val="Calibri"/>
        <family val="2"/>
      </rPr>
      <t xml:space="preserve"> Calle 80 x Kr 116B ( Cai Cortijo) </t>
    </r>
    <r>
      <rPr>
        <b/>
        <sz val="12"/>
        <color theme="1"/>
        <rFont val="Calibri"/>
        <family val="2"/>
      </rPr>
      <t>12)</t>
    </r>
    <r>
      <rPr>
        <sz val="12"/>
        <color theme="1"/>
        <rFont val="Calibri"/>
        <family val="2"/>
      </rPr>
      <t xml:space="preserve"> Av. Calle 26 x Av. Cali conectantes </t>
    </r>
    <r>
      <rPr>
        <b/>
        <sz val="12"/>
        <color theme="1"/>
        <rFont val="Calibri"/>
        <family val="2"/>
      </rPr>
      <t>13)</t>
    </r>
    <r>
      <rPr>
        <sz val="12"/>
        <color theme="1"/>
        <rFont val="Calibri"/>
        <family val="2"/>
      </rPr>
      <t xml:space="preserve"> Av. Calle 26 x kr 70 </t>
    </r>
    <r>
      <rPr>
        <b/>
        <sz val="12"/>
        <color theme="1"/>
        <rFont val="Calibri"/>
        <family val="2"/>
      </rPr>
      <t xml:space="preserve">14) </t>
    </r>
    <r>
      <rPr>
        <sz val="12"/>
        <color theme="1"/>
        <rFont val="Calibri"/>
        <family val="2"/>
      </rPr>
      <t xml:space="preserve">PMT Corredor Verde AK 7
Para lo corrido del año se cumple con ejecución del 46,67% , gracias al desarrollo de las actividades, tareas y subtareas programadas para el período relacionado, mediante la medición del número de inspecciones de seguridad vial realizadas, que se constituyen como un insumo para el desarrollo de acciones que se toman en pro de la mejora en materia de seguridad vial..  
</t>
    </r>
  </si>
  <si>
    <r>
      <t>En lo corrido del</t>
    </r>
    <r>
      <rPr>
        <b/>
        <sz val="11"/>
        <color theme="1"/>
        <rFont val="Calibri"/>
        <family val="2"/>
      </rPr>
      <t xml:space="preserve"> PDD, con corte al mes de junio de 2026,  se han llevado a cabo 167.727 jornadas de Gestión en Vía</t>
    </r>
    <r>
      <rPr>
        <sz val="11"/>
        <color theme="1"/>
        <rFont val="Calibri"/>
        <family val="2"/>
      </rPr>
      <t xml:space="preserve"> de las cuales durante la vigencia 2024 se llevaron a cabo  45.768; en 2025 se realizaron 83.701.
</t>
    </r>
    <r>
      <rPr>
        <b/>
        <sz val="11"/>
        <color theme="1"/>
        <rFont val="Calibri"/>
        <family val="2"/>
      </rPr>
      <t xml:space="preserve">Durante lo corrido del 2026 se han realizado 38.258 jornadas </t>
    </r>
    <r>
      <rPr>
        <sz val="11"/>
        <color theme="1"/>
        <rFont val="Calibri"/>
        <family val="2"/>
      </rPr>
      <t xml:space="preserve">de gestión en vía, distribuidas de la siguiente manera: 1. GESTIÓN TEMPORAL DE TRÁNSITO 29.002, 2. USUARIOS NO MOTORIZADOS 2.650, 3. EVENTOS Y MANIFESTACIONES 318,  4. PEDAGOGÍAS PARA LA SEGURIDAD VIAL 51, 5. PMTS DE OBRAS PÚBLICAS 4.955, 6. APOYOS A OTRAS ENTIDADES 170, 7. EMERGENCIAS 1.112. 
</t>
    </r>
  </si>
  <si>
    <r>
      <t xml:space="preserve">En lo corrido del PDD con corte al mes de Junio de 2026 se lleva un acumulado de </t>
    </r>
    <r>
      <rPr>
        <b/>
        <sz val="11"/>
        <color rgb="FF000000"/>
        <rFont val="Calibri"/>
        <family val="2"/>
      </rPr>
      <t>36.845 intervenciones</t>
    </r>
    <r>
      <rPr>
        <sz val="11"/>
        <color rgb="FF000000"/>
        <rFont val="Calibri"/>
        <family val="2"/>
      </rPr>
      <t xml:space="preserve">. Durante la vigencia 2024, se realizaron 8.754 intervenciones para la regulación y control del tránsito y el transporte.
Durante la vigencia 2025, se realizaron 17.000 intervenciones para la regulación y control del tránsito y el transporte en la ciudad. 
Durante lo que va corrido de la </t>
    </r>
    <r>
      <rPr>
        <b/>
        <sz val="11"/>
        <color rgb="FF000000"/>
        <rFont val="Calibri"/>
        <family val="2"/>
      </rPr>
      <t>vigencia 2026</t>
    </r>
    <r>
      <rPr>
        <sz val="11"/>
        <color rgb="FF000000"/>
        <rFont val="Calibri"/>
        <family val="2"/>
      </rPr>
      <t xml:space="preserve">, con corte </t>
    </r>
    <r>
      <rPr>
        <b/>
        <sz val="11"/>
        <color rgb="FF000000"/>
        <rFont val="Calibri"/>
        <family val="2"/>
      </rPr>
      <t>Junio,</t>
    </r>
    <r>
      <rPr>
        <sz val="11"/>
        <color rgb="FF000000"/>
        <rFont val="Calibri"/>
        <family val="2"/>
      </rPr>
      <t xml:space="preserve"> se realizaron</t>
    </r>
    <r>
      <rPr>
        <b/>
        <sz val="11"/>
        <color rgb="FF000000"/>
        <rFont val="Calibri"/>
        <family val="2"/>
      </rPr>
      <t xml:space="preserve"> 11.091 intervenciones para la regulación y control del tránsito y el transporte en la ciudad. </t>
    </r>
    <r>
      <rPr>
        <sz val="11"/>
        <color rgb="FF000000"/>
        <rFont val="Calibri"/>
        <family val="2"/>
      </rPr>
      <t>A continuación, se detalla la distribución de estas intervenciones:       
*Operativos a motociclistas: 1.639; *Operativos de recuperación de espacio público: 1.015; * Operativos de regulación: 1.007; * Operativos a ciclistas: 1.006; * Operativos a ilegalidad en el tránsito: 900; * Operativos a desobedecer señales: 872;* Operativos a cinturón de seguridad: 841; * Operativos a ilegalidad en el transporte: 835; *Operativos a peatones: 744; * Operativos de velocidad: 722; * Operativos de embriaguez: 497; * Operativos a carga: 298; * Operativos a espacio público: 250; * Operativos plan éxodo – retorno: 155;* Operativos a intermunicipales: 128; * Operativos a piques ilegales: 111; * Operativos a servicio escolar: 42 y * Operativos a velocidad integral:29.</t>
    </r>
  </si>
  <si>
    <r>
      <rPr>
        <b/>
        <sz val="12"/>
        <color theme="1"/>
        <rFont val="Calibri"/>
        <family val="2"/>
      </rPr>
      <t>Abril</t>
    </r>
    <r>
      <rPr>
        <sz val="12"/>
        <color theme="1"/>
        <rFont val="Calibri"/>
        <family val="2"/>
      </rPr>
      <t xml:space="preserve">: se implementó 3 intersecciones de regulación semafórica: 2 - por la SDM (gasto presupuestal); 1 - por un tercero (IDU); que no representa costos para la entidad en obras, pero si administrativos al momento de su entrega (disponibilidad del sistema y administración)
</t>
    </r>
    <r>
      <rPr>
        <b/>
        <sz val="12"/>
        <color theme="1"/>
        <rFont val="Calibri"/>
        <family val="2"/>
      </rPr>
      <t>Mayo</t>
    </r>
    <r>
      <rPr>
        <sz val="12"/>
        <color theme="1"/>
        <rFont val="Calibri"/>
        <family val="2"/>
      </rPr>
      <t xml:space="preserve">: se implementó 1 intersecciones de regulación semafórica: 1 - por la SDM (gasto presupuestal)
</t>
    </r>
    <r>
      <rPr>
        <b/>
        <sz val="12"/>
        <color theme="1"/>
        <rFont val="Calibri"/>
        <family val="2"/>
      </rPr>
      <t>Junio</t>
    </r>
    <r>
      <rPr>
        <sz val="12"/>
        <color theme="1"/>
        <rFont val="Calibri"/>
        <family val="2"/>
      </rPr>
      <t>: se implementó 2 intersecciones de regulación semafórica: 1 - por la SDM (gasto presupuestal); 1 - por un tercero (IDU); que no representa costos para la entidad en obras, pero si administrativos al momento de su entrega (disponibilidad del sistema y administración)</t>
    </r>
  </si>
  <si>
    <r>
      <t xml:space="preserve">En lo que va corrido del </t>
    </r>
    <r>
      <rPr>
        <b/>
        <sz val="11"/>
        <color rgb="FF000000"/>
        <rFont val="Calibri"/>
        <family val="2"/>
      </rPr>
      <t>Plan de Desarrollo se han realizado 204.572 intervenciones</t>
    </r>
    <r>
      <rPr>
        <sz val="11"/>
        <color rgb="FF000000"/>
        <rFont val="Calibri"/>
        <family val="2"/>
      </rPr>
      <t xml:space="preserve"> en el espacio público para mejorar las condiciones de movilidad, 54.522 en 2024, 100.701 en 2025 y </t>
    </r>
    <r>
      <rPr>
        <b/>
        <sz val="11"/>
        <color rgb="FF000000"/>
        <rFont val="Calibri"/>
        <family val="2"/>
      </rPr>
      <t>49.349 con corte a Junio de 2026.</t>
    </r>
    <r>
      <rPr>
        <sz val="11"/>
        <color rgb="FF000000"/>
        <rFont val="Calibri"/>
        <family val="2"/>
      </rPr>
      <t xml:space="preserve"> De las 49.349 intervenciones adelantadas en 2026 resultan ser jornadas en espacio público 38.258 han sido adelantadas a través del proyecto 8001 que se discriminan de la siguiente manera:  1. GESTIÓN TEMPORAL DE TRÁNSITO 29.002, 2. USUARIOS NO MOTORIZADOS 2.650, 3. EVENTOS Y MANIFESTACIONES 318,  4. PEDAGOGÍAS PARA LA SEGURIDAD VIAL 51, 5. PMTS DE OBRAS PÚBLICAS 4.955, 6. APOYOS A OTRAS ENTIDADES 170, 7. EMERGENCIAS 1.112.  Y 11.091  resultan ser  intervenciones adelantadas a través del proyecto 8009, discriminadas, así: A continuación, se detalla la distribución de estas intervenciones: *Operativos a motociclistas: 1.639; *Operativos de recuperación de espacio público: 1.015; * Operativos de regulación: 1.007; * Operativos a ciclistas: 1.006; * Operativos a ilegalidad en el tránsito: 900; * Operativos a desobedecer señales: 872;* Operativos a cinturón de seguridad: 841; * Operativos a ilegalidad en el transporte: 835; *Operativos a peatones: 744; * Operativos de velocidad: 722; * Operativos de embriaguez: 497; * Operativos a carga: 298; * Operativos a espacio público: 250; * Operativos plan éxodo – retorno: 155;* Operativos a intermunicipales: 128; * Operativos a piques ilegales: 111; * Operativos a servicio escolar: 42 y * Operativos a velocidad integral:29.
Estas acciones se desarrollan en toda la ciudad, pero principalmente en los corredores principales o vías arteriales y en puntos estratégicos que han sido previamente identificados por presentar eventos que afectan la movilidad, y que al ser priorizados para la realización de las intervenciones tienen un gran impacto en la gestión del tránsito y por ende en las condiciones favorables para la movilidad de la ciudad.
</t>
    </r>
  </si>
  <si>
    <t>Durante lo corrido de la vigencia, se ha realizado seguimiento  del Anexo derivado 2025-3230 entre la SDM Y ETB  mediante la revisión y evaluación  de tecnologías y soluciones vistas en el Workshop, así como el seguimiento a las pruebas de concepto para estos dispositivos, operación del sistema inteligente de transporte, ETB de las actividades de operación de plataformas, dispositivos en vía ( mantenimientos preventivos y correctivos), enlaces de telecomunicaciones para la conectividad y los canales de internet del CGT y Datacenter. Es importante mencionar, que a través del proyecto con ETB se realizan las actividades de fortalecimiento del CGT lo que contribuye a la gestión de nuevas tecnologías para la Gestión y Control del Tránsito y Transporte y el cumplimiento de la Meta del PPD.  Asimismo, se avanzó en la revisión de nuevas tecnologías destinadas a la Gestión y Control del Tránsito y Transporte (como radares, PMV). Se realizó un monitoreo constante del desempeño del sistema inteligente de transporte, incluyendo la operación de plataformas, dispositivos en vía y enlaces de telecomunicaciones, con énfasis en el preventivo y correctivo. Se ha cumplido con todas las tareas y subtareas planteadas en la meta de manera que se lleva un avancee del 50% a la fecha.</t>
  </si>
  <si>
    <t>Tal como se tenía proyectado para el primer semestre de la vigencia no hubo adquisiciones ni instalación de dispositivos técnicos y tecnológicos para la ampliación del sistema existente por lo cual se solicito en el mes de junio la reprogramacion de la meta; sin embargo, se realizó el seguimiento de la prórroga  del contrato 2024-3644 como también el anexo derivado 2025-3230  relacionado con la expansión de los componentes del Sistema Inteligente de Transporte SIT; sin embargo, se llevó a cabo la gestión para la implementación y actualización de dispositivos técnicos y tecnológicos con el objetivo de ampliar el Sistema de Detección Electrónica de Infracciones y la Videovigilancia para la gestión y el control del tránsito de la ciudad para ello, se realizó una priorización de puntos a través de un cronograma que contempla la presentación de la documentación ante la Agencia Nacional de seguridad vial , el análisis de actores vulnerables y volúmenes de tránsito, la evaluación del criterio de siniestralidad, el plan de seguridad, la señalización y otros aspectos relevantes. Así mismo, se realizó el workshop para conocer las tecnologías del mercado  de los diferentes dispositivos tecnológicos, esto como parte del proceso de implementación y actualización del Sistema de Detección Electrónica de Infracciones y la Videovigilancia para la gestión y el control del tránsito en la ciudad. Este espacio permitió evaluar las tecnologías disponibles en el mercado y su adecuación a las necesidades identificadas en la priorización de puntos realizada previamente por la entidad. De acuerdo con la justificación enviada a la OAPOI, se informa que se ha cumplido con las tareas y subtareas de la meta pero no ha sido posible la adquisición de los dispositivos por los motivos expuestos no teniendo magnitud para mostrar, sin que ello signifique que no se haya avanzado en las labores previas a la adquisición final de los mismos, la cuál está contemplada para el final de la vigeencia.</t>
  </si>
  <si>
    <r>
      <rPr>
        <b/>
        <sz val="12"/>
        <color theme="1"/>
        <rFont val="Calibri"/>
        <family val="2"/>
      </rPr>
      <t>Abril:</t>
    </r>
    <r>
      <rPr>
        <sz val="12"/>
        <color theme="1"/>
        <rFont val="Calibri"/>
        <family val="2"/>
      </rPr>
      <t xml:space="preserve"> se complementó 2 intersecciones con otros dispositivos de señalización semafórica por la SDM (gasto presupuestal).
</t>
    </r>
    <r>
      <rPr>
        <b/>
        <sz val="12"/>
        <color theme="1"/>
        <rFont val="Calibri"/>
        <family val="2"/>
      </rPr>
      <t>Mayo</t>
    </r>
    <r>
      <rPr>
        <sz val="12"/>
        <color theme="1"/>
        <rFont val="Calibri"/>
        <family val="2"/>
      </rPr>
      <t xml:space="preserve">: se complementó 3 intersecciones con otros dispositivos de señalización semafórica por la SDM (gasto presupuestal).
</t>
    </r>
    <r>
      <rPr>
        <b/>
        <sz val="12"/>
        <color theme="1"/>
        <rFont val="Calibri"/>
        <family val="2"/>
      </rPr>
      <t>Junio</t>
    </r>
    <r>
      <rPr>
        <sz val="12"/>
        <color theme="1"/>
        <rFont val="Calibri"/>
        <family val="2"/>
      </rPr>
      <t xml:space="preserve">: no se complementó intersecciones con otros dispositivos de señalización semafórica. 
</t>
    </r>
  </si>
  <si>
    <r>
      <t xml:space="preserve">El resultado del indicador es el fruto de los siguientes cálculos: 
</t>
    </r>
    <r>
      <rPr>
        <b/>
        <sz val="12"/>
        <color theme="1"/>
        <rFont val="Calibri"/>
        <family val="2"/>
      </rPr>
      <t>ABRIL</t>
    </r>
    <r>
      <rPr>
        <sz val="12"/>
        <color theme="1"/>
        <rFont val="Calibri"/>
        <family val="2"/>
      </rPr>
      <t xml:space="preserve">: HORAS MES 720, CANTIDAD INTERSECCIONES SEMAFORIZADAS 1739, DISPONIBILIDAD IDEAL 1252080, HORAS FUERA DE SERVICIO 3478,60, NUMERADOR 1248601, DENOMINADOR 1252080, INDICADOR DISPONIBILIDAD 99,712%, CANTIDAD DE PREVENTIVOS 823 CANTIDAD CORRECTIVOS 1813.
</t>
    </r>
    <r>
      <rPr>
        <b/>
        <sz val="12"/>
        <color theme="1"/>
        <rFont val="Calibri"/>
        <family val="2"/>
      </rPr>
      <t>MAYO</t>
    </r>
    <r>
      <rPr>
        <sz val="12"/>
        <color theme="1"/>
        <rFont val="Calibri"/>
        <family val="2"/>
      </rPr>
      <t xml:space="preserve">: HORAS MES 720, CANTIDAD INTERSECCIONES SEMAFORIZADAS 1740, DISPONIBILIDAD IDEAL 1252800, HORAS FUERA DE SERVICIO 3199,77, NUMERADOR 1249600, DENOMINADOR 1252800, INDICADOR DISPONIBILIDAD 99,74%, CANTIDAD DE PREVENTIVOS 823 CANTIDAD CORRECTIVOS 1813.
</t>
    </r>
    <r>
      <rPr>
        <b/>
        <sz val="12"/>
        <color theme="1"/>
        <rFont val="Calibri"/>
        <family val="2"/>
      </rPr>
      <t>JUNIO</t>
    </r>
    <r>
      <rPr>
        <sz val="12"/>
        <color theme="1"/>
        <rFont val="Calibri"/>
        <family val="2"/>
      </rPr>
      <t xml:space="preserve">: HORAS MES 720, CANTIDAD INTERSECCIONES SEMAFORIZADAS 1745, DISPONIBILIDAD IDEAL 1256400, HORAS FUERA DE SERVICIO 1840,77, NUMERADOR 1254559, DENOMINADOR 1256400, INDICADOR DISPONIBILIDAD 99,85%, CANTIDAD DE PREVENTIVOS 647 CANTIDAD CORRECTIVOS 1763.
</t>
    </r>
  </si>
  <si>
    <r>
      <rPr>
        <b/>
        <sz val="12"/>
        <color theme="1"/>
        <rFont val="Calibri"/>
        <family val="2"/>
      </rPr>
      <t>Durante lo corrido de la vigencia se han llevado a cabo 38.258 jornadas de gestión en vía</t>
    </r>
    <r>
      <rPr>
        <sz val="12"/>
        <color theme="1"/>
        <rFont val="Calibri"/>
        <family val="2"/>
      </rPr>
      <t xml:space="preserve">, distribuidas de la siguiente manera: 1. GESTIÓN TEMPORAL DE TRÁNSITO 29.002, 2. USUARIOS NO MOTORIZADOS 2.650, 3. EVENTOS Y MANIFESTACIONES 318,  4. PEDAGOGÍAS PARA LA SEGURIDAD VIAL 51, 5. PMTS DE OBRAS PÚBLICAS 4.955, 6. APOYOS A OTRAS ENTIDADES 170, 7. EMERGENCIAS 1.112. Con corte a junio 2026, se presenta un avance del 51,49%, lo anterior gracias al desarrollo de las actividades, tareas y subtareas programadas para el período, relacionadas con las labores  pre y pos contractuales, las programaciones, ejecuciones y seguimiento de las jornadas para el cumplimiento de la meta. 
El desarrollo de las jornadas de gestión en vía,  por parte del personal Operativo ayuda a mejorar los comportamientos de las y los diferentes actores viales, contribuyendo a mejorar la calidad de vida de la ciudadanía en materia de  seguridad vial, movilidad,  conectividad y accesibilidad; las tareas y subtareas que contribuyen al logro de la meta han sido desarrolladas a cabalidad, logrando un cuplimiento de la meta en  51,49% .
</t>
    </r>
  </si>
  <si>
    <r>
      <t>Durante lo corrido del año 2026, se trabajó en la planeación para la elaboración de 13 ISV, las cuales se ejecutarán en lo corrido de la vigencia; al corte del primer semestre tal como se tenía planeado se elaboraron seis (6) ISV; así: en un PMT a la altura de la</t>
    </r>
    <r>
      <rPr>
        <b/>
        <sz val="12"/>
        <color theme="1"/>
        <rFont val="Calibri"/>
        <family val="2"/>
      </rPr>
      <t xml:space="preserve"> 1)</t>
    </r>
    <r>
      <rPr>
        <sz val="12"/>
        <color theme="1"/>
        <rFont val="Calibri"/>
        <family val="2"/>
      </rPr>
      <t xml:space="preserve">. Av. 1 de Mayo entre KR 51 a KR 53 y se realizó una nueva ISV a PMT a la altura de la </t>
    </r>
    <r>
      <rPr>
        <b/>
        <sz val="12"/>
        <color theme="1"/>
        <rFont val="Calibri"/>
        <family val="2"/>
      </rPr>
      <t>2)</t>
    </r>
    <r>
      <rPr>
        <sz val="12"/>
        <color theme="1"/>
        <rFont val="Calibri"/>
        <family val="2"/>
      </rPr>
      <t>. Autopista Sur entre KR 68 (Puente de Venecia) y KR 63.</t>
    </r>
    <r>
      <rPr>
        <b/>
        <sz val="12"/>
        <color theme="1"/>
        <rFont val="Calibri"/>
        <family val="2"/>
      </rPr>
      <t xml:space="preserve"> 3)</t>
    </r>
    <r>
      <rPr>
        <sz val="12"/>
        <color theme="1"/>
        <rFont val="Calibri"/>
        <family val="2"/>
      </rPr>
      <t>. AK 72 ENTRE CL 37B SUR Y AV CL 8; en la</t>
    </r>
    <r>
      <rPr>
        <b/>
        <sz val="12"/>
        <color theme="1"/>
        <rFont val="Calibri"/>
        <family val="2"/>
      </rPr>
      <t xml:space="preserve"> 4)</t>
    </r>
    <r>
      <rPr>
        <sz val="12"/>
        <color theme="1"/>
        <rFont val="Calibri"/>
        <family val="2"/>
      </rPr>
      <t xml:space="preserve">. KR 30 ENTRE CL 19 Y CL 10; </t>
    </r>
    <r>
      <rPr>
        <b/>
        <sz val="12"/>
        <color theme="1"/>
        <rFont val="Calibri"/>
        <family val="2"/>
      </rPr>
      <t>5)</t>
    </r>
    <r>
      <rPr>
        <sz val="12"/>
        <color theme="1"/>
        <rFont val="Calibri"/>
        <family val="2"/>
      </rPr>
      <t xml:space="preserve">. AK86 ENTRE CL 8 Y CL 37B SUR y en la </t>
    </r>
    <r>
      <rPr>
        <b/>
        <sz val="12"/>
        <color theme="1"/>
        <rFont val="Calibri"/>
        <family val="2"/>
      </rPr>
      <t>6).</t>
    </r>
    <r>
      <rPr>
        <sz val="12"/>
        <color theme="1"/>
        <rFont val="Calibri"/>
        <family val="2"/>
      </rPr>
      <t xml:space="preserve"> AK 27 ENTRE CL 31 SUR Y CL 17B SUR.
 Es así, como al momento se cuenta con un avance del 42,86%. en las inspecciones de seguridad vial programadas en puntos criticos de siniestralidad, que buscan mejorar las condiciones de seguridad vial en esas zonas, lo que redunda también en mejoras en materia de movilidad; adelantando a cabalidad las tareas y subtareas programadas paara el logró de la meta establecida.
Vale la pena reclacar que la sigla ASV/ISV traduce el siguiente término Auditorias de Seguridad Vial / Inspecciones de Seguridad Vial, PMT (Plan de Manejo de Tránsito) y se utiliza para acortar el texto, al momento de la descripción de las actividades.
</t>
    </r>
  </si>
  <si>
    <t>En el mes de Abril  se realizaron las siguientes instancias (4): 1.Reunión operativa semanal, 2.Mesas técnicas de Administracion Vial de infraestructura, entorno y Redes, 3.Mesa TM-SDM y 4. reunión semanal de eventos. 
Durante el mes de Mayo  se relizaron las siguientes instancias de arminozación (4): 1.Mesas General de Administración Vial. 2.Mesa Técnica TM SDM, 3. Reunión Operativa Semanal, y 4. Reunión de Eventos y Manifestaciones.
En el mes de Junio se relizaron las siguientes instancias de arminozación (4): 1.Mesas Técnicas de Administración Vial. 2.Mesa Técnica TM SDM, 3. Reunión Operativa Semanal, y 4. Reunión de Eventos y Manifestaciones.</t>
  </si>
  <si>
    <r>
      <t xml:space="preserve">En los primeros 6 meses del año se han desarrollado veinte (20) instancias de articulación para la gestión del tráfico: Para el conteo de la meta, se cuenta la realización de cada una de las instancias adelntadas en cada uno de los meses, relacionados a continuación, así: 
</t>
    </r>
    <r>
      <rPr>
        <b/>
        <sz val="12"/>
        <color theme="1"/>
        <rFont val="Calibri"/>
        <family val="2"/>
      </rPr>
      <t>1.</t>
    </r>
    <r>
      <rPr>
        <sz val="12"/>
        <color theme="1"/>
        <rFont val="Calibri"/>
        <family val="2"/>
      </rPr>
      <t xml:space="preserve"> Reunión de Planeación Operativa: </t>
    </r>
    <r>
      <rPr>
        <b/>
        <sz val="12"/>
        <color theme="1"/>
        <rFont val="Calibri"/>
        <family val="2"/>
      </rPr>
      <t>Seis (6) instancias</t>
    </r>
    <r>
      <rPr>
        <sz val="12"/>
        <color theme="1"/>
        <rFont val="Calibri"/>
        <family val="2"/>
      </rPr>
      <t xml:space="preserve"> de articulación interna orientada a la programación, coordinación y seguimiento de las actividades a cargo de la Subdirección. En este espacio se definieron y socializaron medidas de gestión de tráfico tales como el cierre de intercambiadores en la Av. Boyacá (tramo 3), Autopista Norte, así como intervenciones en la Av. Boyacá con Calle 9, Av. Ciudad de Cali con Calle 22 y Av. Calle 26 con Av. Boyacá. (Enero, Febrero, Marzo,  Abril, Mayo y Junio)
</t>
    </r>
    <r>
      <rPr>
        <b/>
        <sz val="12"/>
        <color theme="1"/>
        <rFont val="Calibri"/>
        <family val="2"/>
      </rPr>
      <t>2</t>
    </r>
    <r>
      <rPr>
        <sz val="12"/>
        <color theme="1"/>
        <rFont val="Calibri"/>
        <family val="2"/>
      </rPr>
      <t xml:space="preserve">. Mesa de Trabajo SDM – TM: </t>
    </r>
    <r>
      <rPr>
        <b/>
        <sz val="12"/>
        <color theme="1"/>
        <rFont val="Calibri"/>
        <family val="2"/>
      </rPr>
      <t xml:space="preserve">Cinco (5) espacios interinstitucionales </t>
    </r>
    <r>
      <rPr>
        <sz val="12"/>
        <color theme="1"/>
        <rFont val="Calibri"/>
        <family val="2"/>
      </rPr>
      <t xml:space="preserve">de coordinación entre la Secretaría Distrital de Movilidad (SDM) y TransMilenio (TM), orientado a la gestión de solicitudes, estructuración de acciones conjuntas y desarrollo de proyectos asociados al Sistema Integrado de Transporte Público, incluyendo la realización de pruebas operacionales y la socialización de medidas de gestión. (Febrero, marzo , abril, Mayo y Junio )
</t>
    </r>
    <r>
      <rPr>
        <b/>
        <sz val="12"/>
        <color theme="1"/>
        <rFont val="Calibri"/>
        <family val="2"/>
      </rPr>
      <t>3</t>
    </r>
    <r>
      <rPr>
        <sz val="12"/>
        <color theme="1"/>
        <rFont val="Calibri"/>
        <family val="2"/>
      </rPr>
      <t xml:space="preserve">. Mesas Técnicas y de Balance de Administración Vial: Instancias técnicas enmarcadas en la estrategia de Administración Vial, liderada por la SDM, cuyo propósito es articular acciones interinstitucionales para la identificación y atención de novedades en la infraestructura vial que puedan afectar la operación del tránsito y la seguridad vial en corredores estratégicos. </t>
    </r>
    <r>
      <rPr>
        <b/>
        <sz val="12"/>
        <color theme="1"/>
        <rFont val="Calibri"/>
        <family val="2"/>
      </rPr>
      <t>Cuatro (4) mesas</t>
    </r>
    <r>
      <rPr>
        <sz val="12"/>
        <color theme="1"/>
        <rFont val="Calibri"/>
        <family val="2"/>
      </rPr>
      <t xml:space="preserve">
* Mesas Seguimiento Administración Vial - Incluyen lo siguientes espacios específicos: 
* Articulación con Alcaldía Mayor: Coordinación institucional en el marco de la estrategia distrital de administración vial, para la implementación y seguimiento de acciones orientadas a la gestión integral del tráfico. 
* Mesa de Redes: Instancia en la que participan UAESP, ENEL, Movistar, Claro, ETB y la SDM para atención y reporte de hallazgos en los temas de redes secas o húmedas qu afecten la movilidad.
* Mesa de Entorno y Espacio Público: Instancia con la participación de UAESP, EAAB, SDA, ENEL, JBB y SDM para la atención de hallazgos en el componente de espacio público como podas, arbolado, residuos, tapas, etc.
* Mesa de Infraestructura: En esta instancia se cuenta con la participación del IDU, UMV, Alcaldías Locales y Sec de Gobierno para el reporte de atención de hallazgos en temas de infraestructura sobre la malla vial.
(marzo, abril, Mayo y Junio)
</t>
    </r>
    <r>
      <rPr>
        <b/>
        <sz val="12"/>
        <color theme="1"/>
        <rFont val="Calibri"/>
        <family val="2"/>
      </rPr>
      <t>4</t>
    </r>
    <r>
      <rPr>
        <sz val="12"/>
        <color theme="1"/>
        <rFont val="Calibri"/>
        <family val="2"/>
      </rPr>
      <t xml:space="preserve">. Reunión semanal de eventos: </t>
    </r>
    <r>
      <rPr>
        <b/>
        <sz val="12"/>
        <color theme="1"/>
        <rFont val="Calibri"/>
        <family val="2"/>
      </rPr>
      <t xml:space="preserve">Cinco (5) </t>
    </r>
    <r>
      <rPr>
        <sz val="12"/>
        <color theme="1"/>
        <rFont val="Calibri"/>
        <family val="2"/>
      </rPr>
      <t>instancias para la articulación de los equipos operativos en la que se definen los recursos dispuestos para atender eventos en la ciudad. (febrero, marzo, abril, Mayo y Junio)
Es importante mencionar que sea cumplido con la totalidad de las tareas y subtareas necesarias para el cumplimiento de la meta en el período analizado, midiendo el número de articulaciones para la realización de  acciones intra e interinstitucional en pro de la  gestión y ejecución de las intervenciones en el espacio público; con un avance porcentual para la meta al cierre del primer semestre del 46,51%.
Nota: Para el cumplimiento de la actividad, se contabiliza cada instancia realizada en cada mes, independientemente de que una misma instancia se repita en meses diferentes.AU12</t>
    </r>
  </si>
  <si>
    <r>
      <t xml:space="preserve">Durante lo corrido de la vigencia se han implementado regulaciones semafóricas en 8 intersecciones en las siguientes localidades: 
A cargo de la SDM (5):  1 - Ciudad Bolívar; 1 - Puente Aranda; 1 - Usme; 1 - Tunjuelito; 1- Antonio Nariño
A cargo de tercero: IDU (3): 2 - Usaquen; 1 - Bosa
El objetivo del indicador hace referencia a la cantidad de nuevas regulaciones o intersecciones semaforizadas implementadas para la puesta en servicio, durante un período de tiempo determinado, en aras de la mejora de las condiciones de seguridad vial de los diferentes actores que confluyen en dichas intersecciones en los puntos en los cuales se ubican en la ciudad. 
</t>
    </r>
    <r>
      <rPr>
        <sz val="12"/>
        <rFont val="Calibri"/>
        <family val="2"/>
      </rPr>
      <t>Cabe aclarar que las intersecciones reportada de más, forman parte de un recibo a satisfacción de un tercero que no estaba programado pero que es necesario recibir y poner al servicio de la ciudad, y las implementadas por la SDM generalmente son compromisos previos acordados con la comunidad o PMT de emergencia; de manera tal que  algunas veces sobre pasa lo programado, pero se ha cumplido a cabalidad con las tareas y subtareas plantedas en la programación, alcanzando para la meta a la fecha un avance del 88,89%, lo que hizó que see tuviese que solicitar rpeogramación de meta, incrmentando la magnitud tanto para la vigencia como para el cuatrienio de acuerdo con la justificación enviada a la OAPI.</t>
    </r>
    <r>
      <rPr>
        <b/>
        <sz val="12"/>
        <color rgb="FFC00000"/>
        <rFont val="Calibri"/>
        <family val="2"/>
      </rPr>
      <t xml:space="preserve">
</t>
    </r>
  </si>
  <si>
    <r>
      <rPr>
        <b/>
        <sz val="12"/>
        <color theme="1"/>
        <rFont val="Calibri"/>
        <family val="2"/>
      </rPr>
      <t>Enero:</t>
    </r>
    <r>
      <rPr>
        <sz val="12"/>
        <color theme="1"/>
        <rFont val="Calibri"/>
        <family val="2"/>
      </rPr>
      <t xml:space="preserve"> Desde la DGTCTT continúa con  la gestión para la implementación y actualización de los dispositivos técnicos y tecnológicos para la ampliación del Sistema de Detección Electrónica de Infracciones, se realizó priorización de puntos a través de un cronograma de presentación de la documentación a la Agencia de informes de actores vulnerables y volúmenes, evaluación del criterio de siniestralidad, plan de seguridad, señalización y demás, como paso a seguir se realiza la revisión de las tecnologías en el mercado que se ajusten para atender las necesidades identificadas con el fin de actualizar y emplear las más adecuadas para el sistema de detección electrónica de infracciones. Adcionalmente, se continúa con el plan de renovación y aurtorización de nuevos puntos de fotodetección con el fin de cumplir la meta establecida, todo esto se realizará a través del anexo derivado 2024-3644.                                                                                                                                                                                               
</t>
    </r>
    <r>
      <rPr>
        <b/>
        <sz val="12"/>
        <color theme="1"/>
        <rFont val="Calibri"/>
        <family val="2"/>
      </rPr>
      <t>Febrero:</t>
    </r>
    <r>
      <rPr>
        <sz val="12"/>
        <color theme="1"/>
        <rFont val="Calibri"/>
        <family val="2"/>
      </rPr>
      <t xml:space="preserve"> Durante el mes de febrero de 2025, desde la Dirección de Gestión de Tránsito y Control de Transporte (DGTCTT) se dio continuidad a la gestión orientada a la implementación y actualización de los dispositivos técnicos y tecnológicos para la ampliación del Sistema de Detección Electrónica de Infracciones.En este periodo se avanzó en la priorización de nuevos puntos, conforme al cronograma establecido para la presentación de la documentación ante la Agencia Nacional de Seguridad Vial, incluyendo los informes de actores vulnerables y volúmenes de tránsito, la evaluación del criterio de siniestralidad, el plan de seguridad vial, la señalización y demás requisitos técnicos exigidos.De igual manera, se realizó la revisión de las tecnologías disponibles en el mercado que se ajusten a las necesidades identificadas, con el propósito de actualizar e implementar las soluciones más adecuadas para el fortalecimiento del sistema de detección electrónica de infracciones.Adicionalmente, se continuó con la ejecución del plan de renovación y el trámite de autorización de nuevos puntos de fotodetección, con el fin de cumplir la meta establecida. Estas actividades se desarrollan en el marco de los Anexos Derivados 2024-3644 y 2025 -3230.                                              
</t>
    </r>
    <r>
      <rPr>
        <b/>
        <sz val="12"/>
        <color theme="1"/>
        <rFont val="Calibri"/>
        <family val="2"/>
      </rPr>
      <t>Marzo:</t>
    </r>
    <r>
      <rPr>
        <sz val="12"/>
        <color theme="1"/>
        <rFont val="Calibri"/>
        <family val="2"/>
      </rPr>
      <t xml:space="preserve"> Durante el mes de marzo de 2025, desde la Dirección de Gestión de Tránsito y Control de Transporte (DGTCTT) se dio continuidad a la gestión orientada a la implementación y actualización de los dispositivos técnicos y tecnológicos para la ampliación del Sistema de Detección Electrónica de Infracciones. En este periodo se avanzó en la priorización de nuevos puntos, conforme al cronograma establecido para la presentación de la documentación ante la Agencia Nacional de Seguridad Vial, incluyendo los informes de actores vulnerables y volúmenes de tránsito, la evaluación del criterio de siniestralidad, el plan de seguridad vial, la señalización y demás requisitos técnicos exigidos, teniendo en cuenta que es una actividad continua que realiza el equipo de la DGTCTT. De igual manera, se realizó la revisión de las tecnologías disponibles en el mercado que se ajusten a las necesidades identificadas, con el propósito de actualizar e implementar las soluciones más adecuadas para el fortalecimiento del sistema de detección electrónica de infracciones. Adicionalmente, se continuó con la ejecución del plan de renovación y el trámite de autorización de nuevos puntos de fotodetección, con el fin de cumplir la meta establecida. Estas actividades se desarrollan en el marco de los Anexos Derivados 2024-3644 y 2025 -3230.</t>
    </r>
  </si>
  <si>
    <r>
      <t xml:space="preserve">Enero: Se realizan las actividades para la operacion del Sistema inteligete de Transporte mediante la suscripcion el 29 de noviembre de 2025 del  Anexo derivado 2025-3230 entre la SDM Y ETB mediante el cual </t>
    </r>
    <r>
      <rPr>
        <sz val="12"/>
        <rFont val="Calibri"/>
        <family val="2"/>
      </rPr>
      <t>se ejecutaron</t>
    </r>
    <r>
      <rPr>
        <b/>
        <sz val="12"/>
        <color rgb="FFC00000"/>
        <rFont val="Calibri"/>
        <family val="2"/>
      </rPr>
      <t xml:space="preserve"> </t>
    </r>
    <r>
      <rPr>
        <sz val="12"/>
        <color theme="1"/>
        <rFont val="Calibri"/>
        <family val="2"/>
      </rPr>
      <t>las actividades de operacion de plataformas, dispositivos en via (mantenimientos preventivos y correctivos), enlaces de telecomunicaciones y los canales de internent del CGT, es importante mencionar que a traves del proyecto con ETB se realizaron las actividades de gestion de nuevas tecnologias para la Gestion y Control del Tránsito y Transporte.</t>
    </r>
    <r>
      <rPr>
        <sz val="12"/>
        <rFont val="Calibri"/>
        <family val="2"/>
      </rPr>
      <t>En la vigencia 2026</t>
    </r>
    <r>
      <rPr>
        <sz val="12"/>
        <color theme="1"/>
        <rFont val="Calibri"/>
        <family val="2"/>
      </rPr>
      <t xml:space="preserve">, para el mes de enero se realizó lel seguimiento de cada uno de los componentes con mesas de trabajo frente al desarrollo de mantenimientos, cumplimineto de las operaciones del sistema DEI, ingesta de evindencias y validación de órdenes de comparendo. Para el mismo periodo se realizó el seguimiento a los proyectos de renovación del CGT y el SIT. </t>
    </r>
    <r>
      <rPr>
        <b/>
        <sz val="12"/>
        <color theme="1"/>
        <rFont val="Calibri"/>
        <family val="2"/>
      </rPr>
      <t>Febrero:</t>
    </r>
    <r>
      <rPr>
        <sz val="12"/>
        <color theme="1"/>
        <rFont val="Calibri"/>
        <family val="2"/>
      </rPr>
      <t xml:space="preserve"> Durante el mes de febrero de  se dio continuidad a las actividades asociadas a la operación del Sistema Inteligente de Transporte, en el marco del Anexo Derivado 2025-3230, suscrito el 29 de noviembre de 2025 entre la Secretaría Distrital de Movilidad (SDM) y la Empresa de Telecomunicaciones de Bogotá (ETB).
En este periodo se adelantó el seguimiento a la ejecución de las actividades relacionadas con la operación de plataformas, el mantenimiento preventivo y correctivo de los dispositivos en vía, la gestión de los enlaces de telecomunicaciones y los canales de internet del Centro de Gestión de Tránsito (CGT).Asimismo, se realizaron mesas de trabajo para verificar el avance en el desarrollo de los mantenimientos, el cumplimiento de la operación del sistema DEI, la ingesta de evidencias y la validación de órdenes de comparendo.De igual manera, se efectuó seguimiento a los proyectos de renovación del CGT y del Sistema Inteligente de Transporte (SIT), así como a las actividades orientadas a la gestión e implementación de nuevas tecnologías para la gestión y control del tránsito y transporte en la ciudad. </t>
    </r>
    <r>
      <rPr>
        <b/>
        <sz val="12"/>
        <color theme="1"/>
        <rFont val="Calibri"/>
        <family val="2"/>
      </rPr>
      <t xml:space="preserve">Marzo: </t>
    </r>
    <r>
      <rPr>
        <sz val="12"/>
        <color theme="1"/>
        <rFont val="Calibri"/>
        <family val="2"/>
      </rPr>
      <t>Para el mes de marzo  se dio continuidad a las actividades asociadas a la operación, mantenimiento y expansion del Sistema Inteligente de Transporte, en el marco del Anexo Derivado 2025-3230, suscrito el 29 de noviembre de 2025 entre la Secretaría Distrital de Movilidad (SDM) y la Empresa de Telecomunicaciones de Bogotá (ETB).En este periodo se adelantó el seguimiento a la ejecución de las actividades relacionadas con la operación de plataformas, el mantenimiento preventivo y correctivo de los dispositivos en vía (camaras CCTV, Camaras de fotodeteccion y demas dispositivos), la gestión de los enlaces de telecomunicaciones y los canales de internet del Centro de Gestión de Tránsito (CGT).
Asimismo, se realizaron mesas de trabajo para verificar el cumplimiento de la operación del sistema, la ingesta de evidencias y la validación de órdenes de comparendo en la plataforma CPIT. De igual manera, se efectuó seguimiento a los proyectos u ofertas de renovación del CGT y del Sistema Inteligente de Transporte (SIT), así como a las actividades orientadas a la gestión e implementación de nuevas tecnologías para la gestión y control del tránsito y transporte en la ciudad, como lo es la puesta en marcha y operacion de los paneles de mensajeria variable.</t>
    </r>
  </si>
  <si>
    <t>La operatividad a finales del 2025 en las localidades de Kennedy y Bosa se vio afectada por la sustracción ilícita recurrente de componentes de semaforización, factor que impidió la puesta en servicio oportuna de los equipos, dicha infraestructura ha sido objeto de una alta tasa de reincidencia, donde elementos previamente repuestos fueron hurtados nuevamente en periodos cortos de tiempo, lo que afectó los recursos disponibles para 2026, adicional al recorte presupuestal de la cuota global aprobada para 2026. En respuesta a lo anteior, se ha dado continuidad a la estrategía de contingencia de seguridad y al recibo y ejecución de propios para el cumplimiento de la meta.</t>
  </si>
  <si>
    <r>
      <t>El avance acumulado de la meta en lo corrido del Plan de Desarrollo Distrital (PDD) alcanzó un 81,86%, partiendo de una base del 55,32% en 2024. A nivel de infraestructura, la disponibilidad del Sistema de Semaforización Inteligente (SSI) se mantuvo en un 99,87%, verificado mediante el software Mántum. Operativamente, el proceso de optimización inició apalancado en el software INES con 14 zonas estratégicas enfocadas en el borde oriental (priorizando la Carrera 7).
Durante la vigencia 2025, se reportó un avance de ejecución del 75%. En este periodo, la disponibilidad en campo se ubicó en un 99,23% y se logró la optimización de 66 zonas estratégicas de la ciudad, priorizando corredores vitales de ingreso como la Calle 80, la Calle 13, la Calle 26 y la Av. Boyacá al norte.
En el seguimiento agregado de la meta con corte al primer trimestre de 2026, el balance es: se han optimizado 83 zonas en total y se ha alcanzado un pico de disponibilidad del 99,88%. Esto significa que se ha consolidado el avance de la meta acumulada del PDD</t>
    </r>
    <r>
      <rPr>
        <sz val="12"/>
        <rFont val="Calibri"/>
        <family val="2"/>
      </rPr>
      <t xml:space="preserve"> en el 81,86%.
Para el segundo trimestre de 2026, el balance es:  se encuentra en proceso de optimización 92 zonas automáticas. Sin embargo, las limtaciones del nuevo contrato de mantenimiento y expansión relacionadas con la disponibilidad de cuadrillas de video detectores, reducen el rendimiento de optimización en nuevas zonas. Por lo anterior, se mantiene el avance del primer trimestre/26, y una vez optimizadas las nuevas zonas en proceso se incluirán en el reporte.  link:https://drive.google.com/drive/folders/1cAo7L2WYYn0A5gvx_LOc0vwDtte3cAK6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</si>
</sst>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7">
    <numFmt numFmtId="41" formatCode="_-* #,##0_-;\-* #,##0_-;_-* &quot;-&quot;_-;_-@_-"/>
    <numFmt numFmtId="44" formatCode="_-&quot;$&quot;\ * #,##0.00_-;\-&quot;$&quot;\ * #,##0.00_-;_-&quot;$&quot;\ * &quot;-&quot;??_-;_-@_-"/>
    <numFmt numFmtId="43" formatCode="_-* #,##0.00_-;\-* #,##0.00_-;_-* &quot;-&quot;??_-;_-@_-"/>
    <numFmt numFmtId="164" formatCode="_-* #,##0.00\ &quot;€&quot;_-;\-* #,##0.00\ &quot;€&quot;_-;_-* &quot;-&quot;??\ &quot;€&quot;_-;_-@_-"/>
    <numFmt numFmtId="165" formatCode="0.0%"/>
    <numFmt numFmtId="166" formatCode="_(&quot;$&quot;\ * #,##0_);_(&quot;$&quot;\ * \(#,##0\);_(&quot;$&quot;\ * &quot;-&quot;??_);_(@_)"/>
    <numFmt numFmtId="167" formatCode="&quot;$&quot;#,##0"/>
    <numFmt numFmtId="168" formatCode="_-&quot;$&quot;\ * #,##0_-;\-&quot;$&quot;\ * #,##0_-;_-&quot;$&quot;\ * &quot;-&quot;_-;_-@"/>
    <numFmt numFmtId="169" formatCode="_-* #,##0_-;\-* #,##0_-;_-* &quot;-&quot;_-;_-@"/>
    <numFmt numFmtId="170" formatCode="_-* #,##0.00_-;\-* #,##0.00_-;_-* &quot;-&quot;_-;_-@"/>
    <numFmt numFmtId="171" formatCode="_-* #,##0_-;\-* #,##0_-;_-* &quot;-&quot;??_-;_-@_-"/>
    <numFmt numFmtId="172" formatCode="_-&quot;$&quot;\ * #,##0_-;\-&quot;$&quot;\ * #,##0_-;_-&quot;$&quot;\ * &quot;-&quot;??_-;_-@_-"/>
    <numFmt numFmtId="173" formatCode="_-&quot;$&quot;\ * #,##0_-;\-&quot;$&quot;\ * #,##0_-;_-&quot;$&quot;\ * &quot;-&quot;??_-;_-@"/>
    <numFmt numFmtId="174" formatCode="_-[$$-240A]\ * #,##0_-;\-[$$-240A]\ * #,##0_-;_-[$$-240A]\ * &quot;-&quot;_-;_-@_-"/>
    <numFmt numFmtId="175" formatCode="0.0000%"/>
    <numFmt numFmtId="176" formatCode="0.000000%"/>
    <numFmt numFmtId="177" formatCode="_-* #,##0.0_-;\-* #,##0.0_-;_-* &quot;-&quot;??_-;_-@_-"/>
  </numFmts>
  <fonts count="120"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font>
    <font>
      <sz val="11"/>
      <name val="Calibri"/>
      <family val="2"/>
    </font>
    <font>
      <b/>
      <sz val="12"/>
      <color theme="1"/>
      <name val="Calibri"/>
      <family val="2"/>
    </font>
    <font>
      <b/>
      <sz val="12"/>
      <color theme="0"/>
      <name val="Calibri"/>
      <family val="2"/>
    </font>
    <font>
      <b/>
      <sz val="12"/>
      <color rgb="FF879739"/>
      <name val="Calibri"/>
      <family val="2"/>
    </font>
    <font>
      <b/>
      <sz val="12"/>
      <color theme="9"/>
      <name val="Calibri"/>
      <family val="2"/>
    </font>
    <font>
      <sz val="11"/>
      <color theme="0"/>
      <name val="Calibri"/>
      <family val="2"/>
    </font>
    <font>
      <sz val="11"/>
      <color theme="1"/>
      <name val="Calibri"/>
      <family val="2"/>
    </font>
    <font>
      <b/>
      <sz val="14"/>
      <color rgb="FF82892B"/>
      <name val="Calibri"/>
      <family val="2"/>
    </font>
    <font>
      <sz val="12"/>
      <color theme="9"/>
      <name val="Calibri"/>
      <family val="2"/>
    </font>
    <font>
      <b/>
      <sz val="14"/>
      <color rgb="FF879739"/>
      <name val="Calibri"/>
      <family val="2"/>
    </font>
    <font>
      <b/>
      <sz val="14"/>
      <color theme="9"/>
      <name val="Calibri"/>
      <family val="2"/>
    </font>
    <font>
      <b/>
      <u/>
      <sz val="12"/>
      <color theme="9"/>
      <name val="Calibri"/>
      <family val="2"/>
    </font>
    <font>
      <u/>
      <sz val="12"/>
      <color theme="9"/>
      <name val="Calibri"/>
      <family val="2"/>
    </font>
    <font>
      <sz val="12"/>
      <color rgb="FF7F7F7F"/>
      <name val="Calibri"/>
      <family val="2"/>
    </font>
    <font>
      <b/>
      <sz val="16"/>
      <color rgb="FF879739"/>
      <name val="Calibri"/>
      <family val="2"/>
    </font>
    <font>
      <sz val="14"/>
      <color theme="1"/>
      <name val="Calibri"/>
      <family val="2"/>
    </font>
    <font>
      <sz val="14"/>
      <color rgb="FF7F7F7F"/>
      <name val="Calibri"/>
      <family val="2"/>
    </font>
    <font>
      <u/>
      <sz val="12"/>
      <color theme="10"/>
      <name val="Calibri"/>
      <family val="2"/>
    </font>
    <font>
      <b/>
      <u/>
      <sz val="12"/>
      <color theme="10"/>
      <name val="Calibri"/>
      <family val="2"/>
    </font>
    <font>
      <b/>
      <sz val="12"/>
      <color rgb="FF7F7F7F"/>
      <name val="Calibri"/>
      <family val="2"/>
    </font>
    <font>
      <b/>
      <sz val="11"/>
      <color rgb="FF7F7F7F"/>
      <name val="Calibri"/>
      <family val="2"/>
    </font>
    <font>
      <sz val="10"/>
      <color theme="1"/>
      <name val="Calibri"/>
      <family val="2"/>
    </font>
    <font>
      <b/>
      <sz val="10"/>
      <color theme="1"/>
      <name val="Calibri"/>
      <family val="2"/>
    </font>
    <font>
      <sz val="10"/>
      <color theme="0"/>
      <name val="Calibri"/>
      <family val="2"/>
    </font>
    <font>
      <sz val="10"/>
      <color rgb="FF7F7F7F"/>
      <name val="Calibri"/>
      <family val="2"/>
    </font>
    <font>
      <b/>
      <sz val="10"/>
      <color theme="0"/>
      <name val="Calibri"/>
      <family val="2"/>
    </font>
    <font>
      <sz val="10"/>
      <color rgb="FF000000"/>
      <name val="Calibri"/>
      <family val="2"/>
    </font>
    <font>
      <sz val="9"/>
      <color rgb="FF747474"/>
      <name val="Arial"/>
      <family val="2"/>
    </font>
    <font>
      <b/>
      <sz val="10"/>
      <color theme="1"/>
      <name val="Century Gothic"/>
      <family val="2"/>
    </font>
    <font>
      <b/>
      <sz val="9"/>
      <color theme="4"/>
      <name val="Arial"/>
      <family val="2"/>
    </font>
    <font>
      <b/>
      <sz val="9"/>
      <color theme="1"/>
      <name val="Century Gothic"/>
      <family val="2"/>
    </font>
    <font>
      <sz val="9"/>
      <color theme="1"/>
      <name val="Century Gothic"/>
      <family val="2"/>
    </font>
    <font>
      <b/>
      <sz val="9"/>
      <color rgb="FFFFFFFF"/>
      <name val="Century Gothic"/>
      <family val="2"/>
    </font>
    <font>
      <sz val="9"/>
      <color rgb="FF000000"/>
      <name val="Century Gothic"/>
      <family val="2"/>
    </font>
    <font>
      <sz val="18"/>
      <color theme="1"/>
      <name val="Century Gothic"/>
      <family val="2"/>
    </font>
    <font>
      <b/>
      <sz val="16"/>
      <color theme="0"/>
      <name val="Century Gothic"/>
      <family val="2"/>
    </font>
    <font>
      <b/>
      <sz val="11"/>
      <color rgb="FF738030"/>
      <name val="Century Gothic"/>
      <family val="2"/>
    </font>
    <font>
      <sz val="10"/>
      <color theme="1"/>
      <name val="Century Gothic"/>
      <family val="2"/>
    </font>
    <font>
      <sz val="11"/>
      <color theme="1"/>
      <name val="Century Gothic"/>
      <family val="2"/>
    </font>
    <font>
      <sz val="10"/>
      <color rgb="FF000000"/>
      <name val="Century Gothic"/>
      <family val="2"/>
    </font>
    <font>
      <sz val="11"/>
      <color rgb="FF738030"/>
      <name val="Century Gothic"/>
      <family val="2"/>
    </font>
    <font>
      <sz val="11"/>
      <color theme="1"/>
      <name val="Arial"/>
      <family val="2"/>
    </font>
    <font>
      <b/>
      <sz val="18"/>
      <color rgb="FF3CB1EC"/>
      <name val="Arial"/>
      <family val="2"/>
    </font>
    <font>
      <b/>
      <sz val="11"/>
      <color rgb="FF738030"/>
      <name val="Arial"/>
      <family val="2"/>
    </font>
    <font>
      <sz val="11"/>
      <color rgb="FF738030"/>
      <name val="Arial"/>
      <family val="2"/>
    </font>
    <font>
      <b/>
      <sz val="11"/>
      <color rgb="FF3CB1EC"/>
      <name val="Arial"/>
      <family val="2"/>
    </font>
    <font>
      <b/>
      <sz val="8"/>
      <color theme="1"/>
      <name val="Arial"/>
      <family val="2"/>
    </font>
    <font>
      <sz val="11"/>
      <color rgb="FF00B0F0"/>
      <name val="Arial"/>
      <family val="2"/>
    </font>
    <font>
      <b/>
      <sz val="11"/>
      <color theme="1"/>
      <name val="Arial"/>
      <family val="2"/>
    </font>
    <font>
      <b/>
      <sz val="11"/>
      <color theme="0"/>
      <name val="Arial"/>
      <family val="2"/>
    </font>
    <font>
      <b/>
      <sz val="14"/>
      <color rgb="FF3F3F3F"/>
      <name val="Arial"/>
      <family val="2"/>
    </font>
    <font>
      <b/>
      <u/>
      <sz val="11"/>
      <color rgb="FF0000FF"/>
      <name val="Arial"/>
      <family val="2"/>
    </font>
    <font>
      <b/>
      <sz val="10"/>
      <color rgb="FF738030"/>
      <name val="Calibri"/>
      <family val="2"/>
    </font>
    <font>
      <sz val="10"/>
      <color rgb="FF738030"/>
      <name val="Calibri"/>
      <family val="2"/>
    </font>
    <font>
      <b/>
      <sz val="10"/>
      <color rgb="FF3CB1EC"/>
      <name val="Calibri"/>
      <family val="2"/>
    </font>
    <font>
      <sz val="11"/>
      <color theme="9"/>
      <name val="Arial"/>
      <family val="2"/>
    </font>
    <font>
      <b/>
      <sz val="11"/>
      <color rgb="FF000000"/>
      <name val="Arial"/>
      <family val="2"/>
    </font>
    <font>
      <sz val="11"/>
      <color rgb="FF9C5700"/>
      <name val="Calibri"/>
      <family val="2"/>
      <scheme val="minor"/>
    </font>
    <font>
      <sz val="11"/>
      <color theme="1"/>
      <name val="Calibri"/>
      <family val="2"/>
    </font>
    <font>
      <sz val="10"/>
      <name val="Arial"/>
      <family val="2"/>
    </font>
    <font>
      <sz val="10"/>
      <color theme="0"/>
      <name val="Calibri"/>
      <family val="2"/>
      <scheme val="minor"/>
    </font>
    <font>
      <b/>
      <sz val="10"/>
      <color theme="0"/>
      <name val="Calibri"/>
      <family val="2"/>
      <scheme val="minor"/>
    </font>
    <font>
      <b/>
      <sz val="11"/>
      <color theme="1"/>
      <name val="Calibri"/>
      <family val="2"/>
    </font>
    <font>
      <sz val="11"/>
      <color theme="1"/>
      <name val="Calibri"/>
      <family val="2"/>
      <scheme val="minor"/>
    </font>
    <font>
      <sz val="10"/>
      <color theme="0"/>
      <name val="Arial"/>
      <family val="2"/>
    </font>
    <font>
      <sz val="10"/>
      <color rgb="FF7F7F7F"/>
      <name val="Arial"/>
      <family val="2"/>
    </font>
    <font>
      <sz val="11"/>
      <color theme="1"/>
      <name val="Calibri"/>
      <family val="2"/>
      <scheme val="minor"/>
    </font>
    <font>
      <sz val="10"/>
      <color theme="1"/>
      <name val="Arial"/>
      <family val="2"/>
    </font>
    <font>
      <sz val="8"/>
      <name val="Calibri"/>
      <family val="2"/>
      <scheme val="minor"/>
    </font>
    <font>
      <b/>
      <sz val="10"/>
      <color rgb="FFFF0000"/>
      <name val="Arial"/>
      <family val="2"/>
    </font>
    <font>
      <sz val="10"/>
      <name val="Calibri"/>
      <family val="2"/>
    </font>
    <font>
      <sz val="12"/>
      <name val="Calibri"/>
      <family val="2"/>
    </font>
    <font>
      <sz val="12"/>
      <color theme="1"/>
      <name val="Calibri"/>
      <family val="2"/>
      <scheme val="minor"/>
    </font>
    <font>
      <b/>
      <sz val="12"/>
      <name val="Calibri"/>
      <family val="2"/>
    </font>
    <font>
      <b/>
      <sz val="12"/>
      <color rgb="FF000000"/>
      <name val="Calibri"/>
      <family val="2"/>
    </font>
    <font>
      <sz val="12"/>
      <color theme="5"/>
      <name val="Calibri"/>
      <family val="2"/>
    </font>
    <font>
      <u/>
      <sz val="10"/>
      <color theme="0"/>
      <name val="Calibri"/>
      <family val="2"/>
    </font>
    <font>
      <u/>
      <sz val="11"/>
      <color theme="0"/>
      <name val="Calibri"/>
      <family val="2"/>
    </font>
    <font>
      <sz val="11"/>
      <color theme="1"/>
      <name val="Calibri"/>
      <family val="2"/>
      <scheme val="minor"/>
    </font>
    <font>
      <sz val="12"/>
      <color rgb="FF000000"/>
      <name val="Calibri"/>
      <family val="2"/>
      <scheme val="minor"/>
    </font>
    <font>
      <sz val="12"/>
      <color theme="1" tint="0.249977111117893"/>
      <name val="Calibri"/>
      <family val="2"/>
      <scheme val="minor"/>
    </font>
    <font>
      <b/>
      <sz val="12"/>
      <color theme="1" tint="0.249977111117893"/>
      <name val="Calibri"/>
      <family val="2"/>
    </font>
    <font>
      <sz val="12"/>
      <color theme="0"/>
      <name val="Calibri"/>
      <family val="2"/>
      <scheme val="minor"/>
    </font>
    <font>
      <sz val="12"/>
      <color theme="1" tint="0.249977111117893"/>
      <name val="Calibri"/>
      <family val="2"/>
    </font>
    <font>
      <sz val="12"/>
      <color rgb="FF3F3F3F"/>
      <name val="Calibri"/>
      <family val="2"/>
    </font>
    <font>
      <b/>
      <sz val="12"/>
      <color theme="1"/>
      <name val="Calibri"/>
      <family val="2"/>
      <scheme val="minor"/>
    </font>
    <font>
      <b/>
      <sz val="12"/>
      <color theme="0"/>
      <name val="Calibri"/>
      <family val="2"/>
      <scheme val="minor"/>
    </font>
    <font>
      <b/>
      <sz val="12"/>
      <name val="Aptos Narrow"/>
      <family val="2"/>
    </font>
    <font>
      <b/>
      <sz val="12"/>
      <color rgb="FF3F3F3F"/>
      <name val="Calibri"/>
      <family val="2"/>
    </font>
    <font>
      <b/>
      <sz val="12"/>
      <color theme="1" tint="0.249977111117893"/>
      <name val="Calibri"/>
      <family val="2"/>
      <scheme val="minor"/>
    </font>
    <font>
      <sz val="11"/>
      <color theme="0"/>
      <name val="Calibri"/>
      <family val="2"/>
      <scheme val="minor"/>
    </font>
    <font>
      <i/>
      <sz val="10"/>
      <color theme="1"/>
      <name val="Arial"/>
      <family val="2"/>
    </font>
    <font>
      <b/>
      <sz val="10"/>
      <name val="Arial"/>
      <family val="2"/>
    </font>
    <font>
      <sz val="11"/>
      <name val="Calibri"/>
      <family val="2"/>
      <scheme val="minor"/>
    </font>
    <font>
      <b/>
      <sz val="12"/>
      <color rgb="FFF8F8F8"/>
      <name val="Calibri"/>
      <family val="2"/>
    </font>
    <font>
      <b/>
      <sz val="14"/>
      <name val="Arial"/>
      <family val="2"/>
    </font>
    <font>
      <sz val="12"/>
      <color theme="1"/>
      <name val="Calibri"/>
      <family val="2"/>
    </font>
    <font>
      <sz val="10"/>
      <color theme="1"/>
      <name val="Calibri"/>
      <family val="2"/>
    </font>
    <font>
      <sz val="8"/>
      <name val="Calibri"/>
      <family val="2"/>
      <scheme val="minor"/>
    </font>
    <font>
      <sz val="12"/>
      <name val="Calibri"/>
      <family val="2"/>
      <scheme val="minor"/>
    </font>
    <font>
      <b/>
      <sz val="10"/>
      <color rgb="FFFF0000"/>
      <name val="Calibri"/>
      <family val="2"/>
    </font>
    <font>
      <sz val="11"/>
      <color rgb="FF000000"/>
      <name val="Calibri"/>
      <family val="2"/>
    </font>
    <font>
      <b/>
      <sz val="11"/>
      <color rgb="FF000000"/>
      <name val="Calibri"/>
      <family val="2"/>
    </font>
    <font>
      <sz val="12"/>
      <color rgb="FF000000"/>
      <name val="Calibri"/>
      <family val="2"/>
    </font>
    <font>
      <sz val="10"/>
      <color rgb="FF333333"/>
      <name val="Calibri"/>
      <family val="2"/>
    </font>
    <font>
      <sz val="10"/>
      <color theme="0" tint="-0.249977111117893"/>
      <name val="Calibri"/>
      <family val="2"/>
    </font>
    <font>
      <b/>
      <sz val="11"/>
      <name val="Calibri"/>
      <family val="2"/>
      <scheme val="minor"/>
    </font>
    <font>
      <sz val="11"/>
      <color theme="1" tint="0.249977111117893"/>
      <name val="Calibri"/>
      <family val="2"/>
      <scheme val="minor"/>
    </font>
    <font>
      <sz val="11"/>
      <color theme="1"/>
      <name val="Calibri"/>
      <family val="2"/>
      <scheme val="minor"/>
    </font>
    <font>
      <sz val="10"/>
      <color rgb="FFFF0000"/>
      <name val="Calibri"/>
      <family val="2"/>
    </font>
    <font>
      <b/>
      <sz val="12"/>
      <color rgb="FFC00000"/>
      <name val="Calibri"/>
      <family val="2"/>
    </font>
    <font>
      <sz val="12"/>
      <color theme="0"/>
      <name val="Calibri"/>
      <family val="2"/>
    </font>
    <font>
      <sz val="16"/>
      <color theme="0"/>
      <name val="Calibri"/>
      <family val="2"/>
    </font>
  </fonts>
  <fills count="58">
    <fill>
      <patternFill patternType="none"/>
    </fill>
    <fill>
      <patternFill patternType="gray125"/>
    </fill>
    <fill>
      <patternFill patternType="solid">
        <fgColor theme="0"/>
        <bgColor theme="0"/>
      </patternFill>
    </fill>
    <fill>
      <patternFill patternType="solid">
        <fgColor rgb="FFF2F2F2"/>
        <bgColor rgb="FFF2F2F2"/>
      </patternFill>
    </fill>
    <fill>
      <patternFill patternType="solid">
        <fgColor rgb="FF97A606"/>
        <bgColor rgb="FF97A606"/>
      </patternFill>
    </fill>
    <fill>
      <patternFill patternType="solid">
        <fgColor rgb="FFC7D389"/>
        <bgColor rgb="FFC7D389"/>
      </patternFill>
    </fill>
    <fill>
      <patternFill patternType="solid">
        <fgColor rgb="FFFFFFFF"/>
        <bgColor rgb="FFFFFFFF"/>
      </patternFill>
    </fill>
    <fill>
      <patternFill patternType="solid">
        <fgColor rgb="FF545D03"/>
        <bgColor rgb="FF545D03"/>
      </patternFill>
    </fill>
    <fill>
      <patternFill patternType="solid">
        <fgColor rgb="FF808E00"/>
        <bgColor rgb="FF808E00"/>
      </patternFill>
    </fill>
    <fill>
      <patternFill patternType="solid">
        <fgColor rgb="FFBFBFBF"/>
        <bgColor rgb="FFBFBFBF"/>
      </patternFill>
    </fill>
    <fill>
      <patternFill patternType="solid">
        <fgColor rgb="FFA5A5A5"/>
        <bgColor rgb="FFA5A5A5"/>
      </patternFill>
    </fill>
    <fill>
      <patternFill patternType="solid">
        <fgColor rgb="FF828B2D"/>
        <bgColor rgb="FF828B2D"/>
      </patternFill>
    </fill>
    <fill>
      <patternFill patternType="solid">
        <fgColor rgb="FF7F7F7F"/>
        <bgColor rgb="FF7F7F7F"/>
      </patternFill>
    </fill>
    <fill>
      <patternFill patternType="solid">
        <fgColor rgb="FFB4C6E7"/>
        <bgColor rgb="FFB4C6E7"/>
      </patternFill>
    </fill>
    <fill>
      <patternFill patternType="solid">
        <fgColor rgb="FFDEEAF6"/>
        <bgColor rgb="FFDEEAF6"/>
      </patternFill>
    </fill>
    <fill>
      <patternFill patternType="solid">
        <fgColor rgb="FFB6C400"/>
        <bgColor rgb="FFB6C400"/>
      </patternFill>
    </fill>
    <fill>
      <patternFill patternType="solid">
        <fgColor rgb="FFE7ECCA"/>
        <bgColor rgb="FFE7ECCA"/>
      </patternFill>
    </fill>
    <fill>
      <patternFill patternType="solid">
        <fgColor rgb="FFD0CECE"/>
        <bgColor rgb="FFD0CECE"/>
      </patternFill>
    </fill>
    <fill>
      <patternFill patternType="solid">
        <fgColor rgb="FFFF0000"/>
        <bgColor rgb="FFFF0000"/>
      </patternFill>
    </fill>
    <fill>
      <patternFill patternType="solid">
        <fgColor rgb="FFFFCC99"/>
        <bgColor rgb="FFFFCC99"/>
      </patternFill>
    </fill>
    <fill>
      <patternFill patternType="solid">
        <fgColor rgb="FFB0C15B"/>
        <bgColor rgb="FFB0C15B"/>
      </patternFill>
    </fill>
    <fill>
      <patternFill patternType="solid">
        <fgColor rgb="FF8D9731"/>
        <bgColor rgb="FF8D9731"/>
      </patternFill>
    </fill>
    <fill>
      <patternFill patternType="solid">
        <fgColor rgb="FFFFEB9C"/>
      </patternFill>
    </fill>
    <fill>
      <patternFill patternType="solid">
        <fgColor rgb="FF97A606"/>
        <bgColor indexed="64"/>
      </patternFill>
    </fill>
    <fill>
      <patternFill patternType="solid">
        <fgColor theme="0" tint="-0.249977111117893"/>
        <bgColor rgb="FFC7D389"/>
      </patternFill>
    </fill>
    <fill>
      <patternFill patternType="solid">
        <fgColor rgb="FF545D03"/>
        <bgColor indexed="64"/>
      </patternFill>
    </fill>
    <fill>
      <patternFill patternType="solid">
        <fgColor rgb="FF808E00"/>
        <bgColor indexed="64"/>
      </patternFill>
    </fill>
    <fill>
      <patternFill patternType="solid">
        <fgColor theme="0" tint="-0.34998626667073579"/>
        <bgColor indexed="64"/>
      </patternFill>
    </fill>
    <fill>
      <patternFill patternType="solid">
        <fgColor rgb="FF7F882C"/>
        <bgColor indexed="64"/>
      </patternFill>
    </fill>
    <fill>
      <patternFill patternType="solid">
        <fgColor theme="0" tint="-0.499984740745262"/>
        <bgColor indexed="64"/>
      </patternFill>
    </fill>
    <fill>
      <patternFill patternType="solid">
        <fgColor theme="0"/>
        <bgColor indexed="64"/>
      </patternFill>
    </fill>
    <fill>
      <patternFill patternType="solid">
        <fgColor theme="9"/>
        <bgColor indexed="64"/>
      </patternFill>
    </fill>
    <fill>
      <patternFill patternType="solid">
        <fgColor theme="0"/>
        <bgColor rgb="FFF2F2F2"/>
      </patternFill>
    </fill>
    <fill>
      <patternFill patternType="solid">
        <fgColor theme="0" tint="-4.9989318521683403E-2"/>
        <bgColor rgb="FFF2F2F2"/>
      </patternFill>
    </fill>
    <fill>
      <patternFill patternType="solid">
        <fgColor indexed="9"/>
        <bgColor indexed="64"/>
      </patternFill>
    </fill>
    <fill>
      <patternFill patternType="solid">
        <fgColor theme="0"/>
        <bgColor rgb="FFFFFFFF"/>
      </patternFill>
    </fill>
    <fill>
      <patternFill patternType="solid">
        <fgColor theme="0"/>
        <bgColor rgb="FFFFFF00"/>
      </patternFill>
    </fill>
    <fill>
      <patternFill patternType="solid">
        <fgColor theme="0" tint="-0.14999847407452621"/>
        <bgColor theme="0"/>
      </patternFill>
    </fill>
    <fill>
      <patternFill patternType="solid">
        <fgColor theme="0" tint="-0.14999847407452621"/>
        <bgColor indexed="64"/>
      </patternFill>
    </fill>
    <fill>
      <patternFill patternType="solid">
        <fgColor theme="0" tint="-0.249977111117893"/>
        <bgColor rgb="FFE7ECCA"/>
      </patternFill>
    </fill>
    <fill>
      <patternFill patternType="solid">
        <fgColor rgb="FFB6C400"/>
        <bgColor indexed="64"/>
      </patternFill>
    </fill>
    <fill>
      <patternFill patternType="solid">
        <fgColor theme="0" tint="-0.249977111117893"/>
        <bgColor theme="0"/>
      </patternFill>
    </fill>
    <fill>
      <patternFill patternType="solid">
        <fgColor theme="0"/>
        <bgColor rgb="FFE7ECCA"/>
      </patternFill>
    </fill>
    <fill>
      <patternFill patternType="solid">
        <fgColor theme="0" tint="-0.14999847407452621"/>
        <bgColor rgb="FFF2F2F2"/>
      </patternFill>
    </fill>
    <fill>
      <patternFill patternType="solid">
        <fgColor theme="0"/>
        <bgColor rgb="FF00FFFF"/>
      </patternFill>
    </fill>
    <fill>
      <patternFill patternType="solid">
        <fgColor theme="0" tint="-0.34998626667073579"/>
        <bgColor rgb="FFA5A5A5"/>
      </patternFill>
    </fill>
    <fill>
      <patternFill patternType="solid">
        <fgColor theme="0" tint="-0.34998626667073579"/>
        <bgColor rgb="FFCC9900"/>
      </patternFill>
    </fill>
    <fill>
      <patternFill patternType="solid">
        <fgColor theme="0" tint="-0.249977111117893"/>
        <bgColor rgb="FF545D03"/>
      </patternFill>
    </fill>
    <fill>
      <patternFill patternType="solid">
        <fgColor theme="0" tint="-0.249977111117893"/>
        <bgColor indexed="64"/>
      </patternFill>
    </fill>
    <fill>
      <patternFill patternType="solid">
        <fgColor theme="0" tint="-4.9989318521683403E-2"/>
        <bgColor theme="0"/>
      </patternFill>
    </fill>
    <fill>
      <patternFill patternType="solid">
        <fgColor theme="2" tint="-0.34998626667073579"/>
        <bgColor rgb="FFE7ECCA"/>
      </patternFill>
    </fill>
    <fill>
      <patternFill patternType="solid">
        <fgColor theme="0"/>
        <bgColor rgb="FF00FF00"/>
      </patternFill>
    </fill>
    <fill>
      <patternFill patternType="solid">
        <fgColor theme="0"/>
        <bgColor rgb="FFEAD1DC"/>
      </patternFill>
    </fill>
    <fill>
      <patternFill patternType="solid">
        <fgColor theme="2" tint="-0.14999847407452621"/>
        <bgColor theme="0"/>
      </patternFill>
    </fill>
    <fill>
      <patternFill patternType="solid">
        <fgColor theme="2" tint="-0.14999847407452621"/>
        <bgColor indexed="64"/>
      </patternFill>
    </fill>
    <fill>
      <patternFill patternType="solid">
        <fgColor theme="4" tint="0.79998168889431442"/>
        <bgColor indexed="64"/>
      </patternFill>
    </fill>
    <fill>
      <patternFill patternType="solid">
        <fgColor theme="0"/>
        <bgColor rgb="FF00B0F0"/>
      </patternFill>
    </fill>
    <fill>
      <patternFill patternType="solid">
        <fgColor theme="0"/>
        <bgColor rgb="FFECECEC"/>
      </patternFill>
    </fill>
  </fills>
  <borders count="153">
    <border>
      <left/>
      <right/>
      <top/>
      <bottom/>
      <diagonal/>
    </border>
    <border>
      <left/>
      <right/>
      <top/>
      <bottom/>
      <diagonal/>
    </border>
    <border>
      <left style="hair">
        <color rgb="FF000000"/>
      </left>
      <right/>
      <top style="hair">
        <color rgb="FF000000"/>
      </top>
      <bottom/>
      <diagonal/>
    </border>
    <border>
      <left/>
      <right style="hair">
        <color rgb="FF000000"/>
      </right>
      <top style="hair">
        <color rgb="FF000000"/>
      </top>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right style="hair">
        <color rgb="FF000000"/>
      </right>
      <top/>
      <bottom/>
      <diagonal/>
    </border>
    <border>
      <left style="hair">
        <color rgb="FF000000"/>
      </left>
      <right/>
      <top/>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style="hair">
        <color rgb="FF000000"/>
      </top>
      <bottom/>
      <diagonal/>
    </border>
    <border>
      <left style="hair">
        <color rgb="FF000000"/>
      </left>
      <right style="hair">
        <color rgb="FF000000"/>
      </right>
      <top/>
      <bottom style="hair">
        <color rgb="FF000000"/>
      </bottom>
      <diagonal/>
    </border>
    <border>
      <left/>
      <right/>
      <top/>
      <bottom/>
      <diagonal/>
    </border>
    <border>
      <left/>
      <right style="hair">
        <color rgb="FF000000"/>
      </right>
      <top/>
      <bottom/>
      <diagonal/>
    </border>
    <border>
      <left/>
      <right/>
      <top/>
      <bottom style="hair">
        <color rgb="FF000000"/>
      </bottom>
      <diagonal/>
    </border>
    <border>
      <left style="hair">
        <color rgb="FF000000"/>
      </left>
      <right style="hair">
        <color rgb="FF000000"/>
      </right>
      <top style="hair">
        <color rgb="FF000000"/>
      </top>
      <bottom style="hair">
        <color rgb="FF000000"/>
      </bottom>
      <diagonal/>
    </border>
    <border>
      <left/>
      <right/>
      <top/>
      <bottom/>
      <diagonal/>
    </border>
    <border>
      <left/>
      <right style="hair">
        <color rgb="FF000000"/>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style="hair">
        <color rgb="FF000000"/>
      </top>
      <bottom/>
      <diagonal/>
    </border>
    <border>
      <left/>
      <right style="hair">
        <color rgb="FF000000"/>
      </right>
      <top style="hair">
        <color rgb="FF000000"/>
      </top>
      <bottom/>
      <diagonal/>
    </border>
    <border>
      <left/>
      <right/>
      <top/>
      <bottom style="hair">
        <color rgb="FF000000"/>
      </bottom>
      <diagonal/>
    </border>
    <border>
      <left style="hair">
        <color rgb="FF000000"/>
      </left>
      <right style="hair">
        <color rgb="FF000000"/>
      </right>
      <top/>
      <bottom style="hair">
        <color rgb="FF000000"/>
      </bottom>
      <diagonal/>
    </border>
    <border>
      <left style="hair">
        <color rgb="FF000000"/>
      </left>
      <right style="hair">
        <color rgb="FF000000"/>
      </right>
      <top style="hair">
        <color rgb="FF000000"/>
      </top>
      <bottom/>
      <diagonal/>
    </border>
    <border>
      <left style="hair">
        <color theme="1"/>
      </left>
      <right/>
      <top style="hair">
        <color theme="1"/>
      </top>
      <bottom style="hair">
        <color theme="1"/>
      </bottom>
      <diagonal/>
    </border>
    <border>
      <left/>
      <right/>
      <top style="hair">
        <color theme="1"/>
      </top>
      <bottom style="hair">
        <color theme="1"/>
      </bottom>
      <diagonal/>
    </border>
    <border>
      <left/>
      <right style="hair">
        <color theme="1"/>
      </right>
      <top style="hair">
        <color theme="1"/>
      </top>
      <bottom style="hair">
        <color theme="1"/>
      </bottom>
      <diagonal/>
    </border>
    <border>
      <left style="hair">
        <color theme="1"/>
      </left>
      <right style="hair">
        <color theme="1"/>
      </right>
      <top style="hair">
        <color theme="1"/>
      </top>
      <bottom style="hair">
        <color theme="1"/>
      </bottom>
      <diagonal/>
    </border>
    <border>
      <left style="hair">
        <color theme="1"/>
      </left>
      <right style="hair">
        <color theme="1"/>
      </right>
      <top style="hair">
        <color theme="1"/>
      </top>
      <bottom/>
      <diagonal/>
    </border>
    <border>
      <left style="hair">
        <color theme="1"/>
      </left>
      <right/>
      <top style="hair">
        <color theme="1"/>
      </top>
      <bottom/>
      <diagonal/>
    </border>
    <border>
      <left/>
      <right/>
      <top style="hair">
        <color theme="1"/>
      </top>
      <bottom/>
      <diagonal/>
    </border>
    <border>
      <left/>
      <right style="hair">
        <color theme="1"/>
      </right>
      <top style="hair">
        <color theme="1"/>
      </top>
      <bottom/>
      <diagonal/>
    </border>
    <border>
      <left style="hair">
        <color rgb="FF000000"/>
      </left>
      <right/>
      <top/>
      <bottom/>
      <diagonal/>
    </border>
    <border>
      <left style="hair">
        <color theme="1"/>
      </left>
      <right/>
      <top/>
      <bottom style="hair">
        <color theme="1"/>
      </bottom>
      <diagonal/>
    </border>
    <border>
      <left/>
      <right/>
      <top/>
      <bottom style="hair">
        <color theme="1"/>
      </bottom>
      <diagonal/>
    </border>
    <border>
      <left/>
      <right style="hair">
        <color theme="1"/>
      </right>
      <top/>
      <bottom style="hair">
        <color theme="1"/>
      </bottom>
      <diagonal/>
    </border>
    <border>
      <left style="hair">
        <color theme="1"/>
      </left>
      <right style="hair">
        <color theme="1"/>
      </right>
      <top/>
      <bottom style="hair">
        <color theme="1"/>
      </bottom>
      <diagonal/>
    </border>
    <border>
      <left style="hair">
        <color rgb="FF000000"/>
      </left>
      <right style="hair">
        <color rgb="FF000000"/>
      </right>
      <top/>
      <bottom/>
      <diagonal/>
    </border>
    <border>
      <left/>
      <right style="hair">
        <color rgb="FF000000"/>
      </right>
      <top/>
      <bottom/>
      <diagonal/>
    </border>
    <border>
      <left/>
      <right style="hair">
        <color rgb="FF000000"/>
      </right>
      <top/>
      <bottom style="hair">
        <color rgb="FF000000"/>
      </bottom>
      <diagonal/>
    </border>
    <border>
      <left style="thin">
        <color rgb="FF000000"/>
      </left>
      <right style="thin">
        <color rgb="FF000000"/>
      </right>
      <top style="thin">
        <color rgb="FF000000"/>
      </top>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hair">
        <color rgb="FFFF0000"/>
      </right>
      <top style="medium">
        <color rgb="FF000000"/>
      </top>
      <bottom style="hair">
        <color rgb="FFFF0000"/>
      </bottom>
      <diagonal/>
    </border>
    <border>
      <left style="hair">
        <color rgb="FFFF0000"/>
      </left>
      <right style="hair">
        <color rgb="FFFF0000"/>
      </right>
      <top style="medium">
        <color rgb="FF000000"/>
      </top>
      <bottom style="hair">
        <color rgb="FFFF0000"/>
      </bottom>
      <diagonal/>
    </border>
    <border>
      <left style="hair">
        <color rgb="FFFF0000"/>
      </left>
      <right style="medium">
        <color rgb="FF000000"/>
      </right>
      <top style="medium">
        <color rgb="FF000000"/>
      </top>
      <bottom style="hair">
        <color rgb="FFFF0000"/>
      </bottom>
      <diagonal/>
    </border>
    <border>
      <left style="medium">
        <color rgb="FF000000"/>
      </left>
      <right style="medium">
        <color rgb="FF000000"/>
      </right>
      <top/>
      <bottom style="hair">
        <color rgb="FFFF0000"/>
      </bottom>
      <diagonal/>
    </border>
    <border>
      <left style="medium">
        <color rgb="FF000000"/>
      </left>
      <right style="hair">
        <color rgb="FFFF0000"/>
      </right>
      <top style="hair">
        <color rgb="FFFF0000"/>
      </top>
      <bottom style="hair">
        <color rgb="FFFF0000"/>
      </bottom>
      <diagonal/>
    </border>
    <border>
      <left style="hair">
        <color rgb="FFFF0000"/>
      </left>
      <right style="hair">
        <color rgb="FFFF0000"/>
      </right>
      <top style="hair">
        <color rgb="FFFF0000"/>
      </top>
      <bottom style="hair">
        <color rgb="FFFF0000"/>
      </bottom>
      <diagonal/>
    </border>
    <border>
      <left style="hair">
        <color rgb="FFFF0000"/>
      </left>
      <right style="medium">
        <color rgb="FF000000"/>
      </right>
      <top style="hair">
        <color rgb="FFFF0000"/>
      </top>
      <bottom style="hair">
        <color rgb="FFFF0000"/>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hair">
        <color rgb="FFFF0000"/>
      </bottom>
      <diagonal/>
    </border>
    <border>
      <left/>
      <right/>
      <top style="medium">
        <color rgb="FF000000"/>
      </top>
      <bottom style="hair">
        <color rgb="FFFF0000"/>
      </bottom>
      <diagonal/>
    </border>
    <border>
      <left/>
      <right style="medium">
        <color rgb="FF000000"/>
      </right>
      <top style="medium">
        <color rgb="FF000000"/>
      </top>
      <bottom style="hair">
        <color rgb="FFFF0000"/>
      </bottom>
      <diagonal/>
    </border>
    <border>
      <left style="medium">
        <color rgb="FF000000"/>
      </left>
      <right style="medium">
        <color rgb="FF000000"/>
      </right>
      <top style="hair">
        <color rgb="FFFF0000"/>
      </top>
      <bottom style="hair">
        <color rgb="FFFF0000"/>
      </bottom>
      <diagonal/>
    </border>
    <border>
      <left style="thick">
        <color rgb="FF000000"/>
      </left>
      <right style="hair">
        <color rgb="FF000000"/>
      </right>
      <top style="thick">
        <color rgb="FF000000"/>
      </top>
      <bottom style="hair">
        <color rgb="FF000000"/>
      </bottom>
      <diagonal/>
    </border>
    <border>
      <left style="hair">
        <color rgb="FF000000"/>
      </left>
      <right style="thick">
        <color rgb="FF000000"/>
      </right>
      <top style="thick">
        <color rgb="FF000000"/>
      </top>
      <bottom style="hair">
        <color rgb="FF000000"/>
      </bottom>
      <diagonal/>
    </border>
    <border>
      <left style="thick">
        <color rgb="FF000000"/>
      </left>
      <right style="hair">
        <color rgb="FF000000"/>
      </right>
      <top style="hair">
        <color rgb="FF000000"/>
      </top>
      <bottom style="hair">
        <color rgb="FF000000"/>
      </bottom>
      <diagonal/>
    </border>
    <border>
      <left style="hair">
        <color rgb="FF000000"/>
      </left>
      <right style="thick">
        <color rgb="FF000000"/>
      </right>
      <top style="hair">
        <color rgb="FF000000"/>
      </top>
      <bottom style="hair">
        <color rgb="FF000000"/>
      </bottom>
      <diagonal/>
    </border>
    <border>
      <left style="thick">
        <color rgb="FF000000"/>
      </left>
      <right style="hair">
        <color rgb="FF000000"/>
      </right>
      <top style="hair">
        <color rgb="FF000000"/>
      </top>
      <bottom style="thick">
        <color rgb="FF000000"/>
      </bottom>
      <diagonal/>
    </border>
    <border>
      <left style="hair">
        <color rgb="FF000000"/>
      </left>
      <right style="thick">
        <color rgb="FF000000"/>
      </right>
      <top style="hair">
        <color rgb="FF000000"/>
      </top>
      <bottom style="thick">
        <color rgb="FF000000"/>
      </bottom>
      <diagonal/>
    </border>
    <border>
      <left style="hair">
        <color rgb="FF000000"/>
      </left>
      <right/>
      <top/>
      <bottom style="hair">
        <color rgb="FF000000"/>
      </bottom>
      <diagonal/>
    </border>
    <border>
      <left/>
      <right/>
      <top style="hair">
        <color rgb="FF000000"/>
      </top>
      <bottom style="hair">
        <color rgb="FF000000"/>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rgb="FF000000"/>
      </left>
      <right style="hair">
        <color rgb="FF000000"/>
      </right>
      <top style="hair">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rgb="FF000000"/>
      </left>
      <right/>
      <top style="hair">
        <color indexed="64"/>
      </top>
      <bottom/>
      <diagonal/>
    </border>
    <border>
      <left/>
      <right style="hair">
        <color rgb="FF000000"/>
      </right>
      <top style="hair">
        <color indexed="64"/>
      </top>
      <bottom/>
      <diagonal/>
    </border>
    <border>
      <left style="hair">
        <color rgb="FF000000"/>
      </left>
      <right/>
      <top/>
      <bottom style="hair">
        <color indexed="64"/>
      </bottom>
      <diagonal/>
    </border>
    <border>
      <left/>
      <right style="hair">
        <color rgb="FF000000"/>
      </right>
      <top/>
      <bottom style="hair">
        <color indexed="64"/>
      </bottom>
      <diagonal/>
    </border>
    <border>
      <left style="hair">
        <color rgb="FF000000"/>
      </left>
      <right style="hair">
        <color rgb="FF000000"/>
      </right>
      <top/>
      <bottom style="hair">
        <color indexed="64"/>
      </bottom>
      <diagonal/>
    </border>
    <border>
      <left style="hair">
        <color rgb="FF000000"/>
      </left>
      <right/>
      <top style="hair">
        <color indexed="64"/>
      </top>
      <bottom style="hair">
        <color indexed="64"/>
      </bottom>
      <diagonal/>
    </border>
    <border>
      <left/>
      <right style="hair">
        <color rgb="FF000000"/>
      </right>
      <top style="hair">
        <color indexed="64"/>
      </top>
      <bottom style="hair">
        <color indexed="64"/>
      </bottom>
      <diagonal/>
    </border>
    <border>
      <left style="hair">
        <color indexed="64"/>
      </left>
      <right/>
      <top style="hair">
        <color rgb="FF000000"/>
      </top>
      <bottom style="hair">
        <color indexed="64"/>
      </bottom>
      <diagonal/>
    </border>
    <border>
      <left/>
      <right style="hair">
        <color indexed="64"/>
      </right>
      <top style="hair">
        <color rgb="FF000000"/>
      </top>
      <bottom style="hair">
        <color indexed="64"/>
      </bottom>
      <diagonal/>
    </border>
    <border>
      <left style="hair">
        <color indexed="64"/>
      </left>
      <right/>
      <top style="hair">
        <color rgb="FF000000"/>
      </top>
      <bottom style="hair">
        <color rgb="FF000000"/>
      </bottom>
      <diagonal/>
    </border>
    <border>
      <left/>
      <right style="hair">
        <color indexed="64"/>
      </right>
      <top style="hair">
        <color rgb="FF000000"/>
      </top>
      <bottom style="hair">
        <color rgb="FF000000"/>
      </bottom>
      <diagonal/>
    </border>
    <border>
      <left style="hair">
        <color indexed="64"/>
      </left>
      <right/>
      <top style="hair">
        <color indexed="64"/>
      </top>
      <bottom style="hair">
        <color rgb="FF000000"/>
      </bottom>
      <diagonal/>
    </border>
    <border>
      <left/>
      <right style="hair">
        <color indexed="64"/>
      </right>
      <top style="hair">
        <color indexed="64"/>
      </top>
      <bottom style="hair">
        <color rgb="FF000000"/>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top style="thin">
        <color indexed="64"/>
      </top>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bottom style="hair">
        <color indexed="64"/>
      </bottom>
      <diagonal/>
    </border>
    <border>
      <left style="hair">
        <color auto="1"/>
      </left>
      <right style="hair">
        <color auto="1"/>
      </right>
      <top/>
      <bottom/>
      <diagonal/>
    </border>
    <border>
      <left style="dotted">
        <color rgb="FF000000"/>
      </left>
      <right style="dotted">
        <color rgb="FF000000"/>
      </right>
      <top style="dotted">
        <color rgb="FF000000"/>
      </top>
      <bottom style="dotted">
        <color rgb="FF000000"/>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rgb="FF000000"/>
      </left>
      <right style="hair">
        <color rgb="FF000000"/>
      </right>
      <top style="thin">
        <color rgb="FF000000"/>
      </top>
      <bottom/>
      <diagonal/>
    </border>
    <border>
      <left style="hair">
        <color rgb="FF000000"/>
      </left>
      <right style="hair">
        <color rgb="FF000000"/>
      </right>
      <top style="thin">
        <color rgb="FF000000"/>
      </top>
      <bottom style="hair">
        <color rgb="FF000000"/>
      </bottom>
      <diagonal/>
    </border>
    <border>
      <left style="hair">
        <color rgb="FF000000"/>
      </left>
      <right style="hair">
        <color rgb="FF000000"/>
      </right>
      <top style="hair">
        <color rgb="FF000000"/>
      </top>
      <bottom style="thin">
        <color rgb="FF000000"/>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top style="hair">
        <color indexed="64"/>
      </top>
      <bottom style="hair">
        <color rgb="FF000000"/>
      </bottom>
      <diagonal/>
    </border>
    <border>
      <left/>
      <right style="hair">
        <color rgb="FF000000"/>
      </right>
      <top style="hair">
        <color indexed="64"/>
      </top>
      <bottom style="hair">
        <color rgb="FF000000"/>
      </bottom>
      <diagonal/>
    </border>
    <border>
      <left style="hair">
        <color rgb="FF000000"/>
      </left>
      <right/>
      <top style="hair">
        <color rgb="FF000000"/>
      </top>
      <bottom style="hair">
        <color indexed="64"/>
      </bottom>
      <diagonal/>
    </border>
    <border>
      <left style="hair">
        <color indexed="64"/>
      </left>
      <right/>
      <top/>
      <bottom style="hair">
        <color rgb="FF000000"/>
      </bottom>
      <diagonal/>
    </border>
    <border>
      <left/>
      <right/>
      <top style="hair">
        <color rgb="FF000000"/>
      </top>
      <bottom style="hair">
        <color indexed="64"/>
      </bottom>
      <diagonal/>
    </border>
    <border>
      <left style="hair">
        <color indexed="64"/>
      </left>
      <right/>
      <top style="hair">
        <color rgb="FF000000"/>
      </top>
      <bottom/>
      <diagonal/>
    </border>
    <border>
      <left style="hair">
        <color rgb="FF000000"/>
      </left>
      <right/>
      <top style="hair">
        <color indexed="64"/>
      </top>
      <bottom style="hair">
        <color rgb="FF000000"/>
      </bottom>
      <diagonal/>
    </border>
    <border>
      <left style="hair">
        <color indexed="64"/>
      </left>
      <right style="hair">
        <color indexed="64"/>
      </right>
      <top style="hair">
        <color rgb="FF000000"/>
      </top>
      <bottom/>
      <diagonal/>
    </border>
  </borders>
  <cellStyleXfs count="19">
    <xf numFmtId="0" fontId="0" fillId="0" borderId="0"/>
    <xf numFmtId="0" fontId="64" fillId="22" borderId="0" applyNumberFormat="0" applyBorder="0" applyAlignment="0" applyProtection="0"/>
    <xf numFmtId="0" fontId="66" fillId="0" borderId="29"/>
    <xf numFmtId="9" fontId="66" fillId="0" borderId="29" applyFont="0" applyFill="0" applyBorder="0" applyAlignment="0" applyProtection="0"/>
    <xf numFmtId="41" fontId="70" fillId="0" borderId="0" applyFont="0" applyFill="0" applyBorder="0" applyAlignment="0" applyProtection="0"/>
    <xf numFmtId="9" fontId="70" fillId="0" borderId="0" applyFont="0" applyFill="0" applyBorder="0" applyAlignment="0" applyProtection="0"/>
    <xf numFmtId="43" fontId="73" fillId="0" borderId="0" applyFont="0" applyFill="0" applyBorder="0" applyAlignment="0" applyProtection="0"/>
    <xf numFmtId="44" fontId="85" fillId="0" borderId="0" applyFont="0" applyFill="0" applyBorder="0" applyAlignment="0" applyProtection="0"/>
    <xf numFmtId="0" fontId="5" fillId="0" borderId="29"/>
    <xf numFmtId="0" fontId="3" fillId="0" borderId="29"/>
    <xf numFmtId="0" fontId="115" fillId="0" borderId="29"/>
    <xf numFmtId="0" fontId="64" fillId="22" borderId="29" applyNumberFormat="0" applyBorder="0" applyAlignment="0" applyProtection="0"/>
    <xf numFmtId="41" fontId="2" fillId="0" borderId="29" applyFont="0" applyFill="0" applyBorder="0" applyAlignment="0" applyProtection="0"/>
    <xf numFmtId="9" fontId="2" fillId="0" borderId="29" applyFont="0" applyFill="0" applyBorder="0" applyAlignment="0" applyProtection="0"/>
    <xf numFmtId="164" fontId="2" fillId="0" borderId="29" applyFont="0" applyFill="0" applyBorder="0" applyAlignment="0" applyProtection="0"/>
    <xf numFmtId="0" fontId="2" fillId="0" borderId="29"/>
    <xf numFmtId="43" fontId="2" fillId="0" borderId="29" applyFont="0" applyFill="0" applyBorder="0" applyAlignment="0" applyProtection="0"/>
    <xf numFmtId="0" fontId="2" fillId="0" borderId="29"/>
    <xf numFmtId="0" fontId="2" fillId="0" borderId="29"/>
  </cellStyleXfs>
  <cellXfs count="1292">
    <xf numFmtId="0" fontId="0" fillId="0" borderId="0" xfId="0"/>
    <xf numFmtId="0" fontId="6" fillId="2" borderId="1" xfId="0" applyFont="1" applyFill="1" applyBorder="1" applyAlignment="1">
      <alignment vertical="center"/>
    </xf>
    <xf numFmtId="0" fontId="6" fillId="2" borderId="1" xfId="0" applyFont="1" applyFill="1" applyBorder="1"/>
    <xf numFmtId="0" fontId="8" fillId="0" borderId="0" xfId="0" applyFont="1" applyAlignment="1">
      <alignment vertical="center"/>
    </xf>
    <xf numFmtId="0" fontId="8" fillId="0" borderId="7" xfId="0" applyFont="1" applyBorder="1" applyAlignment="1">
      <alignment vertical="center"/>
    </xf>
    <xf numFmtId="0" fontId="6" fillId="0" borderId="0" xfId="0" applyFont="1" applyAlignment="1">
      <alignment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6" fillId="0" borderId="6" xfId="0" applyFont="1" applyBorder="1" applyAlignment="1">
      <alignment horizontal="center" vertical="center"/>
    </xf>
    <xf numFmtId="0" fontId="6" fillId="0" borderId="4" xfId="0" applyFont="1" applyBorder="1" applyAlignment="1">
      <alignment horizontal="right" vertical="center"/>
    </xf>
    <xf numFmtId="0" fontId="6" fillId="0" borderId="6" xfId="0" applyFont="1" applyBorder="1" applyAlignment="1">
      <alignment horizontal="right" vertical="center"/>
    </xf>
    <xf numFmtId="0" fontId="8" fillId="2" borderId="1" xfId="0" applyFont="1" applyFill="1" applyBorder="1"/>
    <xf numFmtId="0" fontId="6" fillId="0" borderId="0" xfId="0" applyFont="1"/>
    <xf numFmtId="0" fontId="10" fillId="2" borderId="1" xfId="0" applyFont="1" applyFill="1" applyBorder="1" applyAlignment="1">
      <alignment wrapText="1"/>
    </xf>
    <xf numFmtId="0" fontId="11" fillId="2" borderId="1" xfId="0" applyFont="1" applyFill="1" applyBorder="1" applyAlignment="1">
      <alignment wrapText="1"/>
    </xf>
    <xf numFmtId="0" fontId="10" fillId="2" borderId="1" xfId="0" applyFont="1" applyFill="1" applyBorder="1" applyAlignment="1">
      <alignment horizontal="center" wrapText="1"/>
    </xf>
    <xf numFmtId="0" fontId="10" fillId="5" borderId="1" xfId="0" applyFont="1" applyFill="1" applyBorder="1" applyAlignment="1">
      <alignment horizontal="center" wrapText="1"/>
    </xf>
    <xf numFmtId="0" fontId="15" fillId="2" borderId="1" xfId="0" applyFont="1" applyFill="1" applyBorder="1"/>
    <xf numFmtId="0" fontId="15" fillId="5" borderId="1" xfId="0" applyFont="1" applyFill="1" applyBorder="1"/>
    <xf numFmtId="0" fontId="17" fillId="3" borderId="1" xfId="0" applyFont="1" applyFill="1" applyBorder="1"/>
    <xf numFmtId="0" fontId="16" fillId="3" borderId="1" xfId="0" applyFont="1" applyFill="1" applyBorder="1" applyAlignment="1">
      <alignment horizontal="center" wrapText="1"/>
    </xf>
    <xf numFmtId="0" fontId="11" fillId="3" borderId="1" xfId="0" applyFont="1" applyFill="1" applyBorder="1"/>
    <xf numFmtId="0" fontId="13" fillId="3" borderId="17" xfId="0" applyFont="1" applyFill="1" applyBorder="1" applyAlignment="1">
      <alignment horizontal="left" vertical="center" wrapText="1"/>
    </xf>
    <xf numFmtId="0" fontId="10" fillId="3" borderId="1" xfId="0" applyFont="1" applyFill="1" applyBorder="1" applyAlignment="1">
      <alignment horizontal="center" wrapText="1"/>
    </xf>
    <xf numFmtId="0" fontId="18" fillId="3" borderId="1" xfId="0" applyFont="1" applyFill="1" applyBorder="1"/>
    <xf numFmtId="0" fontId="19" fillId="2" borderId="1" xfId="0" applyFont="1" applyFill="1" applyBorder="1"/>
    <xf numFmtId="0" fontId="11" fillId="3" borderId="1" xfId="0" applyFont="1" applyFill="1" applyBorder="1" applyAlignment="1">
      <alignment wrapText="1"/>
    </xf>
    <xf numFmtId="0" fontId="6" fillId="3" borderId="1" xfId="0" applyFont="1" applyFill="1" applyBorder="1"/>
    <xf numFmtId="0" fontId="20" fillId="3" borderId="1" xfId="0" applyFont="1" applyFill="1" applyBorder="1" applyAlignment="1">
      <alignment vertical="center" wrapText="1"/>
    </xf>
    <xf numFmtId="0" fontId="22" fillId="3" borderId="1" xfId="0" applyFont="1" applyFill="1" applyBorder="1" applyAlignment="1">
      <alignment vertical="center"/>
    </xf>
    <xf numFmtId="0" fontId="23" fillId="3" borderId="1" xfId="0" applyFont="1" applyFill="1" applyBorder="1" applyAlignment="1">
      <alignment vertical="center"/>
    </xf>
    <xf numFmtId="0" fontId="24" fillId="2" borderId="1" xfId="0" applyFont="1" applyFill="1" applyBorder="1"/>
    <xf numFmtId="0" fontId="25" fillId="3" borderId="1" xfId="0" applyFont="1" applyFill="1" applyBorder="1"/>
    <xf numFmtId="0" fontId="20" fillId="3" borderId="1" xfId="0" applyFont="1" applyFill="1" applyBorder="1"/>
    <xf numFmtId="0" fontId="22" fillId="3" borderId="1" xfId="0" applyFont="1" applyFill="1" applyBorder="1"/>
    <xf numFmtId="0" fontId="23" fillId="3" borderId="1" xfId="0" applyFont="1" applyFill="1" applyBorder="1"/>
    <xf numFmtId="0" fontId="26" fillId="3" borderId="1" xfId="0" applyFont="1" applyFill="1" applyBorder="1" applyAlignment="1">
      <alignment vertical="center" wrapText="1"/>
    </xf>
    <xf numFmtId="0" fontId="8" fillId="2" borderId="1" xfId="0" applyFont="1" applyFill="1" applyBorder="1" applyAlignment="1">
      <alignment vertical="center" wrapText="1"/>
    </xf>
    <xf numFmtId="0" fontId="11" fillId="2" borderId="1" xfId="0" applyFont="1" applyFill="1" applyBorder="1"/>
    <xf numFmtId="0" fontId="28" fillId="0" borderId="0" xfId="0" applyFont="1"/>
    <xf numFmtId="0" fontId="28" fillId="0" borderId="0" xfId="0" applyFont="1" applyAlignment="1">
      <alignment horizontal="left" vertical="center" wrapText="1"/>
    </xf>
    <xf numFmtId="0" fontId="28" fillId="2" borderId="1" xfId="0" applyFont="1" applyFill="1" applyBorder="1"/>
    <xf numFmtId="0" fontId="28" fillId="0" borderId="0" xfId="0" applyFont="1" applyAlignment="1">
      <alignment horizontal="left" vertical="center"/>
    </xf>
    <xf numFmtId="0" fontId="28" fillId="2" borderId="1" xfId="0" applyFont="1" applyFill="1" applyBorder="1" applyAlignment="1">
      <alignment horizontal="left" vertical="center"/>
    </xf>
    <xf numFmtId="0" fontId="28" fillId="0" borderId="0" xfId="0" applyFont="1" applyAlignment="1">
      <alignment horizontal="center" vertical="center"/>
    </xf>
    <xf numFmtId="0" fontId="28" fillId="2" borderId="1" xfId="0" applyFont="1" applyFill="1" applyBorder="1" applyAlignment="1">
      <alignment horizontal="center" vertical="center"/>
    </xf>
    <xf numFmtId="0" fontId="30" fillId="0" borderId="0" xfId="0" applyFont="1"/>
    <xf numFmtId="0" fontId="28" fillId="2" borderId="1" xfId="0" applyFont="1" applyFill="1" applyBorder="1" applyAlignment="1">
      <alignment vertical="center"/>
    </xf>
    <xf numFmtId="0" fontId="28" fillId="2" borderId="1" xfId="0" applyFont="1" applyFill="1" applyBorder="1" applyAlignment="1">
      <alignment horizontal="left" vertical="center" wrapText="1"/>
    </xf>
    <xf numFmtId="0" fontId="28" fillId="2" borderId="34" xfId="0" applyFont="1" applyFill="1" applyBorder="1" applyAlignment="1">
      <alignment vertical="center"/>
    </xf>
    <xf numFmtId="0" fontId="28" fillId="2" borderId="34" xfId="0" applyFont="1" applyFill="1" applyBorder="1" applyAlignment="1">
      <alignment horizontal="left" vertical="center" wrapText="1"/>
    </xf>
    <xf numFmtId="0" fontId="29" fillId="2" borderId="1" xfId="0" applyFont="1" applyFill="1" applyBorder="1" applyAlignment="1">
      <alignment vertical="center" wrapText="1"/>
    </xf>
    <xf numFmtId="0" fontId="32" fillId="10" borderId="38" xfId="0" applyFont="1" applyFill="1" applyBorder="1" applyAlignment="1">
      <alignment horizontal="center" vertical="center" wrapText="1"/>
    </xf>
    <xf numFmtId="0" fontId="32" fillId="14" borderId="38" xfId="0" applyFont="1" applyFill="1" applyBorder="1" applyAlignment="1">
      <alignment horizontal="center" vertical="center" wrapText="1"/>
    </xf>
    <xf numFmtId="0" fontId="32" fillId="10" borderId="21" xfId="0" applyFont="1" applyFill="1" applyBorder="1" applyAlignment="1">
      <alignment horizontal="center" vertical="center" wrapText="1"/>
    </xf>
    <xf numFmtId="10" fontId="28" fillId="2" borderId="17" xfId="0" applyNumberFormat="1" applyFont="1" applyFill="1" applyBorder="1" applyAlignment="1">
      <alignment horizontal="center" vertical="center" wrapText="1"/>
    </xf>
    <xf numFmtId="168" fontId="28" fillId="2" borderId="21" xfId="0" applyNumberFormat="1" applyFont="1" applyFill="1" applyBorder="1" applyAlignment="1">
      <alignment horizontal="center" vertical="center" wrapText="1"/>
    </xf>
    <xf numFmtId="168" fontId="28" fillId="2" borderId="17" xfId="0" applyNumberFormat="1" applyFont="1" applyFill="1" applyBorder="1" applyAlignment="1">
      <alignment horizontal="center" vertical="center" wrapText="1"/>
    </xf>
    <xf numFmtId="1" fontId="33" fillId="2" borderId="21" xfId="0" applyNumberFormat="1" applyFont="1" applyFill="1" applyBorder="1" applyAlignment="1">
      <alignment horizontal="center" vertical="center"/>
    </xf>
    <xf numFmtId="165" fontId="28" fillId="2" borderId="21" xfId="0" applyNumberFormat="1" applyFont="1" applyFill="1" applyBorder="1" applyAlignment="1">
      <alignment horizontal="center" vertical="center" wrapText="1"/>
    </xf>
    <xf numFmtId="167" fontId="28" fillId="2" borderId="21" xfId="0" applyNumberFormat="1" applyFont="1" applyFill="1" applyBorder="1" applyAlignment="1">
      <alignment horizontal="center" vertical="center" wrapText="1"/>
    </xf>
    <xf numFmtId="10" fontId="29" fillId="15" borderId="21" xfId="0" applyNumberFormat="1" applyFont="1" applyFill="1" applyBorder="1" applyAlignment="1">
      <alignment horizontal="center" vertical="center" wrapText="1"/>
    </xf>
    <xf numFmtId="165" fontId="29" fillId="15" borderId="21" xfId="0" applyNumberFormat="1" applyFont="1" applyFill="1" applyBorder="1" applyAlignment="1">
      <alignment horizontal="center" vertical="center" wrapText="1"/>
    </xf>
    <xf numFmtId="9" fontId="28" fillId="15" borderId="21" xfId="0" applyNumberFormat="1" applyFont="1" applyFill="1" applyBorder="1" applyAlignment="1">
      <alignment horizontal="center" vertical="center" wrapText="1"/>
    </xf>
    <xf numFmtId="10" fontId="28" fillId="15" borderId="17" xfId="0" applyNumberFormat="1" applyFont="1" applyFill="1" applyBorder="1" applyAlignment="1">
      <alignment horizontal="center" vertical="center" wrapText="1"/>
    </xf>
    <xf numFmtId="0" fontId="34" fillId="0" borderId="0" xfId="0" applyFont="1" applyAlignment="1">
      <alignment horizontal="center" vertical="center"/>
    </xf>
    <xf numFmtId="0" fontId="34" fillId="0" borderId="0" xfId="0" applyFont="1" applyAlignment="1">
      <alignment horizontal="left" vertical="center" wrapText="1"/>
    </xf>
    <xf numFmtId="0" fontId="34" fillId="0" borderId="0" xfId="0" applyFont="1" applyAlignment="1">
      <alignment horizontal="left" vertical="center"/>
    </xf>
    <xf numFmtId="0" fontId="13" fillId="2" borderId="1" xfId="0" applyFont="1" applyFill="1" applyBorder="1"/>
    <xf numFmtId="0" fontId="34" fillId="2" borderId="1" xfId="0" applyFont="1" applyFill="1" applyBorder="1" applyAlignment="1">
      <alignment horizontal="left" vertical="center"/>
    </xf>
    <xf numFmtId="0" fontId="34" fillId="2" borderId="55" xfId="0" applyFont="1" applyFill="1" applyBorder="1" applyAlignment="1">
      <alignment horizontal="center" vertical="center"/>
    </xf>
    <xf numFmtId="0" fontId="34" fillId="2" borderId="55" xfId="0" applyFont="1" applyFill="1" applyBorder="1" applyAlignment="1">
      <alignment horizontal="left" vertical="center" wrapText="1"/>
    </xf>
    <xf numFmtId="0" fontId="36" fillId="2" borderId="55" xfId="0" applyFont="1" applyFill="1" applyBorder="1" applyAlignment="1">
      <alignment horizontal="center" vertical="center"/>
    </xf>
    <xf numFmtId="0" fontId="36" fillId="2" borderId="55" xfId="0" applyFont="1" applyFill="1" applyBorder="1" applyAlignment="1">
      <alignment horizontal="left" vertical="center" wrapText="1"/>
    </xf>
    <xf numFmtId="0" fontId="34" fillId="0" borderId="55" xfId="0" applyFont="1" applyBorder="1" applyAlignment="1">
      <alignment horizontal="left" vertical="center" wrapText="1"/>
    </xf>
    <xf numFmtId="0" fontId="34" fillId="2" borderId="1" xfId="0" applyFont="1" applyFill="1" applyBorder="1" applyAlignment="1">
      <alignment horizontal="center" vertical="center"/>
    </xf>
    <xf numFmtId="0" fontId="34" fillId="2" borderId="1" xfId="0" applyFont="1" applyFill="1" applyBorder="1" applyAlignment="1">
      <alignment horizontal="left" vertical="center" wrapText="1"/>
    </xf>
    <xf numFmtId="0" fontId="13" fillId="0" borderId="55" xfId="0" applyFont="1" applyBorder="1"/>
    <xf numFmtId="0" fontId="37" fillId="5" borderId="55" xfId="0" applyFont="1" applyFill="1" applyBorder="1" applyAlignment="1">
      <alignment horizontal="center" vertical="center"/>
    </xf>
    <xf numFmtId="0" fontId="38" fillId="0" borderId="0" xfId="0" applyFont="1"/>
    <xf numFmtId="0" fontId="38" fillId="0" borderId="0" xfId="0" applyFont="1" applyAlignment="1">
      <alignment vertical="center"/>
    </xf>
    <xf numFmtId="0" fontId="37" fillId="17" borderId="55" xfId="0" applyFont="1" applyFill="1" applyBorder="1" applyAlignment="1">
      <alignment horizontal="center" vertical="center"/>
    </xf>
    <xf numFmtId="3" fontId="37" fillId="6" borderId="1" xfId="0" applyNumberFormat="1" applyFont="1" applyFill="1" applyBorder="1" applyAlignment="1">
      <alignment vertical="center"/>
    </xf>
    <xf numFmtId="0" fontId="38" fillId="0" borderId="55" xfId="0" applyFont="1" applyBorder="1" applyAlignment="1">
      <alignment horizontal="left" vertical="center" wrapText="1"/>
    </xf>
    <xf numFmtId="0" fontId="38" fillId="0" borderId="55" xfId="0" applyFont="1" applyBorder="1" applyAlignment="1">
      <alignment vertical="center"/>
    </xf>
    <xf numFmtId="0" fontId="38" fillId="0" borderId="55" xfId="0" applyFont="1" applyBorder="1" applyAlignment="1">
      <alignment horizontal="center" vertical="center"/>
    </xf>
    <xf numFmtId="0" fontId="37" fillId="17" borderId="55" xfId="0" applyFont="1" applyFill="1" applyBorder="1" applyAlignment="1">
      <alignment horizontal="center" wrapText="1"/>
    </xf>
    <xf numFmtId="0" fontId="37" fillId="0" borderId="64" xfId="0" applyFont="1" applyBorder="1" applyAlignment="1">
      <alignment horizontal="center" vertical="center" wrapText="1"/>
    </xf>
    <xf numFmtId="0" fontId="37" fillId="0" borderId="0" xfId="0" applyFont="1" applyAlignment="1">
      <alignment horizontal="center" vertical="center" wrapText="1"/>
    </xf>
    <xf numFmtId="0" fontId="37" fillId="0" borderId="65" xfId="0" applyFont="1" applyBorder="1" applyAlignment="1">
      <alignment horizontal="center" vertical="center" wrapText="1"/>
    </xf>
    <xf numFmtId="0" fontId="39" fillId="18" borderId="67" xfId="0" applyFont="1" applyFill="1" applyBorder="1" applyAlignment="1">
      <alignment horizontal="center" vertical="center"/>
    </xf>
    <xf numFmtId="0" fontId="39" fillId="18" borderId="68" xfId="0" applyFont="1" applyFill="1" applyBorder="1" applyAlignment="1">
      <alignment horizontal="center" vertical="center"/>
    </xf>
    <xf numFmtId="0" fontId="39" fillId="18" borderId="69" xfId="0" applyFont="1" applyFill="1" applyBorder="1" applyAlignment="1">
      <alignment horizontal="center" vertical="center"/>
    </xf>
    <xf numFmtId="0" fontId="37" fillId="17" borderId="55" xfId="0" applyFont="1" applyFill="1" applyBorder="1" applyAlignment="1">
      <alignment horizontal="center" vertical="center" wrapText="1"/>
    </xf>
    <xf numFmtId="0" fontId="38" fillId="0" borderId="55" xfId="0" applyFont="1" applyBorder="1"/>
    <xf numFmtId="3" fontId="37" fillId="0" borderId="55" xfId="0" applyNumberFormat="1" applyFont="1" applyBorder="1" applyAlignment="1">
      <alignment horizontal="right"/>
    </xf>
    <xf numFmtId="0" fontId="39" fillId="18" borderId="71" xfId="0" applyFont="1" applyFill="1" applyBorder="1" applyAlignment="1">
      <alignment horizontal="center" vertical="center" wrapText="1"/>
    </xf>
    <xf numFmtId="0" fontId="39" fillId="18" borderId="72" xfId="0" applyFont="1" applyFill="1" applyBorder="1" applyAlignment="1">
      <alignment horizontal="center" vertical="center" wrapText="1"/>
    </xf>
    <xf numFmtId="0" fontId="39" fillId="18" borderId="73" xfId="0" applyFont="1" applyFill="1" applyBorder="1" applyAlignment="1">
      <alignment horizontal="center" vertical="center" wrapText="1"/>
    </xf>
    <xf numFmtId="0" fontId="37" fillId="19" borderId="74" xfId="0" applyFont="1" applyFill="1" applyBorder="1"/>
    <xf numFmtId="0" fontId="38" fillId="19" borderId="75" xfId="0" applyFont="1" applyFill="1" applyBorder="1" applyAlignment="1">
      <alignment horizontal="center"/>
    </xf>
    <xf numFmtId="0" fontId="38" fillId="19" borderId="1" xfId="0" applyFont="1" applyFill="1" applyBorder="1" applyAlignment="1">
      <alignment horizontal="center"/>
    </xf>
    <xf numFmtId="0" fontId="38" fillId="19" borderId="76" xfId="0" applyFont="1" applyFill="1" applyBorder="1" applyAlignment="1">
      <alignment horizontal="center"/>
    </xf>
    <xf numFmtId="3" fontId="38" fillId="0" borderId="55" xfId="0" applyNumberFormat="1" applyFont="1" applyBorder="1"/>
    <xf numFmtId="0" fontId="37" fillId="2" borderId="55" xfId="0" applyFont="1" applyFill="1" applyBorder="1" applyAlignment="1">
      <alignment horizontal="center"/>
    </xf>
    <xf numFmtId="3" fontId="37" fillId="2" borderId="55" xfId="0" applyNumberFormat="1" applyFont="1" applyFill="1" applyBorder="1" applyAlignment="1">
      <alignment horizontal="right"/>
    </xf>
    <xf numFmtId="0" fontId="38" fillId="2" borderId="55" xfId="0" applyFont="1" applyFill="1" applyBorder="1" applyAlignment="1">
      <alignment horizontal="center"/>
    </xf>
    <xf numFmtId="3" fontId="38" fillId="2" borderId="55" xfId="0" applyNumberFormat="1" applyFont="1" applyFill="1" applyBorder="1"/>
    <xf numFmtId="0" fontId="38" fillId="0" borderId="55" xfId="0" applyFont="1" applyBorder="1" applyAlignment="1">
      <alignment vertical="center" wrapText="1"/>
    </xf>
    <xf numFmtId="0" fontId="37" fillId="0" borderId="55" xfId="0" applyFont="1" applyBorder="1" applyAlignment="1">
      <alignment horizontal="center"/>
    </xf>
    <xf numFmtId="0" fontId="37" fillId="5" borderId="55" xfId="0" applyFont="1" applyFill="1" applyBorder="1" applyAlignment="1">
      <alignment horizontal="center"/>
    </xf>
    <xf numFmtId="0" fontId="40" fillId="6" borderId="55" xfId="0" applyFont="1" applyFill="1" applyBorder="1" applyAlignment="1">
      <alignment horizontal="left" vertical="center" wrapText="1"/>
    </xf>
    <xf numFmtId="0" fontId="38" fillId="0" borderId="0" xfId="0" applyFont="1" applyAlignment="1">
      <alignment horizontal="center" vertical="center"/>
    </xf>
    <xf numFmtId="0" fontId="37" fillId="0" borderId="83" xfId="0" applyFont="1" applyBorder="1" applyAlignment="1">
      <alignment horizontal="center"/>
    </xf>
    <xf numFmtId="3" fontId="37" fillId="0" borderId="71" xfId="0" applyNumberFormat="1" applyFont="1" applyBorder="1" applyAlignment="1">
      <alignment horizontal="right"/>
    </xf>
    <xf numFmtId="3" fontId="37" fillId="0" borderId="72" xfId="0" applyNumberFormat="1" applyFont="1" applyBorder="1" applyAlignment="1">
      <alignment horizontal="right"/>
    </xf>
    <xf numFmtId="3" fontId="37" fillId="0" borderId="73" xfId="0" applyNumberFormat="1" applyFont="1" applyBorder="1" applyAlignment="1">
      <alignment horizontal="right"/>
    </xf>
    <xf numFmtId="0" fontId="38" fillId="0" borderId="83" xfId="0" applyFont="1" applyBorder="1" applyAlignment="1">
      <alignment horizontal="center"/>
    </xf>
    <xf numFmtId="3" fontId="38" fillId="0" borderId="71" xfId="0" applyNumberFormat="1" applyFont="1" applyBorder="1"/>
    <xf numFmtId="3" fontId="38" fillId="0" borderId="72" xfId="0" applyNumberFormat="1" applyFont="1" applyBorder="1"/>
    <xf numFmtId="3" fontId="38" fillId="0" borderId="73" xfId="0" applyNumberFormat="1" applyFont="1" applyBorder="1"/>
    <xf numFmtId="0" fontId="40" fillId="0" borderId="55" xfId="0" applyFont="1" applyBorder="1" applyAlignment="1">
      <alignment horizontal="left" vertical="center" wrapText="1"/>
    </xf>
    <xf numFmtId="0" fontId="37" fillId="0" borderId="0" xfId="0" applyFont="1" applyAlignment="1">
      <alignment vertical="center"/>
    </xf>
    <xf numFmtId="0" fontId="38" fillId="0" borderId="51" xfId="0" applyFont="1" applyBorder="1" applyAlignment="1">
      <alignment vertical="center"/>
    </xf>
    <xf numFmtId="0" fontId="38" fillId="0" borderId="21" xfId="0" applyFont="1" applyBorder="1" applyAlignment="1">
      <alignment vertical="center"/>
    </xf>
    <xf numFmtId="0" fontId="38" fillId="0" borderId="55" xfId="0" applyFont="1" applyBorder="1" applyAlignment="1">
      <alignment wrapText="1"/>
    </xf>
    <xf numFmtId="0" fontId="41" fillId="0" borderId="0" xfId="0" applyFont="1" applyAlignment="1">
      <alignment horizontal="center" vertical="center"/>
    </xf>
    <xf numFmtId="0" fontId="41" fillId="0" borderId="0" xfId="0" applyFont="1" applyAlignment="1">
      <alignment horizontal="center" vertical="center" wrapText="1"/>
    </xf>
    <xf numFmtId="0" fontId="41" fillId="0" borderId="0" xfId="0" applyFont="1"/>
    <xf numFmtId="0" fontId="41" fillId="2" borderId="1" xfId="0" applyFont="1" applyFill="1" applyBorder="1"/>
    <xf numFmtId="0" fontId="41" fillId="2" borderId="1" xfId="0" applyFont="1" applyFill="1" applyBorder="1" applyAlignment="1">
      <alignment horizontal="center" vertical="center"/>
    </xf>
    <xf numFmtId="0" fontId="43" fillId="0" borderId="84" xfId="0" applyFont="1" applyBorder="1" applyAlignment="1">
      <alignment horizontal="center" vertical="center" wrapText="1"/>
    </xf>
    <xf numFmtId="0" fontId="44" fillId="0" borderId="85" xfId="0" applyFont="1" applyBorder="1" applyAlignment="1">
      <alignment horizontal="left" vertical="center" wrapText="1"/>
    </xf>
    <xf numFmtId="0" fontId="45" fillId="0" borderId="0" xfId="0" applyFont="1"/>
    <xf numFmtId="0" fontId="43" fillId="0" borderId="86" xfId="0" applyFont="1" applyBorder="1" applyAlignment="1">
      <alignment horizontal="center" vertical="center" wrapText="1"/>
    </xf>
    <xf numFmtId="0" fontId="44" fillId="0" borderId="87" xfId="0" applyFont="1" applyBorder="1" applyAlignment="1">
      <alignment horizontal="left" vertical="center" wrapText="1"/>
    </xf>
    <xf numFmtId="0" fontId="46" fillId="0" borderId="87" xfId="0" applyFont="1" applyBorder="1" applyAlignment="1">
      <alignment horizontal="left" vertical="center" wrapText="1"/>
    </xf>
    <xf numFmtId="0" fontId="43" fillId="0" borderId="86" xfId="0" applyFont="1" applyBorder="1" applyAlignment="1">
      <alignment horizontal="center" vertical="center" readingOrder="1"/>
    </xf>
    <xf numFmtId="0" fontId="47" fillId="0" borderId="86" xfId="0" applyFont="1" applyBorder="1" applyAlignment="1">
      <alignment horizontal="center" vertical="center" wrapText="1"/>
    </xf>
    <xf numFmtId="0" fontId="43" fillId="0" borderId="88" xfId="0" applyFont="1" applyBorder="1" applyAlignment="1">
      <alignment horizontal="center" vertical="center" readingOrder="1"/>
    </xf>
    <xf numFmtId="0" fontId="44" fillId="0" borderId="89" xfId="0" applyFont="1" applyBorder="1" applyAlignment="1">
      <alignment horizontal="left" vertical="center" wrapText="1"/>
    </xf>
    <xf numFmtId="0" fontId="45" fillId="0" borderId="0" xfId="0" applyFont="1" applyAlignment="1">
      <alignment horizontal="center" vertical="center" wrapText="1"/>
    </xf>
    <xf numFmtId="0" fontId="45" fillId="2" borderId="1" xfId="0" applyFont="1" applyFill="1" applyBorder="1" applyAlignment="1">
      <alignment horizontal="center" vertical="center" wrapText="1"/>
    </xf>
    <xf numFmtId="0" fontId="45" fillId="2" borderId="1" xfId="0" applyFont="1" applyFill="1" applyBorder="1"/>
    <xf numFmtId="0" fontId="48" fillId="0" borderId="0" xfId="0" applyFont="1"/>
    <xf numFmtId="0" fontId="49" fillId="0" borderId="0" xfId="0" applyFont="1" applyAlignment="1">
      <alignment horizontal="center"/>
    </xf>
    <xf numFmtId="0" fontId="48" fillId="2" borderId="1" xfId="0" applyFont="1" applyFill="1" applyBorder="1"/>
    <xf numFmtId="0" fontId="50" fillId="0" borderId="0" xfId="0" applyFont="1"/>
    <xf numFmtId="0" fontId="51" fillId="0" borderId="0" xfId="0" applyFont="1"/>
    <xf numFmtId="0" fontId="52" fillId="0" borderId="0" xfId="0" applyFont="1"/>
    <xf numFmtId="0" fontId="53" fillId="0" borderId="21" xfId="0" applyFont="1" applyBorder="1" applyAlignment="1">
      <alignment horizontal="center" vertical="center"/>
    </xf>
    <xf numFmtId="0" fontId="48" fillId="0" borderId="0" xfId="0" applyFont="1" applyAlignment="1">
      <alignment horizontal="left" vertical="top"/>
    </xf>
    <xf numFmtId="0" fontId="45" fillId="0" borderId="21" xfId="0" applyFont="1" applyBorder="1"/>
    <xf numFmtId="0" fontId="48" fillId="0" borderId="0" xfId="0" applyFont="1" applyAlignment="1">
      <alignment horizontal="left" vertical="center" wrapText="1"/>
    </xf>
    <xf numFmtId="0" fontId="53" fillId="0" borderId="0" xfId="0" applyFont="1" applyAlignment="1">
      <alignment vertical="center"/>
    </xf>
    <xf numFmtId="0" fontId="54" fillId="0" borderId="0" xfId="0" applyFont="1"/>
    <xf numFmtId="0" fontId="55" fillId="0" borderId="0" xfId="0" applyFont="1" applyAlignment="1">
      <alignment horizontal="left" vertical="top" wrapText="1"/>
    </xf>
    <xf numFmtId="0" fontId="48" fillId="0" borderId="0" xfId="0" applyFont="1" applyAlignment="1">
      <alignment horizontal="left" vertical="top" wrapText="1"/>
    </xf>
    <xf numFmtId="0" fontId="56" fillId="10" borderId="21" xfId="0" applyFont="1" applyFill="1" applyBorder="1" applyAlignment="1">
      <alignment horizontal="center" vertical="center" wrapText="1"/>
    </xf>
    <xf numFmtId="0" fontId="57" fillId="0" borderId="0" xfId="0" applyFont="1" applyAlignment="1">
      <alignment horizontal="center" vertical="center" wrapText="1"/>
    </xf>
    <xf numFmtId="0" fontId="55" fillId="0" borderId="21" xfId="0" applyFont="1" applyBorder="1" applyAlignment="1">
      <alignment horizontal="left" vertical="center" wrapText="1"/>
    </xf>
    <xf numFmtId="0" fontId="48" fillId="0" borderId="21" xfId="0" applyFont="1" applyBorder="1" applyAlignment="1">
      <alignment horizontal="left" vertical="center" wrapText="1"/>
    </xf>
    <xf numFmtId="0" fontId="58" fillId="0" borderId="21" xfId="0" applyFont="1" applyBorder="1" applyAlignment="1">
      <alignment horizontal="left" vertical="center" wrapText="1"/>
    </xf>
    <xf numFmtId="0" fontId="54" fillId="2" borderId="1" xfId="0" applyFont="1" applyFill="1" applyBorder="1"/>
    <xf numFmtId="0" fontId="48" fillId="0" borderId="21" xfId="0" applyFont="1" applyBorder="1" applyAlignment="1">
      <alignment vertical="center" wrapText="1"/>
    </xf>
    <xf numFmtId="0" fontId="48" fillId="0" borderId="0" xfId="0" applyFont="1" applyAlignment="1">
      <alignment vertical="center" wrapText="1"/>
    </xf>
    <xf numFmtId="0" fontId="48" fillId="2" borderId="1" xfId="0" applyFont="1" applyFill="1" applyBorder="1" applyAlignment="1">
      <alignment horizontal="left" vertical="top" wrapText="1"/>
    </xf>
    <xf numFmtId="0" fontId="55" fillId="0" borderId="0" xfId="0" applyFont="1" applyAlignment="1">
      <alignment horizontal="left" vertical="center"/>
    </xf>
    <xf numFmtId="0" fontId="48" fillId="0" borderId="0" xfId="0" applyFont="1" applyAlignment="1">
      <alignment horizontal="left"/>
    </xf>
    <xf numFmtId="0" fontId="48" fillId="2" borderId="1" xfId="0" applyFont="1" applyFill="1" applyBorder="1" applyAlignment="1">
      <alignment horizontal="left"/>
    </xf>
    <xf numFmtId="0" fontId="59" fillId="0" borderId="0" xfId="0" applyFont="1"/>
    <xf numFmtId="0" fontId="60" fillId="0" borderId="0" xfId="0" applyFont="1"/>
    <xf numFmtId="0" fontId="61" fillId="0" borderId="0" xfId="0" applyFont="1"/>
    <xf numFmtId="0" fontId="28" fillId="0" borderId="21" xfId="0" applyFont="1" applyBorder="1"/>
    <xf numFmtId="0" fontId="28" fillId="0" borderId="21" xfId="0" applyFont="1" applyBorder="1" applyAlignment="1">
      <alignment horizontal="left" vertical="center" wrapText="1"/>
    </xf>
    <xf numFmtId="0" fontId="68" fillId="27" borderId="38" xfId="0" applyFont="1" applyFill="1" applyBorder="1" applyAlignment="1">
      <alignment vertical="center" wrapText="1"/>
    </xf>
    <xf numFmtId="0" fontId="68" fillId="26" borderId="38" xfId="0" applyFont="1" applyFill="1" applyBorder="1" applyAlignment="1">
      <alignment horizontal="center" vertical="center" wrapText="1"/>
    </xf>
    <xf numFmtId="0" fontId="68" fillId="26" borderId="38" xfId="1" applyFont="1" applyFill="1" applyBorder="1" applyAlignment="1" applyProtection="1">
      <alignment horizontal="justify" vertical="center" wrapText="1"/>
    </xf>
    <xf numFmtId="0" fontId="68" fillId="28" borderId="38" xfId="0" applyFont="1" applyFill="1" applyBorder="1" applyAlignment="1">
      <alignment horizontal="center" vertical="center" wrapText="1"/>
    </xf>
    <xf numFmtId="0" fontId="67" fillId="27" borderId="93" xfId="0" applyFont="1" applyFill="1" applyBorder="1" applyAlignment="1">
      <alignment horizontal="center" vertical="center" wrapText="1"/>
    </xf>
    <xf numFmtId="0" fontId="67" fillId="27" borderId="92" xfId="0" applyFont="1" applyFill="1" applyBorder="1" applyAlignment="1">
      <alignment horizontal="center" vertical="center" wrapText="1"/>
    </xf>
    <xf numFmtId="0" fontId="67" fillId="23" borderId="93" xfId="0" applyFont="1" applyFill="1" applyBorder="1" applyAlignment="1">
      <alignment horizontal="center" vertical="center" wrapText="1"/>
    </xf>
    <xf numFmtId="0" fontId="29" fillId="31" borderId="21" xfId="0" applyFont="1" applyFill="1" applyBorder="1" applyAlignment="1">
      <alignment horizontal="left" vertical="center" wrapText="1"/>
    </xf>
    <xf numFmtId="0" fontId="69" fillId="31" borderId="0" xfId="0" applyFont="1" applyFill="1" applyAlignment="1">
      <alignment vertical="center" wrapText="1"/>
    </xf>
    <xf numFmtId="49" fontId="72" fillId="0" borderId="34" xfId="0" applyNumberFormat="1" applyFont="1" applyBorder="1" applyAlignment="1">
      <alignment horizontal="center" vertical="center"/>
    </xf>
    <xf numFmtId="0" fontId="66" fillId="30" borderId="0" xfId="0" applyFont="1" applyFill="1"/>
    <xf numFmtId="0" fontId="71" fillId="30" borderId="0" xfId="0" applyFont="1" applyFill="1"/>
    <xf numFmtId="0" fontId="71" fillId="23" borderId="93" xfId="0" applyFont="1" applyFill="1" applyBorder="1" applyAlignment="1">
      <alignment vertical="center" wrapText="1"/>
    </xf>
    <xf numFmtId="0" fontId="66" fillId="34" borderId="93" xfId="2" applyFill="1" applyBorder="1" applyAlignment="1">
      <alignment horizontal="justify" vertical="center"/>
    </xf>
    <xf numFmtId="0" fontId="66" fillId="30" borderId="93" xfId="2" applyFill="1" applyBorder="1" applyAlignment="1">
      <alignment horizontal="justify" vertical="center" wrapText="1"/>
    </xf>
    <xf numFmtId="3" fontId="66" fillId="34" borderId="92" xfId="2" applyNumberFormat="1" applyFill="1" applyBorder="1" applyAlignment="1">
      <alignment horizontal="center" vertical="center" wrapText="1"/>
    </xf>
    <xf numFmtId="0" fontId="66" fillId="0" borderId="92" xfId="2" applyBorder="1" applyAlignment="1">
      <alignment vertical="center" wrapText="1"/>
    </xf>
    <xf numFmtId="0" fontId="66" fillId="30" borderId="104" xfId="2" applyFill="1" applyBorder="1" applyAlignment="1">
      <alignment vertical="center" wrapText="1"/>
    </xf>
    <xf numFmtId="0" fontId="71" fillId="30" borderId="0" xfId="0" applyFont="1" applyFill="1" applyAlignment="1">
      <alignment horizontal="justify" vertical="center"/>
    </xf>
    <xf numFmtId="3" fontId="74" fillId="6" borderId="4" xfId="0" applyNumberFormat="1" applyFont="1" applyFill="1" applyBorder="1" applyAlignment="1">
      <alignment horizontal="center" vertical="center" wrapText="1"/>
    </xf>
    <xf numFmtId="10" fontId="74" fillId="6" borderId="4" xfId="0" applyNumberFormat="1" applyFont="1" applyFill="1" applyBorder="1" applyAlignment="1">
      <alignment horizontal="center" vertical="center" wrapText="1"/>
    </xf>
    <xf numFmtId="0" fontId="74" fillId="0" borderId="4" xfId="0" applyFont="1" applyBorder="1" applyAlignment="1">
      <alignment vertical="center" wrapText="1"/>
    </xf>
    <xf numFmtId="41" fontId="74" fillId="6" borderId="4" xfId="4" applyFont="1" applyFill="1" applyBorder="1" applyAlignment="1">
      <alignment horizontal="center" vertical="center" wrapText="1"/>
    </xf>
    <xf numFmtId="9" fontId="74" fillId="6" borderId="4" xfId="4" applyNumberFormat="1" applyFont="1" applyFill="1" applyBorder="1" applyAlignment="1">
      <alignment horizontal="center" vertical="center" wrapText="1"/>
    </xf>
    <xf numFmtId="9" fontId="74" fillId="35" borderId="4" xfId="0" applyNumberFormat="1" applyFont="1" applyFill="1" applyBorder="1" applyAlignment="1">
      <alignment horizontal="center" vertical="center" wrapText="1"/>
    </xf>
    <xf numFmtId="41" fontId="66" fillId="34" borderId="92" xfId="4" applyFont="1" applyFill="1" applyBorder="1" applyAlignment="1">
      <alignment horizontal="center" vertical="center" wrapText="1"/>
    </xf>
    <xf numFmtId="1" fontId="33" fillId="2" borderId="33" xfId="0" applyNumberFormat="1" applyFont="1" applyFill="1" applyBorder="1" applyAlignment="1">
      <alignment horizontal="center" vertical="center"/>
    </xf>
    <xf numFmtId="3" fontId="28" fillId="0" borderId="21" xfId="0" applyNumberFormat="1" applyFont="1" applyBorder="1" applyAlignment="1">
      <alignment horizontal="center" vertical="center" wrapText="1"/>
    </xf>
    <xf numFmtId="10" fontId="28" fillId="2" borderId="33" xfId="0" applyNumberFormat="1" applyFont="1" applyFill="1" applyBorder="1" applyAlignment="1">
      <alignment horizontal="center" vertical="center" wrapText="1"/>
    </xf>
    <xf numFmtId="3" fontId="29" fillId="15" borderId="21" xfId="0" applyNumberFormat="1" applyFont="1" applyFill="1" applyBorder="1" applyAlignment="1">
      <alignment horizontal="center" vertical="center" wrapText="1"/>
    </xf>
    <xf numFmtId="10" fontId="28" fillId="0" borderId="21" xfId="0" applyNumberFormat="1" applyFont="1" applyBorder="1" applyAlignment="1">
      <alignment horizontal="center" vertical="center" wrapText="1"/>
    </xf>
    <xf numFmtId="3" fontId="28" fillId="30" borderId="21" xfId="0" applyNumberFormat="1" applyFont="1" applyFill="1" applyBorder="1" applyAlignment="1">
      <alignment horizontal="center" vertical="center" wrapText="1"/>
    </xf>
    <xf numFmtId="167" fontId="28" fillId="2" borderId="17" xfId="0" applyNumberFormat="1" applyFont="1" applyFill="1" applyBorder="1" applyAlignment="1">
      <alignment horizontal="center" vertical="center" wrapText="1"/>
    </xf>
    <xf numFmtId="0" fontId="66" fillId="30" borderId="104" xfId="2" applyFill="1" applyBorder="1" applyAlignment="1">
      <alignment horizontal="center" vertical="center" wrapText="1"/>
    </xf>
    <xf numFmtId="49" fontId="72" fillId="30" borderId="34" xfId="0" applyNumberFormat="1" applyFont="1" applyFill="1" applyBorder="1" applyAlignment="1">
      <alignment horizontal="center" vertical="center" wrapText="1"/>
    </xf>
    <xf numFmtId="49" fontId="74" fillId="30" borderId="34" xfId="0" applyNumberFormat="1" applyFont="1" applyFill="1" applyBorder="1" applyAlignment="1">
      <alignment horizontal="center" vertical="center" wrapText="1"/>
    </xf>
    <xf numFmtId="0" fontId="79" fillId="0" borderId="0" xfId="0" applyFont="1"/>
    <xf numFmtId="0" fontId="80" fillId="30" borderId="21" xfId="0" applyFont="1" applyFill="1" applyBorder="1" applyAlignment="1">
      <alignment horizontal="center"/>
    </xf>
    <xf numFmtId="0" fontId="6" fillId="0" borderId="0" xfId="0" applyFont="1" applyAlignment="1">
      <alignment horizontal="center"/>
    </xf>
    <xf numFmtId="0" fontId="6" fillId="0" borderId="0" xfId="0" applyFont="1" applyAlignment="1">
      <alignment horizontal="right"/>
    </xf>
    <xf numFmtId="0" fontId="8" fillId="0" borderId="0" xfId="0" applyFont="1"/>
    <xf numFmtId="0" fontId="6" fillId="0" borderId="0" xfId="0" applyFont="1" applyAlignment="1">
      <alignment wrapText="1"/>
    </xf>
    <xf numFmtId="0" fontId="79" fillId="0" borderId="0" xfId="0" applyFont="1" applyAlignment="1">
      <alignment horizontal="right"/>
    </xf>
    <xf numFmtId="9" fontId="28" fillId="2" borderId="34" xfId="5" applyFont="1" applyFill="1" applyBorder="1" applyAlignment="1">
      <alignment horizontal="center" vertical="center"/>
    </xf>
    <xf numFmtId="0" fontId="28" fillId="2" borderId="29" xfId="0" applyFont="1" applyFill="1" applyBorder="1" applyAlignment="1">
      <alignment horizontal="left" vertical="center" wrapText="1"/>
    </xf>
    <xf numFmtId="9" fontId="28" fillId="2" borderId="29" xfId="5" applyFont="1" applyFill="1" applyBorder="1" applyAlignment="1">
      <alignment horizontal="left" vertical="center" wrapText="1"/>
    </xf>
    <xf numFmtId="0" fontId="28" fillId="2" borderId="29" xfId="0" applyFont="1" applyFill="1" applyBorder="1" applyAlignment="1">
      <alignment horizontal="center" vertical="center"/>
    </xf>
    <xf numFmtId="0" fontId="28" fillId="2" borderId="34" xfId="0" applyFont="1" applyFill="1" applyBorder="1" applyAlignment="1">
      <alignment horizontal="center" vertical="center"/>
    </xf>
    <xf numFmtId="0" fontId="28" fillId="0" borderId="0" xfId="0" applyFont="1" applyAlignment="1">
      <alignment vertical="center"/>
    </xf>
    <xf numFmtId="0" fontId="77" fillId="2" borderId="93" xfId="0" applyFont="1" applyFill="1" applyBorder="1" applyAlignment="1">
      <alignment horizontal="left" vertical="center" wrapText="1"/>
    </xf>
    <xf numFmtId="10" fontId="77" fillId="2" borderId="93" xfId="5" applyNumberFormat="1" applyFont="1" applyFill="1" applyBorder="1" applyAlignment="1">
      <alignment horizontal="center" vertical="center" wrapText="1"/>
    </xf>
    <xf numFmtId="0" fontId="77" fillId="2" borderId="93" xfId="0" applyFont="1" applyFill="1" applyBorder="1" applyAlignment="1">
      <alignment horizontal="left" vertical="center"/>
    </xf>
    <xf numFmtId="10" fontId="77" fillId="2" borderId="93" xfId="5" applyNumberFormat="1" applyFont="1" applyFill="1" applyBorder="1" applyAlignment="1">
      <alignment horizontal="center" vertical="center"/>
    </xf>
    <xf numFmtId="0" fontId="77" fillId="2" borderId="93" xfId="0" applyFont="1" applyFill="1" applyBorder="1" applyAlignment="1">
      <alignment vertical="center" wrapText="1"/>
    </xf>
    <xf numFmtId="0" fontId="77" fillId="30" borderId="93" xfId="0" applyFont="1" applyFill="1" applyBorder="1" applyAlignment="1">
      <alignment vertical="center" wrapText="1"/>
    </xf>
    <xf numFmtId="10" fontId="77" fillId="30" borderId="93" xfId="5" applyNumberFormat="1" applyFont="1" applyFill="1" applyBorder="1" applyAlignment="1">
      <alignment horizontal="center" vertical="center" wrapText="1"/>
    </xf>
    <xf numFmtId="0" fontId="77" fillId="2" borderId="120" xfId="0" applyFont="1" applyFill="1" applyBorder="1" applyAlignment="1">
      <alignment horizontal="left" vertical="center" wrapText="1"/>
    </xf>
    <xf numFmtId="10" fontId="77" fillId="2" borderId="120" xfId="5" applyNumberFormat="1" applyFont="1" applyFill="1" applyBorder="1" applyAlignment="1">
      <alignment horizontal="center" vertical="center" wrapText="1"/>
    </xf>
    <xf numFmtId="10" fontId="77" fillId="2" borderId="126" xfId="5" applyNumberFormat="1" applyFont="1" applyFill="1" applyBorder="1" applyAlignment="1">
      <alignment horizontal="center" vertical="center" wrapText="1"/>
    </xf>
    <xf numFmtId="0" fontId="77" fillId="2" borderId="120" xfId="0" applyFont="1" applyFill="1" applyBorder="1" applyAlignment="1">
      <alignment horizontal="justify" vertical="center" wrapText="1"/>
    </xf>
    <xf numFmtId="0" fontId="77" fillId="2" borderId="126" xfId="0" applyFont="1" applyFill="1" applyBorder="1" applyAlignment="1">
      <alignment horizontal="justify" vertical="center" wrapText="1"/>
    </xf>
    <xf numFmtId="0" fontId="77" fillId="2" borderId="126" xfId="0" applyFont="1" applyFill="1" applyBorder="1" applyAlignment="1">
      <alignment horizontal="left" vertical="center" wrapText="1"/>
    </xf>
    <xf numFmtId="0" fontId="77" fillId="35" borderId="126" xfId="0" applyFont="1" applyFill="1" applyBorder="1" applyAlignment="1">
      <alignment horizontal="left" vertical="center" wrapText="1"/>
    </xf>
    <xf numFmtId="10" fontId="77" fillId="35" borderId="126" xfId="5" applyNumberFormat="1" applyFont="1" applyFill="1" applyBorder="1" applyAlignment="1">
      <alignment horizontal="center" vertical="center" wrapText="1"/>
    </xf>
    <xf numFmtId="0" fontId="77" fillId="2" borderId="126" xfId="0" applyFont="1" applyFill="1" applyBorder="1" applyAlignment="1">
      <alignment vertical="center" wrapText="1"/>
    </xf>
    <xf numFmtId="0" fontId="77" fillId="30" borderId="120" xfId="0" applyFont="1" applyFill="1" applyBorder="1" applyAlignment="1">
      <alignment vertical="center" wrapText="1"/>
    </xf>
    <xf numFmtId="10" fontId="77" fillId="30" borderId="120" xfId="5" applyNumberFormat="1" applyFont="1" applyFill="1" applyBorder="1" applyAlignment="1">
      <alignment horizontal="center" vertical="center" wrapText="1"/>
    </xf>
    <xf numFmtId="0" fontId="77" fillId="30" borderId="126" xfId="0" applyFont="1" applyFill="1" applyBorder="1" applyAlignment="1">
      <alignment vertical="center" wrapText="1"/>
    </xf>
    <xf numFmtId="10" fontId="77" fillId="30" borderId="126" xfId="5" applyNumberFormat="1" applyFont="1" applyFill="1" applyBorder="1" applyAlignment="1">
      <alignment horizontal="center" vertical="center" wrapText="1"/>
    </xf>
    <xf numFmtId="165" fontId="28" fillId="2" borderId="29" xfId="0" applyNumberFormat="1" applyFont="1" applyFill="1" applyBorder="1" applyAlignment="1">
      <alignment horizontal="center" vertical="center"/>
    </xf>
    <xf numFmtId="0" fontId="77" fillId="2" borderId="29" xfId="0" applyFont="1" applyFill="1" applyBorder="1" applyAlignment="1">
      <alignment horizontal="center" vertical="center"/>
    </xf>
    <xf numFmtId="9" fontId="28" fillId="2" borderId="1" xfId="5" applyFont="1" applyFill="1" applyBorder="1" applyAlignment="1">
      <alignment horizontal="center" vertical="center"/>
    </xf>
    <xf numFmtId="0" fontId="71" fillId="23" borderId="94" xfId="0" applyFont="1" applyFill="1" applyBorder="1" applyAlignment="1">
      <alignment vertical="center" wrapText="1"/>
    </xf>
    <xf numFmtId="14" fontId="66" fillId="30" borderId="93" xfId="0" applyNumberFormat="1" applyFont="1" applyFill="1" applyBorder="1" applyAlignment="1">
      <alignment horizontal="justify" vertical="center"/>
    </xf>
    <xf numFmtId="0" fontId="66" fillId="30" borderId="93" xfId="0" applyFont="1" applyFill="1" applyBorder="1" applyAlignment="1">
      <alignment horizontal="justify" vertical="center"/>
    </xf>
    <xf numFmtId="0" fontId="77" fillId="0" borderId="31" xfId="0" applyFont="1" applyBorder="1" applyAlignment="1">
      <alignment vertical="center"/>
    </xf>
    <xf numFmtId="9" fontId="28" fillId="0" borderId="0" xfId="5" applyFont="1" applyAlignment="1">
      <alignment horizontal="center" vertical="center"/>
    </xf>
    <xf numFmtId="0" fontId="77" fillId="0" borderId="49" xfId="0" applyFont="1" applyBorder="1" applyAlignment="1">
      <alignment vertical="center"/>
    </xf>
    <xf numFmtId="0" fontId="77" fillId="0" borderId="50" xfId="0" applyFont="1" applyBorder="1" applyAlignment="1">
      <alignment vertical="center"/>
    </xf>
    <xf numFmtId="10" fontId="28" fillId="2" borderId="29" xfId="0" applyNumberFormat="1" applyFont="1" applyFill="1" applyBorder="1" applyAlignment="1">
      <alignment horizontal="center" vertical="center"/>
    </xf>
    <xf numFmtId="0" fontId="6" fillId="0" borderId="38" xfId="0" applyFont="1" applyBorder="1" applyAlignment="1">
      <alignment vertical="center" wrapText="1"/>
    </xf>
    <xf numFmtId="0" fontId="6" fillId="2" borderId="38" xfId="0" applyFont="1" applyFill="1" applyBorder="1" applyAlignment="1">
      <alignment vertical="center"/>
    </xf>
    <xf numFmtId="0" fontId="6" fillId="2" borderId="38" xfId="0" applyFont="1" applyFill="1" applyBorder="1" applyAlignment="1">
      <alignment vertical="center" wrapText="1"/>
    </xf>
    <xf numFmtId="1" fontId="6" fillId="2" borderId="38" xfId="0" applyNumberFormat="1" applyFont="1" applyFill="1" applyBorder="1" applyAlignment="1">
      <alignment vertical="center"/>
    </xf>
    <xf numFmtId="3" fontId="6" fillId="2" borderId="38" xfId="0" applyNumberFormat="1" applyFont="1" applyFill="1" applyBorder="1" applyAlignment="1">
      <alignment vertical="center"/>
    </xf>
    <xf numFmtId="0" fontId="6" fillId="36" borderId="38" xfId="0" applyFont="1" applyFill="1" applyBorder="1" applyAlignment="1">
      <alignment horizontal="center" vertical="center"/>
    </xf>
    <xf numFmtId="165" fontId="6" fillId="2" borderId="38" xfId="0" applyNumberFormat="1" applyFont="1" applyFill="1" applyBorder="1" applyAlignment="1">
      <alignment vertical="center"/>
    </xf>
    <xf numFmtId="9" fontId="6" fillId="2" borderId="38" xfId="0" applyNumberFormat="1" applyFont="1" applyFill="1" applyBorder="1" applyAlignment="1">
      <alignment vertical="center"/>
    </xf>
    <xf numFmtId="3" fontId="6" fillId="36" borderId="38" xfId="0" applyNumberFormat="1" applyFont="1" applyFill="1" applyBorder="1" applyAlignment="1">
      <alignment vertical="center"/>
    </xf>
    <xf numFmtId="0" fontId="8" fillId="2" borderId="29" xfId="0" applyFont="1" applyFill="1" applyBorder="1" applyAlignment="1">
      <alignment vertical="center" wrapText="1"/>
    </xf>
    <xf numFmtId="171" fontId="6" fillId="2" borderId="21" xfId="6" applyNumberFormat="1" applyFont="1" applyFill="1" applyBorder="1" applyAlignment="1">
      <alignment horizontal="center" vertical="center"/>
    </xf>
    <xf numFmtId="10" fontId="6" fillId="2" borderId="21" xfId="0" applyNumberFormat="1" applyFont="1" applyFill="1" applyBorder="1" applyAlignment="1">
      <alignment horizontal="center" vertical="center"/>
    </xf>
    <xf numFmtId="0" fontId="6" fillId="36" borderId="38" xfId="0" applyFont="1" applyFill="1" applyBorder="1" applyAlignment="1">
      <alignment vertical="center"/>
    </xf>
    <xf numFmtId="10" fontId="6" fillId="2" borderId="38" xfId="0" applyNumberFormat="1" applyFont="1" applyFill="1" applyBorder="1" applyAlignment="1">
      <alignment vertical="center"/>
    </xf>
    <xf numFmtId="0" fontId="6" fillId="2" borderId="1" xfId="0" applyFont="1" applyFill="1" applyBorder="1" applyAlignment="1">
      <alignment vertical="center" wrapText="1"/>
    </xf>
    <xf numFmtId="9" fontId="6" fillId="32" borderId="38" xfId="0" applyNumberFormat="1" applyFont="1" applyFill="1" applyBorder="1" applyAlignment="1">
      <alignment vertical="center" wrapText="1"/>
    </xf>
    <xf numFmtId="43" fontId="29" fillId="15" borderId="21" xfId="6" applyFont="1" applyFill="1" applyBorder="1" applyAlignment="1">
      <alignment horizontal="center" vertical="center" wrapText="1"/>
    </xf>
    <xf numFmtId="9" fontId="6" fillId="32" borderId="38" xfId="0" applyNumberFormat="1" applyFont="1" applyFill="1" applyBorder="1" applyAlignment="1">
      <alignment horizontal="justify" vertical="center" wrapText="1"/>
    </xf>
    <xf numFmtId="0" fontId="77" fillId="30" borderId="93" xfId="0" applyFont="1" applyFill="1" applyBorder="1" applyAlignment="1">
      <alignment vertical="center"/>
    </xf>
    <xf numFmtId="0" fontId="77" fillId="30" borderId="126" xfId="0" applyFont="1" applyFill="1" applyBorder="1" applyAlignment="1">
      <alignment vertical="center"/>
    </xf>
    <xf numFmtId="3" fontId="66" fillId="30" borderId="92" xfId="2" applyNumberFormat="1" applyFill="1" applyBorder="1" applyAlignment="1">
      <alignment horizontal="center" vertical="center" wrapText="1"/>
    </xf>
    <xf numFmtId="0" fontId="30" fillId="0" borderId="0" xfId="0" applyFont="1" applyAlignment="1">
      <alignment horizontal="center"/>
    </xf>
    <xf numFmtId="9" fontId="30" fillId="0" borderId="0" xfId="5" applyFont="1" applyAlignment="1">
      <alignment horizontal="center" vertical="center" wrapText="1"/>
    </xf>
    <xf numFmtId="0" fontId="30" fillId="9" borderId="34" xfId="0" applyFont="1" applyFill="1" applyBorder="1" applyAlignment="1">
      <alignment horizontal="center" vertical="center" wrapText="1"/>
    </xf>
    <xf numFmtId="0" fontId="67" fillId="26" borderId="94" xfId="0" applyFont="1" applyFill="1" applyBorder="1" applyAlignment="1">
      <alignment horizontal="center" vertical="center" wrapText="1"/>
    </xf>
    <xf numFmtId="0" fontId="67" fillId="25" borderId="94" xfId="0" applyFont="1" applyFill="1" applyBorder="1" applyAlignment="1">
      <alignment horizontal="center" vertical="center" wrapText="1"/>
    </xf>
    <xf numFmtId="9" fontId="67" fillId="26" borderId="94" xfId="5" applyFont="1" applyFill="1" applyBorder="1" applyAlignment="1">
      <alignment horizontal="center" vertical="center" wrapText="1"/>
    </xf>
    <xf numFmtId="0" fontId="67" fillId="0" borderId="29" xfId="0" applyFont="1" applyBorder="1" applyAlignment="1">
      <alignment horizontal="center"/>
    </xf>
    <xf numFmtId="165" fontId="77" fillId="2" borderId="120" xfId="5" applyNumberFormat="1" applyFont="1" applyFill="1" applyBorder="1" applyAlignment="1">
      <alignment horizontal="center" vertical="center"/>
    </xf>
    <xf numFmtId="165" fontId="77" fillId="2" borderId="93" xfId="5" applyNumberFormat="1" applyFont="1" applyFill="1" applyBorder="1" applyAlignment="1">
      <alignment horizontal="center" vertical="center"/>
    </xf>
    <xf numFmtId="165" fontId="77" fillId="2" borderId="126" xfId="5" applyNumberFormat="1" applyFont="1" applyFill="1" applyBorder="1" applyAlignment="1">
      <alignment horizontal="center" vertical="center"/>
    </xf>
    <xf numFmtId="0" fontId="77" fillId="2" borderId="120" xfId="0" applyFont="1" applyFill="1" applyBorder="1" applyAlignment="1">
      <alignment horizontal="center" vertical="center"/>
    </xf>
    <xf numFmtId="0" fontId="77" fillId="2" borderId="120" xfId="0" applyFont="1" applyFill="1" applyBorder="1" applyAlignment="1">
      <alignment vertical="center"/>
    </xf>
    <xf numFmtId="165" fontId="77" fillId="2" borderId="120" xfId="0" applyNumberFormat="1" applyFont="1" applyFill="1" applyBorder="1" applyAlignment="1">
      <alignment horizontal="center" vertical="center"/>
    </xf>
    <xf numFmtId="9" fontId="77" fillId="2" borderId="120" xfId="5" applyFont="1" applyFill="1" applyBorder="1" applyAlignment="1">
      <alignment horizontal="center" vertical="center"/>
    </xf>
    <xf numFmtId="10" fontId="77" fillId="2" borderId="120" xfId="0" applyNumberFormat="1" applyFont="1" applyFill="1" applyBorder="1" applyAlignment="1">
      <alignment horizontal="center" vertical="center"/>
    </xf>
    <xf numFmtId="0" fontId="77" fillId="2" borderId="121" xfId="0" applyFont="1" applyFill="1" applyBorder="1" applyAlignment="1">
      <alignment horizontal="center" vertical="center"/>
    </xf>
    <xf numFmtId="0" fontId="77" fillId="30" borderId="0" xfId="0" applyFont="1" applyFill="1" applyAlignment="1">
      <alignment horizontal="center" vertical="center"/>
    </xf>
    <xf numFmtId="0" fontId="77" fillId="30" borderId="0" xfId="0" applyFont="1" applyFill="1" applyAlignment="1">
      <alignment vertical="center"/>
    </xf>
    <xf numFmtId="0" fontId="77" fillId="2" borderId="93" xfId="0" applyFont="1" applyFill="1" applyBorder="1" applyAlignment="1">
      <alignment horizontal="center" vertical="center"/>
    </xf>
    <xf numFmtId="0" fontId="77" fillId="2" borderId="93" xfId="0" applyFont="1" applyFill="1" applyBorder="1" applyAlignment="1">
      <alignment vertical="center"/>
    </xf>
    <xf numFmtId="165" fontId="77" fillId="2" borderId="93" xfId="0" applyNumberFormat="1" applyFont="1" applyFill="1" applyBorder="1" applyAlignment="1">
      <alignment horizontal="center" vertical="center"/>
    </xf>
    <xf numFmtId="9" fontId="77" fillId="2" borderId="93" xfId="5" applyFont="1" applyFill="1" applyBorder="1" applyAlignment="1">
      <alignment horizontal="center" vertical="center"/>
    </xf>
    <xf numFmtId="10" fontId="77" fillId="2" borderId="93" xfId="0" applyNumberFormat="1" applyFont="1" applyFill="1" applyBorder="1" applyAlignment="1">
      <alignment horizontal="center" vertical="center"/>
    </xf>
    <xf numFmtId="10" fontId="77" fillId="36" borderId="93" xfId="0" applyNumberFormat="1" applyFont="1" applyFill="1" applyBorder="1" applyAlignment="1">
      <alignment horizontal="center" vertical="center"/>
    </xf>
    <xf numFmtId="0" fontId="77" fillId="2" borderId="126" xfId="0" applyFont="1" applyFill="1" applyBorder="1" applyAlignment="1">
      <alignment horizontal="center" vertical="center"/>
    </xf>
    <xf numFmtId="0" fontId="77" fillId="2" borderId="126" xfId="0" applyFont="1" applyFill="1" applyBorder="1" applyAlignment="1">
      <alignment vertical="center"/>
    </xf>
    <xf numFmtId="165" fontId="77" fillId="2" borderId="126" xfId="0" applyNumberFormat="1" applyFont="1" applyFill="1" applyBorder="1" applyAlignment="1">
      <alignment horizontal="center" vertical="center"/>
    </xf>
    <xf numFmtId="9" fontId="77" fillId="2" borderId="126" xfId="5" applyFont="1" applyFill="1" applyBorder="1" applyAlignment="1">
      <alignment horizontal="center" vertical="center"/>
    </xf>
    <xf numFmtId="10" fontId="77" fillId="2" borderId="126" xfId="0" applyNumberFormat="1" applyFont="1" applyFill="1" applyBorder="1" applyAlignment="1">
      <alignment horizontal="center" vertical="center"/>
    </xf>
    <xf numFmtId="0" fontId="77" fillId="2" borderId="127" xfId="0" applyFont="1" applyFill="1" applyBorder="1" applyAlignment="1">
      <alignment horizontal="center" vertical="center"/>
    </xf>
    <xf numFmtId="0" fontId="77" fillId="2" borderId="120" xfId="0" applyFont="1" applyFill="1" applyBorder="1" applyAlignment="1">
      <alignment vertical="center" wrapText="1"/>
    </xf>
    <xf numFmtId="0" fontId="77" fillId="2" borderId="93" xfId="0" applyFont="1" applyFill="1" applyBorder="1" applyAlignment="1">
      <alignment horizontal="justify" vertical="center" wrapText="1"/>
    </xf>
    <xf numFmtId="0" fontId="77" fillId="2" borderId="1" xfId="0" applyFont="1" applyFill="1" applyBorder="1" applyAlignment="1">
      <alignment horizontal="center" vertical="center"/>
    </xf>
    <xf numFmtId="0" fontId="77" fillId="30" borderId="120" xfId="0" applyFont="1" applyFill="1" applyBorder="1" applyAlignment="1">
      <alignment horizontal="center" vertical="center"/>
    </xf>
    <xf numFmtId="0" fontId="77" fillId="30" borderId="120" xfId="0" applyFont="1" applyFill="1" applyBorder="1" applyAlignment="1">
      <alignment vertical="center"/>
    </xf>
    <xf numFmtId="0" fontId="77" fillId="30" borderId="93" xfId="0" applyFont="1" applyFill="1" applyBorder="1" applyAlignment="1">
      <alignment horizontal="center" vertical="center"/>
    </xf>
    <xf numFmtId="0" fontId="77" fillId="30" borderId="126" xfId="0" applyFont="1" applyFill="1" applyBorder="1" applyAlignment="1">
      <alignment horizontal="center" vertical="center"/>
    </xf>
    <xf numFmtId="9" fontId="77" fillId="2" borderId="120" xfId="0" applyNumberFormat="1" applyFont="1" applyFill="1" applyBorder="1" applyAlignment="1">
      <alignment vertical="center"/>
    </xf>
    <xf numFmtId="9" fontId="77" fillId="2" borderId="93" xfId="0" applyNumberFormat="1" applyFont="1" applyFill="1" applyBorder="1" applyAlignment="1">
      <alignment vertical="center"/>
    </xf>
    <xf numFmtId="9" fontId="77" fillId="2" borderId="126" xfId="0" applyNumberFormat="1" applyFont="1" applyFill="1" applyBorder="1" applyAlignment="1">
      <alignment vertical="center"/>
    </xf>
    <xf numFmtId="0" fontId="30" fillId="0" borderId="0" xfId="0" applyFont="1" applyAlignment="1">
      <alignment horizontal="left" vertical="center" wrapText="1"/>
    </xf>
    <xf numFmtId="0" fontId="84" fillId="7" borderId="34" xfId="0" applyFont="1" applyFill="1" applyBorder="1" applyAlignment="1">
      <alignment horizontal="center" vertical="center" wrapText="1"/>
    </xf>
    <xf numFmtId="0" fontId="32" fillId="2" borderId="29" xfId="0" applyFont="1" applyFill="1" applyBorder="1" applyAlignment="1">
      <alignment vertical="center" wrapText="1"/>
    </xf>
    <xf numFmtId="0" fontId="68" fillId="28" borderId="38" xfId="0" applyFont="1" applyFill="1" applyBorder="1" applyAlignment="1">
      <alignment horizontal="justify" vertical="center" wrapText="1"/>
    </xf>
    <xf numFmtId="0" fontId="68" fillId="29" borderId="39" xfId="0" applyFont="1" applyFill="1" applyBorder="1" applyAlignment="1">
      <alignment horizontal="center" vertical="center" wrapText="1"/>
    </xf>
    <xf numFmtId="0" fontId="68" fillId="27" borderId="93" xfId="0" applyFont="1" applyFill="1" applyBorder="1" applyAlignment="1">
      <alignment horizontal="center" vertical="center" wrapText="1"/>
    </xf>
    <xf numFmtId="0" fontId="29" fillId="0" borderId="0" xfId="0" applyFont="1" applyAlignment="1">
      <alignment horizontal="center" vertical="center"/>
    </xf>
    <xf numFmtId="10" fontId="6" fillId="36" borderId="38" xfId="0" applyNumberFormat="1" applyFont="1" applyFill="1" applyBorder="1" applyAlignment="1">
      <alignment vertical="center"/>
    </xf>
    <xf numFmtId="9" fontId="77" fillId="2" borderId="120" xfId="0" applyNumberFormat="1" applyFont="1" applyFill="1" applyBorder="1" applyAlignment="1">
      <alignment horizontal="center" vertical="center"/>
    </xf>
    <xf numFmtId="9" fontId="77" fillId="2" borderId="93" xfId="0" applyNumberFormat="1" applyFont="1" applyFill="1" applyBorder="1" applyAlignment="1">
      <alignment horizontal="center" vertical="center"/>
    </xf>
    <xf numFmtId="9" fontId="77" fillId="2" borderId="126" xfId="0" applyNumberFormat="1" applyFont="1" applyFill="1" applyBorder="1" applyAlignment="1">
      <alignment horizontal="center" vertical="center"/>
    </xf>
    <xf numFmtId="171" fontId="29" fillId="15" borderId="21" xfId="6" applyNumberFormat="1" applyFont="1" applyFill="1" applyBorder="1" applyAlignment="1">
      <alignment horizontal="center" vertical="center" wrapText="1"/>
    </xf>
    <xf numFmtId="10" fontId="6" fillId="2" borderId="38" xfId="5" applyNumberFormat="1" applyFont="1" applyFill="1" applyBorder="1" applyAlignment="1">
      <alignment vertical="center"/>
    </xf>
    <xf numFmtId="9" fontId="6" fillId="2" borderId="21" xfId="5" applyFont="1" applyFill="1" applyBorder="1" applyAlignment="1">
      <alignment horizontal="center" vertical="center"/>
    </xf>
    <xf numFmtId="9" fontId="6" fillId="32" borderId="38" xfId="0" applyNumberFormat="1" applyFont="1" applyFill="1" applyBorder="1" applyAlignment="1">
      <alignment horizontal="center" vertical="center" wrapText="1"/>
    </xf>
    <xf numFmtId="167" fontId="28" fillId="0" borderId="21" xfId="0" applyNumberFormat="1" applyFont="1" applyBorder="1" applyAlignment="1">
      <alignment horizontal="right" vertical="center" wrapText="1"/>
    </xf>
    <xf numFmtId="167" fontId="28" fillId="2" borderId="21" xfId="0" applyNumberFormat="1" applyFont="1" applyFill="1" applyBorder="1" applyAlignment="1">
      <alignment horizontal="right" vertical="center" wrapText="1"/>
    </xf>
    <xf numFmtId="168" fontId="28" fillId="2" borderId="21" xfId="0" applyNumberFormat="1" applyFont="1" applyFill="1" applyBorder="1" applyAlignment="1">
      <alignment horizontal="right" vertical="center" wrapText="1"/>
    </xf>
    <xf numFmtId="9" fontId="28" fillId="2" borderId="21" xfId="0" applyNumberFormat="1" applyFont="1" applyFill="1" applyBorder="1" applyAlignment="1">
      <alignment horizontal="right" vertical="center" wrapText="1"/>
    </xf>
    <xf numFmtId="168" fontId="29" fillId="2" borderId="21" xfId="0" applyNumberFormat="1" applyFont="1" applyFill="1" applyBorder="1" applyAlignment="1">
      <alignment horizontal="right" vertical="center" wrapText="1"/>
    </xf>
    <xf numFmtId="167" fontId="28" fillId="30" borderId="21" xfId="0" applyNumberFormat="1" applyFont="1" applyFill="1" applyBorder="1" applyAlignment="1">
      <alignment horizontal="right" vertical="center" wrapText="1"/>
    </xf>
    <xf numFmtId="167" fontId="28" fillId="2" borderId="33" xfId="0" applyNumberFormat="1" applyFont="1" applyFill="1" applyBorder="1" applyAlignment="1">
      <alignment horizontal="right" vertical="center" wrapText="1"/>
    </xf>
    <xf numFmtId="9" fontId="29" fillId="2" borderId="33" xfId="5" applyFont="1" applyFill="1" applyBorder="1" applyAlignment="1">
      <alignment horizontal="right" vertical="center" wrapText="1"/>
    </xf>
    <xf numFmtId="167" fontId="29" fillId="2" borderId="33" xfId="0" applyNumberFormat="1" applyFont="1" applyFill="1" applyBorder="1" applyAlignment="1">
      <alignment horizontal="right" vertical="center" wrapText="1"/>
    </xf>
    <xf numFmtId="167" fontId="28" fillId="37" borderId="33" xfId="0" applyNumberFormat="1" applyFont="1" applyFill="1" applyBorder="1" applyAlignment="1">
      <alignment horizontal="right" vertical="center" wrapText="1"/>
    </xf>
    <xf numFmtId="0" fontId="6" fillId="2" borderId="131" xfId="0" applyFont="1" applyFill="1" applyBorder="1" applyAlignment="1">
      <alignment vertical="center" wrapText="1"/>
    </xf>
    <xf numFmtId="9" fontId="6" fillId="6" borderId="38" xfId="0" applyNumberFormat="1" applyFont="1" applyFill="1" applyBorder="1" applyAlignment="1">
      <alignment vertical="center" wrapText="1"/>
    </xf>
    <xf numFmtId="41" fontId="74" fillId="35" borderId="4" xfId="4" applyFont="1" applyFill="1" applyBorder="1" applyAlignment="1">
      <alignment horizontal="center" vertical="center" wrapText="1"/>
    </xf>
    <xf numFmtId="10" fontId="77" fillId="2" borderId="120" xfId="5" applyNumberFormat="1" applyFont="1" applyFill="1" applyBorder="1" applyAlignment="1">
      <alignment vertical="center"/>
    </xf>
    <xf numFmtId="10" fontId="77" fillId="2" borderId="93" xfId="5" applyNumberFormat="1" applyFont="1" applyFill="1" applyBorder="1" applyAlignment="1">
      <alignment vertical="center"/>
    </xf>
    <xf numFmtId="10" fontId="77" fillId="2" borderId="126" xfId="5" applyNumberFormat="1" applyFont="1" applyFill="1" applyBorder="1" applyAlignment="1">
      <alignment vertical="center"/>
    </xf>
    <xf numFmtId="168" fontId="28" fillId="0" borderId="21" xfId="0" applyNumberFormat="1" applyFont="1" applyBorder="1" applyAlignment="1">
      <alignment horizontal="center" vertical="center" wrapText="1"/>
    </xf>
    <xf numFmtId="167" fontId="28" fillId="0" borderId="17" xfId="0" applyNumberFormat="1" applyFont="1" applyBorder="1" applyAlignment="1">
      <alignment horizontal="center" vertical="center" wrapText="1"/>
    </xf>
    <xf numFmtId="168" fontId="28" fillId="0" borderId="17" xfId="0" applyNumberFormat="1" applyFont="1" applyBorder="1" applyAlignment="1">
      <alignment horizontal="center" vertical="center" wrapText="1"/>
    </xf>
    <xf numFmtId="10" fontId="28" fillId="0" borderId="17" xfId="0" applyNumberFormat="1" applyFont="1" applyBorder="1" applyAlignment="1">
      <alignment horizontal="center" vertical="center" wrapText="1"/>
    </xf>
    <xf numFmtId="167" fontId="28" fillId="2" borderId="1" xfId="0" applyNumberFormat="1" applyFont="1" applyFill="1" applyBorder="1" applyAlignment="1">
      <alignment vertical="center"/>
    </xf>
    <xf numFmtId="10" fontId="77" fillId="2" borderId="120" xfId="5" applyNumberFormat="1" applyFont="1" applyFill="1" applyBorder="1" applyAlignment="1">
      <alignment horizontal="center" vertical="center"/>
    </xf>
    <xf numFmtId="10" fontId="77" fillId="2" borderId="126" xfId="5" applyNumberFormat="1" applyFont="1" applyFill="1" applyBorder="1" applyAlignment="1">
      <alignment horizontal="center" vertical="center"/>
    </xf>
    <xf numFmtId="0" fontId="33" fillId="0" borderId="0" xfId="0" applyFont="1" applyAlignment="1">
      <alignment vertical="center"/>
    </xf>
    <xf numFmtId="0" fontId="0" fillId="0" borderId="0" xfId="0" applyAlignment="1">
      <alignment vertical="center"/>
    </xf>
    <xf numFmtId="0" fontId="28" fillId="30" borderId="0" xfId="0" applyFont="1" applyFill="1" applyAlignment="1">
      <alignment horizontal="left" vertical="center"/>
    </xf>
    <xf numFmtId="0" fontId="28" fillId="30" borderId="0" xfId="0" applyFont="1" applyFill="1" applyAlignment="1">
      <alignment vertical="center"/>
    </xf>
    <xf numFmtId="9" fontId="28" fillId="2" borderId="33" xfId="5" applyFont="1" applyFill="1" applyBorder="1" applyAlignment="1">
      <alignment horizontal="right" vertical="center" wrapText="1"/>
    </xf>
    <xf numFmtId="10" fontId="28" fillId="2" borderId="33" xfId="5" applyNumberFormat="1" applyFont="1" applyFill="1" applyBorder="1" applyAlignment="1">
      <alignment horizontal="right" vertical="center" wrapText="1"/>
    </xf>
    <xf numFmtId="9" fontId="29" fillId="15" borderId="21" xfId="5" applyFont="1" applyFill="1" applyBorder="1" applyAlignment="1">
      <alignment horizontal="center" vertical="center" wrapText="1"/>
    </xf>
    <xf numFmtId="0" fontId="33" fillId="0" borderId="0" xfId="0" applyFont="1" applyAlignment="1">
      <alignment horizontal="center" vertical="center"/>
    </xf>
    <xf numFmtId="41" fontId="33" fillId="0" borderId="0" xfId="4" applyFont="1" applyAlignment="1">
      <alignment horizontal="right" vertical="center"/>
    </xf>
    <xf numFmtId="0" fontId="33" fillId="0" borderId="0" xfId="0" applyFont="1" applyAlignment="1">
      <alignment horizontal="left" vertical="center"/>
    </xf>
    <xf numFmtId="166" fontId="28" fillId="30" borderId="21" xfId="0" applyNumberFormat="1" applyFont="1" applyFill="1" applyBorder="1" applyAlignment="1">
      <alignment horizontal="right" vertical="center"/>
    </xf>
    <xf numFmtId="0" fontId="29" fillId="15" borderId="29" xfId="0" applyFont="1" applyFill="1" applyBorder="1" applyAlignment="1">
      <alignment vertical="center"/>
    </xf>
    <xf numFmtId="166" fontId="29" fillId="15" borderId="21" xfId="0" applyNumberFormat="1" applyFont="1" applyFill="1" applyBorder="1" applyAlignment="1">
      <alignment vertical="center"/>
    </xf>
    <xf numFmtId="167" fontId="28" fillId="2" borderId="29" xfId="0" applyNumberFormat="1" applyFont="1" applyFill="1" applyBorder="1" applyAlignment="1">
      <alignment vertical="center"/>
    </xf>
    <xf numFmtId="41" fontId="28" fillId="0" borderId="0" xfId="4" applyFont="1" applyAlignment="1">
      <alignment horizontal="right" vertical="center"/>
    </xf>
    <xf numFmtId="0" fontId="0" fillId="0" borderId="0" xfId="0" applyAlignment="1">
      <alignment horizontal="center" vertical="center"/>
    </xf>
    <xf numFmtId="41" fontId="0" fillId="0" borderId="0" xfId="4" applyFont="1" applyAlignment="1">
      <alignment horizontal="right" vertical="center"/>
    </xf>
    <xf numFmtId="0" fontId="0" fillId="0" borderId="0" xfId="0" applyAlignment="1">
      <alignment horizontal="left" vertical="center"/>
    </xf>
    <xf numFmtId="0" fontId="7" fillId="0" borderId="32" xfId="0" applyFont="1" applyBorder="1" applyAlignment="1">
      <alignment horizontal="center"/>
    </xf>
    <xf numFmtId="0" fontId="30" fillId="2" borderId="29" xfId="0" applyFont="1" applyFill="1" applyBorder="1"/>
    <xf numFmtId="0" fontId="30" fillId="0" borderId="0" xfId="0" applyFont="1" applyAlignment="1">
      <alignment horizontal="center" wrapText="1"/>
    </xf>
    <xf numFmtId="0" fontId="0" fillId="0" borderId="0" xfId="0" applyAlignment="1">
      <alignment horizontal="center"/>
    </xf>
    <xf numFmtId="0" fontId="68" fillId="40" borderId="130" xfId="0" applyFont="1" applyFill="1" applyBorder="1" applyAlignment="1">
      <alignment horizontal="center" vertical="center" wrapText="1"/>
    </xf>
    <xf numFmtId="0" fontId="67" fillId="40" borderId="129" xfId="0" applyFont="1" applyFill="1" applyBorder="1" applyAlignment="1">
      <alignment horizontal="center" vertical="center" wrapText="1"/>
    </xf>
    <xf numFmtId="0" fontId="67" fillId="25" borderId="93" xfId="0" applyFont="1" applyFill="1" applyBorder="1" applyAlignment="1">
      <alignment horizontal="center" vertical="center" wrapText="1"/>
    </xf>
    <xf numFmtId="166" fontId="28" fillId="30" borderId="6" xfId="0" applyNumberFormat="1" applyFont="1" applyFill="1" applyBorder="1" applyAlignment="1">
      <alignment horizontal="right" vertical="center"/>
    </xf>
    <xf numFmtId="166" fontId="28" fillId="0" borderId="6" xfId="0" applyNumberFormat="1" applyFont="1" applyBorder="1" applyAlignment="1">
      <alignment horizontal="right" vertical="center"/>
    </xf>
    <xf numFmtId="166" fontId="29" fillId="15" borderId="6" xfId="0" applyNumberFormat="1" applyFont="1" applyFill="1" applyBorder="1" applyAlignment="1">
      <alignment vertical="center"/>
    </xf>
    <xf numFmtId="166" fontId="28" fillId="30" borderId="6" xfId="0" applyNumberFormat="1" applyFont="1" applyFill="1" applyBorder="1" applyAlignment="1">
      <alignment vertical="center"/>
    </xf>
    <xf numFmtId="167" fontId="29" fillId="15" borderId="6" xfId="0" applyNumberFormat="1" applyFont="1" applyFill="1" applyBorder="1" applyAlignment="1">
      <alignment horizontal="right" vertical="center" wrapText="1"/>
    </xf>
    <xf numFmtId="0" fontId="67" fillId="25" borderId="130" xfId="0" applyFont="1" applyFill="1" applyBorder="1" applyAlignment="1">
      <alignment horizontal="center" vertical="center" wrapText="1"/>
    </xf>
    <xf numFmtId="9" fontId="28" fillId="2" borderId="21" xfId="5" applyFont="1" applyFill="1" applyBorder="1" applyAlignment="1">
      <alignment horizontal="center" vertical="center" wrapText="1"/>
    </xf>
    <xf numFmtId="43" fontId="28" fillId="2" borderId="21" xfId="6" applyFont="1" applyFill="1" applyBorder="1" applyAlignment="1">
      <alignment horizontal="center" vertical="center" wrapText="1"/>
    </xf>
    <xf numFmtId="171" fontId="28" fillId="2" borderId="21" xfId="6" applyNumberFormat="1" applyFont="1" applyFill="1" applyBorder="1" applyAlignment="1">
      <alignment horizontal="center" vertical="center" wrapText="1"/>
    </xf>
    <xf numFmtId="41" fontId="28" fillId="0" borderId="0" xfId="4" applyFont="1" applyAlignment="1">
      <alignment vertical="center"/>
    </xf>
    <xf numFmtId="41" fontId="33" fillId="0" borderId="0" xfId="4" applyFont="1" applyAlignment="1">
      <alignment vertical="center"/>
    </xf>
    <xf numFmtId="41" fontId="67" fillId="40" borderId="129" xfId="4" applyFont="1" applyFill="1" applyBorder="1" applyAlignment="1">
      <alignment horizontal="center" vertical="center" wrapText="1"/>
    </xf>
    <xf numFmtId="41" fontId="0" fillId="0" borderId="0" xfId="4" applyFont="1" applyAlignment="1">
      <alignment vertical="center"/>
    </xf>
    <xf numFmtId="0" fontId="9" fillId="2" borderId="29" xfId="0" applyFont="1" applyFill="1" applyBorder="1" applyAlignment="1">
      <alignment vertical="center" wrapText="1"/>
    </xf>
    <xf numFmtId="9" fontId="77" fillId="2" borderId="120" xfId="5" applyFont="1" applyFill="1" applyBorder="1" applyAlignment="1">
      <alignment vertical="center"/>
    </xf>
    <xf numFmtId="9" fontId="77" fillId="2" borderId="93" xfId="5" applyFont="1" applyFill="1" applyBorder="1" applyAlignment="1">
      <alignment vertical="center"/>
    </xf>
    <xf numFmtId="9" fontId="77" fillId="2" borderId="126" xfId="5" applyFont="1" applyFill="1" applyBorder="1" applyAlignment="1">
      <alignment vertical="center"/>
    </xf>
    <xf numFmtId="0" fontId="88" fillId="2" borderId="1" xfId="0" applyFont="1" applyFill="1" applyBorder="1" applyAlignment="1">
      <alignment vertical="center" wrapText="1"/>
    </xf>
    <xf numFmtId="0" fontId="87" fillId="30" borderId="0" xfId="0" applyFont="1" applyFill="1"/>
    <xf numFmtId="0" fontId="89" fillId="30" borderId="0" xfId="0" applyFont="1" applyFill="1"/>
    <xf numFmtId="0" fontId="87" fillId="0" borderId="0" xfId="0" applyFont="1"/>
    <xf numFmtId="0" fontId="88" fillId="2" borderId="1" xfId="0" applyFont="1" applyFill="1" applyBorder="1" applyAlignment="1">
      <alignment horizontal="center"/>
    </xf>
    <xf numFmtId="0" fontId="92" fillId="0" borderId="0" xfId="0" applyFont="1"/>
    <xf numFmtId="0" fontId="9" fillId="41" borderId="32" xfId="0" applyFont="1" applyFill="1" applyBorder="1" applyAlignment="1">
      <alignment horizontal="center" vertical="center" wrapText="1"/>
    </xf>
    <xf numFmtId="0" fontId="9" fillId="7" borderId="33" xfId="0" applyFont="1" applyFill="1" applyBorder="1" applyAlignment="1">
      <alignment horizontal="center" vertical="center" wrapText="1"/>
    </xf>
    <xf numFmtId="0" fontId="93" fillId="40" borderId="130" xfId="0" applyFont="1" applyFill="1" applyBorder="1" applyAlignment="1">
      <alignment horizontal="center" vertical="center" wrapText="1"/>
    </xf>
    <xf numFmtId="0" fontId="93" fillId="23" borderId="129" xfId="0" applyFont="1" applyFill="1" applyBorder="1" applyAlignment="1">
      <alignment horizontal="center" vertical="center" wrapText="1"/>
    </xf>
    <xf numFmtId="0" fontId="9" fillId="47" borderId="33" xfId="0" applyFont="1" applyFill="1" applyBorder="1" applyAlignment="1">
      <alignment horizontal="center" vertical="center" wrapText="1"/>
    </xf>
    <xf numFmtId="0" fontId="91" fillId="0" borderId="21" xfId="0" applyFont="1" applyBorder="1" applyAlignment="1">
      <alignment horizontal="center" vertical="center"/>
    </xf>
    <xf numFmtId="172" fontId="91" fillId="2" borderId="21" xfId="7" applyNumberFormat="1" applyFont="1" applyFill="1" applyBorder="1" applyAlignment="1">
      <alignment vertical="center" wrapText="1"/>
    </xf>
    <xf numFmtId="0" fontId="90" fillId="0" borderId="21" xfId="0" applyFont="1" applyBorder="1" applyAlignment="1">
      <alignment horizontal="center" vertical="center"/>
    </xf>
    <xf numFmtId="1" fontId="90" fillId="0" borderId="21" xfId="0" applyNumberFormat="1" applyFont="1" applyBorder="1" applyAlignment="1">
      <alignment horizontal="center" vertical="center"/>
    </xf>
    <xf numFmtId="171" fontId="91" fillId="0" borderId="21" xfId="6" applyNumberFormat="1" applyFont="1" applyBorder="1" applyAlignment="1">
      <alignment horizontal="center" vertical="center"/>
    </xf>
    <xf numFmtId="1" fontId="90" fillId="30" borderId="21" xfId="0" applyNumberFormat="1" applyFont="1" applyFill="1" applyBorder="1" applyAlignment="1">
      <alignment horizontal="center" vertical="center"/>
    </xf>
    <xf numFmtId="0" fontId="6" fillId="48" borderId="21" xfId="0" applyFont="1" applyFill="1" applyBorder="1"/>
    <xf numFmtId="0" fontId="91" fillId="2" borderId="21" xfId="0" applyFont="1" applyFill="1" applyBorder="1" applyAlignment="1">
      <alignment vertical="center" wrapText="1"/>
    </xf>
    <xf numFmtId="0" fontId="6" fillId="30" borderId="21" xfId="0" applyFont="1" applyFill="1" applyBorder="1"/>
    <xf numFmtId="172" fontId="6" fillId="30" borderId="21" xfId="7" applyNumberFormat="1" applyFont="1" applyFill="1" applyBorder="1"/>
    <xf numFmtId="171" fontId="6" fillId="30" borderId="21" xfId="6" applyNumberFormat="1" applyFont="1" applyFill="1" applyBorder="1"/>
    <xf numFmtId="173" fontId="91" fillId="30" borderId="21" xfId="0" applyNumberFormat="1" applyFont="1" applyFill="1" applyBorder="1" applyAlignment="1">
      <alignment horizontal="center" vertical="center"/>
    </xf>
    <xf numFmtId="174" fontId="95" fillId="9" borderId="21" xfId="6" applyNumberFormat="1" applyFont="1" applyFill="1" applyBorder="1" applyAlignment="1">
      <alignment horizontal="center" vertical="center"/>
    </xf>
    <xf numFmtId="171" fontId="95" fillId="9" borderId="21" xfId="6" applyNumberFormat="1" applyFont="1" applyFill="1" applyBorder="1" applyAlignment="1">
      <alignment horizontal="center" vertical="center"/>
    </xf>
    <xf numFmtId="0" fontId="88" fillId="9" borderId="21" xfId="0" applyFont="1" applyFill="1" applyBorder="1" applyAlignment="1">
      <alignment horizontal="center" vertical="center"/>
    </xf>
    <xf numFmtId="1" fontId="88" fillId="9" borderId="21" xfId="0" applyNumberFormat="1" applyFont="1" applyFill="1" applyBorder="1" applyAlignment="1">
      <alignment horizontal="center" vertical="center"/>
    </xf>
    <xf numFmtId="171" fontId="95" fillId="41" borderId="21" xfId="6" applyNumberFormat="1" applyFont="1" applyFill="1" applyBorder="1" applyAlignment="1">
      <alignment vertical="center" wrapText="1"/>
    </xf>
    <xf numFmtId="172" fontId="95" fillId="41" borderId="21" xfId="7" applyNumberFormat="1" applyFont="1" applyFill="1" applyBorder="1" applyAlignment="1">
      <alignment vertical="center" wrapText="1"/>
    </xf>
    <xf numFmtId="172" fontId="95" fillId="41" borderId="21" xfId="0" applyNumberFormat="1" applyFont="1" applyFill="1" applyBorder="1" applyAlignment="1">
      <alignment vertical="center" wrapText="1"/>
    </xf>
    <xf numFmtId="0" fontId="96" fillId="0" borderId="0" xfId="0" applyFont="1"/>
    <xf numFmtId="1" fontId="78" fillId="30" borderId="21" xfId="0" applyNumberFormat="1" applyFont="1" applyFill="1" applyBorder="1" applyAlignment="1">
      <alignment horizontal="center" vertical="center"/>
    </xf>
    <xf numFmtId="171" fontId="88" fillId="2" borderId="1" xfId="0" applyNumberFormat="1" applyFont="1" applyFill="1" applyBorder="1" applyAlignment="1">
      <alignment vertical="center" wrapText="1"/>
    </xf>
    <xf numFmtId="0" fontId="87" fillId="0" borderId="0" xfId="0" applyFont="1" applyAlignment="1">
      <alignment vertical="center"/>
    </xf>
    <xf numFmtId="0" fontId="90" fillId="0" borderId="0" xfId="0" applyFont="1"/>
    <xf numFmtId="3" fontId="28" fillId="38" borderId="21" xfId="0" applyNumberFormat="1" applyFont="1" applyFill="1" applyBorder="1" applyAlignment="1">
      <alignment horizontal="center" vertical="center" wrapText="1"/>
    </xf>
    <xf numFmtId="0" fontId="78" fillId="0" borderId="29" xfId="0" applyFont="1" applyBorder="1"/>
    <xf numFmtId="167" fontId="28" fillId="37" borderId="21" xfId="0" applyNumberFormat="1" applyFont="1" applyFill="1" applyBorder="1" applyAlignment="1">
      <alignment horizontal="right" vertical="center" wrapText="1"/>
    </xf>
    <xf numFmtId="0" fontId="9" fillId="2" borderId="29" xfId="0" applyFont="1" applyFill="1" applyBorder="1" applyAlignment="1">
      <alignment vertical="center"/>
    </xf>
    <xf numFmtId="0" fontId="78" fillId="32" borderId="38" xfId="0" applyFont="1" applyFill="1" applyBorder="1" applyAlignment="1">
      <alignment horizontal="justify" vertical="center" wrapText="1"/>
    </xf>
    <xf numFmtId="0" fontId="71" fillId="23" borderId="93" xfId="8" applyFont="1" applyFill="1" applyBorder="1" applyAlignment="1">
      <alignment vertical="center" wrapText="1"/>
    </xf>
    <xf numFmtId="49" fontId="72" fillId="0" borderId="34" xfId="8" applyNumberFormat="1" applyFont="1" applyBorder="1" applyAlignment="1">
      <alignment horizontal="center" vertical="center"/>
    </xf>
    <xf numFmtId="10" fontId="74" fillId="35" borderId="4" xfId="8" applyNumberFormat="1" applyFont="1" applyFill="1" applyBorder="1" applyAlignment="1">
      <alignment horizontal="center" vertical="center" wrapText="1"/>
    </xf>
    <xf numFmtId="0" fontId="66" fillId="30" borderId="92" xfId="2" applyFill="1" applyBorder="1" applyAlignment="1">
      <alignment vertical="center" wrapText="1"/>
    </xf>
    <xf numFmtId="0" fontId="30" fillId="0" borderId="0" xfId="0" applyFont="1" applyAlignment="1">
      <alignment vertical="center"/>
    </xf>
    <xf numFmtId="0" fontId="97" fillId="0" borderId="0" xfId="0" applyFont="1" applyAlignment="1">
      <alignment vertical="center"/>
    </xf>
    <xf numFmtId="0" fontId="97" fillId="0" borderId="0" xfId="0" applyFont="1"/>
    <xf numFmtId="175" fontId="97" fillId="0" borderId="0" xfId="5" applyNumberFormat="1" applyFont="1" applyAlignment="1">
      <alignment vertical="center"/>
    </xf>
    <xf numFmtId="176" fontId="97" fillId="0" borderId="0" xfId="5" applyNumberFormat="1" applyFont="1" applyAlignment="1">
      <alignment vertical="center"/>
    </xf>
    <xf numFmtId="10" fontId="97" fillId="0" borderId="0" xfId="0" applyNumberFormat="1" applyFont="1" applyAlignment="1">
      <alignment vertical="center"/>
    </xf>
    <xf numFmtId="10" fontId="97" fillId="0" borderId="0" xfId="5" applyNumberFormat="1" applyFont="1" applyAlignment="1">
      <alignment vertical="center"/>
    </xf>
    <xf numFmtId="175" fontId="97" fillId="0" borderId="0" xfId="0" applyNumberFormat="1" applyFont="1" applyAlignment="1">
      <alignment vertical="center"/>
    </xf>
    <xf numFmtId="0" fontId="6" fillId="2" borderId="21" xfId="0" applyFont="1" applyFill="1" applyBorder="1" applyAlignment="1">
      <alignment vertical="center" wrapText="1"/>
    </xf>
    <xf numFmtId="0" fontId="6" fillId="36" borderId="38" xfId="0" applyFont="1" applyFill="1" applyBorder="1" applyAlignment="1">
      <alignment vertical="center" wrapText="1"/>
    </xf>
    <xf numFmtId="3" fontId="6" fillId="51" borderId="47" xfId="0" applyNumberFormat="1" applyFont="1" applyFill="1" applyBorder="1" applyAlignment="1">
      <alignment horizontal="center" vertical="center"/>
    </xf>
    <xf numFmtId="3" fontId="6" fillId="51" borderId="38" xfId="0" applyNumberFormat="1" applyFont="1" applyFill="1" applyBorder="1" applyAlignment="1">
      <alignment horizontal="center" vertical="center"/>
    </xf>
    <xf numFmtId="0" fontId="66" fillId="30" borderId="134" xfId="0" applyFont="1" applyFill="1" applyBorder="1" applyAlignment="1">
      <alignment vertical="center" wrapText="1"/>
    </xf>
    <xf numFmtId="0" fontId="6" fillId="2" borderId="47" xfId="0" applyFont="1" applyFill="1" applyBorder="1" applyAlignment="1">
      <alignment vertical="center" wrapText="1"/>
    </xf>
    <xf numFmtId="0" fontId="6" fillId="52" borderId="38" xfId="0" applyFont="1" applyFill="1" applyBorder="1" applyAlignment="1">
      <alignment vertical="center" wrapText="1"/>
    </xf>
    <xf numFmtId="171" fontId="96" fillId="0" borderId="0" xfId="0" applyNumberFormat="1" applyFont="1"/>
    <xf numFmtId="165" fontId="77" fillId="2" borderId="133" xfId="0" applyNumberFormat="1" applyFont="1" applyFill="1" applyBorder="1" applyAlignment="1">
      <alignment horizontal="center" vertical="center"/>
    </xf>
    <xf numFmtId="165" fontId="77" fillId="2" borderId="130" xfId="0" applyNumberFormat="1" applyFont="1" applyFill="1" applyBorder="1" applyAlignment="1">
      <alignment horizontal="center" vertical="center"/>
    </xf>
    <xf numFmtId="165" fontId="77" fillId="2" borderId="129" xfId="0" applyNumberFormat="1" applyFont="1" applyFill="1" applyBorder="1" applyAlignment="1">
      <alignment horizontal="center" vertical="center"/>
    </xf>
    <xf numFmtId="9" fontId="8" fillId="32" borderId="38" xfId="0" applyNumberFormat="1" applyFont="1" applyFill="1" applyBorder="1" applyAlignment="1">
      <alignment vertical="center" wrapText="1"/>
    </xf>
    <xf numFmtId="0" fontId="103" fillId="2" borderId="38" xfId="0" applyFont="1" applyFill="1" applyBorder="1" applyAlignment="1">
      <alignment vertical="center" wrapText="1"/>
    </xf>
    <xf numFmtId="0" fontId="103" fillId="2" borderId="38" xfId="0" applyFont="1" applyFill="1" applyBorder="1" applyAlignment="1">
      <alignment vertical="center"/>
    </xf>
    <xf numFmtId="0" fontId="103" fillId="36" borderId="38" xfId="0" applyFont="1" applyFill="1" applyBorder="1" applyAlignment="1">
      <alignment vertical="center"/>
    </xf>
    <xf numFmtId="0" fontId="103" fillId="44" borderId="38" xfId="0" applyFont="1" applyFill="1" applyBorder="1" applyAlignment="1">
      <alignment horizontal="center" vertical="center"/>
    </xf>
    <xf numFmtId="10" fontId="104" fillId="2" borderId="139" xfId="0" applyNumberFormat="1" applyFont="1" applyFill="1" applyBorder="1" applyAlignment="1">
      <alignment horizontal="center" vertical="center"/>
    </xf>
    <xf numFmtId="10" fontId="104" fillId="2" borderId="21" xfId="0" applyNumberFormat="1" applyFont="1" applyFill="1" applyBorder="1" applyAlignment="1">
      <alignment horizontal="center" vertical="center"/>
    </xf>
    <xf numFmtId="10" fontId="104" fillId="2" borderId="140" xfId="0" applyNumberFormat="1" applyFont="1" applyFill="1" applyBorder="1" applyAlignment="1">
      <alignment horizontal="center" vertical="center"/>
    </xf>
    <xf numFmtId="165" fontId="104" fillId="2" borderId="139" xfId="0" applyNumberFormat="1" applyFont="1" applyFill="1" applyBorder="1" applyAlignment="1">
      <alignment horizontal="center" vertical="center"/>
    </xf>
    <xf numFmtId="165" fontId="104" fillId="2" borderId="21" xfId="0" applyNumberFormat="1" applyFont="1" applyFill="1" applyBorder="1" applyAlignment="1">
      <alignment horizontal="center" vertical="center"/>
    </xf>
    <xf numFmtId="165" fontId="104" fillId="2" borderId="140" xfId="0" applyNumberFormat="1" applyFont="1" applyFill="1" applyBorder="1" applyAlignment="1">
      <alignment horizontal="center" vertical="center"/>
    </xf>
    <xf numFmtId="14" fontId="74" fillId="30" borderId="134" xfId="0" applyNumberFormat="1" applyFont="1" applyFill="1" applyBorder="1" applyAlignment="1">
      <alignment vertical="center" wrapText="1"/>
    </xf>
    <xf numFmtId="9" fontId="0" fillId="0" borderId="0" xfId="5" applyFont="1" applyAlignment="1">
      <alignment horizontal="center"/>
    </xf>
    <xf numFmtId="41" fontId="0" fillId="0" borderId="0" xfId="4" applyFont="1" applyAlignment="1">
      <alignment horizontal="center"/>
    </xf>
    <xf numFmtId="0" fontId="101" fillId="2" borderId="29" xfId="0" applyFont="1" applyFill="1" applyBorder="1" applyAlignment="1">
      <alignment vertical="center" wrapText="1"/>
    </xf>
    <xf numFmtId="0" fontId="78" fillId="0" borderId="0" xfId="0" applyFont="1" applyAlignment="1">
      <alignment horizontal="right"/>
    </xf>
    <xf numFmtId="0" fontId="80" fillId="0" borderId="0" xfId="0" applyFont="1" applyAlignment="1">
      <alignment horizontal="right"/>
    </xf>
    <xf numFmtId="0" fontId="78" fillId="0" borderId="0" xfId="0" applyFont="1"/>
    <xf numFmtId="0" fontId="106" fillId="0" borderId="0" xfId="0" applyFont="1"/>
    <xf numFmtId="0" fontId="80" fillId="0" borderId="0" xfId="0" applyFont="1"/>
    <xf numFmtId="0" fontId="78" fillId="0" borderId="0" xfId="0" applyFont="1" applyAlignment="1">
      <alignment wrapText="1"/>
    </xf>
    <xf numFmtId="2" fontId="78" fillId="2" borderId="29" xfId="0" applyNumberFormat="1" applyFont="1" applyFill="1" applyBorder="1" applyAlignment="1">
      <alignment horizontal="center" vertical="center" wrapText="1"/>
    </xf>
    <xf numFmtId="10" fontId="80" fillId="0" borderId="0" xfId="5" applyNumberFormat="1" applyFont="1"/>
    <xf numFmtId="10" fontId="78" fillId="0" borderId="0" xfId="5" applyNumberFormat="1" applyFont="1"/>
    <xf numFmtId="2" fontId="30" fillId="0" borderId="0" xfId="0" applyNumberFormat="1" applyFont="1" applyAlignment="1">
      <alignment vertical="center"/>
    </xf>
    <xf numFmtId="14" fontId="71" fillId="30" borderId="0" xfId="0" applyNumberFormat="1" applyFont="1" applyFill="1" applyAlignment="1">
      <alignment horizontal="justify" vertical="center"/>
    </xf>
    <xf numFmtId="14" fontId="74" fillId="30" borderId="29" xfId="0" applyNumberFormat="1" applyFont="1" applyFill="1" applyBorder="1" applyAlignment="1">
      <alignment vertical="center" wrapText="1"/>
    </xf>
    <xf numFmtId="0" fontId="66" fillId="30" borderId="29" xfId="0" applyFont="1" applyFill="1" applyBorder="1" applyAlignment="1">
      <alignment horizontal="left" vertical="center" wrapText="1"/>
    </xf>
    <xf numFmtId="0" fontId="100" fillId="30" borderId="29" xfId="0" applyFont="1" applyFill="1" applyBorder="1" applyAlignment="1">
      <alignment horizontal="left" vertical="center" wrapText="1"/>
    </xf>
    <xf numFmtId="0" fontId="66" fillId="30" borderId="29" xfId="0" applyFont="1" applyFill="1" applyBorder="1" applyAlignment="1">
      <alignment vertical="center" wrapText="1"/>
    </xf>
    <xf numFmtId="3" fontId="107" fillId="2" borderId="29" xfId="0" applyNumberFormat="1" applyFont="1" applyFill="1" applyBorder="1" applyAlignment="1">
      <alignment vertical="center" wrapText="1"/>
    </xf>
    <xf numFmtId="0" fontId="67" fillId="27" borderId="94" xfId="0" applyFont="1" applyFill="1" applyBorder="1" applyAlignment="1">
      <alignment horizontal="center" vertical="center" wrapText="1"/>
    </xf>
    <xf numFmtId="0" fontId="67" fillId="27" borderId="94" xfId="0" applyFont="1" applyFill="1" applyBorder="1" applyAlignment="1">
      <alignment horizontal="justify" vertical="center" wrapText="1"/>
    </xf>
    <xf numFmtId="0" fontId="30" fillId="2" borderId="29" xfId="0" applyFont="1" applyFill="1" applyBorder="1" applyAlignment="1">
      <alignment vertical="center"/>
    </xf>
    <xf numFmtId="0" fontId="68" fillId="26" borderId="93" xfId="0" applyFont="1" applyFill="1" applyBorder="1" applyAlignment="1">
      <alignment horizontal="center" vertical="center" wrapText="1"/>
    </xf>
    <xf numFmtId="0" fontId="32" fillId="8" borderId="21" xfId="0" applyFont="1" applyFill="1" applyBorder="1" applyAlignment="1">
      <alignment horizontal="center" vertical="center" wrapText="1"/>
    </xf>
    <xf numFmtId="0" fontId="90" fillId="30" borderId="21" xfId="0" applyFont="1" applyFill="1" applyBorder="1" applyAlignment="1">
      <alignment horizontal="center" vertical="center"/>
    </xf>
    <xf numFmtId="3" fontId="28" fillId="32" borderId="21" xfId="0" applyNumberFormat="1" applyFont="1" applyFill="1" applyBorder="1" applyAlignment="1">
      <alignment horizontal="center" vertical="center" wrapText="1"/>
    </xf>
    <xf numFmtId="171" fontId="28" fillId="32" borderId="21" xfId="6" applyNumberFormat="1" applyFont="1" applyFill="1" applyBorder="1" applyAlignment="1">
      <alignment horizontal="center" vertical="center" wrapText="1"/>
    </xf>
    <xf numFmtId="169" fontId="28" fillId="32" borderId="21" xfId="0" applyNumberFormat="1" applyFont="1" applyFill="1" applyBorder="1" applyAlignment="1">
      <alignment horizontal="right" vertical="center"/>
    </xf>
    <xf numFmtId="41" fontId="28" fillId="32" borderId="21" xfId="4" applyFont="1" applyFill="1" applyBorder="1" applyAlignment="1">
      <alignment horizontal="right" vertical="center" wrapText="1"/>
    </xf>
    <xf numFmtId="167" fontId="28" fillId="32" borderId="21" xfId="0" applyNumberFormat="1" applyFont="1" applyFill="1" applyBorder="1" applyAlignment="1">
      <alignment horizontal="right" vertical="center" wrapText="1"/>
    </xf>
    <xf numFmtId="168" fontId="28" fillId="32" borderId="21" xfId="0" applyNumberFormat="1" applyFont="1" applyFill="1" applyBorder="1" applyAlignment="1">
      <alignment horizontal="right" vertical="center" wrapText="1"/>
    </xf>
    <xf numFmtId="9" fontId="28" fillId="32" borderId="21" xfId="0" applyNumberFormat="1" applyFont="1" applyFill="1" applyBorder="1" applyAlignment="1">
      <alignment horizontal="right" vertical="center" wrapText="1"/>
    </xf>
    <xf numFmtId="168" fontId="28" fillId="32" borderId="21" xfId="0" applyNumberFormat="1" applyFont="1" applyFill="1" applyBorder="1" applyAlignment="1">
      <alignment horizontal="left" vertical="center" wrapText="1"/>
    </xf>
    <xf numFmtId="168" fontId="28" fillId="32" borderId="21" xfId="0" applyNumberFormat="1" applyFont="1" applyFill="1" applyBorder="1" applyAlignment="1">
      <alignment horizontal="center" vertical="center" wrapText="1"/>
    </xf>
    <xf numFmtId="167" fontId="28" fillId="32" borderId="21" xfId="0" applyNumberFormat="1" applyFont="1" applyFill="1" applyBorder="1" applyAlignment="1">
      <alignment horizontal="center" vertical="center" wrapText="1"/>
    </xf>
    <xf numFmtId="168" fontId="28" fillId="32" borderId="17" xfId="0" applyNumberFormat="1" applyFont="1" applyFill="1" applyBorder="1" applyAlignment="1">
      <alignment horizontal="center" vertical="center" wrapText="1"/>
    </xf>
    <xf numFmtId="1" fontId="33" fillId="32" borderId="21" xfId="0" applyNumberFormat="1" applyFont="1" applyFill="1" applyBorder="1" applyAlignment="1">
      <alignment horizontal="center" vertical="center"/>
    </xf>
    <xf numFmtId="171" fontId="28" fillId="37" borderId="21" xfId="6" applyNumberFormat="1" applyFont="1" applyFill="1" applyBorder="1" applyAlignment="1">
      <alignment horizontal="center" vertical="center" wrapText="1"/>
    </xf>
    <xf numFmtId="165" fontId="28" fillId="37" borderId="21" xfId="0" applyNumberFormat="1" applyFont="1" applyFill="1" applyBorder="1" applyAlignment="1">
      <alignment horizontal="center" vertical="center" wrapText="1"/>
    </xf>
    <xf numFmtId="166" fontId="28" fillId="38" borderId="6" xfId="0" applyNumberFormat="1" applyFont="1" applyFill="1" applyBorder="1" applyAlignment="1">
      <alignment horizontal="right" vertical="center"/>
    </xf>
    <xf numFmtId="167" fontId="28" fillId="38" borderId="21" xfId="0" applyNumberFormat="1" applyFont="1" applyFill="1" applyBorder="1" applyAlignment="1">
      <alignment horizontal="right" vertical="center" wrapText="1"/>
    </xf>
    <xf numFmtId="167" fontId="28" fillId="37" borderId="34" xfId="0" applyNumberFormat="1" applyFont="1" applyFill="1" applyBorder="1" applyAlignment="1">
      <alignment horizontal="right" vertical="center" wrapText="1"/>
    </xf>
    <xf numFmtId="168" fontId="28" fillId="37" borderId="21" xfId="0" applyNumberFormat="1" applyFont="1" applyFill="1" applyBorder="1" applyAlignment="1">
      <alignment horizontal="right" vertical="center" wrapText="1"/>
    </xf>
    <xf numFmtId="9" fontId="28" fillId="37" borderId="21" xfId="0" applyNumberFormat="1" applyFont="1" applyFill="1" applyBorder="1" applyAlignment="1">
      <alignment horizontal="right" vertical="center" wrapText="1"/>
    </xf>
    <xf numFmtId="168" fontId="28" fillId="37" borderId="21" xfId="0" applyNumberFormat="1" applyFont="1" applyFill="1" applyBorder="1" applyAlignment="1">
      <alignment horizontal="center" vertical="center" wrapText="1"/>
    </xf>
    <xf numFmtId="167" fontId="28" fillId="37" borderId="21" xfId="0" applyNumberFormat="1" applyFont="1" applyFill="1" applyBorder="1" applyAlignment="1">
      <alignment horizontal="center" vertical="center" wrapText="1"/>
    </xf>
    <xf numFmtId="168" fontId="28" fillId="37" borderId="17" xfId="0" applyNumberFormat="1" applyFont="1" applyFill="1" applyBorder="1" applyAlignment="1">
      <alignment horizontal="center" vertical="center" wrapText="1"/>
    </xf>
    <xf numFmtId="10" fontId="28" fillId="32" borderId="21" xfId="0" applyNumberFormat="1" applyFont="1" applyFill="1" applyBorder="1" applyAlignment="1">
      <alignment horizontal="center" vertical="center" wrapText="1"/>
    </xf>
    <xf numFmtId="169" fontId="28" fillId="32" borderId="21" xfId="0" applyNumberFormat="1" applyFont="1" applyFill="1" applyBorder="1" applyAlignment="1">
      <alignment vertical="center"/>
    </xf>
    <xf numFmtId="10" fontId="28" fillId="38" borderId="21" xfId="0" applyNumberFormat="1" applyFont="1" applyFill="1" applyBorder="1" applyAlignment="1">
      <alignment horizontal="center" vertical="center" wrapText="1"/>
    </xf>
    <xf numFmtId="166" fontId="28" fillId="38" borderId="6" xfId="0" applyNumberFormat="1" applyFont="1" applyFill="1" applyBorder="1" applyAlignment="1">
      <alignment vertical="center"/>
    </xf>
    <xf numFmtId="41" fontId="28" fillId="30" borderId="21" xfId="4" applyFont="1" applyFill="1" applyBorder="1" applyAlignment="1">
      <alignment horizontal="right" vertical="center" wrapText="1"/>
    </xf>
    <xf numFmtId="171" fontId="28" fillId="37" borderId="33" xfId="6" applyNumberFormat="1" applyFont="1" applyFill="1" applyBorder="1" applyAlignment="1">
      <alignment horizontal="center" vertical="center" wrapText="1"/>
    </xf>
    <xf numFmtId="167" fontId="28" fillId="37" borderId="17" xfId="0" applyNumberFormat="1" applyFont="1" applyFill="1" applyBorder="1" applyAlignment="1">
      <alignment horizontal="center" vertical="center" wrapText="1"/>
    </xf>
    <xf numFmtId="0" fontId="6" fillId="2" borderId="29" xfId="0" applyFont="1" applyFill="1" applyBorder="1" applyAlignment="1">
      <alignment horizontal="center" vertical="center" wrapText="1"/>
    </xf>
    <xf numFmtId="10" fontId="6" fillId="2" borderId="29" xfId="4" applyNumberFormat="1" applyFont="1" applyFill="1" applyBorder="1" applyAlignment="1">
      <alignment horizontal="center" vertical="center" wrapText="1"/>
    </xf>
    <xf numFmtId="170" fontId="6" fillId="32" borderId="29" xfId="0" applyNumberFormat="1" applyFont="1" applyFill="1" applyBorder="1" applyAlignment="1">
      <alignment horizontal="center" vertical="center" wrapText="1"/>
    </xf>
    <xf numFmtId="0" fontId="28" fillId="2" borderId="29" xfId="0" applyFont="1" applyFill="1" applyBorder="1"/>
    <xf numFmtId="1" fontId="81" fillId="42" borderId="29" xfId="0" applyNumberFormat="1" applyFont="1" applyFill="1" applyBorder="1" applyAlignment="1">
      <alignment horizontal="left" vertical="center" wrapText="1"/>
    </xf>
    <xf numFmtId="10" fontId="6" fillId="42" borderId="29" xfId="0" applyNumberFormat="1" applyFont="1" applyFill="1" applyBorder="1" applyAlignment="1">
      <alignment horizontal="center" vertical="center" wrapText="1"/>
    </xf>
    <xf numFmtId="10" fontId="6" fillId="2" borderId="29" xfId="5" applyNumberFormat="1" applyFont="1" applyFill="1" applyBorder="1" applyAlignment="1">
      <alignment horizontal="center" vertical="center" wrapText="1"/>
    </xf>
    <xf numFmtId="9" fontId="66" fillId="0" borderId="0" xfId="0" applyNumberFormat="1" applyFont="1" applyAlignment="1">
      <alignment horizontal="center" vertical="center"/>
    </xf>
    <xf numFmtId="3" fontId="28" fillId="38" borderId="21" xfId="0" applyNumberFormat="1" applyFont="1" applyFill="1" applyBorder="1" applyAlignment="1">
      <alignment horizontal="right" vertical="center" wrapText="1"/>
    </xf>
    <xf numFmtId="0" fontId="33" fillId="0" borderId="0" xfId="0" applyFont="1" applyAlignment="1">
      <alignment horizontal="right" vertical="center"/>
    </xf>
    <xf numFmtId="0" fontId="67" fillId="23" borderId="130" xfId="0" applyFont="1" applyFill="1" applyBorder="1" applyAlignment="1">
      <alignment horizontal="right" vertical="center" wrapText="1"/>
    </xf>
    <xf numFmtId="171" fontId="28" fillId="2" borderId="33" xfId="6" applyNumberFormat="1" applyFont="1" applyFill="1" applyBorder="1" applyAlignment="1">
      <alignment horizontal="right" vertical="center" wrapText="1"/>
    </xf>
    <xf numFmtId="171" fontId="28" fillId="2" borderId="21" xfId="6" applyNumberFormat="1" applyFont="1" applyFill="1" applyBorder="1" applyAlignment="1">
      <alignment horizontal="right" vertical="center" wrapText="1"/>
    </xf>
    <xf numFmtId="171" fontId="28" fillId="32" borderId="21" xfId="6" applyNumberFormat="1" applyFont="1" applyFill="1" applyBorder="1" applyAlignment="1">
      <alignment horizontal="right" vertical="center" wrapText="1"/>
    </xf>
    <xf numFmtId="171" fontId="28" fillId="37" borderId="21" xfId="6" applyNumberFormat="1" applyFont="1" applyFill="1" applyBorder="1" applyAlignment="1">
      <alignment horizontal="right" vertical="center" wrapText="1"/>
    </xf>
    <xf numFmtId="165" fontId="28" fillId="2" borderId="21" xfId="0" applyNumberFormat="1" applyFont="1" applyFill="1" applyBorder="1" applyAlignment="1">
      <alignment horizontal="right" vertical="center" wrapText="1"/>
    </xf>
    <xf numFmtId="171" fontId="29" fillId="15" borderId="21" xfId="6" applyNumberFormat="1" applyFont="1" applyFill="1" applyBorder="1" applyAlignment="1">
      <alignment horizontal="right" vertical="center" wrapText="1"/>
    </xf>
    <xf numFmtId="165" fontId="29" fillId="15" borderId="21" xfId="0" applyNumberFormat="1" applyFont="1" applyFill="1" applyBorder="1" applyAlignment="1">
      <alignment horizontal="right" vertical="center" wrapText="1"/>
    </xf>
    <xf numFmtId="10" fontId="28" fillId="2" borderId="33" xfId="0" applyNumberFormat="1" applyFont="1" applyFill="1" applyBorder="1" applyAlignment="1">
      <alignment horizontal="right" vertical="center" wrapText="1"/>
    </xf>
    <xf numFmtId="10" fontId="28" fillId="32" borderId="21" xfId="0" applyNumberFormat="1" applyFont="1" applyFill="1" applyBorder="1" applyAlignment="1">
      <alignment horizontal="right" vertical="center" wrapText="1"/>
    </xf>
    <xf numFmtId="10" fontId="28" fillId="38" borderId="21" xfId="0" applyNumberFormat="1" applyFont="1" applyFill="1" applyBorder="1" applyAlignment="1">
      <alignment horizontal="right" vertical="center" wrapText="1"/>
    </xf>
    <xf numFmtId="3" fontId="28" fillId="30" borderId="21" xfId="0" applyNumberFormat="1" applyFont="1" applyFill="1" applyBorder="1" applyAlignment="1">
      <alignment horizontal="right" vertical="center" wrapText="1"/>
    </xf>
    <xf numFmtId="3" fontId="28" fillId="32" borderId="21" xfId="0" applyNumberFormat="1" applyFont="1" applyFill="1" applyBorder="1" applyAlignment="1">
      <alignment horizontal="right" vertical="center" wrapText="1"/>
    </xf>
    <xf numFmtId="171" fontId="28" fillId="37" borderId="33" xfId="6" applyNumberFormat="1" applyFont="1" applyFill="1" applyBorder="1" applyAlignment="1">
      <alignment horizontal="right" vertical="center" wrapText="1"/>
    </xf>
    <xf numFmtId="9" fontId="28" fillId="2" borderId="33" xfId="0" applyNumberFormat="1" applyFont="1" applyFill="1" applyBorder="1" applyAlignment="1">
      <alignment horizontal="right" vertical="center" wrapText="1"/>
    </xf>
    <xf numFmtId="10" fontId="28" fillId="37" borderId="33" xfId="0" applyNumberFormat="1" applyFont="1" applyFill="1" applyBorder="1" applyAlignment="1">
      <alignment horizontal="right" vertical="center" wrapText="1"/>
    </xf>
    <xf numFmtId="0" fontId="28" fillId="0" borderId="0" xfId="0" applyFont="1" applyAlignment="1">
      <alignment horizontal="right" vertical="center"/>
    </xf>
    <xf numFmtId="171" fontId="28" fillId="0" borderId="0" xfId="6" applyNumberFormat="1" applyFont="1" applyAlignment="1">
      <alignment horizontal="right" vertical="center"/>
    </xf>
    <xf numFmtId="0" fontId="0" fillId="0" borderId="0" xfId="0" applyAlignment="1">
      <alignment horizontal="right" vertical="center"/>
    </xf>
    <xf numFmtId="0" fontId="68" fillId="40" borderId="130" xfId="0" applyFont="1" applyFill="1" applyBorder="1" applyAlignment="1">
      <alignment horizontal="right" vertical="center" wrapText="1"/>
    </xf>
    <xf numFmtId="9" fontId="28" fillId="30" borderId="33" xfId="5" applyFont="1" applyFill="1" applyBorder="1" applyAlignment="1">
      <alignment horizontal="right" vertical="center" wrapText="1"/>
    </xf>
    <xf numFmtId="165" fontId="28" fillId="32" borderId="21" xfId="5" applyNumberFormat="1" applyFont="1" applyFill="1" applyBorder="1" applyAlignment="1">
      <alignment horizontal="right" vertical="center" wrapText="1"/>
    </xf>
    <xf numFmtId="9" fontId="28" fillId="2" borderId="21" xfId="5" applyFont="1" applyFill="1" applyBorder="1" applyAlignment="1">
      <alignment horizontal="right" vertical="center" wrapText="1"/>
    </xf>
    <xf numFmtId="9" fontId="29" fillId="15" borderId="21" xfId="5" applyFont="1" applyFill="1" applyBorder="1" applyAlignment="1">
      <alignment horizontal="right" vertical="center" wrapText="1"/>
    </xf>
    <xf numFmtId="9" fontId="28" fillId="32" borderId="21" xfId="5" applyFont="1" applyFill="1" applyBorder="1" applyAlignment="1">
      <alignment horizontal="right" vertical="center" wrapText="1"/>
    </xf>
    <xf numFmtId="0" fontId="13" fillId="2" borderId="120" xfId="0" applyFont="1" applyFill="1" applyBorder="1"/>
    <xf numFmtId="1" fontId="108" fillId="2" borderId="120" xfId="0" applyNumberFormat="1" applyFont="1" applyFill="1" applyBorder="1" applyAlignment="1">
      <alignment horizontal="left" vertical="center" wrapText="1"/>
    </xf>
    <xf numFmtId="169" fontId="13" fillId="2" borderId="120" xfId="0" applyNumberFormat="1" applyFont="1" applyFill="1" applyBorder="1" applyAlignment="1">
      <alignment horizontal="center" vertical="center" wrapText="1"/>
    </xf>
    <xf numFmtId="165" fontId="13" fillId="2" borderId="122" xfId="0" applyNumberFormat="1" applyFont="1" applyFill="1" applyBorder="1" applyAlignment="1">
      <alignment horizontal="center" vertical="center" wrapText="1"/>
    </xf>
    <xf numFmtId="0" fontId="4" fillId="0" borderId="0" xfId="0" applyFont="1"/>
    <xf numFmtId="0" fontId="13" fillId="37" borderId="123" xfId="0" applyFont="1" applyFill="1" applyBorder="1" applyAlignment="1">
      <alignment vertical="center" wrapText="1"/>
    </xf>
    <xf numFmtId="0" fontId="13" fillId="37" borderId="93" xfId="0" applyFont="1" applyFill="1" applyBorder="1" applyAlignment="1">
      <alignment vertical="center" wrapText="1"/>
    </xf>
    <xf numFmtId="0" fontId="13" fillId="2" borderId="93" xfId="0" applyFont="1" applyFill="1" applyBorder="1"/>
    <xf numFmtId="0" fontId="4" fillId="30" borderId="123" xfId="0" applyFont="1" applyFill="1" applyBorder="1" applyAlignment="1">
      <alignment vertical="center" wrapText="1"/>
    </xf>
    <xf numFmtId="0" fontId="4" fillId="30" borderId="93" xfId="0" applyFont="1" applyFill="1" applyBorder="1" applyAlignment="1">
      <alignment vertical="center" wrapText="1"/>
    </xf>
    <xf numFmtId="1" fontId="108" fillId="2" borderId="93" xfId="0" applyNumberFormat="1" applyFont="1" applyFill="1" applyBorder="1" applyAlignment="1">
      <alignment horizontal="left" vertical="center" wrapText="1"/>
    </xf>
    <xf numFmtId="169" fontId="13" fillId="2" borderId="93" xfId="0" applyNumberFormat="1" applyFont="1" applyFill="1" applyBorder="1" applyAlignment="1">
      <alignment horizontal="center" vertical="center" wrapText="1"/>
    </xf>
    <xf numFmtId="170" fontId="13" fillId="2" borderId="93" xfId="0" applyNumberFormat="1" applyFont="1" applyFill="1" applyBorder="1" applyAlignment="1">
      <alignment horizontal="center" vertical="center" wrapText="1"/>
    </xf>
    <xf numFmtId="165" fontId="13" fillId="2" borderId="124" xfId="0" applyNumberFormat="1" applyFont="1" applyFill="1" applyBorder="1" applyAlignment="1">
      <alignment horizontal="center" vertical="center" wrapText="1"/>
    </xf>
    <xf numFmtId="1" fontId="109" fillId="16" borderId="93" xfId="0" applyNumberFormat="1" applyFont="1" applyFill="1" applyBorder="1" applyAlignment="1">
      <alignment horizontal="left" vertical="center" wrapText="1"/>
    </xf>
    <xf numFmtId="169" fontId="69" fillId="16" borderId="93" xfId="0" applyNumberFormat="1" applyFont="1" applyFill="1" applyBorder="1" applyAlignment="1">
      <alignment horizontal="right" vertical="center" wrapText="1"/>
    </xf>
    <xf numFmtId="165" fontId="69" fillId="16" borderId="124" xfId="0" applyNumberFormat="1" applyFont="1" applyFill="1" applyBorder="1" applyAlignment="1">
      <alignment horizontal="center" vertical="center" wrapText="1"/>
    </xf>
    <xf numFmtId="169" fontId="13" fillId="2" borderId="93" xfId="0" applyNumberFormat="1" applyFont="1" applyFill="1" applyBorder="1" applyAlignment="1">
      <alignment horizontal="right" vertical="center" wrapText="1"/>
    </xf>
    <xf numFmtId="169" fontId="69" fillId="16" borderId="93" xfId="0" applyNumberFormat="1" applyFont="1" applyFill="1" applyBorder="1" applyAlignment="1">
      <alignment horizontal="center" vertical="center" wrapText="1"/>
    </xf>
    <xf numFmtId="1" fontId="108" fillId="42" borderId="93" xfId="0" applyNumberFormat="1" applyFont="1" applyFill="1" applyBorder="1" applyAlignment="1">
      <alignment horizontal="left" vertical="center" wrapText="1"/>
    </xf>
    <xf numFmtId="169" fontId="13" fillId="42" borderId="93" xfId="0" applyNumberFormat="1" applyFont="1" applyFill="1" applyBorder="1" applyAlignment="1">
      <alignment horizontal="right" vertical="center" wrapText="1"/>
    </xf>
    <xf numFmtId="165" fontId="13" fillId="42" borderId="124" xfId="0" applyNumberFormat="1" applyFont="1" applyFill="1" applyBorder="1" applyAlignment="1">
      <alignment horizontal="center" vertical="center" wrapText="1"/>
    </xf>
    <xf numFmtId="3" fontId="13" fillId="30" borderId="93" xfId="0" applyNumberFormat="1" applyFont="1" applyFill="1" applyBorder="1" applyAlignment="1">
      <alignment horizontal="right" vertical="center" wrapText="1"/>
    </xf>
    <xf numFmtId="0" fontId="13" fillId="2" borderId="126" xfId="0" applyFont="1" applyFill="1" applyBorder="1"/>
    <xf numFmtId="1" fontId="109" fillId="39" borderId="126" xfId="0" applyNumberFormat="1" applyFont="1" applyFill="1" applyBorder="1" applyAlignment="1">
      <alignment horizontal="left" vertical="center" wrapText="1"/>
    </xf>
    <xf numFmtId="169" fontId="69" fillId="39" borderId="126" xfId="0" applyNumberFormat="1" applyFont="1" applyFill="1" applyBorder="1" applyAlignment="1">
      <alignment horizontal="right" vertical="center" wrapText="1"/>
    </xf>
    <xf numFmtId="165" fontId="69" fillId="39" borderId="128" xfId="0" applyNumberFormat="1" applyFont="1" applyFill="1" applyBorder="1" applyAlignment="1">
      <alignment horizontal="center" vertical="center" wrapText="1"/>
    </xf>
    <xf numFmtId="0" fontId="13" fillId="2" borderId="119" xfId="0" applyFont="1" applyFill="1" applyBorder="1" applyAlignment="1">
      <alignment vertical="center" wrapText="1"/>
    </xf>
    <xf numFmtId="0" fontId="13" fillId="2" borderId="120" xfId="0" applyFont="1" applyFill="1" applyBorder="1" applyAlignment="1">
      <alignment vertical="center" wrapText="1"/>
    </xf>
    <xf numFmtId="0" fontId="13" fillId="0" borderId="120" xfId="0" applyFont="1" applyBorder="1"/>
    <xf numFmtId="0" fontId="13" fillId="0" borderId="93" xfId="0" applyFont="1" applyBorder="1"/>
    <xf numFmtId="0" fontId="13" fillId="2" borderId="123" xfId="0" applyFont="1" applyFill="1" applyBorder="1" applyAlignment="1">
      <alignment vertical="center" wrapText="1"/>
    </xf>
    <xf numFmtId="0" fontId="13" fillId="2" borderId="93" xfId="0" applyFont="1" applyFill="1" applyBorder="1" applyAlignment="1">
      <alignment vertical="center" wrapText="1"/>
    </xf>
    <xf numFmtId="0" fontId="13" fillId="2" borderId="125" xfId="0" applyFont="1" applyFill="1" applyBorder="1" applyAlignment="1">
      <alignment vertical="center" wrapText="1"/>
    </xf>
    <xf numFmtId="0" fontId="13" fillId="2" borderId="126" xfId="0" applyFont="1" applyFill="1" applyBorder="1" applyAlignment="1">
      <alignment vertical="center" wrapText="1"/>
    </xf>
    <xf numFmtId="0" fontId="13" fillId="0" borderId="126" xfId="0" applyFont="1" applyBorder="1"/>
    <xf numFmtId="3" fontId="13" fillId="39" borderId="126" xfId="0" applyNumberFormat="1" applyFont="1" applyFill="1" applyBorder="1" applyAlignment="1">
      <alignment horizontal="right" vertical="center" wrapText="1"/>
    </xf>
    <xf numFmtId="169" fontId="13" fillId="39" borderId="126" xfId="0" applyNumberFormat="1" applyFont="1" applyFill="1" applyBorder="1" applyAlignment="1">
      <alignment horizontal="center" vertical="center" wrapText="1"/>
    </xf>
    <xf numFmtId="165" fontId="13" fillId="39" borderId="128" xfId="0" applyNumberFormat="1" applyFont="1" applyFill="1" applyBorder="1" applyAlignment="1">
      <alignment horizontal="center" vertical="center" wrapText="1"/>
    </xf>
    <xf numFmtId="1" fontId="109" fillId="0" borderId="120" xfId="0" applyNumberFormat="1" applyFont="1" applyBorder="1" applyAlignment="1">
      <alignment horizontal="center" vertical="center" wrapText="1"/>
    </xf>
    <xf numFmtId="10" fontId="13" fillId="49" borderId="120" xfId="5" applyNumberFormat="1" applyFont="1" applyFill="1" applyBorder="1" applyAlignment="1">
      <alignment horizontal="center" vertical="center" wrapText="1"/>
    </xf>
    <xf numFmtId="10" fontId="13" fillId="0" borderId="120" xfId="5" applyNumberFormat="1" applyFont="1" applyFill="1" applyBorder="1" applyAlignment="1">
      <alignment horizontal="center" vertical="center" wrapText="1"/>
    </xf>
    <xf numFmtId="10" fontId="13" fillId="49" borderId="122" xfId="5" applyNumberFormat="1" applyFont="1" applyFill="1" applyBorder="1" applyAlignment="1">
      <alignment horizontal="center" vertical="center" wrapText="1"/>
    </xf>
    <xf numFmtId="1" fontId="109" fillId="0" borderId="93" xfId="0" applyNumberFormat="1" applyFont="1" applyBorder="1" applyAlignment="1">
      <alignment horizontal="center" vertical="center" wrapText="1"/>
    </xf>
    <xf numFmtId="10" fontId="13" fillId="49" borderId="93" xfId="5" applyNumberFormat="1" applyFont="1" applyFill="1" applyBorder="1" applyAlignment="1">
      <alignment horizontal="center" vertical="center" wrapText="1"/>
    </xf>
    <xf numFmtId="10" fontId="7" fillId="30" borderId="93" xfId="5" applyNumberFormat="1" applyFont="1" applyFill="1" applyBorder="1" applyAlignment="1">
      <alignment horizontal="center" vertical="center" wrapText="1"/>
    </xf>
    <xf numFmtId="10" fontId="13" fillId="49" borderId="124" xfId="5" applyNumberFormat="1" applyFont="1" applyFill="1" applyBorder="1" applyAlignment="1">
      <alignment horizontal="center" vertical="center" wrapText="1"/>
    </xf>
    <xf numFmtId="10" fontId="13" fillId="0" borderId="93" xfId="0" applyNumberFormat="1" applyFont="1" applyBorder="1" applyAlignment="1">
      <alignment horizontal="center" vertical="center" wrapText="1"/>
    </xf>
    <xf numFmtId="10" fontId="13" fillId="50" borderId="126" xfId="0" applyNumberFormat="1" applyFont="1" applyFill="1" applyBorder="1" applyAlignment="1">
      <alignment horizontal="center" vertical="center" wrapText="1"/>
    </xf>
    <xf numFmtId="10" fontId="28" fillId="37" borderId="21" xfId="5" applyNumberFormat="1" applyFont="1" applyFill="1" applyBorder="1" applyAlignment="1">
      <alignment horizontal="right" vertical="center" wrapText="1"/>
    </xf>
    <xf numFmtId="165" fontId="13" fillId="32" borderId="124" xfId="0" applyNumberFormat="1" applyFont="1" applyFill="1" applyBorder="1" applyAlignment="1">
      <alignment horizontal="center" vertical="center" wrapText="1"/>
    </xf>
    <xf numFmtId="1" fontId="108" fillId="32" borderId="93" xfId="0" applyNumberFormat="1" applyFont="1" applyFill="1" applyBorder="1" applyAlignment="1">
      <alignment horizontal="left" vertical="center" wrapText="1"/>
    </xf>
    <xf numFmtId="169" fontId="13" fillId="37" borderId="93" xfId="0" applyNumberFormat="1" applyFont="1" applyFill="1" applyBorder="1" applyAlignment="1">
      <alignment horizontal="center" vertical="center" wrapText="1"/>
    </xf>
    <xf numFmtId="165" fontId="13" fillId="37" borderId="124" xfId="0" applyNumberFormat="1" applyFont="1" applyFill="1" applyBorder="1" applyAlignment="1">
      <alignment horizontal="center" vertical="center" wrapText="1"/>
    </xf>
    <xf numFmtId="1" fontId="109" fillId="37" borderId="93" xfId="0" applyNumberFormat="1" applyFont="1" applyFill="1" applyBorder="1" applyAlignment="1">
      <alignment horizontal="left" vertical="center" wrapText="1"/>
    </xf>
    <xf numFmtId="169" fontId="13" fillId="32" borderId="93" xfId="0" applyNumberFormat="1" applyFont="1" applyFill="1" applyBorder="1" applyAlignment="1">
      <alignment horizontal="right" vertical="center" wrapText="1"/>
    </xf>
    <xf numFmtId="3" fontId="13" fillId="32" borderId="93" xfId="0" applyNumberFormat="1" applyFont="1" applyFill="1" applyBorder="1" applyAlignment="1">
      <alignment horizontal="right" vertical="center" wrapText="1"/>
    </xf>
    <xf numFmtId="169" fontId="13" fillId="32" borderId="93" xfId="0" applyNumberFormat="1" applyFont="1" applyFill="1" applyBorder="1" applyAlignment="1">
      <alignment horizontal="center" vertical="center" wrapText="1"/>
    </xf>
    <xf numFmtId="1" fontId="109" fillId="53" borderId="93" xfId="0" applyNumberFormat="1" applyFont="1" applyFill="1" applyBorder="1" applyAlignment="1">
      <alignment horizontal="left" vertical="center" wrapText="1"/>
    </xf>
    <xf numFmtId="169" fontId="13" fillId="53" borderId="93" xfId="0" applyNumberFormat="1" applyFont="1" applyFill="1" applyBorder="1" applyAlignment="1">
      <alignment horizontal="right" vertical="center" wrapText="1"/>
    </xf>
    <xf numFmtId="169" fontId="13" fillId="53" borderId="93" xfId="0" applyNumberFormat="1" applyFont="1" applyFill="1" applyBorder="1" applyAlignment="1">
      <alignment horizontal="center" vertical="center" wrapText="1"/>
    </xf>
    <xf numFmtId="165" fontId="13" fillId="53" borderId="124" xfId="0" applyNumberFormat="1" applyFont="1" applyFill="1" applyBorder="1" applyAlignment="1">
      <alignment horizontal="center" vertical="center" wrapText="1"/>
    </xf>
    <xf numFmtId="3" fontId="13" fillId="54" borderId="93" xfId="0" applyNumberFormat="1" applyFont="1" applyFill="1" applyBorder="1" applyAlignment="1">
      <alignment horizontal="right" vertical="center" wrapText="1"/>
    </xf>
    <xf numFmtId="1" fontId="109" fillId="54" borderId="93" xfId="0" applyNumberFormat="1" applyFont="1" applyFill="1" applyBorder="1" applyAlignment="1">
      <alignment horizontal="center" vertical="center" wrapText="1"/>
    </xf>
    <xf numFmtId="10" fontId="13" fillId="53" borderId="93" xfId="5" applyNumberFormat="1" applyFont="1" applyFill="1" applyBorder="1" applyAlignment="1">
      <alignment horizontal="center" vertical="center" wrapText="1"/>
    </xf>
    <xf numFmtId="10" fontId="13" fillId="54" borderId="93" xfId="0" applyNumberFormat="1" applyFont="1" applyFill="1" applyBorder="1" applyAlignment="1">
      <alignment horizontal="center" vertical="center" wrapText="1"/>
    </xf>
    <xf numFmtId="10" fontId="13" fillId="53" borderId="124" xfId="5" applyNumberFormat="1" applyFont="1" applyFill="1" applyBorder="1" applyAlignment="1">
      <alignment horizontal="center" vertical="center" wrapText="1"/>
    </xf>
    <xf numFmtId="0" fontId="29" fillId="55" borderId="0" xfId="0" applyFont="1" applyFill="1" applyAlignment="1">
      <alignment horizontal="center" vertical="center" wrapText="1"/>
    </xf>
    <xf numFmtId="1" fontId="29" fillId="55" borderId="0" xfId="0" applyNumberFormat="1" applyFont="1" applyFill="1" applyAlignment="1">
      <alignment horizontal="center" vertical="center" wrapText="1"/>
    </xf>
    <xf numFmtId="0" fontId="29" fillId="55" borderId="29" xfId="9" applyFont="1" applyFill="1" applyAlignment="1">
      <alignment horizontal="center" vertical="center" wrapText="1"/>
    </xf>
    <xf numFmtId="0" fontId="29" fillId="0" borderId="0" xfId="0" applyFont="1" applyAlignment="1">
      <alignment horizontal="center" wrapText="1"/>
    </xf>
    <xf numFmtId="0" fontId="28" fillId="0" borderId="141" xfId="0" applyFont="1" applyBorder="1" applyAlignment="1">
      <alignment horizontal="left" vertical="center"/>
    </xf>
    <xf numFmtId="0" fontId="28" fillId="0" borderId="141" xfId="0" applyFont="1" applyBorder="1" applyAlignment="1">
      <alignment horizontal="left" vertical="center" wrapText="1"/>
    </xf>
    <xf numFmtId="0" fontId="28" fillId="30" borderId="141" xfId="0" applyFont="1" applyFill="1" applyBorder="1" applyAlignment="1">
      <alignment horizontal="left" vertical="center" wrapText="1"/>
    </xf>
    <xf numFmtId="0" fontId="28" fillId="30" borderId="141" xfId="0" applyFont="1" applyFill="1" applyBorder="1" applyAlignment="1">
      <alignment horizontal="left" vertical="center"/>
    </xf>
    <xf numFmtId="49" fontId="28" fillId="0" borderId="0" xfId="0" applyNumberFormat="1" applyFont="1" applyAlignment="1">
      <alignment horizontal="right" vertical="top" wrapText="1"/>
    </xf>
    <xf numFmtId="0" fontId="111" fillId="0" borderId="0" xfId="0" applyFont="1" applyAlignment="1">
      <alignment horizontal="left" vertical="center" wrapText="1"/>
    </xf>
    <xf numFmtId="0" fontId="33" fillId="0" borderId="0" xfId="0" applyFont="1" applyAlignment="1">
      <alignment horizontal="left" vertical="center" wrapText="1"/>
    </xf>
    <xf numFmtId="0" fontId="112" fillId="0" borderId="0" xfId="0" applyFont="1" applyAlignment="1">
      <alignment horizontal="left" vertical="center"/>
    </xf>
    <xf numFmtId="1" fontId="28" fillId="0" borderId="0" xfId="0" applyNumberFormat="1" applyFont="1" applyAlignment="1">
      <alignment horizontal="left" vertical="center" wrapText="1"/>
    </xf>
    <xf numFmtId="0" fontId="111" fillId="0" borderId="0" xfId="0" applyFont="1" applyAlignment="1">
      <alignment horizontal="left" vertical="center"/>
    </xf>
    <xf numFmtId="0" fontId="114" fillId="0" borderId="29" xfId="0" applyFont="1" applyBorder="1"/>
    <xf numFmtId="3" fontId="6" fillId="6" borderId="38" xfId="0" applyNumberFormat="1" applyFont="1" applyFill="1" applyBorder="1" applyAlignment="1">
      <alignment vertical="center"/>
    </xf>
    <xf numFmtId="0" fontId="6" fillId="36" borderId="131" xfId="0" applyFont="1" applyFill="1" applyBorder="1" applyAlignment="1">
      <alignment vertical="center" wrapText="1"/>
    </xf>
    <xf numFmtId="0" fontId="6" fillId="35" borderId="131" xfId="0" applyFont="1" applyFill="1" applyBorder="1" applyAlignment="1">
      <alignment vertical="center" wrapText="1"/>
    </xf>
    <xf numFmtId="171" fontId="91" fillId="2" borderId="21" xfId="0" applyNumberFormat="1" applyFont="1" applyFill="1" applyBorder="1" applyAlignment="1">
      <alignment vertical="center" wrapText="1"/>
    </xf>
    <xf numFmtId="171" fontId="6" fillId="30" borderId="21" xfId="0" applyNumberFormat="1" applyFont="1" applyFill="1" applyBorder="1"/>
    <xf numFmtId="10" fontId="77" fillId="36" borderId="133" xfId="0" applyNumberFormat="1" applyFont="1" applyFill="1" applyBorder="1" applyAlignment="1">
      <alignment horizontal="center" vertical="center"/>
    </xf>
    <xf numFmtId="10" fontId="77" fillId="36" borderId="129" xfId="0" applyNumberFormat="1" applyFont="1" applyFill="1" applyBorder="1" applyAlignment="1">
      <alignment horizontal="center" vertical="center"/>
    </xf>
    <xf numFmtId="9" fontId="77" fillId="2" borderId="129" xfId="5" applyFont="1" applyFill="1" applyBorder="1" applyAlignment="1">
      <alignment horizontal="center" vertical="center"/>
    </xf>
    <xf numFmtId="9" fontId="28" fillId="38" borderId="21" xfId="5" applyFont="1" applyFill="1" applyBorder="1" applyAlignment="1">
      <alignment horizontal="center" vertical="center" wrapText="1"/>
    </xf>
    <xf numFmtId="9" fontId="77" fillId="2" borderId="122" xfId="5" applyFont="1" applyFill="1" applyBorder="1" applyAlignment="1">
      <alignment horizontal="center" vertical="center"/>
    </xf>
    <xf numFmtId="9" fontId="77" fillId="2" borderId="124" xfId="5" applyFont="1" applyFill="1" applyBorder="1" applyAlignment="1">
      <alignment horizontal="center" vertical="center"/>
    </xf>
    <xf numFmtId="9" fontId="77" fillId="2" borderId="128" xfId="5" applyFont="1" applyFill="1" applyBorder="1" applyAlignment="1">
      <alignment horizontal="center" vertical="center"/>
    </xf>
    <xf numFmtId="177" fontId="6" fillId="2" borderId="38" xfId="6" applyNumberFormat="1" applyFont="1" applyFill="1" applyBorder="1" applyAlignment="1">
      <alignment vertical="center"/>
    </xf>
    <xf numFmtId="3" fontId="28" fillId="30" borderId="21" xfId="0" applyNumberFormat="1" applyFont="1" applyFill="1" applyBorder="1" applyAlignment="1">
      <alignment vertical="center" wrapText="1"/>
    </xf>
    <xf numFmtId="3" fontId="28" fillId="32" borderId="21" xfId="0" applyNumberFormat="1" applyFont="1" applyFill="1" applyBorder="1" applyAlignment="1">
      <alignment vertical="center" wrapText="1"/>
    </xf>
    <xf numFmtId="3" fontId="28" fillId="38" borderId="21" xfId="0" applyNumberFormat="1" applyFont="1" applyFill="1" applyBorder="1" applyAlignment="1">
      <alignment vertical="center" wrapText="1"/>
    </xf>
    <xf numFmtId="10" fontId="28" fillId="2" borderId="21" xfId="0" applyNumberFormat="1" applyFont="1" applyFill="1" applyBorder="1" applyAlignment="1">
      <alignment vertical="center" wrapText="1"/>
    </xf>
    <xf numFmtId="171" fontId="29" fillId="15" borderId="21" xfId="6" applyNumberFormat="1" applyFont="1" applyFill="1" applyBorder="1" applyAlignment="1">
      <alignment vertical="center" wrapText="1"/>
    </xf>
    <xf numFmtId="43" fontId="29" fillId="15" borderId="21" xfId="6" applyFont="1" applyFill="1" applyBorder="1" applyAlignment="1">
      <alignment vertical="center" wrapText="1"/>
    </xf>
    <xf numFmtId="10" fontId="28" fillId="2" borderId="33" xfId="0" applyNumberFormat="1" applyFont="1" applyFill="1" applyBorder="1" applyAlignment="1">
      <alignment vertical="center" wrapText="1"/>
    </xf>
    <xf numFmtId="10" fontId="28" fillId="32" borderId="21" xfId="0" applyNumberFormat="1" applyFont="1" applyFill="1" applyBorder="1" applyAlignment="1">
      <alignment vertical="center" wrapText="1"/>
    </xf>
    <xf numFmtId="10" fontId="28" fillId="37" borderId="21" xfId="0" applyNumberFormat="1" applyFont="1" applyFill="1" applyBorder="1" applyAlignment="1">
      <alignment vertical="center" wrapText="1"/>
    </xf>
    <xf numFmtId="10" fontId="29" fillId="15" borderId="21" xfId="0" applyNumberFormat="1" applyFont="1" applyFill="1" applyBorder="1" applyAlignment="1">
      <alignment vertical="center" wrapText="1"/>
    </xf>
    <xf numFmtId="10" fontId="28" fillId="32" borderId="21" xfId="5" applyNumberFormat="1" applyFont="1" applyFill="1" applyBorder="1" applyAlignment="1">
      <alignment vertical="center" wrapText="1"/>
    </xf>
    <xf numFmtId="165" fontId="28" fillId="43" borderId="21" xfId="5" applyNumberFormat="1" applyFont="1" applyFill="1" applyBorder="1" applyAlignment="1">
      <alignment horizontal="right" vertical="center" wrapText="1"/>
    </xf>
    <xf numFmtId="10" fontId="28" fillId="37" borderId="17" xfId="0" applyNumberFormat="1" applyFont="1" applyFill="1" applyBorder="1" applyAlignment="1">
      <alignment horizontal="center" vertical="center" wrapText="1"/>
    </xf>
    <xf numFmtId="10" fontId="28" fillId="33" borderId="17" xfId="0" applyNumberFormat="1" applyFont="1" applyFill="1" applyBorder="1" applyAlignment="1">
      <alignment horizontal="center" vertical="center" wrapText="1"/>
    </xf>
    <xf numFmtId="10" fontId="28" fillId="32" borderId="17" xfId="0" applyNumberFormat="1" applyFont="1" applyFill="1" applyBorder="1" applyAlignment="1">
      <alignment horizontal="center" vertical="center" wrapText="1"/>
    </xf>
    <xf numFmtId="0" fontId="1" fillId="30" borderId="0" xfId="0" applyFont="1" applyFill="1" applyAlignment="1">
      <alignment vertical="center"/>
    </xf>
    <xf numFmtId="1" fontId="33" fillId="37" borderId="21" xfId="0" applyNumberFormat="1" applyFont="1" applyFill="1" applyBorder="1" applyAlignment="1">
      <alignment horizontal="center" vertical="center"/>
    </xf>
    <xf numFmtId="9" fontId="28" fillId="43" borderId="21" xfId="5" applyFont="1" applyFill="1" applyBorder="1" applyAlignment="1">
      <alignment horizontal="right" vertical="center" wrapText="1"/>
    </xf>
    <xf numFmtId="0" fontId="1" fillId="0" borderId="0" xfId="0" applyFont="1" applyAlignment="1">
      <alignment vertical="center"/>
    </xf>
    <xf numFmtId="1" fontId="33" fillId="37" borderId="33" xfId="0" applyNumberFormat="1" applyFont="1" applyFill="1" applyBorder="1" applyAlignment="1">
      <alignment horizontal="center" vertical="center"/>
    </xf>
    <xf numFmtId="49" fontId="78" fillId="32" borderId="29" xfId="0" applyNumberFormat="1" applyFont="1" applyFill="1" applyBorder="1" applyAlignment="1">
      <alignment horizontal="left" vertical="center" wrapText="1"/>
    </xf>
    <xf numFmtId="2" fontId="78" fillId="32" borderId="29" xfId="6" applyNumberFormat="1" applyFont="1" applyFill="1" applyBorder="1" applyAlignment="1">
      <alignment horizontal="left" vertical="center" wrapText="1"/>
    </xf>
    <xf numFmtId="49" fontId="78" fillId="32" borderId="29" xfId="0" applyNumberFormat="1" applyFont="1" applyFill="1" applyBorder="1" applyAlignment="1">
      <alignment horizontal="justify" vertical="center" wrapText="1"/>
    </xf>
    <xf numFmtId="0" fontId="78" fillId="0" borderId="0" xfId="0" applyFont="1" applyAlignment="1">
      <alignment horizontal="left" vertical="center"/>
    </xf>
    <xf numFmtId="0" fontId="80" fillId="0" borderId="0" xfId="0" applyFont="1" applyAlignment="1">
      <alignment horizontal="left" vertical="center"/>
    </xf>
    <xf numFmtId="0" fontId="6" fillId="57" borderId="38" xfId="0" applyFont="1" applyFill="1" applyBorder="1" applyAlignment="1">
      <alignment vertical="center" wrapText="1"/>
    </xf>
    <xf numFmtId="0" fontId="6" fillId="57" borderId="38" xfId="0" applyFont="1" applyFill="1" applyBorder="1" applyAlignment="1">
      <alignment horizontal="center" vertical="center" wrapText="1"/>
    </xf>
    <xf numFmtId="0" fontId="71" fillId="30" borderId="29" xfId="8" applyFont="1" applyFill="1"/>
    <xf numFmtId="0" fontId="28" fillId="0" borderId="21" xfId="10" applyFont="1" applyBorder="1" applyAlignment="1">
      <alignment horizontal="left" vertical="center" wrapText="1"/>
    </xf>
    <xf numFmtId="0" fontId="33" fillId="0" borderId="21" xfId="10" applyFont="1" applyBorder="1" applyAlignment="1">
      <alignment horizontal="center" vertical="center" wrapText="1"/>
    </xf>
    <xf numFmtId="3" fontId="28" fillId="2" borderId="21" xfId="10" applyNumberFormat="1" applyFont="1" applyFill="1" applyBorder="1" applyAlignment="1">
      <alignment horizontal="center" vertical="center" wrapText="1"/>
    </xf>
    <xf numFmtId="0" fontId="28" fillId="0" borderId="21" xfId="10" applyFont="1" applyBorder="1" applyAlignment="1">
      <alignment horizontal="center" vertical="center" wrapText="1"/>
    </xf>
    <xf numFmtId="0" fontId="28" fillId="2" borderId="93" xfId="10" applyFont="1" applyFill="1" applyBorder="1" applyAlignment="1">
      <alignment horizontal="left" vertical="center" wrapText="1"/>
    </xf>
    <xf numFmtId="0" fontId="28" fillId="2" borderId="93" xfId="10" applyFont="1" applyFill="1" applyBorder="1" applyAlignment="1">
      <alignment vertical="center"/>
    </xf>
    <xf numFmtId="0" fontId="33" fillId="56" borderId="93" xfId="10" applyFont="1" applyFill="1" applyBorder="1" applyAlignment="1">
      <alignment horizontal="right" vertical="center" wrapText="1"/>
    </xf>
    <xf numFmtId="0" fontId="6" fillId="6" borderId="38" xfId="0" applyFont="1" applyFill="1" applyBorder="1" applyAlignment="1">
      <alignment vertical="center" wrapText="1"/>
    </xf>
    <xf numFmtId="10" fontId="6" fillId="2" borderId="21" xfId="5" applyNumberFormat="1" applyFont="1" applyFill="1" applyBorder="1" applyAlignment="1">
      <alignment horizontal="center" vertical="center"/>
    </xf>
    <xf numFmtId="10" fontId="7" fillId="30" borderId="124" xfId="0" applyNumberFormat="1" applyFont="1" applyFill="1" applyBorder="1" applyAlignment="1">
      <alignment horizontal="center" vertical="center" wrapText="1"/>
    </xf>
    <xf numFmtId="10" fontId="7" fillId="38" borderId="93" xfId="0" applyNumberFormat="1" applyFont="1" applyFill="1" applyBorder="1" applyAlignment="1">
      <alignment horizontal="center" vertical="center" wrapText="1"/>
    </xf>
    <xf numFmtId="0" fontId="91" fillId="30" borderId="21" xfId="0" applyFont="1" applyFill="1" applyBorder="1" applyAlignment="1">
      <alignment horizontal="center" vertical="center"/>
    </xf>
    <xf numFmtId="171" fontId="91" fillId="30" borderId="21" xfId="6" applyNumberFormat="1" applyFont="1" applyFill="1" applyBorder="1" applyAlignment="1">
      <alignment horizontal="center" vertical="center"/>
    </xf>
    <xf numFmtId="10" fontId="28" fillId="38" borderId="21" xfId="5" applyNumberFormat="1" applyFont="1" applyFill="1" applyBorder="1" applyAlignment="1">
      <alignment vertical="center" wrapText="1"/>
    </xf>
    <xf numFmtId="10" fontId="28" fillId="43" borderId="21" xfId="5" applyNumberFormat="1" applyFont="1" applyFill="1" applyBorder="1" applyAlignment="1">
      <alignment horizontal="right" vertical="center" wrapText="1"/>
    </xf>
    <xf numFmtId="168" fontId="28" fillId="0" borderId="0" xfId="0" applyNumberFormat="1" applyFont="1" applyAlignment="1">
      <alignment vertical="center"/>
    </xf>
    <xf numFmtId="3" fontId="74" fillId="35" borderId="4" xfId="0" applyNumberFormat="1" applyFont="1" applyFill="1" applyBorder="1" applyAlignment="1">
      <alignment horizontal="center" vertical="center" wrapText="1"/>
    </xf>
    <xf numFmtId="3" fontId="103" fillId="2" borderId="38" xfId="0" applyNumberFormat="1" applyFont="1" applyFill="1" applyBorder="1" applyAlignment="1">
      <alignment vertical="center"/>
    </xf>
    <xf numFmtId="9" fontId="6" fillId="35" borderId="38" xfId="0" applyNumberFormat="1" applyFont="1" applyFill="1" applyBorder="1" applyAlignment="1">
      <alignment vertical="center" wrapText="1"/>
    </xf>
    <xf numFmtId="10" fontId="77" fillId="2" borderId="126" xfId="5" applyNumberFormat="1" applyFont="1" applyFill="1" applyBorder="1" applyAlignment="1">
      <alignment horizontal="center" vertical="center"/>
    </xf>
    <xf numFmtId="10" fontId="13" fillId="37" borderId="93" xfId="5" applyNumberFormat="1" applyFont="1" applyFill="1" applyBorder="1" applyAlignment="1">
      <alignment horizontal="center" vertical="center" wrapText="1"/>
    </xf>
    <xf numFmtId="0" fontId="118" fillId="30" borderId="0" xfId="0" applyFont="1" applyFill="1"/>
    <xf numFmtId="0" fontId="9" fillId="30" borderId="0" xfId="0" applyFont="1" applyFill="1" applyAlignment="1">
      <alignment vertical="center"/>
    </xf>
    <xf numFmtId="0" fontId="12" fillId="30" borderId="0" xfId="0" applyFont="1" applyFill="1"/>
    <xf numFmtId="0" fontId="97" fillId="30" borderId="0" xfId="0" applyFont="1" applyFill="1"/>
    <xf numFmtId="10" fontId="97" fillId="30" borderId="0" xfId="5" applyNumberFormat="1" applyFont="1" applyFill="1" applyAlignment="1">
      <alignment vertical="center" wrapText="1"/>
    </xf>
    <xf numFmtId="0" fontId="97" fillId="30" borderId="0" xfId="0" applyFont="1" applyFill="1" applyAlignment="1">
      <alignment horizontal="center" vertical="center"/>
    </xf>
    <xf numFmtId="0" fontId="12" fillId="30" borderId="0" xfId="0" applyFont="1" applyFill="1" applyAlignment="1">
      <alignment horizontal="center" vertical="center"/>
    </xf>
    <xf numFmtId="0" fontId="119" fillId="30" borderId="0" xfId="0" applyFont="1" applyFill="1" applyAlignment="1">
      <alignment vertical="center" wrapText="1"/>
    </xf>
    <xf numFmtId="0" fontId="9" fillId="30" borderId="0" xfId="0" applyFont="1" applyFill="1" applyAlignment="1">
      <alignment horizontal="right"/>
    </xf>
    <xf numFmtId="0" fontId="67" fillId="24" borderId="34" xfId="0" applyFont="1" applyFill="1" applyBorder="1" applyAlignment="1">
      <alignment horizontal="center" vertical="center" wrapText="1"/>
    </xf>
    <xf numFmtId="0" fontId="83" fillId="7" borderId="34" xfId="0" applyFont="1" applyFill="1" applyBorder="1" applyAlignment="1">
      <alignment horizontal="center" vertical="center" wrapText="1"/>
    </xf>
    <xf numFmtId="0" fontId="30" fillId="2" borderId="29" xfId="0" applyFont="1" applyFill="1" applyBorder="1" applyAlignment="1">
      <alignment horizontal="center" wrapText="1"/>
    </xf>
    <xf numFmtId="0" fontId="27" fillId="3" borderId="18" xfId="0" applyFont="1" applyFill="1" applyBorder="1" applyAlignment="1">
      <alignment horizontal="left" vertical="center" wrapText="1"/>
    </xf>
    <xf numFmtId="0" fontId="7" fillId="0" borderId="24" xfId="0" applyFont="1" applyBorder="1"/>
    <xf numFmtId="0" fontId="7" fillId="0" borderId="25" xfId="0" applyFont="1" applyBorder="1"/>
    <xf numFmtId="0" fontId="7" fillId="0" borderId="26" xfId="0" applyFont="1" applyBorder="1"/>
    <xf numFmtId="0" fontId="0" fillId="0" borderId="0" xfId="0"/>
    <xf numFmtId="0" fontId="7" fillId="0" borderId="27" xfId="0" applyFont="1" applyBorder="1"/>
    <xf numFmtId="0" fontId="7" fillId="0" borderId="22" xfId="0" applyFont="1" applyBorder="1"/>
    <xf numFmtId="0" fontId="7" fillId="0" borderId="28" xfId="0" applyFont="1" applyBorder="1"/>
    <xf numFmtId="0" fontId="7" fillId="0" borderId="29" xfId="0" applyFont="1" applyBorder="1"/>
    <xf numFmtId="0" fontId="13" fillId="2" borderId="4" xfId="0" applyFont="1" applyFill="1" applyBorder="1" applyAlignment="1">
      <alignment horizontal="left" vertical="center" wrapText="1"/>
    </xf>
    <xf numFmtId="0" fontId="7" fillId="0" borderId="5" xfId="0" applyFont="1" applyBorder="1"/>
    <xf numFmtId="0" fontId="7" fillId="0" borderId="6" xfId="0" applyFont="1" applyBorder="1"/>
    <xf numFmtId="0" fontId="10" fillId="2" borderId="14" xfId="0" applyFont="1" applyFill="1" applyBorder="1" applyAlignment="1">
      <alignment horizontal="center" wrapText="1"/>
    </xf>
    <xf numFmtId="0" fontId="7" fillId="0" borderId="15" xfId="0" applyFont="1" applyBorder="1"/>
    <xf numFmtId="0" fontId="10" fillId="3" borderId="14" xfId="0" applyFont="1" applyFill="1" applyBorder="1" applyAlignment="1">
      <alignment horizontal="center" wrapText="1"/>
    </xf>
    <xf numFmtId="0" fontId="13" fillId="0" borderId="2" xfId="0" applyFont="1" applyBorder="1" applyAlignment="1">
      <alignment horizontal="left" vertical="center" wrapText="1"/>
    </xf>
    <xf numFmtId="0" fontId="7" fillId="0" borderId="16" xfId="0" applyFont="1" applyBorder="1"/>
    <xf numFmtId="0" fontId="12" fillId="4" borderId="18" xfId="0" applyFont="1" applyFill="1" applyBorder="1" applyAlignment="1">
      <alignment horizontal="left" vertical="center" wrapText="1"/>
    </xf>
    <xf numFmtId="0" fontId="7" fillId="0" borderId="19" xfId="0" applyFont="1" applyBorder="1"/>
    <xf numFmtId="0" fontId="7" fillId="0" borderId="23" xfId="0" applyFont="1" applyBorder="1"/>
    <xf numFmtId="0" fontId="16" fillId="3" borderId="14" xfId="0" applyFont="1" applyFill="1" applyBorder="1" applyAlignment="1">
      <alignment horizontal="center" wrapText="1"/>
    </xf>
    <xf numFmtId="0" fontId="10" fillId="3" borderId="18" xfId="0" applyFont="1" applyFill="1" applyBorder="1" applyAlignment="1">
      <alignment horizontal="center" wrapText="1"/>
    </xf>
    <xf numFmtId="0" fontId="12" fillId="4" borderId="4" xfId="0" applyFont="1" applyFill="1" applyBorder="1" applyAlignment="1">
      <alignment horizontal="left" vertical="center" wrapText="1"/>
    </xf>
    <xf numFmtId="0" fontId="12" fillId="4" borderId="2" xfId="0" applyFont="1" applyFill="1" applyBorder="1" applyAlignment="1">
      <alignment horizontal="left" vertical="center" wrapText="1"/>
    </xf>
    <xf numFmtId="0" fontId="7" fillId="0" borderId="3" xfId="0" applyFont="1" applyBorder="1"/>
    <xf numFmtId="0" fontId="7" fillId="0" borderId="9" xfId="0" applyFont="1" applyBorder="1"/>
    <xf numFmtId="0" fontId="7" fillId="0" borderId="20" xfId="0" applyFont="1" applyBorder="1"/>
    <xf numFmtId="0" fontId="7" fillId="0" borderId="10" xfId="0" applyFont="1" applyBorder="1"/>
    <xf numFmtId="0" fontId="21" fillId="3" borderId="18" xfId="0" applyFont="1" applyFill="1" applyBorder="1" applyAlignment="1">
      <alignment horizontal="center" vertical="center" wrapText="1"/>
    </xf>
    <xf numFmtId="0" fontId="16" fillId="3" borderId="18" xfId="0" applyFont="1" applyFill="1" applyBorder="1" applyAlignment="1">
      <alignment horizontal="left" vertical="center" wrapText="1"/>
    </xf>
    <xf numFmtId="0" fontId="20" fillId="3" borderId="18" xfId="0" applyFont="1" applyFill="1" applyBorder="1" applyAlignment="1">
      <alignment horizontal="left" vertical="center" wrapText="1"/>
    </xf>
    <xf numFmtId="0" fontId="20" fillId="3" borderId="11" xfId="0" applyFont="1" applyFill="1" applyBorder="1" applyAlignment="1">
      <alignment horizontal="left" vertical="center"/>
    </xf>
    <xf numFmtId="0" fontId="7" fillId="0" borderId="12" xfId="0" applyFont="1" applyBorder="1"/>
    <xf numFmtId="0" fontId="7" fillId="0" borderId="13" xfId="0" applyFont="1" applyBorder="1"/>
    <xf numFmtId="1" fontId="13" fillId="2" borderId="4" xfId="0" applyNumberFormat="1" applyFont="1" applyFill="1" applyBorder="1" applyAlignment="1">
      <alignment horizontal="left" vertical="center" wrapText="1"/>
    </xf>
    <xf numFmtId="1" fontId="13" fillId="2" borderId="4" xfId="0" applyNumberFormat="1" applyFont="1" applyFill="1" applyBorder="1" applyAlignment="1">
      <alignment horizontal="center" vertical="center" wrapText="1"/>
    </xf>
    <xf numFmtId="0" fontId="7" fillId="30" borderId="5" xfId="0" applyFont="1" applyFill="1" applyBorder="1"/>
    <xf numFmtId="0" fontId="7" fillId="30" borderId="6" xfId="0" applyFont="1" applyFill="1" applyBorder="1"/>
    <xf numFmtId="0" fontId="9" fillId="3" borderId="11" xfId="0" applyFont="1" applyFill="1" applyBorder="1" applyAlignment="1">
      <alignment horizontal="center"/>
    </xf>
    <xf numFmtId="0" fontId="14" fillId="3" borderId="11" xfId="0" applyFont="1" applyFill="1" applyBorder="1" applyAlignment="1">
      <alignment horizontal="center" vertical="center" wrapText="1"/>
    </xf>
    <xf numFmtId="0" fontId="6" fillId="2" borderId="2" xfId="0" applyFont="1" applyFill="1" applyBorder="1" applyAlignment="1">
      <alignment horizontal="center" vertical="center"/>
    </xf>
    <xf numFmtId="0" fontId="7" fillId="0" borderId="8" xfId="0" applyFont="1" applyBorder="1"/>
    <xf numFmtId="0" fontId="7" fillId="0" borderId="7" xfId="0" applyFont="1" applyBorder="1"/>
    <xf numFmtId="0" fontId="8" fillId="30" borderId="4" xfId="0" applyFont="1" applyFill="1" applyBorder="1" applyAlignment="1">
      <alignment horizontal="center" vertical="center"/>
    </xf>
    <xf numFmtId="0" fontId="8" fillId="2" borderId="4" xfId="0" applyFont="1" applyFill="1" applyBorder="1" applyAlignment="1">
      <alignment horizontal="center" vertical="center"/>
    </xf>
    <xf numFmtId="0" fontId="65" fillId="30" borderId="5" xfId="0" applyFont="1" applyFill="1" applyBorder="1"/>
    <xf numFmtId="0" fontId="65" fillId="30" borderId="6" xfId="0" applyFont="1" applyFill="1" applyBorder="1"/>
    <xf numFmtId="0" fontId="28" fillId="2" borderId="117" xfId="10" applyFont="1" applyFill="1" applyBorder="1" applyAlignment="1">
      <alignment horizontal="center" vertical="center" wrapText="1"/>
    </xf>
    <xf numFmtId="0" fontId="28" fillId="2" borderId="145" xfId="10" applyFont="1" applyFill="1" applyBorder="1" applyAlignment="1">
      <alignment horizontal="center" vertical="center" wrapText="1"/>
    </xf>
    <xf numFmtId="0" fontId="28" fillId="2" borderId="146" xfId="10" applyFont="1" applyFill="1" applyBorder="1" applyAlignment="1">
      <alignment horizontal="center" vertical="center" wrapText="1"/>
    </xf>
    <xf numFmtId="0" fontId="28" fillId="2" borderId="150" xfId="10" applyFont="1" applyFill="1" applyBorder="1" applyAlignment="1">
      <alignment horizontal="left" vertical="center" wrapText="1"/>
    </xf>
    <xf numFmtId="0" fontId="28" fillId="2" borderId="30" xfId="10" applyFont="1" applyFill="1" applyBorder="1" applyAlignment="1">
      <alignment horizontal="left" vertical="center" wrapText="1"/>
    </xf>
    <xf numFmtId="0" fontId="28" fillId="2" borderId="31" xfId="10" applyFont="1" applyFill="1" applyBorder="1" applyAlignment="1">
      <alignment horizontal="left" vertical="center" wrapText="1"/>
    </xf>
    <xf numFmtId="0" fontId="66" fillId="30" borderId="113" xfId="0" applyFont="1" applyFill="1" applyBorder="1" applyAlignment="1">
      <alignment horizontal="left" vertical="center"/>
    </xf>
    <xf numFmtId="0" fontId="66" fillId="30" borderId="149" xfId="0" applyFont="1" applyFill="1" applyBorder="1" applyAlignment="1">
      <alignment horizontal="left" vertical="center"/>
    </xf>
    <xf numFmtId="0" fontId="66" fillId="30" borderId="114" xfId="0" applyFont="1" applyFill="1" applyBorder="1" applyAlignment="1">
      <alignment horizontal="left" vertical="center"/>
    </xf>
    <xf numFmtId="0" fontId="66" fillId="0" borderId="113" xfId="0" applyFont="1" applyBorder="1" applyAlignment="1">
      <alignment horizontal="center" vertical="center"/>
    </xf>
    <xf numFmtId="0" fontId="66" fillId="0" borderId="149" xfId="0" applyFont="1" applyBorder="1" applyAlignment="1">
      <alignment horizontal="center" vertical="center"/>
    </xf>
    <xf numFmtId="0" fontId="66" fillId="0" borderId="114" xfId="0" applyFont="1" applyBorder="1" applyAlignment="1">
      <alignment horizontal="center" vertical="center"/>
    </xf>
    <xf numFmtId="0" fontId="28" fillId="2" borderId="151" xfId="10" applyFont="1" applyFill="1" applyBorder="1" applyAlignment="1">
      <alignment horizontal="left" vertical="center" wrapText="1"/>
    </xf>
    <xf numFmtId="0" fontId="28" fillId="2" borderId="146" xfId="10" applyFont="1" applyFill="1" applyBorder="1" applyAlignment="1">
      <alignment horizontal="left" vertical="center" wrapText="1"/>
    </xf>
    <xf numFmtId="0" fontId="28" fillId="2" borderId="145" xfId="10" applyFont="1" applyFill="1" applyBorder="1" applyAlignment="1">
      <alignment horizontal="left" vertical="center" wrapText="1"/>
    </xf>
    <xf numFmtId="0" fontId="71" fillId="23" borderId="113" xfId="0" applyFont="1" applyFill="1" applyBorder="1" applyAlignment="1">
      <alignment horizontal="left" vertical="center" wrapText="1"/>
    </xf>
    <xf numFmtId="0" fontId="71" fillId="23" borderId="149" xfId="0" applyFont="1" applyFill="1" applyBorder="1" applyAlignment="1">
      <alignment horizontal="left" vertical="center" wrapText="1"/>
    </xf>
    <xf numFmtId="0" fontId="71" fillId="23" borderId="114" xfId="0" applyFont="1" applyFill="1" applyBorder="1" applyAlignment="1">
      <alignment horizontal="left" vertical="center" wrapText="1"/>
    </xf>
    <xf numFmtId="0" fontId="99" fillId="30" borderId="135" xfId="0" applyFont="1" applyFill="1" applyBorder="1" applyAlignment="1">
      <alignment horizontal="center" vertical="center"/>
    </xf>
    <xf numFmtId="0" fontId="99" fillId="30" borderId="136" xfId="0" applyFont="1" applyFill="1" applyBorder="1" applyAlignment="1">
      <alignment horizontal="center" vertical="center"/>
    </xf>
    <xf numFmtId="0" fontId="99" fillId="30" borderId="137" xfId="0" applyFont="1" applyFill="1" applyBorder="1" applyAlignment="1">
      <alignment horizontal="center" vertical="center"/>
    </xf>
    <xf numFmtId="0" fontId="99" fillId="30" borderId="135" xfId="0" applyFont="1" applyFill="1" applyBorder="1" applyAlignment="1">
      <alignment horizontal="right" vertical="center"/>
    </xf>
    <xf numFmtId="0" fontId="99" fillId="30" borderId="136" xfId="0" applyFont="1" applyFill="1" applyBorder="1" applyAlignment="1">
      <alignment horizontal="right" vertical="center"/>
    </xf>
    <xf numFmtId="0" fontId="99" fillId="30" borderId="137" xfId="0" applyFont="1" applyFill="1" applyBorder="1" applyAlignment="1">
      <alignment horizontal="right" vertical="center"/>
    </xf>
    <xf numFmtId="0" fontId="71" fillId="23" borderId="96" xfId="0" applyFont="1" applyFill="1" applyBorder="1" applyAlignment="1">
      <alignment horizontal="center" vertical="center" wrapText="1"/>
    </xf>
    <xf numFmtId="0" fontId="71" fillId="23" borderId="97" xfId="0" applyFont="1" applyFill="1" applyBorder="1" applyAlignment="1">
      <alignment horizontal="center" vertical="center" wrapText="1"/>
    </xf>
    <xf numFmtId="0" fontId="71" fillId="23" borderId="98" xfId="0" applyFont="1" applyFill="1" applyBorder="1" applyAlignment="1">
      <alignment horizontal="center" vertical="center" wrapText="1"/>
    </xf>
    <xf numFmtId="0" fontId="71" fillId="23" borderId="92" xfId="0" applyFont="1" applyFill="1" applyBorder="1" applyAlignment="1">
      <alignment horizontal="center" vertical="center" wrapText="1"/>
    </xf>
    <xf numFmtId="0" fontId="71" fillId="23" borderId="105" xfId="0" applyFont="1" applyFill="1" applyBorder="1" applyAlignment="1">
      <alignment horizontal="center" vertical="center" wrapText="1"/>
    </xf>
    <xf numFmtId="0" fontId="28" fillId="0" borderId="117" xfId="10" applyFont="1" applyBorder="1" applyAlignment="1">
      <alignment horizontal="center" vertical="center" wrapText="1"/>
    </xf>
    <xf numFmtId="0" fontId="28" fillId="0" borderId="145" xfId="10" applyFont="1" applyBorder="1" applyAlignment="1">
      <alignment horizontal="center" vertical="center" wrapText="1"/>
    </xf>
    <xf numFmtId="0" fontId="28" fillId="0" borderId="118" xfId="10" applyFont="1" applyBorder="1" applyAlignment="1">
      <alignment horizontal="center" vertical="center" wrapText="1"/>
    </xf>
    <xf numFmtId="0" fontId="28" fillId="0" borderId="117" xfId="10" applyFont="1" applyBorder="1" applyAlignment="1">
      <alignment horizontal="left" vertical="center" wrapText="1"/>
    </xf>
    <xf numFmtId="0" fontId="28" fillId="0" borderId="145" xfId="10" applyFont="1" applyBorder="1" applyAlignment="1">
      <alignment horizontal="left" vertical="center" wrapText="1"/>
    </xf>
    <xf numFmtId="0" fontId="28" fillId="0" borderId="146" xfId="10" applyFont="1" applyBorder="1" applyAlignment="1">
      <alignment horizontal="left" vertical="center" wrapText="1"/>
    </xf>
    <xf numFmtId="0" fontId="71" fillId="23" borderId="147" xfId="0" applyFont="1" applyFill="1" applyBorder="1" applyAlignment="1">
      <alignment horizontal="center" vertical="center" wrapText="1"/>
    </xf>
    <xf numFmtId="0" fontId="71" fillId="23" borderId="114" xfId="0" applyFont="1" applyFill="1" applyBorder="1" applyAlignment="1">
      <alignment horizontal="center" vertical="center" wrapText="1"/>
    </xf>
    <xf numFmtId="0" fontId="28" fillId="2" borderId="148" xfId="10" applyFont="1" applyFill="1" applyBorder="1" applyAlignment="1">
      <alignment horizontal="left" vertical="center" wrapText="1"/>
    </xf>
    <xf numFmtId="0" fontId="28" fillId="2" borderId="32" xfId="10" applyFont="1" applyFill="1" applyBorder="1" applyAlignment="1">
      <alignment horizontal="left" vertical="center" wrapText="1"/>
    </xf>
    <xf numFmtId="0" fontId="28" fillId="2" borderId="50" xfId="10" applyFont="1" applyFill="1" applyBorder="1" applyAlignment="1">
      <alignment horizontal="left" vertical="center" wrapText="1"/>
    </xf>
    <xf numFmtId="0" fontId="71" fillId="23" borderId="2" xfId="0" applyFont="1" applyFill="1" applyBorder="1" applyAlignment="1">
      <alignment horizontal="center" vertical="center" wrapText="1"/>
    </xf>
    <xf numFmtId="0" fontId="71" fillId="23" borderId="31" xfId="0" applyFont="1" applyFill="1" applyBorder="1" applyAlignment="1">
      <alignment horizontal="center" vertical="center" wrapText="1"/>
    </xf>
    <xf numFmtId="0" fontId="71" fillId="23" borderId="108" xfId="0" applyFont="1" applyFill="1" applyBorder="1" applyAlignment="1">
      <alignment horizontal="center" vertical="center" wrapText="1"/>
    </xf>
    <xf numFmtId="0" fontId="71" fillId="23" borderId="109" xfId="0" applyFont="1" applyFill="1" applyBorder="1" applyAlignment="1">
      <alignment horizontal="center" vertical="center" wrapText="1"/>
    </xf>
    <xf numFmtId="0" fontId="28" fillId="0" borderId="34" xfId="10" applyFont="1" applyBorder="1" applyAlignment="1">
      <alignment horizontal="center" vertical="center" wrapText="1"/>
    </xf>
    <xf numFmtId="0" fontId="28" fillId="0" borderId="33" xfId="10" applyFont="1" applyBorder="1" applyAlignment="1">
      <alignment horizontal="center" vertical="center" wrapText="1"/>
    </xf>
    <xf numFmtId="0" fontId="71" fillId="23" borderId="111" xfId="0" applyFont="1" applyFill="1" applyBorder="1" applyAlignment="1">
      <alignment horizontal="center" vertical="center" wrapText="1"/>
    </xf>
    <xf numFmtId="0" fontId="71" fillId="23" borderId="112" xfId="0" applyFont="1" applyFill="1" applyBorder="1" applyAlignment="1">
      <alignment horizontal="center" vertical="center" wrapText="1"/>
    </xf>
    <xf numFmtId="0" fontId="66" fillId="0" borderId="147" xfId="0" applyFont="1" applyBorder="1" applyAlignment="1">
      <alignment horizontal="justify" vertical="center"/>
    </xf>
    <xf numFmtId="0" fontId="66" fillId="0" borderId="149" xfId="0" applyFont="1" applyBorder="1" applyAlignment="1">
      <alignment horizontal="justify" vertical="center"/>
    </xf>
    <xf numFmtId="0" fontId="66" fillId="0" borderId="114" xfId="0" applyFont="1" applyBorder="1" applyAlignment="1">
      <alignment horizontal="justify" vertical="center"/>
    </xf>
    <xf numFmtId="0" fontId="71" fillId="23" borderId="101" xfId="0" applyFont="1" applyFill="1" applyBorder="1" applyAlignment="1">
      <alignment horizontal="center" vertical="center" wrapText="1"/>
    </xf>
    <xf numFmtId="0" fontId="71" fillId="23" borderId="102" xfId="0" applyFont="1" applyFill="1" applyBorder="1" applyAlignment="1">
      <alignment horizontal="center" vertical="center" wrapText="1"/>
    </xf>
    <xf numFmtId="0" fontId="71" fillId="23" borderId="103" xfId="0" applyFont="1" applyFill="1" applyBorder="1" applyAlignment="1">
      <alignment horizontal="center" vertical="center" wrapText="1"/>
    </xf>
    <xf numFmtId="0" fontId="71" fillId="23" borderId="92" xfId="0" applyFont="1" applyFill="1" applyBorder="1" applyAlignment="1">
      <alignment horizontal="justify" vertical="center" wrapText="1"/>
    </xf>
    <xf numFmtId="0" fontId="71" fillId="23" borderId="105" xfId="0" applyFont="1" applyFill="1" applyBorder="1" applyAlignment="1">
      <alignment horizontal="justify" vertical="center" wrapText="1"/>
    </xf>
    <xf numFmtId="0" fontId="71" fillId="23" borderId="104" xfId="0" applyFont="1" applyFill="1" applyBorder="1" applyAlignment="1">
      <alignment horizontal="justify" vertical="center" wrapText="1"/>
    </xf>
    <xf numFmtId="0" fontId="71" fillId="23" borderId="104" xfId="0" applyFont="1" applyFill="1" applyBorder="1" applyAlignment="1">
      <alignment horizontal="center" vertical="center" wrapText="1"/>
    </xf>
    <xf numFmtId="0" fontId="28" fillId="2" borderId="115" xfId="10" applyFont="1" applyFill="1" applyBorder="1" applyAlignment="1">
      <alignment horizontal="left" vertical="center" wrapText="1"/>
    </xf>
    <xf numFmtId="0" fontId="28" fillId="2" borderId="6" xfId="10" applyFont="1" applyFill="1" applyBorder="1" applyAlignment="1">
      <alignment horizontal="left" vertical="center" wrapText="1"/>
    </xf>
    <xf numFmtId="165" fontId="66" fillId="0" borderId="111" xfId="3" applyNumberFormat="1" applyFont="1" applyFill="1" applyBorder="1" applyAlignment="1">
      <alignment horizontal="justify" vertical="center" wrapText="1"/>
    </xf>
    <xf numFmtId="165" fontId="66" fillId="0" borderId="105" xfId="3" applyNumberFormat="1" applyFont="1" applyFill="1" applyBorder="1" applyAlignment="1">
      <alignment horizontal="justify" vertical="center" wrapText="1"/>
    </xf>
    <xf numFmtId="0" fontId="66" fillId="0" borderId="92" xfId="2" applyBorder="1" applyAlignment="1">
      <alignment horizontal="justify" vertical="center" wrapText="1"/>
    </xf>
    <xf numFmtId="0" fontId="66" fillId="0" borderId="105" xfId="2" applyBorder="1" applyAlignment="1">
      <alignment horizontal="justify" vertical="center" wrapText="1"/>
    </xf>
    <xf numFmtId="0" fontId="28" fillId="2" borderId="115" xfId="10" applyFont="1" applyFill="1" applyBorder="1" applyAlignment="1">
      <alignment horizontal="left" wrapText="1"/>
    </xf>
    <xf numFmtId="0" fontId="28" fillId="2" borderId="6" xfId="10" applyFont="1" applyFill="1" applyBorder="1" applyAlignment="1">
      <alignment horizontal="left" wrapText="1"/>
    </xf>
    <xf numFmtId="0" fontId="66" fillId="0" borderId="111" xfId="2" applyBorder="1" applyAlignment="1">
      <alignment horizontal="justify" vertical="center" wrapText="1"/>
    </xf>
    <xf numFmtId="0" fontId="71" fillId="23" borderId="115" xfId="0" applyFont="1" applyFill="1" applyBorder="1" applyAlignment="1">
      <alignment horizontal="center" vertical="center" wrapText="1"/>
    </xf>
    <xf numFmtId="0" fontId="71" fillId="23" borderId="116" xfId="0" applyFont="1" applyFill="1" applyBorder="1" applyAlignment="1">
      <alignment horizontal="center" vertical="center" wrapText="1"/>
    </xf>
    <xf numFmtId="0" fontId="71" fillId="23" borderId="113" xfId="0" applyFont="1" applyFill="1" applyBorder="1" applyAlignment="1">
      <alignment horizontal="center" vertical="center" wrapText="1"/>
    </xf>
    <xf numFmtId="0" fontId="28" fillId="2" borderId="115" xfId="10" applyFont="1" applyFill="1" applyBorder="1" applyAlignment="1">
      <alignment vertical="center" wrapText="1"/>
    </xf>
    <xf numFmtId="0" fontId="28" fillId="2" borderId="6" xfId="10" applyFont="1" applyFill="1" applyBorder="1" applyAlignment="1">
      <alignment vertical="center" wrapText="1"/>
    </xf>
    <xf numFmtId="0" fontId="66" fillId="34" borderId="111" xfId="2" applyFill="1" applyBorder="1" applyAlignment="1">
      <alignment horizontal="justify" vertical="center"/>
    </xf>
    <xf numFmtId="0" fontId="66" fillId="34" borderId="105" xfId="2" applyFill="1" applyBorder="1" applyAlignment="1">
      <alignment horizontal="justify" vertical="center"/>
    </xf>
    <xf numFmtId="0" fontId="28" fillId="2" borderId="117" xfId="10" applyFont="1" applyFill="1" applyBorder="1" applyAlignment="1">
      <alignment horizontal="left" vertical="center" wrapText="1"/>
    </xf>
    <xf numFmtId="0" fontId="28" fillId="2" borderId="118" xfId="10" applyFont="1" applyFill="1" applyBorder="1" applyAlignment="1">
      <alignment horizontal="left" vertical="center" wrapText="1"/>
    </xf>
    <xf numFmtId="0" fontId="28" fillId="2" borderId="115" xfId="10" applyFont="1" applyFill="1" applyBorder="1" applyAlignment="1">
      <alignment horizontal="justify" vertical="center" wrapText="1"/>
    </xf>
    <xf numFmtId="0" fontId="28" fillId="2" borderId="91" xfId="10" applyFont="1" applyFill="1" applyBorder="1" applyAlignment="1">
      <alignment horizontal="justify" vertical="center" wrapText="1"/>
    </xf>
    <xf numFmtId="0" fontId="28" fillId="2" borderId="6" xfId="10" applyFont="1" applyFill="1" applyBorder="1" applyAlignment="1">
      <alignment horizontal="justify" vertical="center" wrapText="1"/>
    </xf>
    <xf numFmtId="0" fontId="66" fillId="30" borderId="101" xfId="2" applyFill="1" applyBorder="1" applyAlignment="1">
      <alignment horizontal="justify" vertical="top" wrapText="1"/>
    </xf>
    <xf numFmtId="0" fontId="66" fillId="30" borderId="102" xfId="2" applyFill="1" applyBorder="1" applyAlignment="1">
      <alignment horizontal="justify" vertical="top" wrapText="1"/>
    </xf>
    <xf numFmtId="0" fontId="66" fillId="30" borderId="103" xfId="2" applyFill="1" applyBorder="1" applyAlignment="1">
      <alignment horizontal="justify" vertical="top" wrapText="1"/>
    </xf>
    <xf numFmtId="0" fontId="28" fillId="2" borderId="93" xfId="10" applyFont="1" applyFill="1" applyBorder="1" applyAlignment="1">
      <alignment horizontal="left" vertical="center" wrapText="1"/>
    </xf>
    <xf numFmtId="0" fontId="71" fillId="23" borderId="93" xfId="0" applyFont="1" applyFill="1" applyBorder="1" applyAlignment="1">
      <alignment horizontal="center" vertical="center" wrapText="1"/>
    </xf>
    <xf numFmtId="0" fontId="71" fillId="23" borderId="142" xfId="0" applyFont="1" applyFill="1" applyBorder="1" applyAlignment="1">
      <alignment horizontal="center" vertical="center" wrapText="1"/>
    </xf>
    <xf numFmtId="0" fontId="71" fillId="23" borderId="143" xfId="0" applyFont="1" applyFill="1" applyBorder="1" applyAlignment="1">
      <alignment horizontal="center" vertical="center" wrapText="1"/>
    </xf>
    <xf numFmtId="0" fontId="71" fillId="23" borderId="144" xfId="0" applyFont="1" applyFill="1" applyBorder="1" applyAlignment="1">
      <alignment horizontal="center" vertical="center" wrapText="1"/>
    </xf>
    <xf numFmtId="0" fontId="66" fillId="30" borderId="135" xfId="0" applyFont="1" applyFill="1" applyBorder="1" applyAlignment="1">
      <alignment horizontal="left" vertical="center" wrapText="1"/>
    </xf>
    <xf numFmtId="0" fontId="100" fillId="30" borderId="136" xfId="0" applyFont="1" applyFill="1" applyBorder="1" applyAlignment="1">
      <alignment horizontal="left" vertical="center" wrapText="1"/>
    </xf>
    <xf numFmtId="0" fontId="100" fillId="30" borderId="137" xfId="0" applyFont="1" applyFill="1" applyBorder="1" applyAlignment="1">
      <alignment horizontal="left" vertical="center" wrapText="1"/>
    </xf>
    <xf numFmtId="9" fontId="74" fillId="6" borderId="4" xfId="0" applyNumberFormat="1" applyFont="1" applyFill="1" applyBorder="1" applyAlignment="1">
      <alignment horizontal="left" vertical="center" wrapText="1"/>
    </xf>
    <xf numFmtId="0" fontId="74" fillId="2" borderId="111" xfId="0" applyFont="1" applyFill="1" applyBorder="1" applyAlignment="1">
      <alignment horizontal="center" vertical="center" wrapText="1"/>
    </xf>
    <xf numFmtId="0" fontId="0" fillId="0" borderId="112" xfId="0" applyBorder="1" applyAlignment="1">
      <alignment horizontal="center" vertical="center" wrapText="1"/>
    </xf>
    <xf numFmtId="0" fontId="74" fillId="6" borderId="4" xfId="0" applyFont="1" applyFill="1" applyBorder="1" applyAlignment="1">
      <alignment horizontal="left" vertical="center" wrapText="1"/>
    </xf>
    <xf numFmtId="0" fontId="7" fillId="0" borderId="91" xfId="0" applyFont="1" applyBorder="1"/>
    <xf numFmtId="0" fontId="71" fillId="23" borderId="92" xfId="0" applyFont="1" applyFill="1" applyBorder="1" applyAlignment="1">
      <alignment horizontal="left" vertical="center" wrapText="1"/>
    </xf>
    <xf numFmtId="0" fontId="71" fillId="23" borderId="104" xfId="0" applyFont="1" applyFill="1" applyBorder="1" applyAlignment="1">
      <alignment horizontal="left" vertical="center" wrapText="1"/>
    </xf>
    <xf numFmtId="0" fontId="71" fillId="23" borderId="105" xfId="0" applyFont="1" applyFill="1" applyBorder="1" applyAlignment="1">
      <alignment horizontal="left" vertical="center" wrapText="1"/>
    </xf>
    <xf numFmtId="0" fontId="66" fillId="30" borderId="96" xfId="8" applyFont="1" applyFill="1" applyBorder="1" applyAlignment="1">
      <alignment horizontal="center" vertical="center"/>
    </xf>
    <xf numFmtId="0" fontId="66" fillId="30" borderId="97" xfId="8" applyFont="1" applyFill="1" applyBorder="1" applyAlignment="1">
      <alignment horizontal="center" vertical="center"/>
    </xf>
    <xf numFmtId="0" fontId="66" fillId="30" borderId="98" xfId="8" applyFont="1" applyFill="1" applyBorder="1" applyAlignment="1">
      <alignment horizontal="center" vertical="center"/>
    </xf>
    <xf numFmtId="0" fontId="66" fillId="30" borderId="99" xfId="8" applyFont="1" applyFill="1" applyBorder="1" applyAlignment="1">
      <alignment horizontal="center" vertical="center"/>
    </xf>
    <xf numFmtId="0" fontId="66" fillId="30" borderId="29" xfId="8" applyFont="1" applyFill="1" applyAlignment="1">
      <alignment horizontal="center" vertical="center"/>
    </xf>
    <xf numFmtId="0" fontId="66" fillId="30" borderId="100" xfId="8" applyFont="1" applyFill="1" applyBorder="1" applyAlignment="1">
      <alignment horizontal="center" vertical="center"/>
    </xf>
    <xf numFmtId="0" fontId="66" fillId="30" borderId="101" xfId="0" applyFont="1" applyFill="1" applyBorder="1" applyAlignment="1">
      <alignment horizontal="center" vertical="center"/>
    </xf>
    <xf numFmtId="0" fontId="66" fillId="30" borderId="102" xfId="0" applyFont="1" applyFill="1" applyBorder="1" applyAlignment="1">
      <alignment horizontal="center" vertical="center"/>
    </xf>
    <xf numFmtId="0" fontId="66" fillId="30" borderId="102" xfId="0" applyFont="1" applyFill="1" applyBorder="1" applyAlignment="1">
      <alignment horizontal="right" vertical="center"/>
    </xf>
    <xf numFmtId="0" fontId="66" fillId="30" borderId="103" xfId="0" applyFont="1" applyFill="1" applyBorder="1" applyAlignment="1">
      <alignment horizontal="right" vertical="center"/>
    </xf>
    <xf numFmtId="0" fontId="71" fillId="23" borderId="92" xfId="8" applyFont="1" applyFill="1" applyBorder="1" applyAlignment="1">
      <alignment horizontal="center" vertical="center" wrapText="1"/>
    </xf>
    <xf numFmtId="0" fontId="71" fillId="23" borderId="104" xfId="8" applyFont="1" applyFill="1" applyBorder="1" applyAlignment="1">
      <alignment horizontal="center" vertical="center" wrapText="1"/>
    </xf>
    <xf numFmtId="0" fontId="71" fillId="23" borderId="105" xfId="8" applyFont="1" applyFill="1" applyBorder="1" applyAlignment="1">
      <alignment horizontal="center" vertical="center" wrapText="1"/>
    </xf>
    <xf numFmtId="0" fontId="74" fillId="6" borderId="4" xfId="8" applyFont="1" applyFill="1" applyBorder="1" applyAlignment="1">
      <alignment horizontal="left" vertical="center" wrapText="1"/>
    </xf>
    <xf numFmtId="0" fontId="7" fillId="0" borderId="91" xfId="8" applyFont="1" applyBorder="1"/>
    <xf numFmtId="0" fontId="7" fillId="0" borderId="6" xfId="8" applyFont="1" applyBorder="1"/>
    <xf numFmtId="0" fontId="66" fillId="30" borderId="93" xfId="2" applyFill="1" applyBorder="1" applyAlignment="1">
      <alignment horizontal="justify" vertical="center" wrapText="1"/>
    </xf>
    <xf numFmtId="0" fontId="74" fillId="6" borderId="4" xfId="8" applyFont="1" applyFill="1" applyBorder="1" applyAlignment="1">
      <alignment horizontal="left" vertical="center"/>
    </xf>
    <xf numFmtId="0" fontId="74" fillId="2" borderId="4" xfId="8" applyFont="1" applyFill="1" applyBorder="1" applyAlignment="1">
      <alignment horizontal="left" vertical="center" wrapText="1"/>
    </xf>
    <xf numFmtId="0" fontId="66" fillId="0" borderId="92" xfId="0" applyFont="1" applyBorder="1" applyAlignment="1">
      <alignment horizontal="center" vertical="center"/>
    </xf>
    <xf numFmtId="0" fontId="66" fillId="0" borderId="104" xfId="0" applyFont="1" applyBorder="1" applyAlignment="1">
      <alignment horizontal="center" vertical="center"/>
    </xf>
    <xf numFmtId="0" fontId="66" fillId="0" borderId="105" xfId="0" applyFont="1" applyBorder="1" applyAlignment="1">
      <alignment horizontal="center" vertical="center"/>
    </xf>
    <xf numFmtId="0" fontId="66" fillId="30" borderId="92" xfId="2" applyFill="1" applyBorder="1" applyAlignment="1">
      <alignment horizontal="center" vertical="center" wrapText="1"/>
    </xf>
    <xf numFmtId="0" fontId="66" fillId="30" borderId="104" xfId="2" applyFill="1" applyBorder="1" applyAlignment="1">
      <alignment horizontal="center" vertical="center" wrapText="1"/>
    </xf>
    <xf numFmtId="0" fontId="66" fillId="30" borderId="105" xfId="2" applyFill="1" applyBorder="1" applyAlignment="1">
      <alignment horizontal="center" vertical="center" wrapText="1"/>
    </xf>
    <xf numFmtId="0" fontId="66" fillId="0" borderId="93" xfId="0" applyFont="1" applyBorder="1" applyAlignment="1">
      <alignment horizontal="justify" vertical="center"/>
    </xf>
    <xf numFmtId="0" fontId="74" fillId="6" borderId="4" xfId="0" applyFont="1" applyFill="1" applyBorder="1" applyAlignment="1">
      <alignment horizontal="left" vertical="center"/>
    </xf>
    <xf numFmtId="165" fontId="74" fillId="0" borderId="4" xfId="0" applyNumberFormat="1" applyFont="1" applyBorder="1" applyAlignment="1">
      <alignment horizontal="left" vertical="center" wrapText="1"/>
    </xf>
    <xf numFmtId="0" fontId="74" fillId="0" borderId="4" xfId="0" applyFont="1" applyBorder="1" applyAlignment="1">
      <alignment horizontal="left" vertical="center" wrapText="1"/>
    </xf>
    <xf numFmtId="0" fontId="48" fillId="2" borderId="4" xfId="0" applyFont="1" applyFill="1" applyBorder="1" applyAlignment="1">
      <alignment horizontal="left" vertical="center" wrapText="1"/>
    </xf>
    <xf numFmtId="0" fontId="13" fillId="30" borderId="91" xfId="0" applyFont="1" applyFill="1" applyBorder="1"/>
    <xf numFmtId="0" fontId="13" fillId="30" borderId="6" xfId="0" applyFont="1" applyFill="1" applyBorder="1"/>
    <xf numFmtId="0" fontId="74" fillId="30" borderId="4" xfId="0" applyFont="1" applyFill="1" applyBorder="1" applyAlignment="1">
      <alignment horizontal="left" vertical="center" wrapText="1"/>
    </xf>
    <xf numFmtId="0" fontId="66" fillId="34" borderId="92" xfId="2" applyFill="1" applyBorder="1" applyAlignment="1">
      <alignment horizontal="justify" vertical="center" wrapText="1"/>
    </xf>
    <xf numFmtId="0" fontId="71" fillId="34" borderId="105" xfId="2" applyFont="1" applyFill="1" applyBorder="1" applyAlignment="1">
      <alignment horizontal="justify" vertical="center" wrapText="1"/>
    </xf>
    <xf numFmtId="0" fontId="66" fillId="34" borderId="93" xfId="2" applyFill="1" applyBorder="1" applyAlignment="1">
      <alignment horizontal="justify" vertical="center" wrapText="1"/>
    </xf>
    <xf numFmtId="0" fontId="71" fillId="34" borderId="93" xfId="2" applyFont="1" applyFill="1" applyBorder="1" applyAlignment="1">
      <alignment horizontal="justify" vertical="center" wrapText="1"/>
    </xf>
    <xf numFmtId="0" fontId="74" fillId="2" borderId="4" xfId="0" applyFont="1" applyFill="1" applyBorder="1" applyAlignment="1">
      <alignment horizontal="left" vertical="center" wrapText="1"/>
    </xf>
    <xf numFmtId="0" fontId="7" fillId="30" borderId="91" xfId="0" applyFont="1" applyFill="1" applyBorder="1"/>
    <xf numFmtId="0" fontId="74" fillId="30" borderId="93" xfId="2" applyFont="1" applyFill="1" applyBorder="1" applyAlignment="1">
      <alignment horizontal="justify" vertical="center" wrapText="1"/>
    </xf>
    <xf numFmtId="0" fontId="71" fillId="23" borderId="106" xfId="0" applyFont="1" applyFill="1" applyBorder="1" applyAlignment="1">
      <alignment horizontal="center" vertical="center" wrapText="1"/>
    </xf>
    <xf numFmtId="0" fontId="71" fillId="23" borderId="107" xfId="0" applyFont="1" applyFill="1" applyBorder="1" applyAlignment="1">
      <alignment horizontal="center" vertical="center" wrapText="1"/>
    </xf>
    <xf numFmtId="49" fontId="72" fillId="0" borderId="95" xfId="0" applyNumberFormat="1" applyFont="1" applyBorder="1" applyAlignment="1">
      <alignment horizontal="center" vertical="center"/>
    </xf>
    <xf numFmtId="49" fontId="72" fillId="0" borderId="110" xfId="0" applyNumberFormat="1" applyFont="1" applyBorder="1" applyAlignment="1">
      <alignment horizontal="center" vertical="center"/>
    </xf>
    <xf numFmtId="0" fontId="74" fillId="0" borderId="4" xfId="0" applyFont="1" applyBorder="1" applyAlignment="1">
      <alignment horizontal="left" vertical="center"/>
    </xf>
    <xf numFmtId="9" fontId="66" fillId="30" borderId="92" xfId="3" applyFont="1" applyFill="1" applyBorder="1" applyAlignment="1">
      <alignment horizontal="center" vertical="center" wrapText="1"/>
    </xf>
    <xf numFmtId="9" fontId="66" fillId="30" borderId="105" xfId="3" applyFont="1" applyFill="1" applyBorder="1" applyAlignment="1">
      <alignment horizontal="center" vertical="center"/>
    </xf>
    <xf numFmtId="0" fontId="66" fillId="30" borderId="96" xfId="0" applyFont="1" applyFill="1" applyBorder="1" applyAlignment="1">
      <alignment horizontal="center" vertical="center"/>
    </xf>
    <xf numFmtId="0" fontId="66" fillId="30" borderId="97" xfId="0" applyFont="1" applyFill="1" applyBorder="1" applyAlignment="1">
      <alignment horizontal="center" vertical="center"/>
    </xf>
    <xf numFmtId="0" fontId="66" fillId="30" borderId="98" xfId="0" applyFont="1" applyFill="1" applyBorder="1" applyAlignment="1">
      <alignment horizontal="center" vertical="center"/>
    </xf>
    <xf numFmtId="0" fontId="66" fillId="30" borderId="99" xfId="0" applyFont="1" applyFill="1" applyBorder="1" applyAlignment="1">
      <alignment horizontal="center" vertical="center"/>
    </xf>
    <xf numFmtId="0" fontId="66" fillId="30" borderId="0" xfId="0" applyFont="1" applyFill="1" applyAlignment="1">
      <alignment horizontal="center" vertical="center"/>
    </xf>
    <xf numFmtId="0" fontId="66" fillId="30" borderId="100" xfId="0" applyFont="1" applyFill="1" applyBorder="1" applyAlignment="1">
      <alignment horizontal="center" vertical="center"/>
    </xf>
    <xf numFmtId="0" fontId="66" fillId="0" borderId="93" xfId="2" applyBorder="1" applyAlignment="1">
      <alignment horizontal="justify" vertical="center" wrapText="1"/>
    </xf>
    <xf numFmtId="165" fontId="66" fillId="30" borderId="93" xfId="3" applyNumberFormat="1" applyFont="1" applyFill="1" applyBorder="1" applyAlignment="1">
      <alignment horizontal="justify" vertical="center" wrapText="1"/>
    </xf>
    <xf numFmtId="0" fontId="66" fillId="30" borderId="92" xfId="2" applyFill="1" applyBorder="1" applyAlignment="1">
      <alignment horizontal="justify" vertical="center"/>
    </xf>
    <xf numFmtId="0" fontId="66" fillId="30" borderId="105" xfId="2" applyFill="1" applyBorder="1" applyAlignment="1">
      <alignment horizontal="justify" vertical="center"/>
    </xf>
    <xf numFmtId="0" fontId="66" fillId="30" borderId="92" xfId="2" applyFill="1" applyBorder="1" applyAlignment="1">
      <alignment horizontal="justify" vertical="center" wrapText="1"/>
    </xf>
    <xf numFmtId="0" fontId="66" fillId="30" borderId="104" xfId="2" applyFill="1" applyBorder="1" applyAlignment="1">
      <alignment horizontal="justify" vertical="center" wrapText="1"/>
    </xf>
    <xf numFmtId="0" fontId="66" fillId="30" borderId="105" xfId="2" applyFill="1" applyBorder="1" applyAlignment="1">
      <alignment horizontal="justify" vertical="center" wrapText="1"/>
    </xf>
    <xf numFmtId="0" fontId="74" fillId="2" borderId="4" xfId="0" applyFont="1" applyFill="1" applyBorder="1" applyAlignment="1">
      <alignment horizontal="justify" vertical="center" wrapText="1"/>
    </xf>
    <xf numFmtId="0" fontId="7" fillId="30" borderId="91" xfId="0" applyFont="1" applyFill="1" applyBorder="1" applyAlignment="1">
      <alignment horizontal="justify" vertical="center" wrapText="1"/>
    </xf>
    <xf numFmtId="0" fontId="7" fillId="30" borderId="6" xfId="0" applyFont="1" applyFill="1" applyBorder="1" applyAlignment="1">
      <alignment horizontal="justify" vertical="center" wrapText="1"/>
    </xf>
    <xf numFmtId="0" fontId="66" fillId="30" borderId="92" xfId="0" applyFont="1" applyFill="1" applyBorder="1" applyAlignment="1">
      <alignment horizontal="justify" vertical="center" wrapText="1"/>
    </xf>
    <xf numFmtId="0" fontId="71" fillId="30" borderId="104" xfId="0" applyFont="1" applyFill="1" applyBorder="1" applyAlignment="1">
      <alignment horizontal="justify" vertical="center"/>
    </xf>
    <xf numFmtId="0" fontId="71" fillId="30" borderId="105" xfId="0" applyFont="1" applyFill="1" applyBorder="1" applyAlignment="1">
      <alignment horizontal="justify" vertical="center"/>
    </xf>
    <xf numFmtId="0" fontId="71" fillId="30" borderId="93" xfId="2" applyFont="1" applyFill="1" applyBorder="1" applyAlignment="1">
      <alignment horizontal="justify" vertical="center" wrapText="1"/>
    </xf>
    <xf numFmtId="0" fontId="71" fillId="0" borderId="93" xfId="2" applyFont="1" applyBorder="1" applyAlignment="1">
      <alignment horizontal="justify" vertical="center" wrapText="1"/>
    </xf>
    <xf numFmtId="0" fontId="66" fillId="30" borderId="93" xfId="2" applyFill="1" applyBorder="1" applyAlignment="1">
      <alignment horizontal="justify" vertical="center"/>
    </xf>
    <xf numFmtId="0" fontId="66" fillId="34" borderId="104" xfId="2" applyFill="1" applyBorder="1" applyAlignment="1">
      <alignment horizontal="justify" vertical="center" wrapText="1"/>
    </xf>
    <xf numFmtId="0" fontId="66" fillId="34" borderId="105" xfId="2" applyFill="1" applyBorder="1" applyAlignment="1">
      <alignment horizontal="justify" vertical="center" wrapText="1"/>
    </xf>
    <xf numFmtId="0" fontId="7" fillId="0" borderId="91" xfId="0" applyFont="1" applyBorder="1" applyAlignment="1">
      <alignment horizontal="justify" vertical="center" wrapText="1"/>
    </xf>
    <xf numFmtId="0" fontId="7" fillId="0" borderId="6" xfId="0" applyFont="1" applyBorder="1" applyAlignment="1">
      <alignment horizontal="justify" vertical="center" wrapText="1"/>
    </xf>
    <xf numFmtId="0" fontId="74" fillId="2" borderId="4" xfId="0" applyFont="1" applyFill="1" applyBorder="1" applyAlignment="1">
      <alignment horizontal="left" vertical="center"/>
    </xf>
    <xf numFmtId="0" fontId="74" fillId="30" borderId="4" xfId="0" applyFont="1" applyFill="1" applyBorder="1" applyAlignment="1">
      <alignment horizontal="justify" vertical="center"/>
    </xf>
    <xf numFmtId="0" fontId="7" fillId="30" borderId="91" xfId="0" applyFont="1" applyFill="1" applyBorder="1" applyAlignment="1">
      <alignment horizontal="justify" vertical="center"/>
    </xf>
    <xf numFmtId="0" fontId="7" fillId="30" borderId="6" xfId="0" applyFont="1" applyFill="1" applyBorder="1" applyAlignment="1">
      <alignment horizontal="justify" vertical="center"/>
    </xf>
    <xf numFmtId="0" fontId="13" fillId="30" borderId="91" xfId="0" applyFont="1" applyFill="1" applyBorder="1" applyAlignment="1">
      <alignment horizontal="justify" vertical="center" wrapText="1"/>
    </xf>
    <xf numFmtId="0" fontId="13" fillId="30" borderId="6" xfId="0" applyFont="1" applyFill="1" applyBorder="1" applyAlignment="1">
      <alignment horizontal="justify" vertical="center" wrapText="1"/>
    </xf>
    <xf numFmtId="0" fontId="66" fillId="0" borderId="92" xfId="0" applyFont="1" applyBorder="1" applyAlignment="1">
      <alignment horizontal="justify" vertical="center"/>
    </xf>
    <xf numFmtId="0" fontId="71" fillId="0" borderId="104" xfId="0" applyFont="1" applyBorder="1" applyAlignment="1">
      <alignment horizontal="justify" vertical="center"/>
    </xf>
    <xf numFmtId="0" fontId="71" fillId="0" borderId="105" xfId="0" applyFont="1" applyBorder="1" applyAlignment="1">
      <alignment horizontal="justify" vertical="center"/>
    </xf>
    <xf numFmtId="0" fontId="7" fillId="0" borderId="91" xfId="0" applyFont="1" applyBorder="1" applyAlignment="1">
      <alignment wrapText="1"/>
    </xf>
    <xf numFmtId="0" fontId="7" fillId="0" borderId="6" xfId="0" applyFont="1" applyBorder="1" applyAlignment="1">
      <alignment wrapText="1"/>
    </xf>
    <xf numFmtId="165" fontId="66" fillId="0" borderId="93" xfId="3" applyNumberFormat="1" applyFont="1" applyFill="1" applyBorder="1" applyAlignment="1">
      <alignment horizontal="justify" vertical="center" wrapText="1"/>
    </xf>
    <xf numFmtId="0" fontId="66" fillId="34" borderId="92" xfId="2" applyFill="1" applyBorder="1" applyAlignment="1">
      <alignment horizontal="justify" vertical="center"/>
    </xf>
    <xf numFmtId="0" fontId="66" fillId="30" borderId="92" xfId="0" applyFont="1" applyFill="1" applyBorder="1" applyAlignment="1">
      <alignment horizontal="justify" vertical="center"/>
    </xf>
    <xf numFmtId="0" fontId="74" fillId="2" borderId="111" xfId="0" applyFont="1" applyFill="1" applyBorder="1" applyAlignment="1">
      <alignment horizontal="left" vertical="center"/>
    </xf>
    <xf numFmtId="0" fontId="74" fillId="2" borderId="112" xfId="0" applyFont="1" applyFill="1" applyBorder="1" applyAlignment="1">
      <alignment horizontal="left" vertical="center"/>
    </xf>
    <xf numFmtId="0" fontId="74" fillId="6" borderId="111" xfId="0" applyFont="1" applyFill="1" applyBorder="1" applyAlignment="1">
      <alignment horizontal="left" vertical="center" wrapText="1"/>
    </xf>
    <xf numFmtId="0" fontId="74" fillId="6" borderId="104" xfId="0" applyFont="1" applyFill="1" applyBorder="1" applyAlignment="1">
      <alignment horizontal="left" vertical="center" wrapText="1"/>
    </xf>
    <xf numFmtId="0" fontId="74" fillId="6" borderId="112" xfId="0" applyFont="1" applyFill="1" applyBorder="1" applyAlignment="1">
      <alignment horizontal="left" vertical="center" wrapText="1"/>
    </xf>
    <xf numFmtId="9" fontId="74" fillId="6" borderId="111" xfId="0" applyNumberFormat="1" applyFont="1" applyFill="1" applyBorder="1" applyAlignment="1">
      <alignment horizontal="left" vertical="center" wrapText="1"/>
    </xf>
    <xf numFmtId="9" fontId="74" fillId="6" borderId="112" xfId="0" applyNumberFormat="1" applyFont="1" applyFill="1" applyBorder="1" applyAlignment="1">
      <alignment horizontal="left" vertical="center" wrapText="1"/>
    </xf>
    <xf numFmtId="0" fontId="74" fillId="0" borderId="115" xfId="0" applyFont="1" applyBorder="1" applyAlignment="1">
      <alignment horizontal="left" vertical="center" wrapText="1"/>
    </xf>
    <xf numFmtId="0" fontId="74" fillId="0" borderId="116" xfId="0" applyFont="1" applyBorder="1" applyAlignment="1">
      <alignment horizontal="left" vertical="center" wrapText="1"/>
    </xf>
    <xf numFmtId="0" fontId="74" fillId="0" borderId="113" xfId="0" applyFont="1" applyBorder="1" applyAlignment="1">
      <alignment horizontal="left" vertical="center" wrapText="1"/>
    </xf>
    <xf numFmtId="0" fontId="74" fillId="0" borderId="114" xfId="0" applyFont="1" applyBorder="1" applyAlignment="1">
      <alignment horizontal="left" vertical="center" wrapText="1"/>
    </xf>
    <xf numFmtId="165" fontId="74" fillId="0" borderId="115" xfId="0" applyNumberFormat="1" applyFont="1" applyBorder="1" applyAlignment="1">
      <alignment horizontal="left" vertical="center" wrapText="1"/>
    </xf>
    <xf numFmtId="165" fontId="74" fillId="0" borderId="116" xfId="0" applyNumberFormat="1" applyFont="1" applyBorder="1" applyAlignment="1">
      <alignment horizontal="left" vertical="center" wrapText="1"/>
    </xf>
    <xf numFmtId="0" fontId="74" fillId="30" borderId="117" xfId="0" applyFont="1" applyFill="1" applyBorder="1" applyAlignment="1">
      <alignment horizontal="left" vertical="center" wrapText="1"/>
    </xf>
    <xf numFmtId="0" fontId="74" fillId="30" borderId="118" xfId="0" applyFont="1" applyFill="1" applyBorder="1" applyAlignment="1">
      <alignment horizontal="left" vertical="center" wrapText="1"/>
    </xf>
    <xf numFmtId="0" fontId="74" fillId="35" borderId="115" xfId="0" applyFont="1" applyFill="1" applyBorder="1" applyAlignment="1">
      <alignment horizontal="left" vertical="center" wrapText="1"/>
    </xf>
    <xf numFmtId="0" fontId="74" fillId="35" borderId="116" xfId="0" applyFont="1" applyFill="1" applyBorder="1" applyAlignment="1">
      <alignment horizontal="left" vertical="center" wrapText="1"/>
    </xf>
    <xf numFmtId="0" fontId="74" fillId="2" borderId="92" xfId="0" applyFont="1" applyFill="1" applyBorder="1" applyAlignment="1">
      <alignment horizontal="left" vertical="center" wrapText="1"/>
    </xf>
    <xf numFmtId="0" fontId="74" fillId="2" borderId="104" xfId="0" applyFont="1" applyFill="1" applyBorder="1" applyAlignment="1">
      <alignment horizontal="left" vertical="center" wrapText="1"/>
    </xf>
    <xf numFmtId="0" fontId="74" fillId="2" borderId="112" xfId="0" applyFont="1" applyFill="1" applyBorder="1" applyAlignment="1">
      <alignment horizontal="left" vertical="center" wrapText="1"/>
    </xf>
    <xf numFmtId="49" fontId="72" fillId="0" borderId="48" xfId="0" applyNumberFormat="1" applyFont="1" applyBorder="1" applyAlignment="1">
      <alignment horizontal="center" vertical="center"/>
    </xf>
    <xf numFmtId="0" fontId="74" fillId="35" borderId="4" xfId="0" applyFont="1" applyFill="1" applyBorder="1" applyAlignment="1">
      <alignment horizontal="left" vertical="center"/>
    </xf>
    <xf numFmtId="0" fontId="13" fillId="30" borderId="91" xfId="0" applyFont="1" applyFill="1" applyBorder="1" applyAlignment="1">
      <alignment wrapText="1"/>
    </xf>
    <xf numFmtId="0" fontId="13" fillId="30" borderId="6" xfId="0" applyFont="1" applyFill="1" applyBorder="1" applyAlignment="1">
      <alignment wrapText="1"/>
    </xf>
    <xf numFmtId="0" fontId="74" fillId="0" borderId="32" xfId="0" applyFont="1" applyBorder="1" applyAlignment="1">
      <alignment wrapText="1"/>
    </xf>
    <xf numFmtId="0" fontId="7" fillId="0" borderId="50" xfId="0" applyFont="1" applyBorder="1"/>
    <xf numFmtId="0" fontId="7" fillId="30" borderId="91" xfId="0" applyFont="1" applyFill="1" applyBorder="1" applyAlignment="1">
      <alignment wrapText="1"/>
    </xf>
    <xf numFmtId="0" fontId="7" fillId="30" borderId="6" xfId="0" applyFont="1" applyFill="1" applyBorder="1" applyAlignment="1">
      <alignment wrapText="1"/>
    </xf>
    <xf numFmtId="0" fontId="74" fillId="0" borderId="32" xfId="0" applyFont="1" applyBorder="1" applyAlignment="1">
      <alignment vertical="center" wrapText="1"/>
    </xf>
    <xf numFmtId="0" fontId="7" fillId="0" borderId="32" xfId="0" applyFont="1" applyBorder="1"/>
    <xf numFmtId="0" fontId="74" fillId="30" borderId="4" xfId="0" applyFont="1" applyFill="1" applyBorder="1" applyAlignment="1">
      <alignment horizontal="left" vertical="center"/>
    </xf>
    <xf numFmtId="165" fontId="74" fillId="30" borderId="4" xfId="0" applyNumberFormat="1" applyFont="1" applyFill="1" applyBorder="1" applyAlignment="1">
      <alignment horizontal="left" vertical="center" wrapText="1"/>
    </xf>
    <xf numFmtId="0" fontId="74" fillId="30" borderId="32" xfId="0" applyFont="1" applyFill="1" applyBorder="1" applyAlignment="1">
      <alignment vertical="center" wrapText="1"/>
    </xf>
    <xf numFmtId="0" fontId="7" fillId="30" borderId="50" xfId="0" applyFont="1" applyFill="1" applyBorder="1"/>
    <xf numFmtId="0" fontId="74" fillId="0" borderId="4" xfId="8" applyFont="1" applyBorder="1" applyAlignment="1">
      <alignment horizontal="left" vertical="center" wrapText="1"/>
    </xf>
    <xf numFmtId="0" fontId="7" fillId="0" borderId="6" xfId="8" applyFont="1" applyBorder="1" applyAlignment="1">
      <alignment wrapText="1"/>
    </xf>
    <xf numFmtId="0" fontId="74" fillId="30" borderId="4" xfId="8" applyFont="1" applyFill="1" applyBorder="1" applyAlignment="1">
      <alignment horizontal="left" vertical="center" wrapText="1"/>
    </xf>
    <xf numFmtId="0" fontId="7" fillId="30" borderId="6" xfId="8" applyFont="1" applyFill="1" applyBorder="1"/>
    <xf numFmtId="0" fontId="74" fillId="30" borderId="4" xfId="8" applyFont="1" applyFill="1" applyBorder="1" applyAlignment="1">
      <alignment horizontal="left" vertical="center"/>
    </xf>
    <xf numFmtId="0" fontId="74" fillId="0" borderId="4" xfId="8" applyFont="1" applyBorder="1" applyAlignment="1">
      <alignment horizontal="left" vertical="center"/>
    </xf>
    <xf numFmtId="0" fontId="71" fillId="23" borderId="106" xfId="8" applyFont="1" applyFill="1" applyBorder="1" applyAlignment="1">
      <alignment horizontal="center" vertical="center" wrapText="1"/>
    </xf>
    <xf numFmtId="0" fontId="71" fillId="23" borderId="107" xfId="8" applyFont="1" applyFill="1" applyBorder="1" applyAlignment="1">
      <alignment horizontal="center" vertical="center" wrapText="1"/>
    </xf>
    <xf numFmtId="0" fontId="71" fillId="23" borderId="108" xfId="8" applyFont="1" applyFill="1" applyBorder="1" applyAlignment="1">
      <alignment horizontal="center" vertical="center" wrapText="1"/>
    </xf>
    <xf numFmtId="0" fontId="71" fillId="23" borderId="109" xfId="8" applyFont="1" applyFill="1" applyBorder="1" applyAlignment="1">
      <alignment horizontal="center" vertical="center" wrapText="1"/>
    </xf>
    <xf numFmtId="49" fontId="72" fillId="0" borderId="95" xfId="8" applyNumberFormat="1" applyFont="1" applyBorder="1" applyAlignment="1">
      <alignment horizontal="center" vertical="center"/>
    </xf>
    <xf numFmtId="49" fontId="72" fillId="0" borderId="110" xfId="8" applyNumberFormat="1" applyFont="1" applyBorder="1" applyAlignment="1">
      <alignment horizontal="center" vertical="center"/>
    </xf>
    <xf numFmtId="0" fontId="71" fillId="23" borderId="111" xfId="8" applyFont="1" applyFill="1" applyBorder="1" applyAlignment="1">
      <alignment horizontal="center" vertical="center" wrapText="1"/>
    </xf>
    <xf numFmtId="0" fontId="71" fillId="23" borderId="112" xfId="8" applyFont="1" applyFill="1" applyBorder="1" applyAlignment="1">
      <alignment horizontal="center" vertical="center" wrapText="1"/>
    </xf>
    <xf numFmtId="0" fontId="74" fillId="30" borderId="4" xfId="8" applyFont="1" applyFill="1" applyBorder="1" applyAlignment="1">
      <alignment horizontal="justify" vertical="center" wrapText="1"/>
    </xf>
    <xf numFmtId="0" fontId="7" fillId="30" borderId="91" xfId="8" applyFont="1" applyFill="1" applyBorder="1" applyAlignment="1">
      <alignment horizontal="justify" vertical="center"/>
    </xf>
    <xf numFmtId="0" fontId="7" fillId="30" borderId="6" xfId="8" applyFont="1" applyFill="1" applyBorder="1" applyAlignment="1">
      <alignment horizontal="justify" vertical="center"/>
    </xf>
    <xf numFmtId="0" fontId="74" fillId="35" borderId="4" xfId="8" applyFont="1" applyFill="1" applyBorder="1" applyAlignment="1">
      <alignment horizontal="left" vertical="center" wrapText="1"/>
    </xf>
    <xf numFmtId="0" fontId="74" fillId="2" borderId="4" xfId="8" applyFont="1" applyFill="1" applyBorder="1" applyAlignment="1">
      <alignment horizontal="justify" vertical="center" wrapText="1"/>
    </xf>
    <xf numFmtId="0" fontId="77" fillId="30" borderId="91" xfId="8" applyFont="1" applyFill="1" applyBorder="1" applyAlignment="1">
      <alignment horizontal="justify" vertical="center" wrapText="1"/>
    </xf>
    <xf numFmtId="0" fontId="77" fillId="30" borderId="6" xfId="8" applyFont="1" applyFill="1" applyBorder="1" applyAlignment="1">
      <alignment horizontal="justify" vertical="center" wrapText="1"/>
    </xf>
    <xf numFmtId="0" fontId="77" fillId="30" borderId="91" xfId="8" applyFont="1" applyFill="1" applyBorder="1"/>
    <xf numFmtId="0" fontId="77" fillId="30" borderId="6" xfId="8" applyFont="1" applyFill="1" applyBorder="1"/>
    <xf numFmtId="0" fontId="66" fillId="2" borderId="4" xfId="8" applyFont="1" applyFill="1" applyBorder="1" applyAlignment="1">
      <alignment horizontal="left" vertical="center" wrapText="1"/>
    </xf>
    <xf numFmtId="0" fontId="74" fillId="2" borderId="4" xfId="8" applyFont="1" applyFill="1" applyBorder="1" applyAlignment="1">
      <alignment horizontal="left" vertical="center"/>
    </xf>
    <xf numFmtId="0" fontId="74" fillId="2" borderId="111" xfId="8" applyFont="1" applyFill="1" applyBorder="1" applyAlignment="1">
      <alignment horizontal="center" vertical="center" wrapText="1"/>
    </xf>
    <xf numFmtId="0" fontId="5" fillId="0" borderId="112" xfId="8" applyBorder="1" applyAlignment="1">
      <alignment horizontal="center" vertical="center" wrapText="1"/>
    </xf>
    <xf numFmtId="9" fontId="74" fillId="6" borderId="4" xfId="8" applyNumberFormat="1" applyFont="1" applyFill="1" applyBorder="1" applyAlignment="1">
      <alignment horizontal="left" vertical="center" wrapText="1"/>
    </xf>
    <xf numFmtId="0" fontId="71" fillId="23" borderId="92" xfId="8" applyFont="1" applyFill="1" applyBorder="1" applyAlignment="1">
      <alignment horizontal="left" vertical="center" wrapText="1"/>
    </xf>
    <xf numFmtId="0" fontId="71" fillId="23" borderId="104" xfId="8" applyFont="1" applyFill="1" applyBorder="1" applyAlignment="1">
      <alignment horizontal="left" vertical="center" wrapText="1"/>
    </xf>
    <xf numFmtId="0" fontId="71" fillId="23" borderId="105" xfId="8" applyFont="1" applyFill="1" applyBorder="1" applyAlignment="1">
      <alignment horizontal="left" vertical="center" wrapText="1"/>
    </xf>
    <xf numFmtId="0" fontId="66" fillId="0" borderId="92" xfId="8" applyFont="1" applyBorder="1" applyAlignment="1">
      <alignment horizontal="center" vertical="center"/>
    </xf>
    <xf numFmtId="0" fontId="66" fillId="0" borderId="104" xfId="8" applyFont="1" applyBorder="1" applyAlignment="1">
      <alignment horizontal="center" vertical="center"/>
    </xf>
    <xf numFmtId="0" fontId="66" fillId="0" borderId="105" xfId="8" applyFont="1" applyBorder="1" applyAlignment="1">
      <alignment horizontal="center" vertical="center"/>
    </xf>
    <xf numFmtId="0" fontId="66" fillId="0" borderId="93" xfId="8" applyFont="1" applyBorder="1" applyAlignment="1">
      <alignment horizontal="justify" vertical="center"/>
    </xf>
    <xf numFmtId="0" fontId="71" fillId="23" borderId="92" xfId="8" applyFont="1" applyFill="1" applyBorder="1" applyAlignment="1">
      <alignment horizontal="justify" vertical="center" wrapText="1"/>
    </xf>
    <xf numFmtId="0" fontId="71" fillId="23" borderId="105" xfId="8" applyFont="1" applyFill="1" applyBorder="1" applyAlignment="1">
      <alignment horizontal="justify" vertical="center" wrapText="1"/>
    </xf>
    <xf numFmtId="0" fontId="71" fillId="23" borderId="104" xfId="8" applyFont="1" applyFill="1" applyBorder="1" applyAlignment="1">
      <alignment horizontal="justify" vertical="center" wrapText="1"/>
    </xf>
    <xf numFmtId="0" fontId="74" fillId="35" borderId="4" xfId="8" applyFont="1" applyFill="1" applyBorder="1" applyAlignment="1">
      <alignment horizontal="left" vertical="center"/>
    </xf>
    <xf numFmtId="10" fontId="77" fillId="36" borderId="133" xfId="0" applyNumberFormat="1" applyFont="1" applyFill="1" applyBorder="1" applyAlignment="1">
      <alignment horizontal="center" vertical="center"/>
    </xf>
    <xf numFmtId="10" fontId="77" fillId="36" borderId="129" xfId="0" applyNumberFormat="1" applyFont="1" applyFill="1" applyBorder="1" applyAlignment="1">
      <alignment horizontal="center" vertical="center"/>
    </xf>
    <xf numFmtId="165" fontId="77" fillId="2" borderId="93" xfId="0" applyNumberFormat="1" applyFont="1" applyFill="1" applyBorder="1" applyAlignment="1">
      <alignment horizontal="center" vertical="center" wrapText="1"/>
    </xf>
    <xf numFmtId="165" fontId="0" fillId="0" borderId="126" xfId="0" applyNumberFormat="1" applyBorder="1" applyAlignment="1">
      <alignment horizontal="center" vertical="center" wrapText="1"/>
    </xf>
    <xf numFmtId="10" fontId="77" fillId="36" borderId="93" xfId="0" applyNumberFormat="1" applyFont="1" applyFill="1" applyBorder="1" applyAlignment="1">
      <alignment horizontal="center" vertical="center"/>
    </xf>
    <xf numFmtId="10" fontId="77" fillId="36" borderId="126" xfId="0" applyNumberFormat="1" applyFont="1" applyFill="1" applyBorder="1" applyAlignment="1">
      <alignment horizontal="center" vertical="center"/>
    </xf>
    <xf numFmtId="165" fontId="77" fillId="2" borderId="120" xfId="0" applyNumberFormat="1" applyFont="1" applyFill="1" applyBorder="1" applyAlignment="1">
      <alignment horizontal="center" vertical="center" wrapText="1"/>
    </xf>
    <xf numFmtId="165" fontId="0" fillId="0" borderId="93" xfId="0" applyNumberFormat="1" applyBorder="1" applyAlignment="1">
      <alignment horizontal="center" vertical="center" wrapText="1"/>
    </xf>
    <xf numFmtId="10" fontId="77" fillId="2" borderId="120" xfId="5" applyNumberFormat="1" applyFont="1" applyFill="1" applyBorder="1" applyAlignment="1">
      <alignment horizontal="center" vertical="center"/>
    </xf>
    <xf numFmtId="10" fontId="77" fillId="2" borderId="93" xfId="5" applyNumberFormat="1" applyFont="1" applyFill="1" applyBorder="1" applyAlignment="1">
      <alignment horizontal="center" vertical="center"/>
    </xf>
    <xf numFmtId="10" fontId="77" fillId="2" borderId="126" xfId="5" applyNumberFormat="1" applyFont="1" applyFill="1" applyBorder="1" applyAlignment="1">
      <alignment horizontal="center" vertical="center"/>
    </xf>
    <xf numFmtId="165" fontId="77" fillId="2" borderId="133" xfId="0" applyNumberFormat="1" applyFont="1" applyFill="1" applyBorder="1" applyAlignment="1">
      <alignment horizontal="center" vertical="center" wrapText="1"/>
    </xf>
    <xf numFmtId="165" fontId="77" fillId="2" borderId="129" xfId="0" applyNumberFormat="1" applyFont="1" applyFill="1" applyBorder="1" applyAlignment="1">
      <alignment horizontal="center" vertical="center" wrapText="1"/>
    </xf>
    <xf numFmtId="10" fontId="77" fillId="36" borderId="120" xfId="0" applyNumberFormat="1" applyFont="1" applyFill="1" applyBorder="1" applyAlignment="1">
      <alignment horizontal="center" vertical="center"/>
    </xf>
    <xf numFmtId="9" fontId="77" fillId="36" borderId="122" xfId="0" applyNumberFormat="1" applyFont="1" applyFill="1" applyBorder="1" applyAlignment="1">
      <alignment horizontal="center" vertical="center"/>
    </xf>
    <xf numFmtId="9" fontId="77" fillId="36" borderId="124" xfId="0" applyNumberFormat="1" applyFont="1" applyFill="1" applyBorder="1" applyAlignment="1">
      <alignment horizontal="center" vertical="center"/>
    </xf>
    <xf numFmtId="9" fontId="77" fillId="36" borderId="128" xfId="0" applyNumberFormat="1" applyFont="1" applyFill="1" applyBorder="1" applyAlignment="1">
      <alignment horizontal="center" vertical="center"/>
    </xf>
    <xf numFmtId="10" fontId="77" fillId="2" borderId="120" xfId="0" applyNumberFormat="1" applyFont="1" applyFill="1" applyBorder="1" applyAlignment="1">
      <alignment horizontal="center" vertical="center" wrapText="1"/>
    </xf>
    <xf numFmtId="10" fontId="0" fillId="30" borderId="93" xfId="0" applyNumberFormat="1" applyFill="1" applyBorder="1" applyAlignment="1">
      <alignment horizontal="center" vertical="center" wrapText="1"/>
    </xf>
    <xf numFmtId="10" fontId="77" fillId="2" borderId="93" xfId="0" applyNumberFormat="1" applyFont="1" applyFill="1" applyBorder="1" applyAlignment="1">
      <alignment horizontal="center" vertical="center" wrapText="1"/>
    </xf>
    <xf numFmtId="10" fontId="0" fillId="30" borderId="126" xfId="0" applyNumberFormat="1" applyFill="1" applyBorder="1" applyAlignment="1">
      <alignment horizontal="center" vertical="center" wrapText="1"/>
    </xf>
    <xf numFmtId="0" fontId="77" fillId="2" borderId="119" xfId="0" applyFont="1" applyFill="1" applyBorder="1" applyAlignment="1">
      <alignment vertical="center"/>
    </xf>
    <xf numFmtId="0" fontId="77" fillId="30" borderId="123" xfId="0" applyFont="1" applyFill="1" applyBorder="1" applyAlignment="1">
      <alignment vertical="center"/>
    </xf>
    <xf numFmtId="0" fontId="77" fillId="30" borderId="125" xfId="0" applyFont="1" applyFill="1" applyBorder="1" applyAlignment="1">
      <alignment vertical="center"/>
    </xf>
    <xf numFmtId="0" fontId="77" fillId="2" borderId="120" xfId="0" applyFont="1" applyFill="1" applyBorder="1" applyAlignment="1">
      <alignment horizontal="left" vertical="center" wrapText="1"/>
    </xf>
    <xf numFmtId="0" fontId="77" fillId="30" borderId="93" xfId="0" applyFont="1" applyFill="1" applyBorder="1" applyAlignment="1">
      <alignment vertical="center"/>
    </xf>
    <xf numFmtId="0" fontId="77" fillId="30" borderId="126" xfId="0" applyFont="1" applyFill="1" applyBorder="1" applyAlignment="1">
      <alignment vertical="center"/>
    </xf>
    <xf numFmtId="0" fontId="77" fillId="2" borderId="93" xfId="0" applyFont="1" applyFill="1" applyBorder="1" applyAlignment="1">
      <alignment horizontal="left" vertical="center" wrapText="1"/>
    </xf>
    <xf numFmtId="10" fontId="77" fillId="2" borderId="120" xfId="5" applyNumberFormat="1" applyFont="1" applyFill="1" applyBorder="1" applyAlignment="1">
      <alignment horizontal="center" vertical="center" wrapText="1"/>
    </xf>
    <xf numFmtId="10" fontId="77" fillId="2" borderId="93" xfId="5" applyNumberFormat="1" applyFont="1" applyFill="1" applyBorder="1" applyAlignment="1">
      <alignment horizontal="center" vertical="center" wrapText="1"/>
    </xf>
    <xf numFmtId="9" fontId="77" fillId="2" borderId="120" xfId="5" applyFont="1" applyFill="1" applyBorder="1" applyAlignment="1">
      <alignment horizontal="center" vertical="center" wrapText="1"/>
    </xf>
    <xf numFmtId="9" fontId="77" fillId="2" borderId="93" xfId="5" applyFont="1" applyFill="1" applyBorder="1" applyAlignment="1">
      <alignment horizontal="center" vertical="center" wrapText="1"/>
    </xf>
    <xf numFmtId="9" fontId="77" fillId="2" borderId="126" xfId="5" applyFont="1" applyFill="1" applyBorder="1" applyAlignment="1">
      <alignment horizontal="center" vertical="center" wrapText="1"/>
    </xf>
    <xf numFmtId="0" fontId="77" fillId="2" borderId="120" xfId="0" applyFont="1" applyFill="1" applyBorder="1" applyAlignment="1">
      <alignment horizontal="center" vertical="center"/>
    </xf>
    <xf numFmtId="0" fontId="77" fillId="2" borderId="93" xfId="0" applyFont="1" applyFill="1" applyBorder="1" applyAlignment="1">
      <alignment horizontal="center" vertical="center"/>
    </xf>
    <xf numFmtId="0" fontId="77" fillId="2" borderId="126" xfId="0" applyFont="1" applyFill="1" applyBorder="1" applyAlignment="1">
      <alignment horizontal="center" vertical="center"/>
    </xf>
    <xf numFmtId="10" fontId="77" fillId="2" borderId="126" xfId="5" applyNumberFormat="1" applyFont="1" applyFill="1" applyBorder="1" applyAlignment="1">
      <alignment horizontal="center" vertical="center" wrapText="1"/>
    </xf>
    <xf numFmtId="0" fontId="28" fillId="2" borderId="2" xfId="0" applyFont="1" applyFill="1" applyBorder="1" applyAlignment="1">
      <alignment horizontal="center" vertical="center"/>
    </xf>
    <xf numFmtId="0" fontId="77" fillId="0" borderId="3" xfId="0" applyFont="1" applyBorder="1" applyAlignment="1">
      <alignment vertical="center"/>
    </xf>
    <xf numFmtId="0" fontId="77" fillId="0" borderId="8" xfId="0" applyFont="1" applyBorder="1" applyAlignment="1">
      <alignment vertical="center"/>
    </xf>
    <xf numFmtId="0" fontId="77" fillId="0" borderId="7" xfId="0" applyFont="1" applyBorder="1" applyAlignment="1">
      <alignment vertical="center"/>
    </xf>
    <xf numFmtId="0" fontId="77" fillId="0" borderId="9" xfId="0" applyFont="1" applyBorder="1" applyAlignment="1">
      <alignment vertical="center"/>
    </xf>
    <xf numFmtId="0" fontId="77" fillId="0" borderId="10" xfId="0" applyFont="1" applyBorder="1" applyAlignment="1">
      <alignment vertical="center"/>
    </xf>
    <xf numFmtId="0" fontId="29" fillId="0" borderId="21" xfId="0" applyFont="1" applyBorder="1" applyAlignment="1">
      <alignment horizontal="center" vertical="center"/>
    </xf>
    <xf numFmtId="0" fontId="29" fillId="2" borderId="4" xfId="0" applyFont="1" applyFill="1" applyBorder="1" applyAlignment="1">
      <alignment horizontal="center" vertical="center"/>
    </xf>
    <xf numFmtId="0" fontId="29" fillId="2" borderId="91" xfId="0" applyFont="1" applyFill="1" applyBorder="1" applyAlignment="1">
      <alignment horizontal="center" vertical="center"/>
    </xf>
    <xf numFmtId="0" fontId="29" fillId="2" borderId="6" xfId="0" applyFont="1" applyFill="1" applyBorder="1" applyAlignment="1">
      <alignment horizontal="center" vertical="center"/>
    </xf>
    <xf numFmtId="0" fontId="30" fillId="7" borderId="43" xfId="0" applyFont="1" applyFill="1" applyBorder="1" applyAlignment="1">
      <alignment horizontal="center" vertical="center" wrapText="1"/>
    </xf>
    <xf numFmtId="0" fontId="30" fillId="7" borderId="29" xfId="0" applyFont="1" applyFill="1" applyBorder="1" applyAlignment="1">
      <alignment horizontal="center" vertical="center" wrapText="1"/>
    </xf>
    <xf numFmtId="0" fontId="30" fillId="7" borderId="49" xfId="0" applyFont="1" applyFill="1" applyBorder="1" applyAlignment="1">
      <alignment horizontal="center" vertical="center" wrapText="1"/>
    </xf>
    <xf numFmtId="0" fontId="29" fillId="2" borderId="11" xfId="0" applyFont="1" applyFill="1" applyBorder="1" applyAlignment="1">
      <alignment horizontal="center" vertical="center" wrapText="1"/>
    </xf>
    <xf numFmtId="0" fontId="77" fillId="0" borderId="12" xfId="0" applyFont="1" applyBorder="1" applyAlignment="1">
      <alignment horizontal="center" vertical="center"/>
    </xf>
    <xf numFmtId="0" fontId="77" fillId="0" borderId="13" xfId="0" applyFont="1" applyBorder="1" applyAlignment="1">
      <alignment horizontal="center" vertical="center"/>
    </xf>
    <xf numFmtId="0" fontId="30" fillId="8" borderId="4" xfId="0" applyFont="1" applyFill="1" applyBorder="1" applyAlignment="1">
      <alignment horizontal="center" vertical="center" wrapText="1"/>
    </xf>
    <xf numFmtId="0" fontId="7" fillId="0" borderId="91" xfId="0" applyFont="1" applyBorder="1" applyAlignment="1">
      <alignment horizontal="center"/>
    </xf>
    <xf numFmtId="0" fontId="7" fillId="0" borderId="6" xfId="0" applyFont="1" applyBorder="1" applyAlignment="1">
      <alignment horizontal="center"/>
    </xf>
    <xf numFmtId="0" fontId="31" fillId="2" borderId="4" xfId="0" applyFont="1" applyFill="1" applyBorder="1" applyAlignment="1">
      <alignment horizontal="center" vertical="center" wrapText="1"/>
    </xf>
    <xf numFmtId="0" fontId="7" fillId="30" borderId="91" xfId="0" applyFont="1" applyFill="1" applyBorder="1" applyAlignment="1">
      <alignment horizontal="center"/>
    </xf>
    <xf numFmtId="0" fontId="7" fillId="30" borderId="6" xfId="0" applyFont="1" applyFill="1" applyBorder="1" applyAlignment="1">
      <alignment horizontal="center"/>
    </xf>
    <xf numFmtId="9" fontId="77" fillId="2" borderId="133" xfId="5" applyFont="1" applyFill="1" applyBorder="1" applyAlignment="1">
      <alignment horizontal="center" vertical="center"/>
    </xf>
    <xf numFmtId="9" fontId="77" fillId="2" borderId="129" xfId="5" applyFont="1" applyFill="1" applyBorder="1" applyAlignment="1">
      <alignment horizontal="center" vertical="center"/>
    </xf>
    <xf numFmtId="9" fontId="77" fillId="2" borderId="94" xfId="5" applyFont="1" applyFill="1" applyBorder="1" applyAlignment="1">
      <alignment horizontal="center" vertical="center"/>
    </xf>
    <xf numFmtId="9" fontId="77" fillId="2" borderId="132" xfId="5" applyFont="1" applyFill="1" applyBorder="1" applyAlignment="1">
      <alignment horizontal="center" vertical="center"/>
    </xf>
    <xf numFmtId="0" fontId="30" fillId="8" borderId="90" xfId="0" applyFont="1" applyFill="1" applyBorder="1" applyAlignment="1">
      <alignment horizontal="center" vertical="center" wrapText="1"/>
    </xf>
    <xf numFmtId="0" fontId="7" fillId="0" borderId="32" xfId="0" applyFont="1" applyBorder="1" applyAlignment="1">
      <alignment horizontal="center"/>
    </xf>
    <xf numFmtId="0" fontId="7" fillId="0" borderId="50" xfId="0" applyFont="1" applyBorder="1" applyAlignment="1">
      <alignment horizontal="center"/>
    </xf>
    <xf numFmtId="0" fontId="30" fillId="7" borderId="90" xfId="0" applyFont="1" applyFill="1" applyBorder="1" applyAlignment="1">
      <alignment horizontal="center" vertical="center" wrapText="1"/>
    </xf>
    <xf numFmtId="0" fontId="77" fillId="30" borderId="119" xfId="0" applyFont="1" applyFill="1" applyBorder="1" applyAlignment="1">
      <alignment vertical="center"/>
    </xf>
    <xf numFmtId="0" fontId="77" fillId="2" borderId="119" xfId="0" applyFont="1" applyFill="1" applyBorder="1" applyAlignment="1">
      <alignment horizontal="left" vertical="center" wrapText="1"/>
    </xf>
    <xf numFmtId="0" fontId="68" fillId="27" borderId="38" xfId="0" applyFont="1" applyFill="1" applyBorder="1" applyAlignment="1">
      <alignment horizontal="center" vertical="center" wrapText="1"/>
    </xf>
    <xf numFmtId="0" fontId="32" fillId="10" borderId="35" xfId="0" applyFont="1" applyFill="1" applyBorder="1" applyAlignment="1">
      <alignment horizontal="center" vertical="center" wrapText="1"/>
    </xf>
    <xf numFmtId="0" fontId="7" fillId="0" borderId="36" xfId="0" applyFont="1" applyBorder="1"/>
    <xf numFmtId="0" fontId="7" fillId="0" borderId="37" xfId="0" applyFont="1" applyBorder="1"/>
    <xf numFmtId="0" fontId="32" fillId="14" borderId="40" xfId="0" applyFont="1" applyFill="1" applyBorder="1" applyAlignment="1">
      <alignment horizontal="center" vertical="center" wrapText="1"/>
    </xf>
    <xf numFmtId="0" fontId="7" fillId="0" borderId="42" xfId="0" applyFont="1" applyBorder="1"/>
    <xf numFmtId="0" fontId="7" fillId="0" borderId="44" xfId="0" applyFont="1" applyBorder="1"/>
    <xf numFmtId="0" fontId="7" fillId="0" borderId="46" xfId="0" applyFont="1" applyBorder="1"/>
    <xf numFmtId="0" fontId="32" fillId="14" borderId="35" xfId="0" applyFont="1" applyFill="1" applyBorder="1" applyAlignment="1">
      <alignment horizontal="center" vertical="center" wrapText="1"/>
    </xf>
    <xf numFmtId="0" fontId="32" fillId="8" borderId="40" xfId="0" applyFont="1" applyFill="1" applyBorder="1" applyAlignment="1">
      <alignment horizontal="center" vertical="center" wrapText="1"/>
    </xf>
    <xf numFmtId="0" fontId="7" fillId="0" borderId="41" xfId="0" applyFont="1" applyBorder="1"/>
    <xf numFmtId="0" fontId="7" fillId="0" borderId="45" xfId="0" applyFont="1" applyBorder="1"/>
    <xf numFmtId="0" fontId="32" fillId="11" borderId="40" xfId="0" applyFont="1" applyFill="1" applyBorder="1" applyAlignment="1">
      <alignment horizontal="center" vertical="center" wrapText="1"/>
    </xf>
    <xf numFmtId="0" fontId="32" fillId="10" borderId="43" xfId="0" applyFont="1" applyFill="1" applyBorder="1" applyAlignment="1">
      <alignment horizontal="center" vertical="center" wrapText="1"/>
    </xf>
    <xf numFmtId="0" fontId="7" fillId="0" borderId="49" xfId="0" applyFont="1" applyBorder="1"/>
    <xf numFmtId="0" fontId="7" fillId="0" borderId="90" xfId="0" applyFont="1" applyBorder="1"/>
    <xf numFmtId="0" fontId="32" fillId="12" borderId="40" xfId="0" applyFont="1" applyFill="1" applyBorder="1" applyAlignment="1">
      <alignment horizontal="center" vertical="center" wrapText="1"/>
    </xf>
    <xf numFmtId="0" fontId="32" fillId="13" borderId="39" xfId="0" applyFont="1" applyFill="1" applyBorder="1" applyAlignment="1">
      <alignment horizontal="center" vertical="center" wrapText="1"/>
    </xf>
    <xf numFmtId="0" fontId="7" fillId="0" borderId="47" xfId="0" applyFont="1" applyBorder="1"/>
    <xf numFmtId="0" fontId="8" fillId="0" borderId="21" xfId="0" applyFont="1" applyBorder="1" applyAlignment="1">
      <alignment horizontal="center" vertical="center"/>
    </xf>
    <xf numFmtId="0" fontId="6" fillId="2" borderId="2" xfId="0" applyFont="1" applyFill="1" applyBorder="1" applyAlignment="1">
      <alignment horizontal="center" vertical="center" wrapText="1"/>
    </xf>
    <xf numFmtId="0" fontId="7" fillId="0" borderId="30" xfId="0" applyFont="1" applyBorder="1" applyAlignment="1">
      <alignment horizontal="center" vertical="center" wrapText="1"/>
    </xf>
    <xf numFmtId="0" fontId="0" fillId="0" borderId="31" xfId="0" applyBorder="1" applyAlignment="1">
      <alignment horizontal="center" vertical="center" wrapText="1"/>
    </xf>
    <xf numFmtId="0" fontId="7" fillId="0" borderId="43" xfId="0" applyFont="1" applyBorder="1" applyAlignment="1">
      <alignment horizontal="center" vertical="center" wrapText="1"/>
    </xf>
    <xf numFmtId="0" fontId="7" fillId="0" borderId="29" xfId="0" applyFont="1" applyBorder="1" applyAlignment="1">
      <alignment horizontal="center" vertical="center" wrapText="1"/>
    </xf>
    <xf numFmtId="0" fontId="0" fillId="0" borderId="49" xfId="0" applyBorder="1" applyAlignment="1">
      <alignment horizontal="center" vertical="center" wrapText="1"/>
    </xf>
    <xf numFmtId="0" fontId="7" fillId="0" borderId="90" xfId="0" applyFont="1" applyBorder="1" applyAlignment="1">
      <alignment horizontal="center" vertical="center" wrapText="1"/>
    </xf>
    <xf numFmtId="0" fontId="7" fillId="0" borderId="32" xfId="0" applyFont="1" applyBorder="1" applyAlignment="1">
      <alignment horizontal="center" vertical="center" wrapText="1"/>
    </xf>
    <xf numFmtId="0" fontId="0" fillId="0" borderId="50" xfId="0" applyBorder="1" applyAlignment="1">
      <alignment horizontal="center" vertical="center" wrapText="1"/>
    </xf>
    <xf numFmtId="0" fontId="8" fillId="0" borderId="43" xfId="0" applyFont="1" applyBorder="1" applyAlignment="1">
      <alignment horizontal="center" vertical="center" wrapText="1"/>
    </xf>
    <xf numFmtId="0" fontId="8" fillId="0" borderId="29" xfId="0" applyFont="1" applyBorder="1" applyAlignment="1">
      <alignment horizontal="center" vertical="center" wrapText="1"/>
    </xf>
    <xf numFmtId="0" fontId="0" fillId="0" borderId="29" xfId="0" applyBorder="1" applyAlignment="1">
      <alignment horizontal="center" vertical="center" wrapText="1"/>
    </xf>
    <xf numFmtId="0" fontId="8" fillId="2" borderId="43" xfId="0" applyFont="1" applyFill="1" applyBorder="1" applyAlignment="1">
      <alignment horizontal="center" vertical="center" wrapText="1"/>
    </xf>
    <xf numFmtId="0" fontId="8" fillId="2" borderId="29" xfId="0" applyFont="1" applyFill="1" applyBorder="1" applyAlignment="1">
      <alignment horizontal="center" vertical="center" wrapText="1"/>
    </xf>
    <xf numFmtId="0" fontId="33" fillId="0" borderId="34" xfId="0" applyFont="1" applyBorder="1" applyAlignment="1">
      <alignment horizontal="left" vertical="center" wrapText="1"/>
    </xf>
    <xf numFmtId="0" fontId="7" fillId="0" borderId="48" xfId="0" applyFont="1" applyBorder="1" applyAlignment="1">
      <alignment vertical="center"/>
    </xf>
    <xf numFmtId="0" fontId="7" fillId="0" borderId="33" xfId="0" applyFont="1" applyBorder="1" applyAlignment="1">
      <alignment vertical="center"/>
    </xf>
    <xf numFmtId="0" fontId="33" fillId="0" borderId="34" xfId="0" applyFont="1" applyBorder="1" applyAlignment="1">
      <alignment horizontal="center" vertical="center" wrapText="1"/>
    </xf>
    <xf numFmtId="0" fontId="7" fillId="0" borderId="48" xfId="0" applyFont="1" applyBorder="1" applyAlignment="1">
      <alignment horizontal="center" vertical="center"/>
    </xf>
    <xf numFmtId="0" fontId="7" fillId="0" borderId="33" xfId="0" applyFont="1" applyBorder="1" applyAlignment="1">
      <alignment horizontal="center" vertical="center"/>
    </xf>
    <xf numFmtId="0" fontId="32" fillId="4" borderId="4" xfId="0" applyFont="1" applyFill="1" applyBorder="1" applyAlignment="1">
      <alignment horizontal="center" vertical="center" wrapText="1"/>
    </xf>
    <xf numFmtId="0" fontId="30" fillId="7" borderId="30" xfId="0" applyFont="1" applyFill="1" applyBorder="1" applyAlignment="1">
      <alignment horizontal="center" vertical="center" wrapText="1"/>
    </xf>
    <xf numFmtId="0" fontId="30" fillId="7" borderId="31" xfId="0" applyFont="1" applyFill="1" applyBorder="1" applyAlignment="1">
      <alignment horizontal="center" vertical="center" wrapText="1"/>
    </xf>
    <xf numFmtId="0" fontId="32" fillId="10" borderId="21" xfId="0" applyFont="1" applyFill="1" applyBorder="1" applyAlignment="1">
      <alignment horizontal="center" vertical="center" wrapText="1"/>
    </xf>
    <xf numFmtId="41" fontId="32" fillId="10" borderId="21" xfId="4" applyFont="1" applyFill="1" applyBorder="1" applyAlignment="1">
      <alignment horizontal="center" vertical="center" wrapText="1"/>
    </xf>
    <xf numFmtId="0" fontId="32" fillId="45" borderId="21" xfId="0" applyFont="1" applyFill="1" applyBorder="1" applyAlignment="1">
      <alignment horizontal="center" vertical="center" wrapText="1"/>
    </xf>
    <xf numFmtId="0" fontId="32" fillId="45" borderId="21" xfId="0" applyFont="1" applyFill="1" applyBorder="1" applyAlignment="1">
      <alignment horizontal="right" vertical="center" wrapText="1"/>
    </xf>
    <xf numFmtId="0" fontId="7" fillId="0" borderId="3" xfId="0" applyFont="1" applyBorder="1" applyAlignment="1">
      <alignment vertical="center"/>
    </xf>
    <xf numFmtId="0" fontId="7" fillId="0" borderId="8" xfId="0" applyFont="1" applyBorder="1" applyAlignment="1">
      <alignment vertical="center"/>
    </xf>
    <xf numFmtId="0" fontId="7" fillId="0" borderId="7" xfId="0" applyFont="1" applyBorder="1" applyAlignment="1">
      <alignment vertical="center"/>
    </xf>
    <xf numFmtId="0" fontId="7" fillId="0" borderId="9" xfId="0" applyFont="1" applyBorder="1" applyAlignment="1">
      <alignment vertical="center"/>
    </xf>
    <xf numFmtId="0" fontId="7" fillId="0" borderId="10" xfId="0" applyFont="1" applyBorder="1" applyAlignment="1">
      <alignment vertical="center"/>
    </xf>
    <xf numFmtId="41" fontId="8" fillId="0" borderId="21" xfId="4" applyFont="1" applyBorder="1" applyAlignment="1">
      <alignment horizontal="center" vertical="center"/>
    </xf>
    <xf numFmtId="41" fontId="8" fillId="30" borderId="21" xfId="4" applyFont="1" applyFill="1" applyBorder="1" applyAlignment="1">
      <alignment horizontal="center" vertical="center"/>
    </xf>
    <xf numFmtId="0" fontId="8" fillId="30" borderId="21" xfId="0" applyFont="1" applyFill="1" applyBorder="1" applyAlignment="1">
      <alignment horizontal="center" vertical="center"/>
    </xf>
    <xf numFmtId="0" fontId="8" fillId="0" borderId="4" xfId="0" applyFont="1" applyBorder="1" applyAlignment="1">
      <alignment horizontal="center" vertical="center"/>
    </xf>
    <xf numFmtId="0" fontId="8" fillId="0" borderId="91" xfId="0" applyFont="1" applyBorder="1" applyAlignment="1">
      <alignment horizontal="center" vertical="center"/>
    </xf>
    <xf numFmtId="0" fontId="8" fillId="0" borderId="6" xfId="0" applyFont="1" applyBorder="1" applyAlignment="1">
      <alignment horizontal="center" vertical="center"/>
    </xf>
    <xf numFmtId="167" fontId="29" fillId="15" borderId="4" xfId="0" applyNumberFormat="1" applyFont="1" applyFill="1" applyBorder="1" applyAlignment="1">
      <alignment horizontal="center" vertical="center" wrapText="1"/>
    </xf>
    <xf numFmtId="167" fontId="29" fillId="15" borderId="91" xfId="0" applyNumberFormat="1" applyFont="1" applyFill="1" applyBorder="1" applyAlignment="1">
      <alignment horizontal="center" vertical="center" wrapText="1"/>
    </xf>
    <xf numFmtId="167" fontId="29" fillId="15" borderId="6" xfId="0" applyNumberFormat="1" applyFont="1" applyFill="1" applyBorder="1" applyAlignment="1">
      <alignment horizontal="center" vertical="center" wrapText="1"/>
    </xf>
    <xf numFmtId="10" fontId="13" fillId="0" borderId="120" xfId="4" applyNumberFormat="1" applyFont="1" applyFill="1" applyBorder="1" applyAlignment="1">
      <alignment horizontal="center" vertical="center" wrapText="1"/>
    </xf>
    <xf numFmtId="10" fontId="13" fillId="0" borderId="93" xfId="4" applyNumberFormat="1" applyFont="1" applyFill="1" applyBorder="1" applyAlignment="1">
      <alignment horizontal="center" vertical="center" wrapText="1"/>
    </xf>
    <xf numFmtId="10" fontId="13" fillId="0" borderId="126" xfId="4" applyNumberFormat="1" applyFont="1" applyFill="1" applyBorder="1" applyAlignment="1">
      <alignment horizontal="center" vertical="center" wrapText="1"/>
    </xf>
    <xf numFmtId="0" fontId="13" fillId="0" borderId="120" xfId="0" applyFont="1" applyBorder="1" applyAlignment="1">
      <alignment horizontal="center" vertical="center" wrapText="1"/>
    </xf>
    <xf numFmtId="0" fontId="13" fillId="0" borderId="93" xfId="0" applyFont="1" applyBorder="1" applyAlignment="1">
      <alignment horizontal="center" vertical="center" wrapText="1"/>
    </xf>
    <xf numFmtId="0" fontId="13" fillId="0" borderId="126" xfId="0" applyFont="1" applyBorder="1" applyAlignment="1">
      <alignment horizontal="center" vertical="center" wrapText="1"/>
    </xf>
    <xf numFmtId="49" fontId="7" fillId="0" borderId="120" xfId="0" applyNumberFormat="1" applyFont="1" applyBorder="1" applyAlignment="1">
      <alignment horizontal="justify" vertical="center" wrapText="1"/>
    </xf>
    <xf numFmtId="49" fontId="7" fillId="0" borderId="93" xfId="0" applyNumberFormat="1" applyFont="1" applyBorder="1" applyAlignment="1">
      <alignment horizontal="justify" vertical="center" wrapText="1"/>
    </xf>
    <xf numFmtId="49" fontId="7" fillId="0" borderId="126" xfId="0" applyNumberFormat="1" applyFont="1" applyBorder="1" applyAlignment="1">
      <alignment horizontal="justify" vertical="center" wrapText="1"/>
    </xf>
    <xf numFmtId="170" fontId="13" fillId="0" borderId="120" xfId="0" applyNumberFormat="1" applyFont="1" applyBorder="1" applyAlignment="1">
      <alignment horizontal="center" vertical="center" wrapText="1"/>
    </xf>
    <xf numFmtId="170" fontId="13" fillId="0" borderId="93" xfId="0" applyNumberFormat="1" applyFont="1" applyBorder="1" applyAlignment="1">
      <alignment horizontal="center" vertical="center" wrapText="1"/>
    </xf>
    <xf numFmtId="170" fontId="13" fillId="0" borderId="126" xfId="0" applyNumberFormat="1" applyFont="1" applyBorder="1" applyAlignment="1">
      <alignment horizontal="center" vertical="center" wrapText="1"/>
    </xf>
    <xf numFmtId="0" fontId="7" fillId="0" borderId="93" xfId="0" applyFont="1" applyBorder="1"/>
    <xf numFmtId="0" fontId="7" fillId="0" borderId="126" xfId="0" applyFont="1" applyBorder="1"/>
    <xf numFmtId="0" fontId="13" fillId="0" borderId="119" xfId="0" applyFont="1" applyBorder="1" applyAlignment="1">
      <alignment horizontal="center" vertical="center" wrapText="1"/>
    </xf>
    <xf numFmtId="0" fontId="13" fillId="0" borderId="123" xfId="0" applyFont="1" applyBorder="1" applyAlignment="1">
      <alignment horizontal="center" vertical="center" wrapText="1"/>
    </xf>
    <xf numFmtId="0" fontId="13" fillId="0" borderId="125" xfId="0" applyFont="1" applyBorder="1" applyAlignment="1">
      <alignment horizontal="center" vertical="center" wrapText="1"/>
    </xf>
    <xf numFmtId="0" fontId="13" fillId="0" borderId="120" xfId="0" applyFont="1" applyBorder="1" applyAlignment="1">
      <alignment horizontal="left" vertical="center" wrapText="1"/>
    </xf>
    <xf numFmtId="0" fontId="13" fillId="0" borderId="93" xfId="0" applyFont="1" applyBorder="1" applyAlignment="1">
      <alignment horizontal="left" vertical="center" wrapText="1"/>
    </xf>
    <xf numFmtId="0" fontId="13" fillId="0" borderId="126" xfId="0" applyFont="1" applyBorder="1" applyAlignment="1">
      <alignment horizontal="left" vertical="center" wrapText="1"/>
    </xf>
    <xf numFmtId="0" fontId="13" fillId="2" borderId="120" xfId="0" applyFont="1" applyFill="1" applyBorder="1" applyAlignment="1">
      <alignment horizontal="center" vertical="center" wrapText="1"/>
    </xf>
    <xf numFmtId="0" fontId="13" fillId="2" borderId="93" xfId="0" applyFont="1" applyFill="1" applyBorder="1" applyAlignment="1">
      <alignment horizontal="center" vertical="center" wrapText="1"/>
    </xf>
    <xf numFmtId="0" fontId="13" fillId="2" borderId="126" xfId="0" applyFont="1" applyFill="1" applyBorder="1" applyAlignment="1">
      <alignment horizontal="center" vertical="center" wrapText="1"/>
    </xf>
    <xf numFmtId="0" fontId="13" fillId="37" borderId="119" xfId="0" applyFont="1" applyFill="1" applyBorder="1" applyAlignment="1">
      <alignment vertical="center" wrapText="1"/>
    </xf>
    <xf numFmtId="0" fontId="13" fillId="37" borderId="123" xfId="0" applyFont="1" applyFill="1" applyBorder="1" applyAlignment="1">
      <alignment vertical="center" wrapText="1"/>
    </xf>
    <xf numFmtId="0" fontId="4" fillId="38" borderId="123" xfId="0" applyFont="1" applyFill="1" applyBorder="1" applyAlignment="1">
      <alignment vertical="center" wrapText="1"/>
    </xf>
    <xf numFmtId="1" fontId="109" fillId="16" borderId="123" xfId="0" applyNumberFormat="1" applyFont="1" applyFill="1" applyBorder="1" applyAlignment="1">
      <alignment horizontal="center" vertical="center" wrapText="1"/>
    </xf>
    <xf numFmtId="1" fontId="109" fillId="16" borderId="93" xfId="0" applyNumberFormat="1" applyFont="1" applyFill="1" applyBorder="1" applyAlignment="1">
      <alignment horizontal="center" vertical="center" wrapText="1"/>
    </xf>
    <xf numFmtId="1" fontId="109" fillId="16" borderId="125" xfId="0" applyNumberFormat="1" applyFont="1" applyFill="1" applyBorder="1" applyAlignment="1">
      <alignment horizontal="center" vertical="center" wrapText="1"/>
    </xf>
    <xf numFmtId="1" fontId="109" fillId="16" borderId="126" xfId="0" applyNumberFormat="1" applyFont="1" applyFill="1" applyBorder="1" applyAlignment="1">
      <alignment horizontal="center" vertical="center" wrapText="1"/>
    </xf>
    <xf numFmtId="0" fontId="13" fillId="37" borderId="120" xfId="0" applyFont="1" applyFill="1" applyBorder="1" applyAlignment="1">
      <alignment vertical="center" wrapText="1"/>
    </xf>
    <xf numFmtId="0" fontId="13" fillId="37" borderId="93" xfId="0" applyFont="1" applyFill="1" applyBorder="1" applyAlignment="1">
      <alignment vertical="center" wrapText="1"/>
    </xf>
    <xf numFmtId="0" fontId="7" fillId="0" borderId="93" xfId="0" applyFont="1" applyBorder="1" applyAlignment="1">
      <alignment horizontal="center"/>
    </xf>
    <xf numFmtId="41" fontId="13" fillId="2" borderId="93" xfId="4" applyFont="1" applyFill="1" applyBorder="1" applyAlignment="1">
      <alignment horizontal="center" vertical="center" wrapText="1"/>
    </xf>
    <xf numFmtId="49" fontId="6" fillId="32" borderId="120" xfId="0" applyNumberFormat="1" applyFont="1" applyFill="1" applyBorder="1" applyAlignment="1">
      <alignment horizontal="justify" vertical="center" wrapText="1"/>
    </xf>
    <xf numFmtId="49" fontId="6" fillId="32" borderId="93" xfId="0" applyNumberFormat="1" applyFont="1" applyFill="1" applyBorder="1" applyAlignment="1">
      <alignment horizontal="justify" vertical="center" wrapText="1"/>
    </xf>
    <xf numFmtId="49" fontId="6" fillId="32" borderId="126" xfId="0" applyNumberFormat="1" applyFont="1" applyFill="1" applyBorder="1" applyAlignment="1">
      <alignment horizontal="justify" vertical="center" wrapText="1"/>
    </xf>
    <xf numFmtId="41" fontId="13" fillId="2" borderId="120" xfId="4" applyFont="1" applyFill="1" applyBorder="1" applyAlignment="1">
      <alignment horizontal="center" vertical="center" wrapText="1"/>
    </xf>
    <xf numFmtId="41" fontId="13" fillId="2" borderId="126" xfId="4" applyFont="1" applyFill="1" applyBorder="1" applyAlignment="1">
      <alignment horizontal="center" vertical="center" wrapText="1"/>
    </xf>
    <xf numFmtId="170" fontId="13" fillId="32" borderId="120" xfId="0" applyNumberFormat="1" applyFont="1" applyFill="1" applyBorder="1" applyAlignment="1">
      <alignment horizontal="center" vertical="center" wrapText="1"/>
    </xf>
    <xf numFmtId="170" fontId="13" fillId="32" borderId="93" xfId="0" applyNumberFormat="1" applyFont="1" applyFill="1" applyBorder="1" applyAlignment="1">
      <alignment horizontal="center" vertical="center" wrapText="1"/>
    </xf>
    <xf numFmtId="170" fontId="13" fillId="32" borderId="126" xfId="0" applyNumberFormat="1" applyFont="1" applyFill="1" applyBorder="1" applyAlignment="1">
      <alignment horizontal="center" vertical="center" wrapText="1"/>
    </xf>
    <xf numFmtId="0" fontId="13" fillId="2" borderId="120" xfId="0" applyFont="1" applyFill="1" applyBorder="1" applyAlignment="1">
      <alignment horizontal="left" vertical="center" wrapText="1"/>
    </xf>
    <xf numFmtId="0" fontId="13" fillId="2" borderId="93" xfId="0" applyFont="1" applyFill="1" applyBorder="1" applyAlignment="1">
      <alignment horizontal="left" vertical="center" wrapText="1"/>
    </xf>
    <xf numFmtId="0" fontId="4" fillId="38" borderId="93" xfId="0" applyFont="1" applyFill="1" applyBorder="1" applyAlignment="1">
      <alignment vertical="center" wrapText="1"/>
    </xf>
    <xf numFmtId="0" fontId="30" fillId="10" borderId="32" xfId="0" applyFont="1" applyFill="1" applyBorder="1" applyAlignment="1">
      <alignment horizontal="center" vertical="center"/>
    </xf>
    <xf numFmtId="0" fontId="32" fillId="8" borderId="32" xfId="0" applyFont="1" applyFill="1" applyBorder="1" applyAlignment="1">
      <alignment horizontal="center" vertical="center"/>
    </xf>
    <xf numFmtId="49" fontId="13" fillId="32" borderId="120" xfId="0" applyNumberFormat="1" applyFont="1" applyFill="1" applyBorder="1" applyAlignment="1">
      <alignment horizontal="justify" vertical="center" wrapText="1"/>
    </xf>
    <xf numFmtId="49" fontId="13" fillId="32" borderId="93" xfId="0" applyNumberFormat="1" applyFont="1" applyFill="1" applyBorder="1" applyAlignment="1">
      <alignment horizontal="justify" vertical="center" wrapText="1"/>
    </xf>
    <xf numFmtId="49" fontId="13" fillId="2" borderId="138" xfId="0" applyNumberFormat="1" applyFont="1" applyFill="1" applyBorder="1" applyAlignment="1">
      <alignment horizontal="left" vertical="center" wrapText="1"/>
    </xf>
    <xf numFmtId="0" fontId="7" fillId="0" borderId="48" xfId="0" applyFont="1" applyBorder="1"/>
    <xf numFmtId="0" fontId="7" fillId="0" borderId="33" xfId="0" applyFont="1" applyBorder="1"/>
    <xf numFmtId="0" fontId="30" fillId="8" borderId="32" xfId="0" applyFont="1" applyFill="1" applyBorder="1" applyAlignment="1">
      <alignment horizontal="center" vertical="center"/>
    </xf>
    <xf numFmtId="0" fontId="6" fillId="2" borderId="30" xfId="0" applyFont="1" applyFill="1" applyBorder="1" applyAlignment="1">
      <alignment horizontal="center" vertical="center"/>
    </xf>
    <xf numFmtId="0" fontId="78" fillId="0" borderId="3" xfId="0" applyFont="1" applyBorder="1"/>
    <xf numFmtId="0" fontId="78" fillId="0" borderId="8" xfId="0" applyFont="1" applyBorder="1"/>
    <xf numFmtId="0" fontId="78" fillId="0" borderId="29" xfId="0" applyFont="1" applyBorder="1"/>
    <xf numFmtId="0" fontId="78" fillId="0" borderId="7" xfId="0" applyFont="1" applyBorder="1"/>
    <xf numFmtId="0" fontId="78" fillId="0" borderId="9" xfId="0" applyFont="1" applyBorder="1"/>
    <xf numFmtId="0" fontId="78" fillId="0" borderId="32" xfId="0" applyFont="1" applyBorder="1"/>
    <xf numFmtId="0" fontId="78" fillId="0" borderId="10" xfId="0" applyFont="1" applyBorder="1"/>
    <xf numFmtId="1" fontId="110" fillId="16" borderId="152" xfId="0" applyNumberFormat="1" applyFont="1" applyFill="1" applyBorder="1" applyAlignment="1">
      <alignment horizontal="justify" vertical="center" wrapText="1"/>
    </xf>
    <xf numFmtId="1" fontId="110" fillId="16" borderId="130" xfId="0" applyNumberFormat="1" applyFont="1" applyFill="1" applyBorder="1" applyAlignment="1">
      <alignment horizontal="justify" vertical="center" wrapText="1"/>
    </xf>
    <xf numFmtId="1" fontId="110" fillId="16" borderId="132" xfId="0" applyNumberFormat="1" applyFont="1" applyFill="1" applyBorder="1" applyAlignment="1">
      <alignment horizontal="justify" vertical="center" wrapText="1"/>
    </xf>
    <xf numFmtId="1" fontId="108" fillId="16" borderId="93" xfId="0" applyNumberFormat="1" applyFont="1" applyFill="1" applyBorder="1" applyAlignment="1">
      <alignment horizontal="center" vertical="center" wrapText="1"/>
    </xf>
    <xf numFmtId="1" fontId="108" fillId="16" borderId="126" xfId="0" applyNumberFormat="1" applyFont="1" applyFill="1" applyBorder="1" applyAlignment="1">
      <alignment horizontal="center" vertical="center" wrapText="1"/>
    </xf>
    <xf numFmtId="1" fontId="110" fillId="16" borderId="93" xfId="0" applyNumberFormat="1" applyFont="1" applyFill="1" applyBorder="1" applyAlignment="1">
      <alignment horizontal="center" vertical="center" wrapText="1"/>
    </xf>
    <xf numFmtId="1" fontId="110" fillId="16" borderId="126" xfId="0" applyNumberFormat="1" applyFont="1" applyFill="1" applyBorder="1" applyAlignment="1">
      <alignment horizontal="center" vertical="center" wrapText="1"/>
    </xf>
    <xf numFmtId="3" fontId="108" fillId="32" borderId="120" xfId="0" applyNumberFormat="1" applyFont="1" applyFill="1" applyBorder="1" applyAlignment="1">
      <alignment horizontal="justify" vertical="center" wrapText="1"/>
    </xf>
    <xf numFmtId="0" fontId="108" fillId="32" borderId="93" xfId="0" applyFont="1" applyFill="1" applyBorder="1" applyAlignment="1">
      <alignment horizontal="justify" vertical="center" wrapText="1"/>
    </xf>
    <xf numFmtId="0" fontId="33" fillId="32" borderId="120" xfId="0" applyFont="1" applyFill="1" applyBorder="1" applyAlignment="1">
      <alignment horizontal="center" vertical="center" wrapText="1"/>
    </xf>
    <xf numFmtId="0" fontId="33" fillId="32" borderId="93" xfId="0" applyFont="1" applyFill="1" applyBorder="1" applyAlignment="1">
      <alignment horizontal="center" vertical="center" wrapText="1"/>
    </xf>
    <xf numFmtId="0" fontId="33" fillId="32" borderId="120" xfId="0" applyFont="1" applyFill="1" applyBorder="1" applyAlignment="1">
      <alignment horizontal="justify" vertical="center" wrapText="1"/>
    </xf>
    <xf numFmtId="0" fontId="33" fillId="32" borderId="93" xfId="0" applyFont="1" applyFill="1" applyBorder="1" applyAlignment="1">
      <alignment horizontal="justify" vertical="center" wrapText="1"/>
    </xf>
    <xf numFmtId="41" fontId="13" fillId="2" borderId="93" xfId="4" applyFont="1" applyFill="1" applyBorder="1" applyAlignment="1">
      <alignment horizontal="left" vertical="center" wrapText="1"/>
    </xf>
    <xf numFmtId="41" fontId="7" fillId="0" borderId="93" xfId="4" applyFont="1" applyBorder="1"/>
    <xf numFmtId="41" fontId="109" fillId="16" borderId="93" xfId="4" applyFont="1" applyFill="1" applyBorder="1" applyAlignment="1">
      <alignment horizontal="center" vertical="center" wrapText="1"/>
    </xf>
    <xf numFmtId="41" fontId="109" fillId="16" borderId="126" xfId="4" applyFont="1" applyFill="1" applyBorder="1" applyAlignment="1">
      <alignment horizontal="center" vertical="center" wrapText="1"/>
    </xf>
    <xf numFmtId="0" fontId="13" fillId="2" borderId="119" xfId="0" applyFont="1" applyFill="1" applyBorder="1" applyAlignment="1">
      <alignment horizontal="center" vertical="center" wrapText="1"/>
    </xf>
    <xf numFmtId="0" fontId="13" fillId="2" borderId="123" xfId="0" applyFont="1" applyFill="1" applyBorder="1" applyAlignment="1">
      <alignment horizontal="center" vertical="center" wrapText="1"/>
    </xf>
    <xf numFmtId="0" fontId="13" fillId="2" borderId="125" xfId="0" applyFont="1" applyFill="1" applyBorder="1" applyAlignment="1">
      <alignment horizontal="center" vertical="center" wrapText="1"/>
    </xf>
    <xf numFmtId="10" fontId="13" fillId="2" borderId="120" xfId="4" applyNumberFormat="1" applyFont="1" applyFill="1" applyBorder="1" applyAlignment="1">
      <alignment horizontal="center" vertical="center" wrapText="1"/>
    </xf>
    <xf numFmtId="10" fontId="13" fillId="2" borderId="93" xfId="4" applyNumberFormat="1" applyFont="1" applyFill="1" applyBorder="1" applyAlignment="1">
      <alignment horizontal="center" vertical="center" wrapText="1"/>
    </xf>
    <xf numFmtId="10" fontId="13" fillId="2" borderId="126" xfId="4" applyNumberFormat="1" applyFont="1" applyFill="1" applyBorder="1" applyAlignment="1">
      <alignment horizontal="center" vertical="center" wrapText="1"/>
    </xf>
    <xf numFmtId="170" fontId="6" fillId="32" borderId="120" xfId="0" applyNumberFormat="1" applyFont="1" applyFill="1" applyBorder="1" applyAlignment="1">
      <alignment horizontal="center" vertical="center" wrapText="1"/>
    </xf>
    <xf numFmtId="170" fontId="6" fillId="32" borderId="93" xfId="0" applyNumberFormat="1" applyFont="1" applyFill="1" applyBorder="1" applyAlignment="1">
      <alignment horizontal="center" vertical="center" wrapText="1"/>
    </xf>
    <xf numFmtId="170" fontId="6" fillId="32" borderId="126" xfId="0" applyNumberFormat="1" applyFont="1" applyFill="1" applyBorder="1" applyAlignment="1">
      <alignment horizontal="center" vertical="center" wrapText="1"/>
    </xf>
    <xf numFmtId="0" fontId="35" fillId="5" borderId="52" xfId="0" applyFont="1" applyFill="1" applyBorder="1" applyAlignment="1">
      <alignment horizontal="center" vertical="center" wrapText="1"/>
    </xf>
    <xf numFmtId="0" fontId="7" fillId="0" borderId="53" xfId="0" applyFont="1" applyBorder="1"/>
    <xf numFmtId="0" fontId="13" fillId="2" borderId="51" xfId="0" applyFont="1" applyFill="1" applyBorder="1" applyAlignment="1">
      <alignment horizontal="center" vertical="center"/>
    </xf>
    <xf numFmtId="0" fontId="7" fillId="0" borderId="54" xfId="0" applyFont="1" applyBorder="1"/>
    <xf numFmtId="0" fontId="7" fillId="0" borderId="56" xfId="0" applyFont="1" applyBorder="1"/>
    <xf numFmtId="0" fontId="37" fillId="0" borderId="61" xfId="0" applyFont="1" applyBorder="1" applyAlignment="1">
      <alignment horizontal="center" vertical="center" wrapText="1"/>
    </xf>
    <xf numFmtId="0" fontId="7" fillId="0" borderId="62" xfId="0" applyFont="1" applyBorder="1"/>
    <xf numFmtId="0" fontId="7" fillId="0" borderId="63" xfId="0" applyFont="1" applyBorder="1"/>
    <xf numFmtId="0" fontId="39" fillId="18" borderId="80" xfId="0" applyFont="1" applyFill="1" applyBorder="1" applyAlignment="1">
      <alignment horizontal="center" vertical="center"/>
    </xf>
    <xf numFmtId="0" fontId="7" fillId="0" borderId="81" xfId="0" applyFont="1" applyBorder="1"/>
    <xf numFmtId="0" fontId="7" fillId="0" borderId="82" xfId="0" applyFont="1" applyBorder="1"/>
    <xf numFmtId="0" fontId="37" fillId="0" borderId="57" xfId="0" applyFont="1" applyBorder="1" applyAlignment="1">
      <alignment horizontal="center" vertical="center" wrapText="1"/>
    </xf>
    <xf numFmtId="0" fontId="7" fillId="0" borderId="58" xfId="0" applyFont="1" applyBorder="1"/>
    <xf numFmtId="0" fontId="7" fillId="0" borderId="59" xfId="0" applyFont="1" applyBorder="1"/>
    <xf numFmtId="3" fontId="37" fillId="17" borderId="60" xfId="0" applyNumberFormat="1" applyFont="1" applyFill="1" applyBorder="1" applyAlignment="1">
      <alignment horizontal="center" vertical="center"/>
    </xf>
    <xf numFmtId="0" fontId="37" fillId="17" borderId="57" xfId="0" applyFont="1" applyFill="1" applyBorder="1" applyAlignment="1">
      <alignment horizontal="center" vertical="center"/>
    </xf>
    <xf numFmtId="49" fontId="39" fillId="18" borderId="66" xfId="0" applyNumberFormat="1" applyFont="1" applyFill="1" applyBorder="1" applyAlignment="1">
      <alignment horizontal="center" vertical="center" wrapText="1"/>
    </xf>
    <xf numFmtId="0" fontId="7" fillId="0" borderId="70" xfId="0" applyFont="1" applyBorder="1"/>
    <xf numFmtId="0" fontId="37" fillId="0" borderId="77" xfId="0" applyFont="1" applyBorder="1" applyAlignment="1">
      <alignment horizontal="center" vertical="center" wrapText="1"/>
    </xf>
    <xf numFmtId="0" fontId="7" fillId="0" borderId="78" xfId="0" applyFont="1" applyBorder="1"/>
    <xf numFmtId="0" fontId="7" fillId="0" borderId="79" xfId="0" applyFont="1" applyBorder="1"/>
    <xf numFmtId="0" fontId="42" fillId="20" borderId="11" xfId="0" applyFont="1" applyFill="1" applyBorder="1" applyAlignment="1">
      <alignment horizontal="center"/>
    </xf>
    <xf numFmtId="0" fontId="45" fillId="0" borderId="4" xfId="0" applyFont="1" applyBorder="1" applyAlignment="1">
      <alignment horizontal="left" vertical="top"/>
    </xf>
    <xf numFmtId="0" fontId="45" fillId="0" borderId="4" xfId="0" applyFont="1" applyBorder="1" applyAlignment="1">
      <alignment horizontal="left" vertical="center" wrapText="1"/>
    </xf>
    <xf numFmtId="0" fontId="42" fillId="20" borderId="11" xfId="0" applyFont="1" applyFill="1" applyBorder="1" applyAlignment="1">
      <alignment horizontal="center" vertical="center"/>
    </xf>
    <xf numFmtId="0" fontId="87" fillId="0" borderId="29" xfId="0" applyFont="1" applyBorder="1" applyAlignment="1">
      <alignment horizontal="center"/>
    </xf>
    <xf numFmtId="0" fontId="87" fillId="0" borderId="49" xfId="0" applyFont="1" applyBorder="1" applyAlignment="1">
      <alignment horizontal="center"/>
    </xf>
    <xf numFmtId="0" fontId="87" fillId="0" borderId="94" xfId="0" applyFont="1" applyBorder="1" applyAlignment="1">
      <alignment horizontal="center" vertical="center"/>
    </xf>
    <xf numFmtId="0" fontId="87" fillId="0" borderId="130" xfId="0" applyFont="1" applyBorder="1" applyAlignment="1">
      <alignment horizontal="center" vertical="center"/>
    </xf>
    <xf numFmtId="0" fontId="87" fillId="0" borderId="129" xfId="0" applyFont="1" applyBorder="1" applyAlignment="1">
      <alignment horizontal="center" vertical="center"/>
    </xf>
    <xf numFmtId="0" fontId="9" fillId="8" borderId="90" xfId="0" applyFont="1" applyFill="1" applyBorder="1" applyAlignment="1">
      <alignment horizontal="center" vertical="center" wrapText="1"/>
    </xf>
    <xf numFmtId="0" fontId="9" fillId="8" borderId="32" xfId="0" applyFont="1" applyFill="1" applyBorder="1" applyAlignment="1">
      <alignment horizontal="center" vertical="center" wrapText="1"/>
    </xf>
    <xf numFmtId="0" fontId="9" fillId="7" borderId="90" xfId="0" applyFont="1" applyFill="1" applyBorder="1" applyAlignment="1">
      <alignment horizontal="center" vertical="center" wrapText="1"/>
    </xf>
    <xf numFmtId="0" fontId="80" fillId="0" borderId="32" xfId="0" applyFont="1" applyBorder="1"/>
    <xf numFmtId="0" fontId="95" fillId="9" borderId="91" xfId="0" applyFont="1" applyFill="1" applyBorder="1" applyAlignment="1">
      <alignment horizontal="center" vertical="center"/>
    </xf>
    <xf numFmtId="0" fontId="80" fillId="0" borderId="91" xfId="0" applyFont="1" applyBorder="1"/>
    <xf numFmtId="0" fontId="80" fillId="0" borderId="6" xfId="0" applyFont="1" applyBorder="1"/>
    <xf numFmtId="0" fontId="91" fillId="0" borderId="34" xfId="0" applyFont="1" applyBorder="1" applyAlignment="1">
      <alignment horizontal="left" vertical="center" wrapText="1"/>
    </xf>
    <xf numFmtId="0" fontId="78" fillId="0" borderId="48" xfId="0" applyFont="1" applyBorder="1"/>
    <xf numFmtId="0" fontId="78" fillId="0" borderId="33" xfId="0" applyFont="1" applyBorder="1"/>
    <xf numFmtId="0" fontId="91" fillId="0" borderId="31" xfId="0" applyFont="1" applyBorder="1" applyAlignment="1">
      <alignment horizontal="left" vertical="center" wrapText="1"/>
    </xf>
    <xf numFmtId="0" fontId="78" fillId="0" borderId="49" xfId="0" applyFont="1" applyBorder="1"/>
    <xf numFmtId="0" fontId="78" fillId="0" borderId="50" xfId="0" applyFont="1" applyBorder="1"/>
    <xf numFmtId="0" fontId="113" fillId="30" borderId="96" xfId="0" applyFont="1" applyFill="1" applyBorder="1" applyAlignment="1">
      <alignment horizontal="left" vertical="top" wrapText="1"/>
    </xf>
    <xf numFmtId="0" fontId="100" fillId="30" borderId="97" xfId="0" applyFont="1" applyFill="1" applyBorder="1" applyAlignment="1">
      <alignment horizontal="left" vertical="top" wrapText="1"/>
    </xf>
    <xf numFmtId="0" fontId="100" fillId="30" borderId="98" xfId="0" applyFont="1" applyFill="1" applyBorder="1" applyAlignment="1">
      <alignment horizontal="left" vertical="top" wrapText="1"/>
    </xf>
    <xf numFmtId="0" fontId="93" fillId="27" borderId="99" xfId="0" applyFont="1" applyFill="1" applyBorder="1" applyAlignment="1">
      <alignment horizontal="center" vertical="center" wrapText="1"/>
    </xf>
    <xf numFmtId="0" fontId="93" fillId="27" borderId="29" xfId="0" applyFont="1" applyFill="1" applyBorder="1" applyAlignment="1">
      <alignment horizontal="center" vertical="center" wrapText="1"/>
    </xf>
    <xf numFmtId="0" fontId="93" fillId="27" borderId="49" xfId="0" applyFont="1" applyFill="1" applyBorder="1" applyAlignment="1">
      <alignment horizontal="center" vertical="center" wrapText="1"/>
    </xf>
    <xf numFmtId="0" fontId="9" fillId="46" borderId="90" xfId="0" applyFont="1" applyFill="1" applyBorder="1" applyAlignment="1">
      <alignment horizontal="center" vertical="center" wrapText="1"/>
    </xf>
    <xf numFmtId="0" fontId="94" fillId="27" borderId="32" xfId="0" applyFont="1" applyFill="1" applyBorder="1"/>
    <xf numFmtId="0" fontId="28" fillId="0" borderId="4" xfId="0" applyFont="1" applyBorder="1" applyAlignment="1">
      <alignment horizontal="left" vertical="center" wrapText="1"/>
    </xf>
    <xf numFmtId="0" fontId="30" fillId="21" borderId="4" xfId="0" applyFont="1" applyFill="1" applyBorder="1" applyAlignment="1">
      <alignment horizontal="center" vertical="center" wrapText="1"/>
    </xf>
    <xf numFmtId="0" fontId="28" fillId="0" borderId="4" xfId="0" applyFont="1" applyBorder="1" applyAlignment="1">
      <alignment horizontal="left" vertical="top"/>
    </xf>
  </cellXfs>
  <cellStyles count="19">
    <cellStyle name="Millares" xfId="6" builtinId="3"/>
    <cellStyle name="Millares [0]" xfId="4" builtinId="6"/>
    <cellStyle name="Millares [0] 2" xfId="12" xr:uid="{FA48E6E0-B59E-4D32-A171-DD2A41BBC079}"/>
    <cellStyle name="Millares 2" xfId="16" xr:uid="{3A079697-2EFA-4DE8-B2EC-8638D73E4115}"/>
    <cellStyle name="Moneda" xfId="7" builtinId="4"/>
    <cellStyle name="Moneda 2" xfId="14" xr:uid="{BAB190D0-5BCE-4EE0-AE8B-DE94402CC92F}"/>
    <cellStyle name="Neutral" xfId="1" builtinId="28"/>
    <cellStyle name="Neutral 2" xfId="11" xr:uid="{5A63A158-1D9A-46D4-989B-5DC8F411DAF9}"/>
    <cellStyle name="Normal" xfId="0" builtinId="0"/>
    <cellStyle name="Normal 2" xfId="8" xr:uid="{B08BD603-8371-4858-A867-ECFF1A6715C7}"/>
    <cellStyle name="Normal 2 2" xfId="17" xr:uid="{5905D566-E873-487F-9F70-C8C165CDBDE8}"/>
    <cellStyle name="Normal 2 3" xfId="15" xr:uid="{405741B4-AE53-42E3-8711-398D542E7410}"/>
    <cellStyle name="Normal 3" xfId="9" xr:uid="{BF21DCCE-8A5E-497F-A8C0-FFEF23131D46}"/>
    <cellStyle name="Normal 3 2" xfId="18" xr:uid="{D8C4B14E-2EAC-4D62-9FAB-F58098F8F7C9}"/>
    <cellStyle name="Normal 4" xfId="2" xr:uid="{00000000-0005-0000-0000-000005000000}"/>
    <cellStyle name="Normal 5" xfId="10" xr:uid="{CBA57ACD-0F9F-419B-8A02-456F1E02D8A8}"/>
    <cellStyle name="Porcentaje" xfId="5" builtinId="5"/>
    <cellStyle name="Porcentaje 2" xfId="13" xr:uid="{7EC5693B-1367-4421-BC83-65626896B53D}"/>
    <cellStyle name="Porcentual 2" xfId="3" xr:uid="{00000000-0005-0000-0000-000007000000}"/>
  </cellStyles>
  <dxfs count="15">
    <dxf>
      <fill>
        <patternFill patternType="solid">
          <fgColor rgb="FFFF0000"/>
          <bgColor rgb="FFFF0000"/>
        </patternFill>
      </fill>
    </dxf>
    <dxf>
      <font>
        <strike val="0"/>
        <outline val="0"/>
        <shadow val="0"/>
        <u val="none"/>
        <vertAlign val="baseline"/>
        <sz val="10"/>
        <name val="Calibri"/>
        <family val="2"/>
        <scheme val="none"/>
      </font>
      <fill>
        <patternFill patternType="solid">
          <fgColor indexed="64"/>
          <bgColor theme="0"/>
        </patternFill>
      </fill>
      <border diagonalUp="0" diagonalDown="0">
        <left style="thin">
          <color theme="0" tint="-0.24994659260841701"/>
        </left>
        <right style="thin">
          <color theme="0" tint="-0.24994659260841701"/>
        </right>
        <top/>
        <bottom/>
        <vertical/>
        <horizontal/>
      </border>
    </dxf>
    <dxf>
      <font>
        <strike val="0"/>
        <outline val="0"/>
        <shadow val="0"/>
        <u val="none"/>
        <vertAlign val="baseline"/>
        <sz val="10"/>
        <name val="Calibri"/>
        <family val="2"/>
        <scheme val="none"/>
      </font>
      <fill>
        <patternFill patternType="solid">
          <fgColor indexed="64"/>
          <bgColor theme="0"/>
        </patternFill>
      </fill>
    </dxf>
    <dxf>
      <font>
        <strike val="0"/>
        <outline val="0"/>
        <shadow val="0"/>
        <u val="none"/>
        <vertAlign val="baseline"/>
        <sz val="10"/>
        <name val="Calibri"/>
        <family val="2"/>
        <scheme val="none"/>
      </font>
      <fill>
        <patternFill patternType="solid">
          <fgColor indexed="64"/>
          <bgColor theme="0"/>
        </patternFill>
      </fill>
    </dxf>
    <dxf>
      <font>
        <b/>
        <strike val="0"/>
        <outline val="0"/>
        <shadow val="0"/>
        <u val="none"/>
        <vertAlign val="baseline"/>
        <sz val="10"/>
        <name val="Calibri"/>
        <family val="2"/>
        <scheme val="none"/>
      </font>
      <fill>
        <patternFill patternType="solid">
          <fgColor indexed="64"/>
          <bgColor theme="4" tint="0.79998168889431442"/>
        </patternFill>
      </fill>
      <alignment horizontal="center" textRotation="0" wrapText="1" indent="0" justifyLastLine="0" shrinkToFit="0" readingOrder="0"/>
    </dxf>
    <dxf>
      <font>
        <strike val="0"/>
        <outline val="0"/>
        <shadow val="0"/>
        <u val="none"/>
        <vertAlign val="baseline"/>
        <sz val="10"/>
        <name val="Calibri"/>
        <family val="2"/>
        <scheme val="none"/>
      </font>
      <fill>
        <patternFill patternType="solid">
          <fgColor indexed="64"/>
          <bgColor theme="0"/>
        </patternFill>
      </fill>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strike val="0"/>
        <outline val="0"/>
        <shadow val="0"/>
        <u val="none"/>
        <vertAlign val="baseline"/>
        <sz val="10"/>
        <name val="Calibri"/>
        <family val="2"/>
        <scheme val="none"/>
      </font>
      <fill>
        <patternFill patternType="solid">
          <fgColor indexed="64"/>
          <bgColor theme="0"/>
        </patternFill>
      </fill>
    </dxf>
    <dxf>
      <font>
        <strike val="0"/>
        <outline val="0"/>
        <shadow val="0"/>
        <u val="none"/>
        <vertAlign val="baseline"/>
        <sz val="10"/>
        <name val="Calibri"/>
        <family val="2"/>
        <scheme val="none"/>
      </font>
      <fill>
        <patternFill patternType="solid">
          <fgColor indexed="64"/>
          <bgColor theme="0"/>
        </patternFill>
      </fill>
    </dxf>
    <dxf>
      <font>
        <b/>
        <strike val="0"/>
        <outline val="0"/>
        <shadow val="0"/>
        <u val="none"/>
        <vertAlign val="baseline"/>
        <sz val="10"/>
        <name val="Calibri"/>
        <family val="2"/>
        <scheme val="none"/>
      </font>
      <fill>
        <patternFill patternType="solid">
          <fgColor indexed="64"/>
          <bgColor theme="4" tint="0.79998168889431442"/>
        </patternFill>
      </fill>
      <alignment horizontal="center" textRotation="0" wrapText="1" indent="0" justifyLastLine="0" shrinkToFit="0" readingOrder="0"/>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s>
  <tableStyles count="2">
    <tableStyle name="LISTAS_1-style" pivot="0" count="3" xr9:uid="{00000000-0011-0000-FFFF-FFFF00000000}">
      <tableStyleElement type="headerRow" dxfId="14"/>
      <tableStyleElement type="firstRowStripe" dxfId="13"/>
      <tableStyleElement type="secondRowStripe" dxfId="12"/>
    </tableStyle>
    <tableStyle name="LISTAS_1-style 2" pivot="0" count="3" xr9:uid="{00000000-0011-0000-FFFF-FFFF01000000}">
      <tableStyleElement type="headerRow" dxfId="11"/>
      <tableStyleElement type="firstRowStripe" dxfId="10"/>
      <tableStyleElement type="secondRowStripe" dxfId="9"/>
    </tableStyle>
  </tableStyles>
  <colors>
    <mruColors>
      <color rgb="FF66FF99"/>
      <color rgb="FFFF6600"/>
      <color rgb="FFFF3300"/>
      <color rgb="FFDDDDDD"/>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hyperlink" Target="#'Anexo_Hoja%20de%20vida%20Indicador'!A1"/><Relationship Id="rId3" Type="http://schemas.openxmlformats.org/officeDocument/2006/relationships/hyperlink" Target="#'6. Territorializaci&#243;n'!A1"/><Relationship Id="rId7" Type="http://schemas.openxmlformats.org/officeDocument/2006/relationships/hyperlink" Target="#'3. Metas Proyecto de Inv'!A1"/><Relationship Id="rId2" Type="http://schemas.openxmlformats.org/officeDocument/2006/relationships/hyperlink" Target="#'5. Metas_PDD'!A1"/><Relationship Id="rId1" Type="http://schemas.openxmlformats.org/officeDocument/2006/relationships/hyperlink" Target="#'4.Magnitud_Presupuesto'!A1"/><Relationship Id="rId6" Type="http://schemas.openxmlformats.org/officeDocument/2006/relationships/hyperlink" Target="#'2.Actividades_Tareas_vig'!A1"/><Relationship Id="rId5" Type="http://schemas.openxmlformats.org/officeDocument/2006/relationships/image" Target="../media/image2.png"/><Relationship Id="rId4"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5.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304800" cy="304800"/>
    <xdr:sp macro="" textlink="">
      <xdr:nvSpPr>
        <xdr:cNvPr id="3" name="Shape 3" descr="Resultado de imagen para secretaria distrital de integracion social">
          <a:extLst>
            <a:ext uri="{FF2B5EF4-FFF2-40B4-BE49-F238E27FC236}">
              <a16:creationId xmlns:a16="http://schemas.microsoft.com/office/drawing/2014/main" id="{00000000-0008-0000-0000-000003000000}"/>
            </a:ext>
          </a:extLst>
        </xdr:cNvPr>
        <xdr:cNvSpPr/>
      </xdr:nvSpPr>
      <xdr:spPr>
        <a:xfrm>
          <a:off x="5193600" y="3632363"/>
          <a:ext cx="304800"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14</xdr:col>
      <xdr:colOff>333375</xdr:colOff>
      <xdr:row>15</xdr:row>
      <xdr:rowOff>66675</xdr:rowOff>
    </xdr:from>
    <xdr:ext cx="2752725" cy="400050"/>
    <xdr:sp macro="" textlink="">
      <xdr:nvSpPr>
        <xdr:cNvPr id="6" name="Shape 6">
          <a:hlinkClick xmlns:r="http://schemas.openxmlformats.org/officeDocument/2006/relationships" r:id="rId1"/>
          <a:extLst>
            <a:ext uri="{FF2B5EF4-FFF2-40B4-BE49-F238E27FC236}">
              <a16:creationId xmlns:a16="http://schemas.microsoft.com/office/drawing/2014/main" id="{00000000-0008-0000-0000-000006000000}"/>
            </a:ext>
          </a:extLst>
        </xdr:cNvPr>
        <xdr:cNvSpPr/>
      </xdr:nvSpPr>
      <xdr:spPr>
        <a:xfrm>
          <a:off x="3974400" y="3584738"/>
          <a:ext cx="2743200" cy="390525"/>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chemeClr val="lt1"/>
              </a:solidFill>
              <a:latin typeface="Arial"/>
              <a:ea typeface="Arial"/>
              <a:cs typeface="Arial"/>
              <a:sym typeface="Arial"/>
            </a:rPr>
            <a:t>4. Magnitud_ Presupuesto</a:t>
          </a:r>
          <a:endParaRPr sz="1200" b="0">
            <a:solidFill>
              <a:schemeClr val="lt1"/>
            </a:solidFill>
            <a:latin typeface="Arial"/>
            <a:ea typeface="Arial"/>
            <a:cs typeface="Arial"/>
            <a:sym typeface="Arial"/>
          </a:endParaRPr>
        </a:p>
      </xdr:txBody>
    </xdr:sp>
    <xdr:clientData fLocksWithSheet="0"/>
  </xdr:oneCellAnchor>
  <xdr:oneCellAnchor>
    <xdr:from>
      <xdr:col>14</xdr:col>
      <xdr:colOff>342900</xdr:colOff>
      <xdr:row>16</xdr:row>
      <xdr:rowOff>47625</xdr:rowOff>
    </xdr:from>
    <xdr:ext cx="2743200" cy="419100"/>
    <xdr:sp macro="" textlink="">
      <xdr:nvSpPr>
        <xdr:cNvPr id="7" name="Shape 7">
          <a:hlinkClick xmlns:r="http://schemas.openxmlformats.org/officeDocument/2006/relationships" r:id="rId2"/>
          <a:extLst>
            <a:ext uri="{FF2B5EF4-FFF2-40B4-BE49-F238E27FC236}">
              <a16:creationId xmlns:a16="http://schemas.microsoft.com/office/drawing/2014/main" id="{00000000-0008-0000-0000-000007000000}"/>
            </a:ext>
          </a:extLst>
        </xdr:cNvPr>
        <xdr:cNvSpPr/>
      </xdr:nvSpPr>
      <xdr:spPr>
        <a:xfrm>
          <a:off x="3979163" y="3575213"/>
          <a:ext cx="2733675" cy="409575"/>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chemeClr val="lt1"/>
              </a:solidFill>
              <a:latin typeface="Arial"/>
              <a:ea typeface="Arial"/>
              <a:cs typeface="Arial"/>
              <a:sym typeface="Arial"/>
            </a:rPr>
            <a:t>5. Metas Plan de Desarrollo</a:t>
          </a:r>
          <a:endParaRPr sz="1200" b="0">
            <a:solidFill>
              <a:schemeClr val="lt1"/>
            </a:solidFill>
            <a:latin typeface="Arial"/>
            <a:ea typeface="Arial"/>
            <a:cs typeface="Arial"/>
            <a:sym typeface="Arial"/>
          </a:endParaRPr>
        </a:p>
      </xdr:txBody>
    </xdr:sp>
    <xdr:clientData fLocksWithSheet="0"/>
  </xdr:oneCellAnchor>
  <xdr:oneCellAnchor>
    <xdr:from>
      <xdr:col>14</xdr:col>
      <xdr:colOff>333375</xdr:colOff>
      <xdr:row>17</xdr:row>
      <xdr:rowOff>76200</xdr:rowOff>
    </xdr:from>
    <xdr:ext cx="2752725" cy="438150"/>
    <xdr:sp macro="" textlink="">
      <xdr:nvSpPr>
        <xdr:cNvPr id="9" name="Shape 9">
          <a:hlinkClick xmlns:r="http://schemas.openxmlformats.org/officeDocument/2006/relationships" r:id="rId3"/>
          <a:extLst>
            <a:ext uri="{FF2B5EF4-FFF2-40B4-BE49-F238E27FC236}">
              <a16:creationId xmlns:a16="http://schemas.microsoft.com/office/drawing/2014/main" id="{00000000-0008-0000-0000-000009000000}"/>
            </a:ext>
          </a:extLst>
        </xdr:cNvPr>
        <xdr:cNvSpPr/>
      </xdr:nvSpPr>
      <xdr:spPr>
        <a:xfrm>
          <a:off x="3974400" y="3565688"/>
          <a:ext cx="2743200" cy="428625"/>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chemeClr val="lt1"/>
              </a:solidFill>
              <a:latin typeface="Arial"/>
              <a:ea typeface="Arial"/>
              <a:cs typeface="Arial"/>
              <a:sym typeface="Arial"/>
            </a:rPr>
            <a:t>6.  Territorialización</a:t>
          </a:r>
          <a:endParaRPr sz="1400"/>
        </a:p>
      </xdr:txBody>
    </xdr:sp>
    <xdr:clientData fLocksWithSheet="0"/>
  </xdr:oneCellAnchor>
  <xdr:oneCellAnchor>
    <xdr:from>
      <xdr:col>1</xdr:col>
      <xdr:colOff>109536</xdr:colOff>
      <xdr:row>0</xdr:row>
      <xdr:rowOff>261937</xdr:rowOff>
    </xdr:from>
    <xdr:ext cx="1176338" cy="988219"/>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4" cstate="print"/>
        <a:stretch>
          <a:fillRect/>
        </a:stretch>
      </xdr:blipFill>
      <xdr:spPr>
        <a:xfrm>
          <a:off x="609599" y="261937"/>
          <a:ext cx="1176338" cy="988219"/>
        </a:xfrm>
        <a:prstGeom prst="rect">
          <a:avLst/>
        </a:prstGeom>
        <a:noFill/>
      </xdr:spPr>
    </xdr:pic>
    <xdr:clientData fLocksWithSheet="0"/>
  </xdr:oneCellAnchor>
  <xdr:oneCellAnchor>
    <xdr:from>
      <xdr:col>2</xdr:col>
      <xdr:colOff>314325</xdr:colOff>
      <xdr:row>34</xdr:row>
      <xdr:rowOff>0</xdr:rowOff>
    </xdr:from>
    <xdr:ext cx="1809750" cy="466725"/>
    <xdr:pic>
      <xdr:nvPicPr>
        <xdr:cNvPr id="10" name="image2.pn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14</xdr:col>
      <xdr:colOff>349250</xdr:colOff>
      <xdr:row>13</xdr:row>
      <xdr:rowOff>523875</xdr:rowOff>
    </xdr:from>
    <xdr:ext cx="2743200" cy="400050"/>
    <xdr:sp macro="" textlink="">
      <xdr:nvSpPr>
        <xdr:cNvPr id="8" name="Shape 4">
          <a:hlinkClick xmlns:r="http://schemas.openxmlformats.org/officeDocument/2006/relationships" r:id="rId6"/>
          <a:extLst>
            <a:ext uri="{FF2B5EF4-FFF2-40B4-BE49-F238E27FC236}">
              <a16:creationId xmlns:a16="http://schemas.microsoft.com/office/drawing/2014/main" id="{261DF7A1-E452-4F8A-9C8E-025D9963042A}"/>
            </a:ext>
          </a:extLst>
        </xdr:cNvPr>
        <xdr:cNvSpPr/>
      </xdr:nvSpPr>
      <xdr:spPr>
        <a:xfrm>
          <a:off x="10175875" y="5381625"/>
          <a:ext cx="2743200" cy="400050"/>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s-CO" sz="1400" b="1">
              <a:solidFill>
                <a:schemeClr val="bg1"/>
              </a:solidFill>
            </a:rPr>
            <a:t>2.Actividad_tareas_subtareas</a:t>
          </a:r>
          <a:endParaRPr sz="1400" b="1">
            <a:solidFill>
              <a:schemeClr val="bg1"/>
            </a:solidFill>
          </a:endParaRPr>
        </a:p>
      </xdr:txBody>
    </xdr:sp>
    <xdr:clientData fLocksWithSheet="0"/>
  </xdr:oneCellAnchor>
  <xdr:oneCellAnchor>
    <xdr:from>
      <xdr:col>14</xdr:col>
      <xdr:colOff>333375</xdr:colOff>
      <xdr:row>14</xdr:row>
      <xdr:rowOff>190500</xdr:rowOff>
    </xdr:from>
    <xdr:ext cx="2752725" cy="400050"/>
    <xdr:sp macro="" textlink="">
      <xdr:nvSpPr>
        <xdr:cNvPr id="11" name="Shape 5">
          <a:hlinkClick xmlns:r="http://schemas.openxmlformats.org/officeDocument/2006/relationships" r:id="rId7"/>
          <a:extLst>
            <a:ext uri="{FF2B5EF4-FFF2-40B4-BE49-F238E27FC236}">
              <a16:creationId xmlns:a16="http://schemas.microsoft.com/office/drawing/2014/main" id="{13D4814E-05E5-4A01-8994-5E9AE8CF486E}"/>
            </a:ext>
          </a:extLst>
        </xdr:cNvPr>
        <xdr:cNvSpPr/>
      </xdr:nvSpPr>
      <xdr:spPr>
        <a:xfrm>
          <a:off x="10160000" y="5857875"/>
          <a:ext cx="2752725" cy="400050"/>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1">
              <a:solidFill>
                <a:schemeClr val="lt1"/>
              </a:solidFill>
              <a:latin typeface="Arial"/>
              <a:ea typeface="Arial"/>
              <a:cs typeface="Arial"/>
              <a:sym typeface="Arial"/>
            </a:rPr>
            <a:t>3. Actividades Proyecto</a:t>
          </a:r>
          <a:endParaRPr sz="1200" b="1">
            <a:solidFill>
              <a:schemeClr val="lt1"/>
            </a:solidFill>
            <a:latin typeface="Arial"/>
            <a:ea typeface="Arial"/>
            <a:cs typeface="Arial"/>
            <a:sym typeface="Arial"/>
          </a:endParaRPr>
        </a:p>
      </xdr:txBody>
    </xdr:sp>
    <xdr:clientData fLocksWithSheet="0"/>
  </xdr:oneCellAnchor>
  <xdr:oneCellAnchor>
    <xdr:from>
      <xdr:col>14</xdr:col>
      <xdr:colOff>317500</xdr:colOff>
      <xdr:row>12</xdr:row>
      <xdr:rowOff>523875</xdr:rowOff>
    </xdr:from>
    <xdr:ext cx="2771775" cy="533400"/>
    <xdr:sp macro="" textlink="">
      <xdr:nvSpPr>
        <xdr:cNvPr id="4" name="Shape 8">
          <a:hlinkClick xmlns:r="http://schemas.openxmlformats.org/officeDocument/2006/relationships" r:id="rId8"/>
          <a:extLst>
            <a:ext uri="{FF2B5EF4-FFF2-40B4-BE49-F238E27FC236}">
              <a16:creationId xmlns:a16="http://schemas.microsoft.com/office/drawing/2014/main" id="{0FB5C3E1-F84C-4F20-A305-47959FA99A64}"/>
            </a:ext>
          </a:extLst>
        </xdr:cNvPr>
        <xdr:cNvSpPr/>
      </xdr:nvSpPr>
      <xdr:spPr>
        <a:xfrm>
          <a:off x="10144125" y="4730750"/>
          <a:ext cx="2771775" cy="533400"/>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chemeClr val="lt1"/>
              </a:solidFill>
              <a:latin typeface="Arial"/>
              <a:ea typeface="Arial"/>
              <a:cs typeface="Arial"/>
              <a:sym typeface="Arial"/>
            </a:rPr>
            <a:t>Hojas de Vida de los Indicadores MPI-MPDD_Formato F11</a:t>
          </a:r>
          <a:endParaRPr sz="1200" b="0">
            <a:solidFill>
              <a:schemeClr val="lt1"/>
            </a:solidFill>
            <a:latin typeface="Arial"/>
            <a:ea typeface="Arial"/>
            <a:cs typeface="Arial"/>
            <a:sym typeface="Arial"/>
          </a:endParaRPr>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361950</xdr:colOff>
      <xdr:row>0</xdr:row>
      <xdr:rowOff>0</xdr:rowOff>
    </xdr:from>
    <xdr:ext cx="771525" cy="857250"/>
    <xdr:pic>
      <xdr:nvPicPr>
        <xdr:cNvPr id="2" name="image1.png">
          <a:extLst>
            <a:ext uri="{FF2B5EF4-FFF2-40B4-BE49-F238E27FC236}">
              <a16:creationId xmlns:a16="http://schemas.microsoft.com/office/drawing/2014/main" id="{7A9C7225-7D4B-446E-910F-6AD5E26E06A2}"/>
            </a:ext>
          </a:extLst>
        </xdr:cNvPr>
        <xdr:cNvPicPr preferRelativeResize="0"/>
      </xdr:nvPicPr>
      <xdr:blipFill>
        <a:blip xmlns:r="http://schemas.openxmlformats.org/officeDocument/2006/relationships" r:embed="rId1" cstate="print"/>
        <a:stretch>
          <a:fillRect/>
        </a:stretch>
      </xdr:blipFill>
      <xdr:spPr>
        <a:xfrm>
          <a:off x="361950" y="0"/>
          <a:ext cx="771525" cy="857250"/>
        </a:xfrm>
        <a:prstGeom prst="rect">
          <a:avLst/>
        </a:prstGeom>
        <a:noFill/>
      </xdr:spPr>
    </xdr:pic>
    <xdr:clientData fLocksWithSheet="0"/>
  </xdr:oneCellAnchor>
  <xdr:twoCellAnchor>
    <xdr:from>
      <xdr:col>0</xdr:col>
      <xdr:colOff>370417</xdr:colOff>
      <xdr:row>0</xdr:row>
      <xdr:rowOff>986</xdr:rowOff>
    </xdr:from>
    <xdr:to>
      <xdr:col>0</xdr:col>
      <xdr:colOff>1143000</xdr:colOff>
      <xdr:row>3</xdr:row>
      <xdr:rowOff>152568</xdr:rowOff>
    </xdr:to>
    <xdr:pic>
      <xdr:nvPicPr>
        <xdr:cNvPr id="3" name="Imagen 1">
          <a:extLst>
            <a:ext uri="{FF2B5EF4-FFF2-40B4-BE49-F238E27FC236}">
              <a16:creationId xmlns:a16="http://schemas.microsoft.com/office/drawing/2014/main" id="{A0BF7D91-B16A-4419-B228-D9E8DC2C34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0631" t="5850" r="19580" b="9140"/>
        <a:stretch>
          <a:fillRect/>
        </a:stretch>
      </xdr:blipFill>
      <xdr:spPr bwMode="auto">
        <a:xfrm>
          <a:off x="370417" y="986"/>
          <a:ext cx="772583" cy="8659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361950</xdr:colOff>
      <xdr:row>39</xdr:row>
      <xdr:rowOff>122464</xdr:rowOff>
    </xdr:from>
    <xdr:ext cx="771525" cy="857250"/>
    <xdr:pic>
      <xdr:nvPicPr>
        <xdr:cNvPr id="4" name="image1.png">
          <a:extLst>
            <a:ext uri="{FF2B5EF4-FFF2-40B4-BE49-F238E27FC236}">
              <a16:creationId xmlns:a16="http://schemas.microsoft.com/office/drawing/2014/main" id="{B7A796EB-BB20-433B-9557-C90736829192}"/>
            </a:ext>
          </a:extLst>
        </xdr:cNvPr>
        <xdr:cNvPicPr preferRelativeResize="0"/>
      </xdr:nvPicPr>
      <xdr:blipFill>
        <a:blip xmlns:r="http://schemas.openxmlformats.org/officeDocument/2006/relationships" r:embed="rId1" cstate="print"/>
        <a:stretch>
          <a:fillRect/>
        </a:stretch>
      </xdr:blipFill>
      <xdr:spPr>
        <a:xfrm>
          <a:off x="361950" y="21676178"/>
          <a:ext cx="771525" cy="857250"/>
        </a:xfrm>
        <a:prstGeom prst="rect">
          <a:avLst/>
        </a:prstGeom>
        <a:noFill/>
      </xdr:spPr>
    </xdr:pic>
    <xdr:clientData fLocksWithSheet="0"/>
  </xdr:oneCellAnchor>
  <xdr:oneCellAnchor>
    <xdr:from>
      <xdr:col>0</xdr:col>
      <xdr:colOff>314325</xdr:colOff>
      <xdr:row>78</xdr:row>
      <xdr:rowOff>83343</xdr:rowOff>
    </xdr:from>
    <xdr:ext cx="771525" cy="857250"/>
    <xdr:pic>
      <xdr:nvPicPr>
        <xdr:cNvPr id="6" name="image1.png">
          <a:extLst>
            <a:ext uri="{FF2B5EF4-FFF2-40B4-BE49-F238E27FC236}">
              <a16:creationId xmlns:a16="http://schemas.microsoft.com/office/drawing/2014/main" id="{71856EF5-C4D0-4553-9E0A-A53D6367DF8D}"/>
            </a:ext>
          </a:extLst>
        </xdr:cNvPr>
        <xdr:cNvPicPr preferRelativeResize="0"/>
      </xdr:nvPicPr>
      <xdr:blipFill>
        <a:blip xmlns:r="http://schemas.openxmlformats.org/officeDocument/2006/relationships" r:embed="rId1" cstate="print"/>
        <a:stretch>
          <a:fillRect/>
        </a:stretch>
      </xdr:blipFill>
      <xdr:spPr>
        <a:xfrm>
          <a:off x="314325" y="38576249"/>
          <a:ext cx="771525" cy="857250"/>
        </a:xfrm>
        <a:prstGeom prst="rect">
          <a:avLst/>
        </a:prstGeom>
        <a:noFill/>
      </xdr:spPr>
    </xdr:pic>
    <xdr:clientData fLocksWithSheet="0"/>
  </xdr:oneCellAnchor>
  <xdr:oneCellAnchor>
    <xdr:from>
      <xdr:col>0</xdr:col>
      <xdr:colOff>361950</xdr:colOff>
      <xdr:row>116</xdr:row>
      <xdr:rowOff>0</xdr:rowOff>
    </xdr:from>
    <xdr:ext cx="771525" cy="857250"/>
    <xdr:pic>
      <xdr:nvPicPr>
        <xdr:cNvPr id="8" name="image1.png">
          <a:extLst>
            <a:ext uri="{FF2B5EF4-FFF2-40B4-BE49-F238E27FC236}">
              <a16:creationId xmlns:a16="http://schemas.microsoft.com/office/drawing/2014/main" id="{B04F1574-37DA-4DDE-A5FC-26E0B0D11E5A}"/>
            </a:ext>
          </a:extLst>
        </xdr:cNvPr>
        <xdr:cNvPicPr preferRelativeResize="0"/>
      </xdr:nvPicPr>
      <xdr:blipFill>
        <a:blip xmlns:r="http://schemas.openxmlformats.org/officeDocument/2006/relationships" r:embed="rId1" cstate="print"/>
        <a:stretch>
          <a:fillRect/>
        </a:stretch>
      </xdr:blipFill>
      <xdr:spPr>
        <a:xfrm>
          <a:off x="361950" y="50006250"/>
          <a:ext cx="771525" cy="857250"/>
        </a:xfrm>
        <a:prstGeom prst="rect">
          <a:avLst/>
        </a:prstGeom>
        <a:noFill/>
      </xdr:spPr>
    </xdr:pic>
    <xdr:clientData fLocksWithSheet="0"/>
  </xdr:oneCellAnchor>
  <xdr:twoCellAnchor>
    <xdr:from>
      <xdr:col>0</xdr:col>
      <xdr:colOff>370417</xdr:colOff>
      <xdr:row>116</xdr:row>
      <xdr:rowOff>986</xdr:rowOff>
    </xdr:from>
    <xdr:to>
      <xdr:col>0</xdr:col>
      <xdr:colOff>1143000</xdr:colOff>
      <xdr:row>119</xdr:row>
      <xdr:rowOff>152568</xdr:rowOff>
    </xdr:to>
    <xdr:pic>
      <xdr:nvPicPr>
        <xdr:cNvPr id="9" name="Imagen 1">
          <a:extLst>
            <a:ext uri="{FF2B5EF4-FFF2-40B4-BE49-F238E27FC236}">
              <a16:creationId xmlns:a16="http://schemas.microsoft.com/office/drawing/2014/main" id="{C5B64E47-B43F-4AFE-9CF5-0088ADFB52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0631" t="5850" r="19580" b="9140"/>
        <a:stretch>
          <a:fillRect/>
        </a:stretch>
      </xdr:blipFill>
      <xdr:spPr bwMode="auto">
        <a:xfrm>
          <a:off x="370417" y="50007236"/>
          <a:ext cx="772583" cy="8659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350044</xdr:colOff>
      <xdr:row>154</xdr:row>
      <xdr:rowOff>83344</xdr:rowOff>
    </xdr:from>
    <xdr:ext cx="771525" cy="857250"/>
    <xdr:pic>
      <xdr:nvPicPr>
        <xdr:cNvPr id="10" name="image1.png">
          <a:extLst>
            <a:ext uri="{FF2B5EF4-FFF2-40B4-BE49-F238E27FC236}">
              <a16:creationId xmlns:a16="http://schemas.microsoft.com/office/drawing/2014/main" id="{C9481F4A-9175-4722-A26B-6D05213F3207}"/>
            </a:ext>
          </a:extLst>
        </xdr:cNvPr>
        <xdr:cNvPicPr preferRelativeResize="0"/>
      </xdr:nvPicPr>
      <xdr:blipFill>
        <a:blip xmlns:r="http://schemas.openxmlformats.org/officeDocument/2006/relationships" r:embed="rId1" cstate="print"/>
        <a:stretch>
          <a:fillRect/>
        </a:stretch>
      </xdr:blipFill>
      <xdr:spPr>
        <a:xfrm>
          <a:off x="350044" y="70746938"/>
          <a:ext cx="771525" cy="857250"/>
        </a:xfrm>
        <a:prstGeom prst="rect">
          <a:avLst/>
        </a:prstGeom>
        <a:noFill/>
      </xdr:spPr>
    </xdr:pic>
    <xdr:clientData fLocksWithSheet="0"/>
  </xdr:oneCellAnchor>
  <xdr:oneCellAnchor>
    <xdr:from>
      <xdr:col>0</xdr:col>
      <xdr:colOff>361950</xdr:colOff>
      <xdr:row>192</xdr:row>
      <xdr:rowOff>0</xdr:rowOff>
    </xdr:from>
    <xdr:ext cx="771525" cy="857250"/>
    <xdr:pic>
      <xdr:nvPicPr>
        <xdr:cNvPr id="12" name="image1.png">
          <a:extLst>
            <a:ext uri="{FF2B5EF4-FFF2-40B4-BE49-F238E27FC236}">
              <a16:creationId xmlns:a16="http://schemas.microsoft.com/office/drawing/2014/main" id="{776EFFC9-B550-4CE3-BDD6-E944D92BB75F}"/>
            </a:ext>
          </a:extLst>
        </xdr:cNvPr>
        <xdr:cNvPicPr preferRelativeResize="0"/>
      </xdr:nvPicPr>
      <xdr:blipFill>
        <a:blip xmlns:r="http://schemas.openxmlformats.org/officeDocument/2006/relationships" r:embed="rId1" cstate="print"/>
        <a:stretch>
          <a:fillRect/>
        </a:stretch>
      </xdr:blipFill>
      <xdr:spPr>
        <a:xfrm>
          <a:off x="361950" y="72612250"/>
          <a:ext cx="771525" cy="857250"/>
        </a:xfrm>
        <a:prstGeom prst="rect">
          <a:avLst/>
        </a:prstGeom>
        <a:noFill/>
      </xdr:spPr>
    </xdr:pic>
    <xdr:clientData fLocksWithSheet="0"/>
  </xdr:oneCellAnchor>
  <xdr:twoCellAnchor>
    <xdr:from>
      <xdr:col>0</xdr:col>
      <xdr:colOff>370417</xdr:colOff>
      <xdr:row>192</xdr:row>
      <xdr:rowOff>986</xdr:rowOff>
    </xdr:from>
    <xdr:to>
      <xdr:col>0</xdr:col>
      <xdr:colOff>1143000</xdr:colOff>
      <xdr:row>195</xdr:row>
      <xdr:rowOff>152568</xdr:rowOff>
    </xdr:to>
    <xdr:pic>
      <xdr:nvPicPr>
        <xdr:cNvPr id="13" name="Imagen 1">
          <a:extLst>
            <a:ext uri="{FF2B5EF4-FFF2-40B4-BE49-F238E27FC236}">
              <a16:creationId xmlns:a16="http://schemas.microsoft.com/office/drawing/2014/main" id="{9063BB22-E268-4575-89BE-B23AE33AE2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0631" t="5850" r="19580" b="9140"/>
        <a:stretch>
          <a:fillRect/>
        </a:stretch>
      </xdr:blipFill>
      <xdr:spPr bwMode="auto">
        <a:xfrm>
          <a:off x="370417" y="72613236"/>
          <a:ext cx="772583" cy="8659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361950</xdr:colOff>
      <xdr:row>232</xdr:row>
      <xdr:rowOff>0</xdr:rowOff>
    </xdr:from>
    <xdr:ext cx="771525" cy="857250"/>
    <xdr:pic>
      <xdr:nvPicPr>
        <xdr:cNvPr id="14" name="image1.png">
          <a:extLst>
            <a:ext uri="{FF2B5EF4-FFF2-40B4-BE49-F238E27FC236}">
              <a16:creationId xmlns:a16="http://schemas.microsoft.com/office/drawing/2014/main" id="{6FFAC091-1292-4E3D-9F77-431F9BA0465F}"/>
            </a:ext>
          </a:extLst>
        </xdr:cNvPr>
        <xdr:cNvPicPr preferRelativeResize="0"/>
      </xdr:nvPicPr>
      <xdr:blipFill>
        <a:blip xmlns:r="http://schemas.openxmlformats.org/officeDocument/2006/relationships" r:embed="rId1" cstate="print"/>
        <a:stretch>
          <a:fillRect/>
        </a:stretch>
      </xdr:blipFill>
      <xdr:spPr>
        <a:xfrm>
          <a:off x="361950" y="91059000"/>
          <a:ext cx="771525" cy="857250"/>
        </a:xfrm>
        <a:prstGeom prst="rect">
          <a:avLst/>
        </a:prstGeom>
        <a:noFill/>
      </xdr:spPr>
    </xdr:pic>
    <xdr:clientData fLocksWithSheet="0"/>
  </xdr:oneCellAnchor>
  <xdr:twoCellAnchor>
    <xdr:from>
      <xdr:col>0</xdr:col>
      <xdr:colOff>370417</xdr:colOff>
      <xdr:row>232</xdr:row>
      <xdr:rowOff>986</xdr:rowOff>
    </xdr:from>
    <xdr:to>
      <xdr:col>0</xdr:col>
      <xdr:colOff>1143000</xdr:colOff>
      <xdr:row>235</xdr:row>
      <xdr:rowOff>152568</xdr:rowOff>
    </xdr:to>
    <xdr:pic>
      <xdr:nvPicPr>
        <xdr:cNvPr id="15" name="Imagen 1">
          <a:extLst>
            <a:ext uri="{FF2B5EF4-FFF2-40B4-BE49-F238E27FC236}">
              <a16:creationId xmlns:a16="http://schemas.microsoft.com/office/drawing/2014/main" id="{1A790B79-6AB8-4479-9B69-F1779F9D10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0631" t="5850" r="19580" b="9140"/>
        <a:stretch>
          <a:fillRect/>
        </a:stretch>
      </xdr:blipFill>
      <xdr:spPr bwMode="auto">
        <a:xfrm>
          <a:off x="370417" y="91059986"/>
          <a:ext cx="601133" cy="11993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348342</xdr:colOff>
      <xdr:row>271</xdr:row>
      <xdr:rowOff>81643</xdr:rowOff>
    </xdr:from>
    <xdr:ext cx="917121" cy="884464"/>
    <xdr:pic>
      <xdr:nvPicPr>
        <xdr:cNvPr id="16" name="image1.png">
          <a:extLst>
            <a:ext uri="{FF2B5EF4-FFF2-40B4-BE49-F238E27FC236}">
              <a16:creationId xmlns:a16="http://schemas.microsoft.com/office/drawing/2014/main" id="{D89DA1B8-A0E0-4DA3-9B24-AE2DD2984854}"/>
            </a:ext>
          </a:extLst>
        </xdr:cNvPr>
        <xdr:cNvPicPr preferRelativeResize="0"/>
      </xdr:nvPicPr>
      <xdr:blipFill>
        <a:blip xmlns:r="http://schemas.openxmlformats.org/officeDocument/2006/relationships" r:embed="rId1" cstate="print"/>
        <a:stretch>
          <a:fillRect/>
        </a:stretch>
      </xdr:blipFill>
      <xdr:spPr>
        <a:xfrm>
          <a:off x="348342" y="122641179"/>
          <a:ext cx="917121" cy="884464"/>
        </a:xfrm>
        <a:prstGeom prst="rect">
          <a:avLst/>
        </a:prstGeom>
        <a:noFill/>
      </xdr:spPr>
    </xdr:pic>
    <xdr:clientData fLocksWithSheet="0"/>
  </xdr:oneCellAnchor>
  <xdr:twoCellAnchor>
    <xdr:from>
      <xdr:col>0</xdr:col>
      <xdr:colOff>370417</xdr:colOff>
      <xdr:row>310</xdr:row>
      <xdr:rowOff>96235</xdr:rowOff>
    </xdr:from>
    <xdr:to>
      <xdr:col>0</xdr:col>
      <xdr:colOff>1143000</xdr:colOff>
      <xdr:row>314</xdr:row>
      <xdr:rowOff>2889</xdr:rowOff>
    </xdr:to>
    <xdr:pic>
      <xdr:nvPicPr>
        <xdr:cNvPr id="19" name="Imagen 1">
          <a:extLst>
            <a:ext uri="{FF2B5EF4-FFF2-40B4-BE49-F238E27FC236}">
              <a16:creationId xmlns:a16="http://schemas.microsoft.com/office/drawing/2014/main" id="{59DCFAE5-4983-487C-8B92-7F73A4742E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0631" t="5850" r="19580" b="9140"/>
        <a:stretch>
          <a:fillRect/>
        </a:stretch>
      </xdr:blipFill>
      <xdr:spPr bwMode="auto">
        <a:xfrm>
          <a:off x="370417" y="138684985"/>
          <a:ext cx="772583" cy="8863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429985</xdr:colOff>
      <xdr:row>349</xdr:row>
      <xdr:rowOff>95250</xdr:rowOff>
    </xdr:from>
    <xdr:ext cx="771525" cy="857250"/>
    <xdr:pic>
      <xdr:nvPicPr>
        <xdr:cNvPr id="22" name="image1.png">
          <a:extLst>
            <a:ext uri="{FF2B5EF4-FFF2-40B4-BE49-F238E27FC236}">
              <a16:creationId xmlns:a16="http://schemas.microsoft.com/office/drawing/2014/main" id="{EA7FAC3A-A46A-42ED-8A38-5019C5C0DE0E}"/>
            </a:ext>
          </a:extLst>
        </xdr:cNvPr>
        <xdr:cNvPicPr preferRelativeResize="0"/>
      </xdr:nvPicPr>
      <xdr:blipFill>
        <a:blip xmlns:r="http://schemas.openxmlformats.org/officeDocument/2006/relationships" r:embed="rId1" cstate="print"/>
        <a:stretch>
          <a:fillRect/>
        </a:stretch>
      </xdr:blipFill>
      <xdr:spPr>
        <a:xfrm>
          <a:off x="429985" y="159924750"/>
          <a:ext cx="771525" cy="857250"/>
        </a:xfrm>
        <a:prstGeom prst="rect">
          <a:avLst/>
        </a:prstGeom>
        <a:noFill/>
      </xdr:spPr>
    </xdr:pic>
    <xdr:clientData fLocksWithSheet="0"/>
  </xdr:oneCellAnchor>
  <xdr:oneCellAnchor>
    <xdr:from>
      <xdr:col>0</xdr:col>
      <xdr:colOff>361950</xdr:colOff>
      <xdr:row>388</xdr:row>
      <xdr:rowOff>0</xdr:rowOff>
    </xdr:from>
    <xdr:ext cx="771525" cy="857250"/>
    <xdr:pic>
      <xdr:nvPicPr>
        <xdr:cNvPr id="26" name="image1.png">
          <a:extLst>
            <a:ext uri="{FF2B5EF4-FFF2-40B4-BE49-F238E27FC236}">
              <a16:creationId xmlns:a16="http://schemas.microsoft.com/office/drawing/2014/main" id="{E494E72E-6A9B-455A-A7DE-CA3A1E645C46}"/>
            </a:ext>
          </a:extLst>
        </xdr:cNvPr>
        <xdr:cNvPicPr preferRelativeResize="0"/>
      </xdr:nvPicPr>
      <xdr:blipFill>
        <a:blip xmlns:r="http://schemas.openxmlformats.org/officeDocument/2006/relationships" r:embed="rId1" cstate="print"/>
        <a:stretch>
          <a:fillRect/>
        </a:stretch>
      </xdr:blipFill>
      <xdr:spPr>
        <a:xfrm>
          <a:off x="361950" y="93233875"/>
          <a:ext cx="771525" cy="857250"/>
        </a:xfrm>
        <a:prstGeom prst="rect">
          <a:avLst/>
        </a:prstGeom>
        <a:noFill/>
      </xdr:spPr>
    </xdr:pic>
    <xdr:clientData fLocksWithSheet="0"/>
  </xdr:oneCellAnchor>
  <xdr:twoCellAnchor>
    <xdr:from>
      <xdr:col>0</xdr:col>
      <xdr:colOff>370417</xdr:colOff>
      <xdr:row>388</xdr:row>
      <xdr:rowOff>82629</xdr:rowOff>
    </xdr:from>
    <xdr:to>
      <xdr:col>0</xdr:col>
      <xdr:colOff>1143000</xdr:colOff>
      <xdr:row>391</xdr:row>
      <xdr:rowOff>234211</xdr:rowOff>
    </xdr:to>
    <xdr:pic>
      <xdr:nvPicPr>
        <xdr:cNvPr id="27" name="Imagen 1">
          <a:extLst>
            <a:ext uri="{FF2B5EF4-FFF2-40B4-BE49-F238E27FC236}">
              <a16:creationId xmlns:a16="http://schemas.microsoft.com/office/drawing/2014/main" id="{35D0D5B9-6428-4D9A-81B2-C4A01B4728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0631" t="5850" r="19580" b="9140"/>
        <a:stretch>
          <a:fillRect/>
        </a:stretch>
      </xdr:blipFill>
      <xdr:spPr bwMode="auto">
        <a:xfrm>
          <a:off x="370417" y="184092022"/>
          <a:ext cx="772583" cy="8863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361950</xdr:colOff>
      <xdr:row>428</xdr:row>
      <xdr:rowOff>0</xdr:rowOff>
    </xdr:from>
    <xdr:ext cx="771525" cy="857250"/>
    <xdr:pic>
      <xdr:nvPicPr>
        <xdr:cNvPr id="17" name="image1.png">
          <a:extLst>
            <a:ext uri="{FF2B5EF4-FFF2-40B4-BE49-F238E27FC236}">
              <a16:creationId xmlns:a16="http://schemas.microsoft.com/office/drawing/2014/main" id="{7BBD4483-17EB-40F4-B468-4542AED5FA4C}"/>
            </a:ext>
          </a:extLst>
        </xdr:cNvPr>
        <xdr:cNvPicPr preferRelativeResize="0"/>
      </xdr:nvPicPr>
      <xdr:blipFill>
        <a:blip xmlns:r="http://schemas.openxmlformats.org/officeDocument/2006/relationships" r:embed="rId1" cstate="print"/>
        <a:stretch>
          <a:fillRect/>
        </a:stretch>
      </xdr:blipFill>
      <xdr:spPr>
        <a:xfrm>
          <a:off x="361950" y="0"/>
          <a:ext cx="771525" cy="857250"/>
        </a:xfrm>
        <a:prstGeom prst="rect">
          <a:avLst/>
        </a:prstGeom>
        <a:noFill/>
      </xdr:spPr>
    </xdr:pic>
    <xdr:clientData fLocksWithSheet="0"/>
  </xdr:oneCellAnchor>
  <xdr:twoCellAnchor>
    <xdr:from>
      <xdr:col>0</xdr:col>
      <xdr:colOff>497417</xdr:colOff>
      <xdr:row>428</xdr:row>
      <xdr:rowOff>32736</xdr:rowOff>
    </xdr:from>
    <xdr:to>
      <xdr:col>0</xdr:col>
      <xdr:colOff>1270000</xdr:colOff>
      <xdr:row>431</xdr:row>
      <xdr:rowOff>184318</xdr:rowOff>
    </xdr:to>
    <xdr:pic>
      <xdr:nvPicPr>
        <xdr:cNvPr id="18" name="Imagen 1">
          <a:extLst>
            <a:ext uri="{FF2B5EF4-FFF2-40B4-BE49-F238E27FC236}">
              <a16:creationId xmlns:a16="http://schemas.microsoft.com/office/drawing/2014/main" id="{C68105CD-95A3-4F21-BF62-40638FFC33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0631" t="5850" r="19580" b="9140"/>
        <a:stretch>
          <a:fillRect/>
        </a:stretch>
      </xdr:blipFill>
      <xdr:spPr bwMode="auto">
        <a:xfrm>
          <a:off x="497417" y="201248361"/>
          <a:ext cx="772583" cy="8659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5292</xdr:colOff>
      <xdr:row>466</xdr:row>
      <xdr:rowOff>223236</xdr:rowOff>
    </xdr:from>
    <xdr:to>
      <xdr:col>0</xdr:col>
      <xdr:colOff>730250</xdr:colOff>
      <xdr:row>470</xdr:row>
      <xdr:rowOff>136693</xdr:rowOff>
    </xdr:to>
    <xdr:pic>
      <xdr:nvPicPr>
        <xdr:cNvPr id="7" name="Imagen 6">
          <a:extLst>
            <a:ext uri="{FF2B5EF4-FFF2-40B4-BE49-F238E27FC236}">
              <a16:creationId xmlns:a16="http://schemas.microsoft.com/office/drawing/2014/main" id="{467BABAA-6D01-4523-8B0C-3B0AE05D28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0631" t="5850" r="19580" b="9140"/>
        <a:stretch>
          <a:fillRect/>
        </a:stretch>
      </xdr:blipFill>
      <xdr:spPr bwMode="auto">
        <a:xfrm>
          <a:off x="5292" y="95597061"/>
          <a:ext cx="724958" cy="10088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1</xdr:colOff>
      <xdr:row>0</xdr:row>
      <xdr:rowOff>1</xdr:rowOff>
    </xdr:from>
    <xdr:ext cx="2163536" cy="1047749"/>
    <xdr:pic>
      <xdr:nvPicPr>
        <xdr:cNvPr id="2" name="image1.png">
          <a:extLst>
            <a:ext uri="{FF2B5EF4-FFF2-40B4-BE49-F238E27FC236}">
              <a16:creationId xmlns:a16="http://schemas.microsoft.com/office/drawing/2014/main" id="{556CFFBE-A980-4CFC-9AB9-AEBCF8A7EE4A}"/>
            </a:ext>
          </a:extLst>
        </xdr:cNvPr>
        <xdr:cNvPicPr preferRelativeResize="0"/>
      </xdr:nvPicPr>
      <xdr:blipFill>
        <a:blip xmlns:r="http://schemas.openxmlformats.org/officeDocument/2006/relationships" r:embed="rId1" cstate="print"/>
        <a:stretch>
          <a:fillRect/>
        </a:stretch>
      </xdr:blipFill>
      <xdr:spPr>
        <a:xfrm>
          <a:off x="1" y="1"/>
          <a:ext cx="2163536" cy="1047749"/>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232000</xdr:colOff>
      <xdr:row>0</xdr:row>
      <xdr:rowOff>95250</xdr:rowOff>
    </xdr:from>
    <xdr:ext cx="1176338" cy="988219"/>
    <xdr:pic>
      <xdr:nvPicPr>
        <xdr:cNvPr id="4" name="image1.png">
          <a:extLst>
            <a:ext uri="{FF2B5EF4-FFF2-40B4-BE49-F238E27FC236}">
              <a16:creationId xmlns:a16="http://schemas.microsoft.com/office/drawing/2014/main" id="{7DD9A851-FB26-459E-8FA3-D9A80CB63EC7}"/>
            </a:ext>
          </a:extLst>
        </xdr:cNvPr>
        <xdr:cNvPicPr preferRelativeResize="0"/>
      </xdr:nvPicPr>
      <xdr:blipFill>
        <a:blip xmlns:r="http://schemas.openxmlformats.org/officeDocument/2006/relationships" r:embed="rId1" cstate="print"/>
        <a:stretch>
          <a:fillRect/>
        </a:stretch>
      </xdr:blipFill>
      <xdr:spPr>
        <a:xfrm>
          <a:off x="822550" y="95250"/>
          <a:ext cx="1176338" cy="988219"/>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536800</xdr:colOff>
      <xdr:row>0</xdr:row>
      <xdr:rowOff>0</xdr:rowOff>
    </xdr:from>
    <xdr:ext cx="1176338" cy="988219"/>
    <xdr:pic>
      <xdr:nvPicPr>
        <xdr:cNvPr id="2" name="image1.png">
          <a:extLst>
            <a:ext uri="{FF2B5EF4-FFF2-40B4-BE49-F238E27FC236}">
              <a16:creationId xmlns:a16="http://schemas.microsoft.com/office/drawing/2014/main" id="{6CC84E2D-6C83-4F12-974F-B8FFEDA3B3D7}"/>
            </a:ext>
          </a:extLst>
        </xdr:cNvPr>
        <xdr:cNvPicPr preferRelativeResize="0"/>
      </xdr:nvPicPr>
      <xdr:blipFill>
        <a:blip xmlns:r="http://schemas.openxmlformats.org/officeDocument/2006/relationships" r:embed="rId1" cstate="print"/>
        <a:stretch>
          <a:fillRect/>
        </a:stretch>
      </xdr:blipFill>
      <xdr:spPr>
        <a:xfrm>
          <a:off x="536800" y="0"/>
          <a:ext cx="1176338" cy="988219"/>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1041625</xdr:colOff>
      <xdr:row>0</xdr:row>
      <xdr:rowOff>19050</xdr:rowOff>
    </xdr:from>
    <xdr:ext cx="977675" cy="771525"/>
    <xdr:pic>
      <xdr:nvPicPr>
        <xdr:cNvPr id="2" name="image1.png">
          <a:extLst>
            <a:ext uri="{FF2B5EF4-FFF2-40B4-BE49-F238E27FC236}">
              <a16:creationId xmlns:a16="http://schemas.microsoft.com/office/drawing/2014/main" id="{13326292-91BA-4C54-9B08-38DD13090A7A}"/>
            </a:ext>
          </a:extLst>
        </xdr:cNvPr>
        <xdr:cNvPicPr preferRelativeResize="0"/>
      </xdr:nvPicPr>
      <xdr:blipFill>
        <a:blip xmlns:r="http://schemas.openxmlformats.org/officeDocument/2006/relationships" r:embed="rId1" cstate="print"/>
        <a:stretch>
          <a:fillRect/>
        </a:stretch>
      </xdr:blipFill>
      <xdr:spPr>
        <a:xfrm>
          <a:off x="1041625" y="19050"/>
          <a:ext cx="977675" cy="771525"/>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19</xdr:row>
      <xdr:rowOff>0</xdr:rowOff>
    </xdr:from>
    <xdr:ext cx="38100" cy="9525"/>
    <xdr:pic>
      <xdr:nvPicPr>
        <xdr:cNvPr id="2" name="image4.png" descr="http://intranetsdm.movilidadbogota.gov.co:7778/images/pobtrans.gif">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3" name="image4.png" descr="http://intranetsdm.movilidadbogota.gov.co:7778/images/pobtrans.gif">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4" name="image4.png" descr="http://intranetsdm.movilidadbogota.gov.co:7778/images/pobtrans.gif">
          <a:extLst>
            <a:ext uri="{FF2B5EF4-FFF2-40B4-BE49-F238E27FC236}">
              <a16:creationId xmlns:a16="http://schemas.microsoft.com/office/drawing/2014/main" id="{00000000-0008-0000-08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5" name="image4.png" descr="http://intranetsdm.movilidadbogota.gov.co:7778/images/pobtrans.gif">
          <a:extLst>
            <a:ext uri="{FF2B5EF4-FFF2-40B4-BE49-F238E27FC236}">
              <a16:creationId xmlns:a16="http://schemas.microsoft.com/office/drawing/2014/main" id="{00000000-0008-0000-08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6" name="image4.png" descr="http://intranetsdm.movilidadbogota.gov.co:7778/images/pobtrans.gif">
          <a:extLst>
            <a:ext uri="{FF2B5EF4-FFF2-40B4-BE49-F238E27FC236}">
              <a16:creationId xmlns:a16="http://schemas.microsoft.com/office/drawing/2014/main" id="{00000000-0008-0000-08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7" name="image4.png" descr="http://intranetsdm.movilidadbogota.gov.co:7778/images/pobtrans.gif">
          <a:extLst>
            <a:ext uri="{FF2B5EF4-FFF2-40B4-BE49-F238E27FC236}">
              <a16:creationId xmlns:a16="http://schemas.microsoft.com/office/drawing/2014/main" id="{00000000-0008-0000-08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8" name="image4.png" descr="http://intranetsdm.movilidadbogota.gov.co:7778/images/pobtrans.gif">
          <a:extLst>
            <a:ext uri="{FF2B5EF4-FFF2-40B4-BE49-F238E27FC236}">
              <a16:creationId xmlns:a16="http://schemas.microsoft.com/office/drawing/2014/main" id="{00000000-0008-0000-08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9" name="image4.png" descr="http://intranetsdm.movilidadbogota.gov.co:7778/images/pobtrans.gif">
          <a:extLst>
            <a:ext uri="{FF2B5EF4-FFF2-40B4-BE49-F238E27FC236}">
              <a16:creationId xmlns:a16="http://schemas.microsoft.com/office/drawing/2014/main" id="{00000000-0008-0000-08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0" name="image4.png" descr="http://intranetsdm.movilidadbogota.gov.co:7778/images/pobtrans.gif">
          <a:extLst>
            <a:ext uri="{FF2B5EF4-FFF2-40B4-BE49-F238E27FC236}">
              <a16:creationId xmlns:a16="http://schemas.microsoft.com/office/drawing/2014/main" id="{00000000-0008-0000-08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1" name="image4.png" descr="http://intranetsdm.movilidadbogota.gov.co:7778/images/pobtrans.gif">
          <a:extLst>
            <a:ext uri="{FF2B5EF4-FFF2-40B4-BE49-F238E27FC236}">
              <a16:creationId xmlns:a16="http://schemas.microsoft.com/office/drawing/2014/main" id="{00000000-0008-0000-08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2" name="image4.png" descr="http://intranetsdm.movilidadbogota.gov.co:7778/images/pobtrans.gif">
          <a:extLst>
            <a:ext uri="{FF2B5EF4-FFF2-40B4-BE49-F238E27FC236}">
              <a16:creationId xmlns:a16="http://schemas.microsoft.com/office/drawing/2014/main" id="{00000000-0008-0000-08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3" name="image4.png" descr="http://intranetsdm.movilidadbogota.gov.co:7778/images/pobtrans.gif">
          <a:extLst>
            <a:ext uri="{FF2B5EF4-FFF2-40B4-BE49-F238E27FC236}">
              <a16:creationId xmlns:a16="http://schemas.microsoft.com/office/drawing/2014/main" id="{00000000-0008-0000-08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4" name="image3.png" descr="http://intranetsdm.movilidadbogota.gov.co:7778/images/pobtrans.gif">
          <a:extLst>
            <a:ext uri="{FF2B5EF4-FFF2-40B4-BE49-F238E27FC236}">
              <a16:creationId xmlns:a16="http://schemas.microsoft.com/office/drawing/2014/main" id="{00000000-0008-0000-0800-00000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5" name="image3.png" descr="http://intranetsdm.movilidadbogota.gov.co:7778/images/pobtrans.gif">
          <a:extLst>
            <a:ext uri="{FF2B5EF4-FFF2-40B4-BE49-F238E27FC236}">
              <a16:creationId xmlns:a16="http://schemas.microsoft.com/office/drawing/2014/main" id="{00000000-0008-0000-0800-00000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870174</xdr:colOff>
      <xdr:row>0</xdr:row>
      <xdr:rowOff>1</xdr:rowOff>
    </xdr:from>
    <xdr:ext cx="1542826" cy="603250"/>
    <xdr:pic>
      <xdr:nvPicPr>
        <xdr:cNvPr id="3" name="image1.png">
          <a:extLst>
            <a:ext uri="{FF2B5EF4-FFF2-40B4-BE49-F238E27FC236}">
              <a16:creationId xmlns:a16="http://schemas.microsoft.com/office/drawing/2014/main" id="{3B4017E4-F0D7-49DF-BEB5-D3CCF9C5616D}"/>
            </a:ext>
          </a:extLst>
        </xdr:cNvPr>
        <xdr:cNvPicPr preferRelativeResize="0"/>
      </xdr:nvPicPr>
      <xdr:blipFill>
        <a:blip xmlns:r="http://schemas.openxmlformats.org/officeDocument/2006/relationships" r:embed="rId1" cstate="print"/>
        <a:stretch>
          <a:fillRect/>
        </a:stretch>
      </xdr:blipFill>
      <xdr:spPr>
        <a:xfrm>
          <a:off x="870174" y="1"/>
          <a:ext cx="1542826" cy="603250"/>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twoCellAnchor editAs="oneCell">
    <xdr:from>
      <xdr:col>15</xdr:col>
      <xdr:colOff>0</xdr:colOff>
      <xdr:row>1</xdr:row>
      <xdr:rowOff>0</xdr:rowOff>
    </xdr:from>
    <xdr:to>
      <xdr:col>15</xdr:col>
      <xdr:colOff>38100</xdr:colOff>
      <xdr:row>1</xdr:row>
      <xdr:rowOff>9525</xdr:rowOff>
    </xdr:to>
    <xdr:pic>
      <xdr:nvPicPr>
        <xdr:cNvPr id="2" name="1 Imagen" descr="http://intranetsdm.movilidadbogota.gov.co:7778/images/pobtrans.gif">
          <a:extLst>
            <a:ext uri="{FF2B5EF4-FFF2-40B4-BE49-F238E27FC236}">
              <a16:creationId xmlns:a16="http://schemas.microsoft.com/office/drawing/2014/main" id="{DF47BDB7-8150-4D1A-8D43-A18737437F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3" name="1 Imagen" descr="http://intranetsdm.movilidadbogota.gov.co:7778/images/pobtrans.gif">
          <a:extLst>
            <a:ext uri="{FF2B5EF4-FFF2-40B4-BE49-F238E27FC236}">
              <a16:creationId xmlns:a16="http://schemas.microsoft.com/office/drawing/2014/main" id="{547C5C31-45DE-4235-963A-7B92BE9F9E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4" name="1 Imagen" descr="http://intranetsdm.movilidadbogota.gov.co:7778/images/pobtrans.gif">
          <a:extLst>
            <a:ext uri="{FF2B5EF4-FFF2-40B4-BE49-F238E27FC236}">
              <a16:creationId xmlns:a16="http://schemas.microsoft.com/office/drawing/2014/main" id="{B718777C-80F2-4C83-8F4F-12AEDDF8D1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5" name="1 Imagen" descr="http://intranetsdm.movilidadbogota.gov.co:7778/images/pobtrans.gif">
          <a:extLst>
            <a:ext uri="{FF2B5EF4-FFF2-40B4-BE49-F238E27FC236}">
              <a16:creationId xmlns:a16="http://schemas.microsoft.com/office/drawing/2014/main" id="{6A82A6DB-B9FC-4C2C-B533-64039B829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6" name="1 Imagen" descr="http://intranetsdm.movilidadbogota.gov.co:7778/images/pobtrans.gif">
          <a:extLst>
            <a:ext uri="{FF2B5EF4-FFF2-40B4-BE49-F238E27FC236}">
              <a16:creationId xmlns:a16="http://schemas.microsoft.com/office/drawing/2014/main" id="{316E8AF7-0C46-4C89-98A6-CF40C0EDA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7" name="1 Imagen" descr="http://intranetsdm.movilidadbogota.gov.co:7778/images/pobtrans.gif">
          <a:extLst>
            <a:ext uri="{FF2B5EF4-FFF2-40B4-BE49-F238E27FC236}">
              <a16:creationId xmlns:a16="http://schemas.microsoft.com/office/drawing/2014/main" id="{08119002-D15C-4345-8ACA-D361AF9E04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8" name="1 Imagen" descr="http://intranetsdm.movilidadbogota.gov.co:7778/images/pobtrans.gif">
          <a:extLst>
            <a:ext uri="{FF2B5EF4-FFF2-40B4-BE49-F238E27FC236}">
              <a16:creationId xmlns:a16="http://schemas.microsoft.com/office/drawing/2014/main" id="{153CF11F-113D-4CE3-90FD-11BC61460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9" name="1 Imagen" descr="http://intranetsdm.movilidadbogota.gov.co:7778/images/pobtrans.gif">
          <a:extLst>
            <a:ext uri="{FF2B5EF4-FFF2-40B4-BE49-F238E27FC236}">
              <a16:creationId xmlns:a16="http://schemas.microsoft.com/office/drawing/2014/main" id="{B835168F-D8A3-438A-8C81-5D6675D1AA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0" name="1 Imagen" descr="http://intranetsdm.movilidadbogota.gov.co:7778/images/pobtrans.gif">
          <a:extLst>
            <a:ext uri="{FF2B5EF4-FFF2-40B4-BE49-F238E27FC236}">
              <a16:creationId xmlns:a16="http://schemas.microsoft.com/office/drawing/2014/main" id="{B8FEDA77-F552-4AFC-A051-A066DB800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1" name="1 Imagen" descr="http://intranetsdm.movilidadbogota.gov.co:7778/images/pobtrans.gif">
          <a:extLst>
            <a:ext uri="{FF2B5EF4-FFF2-40B4-BE49-F238E27FC236}">
              <a16:creationId xmlns:a16="http://schemas.microsoft.com/office/drawing/2014/main" id="{54DB00D2-1276-41B9-87EC-4B7B64DFF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2" name="1 Imagen" descr="http://intranetsdm.movilidadbogota.gov.co:7778/images/pobtrans.gif">
          <a:extLst>
            <a:ext uri="{FF2B5EF4-FFF2-40B4-BE49-F238E27FC236}">
              <a16:creationId xmlns:a16="http://schemas.microsoft.com/office/drawing/2014/main" id="{130140A3-EF52-4048-B0E7-22E99C262A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3" name="1 Imagen" descr="http://intranetsdm.movilidadbogota.gov.co:7778/images/pobtrans.gif">
          <a:extLst>
            <a:ext uri="{FF2B5EF4-FFF2-40B4-BE49-F238E27FC236}">
              <a16:creationId xmlns:a16="http://schemas.microsoft.com/office/drawing/2014/main" id="{1BD30062-4B91-4CB7-8C3C-2DC21B6B9A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4" name="1 Imagen" descr="http://intranetsdm.movilidadbogota.gov.co:7778/images/pobtrans.gif">
          <a:extLst>
            <a:ext uri="{FF2B5EF4-FFF2-40B4-BE49-F238E27FC236}">
              <a16:creationId xmlns:a16="http://schemas.microsoft.com/office/drawing/2014/main" id="{A6E97989-A618-44FD-A604-E78DA50825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5" name="1 Imagen" descr="http://intranetsdm.movilidadbogota.gov.co:7778/images/pobtrans.gif">
          <a:extLst>
            <a:ext uri="{FF2B5EF4-FFF2-40B4-BE49-F238E27FC236}">
              <a16:creationId xmlns:a16="http://schemas.microsoft.com/office/drawing/2014/main" id="{AAF145DC-B8E4-4BCE-99CE-BC268E2AD3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6" name="1 Imagen" descr="http://intranetsdm.movilidadbogota.gov.co:7778/images/pobtrans.gif">
          <a:extLst>
            <a:ext uri="{FF2B5EF4-FFF2-40B4-BE49-F238E27FC236}">
              <a16:creationId xmlns:a16="http://schemas.microsoft.com/office/drawing/2014/main" id="{CFCE1300-897E-46C9-80C4-5E2FD7E5FF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7" name="1 Imagen" descr="http://intranetsdm.movilidadbogota.gov.co:7778/images/pobtrans.gif">
          <a:extLst>
            <a:ext uri="{FF2B5EF4-FFF2-40B4-BE49-F238E27FC236}">
              <a16:creationId xmlns:a16="http://schemas.microsoft.com/office/drawing/2014/main" id="{B7582DB6-49E1-4884-A3FD-DA5C88342A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8" name="1 Imagen" descr="http://intranetsdm.movilidadbogota.gov.co:7778/images/pobtrans.gif">
          <a:extLst>
            <a:ext uri="{FF2B5EF4-FFF2-40B4-BE49-F238E27FC236}">
              <a16:creationId xmlns:a16="http://schemas.microsoft.com/office/drawing/2014/main" id="{F08397A1-1EB6-4F9D-829E-35D64F78E4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9" name="1 Imagen" descr="http://intranetsdm.movilidadbogota.gov.co:7778/images/pobtrans.gif">
          <a:extLst>
            <a:ext uri="{FF2B5EF4-FFF2-40B4-BE49-F238E27FC236}">
              <a16:creationId xmlns:a16="http://schemas.microsoft.com/office/drawing/2014/main" id="{0E306AD9-6131-465A-9B12-4F88C2C4D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0" name="1 Imagen" descr="http://intranetsdm.movilidadbogota.gov.co:7778/images/pobtrans.gif">
          <a:extLst>
            <a:ext uri="{FF2B5EF4-FFF2-40B4-BE49-F238E27FC236}">
              <a16:creationId xmlns:a16="http://schemas.microsoft.com/office/drawing/2014/main" id="{D460DECF-4C6F-46D0-9F2F-CC8936DF0D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1" name="1 Imagen" descr="http://intranetsdm.movilidadbogota.gov.co:7778/images/pobtrans.gif">
          <a:extLst>
            <a:ext uri="{FF2B5EF4-FFF2-40B4-BE49-F238E27FC236}">
              <a16:creationId xmlns:a16="http://schemas.microsoft.com/office/drawing/2014/main" id="{378A5848-6A87-41A4-8C56-A0D37894E7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2" name="1 Imagen" descr="http://intranetsdm.movilidadbogota.gov.co:7778/images/pobtrans.gif">
          <a:extLst>
            <a:ext uri="{FF2B5EF4-FFF2-40B4-BE49-F238E27FC236}">
              <a16:creationId xmlns:a16="http://schemas.microsoft.com/office/drawing/2014/main" id="{5426C2EC-7B24-407E-A8AD-9BD3D26E1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3" name="1 Imagen" descr="http://intranetsdm.movilidadbogota.gov.co:7778/images/pobtrans.gif">
          <a:extLst>
            <a:ext uri="{FF2B5EF4-FFF2-40B4-BE49-F238E27FC236}">
              <a16:creationId xmlns:a16="http://schemas.microsoft.com/office/drawing/2014/main" id="{886A3E34-61BB-438B-8321-562B69EA5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4" name="1 Imagen" descr="http://intranetsdm.movilidadbogota.gov.co:7778/images/pobtrans.gif">
          <a:extLst>
            <a:ext uri="{FF2B5EF4-FFF2-40B4-BE49-F238E27FC236}">
              <a16:creationId xmlns:a16="http://schemas.microsoft.com/office/drawing/2014/main" id="{DE3A4B0E-DC06-4504-9625-BDD77E87D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5" name="1 Imagen" descr="http://intranetsdm.movilidadbogota.gov.co:7778/images/pobtrans.gif">
          <a:extLst>
            <a:ext uri="{FF2B5EF4-FFF2-40B4-BE49-F238E27FC236}">
              <a16:creationId xmlns:a16="http://schemas.microsoft.com/office/drawing/2014/main" id="{87381E37-D69C-4328-A8BB-13CC61B97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6" name="1 Imagen" descr="http://intranetsdm.movilidadbogota.gov.co:7778/images/pobtrans.gif">
          <a:extLst>
            <a:ext uri="{FF2B5EF4-FFF2-40B4-BE49-F238E27FC236}">
              <a16:creationId xmlns:a16="http://schemas.microsoft.com/office/drawing/2014/main" id="{2F80F974-B3E4-49A5-AC4B-A26D794915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7" name="1 Imagen" descr="http://intranetsdm.movilidadbogota.gov.co:7778/images/pobtrans.gif">
          <a:extLst>
            <a:ext uri="{FF2B5EF4-FFF2-40B4-BE49-F238E27FC236}">
              <a16:creationId xmlns:a16="http://schemas.microsoft.com/office/drawing/2014/main" id="{27894E38-E7D2-4478-AC94-0F3584895A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8" name="1 Imagen" descr="http://intranetsdm.movilidadbogota.gov.co:7778/images/pobtrans.gif">
          <a:extLst>
            <a:ext uri="{FF2B5EF4-FFF2-40B4-BE49-F238E27FC236}">
              <a16:creationId xmlns:a16="http://schemas.microsoft.com/office/drawing/2014/main" id="{E93BCF00-5424-4FC2-94FF-2F35F52336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9" name="1 Imagen" descr="http://intranetsdm.movilidadbogota.gov.co:7778/images/pobtrans.gif">
          <a:extLst>
            <a:ext uri="{FF2B5EF4-FFF2-40B4-BE49-F238E27FC236}">
              <a16:creationId xmlns:a16="http://schemas.microsoft.com/office/drawing/2014/main" id="{EFAB2BBA-A241-410D-BBBD-137B7543F2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12</xdr:col>
      <xdr:colOff>0</xdr:colOff>
      <xdr:row>1</xdr:row>
      <xdr:rowOff>0</xdr:rowOff>
    </xdr:from>
    <xdr:ext cx="38100" cy="9525"/>
    <xdr:pic>
      <xdr:nvPicPr>
        <xdr:cNvPr id="30" name="image4.png" descr="http://intranetsdm.movilidadbogota.gov.co:7778/images/pobtrans.gif">
          <a:extLst>
            <a:ext uri="{FF2B5EF4-FFF2-40B4-BE49-F238E27FC236}">
              <a16:creationId xmlns:a16="http://schemas.microsoft.com/office/drawing/2014/main" id="{C0B130EA-DDE1-4DBE-A579-1C63C64B6A0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1" name="image4.png" descr="http://intranetsdm.movilidadbogota.gov.co:7778/images/pobtrans.gif">
          <a:extLst>
            <a:ext uri="{FF2B5EF4-FFF2-40B4-BE49-F238E27FC236}">
              <a16:creationId xmlns:a16="http://schemas.microsoft.com/office/drawing/2014/main" id="{627CF1C7-B34B-4B77-970B-250F8EB0E41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2" name="image4.png" descr="http://intranetsdm.movilidadbogota.gov.co:7778/images/pobtrans.gif">
          <a:extLst>
            <a:ext uri="{FF2B5EF4-FFF2-40B4-BE49-F238E27FC236}">
              <a16:creationId xmlns:a16="http://schemas.microsoft.com/office/drawing/2014/main" id="{8FA0DCBF-DD8A-47D4-ABE0-4216D4A1398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3" name="image4.png" descr="http://intranetsdm.movilidadbogota.gov.co:7778/images/pobtrans.gif">
          <a:extLst>
            <a:ext uri="{FF2B5EF4-FFF2-40B4-BE49-F238E27FC236}">
              <a16:creationId xmlns:a16="http://schemas.microsoft.com/office/drawing/2014/main" id="{E031957C-CBFD-4726-9E9A-B91AB00997C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4" name="image4.png" descr="http://intranetsdm.movilidadbogota.gov.co:7778/images/pobtrans.gif">
          <a:extLst>
            <a:ext uri="{FF2B5EF4-FFF2-40B4-BE49-F238E27FC236}">
              <a16:creationId xmlns:a16="http://schemas.microsoft.com/office/drawing/2014/main" id="{32041CCE-7F8D-4273-8BF6-6E63994CC32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5" name="image4.png" descr="http://intranetsdm.movilidadbogota.gov.co:7778/images/pobtrans.gif">
          <a:extLst>
            <a:ext uri="{FF2B5EF4-FFF2-40B4-BE49-F238E27FC236}">
              <a16:creationId xmlns:a16="http://schemas.microsoft.com/office/drawing/2014/main" id="{9D2A7432-BCFE-4CBA-A6EA-EEB401C5827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6" name="image4.png" descr="http://intranetsdm.movilidadbogota.gov.co:7778/images/pobtrans.gif">
          <a:extLst>
            <a:ext uri="{FF2B5EF4-FFF2-40B4-BE49-F238E27FC236}">
              <a16:creationId xmlns:a16="http://schemas.microsoft.com/office/drawing/2014/main" id="{AA6C1F1E-819A-4472-A37C-B17CFE2E336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7" name="image4.png" descr="http://intranetsdm.movilidadbogota.gov.co:7778/images/pobtrans.gif">
          <a:extLst>
            <a:ext uri="{FF2B5EF4-FFF2-40B4-BE49-F238E27FC236}">
              <a16:creationId xmlns:a16="http://schemas.microsoft.com/office/drawing/2014/main" id="{AF2C106A-65BB-455C-8D3D-DB1C5F0B9E8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8" name="image4.png" descr="http://intranetsdm.movilidadbogota.gov.co:7778/images/pobtrans.gif">
          <a:extLst>
            <a:ext uri="{FF2B5EF4-FFF2-40B4-BE49-F238E27FC236}">
              <a16:creationId xmlns:a16="http://schemas.microsoft.com/office/drawing/2014/main" id="{8402690F-27C2-4C59-B89A-E79F2F96B74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9" name="image4.png" descr="http://intranetsdm.movilidadbogota.gov.co:7778/images/pobtrans.gif">
          <a:extLst>
            <a:ext uri="{FF2B5EF4-FFF2-40B4-BE49-F238E27FC236}">
              <a16:creationId xmlns:a16="http://schemas.microsoft.com/office/drawing/2014/main" id="{38306D4D-8115-48C6-B8BA-BFAA91CC0EC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0" name="image4.png" descr="http://intranetsdm.movilidadbogota.gov.co:7778/images/pobtrans.gif">
          <a:extLst>
            <a:ext uri="{FF2B5EF4-FFF2-40B4-BE49-F238E27FC236}">
              <a16:creationId xmlns:a16="http://schemas.microsoft.com/office/drawing/2014/main" id="{CE55B112-E509-4011-AAF6-25D9B132E06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1" name="image4.png" descr="http://intranetsdm.movilidadbogota.gov.co:7778/images/pobtrans.gif">
          <a:extLst>
            <a:ext uri="{FF2B5EF4-FFF2-40B4-BE49-F238E27FC236}">
              <a16:creationId xmlns:a16="http://schemas.microsoft.com/office/drawing/2014/main" id="{38B21AA6-417B-42C9-B0A7-98726A1E4E9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2" name="image3.png" descr="http://intranetsdm.movilidadbogota.gov.co:7778/images/pobtrans.gif">
          <a:extLst>
            <a:ext uri="{FF2B5EF4-FFF2-40B4-BE49-F238E27FC236}">
              <a16:creationId xmlns:a16="http://schemas.microsoft.com/office/drawing/2014/main" id="{66957348-23E5-4758-A617-7AF212554055}"/>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3" name="image3.png" descr="http://intranetsdm.movilidadbogota.gov.co:7778/images/pobtrans.gif">
          <a:extLst>
            <a:ext uri="{FF2B5EF4-FFF2-40B4-BE49-F238E27FC236}">
              <a16:creationId xmlns:a16="http://schemas.microsoft.com/office/drawing/2014/main" id="{51E940D9-D406-481C-8027-9281CD50226C}"/>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4" name="image4.png" descr="http://intranetsdm.movilidadbogota.gov.co:7778/images/pobtrans.gif">
          <a:extLst>
            <a:ext uri="{FF2B5EF4-FFF2-40B4-BE49-F238E27FC236}">
              <a16:creationId xmlns:a16="http://schemas.microsoft.com/office/drawing/2014/main" id="{8969AE82-F6D9-461A-88C8-22E98F4A637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5" name="image4.png" descr="http://intranetsdm.movilidadbogota.gov.co:7778/images/pobtrans.gif">
          <a:extLst>
            <a:ext uri="{FF2B5EF4-FFF2-40B4-BE49-F238E27FC236}">
              <a16:creationId xmlns:a16="http://schemas.microsoft.com/office/drawing/2014/main" id="{895DAF0E-8F75-4555-8F9F-3436652F89A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6" name="image4.png" descr="http://intranetsdm.movilidadbogota.gov.co:7778/images/pobtrans.gif">
          <a:extLst>
            <a:ext uri="{FF2B5EF4-FFF2-40B4-BE49-F238E27FC236}">
              <a16:creationId xmlns:a16="http://schemas.microsoft.com/office/drawing/2014/main" id="{E469ED2B-DB14-4247-BC70-01F8A3FEB2D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7" name="image4.png" descr="http://intranetsdm.movilidadbogota.gov.co:7778/images/pobtrans.gif">
          <a:extLst>
            <a:ext uri="{FF2B5EF4-FFF2-40B4-BE49-F238E27FC236}">
              <a16:creationId xmlns:a16="http://schemas.microsoft.com/office/drawing/2014/main" id="{A6902A5A-5966-490B-9BD8-F40582063BA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8" name="image4.png" descr="http://intranetsdm.movilidadbogota.gov.co:7778/images/pobtrans.gif">
          <a:extLst>
            <a:ext uri="{FF2B5EF4-FFF2-40B4-BE49-F238E27FC236}">
              <a16:creationId xmlns:a16="http://schemas.microsoft.com/office/drawing/2014/main" id="{3BD458E5-C671-4BCC-BBAD-B5314B0AF21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9" name="image4.png" descr="http://intranetsdm.movilidadbogota.gov.co:7778/images/pobtrans.gif">
          <a:extLst>
            <a:ext uri="{FF2B5EF4-FFF2-40B4-BE49-F238E27FC236}">
              <a16:creationId xmlns:a16="http://schemas.microsoft.com/office/drawing/2014/main" id="{527A8397-BEBE-42EF-97AD-FE3534AD093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50" name="image4.png" descr="http://intranetsdm.movilidadbogota.gov.co:7778/images/pobtrans.gif">
          <a:extLst>
            <a:ext uri="{FF2B5EF4-FFF2-40B4-BE49-F238E27FC236}">
              <a16:creationId xmlns:a16="http://schemas.microsoft.com/office/drawing/2014/main" id="{7179C749-4BB1-4EA2-8807-21E1BAB5BFF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51" name="image4.png" descr="http://intranetsdm.movilidadbogota.gov.co:7778/images/pobtrans.gif">
          <a:extLst>
            <a:ext uri="{FF2B5EF4-FFF2-40B4-BE49-F238E27FC236}">
              <a16:creationId xmlns:a16="http://schemas.microsoft.com/office/drawing/2014/main" id="{9D05A3F1-2642-45C3-8251-73EB26B35B4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52" name="image4.png" descr="http://intranetsdm.movilidadbogota.gov.co:7778/images/pobtrans.gif">
          <a:extLst>
            <a:ext uri="{FF2B5EF4-FFF2-40B4-BE49-F238E27FC236}">
              <a16:creationId xmlns:a16="http://schemas.microsoft.com/office/drawing/2014/main" id="{F3BCEFF6-B202-4407-A25E-F24E279D8E9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53" name="image4.png" descr="http://intranetsdm.movilidadbogota.gov.co:7778/images/pobtrans.gif">
          <a:extLst>
            <a:ext uri="{FF2B5EF4-FFF2-40B4-BE49-F238E27FC236}">
              <a16:creationId xmlns:a16="http://schemas.microsoft.com/office/drawing/2014/main" id="{53BDD864-86D1-446B-A64C-26F5CD8BE24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54" name="image4.png" descr="http://intranetsdm.movilidadbogota.gov.co:7778/images/pobtrans.gif">
          <a:extLst>
            <a:ext uri="{FF2B5EF4-FFF2-40B4-BE49-F238E27FC236}">
              <a16:creationId xmlns:a16="http://schemas.microsoft.com/office/drawing/2014/main" id="{DDF4198D-5C55-4670-B818-03CFFC4F0626}"/>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55" name="image4.png" descr="http://intranetsdm.movilidadbogota.gov.co:7778/images/pobtrans.gif">
          <a:extLst>
            <a:ext uri="{FF2B5EF4-FFF2-40B4-BE49-F238E27FC236}">
              <a16:creationId xmlns:a16="http://schemas.microsoft.com/office/drawing/2014/main" id="{3FDEFA91-FE01-4781-ADB1-A1A6D27F981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56" name="image3.png" descr="http://intranetsdm.movilidadbogota.gov.co:7778/images/pobtrans.gif">
          <a:extLst>
            <a:ext uri="{FF2B5EF4-FFF2-40B4-BE49-F238E27FC236}">
              <a16:creationId xmlns:a16="http://schemas.microsoft.com/office/drawing/2014/main" id="{3CE6CEDF-0E0E-45A8-86ED-0E175D6788E1}"/>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57" name="image3.png" descr="http://intranetsdm.movilidadbogota.gov.co:7778/images/pobtrans.gif">
          <a:extLst>
            <a:ext uri="{FF2B5EF4-FFF2-40B4-BE49-F238E27FC236}">
              <a16:creationId xmlns:a16="http://schemas.microsoft.com/office/drawing/2014/main" id="{619DF092-C7C6-4F13-AB45-E37585B6B9BD}"/>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58" name="image4.png" descr="http://intranetsdm.movilidadbogota.gov.co:7778/images/pobtrans.gif">
          <a:extLst>
            <a:ext uri="{FF2B5EF4-FFF2-40B4-BE49-F238E27FC236}">
              <a16:creationId xmlns:a16="http://schemas.microsoft.com/office/drawing/2014/main" id="{7E1B0313-E072-4749-93A2-18458EDE196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59" name="image4.png" descr="http://intranetsdm.movilidadbogota.gov.co:7778/images/pobtrans.gif">
          <a:extLst>
            <a:ext uri="{FF2B5EF4-FFF2-40B4-BE49-F238E27FC236}">
              <a16:creationId xmlns:a16="http://schemas.microsoft.com/office/drawing/2014/main" id="{2FA0CB9D-80E1-4038-A776-D32732C71FA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60" name="image4.png" descr="http://intranetsdm.movilidadbogota.gov.co:7778/images/pobtrans.gif">
          <a:extLst>
            <a:ext uri="{FF2B5EF4-FFF2-40B4-BE49-F238E27FC236}">
              <a16:creationId xmlns:a16="http://schemas.microsoft.com/office/drawing/2014/main" id="{C5432E96-5274-4DE5-A731-3BBBE949A76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61" name="image4.png" descr="http://intranetsdm.movilidadbogota.gov.co:7778/images/pobtrans.gif">
          <a:extLst>
            <a:ext uri="{FF2B5EF4-FFF2-40B4-BE49-F238E27FC236}">
              <a16:creationId xmlns:a16="http://schemas.microsoft.com/office/drawing/2014/main" id="{15CE915C-11A1-405B-8727-14EC56F49D86}"/>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62" name="image4.png" descr="http://intranetsdm.movilidadbogota.gov.co:7778/images/pobtrans.gif">
          <a:extLst>
            <a:ext uri="{FF2B5EF4-FFF2-40B4-BE49-F238E27FC236}">
              <a16:creationId xmlns:a16="http://schemas.microsoft.com/office/drawing/2014/main" id="{15E4CF2A-6CBB-484E-AA5A-4EF5318CED7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63" name="image4.png" descr="http://intranetsdm.movilidadbogota.gov.co:7778/images/pobtrans.gif">
          <a:extLst>
            <a:ext uri="{FF2B5EF4-FFF2-40B4-BE49-F238E27FC236}">
              <a16:creationId xmlns:a16="http://schemas.microsoft.com/office/drawing/2014/main" id="{0EB8D8F1-9F10-4D24-98AE-96CF39F6123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64" name="image4.png" descr="http://intranetsdm.movilidadbogota.gov.co:7778/images/pobtrans.gif">
          <a:extLst>
            <a:ext uri="{FF2B5EF4-FFF2-40B4-BE49-F238E27FC236}">
              <a16:creationId xmlns:a16="http://schemas.microsoft.com/office/drawing/2014/main" id="{070E0D24-2F53-454E-944A-FA306E2249A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65" name="image4.png" descr="http://intranetsdm.movilidadbogota.gov.co:7778/images/pobtrans.gif">
          <a:extLst>
            <a:ext uri="{FF2B5EF4-FFF2-40B4-BE49-F238E27FC236}">
              <a16:creationId xmlns:a16="http://schemas.microsoft.com/office/drawing/2014/main" id="{D4D03C09-07BB-4C6E-9290-B540ADAA487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66" name="image4.png" descr="http://intranetsdm.movilidadbogota.gov.co:7778/images/pobtrans.gif">
          <a:extLst>
            <a:ext uri="{FF2B5EF4-FFF2-40B4-BE49-F238E27FC236}">
              <a16:creationId xmlns:a16="http://schemas.microsoft.com/office/drawing/2014/main" id="{DF19B4CD-AA6E-4697-BEAF-9A6EF5FBF9F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67" name="image4.png" descr="http://intranetsdm.movilidadbogota.gov.co:7778/images/pobtrans.gif">
          <a:extLst>
            <a:ext uri="{FF2B5EF4-FFF2-40B4-BE49-F238E27FC236}">
              <a16:creationId xmlns:a16="http://schemas.microsoft.com/office/drawing/2014/main" id="{A643CD64-5617-41B7-83FD-E7F85A14A14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68" name="image4.png" descr="http://intranetsdm.movilidadbogota.gov.co:7778/images/pobtrans.gif">
          <a:extLst>
            <a:ext uri="{FF2B5EF4-FFF2-40B4-BE49-F238E27FC236}">
              <a16:creationId xmlns:a16="http://schemas.microsoft.com/office/drawing/2014/main" id="{4826A8B8-0AAE-4418-97C8-E28324EECDC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69" name="image4.png" descr="http://intranetsdm.movilidadbogota.gov.co:7778/images/pobtrans.gif">
          <a:extLst>
            <a:ext uri="{FF2B5EF4-FFF2-40B4-BE49-F238E27FC236}">
              <a16:creationId xmlns:a16="http://schemas.microsoft.com/office/drawing/2014/main" id="{7C2EBC3B-2418-4A48-B792-DB204980505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0" name="image3.png" descr="http://intranetsdm.movilidadbogota.gov.co:7778/images/pobtrans.gif">
          <a:extLst>
            <a:ext uri="{FF2B5EF4-FFF2-40B4-BE49-F238E27FC236}">
              <a16:creationId xmlns:a16="http://schemas.microsoft.com/office/drawing/2014/main" id="{7AD5AF20-0829-49B4-B1D0-9B133D5724B5}"/>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1" name="image3.png" descr="http://intranetsdm.movilidadbogota.gov.co:7778/images/pobtrans.gif">
          <a:extLst>
            <a:ext uri="{FF2B5EF4-FFF2-40B4-BE49-F238E27FC236}">
              <a16:creationId xmlns:a16="http://schemas.microsoft.com/office/drawing/2014/main" id="{625A64C3-A781-4407-ADF1-FBB8BD7D2480}"/>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2" name="image4.png" descr="http://intranetsdm.movilidadbogota.gov.co:7778/images/pobtrans.gif">
          <a:extLst>
            <a:ext uri="{FF2B5EF4-FFF2-40B4-BE49-F238E27FC236}">
              <a16:creationId xmlns:a16="http://schemas.microsoft.com/office/drawing/2014/main" id="{AA0F4157-D745-4ADC-ADC5-7FF460EABA4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 name="image4.png" descr="http://intranetsdm.movilidadbogota.gov.co:7778/images/pobtrans.gif">
          <a:extLst>
            <a:ext uri="{FF2B5EF4-FFF2-40B4-BE49-F238E27FC236}">
              <a16:creationId xmlns:a16="http://schemas.microsoft.com/office/drawing/2014/main" id="{F4C2E79F-0413-4B2F-8823-87B7037C94B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 name="image4.png" descr="http://intranetsdm.movilidadbogota.gov.co:7778/images/pobtrans.gif">
          <a:extLst>
            <a:ext uri="{FF2B5EF4-FFF2-40B4-BE49-F238E27FC236}">
              <a16:creationId xmlns:a16="http://schemas.microsoft.com/office/drawing/2014/main" id="{3519C00F-990B-4603-B532-1ED50BB3EEE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 name="image4.png" descr="http://intranetsdm.movilidadbogota.gov.co:7778/images/pobtrans.gif">
          <a:extLst>
            <a:ext uri="{FF2B5EF4-FFF2-40B4-BE49-F238E27FC236}">
              <a16:creationId xmlns:a16="http://schemas.microsoft.com/office/drawing/2014/main" id="{1B164A33-8530-4446-86B4-DA5FCE77A5B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6" name="image4.png" descr="http://intranetsdm.movilidadbogota.gov.co:7778/images/pobtrans.gif">
          <a:extLst>
            <a:ext uri="{FF2B5EF4-FFF2-40B4-BE49-F238E27FC236}">
              <a16:creationId xmlns:a16="http://schemas.microsoft.com/office/drawing/2014/main" id="{2CDD323D-1B74-4C47-A405-D259929D619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7" name="image4.png" descr="http://intranetsdm.movilidadbogota.gov.co:7778/images/pobtrans.gif">
          <a:extLst>
            <a:ext uri="{FF2B5EF4-FFF2-40B4-BE49-F238E27FC236}">
              <a16:creationId xmlns:a16="http://schemas.microsoft.com/office/drawing/2014/main" id="{C08F1EFD-20AD-4E3D-8389-4FDBD6E9979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8" name="image4.png" descr="http://intranetsdm.movilidadbogota.gov.co:7778/images/pobtrans.gif">
          <a:extLst>
            <a:ext uri="{FF2B5EF4-FFF2-40B4-BE49-F238E27FC236}">
              <a16:creationId xmlns:a16="http://schemas.microsoft.com/office/drawing/2014/main" id="{CEC49AEE-F8EE-4FCB-A02D-F7756152E4B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9" name="image4.png" descr="http://intranetsdm.movilidadbogota.gov.co:7778/images/pobtrans.gif">
          <a:extLst>
            <a:ext uri="{FF2B5EF4-FFF2-40B4-BE49-F238E27FC236}">
              <a16:creationId xmlns:a16="http://schemas.microsoft.com/office/drawing/2014/main" id="{810989C0-D8F6-4AF0-9E90-26401415C17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0" name="image4.png" descr="http://intranetsdm.movilidadbogota.gov.co:7778/images/pobtrans.gif">
          <a:extLst>
            <a:ext uri="{FF2B5EF4-FFF2-40B4-BE49-F238E27FC236}">
              <a16:creationId xmlns:a16="http://schemas.microsoft.com/office/drawing/2014/main" id="{8C9450AC-3DF5-4E42-ACD5-D44DD3047046}"/>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1" name="image4.png" descr="http://intranetsdm.movilidadbogota.gov.co:7778/images/pobtrans.gif">
          <a:extLst>
            <a:ext uri="{FF2B5EF4-FFF2-40B4-BE49-F238E27FC236}">
              <a16:creationId xmlns:a16="http://schemas.microsoft.com/office/drawing/2014/main" id="{95CA4FF3-1A6D-43DC-BF50-5F17119D901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2" name="image4.png" descr="http://intranetsdm.movilidadbogota.gov.co:7778/images/pobtrans.gif">
          <a:extLst>
            <a:ext uri="{FF2B5EF4-FFF2-40B4-BE49-F238E27FC236}">
              <a16:creationId xmlns:a16="http://schemas.microsoft.com/office/drawing/2014/main" id="{8E51AC05-7FE3-4A13-8BDF-B87005445FB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3" name="image4.png" descr="http://intranetsdm.movilidadbogota.gov.co:7778/images/pobtrans.gif">
          <a:extLst>
            <a:ext uri="{FF2B5EF4-FFF2-40B4-BE49-F238E27FC236}">
              <a16:creationId xmlns:a16="http://schemas.microsoft.com/office/drawing/2014/main" id="{E3B24444-1C25-46AC-95A3-C9A204AAD8F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4" name="image3.png" descr="http://intranetsdm.movilidadbogota.gov.co:7778/images/pobtrans.gif">
          <a:extLst>
            <a:ext uri="{FF2B5EF4-FFF2-40B4-BE49-F238E27FC236}">
              <a16:creationId xmlns:a16="http://schemas.microsoft.com/office/drawing/2014/main" id="{A25E1B81-315B-4944-827C-8914FA94579F}"/>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5" name="image3.png" descr="http://intranetsdm.movilidadbogota.gov.co:7778/images/pobtrans.gif">
          <a:extLst>
            <a:ext uri="{FF2B5EF4-FFF2-40B4-BE49-F238E27FC236}">
              <a16:creationId xmlns:a16="http://schemas.microsoft.com/office/drawing/2014/main" id="{FEF5B572-0D4D-4F50-A28E-2B58F8131919}"/>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6" name="image4.png" descr="http://intranetsdm.movilidadbogota.gov.co:7778/images/pobtrans.gif">
          <a:extLst>
            <a:ext uri="{FF2B5EF4-FFF2-40B4-BE49-F238E27FC236}">
              <a16:creationId xmlns:a16="http://schemas.microsoft.com/office/drawing/2014/main" id="{EC2D191A-5EDF-44B2-9615-DA920A448BC5}"/>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7" name="image4.png" descr="http://intranetsdm.movilidadbogota.gov.co:7778/images/pobtrans.gif">
          <a:extLst>
            <a:ext uri="{FF2B5EF4-FFF2-40B4-BE49-F238E27FC236}">
              <a16:creationId xmlns:a16="http://schemas.microsoft.com/office/drawing/2014/main" id="{08443780-7F0B-4233-8F48-BBE23B62722E}"/>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8" name="image4.png" descr="http://intranetsdm.movilidadbogota.gov.co:7778/images/pobtrans.gif">
          <a:extLst>
            <a:ext uri="{FF2B5EF4-FFF2-40B4-BE49-F238E27FC236}">
              <a16:creationId xmlns:a16="http://schemas.microsoft.com/office/drawing/2014/main" id="{76B70114-DE07-4E6F-BF97-FBDD4167EAE6}"/>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9" name="image4.png" descr="http://intranetsdm.movilidadbogota.gov.co:7778/images/pobtrans.gif">
          <a:extLst>
            <a:ext uri="{FF2B5EF4-FFF2-40B4-BE49-F238E27FC236}">
              <a16:creationId xmlns:a16="http://schemas.microsoft.com/office/drawing/2014/main" id="{F29902DF-9964-48E0-8637-9BB0FCA05AC1}"/>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0" name="image4.png" descr="http://intranetsdm.movilidadbogota.gov.co:7778/images/pobtrans.gif">
          <a:extLst>
            <a:ext uri="{FF2B5EF4-FFF2-40B4-BE49-F238E27FC236}">
              <a16:creationId xmlns:a16="http://schemas.microsoft.com/office/drawing/2014/main" id="{34BDFA0C-4A21-4C1C-A1AA-56F46B036ACA}"/>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1" name="image4.png" descr="http://intranetsdm.movilidadbogota.gov.co:7778/images/pobtrans.gif">
          <a:extLst>
            <a:ext uri="{FF2B5EF4-FFF2-40B4-BE49-F238E27FC236}">
              <a16:creationId xmlns:a16="http://schemas.microsoft.com/office/drawing/2014/main" id="{A836FC2E-25C8-47E8-8571-16E380075F70}"/>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2" name="image4.png" descr="http://intranetsdm.movilidadbogota.gov.co:7778/images/pobtrans.gif">
          <a:extLst>
            <a:ext uri="{FF2B5EF4-FFF2-40B4-BE49-F238E27FC236}">
              <a16:creationId xmlns:a16="http://schemas.microsoft.com/office/drawing/2014/main" id="{583CD1C9-1376-454D-996B-1ACA59D6EBD9}"/>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3" name="image4.png" descr="http://intranetsdm.movilidadbogota.gov.co:7778/images/pobtrans.gif">
          <a:extLst>
            <a:ext uri="{FF2B5EF4-FFF2-40B4-BE49-F238E27FC236}">
              <a16:creationId xmlns:a16="http://schemas.microsoft.com/office/drawing/2014/main" id="{386C180F-0DD2-4AA8-805E-1D3B69487A40}"/>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4" name="image4.png" descr="http://intranetsdm.movilidadbogota.gov.co:7778/images/pobtrans.gif">
          <a:extLst>
            <a:ext uri="{FF2B5EF4-FFF2-40B4-BE49-F238E27FC236}">
              <a16:creationId xmlns:a16="http://schemas.microsoft.com/office/drawing/2014/main" id="{207B9767-A95D-4E62-B185-7AE6C6326485}"/>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5" name="image4.png" descr="http://intranetsdm.movilidadbogota.gov.co:7778/images/pobtrans.gif">
          <a:extLst>
            <a:ext uri="{FF2B5EF4-FFF2-40B4-BE49-F238E27FC236}">
              <a16:creationId xmlns:a16="http://schemas.microsoft.com/office/drawing/2014/main" id="{7AF7ADB7-A58A-4D60-9299-76CD1F1558FE}"/>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6" name="image4.png" descr="http://intranetsdm.movilidadbogota.gov.co:7778/images/pobtrans.gif">
          <a:extLst>
            <a:ext uri="{FF2B5EF4-FFF2-40B4-BE49-F238E27FC236}">
              <a16:creationId xmlns:a16="http://schemas.microsoft.com/office/drawing/2014/main" id="{04CA2F36-EAF4-4AA0-9CA0-A68CE9705460}"/>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7" name="image4.png" descr="http://intranetsdm.movilidadbogota.gov.co:7778/images/pobtrans.gif">
          <a:extLst>
            <a:ext uri="{FF2B5EF4-FFF2-40B4-BE49-F238E27FC236}">
              <a16:creationId xmlns:a16="http://schemas.microsoft.com/office/drawing/2014/main" id="{A7F10728-C672-45A6-9AC2-E9383570EAB5}"/>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8" name="image3.png" descr="http://intranetsdm.movilidadbogota.gov.co:7778/images/pobtrans.gif">
          <a:extLst>
            <a:ext uri="{FF2B5EF4-FFF2-40B4-BE49-F238E27FC236}">
              <a16:creationId xmlns:a16="http://schemas.microsoft.com/office/drawing/2014/main" id="{1A157DBF-35F5-4652-8E73-3B3DAE4CBC78}"/>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9" name="image3.png" descr="http://intranetsdm.movilidadbogota.gov.co:7778/images/pobtrans.gif">
          <a:extLst>
            <a:ext uri="{FF2B5EF4-FFF2-40B4-BE49-F238E27FC236}">
              <a16:creationId xmlns:a16="http://schemas.microsoft.com/office/drawing/2014/main" id="{966ED98E-9932-459B-A16F-5DE92789409B}"/>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0" name="image4.png" descr="http://intranetsdm.movilidadbogota.gov.co:7778/images/pobtrans.gif">
          <a:extLst>
            <a:ext uri="{FF2B5EF4-FFF2-40B4-BE49-F238E27FC236}">
              <a16:creationId xmlns:a16="http://schemas.microsoft.com/office/drawing/2014/main" id="{C80189B5-AF1B-4428-8641-85FA6574C4BE}"/>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1" name="image4.png" descr="http://intranetsdm.movilidadbogota.gov.co:7778/images/pobtrans.gif">
          <a:extLst>
            <a:ext uri="{FF2B5EF4-FFF2-40B4-BE49-F238E27FC236}">
              <a16:creationId xmlns:a16="http://schemas.microsoft.com/office/drawing/2014/main" id="{15BF9B74-435A-4847-93BB-A342F21FEA91}"/>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2" name="image4.png" descr="http://intranetsdm.movilidadbogota.gov.co:7778/images/pobtrans.gif">
          <a:extLst>
            <a:ext uri="{FF2B5EF4-FFF2-40B4-BE49-F238E27FC236}">
              <a16:creationId xmlns:a16="http://schemas.microsoft.com/office/drawing/2014/main" id="{5B38AC98-8959-4E26-AAB5-09650D2A8145}"/>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3" name="image4.png" descr="http://intranetsdm.movilidadbogota.gov.co:7778/images/pobtrans.gif">
          <a:extLst>
            <a:ext uri="{FF2B5EF4-FFF2-40B4-BE49-F238E27FC236}">
              <a16:creationId xmlns:a16="http://schemas.microsoft.com/office/drawing/2014/main" id="{DAD28D48-0451-4021-BDE9-F4BC684A7925}"/>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4" name="image4.png" descr="http://intranetsdm.movilidadbogota.gov.co:7778/images/pobtrans.gif">
          <a:extLst>
            <a:ext uri="{FF2B5EF4-FFF2-40B4-BE49-F238E27FC236}">
              <a16:creationId xmlns:a16="http://schemas.microsoft.com/office/drawing/2014/main" id="{B1A42203-FD00-446E-BF88-132891D99B28}"/>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5" name="image4.png" descr="http://intranetsdm.movilidadbogota.gov.co:7778/images/pobtrans.gif">
          <a:extLst>
            <a:ext uri="{FF2B5EF4-FFF2-40B4-BE49-F238E27FC236}">
              <a16:creationId xmlns:a16="http://schemas.microsoft.com/office/drawing/2014/main" id="{3680BE98-8D5E-4F6A-A62D-6AE45E20BC0B}"/>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6" name="image4.png" descr="http://intranetsdm.movilidadbogota.gov.co:7778/images/pobtrans.gif">
          <a:extLst>
            <a:ext uri="{FF2B5EF4-FFF2-40B4-BE49-F238E27FC236}">
              <a16:creationId xmlns:a16="http://schemas.microsoft.com/office/drawing/2014/main" id="{903F9E94-3D4C-49D1-AAF1-B52D6907221F}"/>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7" name="image4.png" descr="http://intranetsdm.movilidadbogota.gov.co:7778/images/pobtrans.gif">
          <a:extLst>
            <a:ext uri="{FF2B5EF4-FFF2-40B4-BE49-F238E27FC236}">
              <a16:creationId xmlns:a16="http://schemas.microsoft.com/office/drawing/2014/main" id="{B315AD0D-0D11-4DED-9D6E-34FE97C87157}"/>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8" name="image4.png" descr="http://intranetsdm.movilidadbogota.gov.co:7778/images/pobtrans.gif">
          <a:extLst>
            <a:ext uri="{FF2B5EF4-FFF2-40B4-BE49-F238E27FC236}">
              <a16:creationId xmlns:a16="http://schemas.microsoft.com/office/drawing/2014/main" id="{0E0C420A-8788-4D35-AB5D-7EBD172261DF}"/>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9" name="image4.png" descr="http://intranetsdm.movilidadbogota.gov.co:7778/images/pobtrans.gif">
          <a:extLst>
            <a:ext uri="{FF2B5EF4-FFF2-40B4-BE49-F238E27FC236}">
              <a16:creationId xmlns:a16="http://schemas.microsoft.com/office/drawing/2014/main" id="{6C5FC1C9-A0F0-4875-BADA-81DB6F335F28}"/>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10" name="image4.png" descr="http://intranetsdm.movilidadbogota.gov.co:7778/images/pobtrans.gif">
          <a:extLst>
            <a:ext uri="{FF2B5EF4-FFF2-40B4-BE49-F238E27FC236}">
              <a16:creationId xmlns:a16="http://schemas.microsoft.com/office/drawing/2014/main" id="{31A90476-71FF-4027-83F1-DB3D41D147A6}"/>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11" name="image4.png" descr="http://intranetsdm.movilidadbogota.gov.co:7778/images/pobtrans.gif">
          <a:extLst>
            <a:ext uri="{FF2B5EF4-FFF2-40B4-BE49-F238E27FC236}">
              <a16:creationId xmlns:a16="http://schemas.microsoft.com/office/drawing/2014/main" id="{B934AE6F-033A-4A77-AD73-501AB5E70164}"/>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12" name="image3.png" descr="http://intranetsdm.movilidadbogota.gov.co:7778/images/pobtrans.gif">
          <a:extLst>
            <a:ext uri="{FF2B5EF4-FFF2-40B4-BE49-F238E27FC236}">
              <a16:creationId xmlns:a16="http://schemas.microsoft.com/office/drawing/2014/main" id="{89EACE33-EE8D-4BE2-853F-1A0CC7EED743}"/>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13" name="image3.png" descr="http://intranetsdm.movilidadbogota.gov.co:7778/images/pobtrans.gif">
          <a:extLst>
            <a:ext uri="{FF2B5EF4-FFF2-40B4-BE49-F238E27FC236}">
              <a16:creationId xmlns:a16="http://schemas.microsoft.com/office/drawing/2014/main" id="{AE1C1F38-66E1-44A1-9AC6-7D2833C0A89F}"/>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4" name="image4.png" descr="http://intranetsdm.movilidadbogota.gov.co:7778/images/pobtrans.gif">
          <a:extLst>
            <a:ext uri="{FF2B5EF4-FFF2-40B4-BE49-F238E27FC236}">
              <a16:creationId xmlns:a16="http://schemas.microsoft.com/office/drawing/2014/main" id="{E82E0042-0186-4302-8DF8-E5E9950A4A7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5" name="image4.png" descr="http://intranetsdm.movilidadbogota.gov.co:7778/images/pobtrans.gif">
          <a:extLst>
            <a:ext uri="{FF2B5EF4-FFF2-40B4-BE49-F238E27FC236}">
              <a16:creationId xmlns:a16="http://schemas.microsoft.com/office/drawing/2014/main" id="{83AD802C-891F-4F5D-BCAC-DC29A1F08C8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6" name="image4.png" descr="http://intranetsdm.movilidadbogota.gov.co:7778/images/pobtrans.gif">
          <a:extLst>
            <a:ext uri="{FF2B5EF4-FFF2-40B4-BE49-F238E27FC236}">
              <a16:creationId xmlns:a16="http://schemas.microsoft.com/office/drawing/2014/main" id="{A9CAB0A8-F4B1-43D4-B238-33CD83A770C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7" name="image4.png" descr="http://intranetsdm.movilidadbogota.gov.co:7778/images/pobtrans.gif">
          <a:extLst>
            <a:ext uri="{FF2B5EF4-FFF2-40B4-BE49-F238E27FC236}">
              <a16:creationId xmlns:a16="http://schemas.microsoft.com/office/drawing/2014/main" id="{8DB49491-7D57-40E2-BF17-CD845EBFDCA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8" name="image4.png" descr="http://intranetsdm.movilidadbogota.gov.co:7778/images/pobtrans.gif">
          <a:extLst>
            <a:ext uri="{FF2B5EF4-FFF2-40B4-BE49-F238E27FC236}">
              <a16:creationId xmlns:a16="http://schemas.microsoft.com/office/drawing/2014/main" id="{CAD41543-B9F7-4383-9125-7FB1581E0F4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9" name="image4.png" descr="http://intranetsdm.movilidadbogota.gov.co:7778/images/pobtrans.gif">
          <a:extLst>
            <a:ext uri="{FF2B5EF4-FFF2-40B4-BE49-F238E27FC236}">
              <a16:creationId xmlns:a16="http://schemas.microsoft.com/office/drawing/2014/main" id="{51E76DE4-EE85-4449-8D29-6EF73BD6ACB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0" name="image4.png" descr="http://intranetsdm.movilidadbogota.gov.co:7778/images/pobtrans.gif">
          <a:extLst>
            <a:ext uri="{FF2B5EF4-FFF2-40B4-BE49-F238E27FC236}">
              <a16:creationId xmlns:a16="http://schemas.microsoft.com/office/drawing/2014/main" id="{75F9F789-2C4A-4C20-9F2E-7AD31BBBF19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1" name="image4.png" descr="http://intranetsdm.movilidadbogota.gov.co:7778/images/pobtrans.gif">
          <a:extLst>
            <a:ext uri="{FF2B5EF4-FFF2-40B4-BE49-F238E27FC236}">
              <a16:creationId xmlns:a16="http://schemas.microsoft.com/office/drawing/2014/main" id="{314E08C6-345F-44BE-A81C-10DD4520A33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2" name="image4.png" descr="http://intranetsdm.movilidadbogota.gov.co:7778/images/pobtrans.gif">
          <a:extLst>
            <a:ext uri="{FF2B5EF4-FFF2-40B4-BE49-F238E27FC236}">
              <a16:creationId xmlns:a16="http://schemas.microsoft.com/office/drawing/2014/main" id="{880354E0-943A-4C0E-BFC7-50CC5F1A2BC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3" name="image4.png" descr="http://intranetsdm.movilidadbogota.gov.co:7778/images/pobtrans.gif">
          <a:extLst>
            <a:ext uri="{FF2B5EF4-FFF2-40B4-BE49-F238E27FC236}">
              <a16:creationId xmlns:a16="http://schemas.microsoft.com/office/drawing/2014/main" id="{8BC0FDED-FCC3-42E1-A625-A7C1EDC103D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4" name="image4.png" descr="http://intranetsdm.movilidadbogota.gov.co:7778/images/pobtrans.gif">
          <a:extLst>
            <a:ext uri="{FF2B5EF4-FFF2-40B4-BE49-F238E27FC236}">
              <a16:creationId xmlns:a16="http://schemas.microsoft.com/office/drawing/2014/main" id="{D0EFCF11-3365-4B1E-B98A-73339091F79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5" name="image4.png" descr="http://intranetsdm.movilidadbogota.gov.co:7778/images/pobtrans.gif">
          <a:extLst>
            <a:ext uri="{FF2B5EF4-FFF2-40B4-BE49-F238E27FC236}">
              <a16:creationId xmlns:a16="http://schemas.microsoft.com/office/drawing/2014/main" id="{F044F46D-BF36-442E-BA71-FD27F5434FD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6" name="image3.png" descr="http://intranetsdm.movilidadbogota.gov.co:7778/images/pobtrans.gif">
          <a:extLst>
            <a:ext uri="{FF2B5EF4-FFF2-40B4-BE49-F238E27FC236}">
              <a16:creationId xmlns:a16="http://schemas.microsoft.com/office/drawing/2014/main" id="{E797B046-4105-4E47-A19F-76D653A507AE}"/>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7" name="image3.png" descr="http://intranetsdm.movilidadbogota.gov.co:7778/images/pobtrans.gif">
          <a:extLst>
            <a:ext uri="{FF2B5EF4-FFF2-40B4-BE49-F238E27FC236}">
              <a16:creationId xmlns:a16="http://schemas.microsoft.com/office/drawing/2014/main" id="{757AFFB9-BCBD-4E8F-AB92-B19BA1156222}"/>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8" name="image4.png" descr="http://intranetsdm.movilidadbogota.gov.co:7778/images/pobtrans.gif">
          <a:extLst>
            <a:ext uri="{FF2B5EF4-FFF2-40B4-BE49-F238E27FC236}">
              <a16:creationId xmlns:a16="http://schemas.microsoft.com/office/drawing/2014/main" id="{D5B1113E-B711-42AF-AF10-396BA9F70CF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9" name="image4.png" descr="http://intranetsdm.movilidadbogota.gov.co:7778/images/pobtrans.gif">
          <a:extLst>
            <a:ext uri="{FF2B5EF4-FFF2-40B4-BE49-F238E27FC236}">
              <a16:creationId xmlns:a16="http://schemas.microsoft.com/office/drawing/2014/main" id="{A0A7DEA9-AC96-49A0-B7DB-7F15C29A05B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0" name="image4.png" descr="http://intranetsdm.movilidadbogota.gov.co:7778/images/pobtrans.gif">
          <a:extLst>
            <a:ext uri="{FF2B5EF4-FFF2-40B4-BE49-F238E27FC236}">
              <a16:creationId xmlns:a16="http://schemas.microsoft.com/office/drawing/2014/main" id="{6B2C848F-B580-4717-9AFE-35F83AE8065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1" name="image4.png" descr="http://intranetsdm.movilidadbogota.gov.co:7778/images/pobtrans.gif">
          <a:extLst>
            <a:ext uri="{FF2B5EF4-FFF2-40B4-BE49-F238E27FC236}">
              <a16:creationId xmlns:a16="http://schemas.microsoft.com/office/drawing/2014/main" id="{75F10DE5-A275-4A62-8AEF-5681C2D211A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2" name="image4.png" descr="http://intranetsdm.movilidadbogota.gov.co:7778/images/pobtrans.gif">
          <a:extLst>
            <a:ext uri="{FF2B5EF4-FFF2-40B4-BE49-F238E27FC236}">
              <a16:creationId xmlns:a16="http://schemas.microsoft.com/office/drawing/2014/main" id="{CFC5C1F0-9D24-45E8-BEF6-3DBEE4FF75C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3" name="image4.png" descr="http://intranetsdm.movilidadbogota.gov.co:7778/images/pobtrans.gif">
          <a:extLst>
            <a:ext uri="{FF2B5EF4-FFF2-40B4-BE49-F238E27FC236}">
              <a16:creationId xmlns:a16="http://schemas.microsoft.com/office/drawing/2014/main" id="{CCD585E2-2D32-4C42-8327-0A81F0DD99A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4" name="image4.png" descr="http://intranetsdm.movilidadbogota.gov.co:7778/images/pobtrans.gif">
          <a:extLst>
            <a:ext uri="{FF2B5EF4-FFF2-40B4-BE49-F238E27FC236}">
              <a16:creationId xmlns:a16="http://schemas.microsoft.com/office/drawing/2014/main" id="{11B6BFDE-5B4F-4B3A-A79C-05B08AF0F74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5" name="image4.png" descr="http://intranetsdm.movilidadbogota.gov.co:7778/images/pobtrans.gif">
          <a:extLst>
            <a:ext uri="{FF2B5EF4-FFF2-40B4-BE49-F238E27FC236}">
              <a16:creationId xmlns:a16="http://schemas.microsoft.com/office/drawing/2014/main" id="{B022698C-767E-4B1D-B439-3EBEA2286FA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6" name="image4.png" descr="http://intranetsdm.movilidadbogota.gov.co:7778/images/pobtrans.gif">
          <a:extLst>
            <a:ext uri="{FF2B5EF4-FFF2-40B4-BE49-F238E27FC236}">
              <a16:creationId xmlns:a16="http://schemas.microsoft.com/office/drawing/2014/main" id="{A2630616-029A-4BF6-8A22-797FACA0F6D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7" name="image4.png" descr="http://intranetsdm.movilidadbogota.gov.co:7778/images/pobtrans.gif">
          <a:extLst>
            <a:ext uri="{FF2B5EF4-FFF2-40B4-BE49-F238E27FC236}">
              <a16:creationId xmlns:a16="http://schemas.microsoft.com/office/drawing/2014/main" id="{C3C5DFA8-95BD-4F6C-9C23-7BACC6D2B85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8" name="image4.png" descr="http://intranetsdm.movilidadbogota.gov.co:7778/images/pobtrans.gif">
          <a:extLst>
            <a:ext uri="{FF2B5EF4-FFF2-40B4-BE49-F238E27FC236}">
              <a16:creationId xmlns:a16="http://schemas.microsoft.com/office/drawing/2014/main" id="{0988FF4A-2BBC-426A-8717-09278722992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9" name="image4.png" descr="http://intranetsdm.movilidadbogota.gov.co:7778/images/pobtrans.gif">
          <a:extLst>
            <a:ext uri="{FF2B5EF4-FFF2-40B4-BE49-F238E27FC236}">
              <a16:creationId xmlns:a16="http://schemas.microsoft.com/office/drawing/2014/main" id="{5F6943E0-0E33-4F27-8225-51B95985535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40" name="image3.png" descr="http://intranetsdm.movilidadbogota.gov.co:7778/images/pobtrans.gif">
          <a:extLst>
            <a:ext uri="{FF2B5EF4-FFF2-40B4-BE49-F238E27FC236}">
              <a16:creationId xmlns:a16="http://schemas.microsoft.com/office/drawing/2014/main" id="{F1390067-4BCD-4E56-82E9-6497393D2AF4}"/>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41" name="image3.png" descr="http://intranetsdm.movilidadbogota.gov.co:7778/images/pobtrans.gif">
          <a:extLst>
            <a:ext uri="{FF2B5EF4-FFF2-40B4-BE49-F238E27FC236}">
              <a16:creationId xmlns:a16="http://schemas.microsoft.com/office/drawing/2014/main" id="{B2D3675A-40E4-46CE-A9EE-942F128E2C7F}"/>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2" name="image4.png" descr="http://intranetsdm.movilidadbogota.gov.co:7778/images/pobtrans.gif">
          <a:extLst>
            <a:ext uri="{FF2B5EF4-FFF2-40B4-BE49-F238E27FC236}">
              <a16:creationId xmlns:a16="http://schemas.microsoft.com/office/drawing/2014/main" id="{7FF2AEFF-DBC2-42C4-8921-EE1F8FD1BC9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3" name="image4.png" descr="http://intranetsdm.movilidadbogota.gov.co:7778/images/pobtrans.gif">
          <a:extLst>
            <a:ext uri="{FF2B5EF4-FFF2-40B4-BE49-F238E27FC236}">
              <a16:creationId xmlns:a16="http://schemas.microsoft.com/office/drawing/2014/main" id="{9EA49F0E-86E9-4A41-AC94-9F2B4AB75BA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4" name="image4.png" descr="http://intranetsdm.movilidadbogota.gov.co:7778/images/pobtrans.gif">
          <a:extLst>
            <a:ext uri="{FF2B5EF4-FFF2-40B4-BE49-F238E27FC236}">
              <a16:creationId xmlns:a16="http://schemas.microsoft.com/office/drawing/2014/main" id="{7C3F4B82-FB47-4042-9400-08BC14E408A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5" name="image4.png" descr="http://intranetsdm.movilidadbogota.gov.co:7778/images/pobtrans.gif">
          <a:extLst>
            <a:ext uri="{FF2B5EF4-FFF2-40B4-BE49-F238E27FC236}">
              <a16:creationId xmlns:a16="http://schemas.microsoft.com/office/drawing/2014/main" id="{FF7FF3E9-6688-44E8-81DA-7D780498291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6" name="image4.png" descr="http://intranetsdm.movilidadbogota.gov.co:7778/images/pobtrans.gif">
          <a:extLst>
            <a:ext uri="{FF2B5EF4-FFF2-40B4-BE49-F238E27FC236}">
              <a16:creationId xmlns:a16="http://schemas.microsoft.com/office/drawing/2014/main" id="{AFF348A5-8F18-4E88-A22C-9E684305068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7" name="image4.png" descr="http://intranetsdm.movilidadbogota.gov.co:7778/images/pobtrans.gif">
          <a:extLst>
            <a:ext uri="{FF2B5EF4-FFF2-40B4-BE49-F238E27FC236}">
              <a16:creationId xmlns:a16="http://schemas.microsoft.com/office/drawing/2014/main" id="{AA45AAEE-B2EF-41A7-9F23-CC8015861D9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8" name="image4.png" descr="http://intranetsdm.movilidadbogota.gov.co:7778/images/pobtrans.gif">
          <a:extLst>
            <a:ext uri="{FF2B5EF4-FFF2-40B4-BE49-F238E27FC236}">
              <a16:creationId xmlns:a16="http://schemas.microsoft.com/office/drawing/2014/main" id="{4FB24537-7784-4B7E-83B8-F536EDB922D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9" name="image4.png" descr="http://intranetsdm.movilidadbogota.gov.co:7778/images/pobtrans.gif">
          <a:extLst>
            <a:ext uri="{FF2B5EF4-FFF2-40B4-BE49-F238E27FC236}">
              <a16:creationId xmlns:a16="http://schemas.microsoft.com/office/drawing/2014/main" id="{7279EB02-E43F-4B8F-B04D-95E5FD997B1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0" name="image4.png" descr="http://intranetsdm.movilidadbogota.gov.co:7778/images/pobtrans.gif">
          <a:extLst>
            <a:ext uri="{FF2B5EF4-FFF2-40B4-BE49-F238E27FC236}">
              <a16:creationId xmlns:a16="http://schemas.microsoft.com/office/drawing/2014/main" id="{1AB1DDA8-6E73-4E61-96A1-77D52A447402}"/>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1" name="image4.png" descr="http://intranetsdm.movilidadbogota.gov.co:7778/images/pobtrans.gif">
          <a:extLst>
            <a:ext uri="{FF2B5EF4-FFF2-40B4-BE49-F238E27FC236}">
              <a16:creationId xmlns:a16="http://schemas.microsoft.com/office/drawing/2014/main" id="{9D0AAA81-7884-471A-86E0-6C28B39ADE8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2" name="image4.png" descr="http://intranetsdm.movilidadbogota.gov.co:7778/images/pobtrans.gif">
          <a:extLst>
            <a:ext uri="{FF2B5EF4-FFF2-40B4-BE49-F238E27FC236}">
              <a16:creationId xmlns:a16="http://schemas.microsoft.com/office/drawing/2014/main" id="{4F8034F0-5276-4A45-A21A-554528EB98C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3" name="image4.png" descr="http://intranetsdm.movilidadbogota.gov.co:7778/images/pobtrans.gif">
          <a:extLst>
            <a:ext uri="{FF2B5EF4-FFF2-40B4-BE49-F238E27FC236}">
              <a16:creationId xmlns:a16="http://schemas.microsoft.com/office/drawing/2014/main" id="{986BE541-1978-4198-96F8-2B2F5B2625F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4" name="image3.png" descr="http://intranetsdm.movilidadbogota.gov.co:7778/images/pobtrans.gif">
          <a:extLst>
            <a:ext uri="{FF2B5EF4-FFF2-40B4-BE49-F238E27FC236}">
              <a16:creationId xmlns:a16="http://schemas.microsoft.com/office/drawing/2014/main" id="{66AD7A78-21CA-4162-B583-B00F10579221}"/>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5" name="image3.png" descr="http://intranetsdm.movilidadbogota.gov.co:7778/images/pobtrans.gif">
          <a:extLst>
            <a:ext uri="{FF2B5EF4-FFF2-40B4-BE49-F238E27FC236}">
              <a16:creationId xmlns:a16="http://schemas.microsoft.com/office/drawing/2014/main" id="{C48186A4-C4D9-4409-BEF7-39DAD886752C}"/>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6" name="image4.png" descr="http://intranetsdm.movilidadbogota.gov.co:7778/images/pobtrans.gif">
          <a:extLst>
            <a:ext uri="{FF2B5EF4-FFF2-40B4-BE49-F238E27FC236}">
              <a16:creationId xmlns:a16="http://schemas.microsoft.com/office/drawing/2014/main" id="{433A9D35-4652-4F93-8525-C7DAE5C0BDD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7" name="image4.png" descr="http://intranetsdm.movilidadbogota.gov.co:7778/images/pobtrans.gif">
          <a:extLst>
            <a:ext uri="{FF2B5EF4-FFF2-40B4-BE49-F238E27FC236}">
              <a16:creationId xmlns:a16="http://schemas.microsoft.com/office/drawing/2014/main" id="{CA10979A-F56A-4AA4-B479-1ADFC163EB3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8" name="image4.png" descr="http://intranetsdm.movilidadbogota.gov.co:7778/images/pobtrans.gif">
          <a:extLst>
            <a:ext uri="{FF2B5EF4-FFF2-40B4-BE49-F238E27FC236}">
              <a16:creationId xmlns:a16="http://schemas.microsoft.com/office/drawing/2014/main" id="{17A2B6E5-66AC-4E3F-A504-451BAA8EB27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9" name="image4.png" descr="http://intranetsdm.movilidadbogota.gov.co:7778/images/pobtrans.gif">
          <a:extLst>
            <a:ext uri="{FF2B5EF4-FFF2-40B4-BE49-F238E27FC236}">
              <a16:creationId xmlns:a16="http://schemas.microsoft.com/office/drawing/2014/main" id="{0D787493-1E57-474C-80A1-EB7BD8CFBE0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0" name="image4.png" descr="http://intranetsdm.movilidadbogota.gov.co:7778/images/pobtrans.gif">
          <a:extLst>
            <a:ext uri="{FF2B5EF4-FFF2-40B4-BE49-F238E27FC236}">
              <a16:creationId xmlns:a16="http://schemas.microsoft.com/office/drawing/2014/main" id="{A206565F-705C-406E-9DD4-18E073CEAC4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1" name="image4.png" descr="http://intranetsdm.movilidadbogota.gov.co:7778/images/pobtrans.gif">
          <a:extLst>
            <a:ext uri="{FF2B5EF4-FFF2-40B4-BE49-F238E27FC236}">
              <a16:creationId xmlns:a16="http://schemas.microsoft.com/office/drawing/2014/main" id="{56029327-3616-4E28-8585-FA78DC1A23F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2" name="image4.png" descr="http://intranetsdm.movilidadbogota.gov.co:7778/images/pobtrans.gif">
          <a:extLst>
            <a:ext uri="{FF2B5EF4-FFF2-40B4-BE49-F238E27FC236}">
              <a16:creationId xmlns:a16="http://schemas.microsoft.com/office/drawing/2014/main" id="{A5828E8B-170B-46E3-9B6E-ED51E309960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3" name="image4.png" descr="http://intranetsdm.movilidadbogota.gov.co:7778/images/pobtrans.gif">
          <a:extLst>
            <a:ext uri="{FF2B5EF4-FFF2-40B4-BE49-F238E27FC236}">
              <a16:creationId xmlns:a16="http://schemas.microsoft.com/office/drawing/2014/main" id="{B4A6DB83-B7B7-4B8B-A13D-5707CA4A244B}"/>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4" name="image4.png" descr="http://intranetsdm.movilidadbogota.gov.co:7778/images/pobtrans.gif">
          <a:extLst>
            <a:ext uri="{FF2B5EF4-FFF2-40B4-BE49-F238E27FC236}">
              <a16:creationId xmlns:a16="http://schemas.microsoft.com/office/drawing/2014/main" id="{86DFF9EE-08D9-44CD-9AA5-79147F84D46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5" name="image4.png" descr="http://intranetsdm.movilidadbogota.gov.co:7778/images/pobtrans.gif">
          <a:extLst>
            <a:ext uri="{FF2B5EF4-FFF2-40B4-BE49-F238E27FC236}">
              <a16:creationId xmlns:a16="http://schemas.microsoft.com/office/drawing/2014/main" id="{1200B2DB-3A04-4BF1-8F6F-A596C0ECB60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6" name="image4.png" descr="http://intranetsdm.movilidadbogota.gov.co:7778/images/pobtrans.gif">
          <a:extLst>
            <a:ext uri="{FF2B5EF4-FFF2-40B4-BE49-F238E27FC236}">
              <a16:creationId xmlns:a16="http://schemas.microsoft.com/office/drawing/2014/main" id="{A7A03585-DF04-4945-820E-3380667458B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7" name="image4.png" descr="http://intranetsdm.movilidadbogota.gov.co:7778/images/pobtrans.gif">
          <a:extLst>
            <a:ext uri="{FF2B5EF4-FFF2-40B4-BE49-F238E27FC236}">
              <a16:creationId xmlns:a16="http://schemas.microsoft.com/office/drawing/2014/main" id="{C064D2B5-5D6E-441F-9719-A3C7C94B01F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8" name="image3.png" descr="http://intranetsdm.movilidadbogota.gov.co:7778/images/pobtrans.gif">
          <a:extLst>
            <a:ext uri="{FF2B5EF4-FFF2-40B4-BE49-F238E27FC236}">
              <a16:creationId xmlns:a16="http://schemas.microsoft.com/office/drawing/2014/main" id="{12CA9D03-F193-4BEE-8D51-6825AF214872}"/>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9" name="image3.png" descr="http://intranetsdm.movilidadbogota.gov.co:7778/images/pobtrans.gif">
          <a:extLst>
            <a:ext uri="{FF2B5EF4-FFF2-40B4-BE49-F238E27FC236}">
              <a16:creationId xmlns:a16="http://schemas.microsoft.com/office/drawing/2014/main" id="{AC1552F0-E834-436B-B49F-6DB688EBD998}"/>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70" name="image4.png" descr="http://intranetsdm.movilidadbogota.gov.co:7778/images/pobtrans.gif">
          <a:extLst>
            <a:ext uri="{FF2B5EF4-FFF2-40B4-BE49-F238E27FC236}">
              <a16:creationId xmlns:a16="http://schemas.microsoft.com/office/drawing/2014/main" id="{8FAA6E77-2FB4-45E6-9CEB-2EA97BAF98E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71" name="image4.png" descr="http://intranetsdm.movilidadbogota.gov.co:7778/images/pobtrans.gif">
          <a:extLst>
            <a:ext uri="{FF2B5EF4-FFF2-40B4-BE49-F238E27FC236}">
              <a16:creationId xmlns:a16="http://schemas.microsoft.com/office/drawing/2014/main" id="{7F7DC8BE-A91B-4B5C-9DF3-78419A74847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72" name="image4.png" descr="http://intranetsdm.movilidadbogota.gov.co:7778/images/pobtrans.gif">
          <a:extLst>
            <a:ext uri="{FF2B5EF4-FFF2-40B4-BE49-F238E27FC236}">
              <a16:creationId xmlns:a16="http://schemas.microsoft.com/office/drawing/2014/main" id="{1D1E1785-D955-47C1-945B-A67185ECEF0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73" name="image4.png" descr="http://intranetsdm.movilidadbogota.gov.co:7778/images/pobtrans.gif">
          <a:extLst>
            <a:ext uri="{FF2B5EF4-FFF2-40B4-BE49-F238E27FC236}">
              <a16:creationId xmlns:a16="http://schemas.microsoft.com/office/drawing/2014/main" id="{DA95AB6E-DC7E-4CC3-8A6F-5B2E70DFE63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74" name="image4.png" descr="http://intranetsdm.movilidadbogota.gov.co:7778/images/pobtrans.gif">
          <a:extLst>
            <a:ext uri="{FF2B5EF4-FFF2-40B4-BE49-F238E27FC236}">
              <a16:creationId xmlns:a16="http://schemas.microsoft.com/office/drawing/2014/main" id="{660BDC28-9871-4DDD-8348-E5877435829B}"/>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75" name="image4.png" descr="http://intranetsdm.movilidadbogota.gov.co:7778/images/pobtrans.gif">
          <a:extLst>
            <a:ext uri="{FF2B5EF4-FFF2-40B4-BE49-F238E27FC236}">
              <a16:creationId xmlns:a16="http://schemas.microsoft.com/office/drawing/2014/main" id="{74BD8BEF-FDFE-4FA4-8338-DB334C2D5F4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76" name="image4.png" descr="http://intranetsdm.movilidadbogota.gov.co:7778/images/pobtrans.gif">
          <a:extLst>
            <a:ext uri="{FF2B5EF4-FFF2-40B4-BE49-F238E27FC236}">
              <a16:creationId xmlns:a16="http://schemas.microsoft.com/office/drawing/2014/main" id="{B97ED10C-C825-48E7-A064-40DCECBF24C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77" name="image4.png" descr="http://intranetsdm.movilidadbogota.gov.co:7778/images/pobtrans.gif">
          <a:extLst>
            <a:ext uri="{FF2B5EF4-FFF2-40B4-BE49-F238E27FC236}">
              <a16:creationId xmlns:a16="http://schemas.microsoft.com/office/drawing/2014/main" id="{A8F771B0-42A2-4F5E-B728-E296D2F37F1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78" name="image4.png" descr="http://intranetsdm.movilidadbogota.gov.co:7778/images/pobtrans.gif">
          <a:extLst>
            <a:ext uri="{FF2B5EF4-FFF2-40B4-BE49-F238E27FC236}">
              <a16:creationId xmlns:a16="http://schemas.microsoft.com/office/drawing/2014/main" id="{67E64A72-0827-40B9-9ACB-2A236835CD0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79" name="image4.png" descr="http://intranetsdm.movilidadbogota.gov.co:7778/images/pobtrans.gif">
          <a:extLst>
            <a:ext uri="{FF2B5EF4-FFF2-40B4-BE49-F238E27FC236}">
              <a16:creationId xmlns:a16="http://schemas.microsoft.com/office/drawing/2014/main" id="{C405D6EA-87BD-4A1A-963D-DC9FD4A1C03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80" name="image4.png" descr="http://intranetsdm.movilidadbogota.gov.co:7778/images/pobtrans.gif">
          <a:extLst>
            <a:ext uri="{FF2B5EF4-FFF2-40B4-BE49-F238E27FC236}">
              <a16:creationId xmlns:a16="http://schemas.microsoft.com/office/drawing/2014/main" id="{D95CE448-B295-4FF2-B6CF-A8B3E2DC82F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81" name="image4.png" descr="http://intranetsdm.movilidadbogota.gov.co:7778/images/pobtrans.gif">
          <a:extLst>
            <a:ext uri="{FF2B5EF4-FFF2-40B4-BE49-F238E27FC236}">
              <a16:creationId xmlns:a16="http://schemas.microsoft.com/office/drawing/2014/main" id="{AFA2C7DC-79CD-4AA5-9026-EA1724E1CC4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82" name="image3.png" descr="http://intranetsdm.movilidadbogota.gov.co:7778/images/pobtrans.gif">
          <a:extLst>
            <a:ext uri="{FF2B5EF4-FFF2-40B4-BE49-F238E27FC236}">
              <a16:creationId xmlns:a16="http://schemas.microsoft.com/office/drawing/2014/main" id="{E5DF8027-791D-48D3-A56E-BE46E61A62E2}"/>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83" name="image3.png" descr="http://intranetsdm.movilidadbogota.gov.co:7778/images/pobtrans.gif">
          <a:extLst>
            <a:ext uri="{FF2B5EF4-FFF2-40B4-BE49-F238E27FC236}">
              <a16:creationId xmlns:a16="http://schemas.microsoft.com/office/drawing/2014/main" id="{1E851736-50FE-49ED-939C-0D0764239B72}"/>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84" name="image4.png" descr="http://intranetsdm.movilidadbogota.gov.co:7778/images/pobtrans.gif">
          <a:extLst>
            <a:ext uri="{FF2B5EF4-FFF2-40B4-BE49-F238E27FC236}">
              <a16:creationId xmlns:a16="http://schemas.microsoft.com/office/drawing/2014/main" id="{89D49DF5-EE3A-4956-944A-271FD2DF7D0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85" name="image4.png" descr="http://intranetsdm.movilidadbogota.gov.co:7778/images/pobtrans.gif">
          <a:extLst>
            <a:ext uri="{FF2B5EF4-FFF2-40B4-BE49-F238E27FC236}">
              <a16:creationId xmlns:a16="http://schemas.microsoft.com/office/drawing/2014/main" id="{2EE84647-1E79-4B2C-BA15-1CD2845B262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86" name="image4.png" descr="http://intranetsdm.movilidadbogota.gov.co:7778/images/pobtrans.gif">
          <a:extLst>
            <a:ext uri="{FF2B5EF4-FFF2-40B4-BE49-F238E27FC236}">
              <a16:creationId xmlns:a16="http://schemas.microsoft.com/office/drawing/2014/main" id="{D2E289A6-B838-4644-BC26-4AF965ABC4B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87" name="image4.png" descr="http://intranetsdm.movilidadbogota.gov.co:7778/images/pobtrans.gif">
          <a:extLst>
            <a:ext uri="{FF2B5EF4-FFF2-40B4-BE49-F238E27FC236}">
              <a16:creationId xmlns:a16="http://schemas.microsoft.com/office/drawing/2014/main" id="{229DBBA5-8177-4007-B4EB-F5FB43AF72E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88" name="image4.png" descr="http://intranetsdm.movilidadbogota.gov.co:7778/images/pobtrans.gif">
          <a:extLst>
            <a:ext uri="{FF2B5EF4-FFF2-40B4-BE49-F238E27FC236}">
              <a16:creationId xmlns:a16="http://schemas.microsoft.com/office/drawing/2014/main" id="{912FBF63-6535-40C6-92D0-1FFDE59AF1D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89" name="image4.png" descr="http://intranetsdm.movilidadbogota.gov.co:7778/images/pobtrans.gif">
          <a:extLst>
            <a:ext uri="{FF2B5EF4-FFF2-40B4-BE49-F238E27FC236}">
              <a16:creationId xmlns:a16="http://schemas.microsoft.com/office/drawing/2014/main" id="{0C23B737-5333-4054-A32B-7E8B8E9351F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90" name="image4.png" descr="http://intranetsdm.movilidadbogota.gov.co:7778/images/pobtrans.gif">
          <a:extLst>
            <a:ext uri="{FF2B5EF4-FFF2-40B4-BE49-F238E27FC236}">
              <a16:creationId xmlns:a16="http://schemas.microsoft.com/office/drawing/2014/main" id="{A63207D1-DDBC-496A-B246-3227E97C75B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91" name="image4.png" descr="http://intranetsdm.movilidadbogota.gov.co:7778/images/pobtrans.gif">
          <a:extLst>
            <a:ext uri="{FF2B5EF4-FFF2-40B4-BE49-F238E27FC236}">
              <a16:creationId xmlns:a16="http://schemas.microsoft.com/office/drawing/2014/main" id="{2B7155E1-9CC5-49CF-A13D-B1E9FD95A0E2}"/>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92" name="image4.png" descr="http://intranetsdm.movilidadbogota.gov.co:7778/images/pobtrans.gif">
          <a:extLst>
            <a:ext uri="{FF2B5EF4-FFF2-40B4-BE49-F238E27FC236}">
              <a16:creationId xmlns:a16="http://schemas.microsoft.com/office/drawing/2014/main" id="{C75344EE-88DC-4D8F-89FB-32DFA77C44E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93" name="image4.png" descr="http://intranetsdm.movilidadbogota.gov.co:7778/images/pobtrans.gif">
          <a:extLst>
            <a:ext uri="{FF2B5EF4-FFF2-40B4-BE49-F238E27FC236}">
              <a16:creationId xmlns:a16="http://schemas.microsoft.com/office/drawing/2014/main" id="{4B280F9A-CDED-4F14-AE2C-73F2F7E3242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94" name="image4.png" descr="http://intranetsdm.movilidadbogota.gov.co:7778/images/pobtrans.gif">
          <a:extLst>
            <a:ext uri="{FF2B5EF4-FFF2-40B4-BE49-F238E27FC236}">
              <a16:creationId xmlns:a16="http://schemas.microsoft.com/office/drawing/2014/main" id="{7DF0AB7A-8629-4164-855A-AB06E0935BE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95" name="image4.png" descr="http://intranetsdm.movilidadbogota.gov.co:7778/images/pobtrans.gif">
          <a:extLst>
            <a:ext uri="{FF2B5EF4-FFF2-40B4-BE49-F238E27FC236}">
              <a16:creationId xmlns:a16="http://schemas.microsoft.com/office/drawing/2014/main" id="{E540CA88-FF3E-4B19-902F-0AA748A5888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96" name="image3.png" descr="http://intranetsdm.movilidadbogota.gov.co:7778/images/pobtrans.gif">
          <a:extLst>
            <a:ext uri="{FF2B5EF4-FFF2-40B4-BE49-F238E27FC236}">
              <a16:creationId xmlns:a16="http://schemas.microsoft.com/office/drawing/2014/main" id="{D3865E7D-8687-44F0-B874-8698228DD002}"/>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97" name="image3.png" descr="http://intranetsdm.movilidadbogota.gov.co:7778/images/pobtrans.gif">
          <a:extLst>
            <a:ext uri="{FF2B5EF4-FFF2-40B4-BE49-F238E27FC236}">
              <a16:creationId xmlns:a16="http://schemas.microsoft.com/office/drawing/2014/main" id="{ACD0A4EB-2C7F-46B1-8631-2E1AA2F3D7BE}"/>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98" name="image4.png" descr="http://intranetsdm.movilidadbogota.gov.co:7778/images/pobtrans.gif">
          <a:extLst>
            <a:ext uri="{FF2B5EF4-FFF2-40B4-BE49-F238E27FC236}">
              <a16:creationId xmlns:a16="http://schemas.microsoft.com/office/drawing/2014/main" id="{0C6BFC7D-0A43-4803-ABDA-6E2F233BF52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99" name="image4.png" descr="http://intranetsdm.movilidadbogota.gov.co:7778/images/pobtrans.gif">
          <a:extLst>
            <a:ext uri="{FF2B5EF4-FFF2-40B4-BE49-F238E27FC236}">
              <a16:creationId xmlns:a16="http://schemas.microsoft.com/office/drawing/2014/main" id="{4BDA9B3A-0692-4668-8F25-F40C9F24172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00" name="image4.png" descr="http://intranetsdm.movilidadbogota.gov.co:7778/images/pobtrans.gif">
          <a:extLst>
            <a:ext uri="{FF2B5EF4-FFF2-40B4-BE49-F238E27FC236}">
              <a16:creationId xmlns:a16="http://schemas.microsoft.com/office/drawing/2014/main" id="{625F348B-9CFE-405F-A6E4-D511E4A5A04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01" name="image4.png" descr="http://intranetsdm.movilidadbogota.gov.co:7778/images/pobtrans.gif">
          <a:extLst>
            <a:ext uri="{FF2B5EF4-FFF2-40B4-BE49-F238E27FC236}">
              <a16:creationId xmlns:a16="http://schemas.microsoft.com/office/drawing/2014/main" id="{A49A8E1D-28DF-4A90-B083-BF9970ADEFA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02" name="image4.png" descr="http://intranetsdm.movilidadbogota.gov.co:7778/images/pobtrans.gif">
          <a:extLst>
            <a:ext uri="{FF2B5EF4-FFF2-40B4-BE49-F238E27FC236}">
              <a16:creationId xmlns:a16="http://schemas.microsoft.com/office/drawing/2014/main" id="{05F3444E-1BBA-4EA5-B6EB-B56C8E34FDF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03" name="image4.png" descr="http://intranetsdm.movilidadbogota.gov.co:7778/images/pobtrans.gif">
          <a:extLst>
            <a:ext uri="{FF2B5EF4-FFF2-40B4-BE49-F238E27FC236}">
              <a16:creationId xmlns:a16="http://schemas.microsoft.com/office/drawing/2014/main" id="{F907392D-DED1-4F3C-87C9-836972CF21A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04" name="image4.png" descr="http://intranetsdm.movilidadbogota.gov.co:7778/images/pobtrans.gif">
          <a:extLst>
            <a:ext uri="{FF2B5EF4-FFF2-40B4-BE49-F238E27FC236}">
              <a16:creationId xmlns:a16="http://schemas.microsoft.com/office/drawing/2014/main" id="{AE1EFA74-C7C3-4092-8611-659D0019BB9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05" name="image4.png" descr="http://intranetsdm.movilidadbogota.gov.co:7778/images/pobtrans.gif">
          <a:extLst>
            <a:ext uri="{FF2B5EF4-FFF2-40B4-BE49-F238E27FC236}">
              <a16:creationId xmlns:a16="http://schemas.microsoft.com/office/drawing/2014/main" id="{1956E229-24EE-47B7-9DF3-2100F978FF6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06" name="image4.png" descr="http://intranetsdm.movilidadbogota.gov.co:7778/images/pobtrans.gif">
          <a:extLst>
            <a:ext uri="{FF2B5EF4-FFF2-40B4-BE49-F238E27FC236}">
              <a16:creationId xmlns:a16="http://schemas.microsoft.com/office/drawing/2014/main" id="{A9383D6C-C143-4035-BDC4-EC13A053E42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07" name="image4.png" descr="http://intranetsdm.movilidadbogota.gov.co:7778/images/pobtrans.gif">
          <a:extLst>
            <a:ext uri="{FF2B5EF4-FFF2-40B4-BE49-F238E27FC236}">
              <a16:creationId xmlns:a16="http://schemas.microsoft.com/office/drawing/2014/main" id="{D3722355-AA71-4C2E-8CD4-1087C43B48A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08" name="image4.png" descr="http://intranetsdm.movilidadbogota.gov.co:7778/images/pobtrans.gif">
          <a:extLst>
            <a:ext uri="{FF2B5EF4-FFF2-40B4-BE49-F238E27FC236}">
              <a16:creationId xmlns:a16="http://schemas.microsoft.com/office/drawing/2014/main" id="{AD5F985B-577B-49CC-A665-9F51204F4C5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09" name="image4.png" descr="http://intranetsdm.movilidadbogota.gov.co:7778/images/pobtrans.gif">
          <a:extLst>
            <a:ext uri="{FF2B5EF4-FFF2-40B4-BE49-F238E27FC236}">
              <a16:creationId xmlns:a16="http://schemas.microsoft.com/office/drawing/2014/main" id="{38FED35E-1BE7-4E7A-9BEC-275B8772A5A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10" name="image3.png" descr="http://intranetsdm.movilidadbogota.gov.co:7778/images/pobtrans.gif">
          <a:extLst>
            <a:ext uri="{FF2B5EF4-FFF2-40B4-BE49-F238E27FC236}">
              <a16:creationId xmlns:a16="http://schemas.microsoft.com/office/drawing/2014/main" id="{0EF000DB-AB80-4785-91B6-960F520E94CE}"/>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11" name="image3.png" descr="http://intranetsdm.movilidadbogota.gov.co:7778/images/pobtrans.gif">
          <a:extLst>
            <a:ext uri="{FF2B5EF4-FFF2-40B4-BE49-F238E27FC236}">
              <a16:creationId xmlns:a16="http://schemas.microsoft.com/office/drawing/2014/main" id="{1C9C3144-E062-42D8-B7DC-59075AAA4D58}"/>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12" name="image4.png" descr="http://intranetsdm.movilidadbogota.gov.co:7778/images/pobtrans.gif">
          <a:extLst>
            <a:ext uri="{FF2B5EF4-FFF2-40B4-BE49-F238E27FC236}">
              <a16:creationId xmlns:a16="http://schemas.microsoft.com/office/drawing/2014/main" id="{C267D181-C0AB-4A14-944A-C65DA1D812B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13" name="image4.png" descr="http://intranetsdm.movilidadbogota.gov.co:7778/images/pobtrans.gif">
          <a:extLst>
            <a:ext uri="{FF2B5EF4-FFF2-40B4-BE49-F238E27FC236}">
              <a16:creationId xmlns:a16="http://schemas.microsoft.com/office/drawing/2014/main" id="{CBCB1F99-FA81-46EC-BAB4-C8117465E72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14" name="image4.png" descr="http://intranetsdm.movilidadbogota.gov.co:7778/images/pobtrans.gif">
          <a:extLst>
            <a:ext uri="{FF2B5EF4-FFF2-40B4-BE49-F238E27FC236}">
              <a16:creationId xmlns:a16="http://schemas.microsoft.com/office/drawing/2014/main" id="{3BA1FB6B-5991-49A0-8C82-3EB630CA4FA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15" name="image4.png" descr="http://intranetsdm.movilidadbogota.gov.co:7778/images/pobtrans.gif">
          <a:extLst>
            <a:ext uri="{FF2B5EF4-FFF2-40B4-BE49-F238E27FC236}">
              <a16:creationId xmlns:a16="http://schemas.microsoft.com/office/drawing/2014/main" id="{DA41A27B-0EBC-4A90-AFD7-61733D778FC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16" name="image4.png" descr="http://intranetsdm.movilidadbogota.gov.co:7778/images/pobtrans.gif">
          <a:extLst>
            <a:ext uri="{FF2B5EF4-FFF2-40B4-BE49-F238E27FC236}">
              <a16:creationId xmlns:a16="http://schemas.microsoft.com/office/drawing/2014/main" id="{7A8C4B5E-8252-4E87-A1AA-D81D82B09A0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17" name="image4.png" descr="http://intranetsdm.movilidadbogota.gov.co:7778/images/pobtrans.gif">
          <a:extLst>
            <a:ext uri="{FF2B5EF4-FFF2-40B4-BE49-F238E27FC236}">
              <a16:creationId xmlns:a16="http://schemas.microsoft.com/office/drawing/2014/main" id="{0AE73063-1316-41EE-81F4-9A6F730D173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18" name="image4.png" descr="http://intranetsdm.movilidadbogota.gov.co:7778/images/pobtrans.gif">
          <a:extLst>
            <a:ext uri="{FF2B5EF4-FFF2-40B4-BE49-F238E27FC236}">
              <a16:creationId xmlns:a16="http://schemas.microsoft.com/office/drawing/2014/main" id="{0B658B97-29AA-46E3-8823-C42E2BD4C3C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19" name="image4.png" descr="http://intranetsdm.movilidadbogota.gov.co:7778/images/pobtrans.gif">
          <a:extLst>
            <a:ext uri="{FF2B5EF4-FFF2-40B4-BE49-F238E27FC236}">
              <a16:creationId xmlns:a16="http://schemas.microsoft.com/office/drawing/2014/main" id="{278463AC-17C1-4329-9F11-956C88D284F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20" name="image4.png" descr="http://intranetsdm.movilidadbogota.gov.co:7778/images/pobtrans.gif">
          <a:extLst>
            <a:ext uri="{FF2B5EF4-FFF2-40B4-BE49-F238E27FC236}">
              <a16:creationId xmlns:a16="http://schemas.microsoft.com/office/drawing/2014/main" id="{BB2101D0-ECCB-491A-B8FE-72AB5F123DA6}"/>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21" name="image4.png" descr="http://intranetsdm.movilidadbogota.gov.co:7778/images/pobtrans.gif">
          <a:extLst>
            <a:ext uri="{FF2B5EF4-FFF2-40B4-BE49-F238E27FC236}">
              <a16:creationId xmlns:a16="http://schemas.microsoft.com/office/drawing/2014/main" id="{21C22B00-CDE7-4F50-BE50-EB91A50CE35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22" name="image4.png" descr="http://intranetsdm.movilidadbogota.gov.co:7778/images/pobtrans.gif">
          <a:extLst>
            <a:ext uri="{FF2B5EF4-FFF2-40B4-BE49-F238E27FC236}">
              <a16:creationId xmlns:a16="http://schemas.microsoft.com/office/drawing/2014/main" id="{A4B9CF75-7266-437B-9623-7D86A256FB6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23" name="image4.png" descr="http://intranetsdm.movilidadbogota.gov.co:7778/images/pobtrans.gif">
          <a:extLst>
            <a:ext uri="{FF2B5EF4-FFF2-40B4-BE49-F238E27FC236}">
              <a16:creationId xmlns:a16="http://schemas.microsoft.com/office/drawing/2014/main" id="{D7A799C0-B358-4849-8BE8-0FE4186B7E8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24" name="image3.png" descr="http://intranetsdm.movilidadbogota.gov.co:7778/images/pobtrans.gif">
          <a:extLst>
            <a:ext uri="{FF2B5EF4-FFF2-40B4-BE49-F238E27FC236}">
              <a16:creationId xmlns:a16="http://schemas.microsoft.com/office/drawing/2014/main" id="{F175831B-93AD-4C8D-95AA-80DA026CAE16}"/>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25" name="image3.png" descr="http://intranetsdm.movilidadbogota.gov.co:7778/images/pobtrans.gif">
          <a:extLst>
            <a:ext uri="{FF2B5EF4-FFF2-40B4-BE49-F238E27FC236}">
              <a16:creationId xmlns:a16="http://schemas.microsoft.com/office/drawing/2014/main" id="{3209A8BF-BFC2-4991-8F5B-76F980B0DA4F}"/>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26" name="image4.png" descr="http://intranetsdm.movilidadbogota.gov.co:7778/images/pobtrans.gif">
          <a:extLst>
            <a:ext uri="{FF2B5EF4-FFF2-40B4-BE49-F238E27FC236}">
              <a16:creationId xmlns:a16="http://schemas.microsoft.com/office/drawing/2014/main" id="{6F90C275-51BD-498E-8892-8B320223BFB2}"/>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27" name="image4.png" descr="http://intranetsdm.movilidadbogota.gov.co:7778/images/pobtrans.gif">
          <a:extLst>
            <a:ext uri="{FF2B5EF4-FFF2-40B4-BE49-F238E27FC236}">
              <a16:creationId xmlns:a16="http://schemas.microsoft.com/office/drawing/2014/main" id="{1C16C3D6-F324-4AAB-92BD-4D93D7B2806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28" name="image4.png" descr="http://intranetsdm.movilidadbogota.gov.co:7778/images/pobtrans.gif">
          <a:extLst>
            <a:ext uri="{FF2B5EF4-FFF2-40B4-BE49-F238E27FC236}">
              <a16:creationId xmlns:a16="http://schemas.microsoft.com/office/drawing/2014/main" id="{0717D664-0E55-4B2A-8A0C-F7EE4BFE220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29" name="image4.png" descr="http://intranetsdm.movilidadbogota.gov.co:7778/images/pobtrans.gif">
          <a:extLst>
            <a:ext uri="{FF2B5EF4-FFF2-40B4-BE49-F238E27FC236}">
              <a16:creationId xmlns:a16="http://schemas.microsoft.com/office/drawing/2014/main" id="{CBEE92EB-985A-4E19-B5FF-895E5261161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30" name="image4.png" descr="http://intranetsdm.movilidadbogota.gov.co:7778/images/pobtrans.gif">
          <a:extLst>
            <a:ext uri="{FF2B5EF4-FFF2-40B4-BE49-F238E27FC236}">
              <a16:creationId xmlns:a16="http://schemas.microsoft.com/office/drawing/2014/main" id="{0ADD5369-1A2E-4234-B7F3-93969D1CD3C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31" name="image4.png" descr="http://intranetsdm.movilidadbogota.gov.co:7778/images/pobtrans.gif">
          <a:extLst>
            <a:ext uri="{FF2B5EF4-FFF2-40B4-BE49-F238E27FC236}">
              <a16:creationId xmlns:a16="http://schemas.microsoft.com/office/drawing/2014/main" id="{8905513C-16FD-4C6A-B87D-3513E6EF983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32" name="image4.png" descr="http://intranetsdm.movilidadbogota.gov.co:7778/images/pobtrans.gif">
          <a:extLst>
            <a:ext uri="{FF2B5EF4-FFF2-40B4-BE49-F238E27FC236}">
              <a16:creationId xmlns:a16="http://schemas.microsoft.com/office/drawing/2014/main" id="{6869BFAB-1E5C-46D2-9548-46A2414228B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33" name="image4.png" descr="http://intranetsdm.movilidadbogota.gov.co:7778/images/pobtrans.gif">
          <a:extLst>
            <a:ext uri="{FF2B5EF4-FFF2-40B4-BE49-F238E27FC236}">
              <a16:creationId xmlns:a16="http://schemas.microsoft.com/office/drawing/2014/main" id="{945A099A-169C-46E0-9CCD-9CAE47C3183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34" name="image4.png" descr="http://intranetsdm.movilidadbogota.gov.co:7778/images/pobtrans.gif">
          <a:extLst>
            <a:ext uri="{FF2B5EF4-FFF2-40B4-BE49-F238E27FC236}">
              <a16:creationId xmlns:a16="http://schemas.microsoft.com/office/drawing/2014/main" id="{EF02FA12-5232-4340-95DC-6B8AB32D528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35" name="image4.png" descr="http://intranetsdm.movilidadbogota.gov.co:7778/images/pobtrans.gif">
          <a:extLst>
            <a:ext uri="{FF2B5EF4-FFF2-40B4-BE49-F238E27FC236}">
              <a16:creationId xmlns:a16="http://schemas.microsoft.com/office/drawing/2014/main" id="{8B7D8ECC-CC67-4662-8257-0424A828C16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36" name="image4.png" descr="http://intranetsdm.movilidadbogota.gov.co:7778/images/pobtrans.gif">
          <a:extLst>
            <a:ext uri="{FF2B5EF4-FFF2-40B4-BE49-F238E27FC236}">
              <a16:creationId xmlns:a16="http://schemas.microsoft.com/office/drawing/2014/main" id="{ED703998-59BB-4F48-B97D-60BC0438369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37" name="image4.png" descr="http://intranetsdm.movilidadbogota.gov.co:7778/images/pobtrans.gif">
          <a:extLst>
            <a:ext uri="{FF2B5EF4-FFF2-40B4-BE49-F238E27FC236}">
              <a16:creationId xmlns:a16="http://schemas.microsoft.com/office/drawing/2014/main" id="{E062A25F-B0E7-4B82-A451-FC89C37036B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38" name="image3.png" descr="http://intranetsdm.movilidadbogota.gov.co:7778/images/pobtrans.gif">
          <a:extLst>
            <a:ext uri="{FF2B5EF4-FFF2-40B4-BE49-F238E27FC236}">
              <a16:creationId xmlns:a16="http://schemas.microsoft.com/office/drawing/2014/main" id="{36CB72DB-2B56-4369-82FF-17BBC75822B3}"/>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39" name="image3.png" descr="http://intranetsdm.movilidadbogota.gov.co:7778/images/pobtrans.gif">
          <a:extLst>
            <a:ext uri="{FF2B5EF4-FFF2-40B4-BE49-F238E27FC236}">
              <a16:creationId xmlns:a16="http://schemas.microsoft.com/office/drawing/2014/main" id="{3E5DE76A-972E-418E-B31E-8F42006E464C}"/>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40" name="image4.png" descr="http://intranetsdm.movilidadbogota.gov.co:7778/images/pobtrans.gif">
          <a:extLst>
            <a:ext uri="{FF2B5EF4-FFF2-40B4-BE49-F238E27FC236}">
              <a16:creationId xmlns:a16="http://schemas.microsoft.com/office/drawing/2014/main" id="{C93B6334-8451-48F2-82EB-2826F4895E5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41" name="image4.png" descr="http://intranetsdm.movilidadbogota.gov.co:7778/images/pobtrans.gif">
          <a:extLst>
            <a:ext uri="{FF2B5EF4-FFF2-40B4-BE49-F238E27FC236}">
              <a16:creationId xmlns:a16="http://schemas.microsoft.com/office/drawing/2014/main" id="{13B16F08-DB0F-40BC-891D-DF3BC6BCC74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42" name="image4.png" descr="http://intranetsdm.movilidadbogota.gov.co:7778/images/pobtrans.gif">
          <a:extLst>
            <a:ext uri="{FF2B5EF4-FFF2-40B4-BE49-F238E27FC236}">
              <a16:creationId xmlns:a16="http://schemas.microsoft.com/office/drawing/2014/main" id="{90BBAEC2-2A6F-44DE-8FCA-18AF64BFEE2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43" name="image4.png" descr="http://intranetsdm.movilidadbogota.gov.co:7778/images/pobtrans.gif">
          <a:extLst>
            <a:ext uri="{FF2B5EF4-FFF2-40B4-BE49-F238E27FC236}">
              <a16:creationId xmlns:a16="http://schemas.microsoft.com/office/drawing/2014/main" id="{6B8E5F04-958F-4498-B9CB-5D13FD5F878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44" name="image4.png" descr="http://intranetsdm.movilidadbogota.gov.co:7778/images/pobtrans.gif">
          <a:extLst>
            <a:ext uri="{FF2B5EF4-FFF2-40B4-BE49-F238E27FC236}">
              <a16:creationId xmlns:a16="http://schemas.microsoft.com/office/drawing/2014/main" id="{BD7D66C5-7507-4B37-BBF8-D6B2C32D6A2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45" name="image4.png" descr="http://intranetsdm.movilidadbogota.gov.co:7778/images/pobtrans.gif">
          <a:extLst>
            <a:ext uri="{FF2B5EF4-FFF2-40B4-BE49-F238E27FC236}">
              <a16:creationId xmlns:a16="http://schemas.microsoft.com/office/drawing/2014/main" id="{5CABAB1D-B8B0-43DC-BBD5-90F7BEF090F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46" name="image4.png" descr="http://intranetsdm.movilidadbogota.gov.co:7778/images/pobtrans.gif">
          <a:extLst>
            <a:ext uri="{FF2B5EF4-FFF2-40B4-BE49-F238E27FC236}">
              <a16:creationId xmlns:a16="http://schemas.microsoft.com/office/drawing/2014/main" id="{4F470618-3030-4FFA-ACDF-0DC837FC304B}"/>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47" name="image4.png" descr="http://intranetsdm.movilidadbogota.gov.co:7778/images/pobtrans.gif">
          <a:extLst>
            <a:ext uri="{FF2B5EF4-FFF2-40B4-BE49-F238E27FC236}">
              <a16:creationId xmlns:a16="http://schemas.microsoft.com/office/drawing/2014/main" id="{4243F7A7-8F88-444E-B269-D4BA6B75FC0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48" name="image4.png" descr="http://intranetsdm.movilidadbogota.gov.co:7778/images/pobtrans.gif">
          <a:extLst>
            <a:ext uri="{FF2B5EF4-FFF2-40B4-BE49-F238E27FC236}">
              <a16:creationId xmlns:a16="http://schemas.microsoft.com/office/drawing/2014/main" id="{4854E8FA-64F4-4E3C-ABAC-1F7E3873749B}"/>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49" name="image4.png" descr="http://intranetsdm.movilidadbogota.gov.co:7778/images/pobtrans.gif">
          <a:extLst>
            <a:ext uri="{FF2B5EF4-FFF2-40B4-BE49-F238E27FC236}">
              <a16:creationId xmlns:a16="http://schemas.microsoft.com/office/drawing/2014/main" id="{5A52D9FC-5EE5-42B0-9F58-A0108F21C16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50" name="image4.png" descr="http://intranetsdm.movilidadbogota.gov.co:7778/images/pobtrans.gif">
          <a:extLst>
            <a:ext uri="{FF2B5EF4-FFF2-40B4-BE49-F238E27FC236}">
              <a16:creationId xmlns:a16="http://schemas.microsoft.com/office/drawing/2014/main" id="{E98CA599-5B0A-46C1-A90C-097090C8630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51" name="image4.png" descr="http://intranetsdm.movilidadbogota.gov.co:7778/images/pobtrans.gif">
          <a:extLst>
            <a:ext uri="{FF2B5EF4-FFF2-40B4-BE49-F238E27FC236}">
              <a16:creationId xmlns:a16="http://schemas.microsoft.com/office/drawing/2014/main" id="{D5FF573D-AD40-4190-B266-841E441C764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52" name="image3.png" descr="http://intranetsdm.movilidadbogota.gov.co:7778/images/pobtrans.gif">
          <a:extLst>
            <a:ext uri="{FF2B5EF4-FFF2-40B4-BE49-F238E27FC236}">
              <a16:creationId xmlns:a16="http://schemas.microsoft.com/office/drawing/2014/main" id="{3827D030-1F21-4B16-B09C-AA4F4E7A45BF}"/>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53" name="image3.png" descr="http://intranetsdm.movilidadbogota.gov.co:7778/images/pobtrans.gif">
          <a:extLst>
            <a:ext uri="{FF2B5EF4-FFF2-40B4-BE49-F238E27FC236}">
              <a16:creationId xmlns:a16="http://schemas.microsoft.com/office/drawing/2014/main" id="{79F7D407-2509-4BDE-891E-624DF42CA6CE}"/>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54" name="image4.png" descr="http://intranetsdm.movilidadbogota.gov.co:7778/images/pobtrans.gif">
          <a:extLst>
            <a:ext uri="{FF2B5EF4-FFF2-40B4-BE49-F238E27FC236}">
              <a16:creationId xmlns:a16="http://schemas.microsoft.com/office/drawing/2014/main" id="{193DB2B7-2657-47C9-A272-1561689BC4D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55" name="image4.png" descr="http://intranetsdm.movilidadbogota.gov.co:7778/images/pobtrans.gif">
          <a:extLst>
            <a:ext uri="{FF2B5EF4-FFF2-40B4-BE49-F238E27FC236}">
              <a16:creationId xmlns:a16="http://schemas.microsoft.com/office/drawing/2014/main" id="{65D210FA-C180-4B66-893D-A66D2B52BEF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56" name="image4.png" descr="http://intranetsdm.movilidadbogota.gov.co:7778/images/pobtrans.gif">
          <a:extLst>
            <a:ext uri="{FF2B5EF4-FFF2-40B4-BE49-F238E27FC236}">
              <a16:creationId xmlns:a16="http://schemas.microsoft.com/office/drawing/2014/main" id="{99096306-6C63-43C4-ABD0-97188E12C49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57" name="image4.png" descr="http://intranetsdm.movilidadbogota.gov.co:7778/images/pobtrans.gif">
          <a:extLst>
            <a:ext uri="{FF2B5EF4-FFF2-40B4-BE49-F238E27FC236}">
              <a16:creationId xmlns:a16="http://schemas.microsoft.com/office/drawing/2014/main" id="{0E8E9CDE-FD6E-4D6C-976E-D0A52D87244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58" name="image4.png" descr="http://intranetsdm.movilidadbogota.gov.co:7778/images/pobtrans.gif">
          <a:extLst>
            <a:ext uri="{FF2B5EF4-FFF2-40B4-BE49-F238E27FC236}">
              <a16:creationId xmlns:a16="http://schemas.microsoft.com/office/drawing/2014/main" id="{A669F624-7388-4AD9-A837-1E2DAD3D3A61}"/>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59" name="image4.png" descr="http://intranetsdm.movilidadbogota.gov.co:7778/images/pobtrans.gif">
          <a:extLst>
            <a:ext uri="{FF2B5EF4-FFF2-40B4-BE49-F238E27FC236}">
              <a16:creationId xmlns:a16="http://schemas.microsoft.com/office/drawing/2014/main" id="{C010F4B6-C2C0-4A70-96CD-A2070985EC53}"/>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0" name="image4.png" descr="http://intranetsdm.movilidadbogota.gov.co:7778/images/pobtrans.gif">
          <a:extLst>
            <a:ext uri="{FF2B5EF4-FFF2-40B4-BE49-F238E27FC236}">
              <a16:creationId xmlns:a16="http://schemas.microsoft.com/office/drawing/2014/main" id="{C15037B7-FF33-414F-B775-1DDF09EFF36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1" name="image4.png" descr="http://intranetsdm.movilidadbogota.gov.co:7778/images/pobtrans.gif">
          <a:extLst>
            <a:ext uri="{FF2B5EF4-FFF2-40B4-BE49-F238E27FC236}">
              <a16:creationId xmlns:a16="http://schemas.microsoft.com/office/drawing/2014/main" id="{D184DF7E-A953-4AA8-9755-5113BA56181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2" name="image4.png" descr="http://intranetsdm.movilidadbogota.gov.co:7778/images/pobtrans.gif">
          <a:extLst>
            <a:ext uri="{FF2B5EF4-FFF2-40B4-BE49-F238E27FC236}">
              <a16:creationId xmlns:a16="http://schemas.microsoft.com/office/drawing/2014/main" id="{8E0CC2C6-6CE9-49DF-A611-ABE680ABADCF}"/>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3" name="image4.png" descr="http://intranetsdm.movilidadbogota.gov.co:7778/images/pobtrans.gif">
          <a:extLst>
            <a:ext uri="{FF2B5EF4-FFF2-40B4-BE49-F238E27FC236}">
              <a16:creationId xmlns:a16="http://schemas.microsoft.com/office/drawing/2014/main" id="{D8D0ED20-510F-4596-92B7-04F4C2C496F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4" name="image4.png" descr="http://intranetsdm.movilidadbogota.gov.co:7778/images/pobtrans.gif">
          <a:extLst>
            <a:ext uri="{FF2B5EF4-FFF2-40B4-BE49-F238E27FC236}">
              <a16:creationId xmlns:a16="http://schemas.microsoft.com/office/drawing/2014/main" id="{2B8DE93F-93EB-4AAE-8CF0-D6D5702869C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5" name="image4.png" descr="http://intranetsdm.movilidadbogota.gov.co:7778/images/pobtrans.gif">
          <a:extLst>
            <a:ext uri="{FF2B5EF4-FFF2-40B4-BE49-F238E27FC236}">
              <a16:creationId xmlns:a16="http://schemas.microsoft.com/office/drawing/2014/main" id="{2D2AA073-C2FF-4378-84C6-6C0A9E3561AE}"/>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6" name="image3.png" descr="http://intranetsdm.movilidadbogota.gov.co:7778/images/pobtrans.gif">
          <a:extLst>
            <a:ext uri="{FF2B5EF4-FFF2-40B4-BE49-F238E27FC236}">
              <a16:creationId xmlns:a16="http://schemas.microsoft.com/office/drawing/2014/main" id="{B0CF8157-56BA-4C52-AC17-DAC894684D68}"/>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7" name="image3.png" descr="http://intranetsdm.movilidadbogota.gov.co:7778/images/pobtrans.gif">
          <a:extLst>
            <a:ext uri="{FF2B5EF4-FFF2-40B4-BE49-F238E27FC236}">
              <a16:creationId xmlns:a16="http://schemas.microsoft.com/office/drawing/2014/main" id="{E3DCC3B8-1DDE-4B7A-B148-05FA2D058A42}"/>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8" name="image4.png" descr="http://intranetsdm.movilidadbogota.gov.co:7778/images/pobtrans.gif">
          <a:extLst>
            <a:ext uri="{FF2B5EF4-FFF2-40B4-BE49-F238E27FC236}">
              <a16:creationId xmlns:a16="http://schemas.microsoft.com/office/drawing/2014/main" id="{6979B794-D1A1-40FB-9E0D-66FF4F7789E6}"/>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9" name="image4.png" descr="http://intranetsdm.movilidadbogota.gov.co:7778/images/pobtrans.gif">
          <a:extLst>
            <a:ext uri="{FF2B5EF4-FFF2-40B4-BE49-F238E27FC236}">
              <a16:creationId xmlns:a16="http://schemas.microsoft.com/office/drawing/2014/main" id="{814462B9-5843-430D-9DC3-2CFE85DEEDA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0" name="image4.png" descr="http://intranetsdm.movilidadbogota.gov.co:7778/images/pobtrans.gif">
          <a:extLst>
            <a:ext uri="{FF2B5EF4-FFF2-40B4-BE49-F238E27FC236}">
              <a16:creationId xmlns:a16="http://schemas.microsoft.com/office/drawing/2014/main" id="{D91C87D4-4094-49C3-B033-9BEAA81DE0D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1" name="image4.png" descr="http://intranetsdm.movilidadbogota.gov.co:7778/images/pobtrans.gif">
          <a:extLst>
            <a:ext uri="{FF2B5EF4-FFF2-40B4-BE49-F238E27FC236}">
              <a16:creationId xmlns:a16="http://schemas.microsoft.com/office/drawing/2014/main" id="{1A682258-4B7B-4988-A6D0-FB0D4C3E7E5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2" name="image4.png" descr="http://intranetsdm.movilidadbogota.gov.co:7778/images/pobtrans.gif">
          <a:extLst>
            <a:ext uri="{FF2B5EF4-FFF2-40B4-BE49-F238E27FC236}">
              <a16:creationId xmlns:a16="http://schemas.microsoft.com/office/drawing/2014/main" id="{54B86B26-391F-4E42-B824-424AF33F48C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3" name="image4.png" descr="http://intranetsdm.movilidadbogota.gov.co:7778/images/pobtrans.gif">
          <a:extLst>
            <a:ext uri="{FF2B5EF4-FFF2-40B4-BE49-F238E27FC236}">
              <a16:creationId xmlns:a16="http://schemas.microsoft.com/office/drawing/2014/main" id="{00F621FE-1495-4DB8-A89D-AAE0C2F5664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4" name="image4.png" descr="http://intranetsdm.movilidadbogota.gov.co:7778/images/pobtrans.gif">
          <a:extLst>
            <a:ext uri="{FF2B5EF4-FFF2-40B4-BE49-F238E27FC236}">
              <a16:creationId xmlns:a16="http://schemas.microsoft.com/office/drawing/2014/main" id="{4833B243-A31B-4154-96A6-06B904A2460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5" name="image4.png" descr="http://intranetsdm.movilidadbogota.gov.co:7778/images/pobtrans.gif">
          <a:extLst>
            <a:ext uri="{FF2B5EF4-FFF2-40B4-BE49-F238E27FC236}">
              <a16:creationId xmlns:a16="http://schemas.microsoft.com/office/drawing/2014/main" id="{6A21AC47-EE4D-427A-89B9-57DEA7F8D1B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6" name="image4.png" descr="http://intranetsdm.movilidadbogota.gov.co:7778/images/pobtrans.gif">
          <a:extLst>
            <a:ext uri="{FF2B5EF4-FFF2-40B4-BE49-F238E27FC236}">
              <a16:creationId xmlns:a16="http://schemas.microsoft.com/office/drawing/2014/main" id="{AA6D3146-4C06-458E-80E7-6CC2F1CE879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7" name="image4.png" descr="http://intranetsdm.movilidadbogota.gov.co:7778/images/pobtrans.gif">
          <a:extLst>
            <a:ext uri="{FF2B5EF4-FFF2-40B4-BE49-F238E27FC236}">
              <a16:creationId xmlns:a16="http://schemas.microsoft.com/office/drawing/2014/main" id="{976F8353-4C6F-4161-AAE7-1F0F8AB1B9FC}"/>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8" name="image4.png" descr="http://intranetsdm.movilidadbogota.gov.co:7778/images/pobtrans.gif">
          <a:extLst>
            <a:ext uri="{FF2B5EF4-FFF2-40B4-BE49-F238E27FC236}">
              <a16:creationId xmlns:a16="http://schemas.microsoft.com/office/drawing/2014/main" id="{9A4674A2-B1B5-49ED-8A62-F87010F6562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9" name="image4.png" descr="http://intranetsdm.movilidadbogota.gov.co:7778/images/pobtrans.gif">
          <a:extLst>
            <a:ext uri="{FF2B5EF4-FFF2-40B4-BE49-F238E27FC236}">
              <a16:creationId xmlns:a16="http://schemas.microsoft.com/office/drawing/2014/main" id="{6A2B0FF9-6017-4BE7-A811-1EB7F881C578}"/>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80" name="image3.png" descr="http://intranetsdm.movilidadbogota.gov.co:7778/images/pobtrans.gif">
          <a:extLst>
            <a:ext uri="{FF2B5EF4-FFF2-40B4-BE49-F238E27FC236}">
              <a16:creationId xmlns:a16="http://schemas.microsoft.com/office/drawing/2014/main" id="{80223719-9EC6-4CBC-A09A-DBF80729FC1E}"/>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81" name="image3.png" descr="http://intranetsdm.movilidadbogota.gov.co:7778/images/pobtrans.gif">
          <a:extLst>
            <a:ext uri="{FF2B5EF4-FFF2-40B4-BE49-F238E27FC236}">
              <a16:creationId xmlns:a16="http://schemas.microsoft.com/office/drawing/2014/main" id="{205D8DAD-0393-4EB4-93F4-99E71CC68F76}"/>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82" name="image4.png" descr="http://intranetsdm.movilidadbogota.gov.co:7778/images/pobtrans.gif">
          <a:extLst>
            <a:ext uri="{FF2B5EF4-FFF2-40B4-BE49-F238E27FC236}">
              <a16:creationId xmlns:a16="http://schemas.microsoft.com/office/drawing/2014/main" id="{8F6841A1-C307-419E-BB6B-2BD117E148B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83" name="image4.png" descr="http://intranetsdm.movilidadbogota.gov.co:7778/images/pobtrans.gif">
          <a:extLst>
            <a:ext uri="{FF2B5EF4-FFF2-40B4-BE49-F238E27FC236}">
              <a16:creationId xmlns:a16="http://schemas.microsoft.com/office/drawing/2014/main" id="{00FA2574-DBD3-4D36-92CE-9296590FE6BF}"/>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84" name="image4.png" descr="http://intranetsdm.movilidadbogota.gov.co:7778/images/pobtrans.gif">
          <a:extLst>
            <a:ext uri="{FF2B5EF4-FFF2-40B4-BE49-F238E27FC236}">
              <a16:creationId xmlns:a16="http://schemas.microsoft.com/office/drawing/2014/main" id="{11ED8ECF-8E07-4952-B21D-245054CA32EE}"/>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85" name="image4.png" descr="http://intranetsdm.movilidadbogota.gov.co:7778/images/pobtrans.gif">
          <a:extLst>
            <a:ext uri="{FF2B5EF4-FFF2-40B4-BE49-F238E27FC236}">
              <a16:creationId xmlns:a16="http://schemas.microsoft.com/office/drawing/2014/main" id="{26AFD9C0-8478-44A6-A237-3D073797D03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86" name="image4.png" descr="http://intranetsdm.movilidadbogota.gov.co:7778/images/pobtrans.gif">
          <a:extLst>
            <a:ext uri="{FF2B5EF4-FFF2-40B4-BE49-F238E27FC236}">
              <a16:creationId xmlns:a16="http://schemas.microsoft.com/office/drawing/2014/main" id="{8DFF8693-C1BE-436C-B0C2-CC4664094B1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87" name="image4.png" descr="http://intranetsdm.movilidadbogota.gov.co:7778/images/pobtrans.gif">
          <a:extLst>
            <a:ext uri="{FF2B5EF4-FFF2-40B4-BE49-F238E27FC236}">
              <a16:creationId xmlns:a16="http://schemas.microsoft.com/office/drawing/2014/main" id="{5728B7F0-9006-490C-A123-E1096C75FB0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88" name="image4.png" descr="http://intranetsdm.movilidadbogota.gov.co:7778/images/pobtrans.gif">
          <a:extLst>
            <a:ext uri="{FF2B5EF4-FFF2-40B4-BE49-F238E27FC236}">
              <a16:creationId xmlns:a16="http://schemas.microsoft.com/office/drawing/2014/main" id="{AB0F26EE-535D-4232-A927-98B731D2AC3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89" name="image4.png" descr="http://intranetsdm.movilidadbogota.gov.co:7778/images/pobtrans.gif">
          <a:extLst>
            <a:ext uri="{FF2B5EF4-FFF2-40B4-BE49-F238E27FC236}">
              <a16:creationId xmlns:a16="http://schemas.microsoft.com/office/drawing/2014/main" id="{2CA2F561-E521-4F41-A3A2-BC65FA4DA4B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90" name="image4.png" descr="http://intranetsdm.movilidadbogota.gov.co:7778/images/pobtrans.gif">
          <a:extLst>
            <a:ext uri="{FF2B5EF4-FFF2-40B4-BE49-F238E27FC236}">
              <a16:creationId xmlns:a16="http://schemas.microsoft.com/office/drawing/2014/main" id="{65721F31-394C-40C6-9C63-10E7A7EA1E83}"/>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91" name="image4.png" descr="http://intranetsdm.movilidadbogota.gov.co:7778/images/pobtrans.gif">
          <a:extLst>
            <a:ext uri="{FF2B5EF4-FFF2-40B4-BE49-F238E27FC236}">
              <a16:creationId xmlns:a16="http://schemas.microsoft.com/office/drawing/2014/main" id="{A9430FA6-2726-4AAA-933B-20265409521E}"/>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92" name="image4.png" descr="http://intranetsdm.movilidadbogota.gov.co:7778/images/pobtrans.gif">
          <a:extLst>
            <a:ext uri="{FF2B5EF4-FFF2-40B4-BE49-F238E27FC236}">
              <a16:creationId xmlns:a16="http://schemas.microsoft.com/office/drawing/2014/main" id="{E6A651F4-B818-4A85-ADBC-9341D01C1555}"/>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93" name="image4.png" descr="http://intranetsdm.movilidadbogota.gov.co:7778/images/pobtrans.gif">
          <a:extLst>
            <a:ext uri="{FF2B5EF4-FFF2-40B4-BE49-F238E27FC236}">
              <a16:creationId xmlns:a16="http://schemas.microsoft.com/office/drawing/2014/main" id="{269EBC15-F21F-4719-B2B5-C84815745D2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94" name="image3.png" descr="http://intranetsdm.movilidadbogota.gov.co:7778/images/pobtrans.gif">
          <a:extLst>
            <a:ext uri="{FF2B5EF4-FFF2-40B4-BE49-F238E27FC236}">
              <a16:creationId xmlns:a16="http://schemas.microsoft.com/office/drawing/2014/main" id="{BEED2AF0-24DF-42F6-BB5D-23D90B51A5F5}"/>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95" name="image3.png" descr="http://intranetsdm.movilidadbogota.gov.co:7778/images/pobtrans.gif">
          <a:extLst>
            <a:ext uri="{FF2B5EF4-FFF2-40B4-BE49-F238E27FC236}">
              <a16:creationId xmlns:a16="http://schemas.microsoft.com/office/drawing/2014/main" id="{6DD016DF-E2B6-499C-970A-2AA00A72A5E0}"/>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96" name="image4.png" descr="http://intranetsdm.movilidadbogota.gov.co:7778/images/pobtrans.gif">
          <a:extLst>
            <a:ext uri="{FF2B5EF4-FFF2-40B4-BE49-F238E27FC236}">
              <a16:creationId xmlns:a16="http://schemas.microsoft.com/office/drawing/2014/main" id="{88439F99-37A2-4120-8171-91526A446493}"/>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97" name="image4.png" descr="http://intranetsdm.movilidadbogota.gov.co:7778/images/pobtrans.gif">
          <a:extLst>
            <a:ext uri="{FF2B5EF4-FFF2-40B4-BE49-F238E27FC236}">
              <a16:creationId xmlns:a16="http://schemas.microsoft.com/office/drawing/2014/main" id="{EFDB5AC1-F3CE-49E3-97B4-9DFA224B75B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98" name="image4.png" descr="http://intranetsdm.movilidadbogota.gov.co:7778/images/pobtrans.gif">
          <a:extLst>
            <a:ext uri="{FF2B5EF4-FFF2-40B4-BE49-F238E27FC236}">
              <a16:creationId xmlns:a16="http://schemas.microsoft.com/office/drawing/2014/main" id="{81C5F06C-200B-489B-9213-22518B1AA15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99" name="image4.png" descr="http://intranetsdm.movilidadbogota.gov.co:7778/images/pobtrans.gif">
          <a:extLst>
            <a:ext uri="{FF2B5EF4-FFF2-40B4-BE49-F238E27FC236}">
              <a16:creationId xmlns:a16="http://schemas.microsoft.com/office/drawing/2014/main" id="{E4A8A1F1-03EA-4532-A10C-376318188B81}"/>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00" name="image4.png" descr="http://intranetsdm.movilidadbogota.gov.co:7778/images/pobtrans.gif">
          <a:extLst>
            <a:ext uri="{FF2B5EF4-FFF2-40B4-BE49-F238E27FC236}">
              <a16:creationId xmlns:a16="http://schemas.microsoft.com/office/drawing/2014/main" id="{F46BFFFA-8BB3-4197-9447-90392C1E4F0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01" name="image4.png" descr="http://intranetsdm.movilidadbogota.gov.co:7778/images/pobtrans.gif">
          <a:extLst>
            <a:ext uri="{FF2B5EF4-FFF2-40B4-BE49-F238E27FC236}">
              <a16:creationId xmlns:a16="http://schemas.microsoft.com/office/drawing/2014/main" id="{094572C7-2B2E-4332-9597-B82B6D90DE31}"/>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02" name="image4.png" descr="http://intranetsdm.movilidadbogota.gov.co:7778/images/pobtrans.gif">
          <a:extLst>
            <a:ext uri="{FF2B5EF4-FFF2-40B4-BE49-F238E27FC236}">
              <a16:creationId xmlns:a16="http://schemas.microsoft.com/office/drawing/2014/main" id="{46C0B1D8-FD1C-4ACC-96A8-4588073CE74F}"/>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03" name="image4.png" descr="http://intranetsdm.movilidadbogota.gov.co:7778/images/pobtrans.gif">
          <a:extLst>
            <a:ext uri="{FF2B5EF4-FFF2-40B4-BE49-F238E27FC236}">
              <a16:creationId xmlns:a16="http://schemas.microsoft.com/office/drawing/2014/main" id="{6A750E66-5D01-40B0-83A5-A1604D3CF935}"/>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04" name="image4.png" descr="http://intranetsdm.movilidadbogota.gov.co:7778/images/pobtrans.gif">
          <a:extLst>
            <a:ext uri="{FF2B5EF4-FFF2-40B4-BE49-F238E27FC236}">
              <a16:creationId xmlns:a16="http://schemas.microsoft.com/office/drawing/2014/main" id="{30A852CC-F8F3-482D-953B-F4409F094FFE}"/>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05" name="image4.png" descr="http://intranetsdm.movilidadbogota.gov.co:7778/images/pobtrans.gif">
          <a:extLst>
            <a:ext uri="{FF2B5EF4-FFF2-40B4-BE49-F238E27FC236}">
              <a16:creationId xmlns:a16="http://schemas.microsoft.com/office/drawing/2014/main" id="{F145912B-E0D0-43FA-AC05-54A940CCFE8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06" name="image4.png" descr="http://intranetsdm.movilidadbogota.gov.co:7778/images/pobtrans.gif">
          <a:extLst>
            <a:ext uri="{FF2B5EF4-FFF2-40B4-BE49-F238E27FC236}">
              <a16:creationId xmlns:a16="http://schemas.microsoft.com/office/drawing/2014/main" id="{6099C60E-98EB-495E-A5E5-027C71E1DA8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07" name="image4.png" descr="http://intranetsdm.movilidadbogota.gov.co:7778/images/pobtrans.gif">
          <a:extLst>
            <a:ext uri="{FF2B5EF4-FFF2-40B4-BE49-F238E27FC236}">
              <a16:creationId xmlns:a16="http://schemas.microsoft.com/office/drawing/2014/main" id="{9A16F952-F2E2-4CB2-A61C-2EC0885122C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08" name="image3.png" descr="http://intranetsdm.movilidadbogota.gov.co:7778/images/pobtrans.gif">
          <a:extLst>
            <a:ext uri="{FF2B5EF4-FFF2-40B4-BE49-F238E27FC236}">
              <a16:creationId xmlns:a16="http://schemas.microsoft.com/office/drawing/2014/main" id="{4AE818D3-AC3C-49A6-811D-DB363ABDD6E0}"/>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09" name="image3.png" descr="http://intranetsdm.movilidadbogota.gov.co:7778/images/pobtrans.gif">
          <a:extLst>
            <a:ext uri="{FF2B5EF4-FFF2-40B4-BE49-F238E27FC236}">
              <a16:creationId xmlns:a16="http://schemas.microsoft.com/office/drawing/2014/main" id="{27C0A5B1-9763-4EA7-8912-81914747790B}"/>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10" name="image4.png" descr="http://intranetsdm.movilidadbogota.gov.co:7778/images/pobtrans.gif">
          <a:extLst>
            <a:ext uri="{FF2B5EF4-FFF2-40B4-BE49-F238E27FC236}">
              <a16:creationId xmlns:a16="http://schemas.microsoft.com/office/drawing/2014/main" id="{EC22F4AE-71CF-49C5-B471-6BB654C2D97B}"/>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11" name="image4.png" descr="http://intranetsdm.movilidadbogota.gov.co:7778/images/pobtrans.gif">
          <a:extLst>
            <a:ext uri="{FF2B5EF4-FFF2-40B4-BE49-F238E27FC236}">
              <a16:creationId xmlns:a16="http://schemas.microsoft.com/office/drawing/2014/main" id="{8E869ED9-4D34-4BAE-8841-730CD54C32F8}"/>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12" name="image4.png" descr="http://intranetsdm.movilidadbogota.gov.co:7778/images/pobtrans.gif">
          <a:extLst>
            <a:ext uri="{FF2B5EF4-FFF2-40B4-BE49-F238E27FC236}">
              <a16:creationId xmlns:a16="http://schemas.microsoft.com/office/drawing/2014/main" id="{6A32766F-A208-47F4-B9FE-449AB0934485}"/>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13" name="image4.png" descr="http://intranetsdm.movilidadbogota.gov.co:7778/images/pobtrans.gif">
          <a:extLst>
            <a:ext uri="{FF2B5EF4-FFF2-40B4-BE49-F238E27FC236}">
              <a16:creationId xmlns:a16="http://schemas.microsoft.com/office/drawing/2014/main" id="{57C8EE94-F33C-4F13-ADC7-4540D1638FAF}"/>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14" name="image4.png" descr="http://intranetsdm.movilidadbogota.gov.co:7778/images/pobtrans.gif">
          <a:extLst>
            <a:ext uri="{FF2B5EF4-FFF2-40B4-BE49-F238E27FC236}">
              <a16:creationId xmlns:a16="http://schemas.microsoft.com/office/drawing/2014/main" id="{41CBDF7B-CAB9-487D-B367-96C535996395}"/>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15" name="image4.png" descr="http://intranetsdm.movilidadbogota.gov.co:7778/images/pobtrans.gif">
          <a:extLst>
            <a:ext uri="{FF2B5EF4-FFF2-40B4-BE49-F238E27FC236}">
              <a16:creationId xmlns:a16="http://schemas.microsoft.com/office/drawing/2014/main" id="{0E4CC956-FCE5-48AB-8DD5-9545E5A9E5A0}"/>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16" name="image4.png" descr="http://intranetsdm.movilidadbogota.gov.co:7778/images/pobtrans.gif">
          <a:extLst>
            <a:ext uri="{FF2B5EF4-FFF2-40B4-BE49-F238E27FC236}">
              <a16:creationId xmlns:a16="http://schemas.microsoft.com/office/drawing/2014/main" id="{E98466C1-CB8B-414F-BF8B-3CCD2206145E}"/>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17" name="image4.png" descr="http://intranetsdm.movilidadbogota.gov.co:7778/images/pobtrans.gif">
          <a:extLst>
            <a:ext uri="{FF2B5EF4-FFF2-40B4-BE49-F238E27FC236}">
              <a16:creationId xmlns:a16="http://schemas.microsoft.com/office/drawing/2014/main" id="{53DD1239-DDCD-42AF-9E87-DE9F61CB98C7}"/>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18" name="image4.png" descr="http://intranetsdm.movilidadbogota.gov.co:7778/images/pobtrans.gif">
          <a:extLst>
            <a:ext uri="{FF2B5EF4-FFF2-40B4-BE49-F238E27FC236}">
              <a16:creationId xmlns:a16="http://schemas.microsoft.com/office/drawing/2014/main" id="{72F2B42F-607F-44AF-AF25-194D0EBD73F3}"/>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19" name="image4.png" descr="http://intranetsdm.movilidadbogota.gov.co:7778/images/pobtrans.gif">
          <a:extLst>
            <a:ext uri="{FF2B5EF4-FFF2-40B4-BE49-F238E27FC236}">
              <a16:creationId xmlns:a16="http://schemas.microsoft.com/office/drawing/2014/main" id="{23B5D8C0-6DC1-49BA-8543-3ED144622E87}"/>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20" name="image4.png" descr="http://intranetsdm.movilidadbogota.gov.co:7778/images/pobtrans.gif">
          <a:extLst>
            <a:ext uri="{FF2B5EF4-FFF2-40B4-BE49-F238E27FC236}">
              <a16:creationId xmlns:a16="http://schemas.microsoft.com/office/drawing/2014/main" id="{081C60C1-DE99-46AB-87A6-526CB734B17D}"/>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21" name="image4.png" descr="http://intranetsdm.movilidadbogota.gov.co:7778/images/pobtrans.gif">
          <a:extLst>
            <a:ext uri="{FF2B5EF4-FFF2-40B4-BE49-F238E27FC236}">
              <a16:creationId xmlns:a16="http://schemas.microsoft.com/office/drawing/2014/main" id="{A7316C20-4E66-468C-8B98-81CC2660A771}"/>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22" name="image3.png" descr="http://intranetsdm.movilidadbogota.gov.co:7778/images/pobtrans.gif">
          <a:extLst>
            <a:ext uri="{FF2B5EF4-FFF2-40B4-BE49-F238E27FC236}">
              <a16:creationId xmlns:a16="http://schemas.microsoft.com/office/drawing/2014/main" id="{F619CC5B-DF58-4D6F-A5CA-C80C6B365682}"/>
            </a:ext>
          </a:extLst>
        </xdr:cNvPr>
        <xdr:cNvPicPr preferRelativeResize="0"/>
      </xdr:nvPicPr>
      <xdr:blipFill>
        <a:blip xmlns:r="http://schemas.openxmlformats.org/officeDocument/2006/relationships" r:embed="rId2"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23" name="image3.png" descr="http://intranetsdm.movilidadbogota.gov.co:7778/images/pobtrans.gif">
          <a:extLst>
            <a:ext uri="{FF2B5EF4-FFF2-40B4-BE49-F238E27FC236}">
              <a16:creationId xmlns:a16="http://schemas.microsoft.com/office/drawing/2014/main" id="{B5266010-93B5-4401-A106-08052D33BF4A}"/>
            </a:ext>
          </a:extLst>
        </xdr:cNvPr>
        <xdr:cNvPicPr preferRelativeResize="0"/>
      </xdr:nvPicPr>
      <xdr:blipFill>
        <a:blip xmlns:r="http://schemas.openxmlformats.org/officeDocument/2006/relationships" r:embed="rId2"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24" name="image4.png" descr="http://intranetsdm.movilidadbogota.gov.co:7778/images/pobtrans.gif">
          <a:extLst>
            <a:ext uri="{FF2B5EF4-FFF2-40B4-BE49-F238E27FC236}">
              <a16:creationId xmlns:a16="http://schemas.microsoft.com/office/drawing/2014/main" id="{755ED8E4-027D-4004-BD08-B919EDE93F95}"/>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25" name="image4.png" descr="http://intranetsdm.movilidadbogota.gov.co:7778/images/pobtrans.gif">
          <a:extLst>
            <a:ext uri="{FF2B5EF4-FFF2-40B4-BE49-F238E27FC236}">
              <a16:creationId xmlns:a16="http://schemas.microsoft.com/office/drawing/2014/main" id="{677FB1F5-43D0-4859-A786-F87EE5D665CF}"/>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26" name="image4.png" descr="http://intranetsdm.movilidadbogota.gov.co:7778/images/pobtrans.gif">
          <a:extLst>
            <a:ext uri="{FF2B5EF4-FFF2-40B4-BE49-F238E27FC236}">
              <a16:creationId xmlns:a16="http://schemas.microsoft.com/office/drawing/2014/main" id="{223E7BB5-E377-4936-A1E1-F124228AA313}"/>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27" name="image4.png" descr="http://intranetsdm.movilidadbogota.gov.co:7778/images/pobtrans.gif">
          <a:extLst>
            <a:ext uri="{FF2B5EF4-FFF2-40B4-BE49-F238E27FC236}">
              <a16:creationId xmlns:a16="http://schemas.microsoft.com/office/drawing/2014/main" id="{C80966B0-A695-4574-9B86-F2C4C08666BB}"/>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28" name="image4.png" descr="http://intranetsdm.movilidadbogota.gov.co:7778/images/pobtrans.gif">
          <a:extLst>
            <a:ext uri="{FF2B5EF4-FFF2-40B4-BE49-F238E27FC236}">
              <a16:creationId xmlns:a16="http://schemas.microsoft.com/office/drawing/2014/main" id="{E0D970E4-EB3A-4F48-861E-83541A7DFD06}"/>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29" name="image4.png" descr="http://intranetsdm.movilidadbogota.gov.co:7778/images/pobtrans.gif">
          <a:extLst>
            <a:ext uri="{FF2B5EF4-FFF2-40B4-BE49-F238E27FC236}">
              <a16:creationId xmlns:a16="http://schemas.microsoft.com/office/drawing/2014/main" id="{A7757BFF-982C-4DAB-AABF-BEA752FC25C2}"/>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30" name="image4.png" descr="http://intranetsdm.movilidadbogota.gov.co:7778/images/pobtrans.gif">
          <a:extLst>
            <a:ext uri="{FF2B5EF4-FFF2-40B4-BE49-F238E27FC236}">
              <a16:creationId xmlns:a16="http://schemas.microsoft.com/office/drawing/2014/main" id="{84F61EBC-0593-42F4-8E18-1CB0B922395F}"/>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31" name="image4.png" descr="http://intranetsdm.movilidadbogota.gov.co:7778/images/pobtrans.gif">
          <a:extLst>
            <a:ext uri="{FF2B5EF4-FFF2-40B4-BE49-F238E27FC236}">
              <a16:creationId xmlns:a16="http://schemas.microsoft.com/office/drawing/2014/main" id="{16B08875-D41E-4845-AC81-2D728B7871D0}"/>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32" name="image4.png" descr="http://intranetsdm.movilidadbogota.gov.co:7778/images/pobtrans.gif">
          <a:extLst>
            <a:ext uri="{FF2B5EF4-FFF2-40B4-BE49-F238E27FC236}">
              <a16:creationId xmlns:a16="http://schemas.microsoft.com/office/drawing/2014/main" id="{5DE01031-BE69-4AA3-B898-4CDBFBBEAA1A}"/>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33" name="image4.png" descr="http://intranetsdm.movilidadbogota.gov.co:7778/images/pobtrans.gif">
          <a:extLst>
            <a:ext uri="{FF2B5EF4-FFF2-40B4-BE49-F238E27FC236}">
              <a16:creationId xmlns:a16="http://schemas.microsoft.com/office/drawing/2014/main" id="{17A95CF2-BF5A-4A8A-97DF-52610ED702AB}"/>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34" name="image4.png" descr="http://intranetsdm.movilidadbogota.gov.co:7778/images/pobtrans.gif">
          <a:extLst>
            <a:ext uri="{FF2B5EF4-FFF2-40B4-BE49-F238E27FC236}">
              <a16:creationId xmlns:a16="http://schemas.microsoft.com/office/drawing/2014/main" id="{199184DD-D3A6-49E0-9E8E-7B7BEB85BD16}"/>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35" name="image4.png" descr="http://intranetsdm.movilidadbogota.gov.co:7778/images/pobtrans.gif">
          <a:extLst>
            <a:ext uri="{FF2B5EF4-FFF2-40B4-BE49-F238E27FC236}">
              <a16:creationId xmlns:a16="http://schemas.microsoft.com/office/drawing/2014/main" id="{C5C50BAD-9D76-458F-91F0-34A257F95751}"/>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36" name="image3.png" descr="http://intranetsdm.movilidadbogota.gov.co:7778/images/pobtrans.gif">
          <a:extLst>
            <a:ext uri="{FF2B5EF4-FFF2-40B4-BE49-F238E27FC236}">
              <a16:creationId xmlns:a16="http://schemas.microsoft.com/office/drawing/2014/main" id="{52D8B57C-201F-4AF7-8AD3-74E6FE550ABE}"/>
            </a:ext>
          </a:extLst>
        </xdr:cNvPr>
        <xdr:cNvPicPr preferRelativeResize="0"/>
      </xdr:nvPicPr>
      <xdr:blipFill>
        <a:blip xmlns:r="http://schemas.openxmlformats.org/officeDocument/2006/relationships" r:embed="rId2"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37" name="image3.png" descr="http://intranetsdm.movilidadbogota.gov.co:7778/images/pobtrans.gif">
          <a:extLst>
            <a:ext uri="{FF2B5EF4-FFF2-40B4-BE49-F238E27FC236}">
              <a16:creationId xmlns:a16="http://schemas.microsoft.com/office/drawing/2014/main" id="{DD6A9520-D26E-4C31-BA8A-013987A74D8C}"/>
            </a:ext>
          </a:extLst>
        </xdr:cNvPr>
        <xdr:cNvPicPr preferRelativeResize="0"/>
      </xdr:nvPicPr>
      <xdr:blipFill>
        <a:blip xmlns:r="http://schemas.openxmlformats.org/officeDocument/2006/relationships" r:embed="rId2" cstate="print"/>
        <a:stretch>
          <a:fillRect/>
        </a:stretch>
      </xdr:blipFill>
      <xdr:spPr>
        <a:xfrm>
          <a:off x="2597467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38" name="image4.png" descr="http://intranetsdm.movilidadbogota.gov.co:7778/images/pobtrans.gif">
          <a:extLst>
            <a:ext uri="{FF2B5EF4-FFF2-40B4-BE49-F238E27FC236}">
              <a16:creationId xmlns:a16="http://schemas.microsoft.com/office/drawing/2014/main" id="{E34A6609-2070-4978-87BE-D6AB03F11E95}"/>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39" name="image4.png" descr="http://intranetsdm.movilidadbogota.gov.co:7778/images/pobtrans.gif">
          <a:extLst>
            <a:ext uri="{FF2B5EF4-FFF2-40B4-BE49-F238E27FC236}">
              <a16:creationId xmlns:a16="http://schemas.microsoft.com/office/drawing/2014/main" id="{6DE61BB5-87AE-4CE0-8785-AA5C5F7122D8}"/>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40" name="image4.png" descr="http://intranetsdm.movilidadbogota.gov.co:7778/images/pobtrans.gif">
          <a:extLst>
            <a:ext uri="{FF2B5EF4-FFF2-40B4-BE49-F238E27FC236}">
              <a16:creationId xmlns:a16="http://schemas.microsoft.com/office/drawing/2014/main" id="{166FBAFB-3A19-4264-A469-11AA688CA75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41" name="image4.png" descr="http://intranetsdm.movilidadbogota.gov.co:7778/images/pobtrans.gif">
          <a:extLst>
            <a:ext uri="{FF2B5EF4-FFF2-40B4-BE49-F238E27FC236}">
              <a16:creationId xmlns:a16="http://schemas.microsoft.com/office/drawing/2014/main" id="{66748DAE-599F-404A-9933-B991CC1011A8}"/>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42" name="image4.png" descr="http://intranetsdm.movilidadbogota.gov.co:7778/images/pobtrans.gif">
          <a:extLst>
            <a:ext uri="{FF2B5EF4-FFF2-40B4-BE49-F238E27FC236}">
              <a16:creationId xmlns:a16="http://schemas.microsoft.com/office/drawing/2014/main" id="{5683ED6F-0F7D-4A01-8BF2-83C768665D4C}"/>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43" name="image4.png" descr="http://intranetsdm.movilidadbogota.gov.co:7778/images/pobtrans.gif">
          <a:extLst>
            <a:ext uri="{FF2B5EF4-FFF2-40B4-BE49-F238E27FC236}">
              <a16:creationId xmlns:a16="http://schemas.microsoft.com/office/drawing/2014/main" id="{73EFC6EB-24C0-4987-92C4-384DDFD4FC28}"/>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44" name="image4.png" descr="http://intranetsdm.movilidadbogota.gov.co:7778/images/pobtrans.gif">
          <a:extLst>
            <a:ext uri="{FF2B5EF4-FFF2-40B4-BE49-F238E27FC236}">
              <a16:creationId xmlns:a16="http://schemas.microsoft.com/office/drawing/2014/main" id="{6CEC82B4-3252-478B-8D91-55EC58CDBB65}"/>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45" name="image4.png" descr="http://intranetsdm.movilidadbogota.gov.co:7778/images/pobtrans.gif">
          <a:extLst>
            <a:ext uri="{FF2B5EF4-FFF2-40B4-BE49-F238E27FC236}">
              <a16:creationId xmlns:a16="http://schemas.microsoft.com/office/drawing/2014/main" id="{725B62F6-D34E-462A-9B5B-B83C14B12DC6}"/>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46" name="image4.png" descr="http://intranetsdm.movilidadbogota.gov.co:7778/images/pobtrans.gif">
          <a:extLst>
            <a:ext uri="{FF2B5EF4-FFF2-40B4-BE49-F238E27FC236}">
              <a16:creationId xmlns:a16="http://schemas.microsoft.com/office/drawing/2014/main" id="{FE433C17-40ED-401B-80DC-A35A17EFF31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47" name="image4.png" descr="http://intranetsdm.movilidadbogota.gov.co:7778/images/pobtrans.gif">
          <a:extLst>
            <a:ext uri="{FF2B5EF4-FFF2-40B4-BE49-F238E27FC236}">
              <a16:creationId xmlns:a16="http://schemas.microsoft.com/office/drawing/2014/main" id="{E2EAE237-F8B8-497F-B66C-DCD3F9D4845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48" name="image4.png" descr="http://intranetsdm.movilidadbogota.gov.co:7778/images/pobtrans.gif">
          <a:extLst>
            <a:ext uri="{FF2B5EF4-FFF2-40B4-BE49-F238E27FC236}">
              <a16:creationId xmlns:a16="http://schemas.microsoft.com/office/drawing/2014/main" id="{C1260BCE-1D88-4A1B-A652-2C05B95453AF}"/>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49" name="image4.png" descr="http://intranetsdm.movilidadbogota.gov.co:7778/images/pobtrans.gif">
          <a:extLst>
            <a:ext uri="{FF2B5EF4-FFF2-40B4-BE49-F238E27FC236}">
              <a16:creationId xmlns:a16="http://schemas.microsoft.com/office/drawing/2014/main" id="{5D706C6D-D2EE-40B6-9219-AED0F3BE840E}"/>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50" name="image3.png" descr="http://intranetsdm.movilidadbogota.gov.co:7778/images/pobtrans.gif">
          <a:extLst>
            <a:ext uri="{FF2B5EF4-FFF2-40B4-BE49-F238E27FC236}">
              <a16:creationId xmlns:a16="http://schemas.microsoft.com/office/drawing/2014/main" id="{EA423E4F-E3BE-44AF-B021-F0BECE4B0794}"/>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51" name="image3.png" descr="http://intranetsdm.movilidadbogota.gov.co:7778/images/pobtrans.gif">
          <a:extLst>
            <a:ext uri="{FF2B5EF4-FFF2-40B4-BE49-F238E27FC236}">
              <a16:creationId xmlns:a16="http://schemas.microsoft.com/office/drawing/2014/main" id="{BE87949B-6A57-4827-8A10-C84A4126998C}"/>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52" name="image4.png" descr="http://intranetsdm.movilidadbogota.gov.co:7778/images/pobtrans.gif">
          <a:extLst>
            <a:ext uri="{FF2B5EF4-FFF2-40B4-BE49-F238E27FC236}">
              <a16:creationId xmlns:a16="http://schemas.microsoft.com/office/drawing/2014/main" id="{8074F707-7A19-4C0A-90F2-828AB7F7B26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53" name="image4.png" descr="http://intranetsdm.movilidadbogota.gov.co:7778/images/pobtrans.gif">
          <a:extLst>
            <a:ext uri="{FF2B5EF4-FFF2-40B4-BE49-F238E27FC236}">
              <a16:creationId xmlns:a16="http://schemas.microsoft.com/office/drawing/2014/main" id="{4F7FFB0A-1F69-430A-A0BF-91784FE1109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54" name="image4.png" descr="http://intranetsdm.movilidadbogota.gov.co:7778/images/pobtrans.gif">
          <a:extLst>
            <a:ext uri="{FF2B5EF4-FFF2-40B4-BE49-F238E27FC236}">
              <a16:creationId xmlns:a16="http://schemas.microsoft.com/office/drawing/2014/main" id="{A6555986-D405-44E8-9F2A-332BED569FF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55" name="image4.png" descr="http://intranetsdm.movilidadbogota.gov.co:7778/images/pobtrans.gif">
          <a:extLst>
            <a:ext uri="{FF2B5EF4-FFF2-40B4-BE49-F238E27FC236}">
              <a16:creationId xmlns:a16="http://schemas.microsoft.com/office/drawing/2014/main" id="{4904DF66-4690-4D09-ABF2-5419B6F833CC}"/>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56" name="image4.png" descr="http://intranetsdm.movilidadbogota.gov.co:7778/images/pobtrans.gif">
          <a:extLst>
            <a:ext uri="{FF2B5EF4-FFF2-40B4-BE49-F238E27FC236}">
              <a16:creationId xmlns:a16="http://schemas.microsoft.com/office/drawing/2014/main" id="{7AEA67E9-B0E3-40C5-81E9-CEE6EDF50B95}"/>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57" name="image4.png" descr="http://intranetsdm.movilidadbogota.gov.co:7778/images/pobtrans.gif">
          <a:extLst>
            <a:ext uri="{FF2B5EF4-FFF2-40B4-BE49-F238E27FC236}">
              <a16:creationId xmlns:a16="http://schemas.microsoft.com/office/drawing/2014/main" id="{7794CFBE-CB46-4833-9F5C-CEF22B979A01}"/>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58" name="image4.png" descr="http://intranetsdm.movilidadbogota.gov.co:7778/images/pobtrans.gif">
          <a:extLst>
            <a:ext uri="{FF2B5EF4-FFF2-40B4-BE49-F238E27FC236}">
              <a16:creationId xmlns:a16="http://schemas.microsoft.com/office/drawing/2014/main" id="{7DD37626-F9E7-48E3-BD19-CAEA29622FEC}"/>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59" name="image4.png" descr="http://intranetsdm.movilidadbogota.gov.co:7778/images/pobtrans.gif">
          <a:extLst>
            <a:ext uri="{FF2B5EF4-FFF2-40B4-BE49-F238E27FC236}">
              <a16:creationId xmlns:a16="http://schemas.microsoft.com/office/drawing/2014/main" id="{0543CBDC-975A-4B74-84BF-FD63DF360F2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60" name="image4.png" descr="http://intranetsdm.movilidadbogota.gov.co:7778/images/pobtrans.gif">
          <a:extLst>
            <a:ext uri="{FF2B5EF4-FFF2-40B4-BE49-F238E27FC236}">
              <a16:creationId xmlns:a16="http://schemas.microsoft.com/office/drawing/2014/main" id="{5E07802C-ADBC-4B38-BFF0-95722ACE4E9C}"/>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61" name="image4.png" descr="http://intranetsdm.movilidadbogota.gov.co:7778/images/pobtrans.gif">
          <a:extLst>
            <a:ext uri="{FF2B5EF4-FFF2-40B4-BE49-F238E27FC236}">
              <a16:creationId xmlns:a16="http://schemas.microsoft.com/office/drawing/2014/main" id="{7BB6A4B0-E5CC-49FB-9BC7-B94355CBE60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62" name="image4.png" descr="http://intranetsdm.movilidadbogota.gov.co:7778/images/pobtrans.gif">
          <a:extLst>
            <a:ext uri="{FF2B5EF4-FFF2-40B4-BE49-F238E27FC236}">
              <a16:creationId xmlns:a16="http://schemas.microsoft.com/office/drawing/2014/main" id="{BBD840FE-3387-407D-9DCA-3232C09DA15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63" name="image4.png" descr="http://intranetsdm.movilidadbogota.gov.co:7778/images/pobtrans.gif">
          <a:extLst>
            <a:ext uri="{FF2B5EF4-FFF2-40B4-BE49-F238E27FC236}">
              <a16:creationId xmlns:a16="http://schemas.microsoft.com/office/drawing/2014/main" id="{5B3ED869-9D25-4E51-A17A-1C91D5DB5E2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64" name="image3.png" descr="http://intranetsdm.movilidadbogota.gov.co:7778/images/pobtrans.gif">
          <a:extLst>
            <a:ext uri="{FF2B5EF4-FFF2-40B4-BE49-F238E27FC236}">
              <a16:creationId xmlns:a16="http://schemas.microsoft.com/office/drawing/2014/main" id="{B1479947-B8C4-4194-8DFB-7135270DE451}"/>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65" name="image3.png" descr="http://intranetsdm.movilidadbogota.gov.co:7778/images/pobtrans.gif">
          <a:extLst>
            <a:ext uri="{FF2B5EF4-FFF2-40B4-BE49-F238E27FC236}">
              <a16:creationId xmlns:a16="http://schemas.microsoft.com/office/drawing/2014/main" id="{316B4512-96B8-4D23-90F6-B2F05C324666}"/>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66" name="image4.png" descr="http://intranetsdm.movilidadbogota.gov.co:7778/images/pobtrans.gif">
          <a:extLst>
            <a:ext uri="{FF2B5EF4-FFF2-40B4-BE49-F238E27FC236}">
              <a16:creationId xmlns:a16="http://schemas.microsoft.com/office/drawing/2014/main" id="{40C70771-4547-4418-B80B-12068E622F44}"/>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67" name="image4.png" descr="http://intranetsdm.movilidadbogota.gov.co:7778/images/pobtrans.gif">
          <a:extLst>
            <a:ext uri="{FF2B5EF4-FFF2-40B4-BE49-F238E27FC236}">
              <a16:creationId xmlns:a16="http://schemas.microsoft.com/office/drawing/2014/main" id="{F470A69D-BE46-4E63-9783-96B234877AA6}"/>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68" name="image4.png" descr="http://intranetsdm.movilidadbogota.gov.co:7778/images/pobtrans.gif">
          <a:extLst>
            <a:ext uri="{FF2B5EF4-FFF2-40B4-BE49-F238E27FC236}">
              <a16:creationId xmlns:a16="http://schemas.microsoft.com/office/drawing/2014/main" id="{9485D9E6-FAD7-4795-9D1F-A936A4F6B600}"/>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69" name="image4.png" descr="http://intranetsdm.movilidadbogota.gov.co:7778/images/pobtrans.gif">
          <a:extLst>
            <a:ext uri="{FF2B5EF4-FFF2-40B4-BE49-F238E27FC236}">
              <a16:creationId xmlns:a16="http://schemas.microsoft.com/office/drawing/2014/main" id="{944CE142-DE20-4CC6-A562-1D394D259836}"/>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0" name="image4.png" descr="http://intranetsdm.movilidadbogota.gov.co:7778/images/pobtrans.gif">
          <a:extLst>
            <a:ext uri="{FF2B5EF4-FFF2-40B4-BE49-F238E27FC236}">
              <a16:creationId xmlns:a16="http://schemas.microsoft.com/office/drawing/2014/main" id="{1D5C3155-8CD9-4625-82A1-0F1C755A44B8}"/>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1" name="image4.png" descr="http://intranetsdm.movilidadbogota.gov.co:7778/images/pobtrans.gif">
          <a:extLst>
            <a:ext uri="{FF2B5EF4-FFF2-40B4-BE49-F238E27FC236}">
              <a16:creationId xmlns:a16="http://schemas.microsoft.com/office/drawing/2014/main" id="{11A25179-783F-438D-B857-755BF4A6C2F2}"/>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2" name="image4.png" descr="http://intranetsdm.movilidadbogota.gov.co:7778/images/pobtrans.gif">
          <a:extLst>
            <a:ext uri="{FF2B5EF4-FFF2-40B4-BE49-F238E27FC236}">
              <a16:creationId xmlns:a16="http://schemas.microsoft.com/office/drawing/2014/main" id="{9197D4B7-B39E-4817-A623-90EFD466B4EC}"/>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3" name="image4.png" descr="http://intranetsdm.movilidadbogota.gov.co:7778/images/pobtrans.gif">
          <a:extLst>
            <a:ext uri="{FF2B5EF4-FFF2-40B4-BE49-F238E27FC236}">
              <a16:creationId xmlns:a16="http://schemas.microsoft.com/office/drawing/2014/main" id="{6CE51FB6-377B-49F6-90A7-8232085F822E}"/>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4" name="image4.png" descr="http://intranetsdm.movilidadbogota.gov.co:7778/images/pobtrans.gif">
          <a:extLst>
            <a:ext uri="{FF2B5EF4-FFF2-40B4-BE49-F238E27FC236}">
              <a16:creationId xmlns:a16="http://schemas.microsoft.com/office/drawing/2014/main" id="{9399B27E-7171-4D33-B786-2582ECBC1B77}"/>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5" name="image4.png" descr="http://intranetsdm.movilidadbogota.gov.co:7778/images/pobtrans.gif">
          <a:extLst>
            <a:ext uri="{FF2B5EF4-FFF2-40B4-BE49-F238E27FC236}">
              <a16:creationId xmlns:a16="http://schemas.microsoft.com/office/drawing/2014/main" id="{FD1E7B4B-838D-4ACF-8078-2486F69A79B4}"/>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6" name="image4.png" descr="http://intranetsdm.movilidadbogota.gov.co:7778/images/pobtrans.gif">
          <a:extLst>
            <a:ext uri="{FF2B5EF4-FFF2-40B4-BE49-F238E27FC236}">
              <a16:creationId xmlns:a16="http://schemas.microsoft.com/office/drawing/2014/main" id="{3A8843DF-2509-4CD3-8746-A5A557022D2A}"/>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7" name="image4.png" descr="http://intranetsdm.movilidadbogota.gov.co:7778/images/pobtrans.gif">
          <a:extLst>
            <a:ext uri="{FF2B5EF4-FFF2-40B4-BE49-F238E27FC236}">
              <a16:creationId xmlns:a16="http://schemas.microsoft.com/office/drawing/2014/main" id="{F9E8EF2E-625A-4F3A-93B6-4585AEEF6748}"/>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8" name="image3.png" descr="http://intranetsdm.movilidadbogota.gov.co:7778/images/pobtrans.gif">
          <a:extLst>
            <a:ext uri="{FF2B5EF4-FFF2-40B4-BE49-F238E27FC236}">
              <a16:creationId xmlns:a16="http://schemas.microsoft.com/office/drawing/2014/main" id="{526E3149-8DC6-4B60-A910-9C61B7303D24}"/>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9" name="image3.png" descr="http://intranetsdm.movilidadbogota.gov.co:7778/images/pobtrans.gif">
          <a:extLst>
            <a:ext uri="{FF2B5EF4-FFF2-40B4-BE49-F238E27FC236}">
              <a16:creationId xmlns:a16="http://schemas.microsoft.com/office/drawing/2014/main" id="{2711E817-1AEB-4106-A695-BB891EA2F876}"/>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0" name="image4.png" descr="http://intranetsdm.movilidadbogota.gov.co:7778/images/pobtrans.gif">
          <a:extLst>
            <a:ext uri="{FF2B5EF4-FFF2-40B4-BE49-F238E27FC236}">
              <a16:creationId xmlns:a16="http://schemas.microsoft.com/office/drawing/2014/main" id="{C35F29C4-4849-4D11-806A-6561FD82B14C}"/>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1" name="image4.png" descr="http://intranetsdm.movilidadbogota.gov.co:7778/images/pobtrans.gif">
          <a:extLst>
            <a:ext uri="{FF2B5EF4-FFF2-40B4-BE49-F238E27FC236}">
              <a16:creationId xmlns:a16="http://schemas.microsoft.com/office/drawing/2014/main" id="{D6FCF833-F710-4DB8-A248-BA2B028C64F0}"/>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2" name="image4.png" descr="http://intranetsdm.movilidadbogota.gov.co:7778/images/pobtrans.gif">
          <a:extLst>
            <a:ext uri="{FF2B5EF4-FFF2-40B4-BE49-F238E27FC236}">
              <a16:creationId xmlns:a16="http://schemas.microsoft.com/office/drawing/2014/main" id="{5D858151-82F9-4DF5-9DA5-5161CA77405D}"/>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3" name="image4.png" descr="http://intranetsdm.movilidadbogota.gov.co:7778/images/pobtrans.gif">
          <a:extLst>
            <a:ext uri="{FF2B5EF4-FFF2-40B4-BE49-F238E27FC236}">
              <a16:creationId xmlns:a16="http://schemas.microsoft.com/office/drawing/2014/main" id="{8AE8465F-D78B-4683-9534-82907EE83814}"/>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4" name="image4.png" descr="http://intranetsdm.movilidadbogota.gov.co:7778/images/pobtrans.gif">
          <a:extLst>
            <a:ext uri="{FF2B5EF4-FFF2-40B4-BE49-F238E27FC236}">
              <a16:creationId xmlns:a16="http://schemas.microsoft.com/office/drawing/2014/main" id="{48187AA9-8F0A-4CD1-A86A-048AA5D25C34}"/>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5" name="image4.png" descr="http://intranetsdm.movilidadbogota.gov.co:7778/images/pobtrans.gif">
          <a:extLst>
            <a:ext uri="{FF2B5EF4-FFF2-40B4-BE49-F238E27FC236}">
              <a16:creationId xmlns:a16="http://schemas.microsoft.com/office/drawing/2014/main" id="{F71E8447-4AEA-418C-964E-AD305512BFD5}"/>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6" name="image4.png" descr="http://intranetsdm.movilidadbogota.gov.co:7778/images/pobtrans.gif">
          <a:extLst>
            <a:ext uri="{FF2B5EF4-FFF2-40B4-BE49-F238E27FC236}">
              <a16:creationId xmlns:a16="http://schemas.microsoft.com/office/drawing/2014/main" id="{9D0216FA-001B-4898-BECA-A735AB61CA44}"/>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7" name="image4.png" descr="http://intranetsdm.movilidadbogota.gov.co:7778/images/pobtrans.gif">
          <a:extLst>
            <a:ext uri="{FF2B5EF4-FFF2-40B4-BE49-F238E27FC236}">
              <a16:creationId xmlns:a16="http://schemas.microsoft.com/office/drawing/2014/main" id="{59AC324F-207F-4C68-8B56-B3ED85164704}"/>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8" name="image4.png" descr="http://intranetsdm.movilidadbogota.gov.co:7778/images/pobtrans.gif">
          <a:extLst>
            <a:ext uri="{FF2B5EF4-FFF2-40B4-BE49-F238E27FC236}">
              <a16:creationId xmlns:a16="http://schemas.microsoft.com/office/drawing/2014/main" id="{67E39981-FABC-4D66-8228-CFC9A4A5BA5A}"/>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9" name="image4.png" descr="http://intranetsdm.movilidadbogota.gov.co:7778/images/pobtrans.gif">
          <a:extLst>
            <a:ext uri="{FF2B5EF4-FFF2-40B4-BE49-F238E27FC236}">
              <a16:creationId xmlns:a16="http://schemas.microsoft.com/office/drawing/2014/main" id="{AC76AC86-0996-4148-A802-8D36687FF206}"/>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90" name="image4.png" descr="http://intranetsdm.movilidadbogota.gov.co:7778/images/pobtrans.gif">
          <a:extLst>
            <a:ext uri="{FF2B5EF4-FFF2-40B4-BE49-F238E27FC236}">
              <a16:creationId xmlns:a16="http://schemas.microsoft.com/office/drawing/2014/main" id="{8430D3EA-4EAB-4CA8-816F-AA6C8A4E8B12}"/>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91" name="image4.png" descr="http://intranetsdm.movilidadbogota.gov.co:7778/images/pobtrans.gif">
          <a:extLst>
            <a:ext uri="{FF2B5EF4-FFF2-40B4-BE49-F238E27FC236}">
              <a16:creationId xmlns:a16="http://schemas.microsoft.com/office/drawing/2014/main" id="{564E071B-780D-4B23-B87D-DB59D926C9CA}"/>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92" name="image3.png" descr="http://intranetsdm.movilidadbogota.gov.co:7778/images/pobtrans.gif">
          <a:extLst>
            <a:ext uri="{FF2B5EF4-FFF2-40B4-BE49-F238E27FC236}">
              <a16:creationId xmlns:a16="http://schemas.microsoft.com/office/drawing/2014/main" id="{00F09EEC-23D4-4003-9C16-B69641792320}"/>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93" name="image3.png" descr="http://intranetsdm.movilidadbogota.gov.co:7778/images/pobtrans.gif">
          <a:extLst>
            <a:ext uri="{FF2B5EF4-FFF2-40B4-BE49-F238E27FC236}">
              <a16:creationId xmlns:a16="http://schemas.microsoft.com/office/drawing/2014/main" id="{160074AF-557D-4412-9DB2-6B8F47529AEA}"/>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94" name="image4.png" descr="http://intranetsdm.movilidadbogota.gov.co:7778/images/pobtrans.gif">
          <a:extLst>
            <a:ext uri="{FF2B5EF4-FFF2-40B4-BE49-F238E27FC236}">
              <a16:creationId xmlns:a16="http://schemas.microsoft.com/office/drawing/2014/main" id="{3A7229DA-3856-4269-B10F-E61C42C5C02D}"/>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95" name="image4.png" descr="http://intranetsdm.movilidadbogota.gov.co:7778/images/pobtrans.gif">
          <a:extLst>
            <a:ext uri="{FF2B5EF4-FFF2-40B4-BE49-F238E27FC236}">
              <a16:creationId xmlns:a16="http://schemas.microsoft.com/office/drawing/2014/main" id="{89A3CBB7-E1C1-4A3C-9060-EB62C618EE03}"/>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96" name="image4.png" descr="http://intranetsdm.movilidadbogota.gov.co:7778/images/pobtrans.gif">
          <a:extLst>
            <a:ext uri="{FF2B5EF4-FFF2-40B4-BE49-F238E27FC236}">
              <a16:creationId xmlns:a16="http://schemas.microsoft.com/office/drawing/2014/main" id="{578FD713-46AD-4D62-8B53-FE1995D322EC}"/>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97" name="image4.png" descr="http://intranetsdm.movilidadbogota.gov.co:7778/images/pobtrans.gif">
          <a:extLst>
            <a:ext uri="{FF2B5EF4-FFF2-40B4-BE49-F238E27FC236}">
              <a16:creationId xmlns:a16="http://schemas.microsoft.com/office/drawing/2014/main" id="{4211CA2C-7EDF-4D1B-8F02-1FD6E5881E3D}"/>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98" name="image4.png" descr="http://intranetsdm.movilidadbogota.gov.co:7778/images/pobtrans.gif">
          <a:extLst>
            <a:ext uri="{FF2B5EF4-FFF2-40B4-BE49-F238E27FC236}">
              <a16:creationId xmlns:a16="http://schemas.microsoft.com/office/drawing/2014/main" id="{F6546D85-485C-40A8-8516-7582285B6963}"/>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99" name="image4.png" descr="http://intranetsdm.movilidadbogota.gov.co:7778/images/pobtrans.gif">
          <a:extLst>
            <a:ext uri="{FF2B5EF4-FFF2-40B4-BE49-F238E27FC236}">
              <a16:creationId xmlns:a16="http://schemas.microsoft.com/office/drawing/2014/main" id="{C2E80617-4409-4A21-B6E3-9DC9BED9DC1C}"/>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00" name="image4.png" descr="http://intranetsdm.movilidadbogota.gov.co:7778/images/pobtrans.gif">
          <a:extLst>
            <a:ext uri="{FF2B5EF4-FFF2-40B4-BE49-F238E27FC236}">
              <a16:creationId xmlns:a16="http://schemas.microsoft.com/office/drawing/2014/main" id="{0219D029-773D-4A4D-BD92-AE505CB7DB34}"/>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01" name="image4.png" descr="http://intranetsdm.movilidadbogota.gov.co:7778/images/pobtrans.gif">
          <a:extLst>
            <a:ext uri="{FF2B5EF4-FFF2-40B4-BE49-F238E27FC236}">
              <a16:creationId xmlns:a16="http://schemas.microsoft.com/office/drawing/2014/main" id="{A2F3E996-A4EB-4252-B2DC-17F169213FA4}"/>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02" name="image4.png" descr="http://intranetsdm.movilidadbogota.gov.co:7778/images/pobtrans.gif">
          <a:extLst>
            <a:ext uri="{FF2B5EF4-FFF2-40B4-BE49-F238E27FC236}">
              <a16:creationId xmlns:a16="http://schemas.microsoft.com/office/drawing/2014/main" id="{4EA75C8E-4B5D-43A7-BC6F-06A70217F409}"/>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03" name="image4.png" descr="http://intranetsdm.movilidadbogota.gov.co:7778/images/pobtrans.gif">
          <a:extLst>
            <a:ext uri="{FF2B5EF4-FFF2-40B4-BE49-F238E27FC236}">
              <a16:creationId xmlns:a16="http://schemas.microsoft.com/office/drawing/2014/main" id="{25CF5830-4DA4-424B-A4A3-A13321459186}"/>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04" name="image4.png" descr="http://intranetsdm.movilidadbogota.gov.co:7778/images/pobtrans.gif">
          <a:extLst>
            <a:ext uri="{FF2B5EF4-FFF2-40B4-BE49-F238E27FC236}">
              <a16:creationId xmlns:a16="http://schemas.microsoft.com/office/drawing/2014/main" id="{990EF531-92D8-4B1D-858B-269F2F8B2151}"/>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05" name="image4.png" descr="http://intranetsdm.movilidadbogota.gov.co:7778/images/pobtrans.gif">
          <a:extLst>
            <a:ext uri="{FF2B5EF4-FFF2-40B4-BE49-F238E27FC236}">
              <a16:creationId xmlns:a16="http://schemas.microsoft.com/office/drawing/2014/main" id="{32B44FD1-0C65-4F01-A3B9-D8E4CF3AA6E8}"/>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06" name="image3.png" descr="http://intranetsdm.movilidadbogota.gov.co:7778/images/pobtrans.gif">
          <a:extLst>
            <a:ext uri="{FF2B5EF4-FFF2-40B4-BE49-F238E27FC236}">
              <a16:creationId xmlns:a16="http://schemas.microsoft.com/office/drawing/2014/main" id="{F506B8D3-A28F-4C04-A027-895AE283555C}"/>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07" name="image3.png" descr="http://intranetsdm.movilidadbogota.gov.co:7778/images/pobtrans.gif">
          <a:extLst>
            <a:ext uri="{FF2B5EF4-FFF2-40B4-BE49-F238E27FC236}">
              <a16:creationId xmlns:a16="http://schemas.microsoft.com/office/drawing/2014/main" id="{5A2DFD92-7136-4C54-994C-38FD57106E3A}"/>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08" name="image4.png" descr="http://intranetsdm.movilidadbogota.gov.co:7778/images/pobtrans.gif">
          <a:extLst>
            <a:ext uri="{FF2B5EF4-FFF2-40B4-BE49-F238E27FC236}">
              <a16:creationId xmlns:a16="http://schemas.microsoft.com/office/drawing/2014/main" id="{9A6D3704-5AC2-4AB7-92C5-E7416D17F6E8}"/>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09" name="image4.png" descr="http://intranetsdm.movilidadbogota.gov.co:7778/images/pobtrans.gif">
          <a:extLst>
            <a:ext uri="{FF2B5EF4-FFF2-40B4-BE49-F238E27FC236}">
              <a16:creationId xmlns:a16="http://schemas.microsoft.com/office/drawing/2014/main" id="{46FF5E9D-2080-4F17-A942-4216D2664AFC}"/>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10" name="image4.png" descr="http://intranetsdm.movilidadbogota.gov.co:7778/images/pobtrans.gif">
          <a:extLst>
            <a:ext uri="{FF2B5EF4-FFF2-40B4-BE49-F238E27FC236}">
              <a16:creationId xmlns:a16="http://schemas.microsoft.com/office/drawing/2014/main" id="{63E66C0D-C56C-4CE6-90E8-E9B4903CC3FD}"/>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11" name="image4.png" descr="http://intranetsdm.movilidadbogota.gov.co:7778/images/pobtrans.gif">
          <a:extLst>
            <a:ext uri="{FF2B5EF4-FFF2-40B4-BE49-F238E27FC236}">
              <a16:creationId xmlns:a16="http://schemas.microsoft.com/office/drawing/2014/main" id="{16BB8DD1-C058-4B62-99CA-4FCA7CAB334A}"/>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12" name="image4.png" descr="http://intranetsdm.movilidadbogota.gov.co:7778/images/pobtrans.gif">
          <a:extLst>
            <a:ext uri="{FF2B5EF4-FFF2-40B4-BE49-F238E27FC236}">
              <a16:creationId xmlns:a16="http://schemas.microsoft.com/office/drawing/2014/main" id="{CD201ED4-5808-456D-95CB-7131D621B5B1}"/>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13" name="image4.png" descr="http://intranetsdm.movilidadbogota.gov.co:7778/images/pobtrans.gif">
          <a:extLst>
            <a:ext uri="{FF2B5EF4-FFF2-40B4-BE49-F238E27FC236}">
              <a16:creationId xmlns:a16="http://schemas.microsoft.com/office/drawing/2014/main" id="{0703EB8D-0ED6-4862-A79D-2B3A353BC93C}"/>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14" name="image4.png" descr="http://intranetsdm.movilidadbogota.gov.co:7778/images/pobtrans.gif">
          <a:extLst>
            <a:ext uri="{FF2B5EF4-FFF2-40B4-BE49-F238E27FC236}">
              <a16:creationId xmlns:a16="http://schemas.microsoft.com/office/drawing/2014/main" id="{637093F4-62EF-4887-A9C0-EF6BCAB5EB04}"/>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15" name="image4.png" descr="http://intranetsdm.movilidadbogota.gov.co:7778/images/pobtrans.gif">
          <a:extLst>
            <a:ext uri="{FF2B5EF4-FFF2-40B4-BE49-F238E27FC236}">
              <a16:creationId xmlns:a16="http://schemas.microsoft.com/office/drawing/2014/main" id="{D41D1CDF-18C4-42DC-A0DE-1C12C52C6A02}"/>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16" name="image4.png" descr="http://intranetsdm.movilidadbogota.gov.co:7778/images/pobtrans.gif">
          <a:extLst>
            <a:ext uri="{FF2B5EF4-FFF2-40B4-BE49-F238E27FC236}">
              <a16:creationId xmlns:a16="http://schemas.microsoft.com/office/drawing/2014/main" id="{D729AB0E-6A11-4682-A9E2-D72F782CEC1B}"/>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17" name="image4.png" descr="http://intranetsdm.movilidadbogota.gov.co:7778/images/pobtrans.gif">
          <a:extLst>
            <a:ext uri="{FF2B5EF4-FFF2-40B4-BE49-F238E27FC236}">
              <a16:creationId xmlns:a16="http://schemas.microsoft.com/office/drawing/2014/main" id="{1DC3190E-5701-4A28-9B8D-F4C832B39DF3}"/>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18" name="image4.png" descr="http://intranetsdm.movilidadbogota.gov.co:7778/images/pobtrans.gif">
          <a:extLst>
            <a:ext uri="{FF2B5EF4-FFF2-40B4-BE49-F238E27FC236}">
              <a16:creationId xmlns:a16="http://schemas.microsoft.com/office/drawing/2014/main" id="{9616855E-19D3-4A3C-AA9B-E7C959A56F8E}"/>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19" name="image4.png" descr="http://intranetsdm.movilidadbogota.gov.co:7778/images/pobtrans.gif">
          <a:extLst>
            <a:ext uri="{FF2B5EF4-FFF2-40B4-BE49-F238E27FC236}">
              <a16:creationId xmlns:a16="http://schemas.microsoft.com/office/drawing/2014/main" id="{75BC2416-CB9C-4153-8CAB-452942284CA9}"/>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20" name="image3.png" descr="http://intranetsdm.movilidadbogota.gov.co:7778/images/pobtrans.gif">
          <a:extLst>
            <a:ext uri="{FF2B5EF4-FFF2-40B4-BE49-F238E27FC236}">
              <a16:creationId xmlns:a16="http://schemas.microsoft.com/office/drawing/2014/main" id="{2E1FE89A-F68A-4B84-BF21-FF3BA3B51403}"/>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21" name="image3.png" descr="http://intranetsdm.movilidadbogota.gov.co:7778/images/pobtrans.gif">
          <a:extLst>
            <a:ext uri="{FF2B5EF4-FFF2-40B4-BE49-F238E27FC236}">
              <a16:creationId xmlns:a16="http://schemas.microsoft.com/office/drawing/2014/main" id="{7B7DB8BA-77BD-4209-A62A-47363D8DCD87}"/>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22" name="image4.png" descr="http://intranetsdm.movilidadbogota.gov.co:7778/images/pobtrans.gif">
          <a:extLst>
            <a:ext uri="{FF2B5EF4-FFF2-40B4-BE49-F238E27FC236}">
              <a16:creationId xmlns:a16="http://schemas.microsoft.com/office/drawing/2014/main" id="{F072580F-F314-48E0-95C9-7F892475A84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23" name="image4.png" descr="http://intranetsdm.movilidadbogota.gov.co:7778/images/pobtrans.gif">
          <a:extLst>
            <a:ext uri="{FF2B5EF4-FFF2-40B4-BE49-F238E27FC236}">
              <a16:creationId xmlns:a16="http://schemas.microsoft.com/office/drawing/2014/main" id="{6720F0A7-E7C4-4249-8170-2704733E69E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24" name="image4.png" descr="http://intranetsdm.movilidadbogota.gov.co:7778/images/pobtrans.gif">
          <a:extLst>
            <a:ext uri="{FF2B5EF4-FFF2-40B4-BE49-F238E27FC236}">
              <a16:creationId xmlns:a16="http://schemas.microsoft.com/office/drawing/2014/main" id="{48CD5AF2-0E10-4D4B-9573-B1A5D12A17A8}"/>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25" name="image4.png" descr="http://intranetsdm.movilidadbogota.gov.co:7778/images/pobtrans.gif">
          <a:extLst>
            <a:ext uri="{FF2B5EF4-FFF2-40B4-BE49-F238E27FC236}">
              <a16:creationId xmlns:a16="http://schemas.microsoft.com/office/drawing/2014/main" id="{ABDA6D14-63F3-4162-9C28-3294DFEA36CE}"/>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26" name="image4.png" descr="http://intranetsdm.movilidadbogota.gov.co:7778/images/pobtrans.gif">
          <a:extLst>
            <a:ext uri="{FF2B5EF4-FFF2-40B4-BE49-F238E27FC236}">
              <a16:creationId xmlns:a16="http://schemas.microsoft.com/office/drawing/2014/main" id="{B95DD538-8F0E-47A8-8E96-D7FB79141AB6}"/>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27" name="image4.png" descr="http://intranetsdm.movilidadbogota.gov.co:7778/images/pobtrans.gif">
          <a:extLst>
            <a:ext uri="{FF2B5EF4-FFF2-40B4-BE49-F238E27FC236}">
              <a16:creationId xmlns:a16="http://schemas.microsoft.com/office/drawing/2014/main" id="{33D4A9D1-A006-4CA0-B1B8-690B8EB10B2F}"/>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28" name="image4.png" descr="http://intranetsdm.movilidadbogota.gov.co:7778/images/pobtrans.gif">
          <a:extLst>
            <a:ext uri="{FF2B5EF4-FFF2-40B4-BE49-F238E27FC236}">
              <a16:creationId xmlns:a16="http://schemas.microsoft.com/office/drawing/2014/main" id="{D2BDF51F-F1DF-492F-B4C9-D5B8F5387EC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29" name="image4.png" descr="http://intranetsdm.movilidadbogota.gov.co:7778/images/pobtrans.gif">
          <a:extLst>
            <a:ext uri="{FF2B5EF4-FFF2-40B4-BE49-F238E27FC236}">
              <a16:creationId xmlns:a16="http://schemas.microsoft.com/office/drawing/2014/main" id="{83B470E2-A846-4814-8457-DDCB7231060E}"/>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30" name="image4.png" descr="http://intranetsdm.movilidadbogota.gov.co:7778/images/pobtrans.gif">
          <a:extLst>
            <a:ext uri="{FF2B5EF4-FFF2-40B4-BE49-F238E27FC236}">
              <a16:creationId xmlns:a16="http://schemas.microsoft.com/office/drawing/2014/main" id="{7B6B4B5A-7942-4CCD-B380-705A1C8109D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31" name="image4.png" descr="http://intranetsdm.movilidadbogota.gov.co:7778/images/pobtrans.gif">
          <a:extLst>
            <a:ext uri="{FF2B5EF4-FFF2-40B4-BE49-F238E27FC236}">
              <a16:creationId xmlns:a16="http://schemas.microsoft.com/office/drawing/2014/main" id="{C383A151-B7DF-4218-BF9E-B21908D179A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32" name="image4.png" descr="http://intranetsdm.movilidadbogota.gov.co:7778/images/pobtrans.gif">
          <a:extLst>
            <a:ext uri="{FF2B5EF4-FFF2-40B4-BE49-F238E27FC236}">
              <a16:creationId xmlns:a16="http://schemas.microsoft.com/office/drawing/2014/main" id="{415003F1-1D8A-4805-8466-EBC44B65F1C8}"/>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33" name="image4.png" descr="http://intranetsdm.movilidadbogota.gov.co:7778/images/pobtrans.gif">
          <a:extLst>
            <a:ext uri="{FF2B5EF4-FFF2-40B4-BE49-F238E27FC236}">
              <a16:creationId xmlns:a16="http://schemas.microsoft.com/office/drawing/2014/main" id="{DE2A070C-5D25-4AF0-8799-7E1B42F67C9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34" name="image3.png" descr="http://intranetsdm.movilidadbogota.gov.co:7778/images/pobtrans.gif">
          <a:extLst>
            <a:ext uri="{FF2B5EF4-FFF2-40B4-BE49-F238E27FC236}">
              <a16:creationId xmlns:a16="http://schemas.microsoft.com/office/drawing/2014/main" id="{A3FF9DC7-3016-4974-8F24-4BD3A95BFE6C}"/>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35" name="image3.png" descr="http://intranetsdm.movilidadbogota.gov.co:7778/images/pobtrans.gif">
          <a:extLst>
            <a:ext uri="{FF2B5EF4-FFF2-40B4-BE49-F238E27FC236}">
              <a16:creationId xmlns:a16="http://schemas.microsoft.com/office/drawing/2014/main" id="{7A11A32F-D5FD-4628-8DA4-6153D7708A75}"/>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36" name="image4.png" descr="http://intranetsdm.movilidadbogota.gov.co:7778/images/pobtrans.gif">
          <a:extLst>
            <a:ext uri="{FF2B5EF4-FFF2-40B4-BE49-F238E27FC236}">
              <a16:creationId xmlns:a16="http://schemas.microsoft.com/office/drawing/2014/main" id="{0EF30621-CF17-4337-A267-B76E5229D865}"/>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37" name="image4.png" descr="http://intranetsdm.movilidadbogota.gov.co:7778/images/pobtrans.gif">
          <a:extLst>
            <a:ext uri="{FF2B5EF4-FFF2-40B4-BE49-F238E27FC236}">
              <a16:creationId xmlns:a16="http://schemas.microsoft.com/office/drawing/2014/main" id="{8A2BFBFE-F4B6-4F99-8313-6607D36CF75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38" name="image4.png" descr="http://intranetsdm.movilidadbogota.gov.co:7778/images/pobtrans.gif">
          <a:extLst>
            <a:ext uri="{FF2B5EF4-FFF2-40B4-BE49-F238E27FC236}">
              <a16:creationId xmlns:a16="http://schemas.microsoft.com/office/drawing/2014/main" id="{3DB4DE64-3C72-43E3-BD07-530F4739C548}"/>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39" name="image4.png" descr="http://intranetsdm.movilidadbogota.gov.co:7778/images/pobtrans.gif">
          <a:extLst>
            <a:ext uri="{FF2B5EF4-FFF2-40B4-BE49-F238E27FC236}">
              <a16:creationId xmlns:a16="http://schemas.microsoft.com/office/drawing/2014/main" id="{004632CE-D419-4535-93EE-9D9C6BDC6AC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40" name="image4.png" descr="http://intranetsdm.movilidadbogota.gov.co:7778/images/pobtrans.gif">
          <a:extLst>
            <a:ext uri="{FF2B5EF4-FFF2-40B4-BE49-F238E27FC236}">
              <a16:creationId xmlns:a16="http://schemas.microsoft.com/office/drawing/2014/main" id="{F8A3379E-5CCF-4205-B4F4-946D12E3923E}"/>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41" name="image4.png" descr="http://intranetsdm.movilidadbogota.gov.co:7778/images/pobtrans.gif">
          <a:extLst>
            <a:ext uri="{FF2B5EF4-FFF2-40B4-BE49-F238E27FC236}">
              <a16:creationId xmlns:a16="http://schemas.microsoft.com/office/drawing/2014/main" id="{6E94EE7B-2C99-48B9-859E-2FC7020DD49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42" name="image4.png" descr="http://intranetsdm.movilidadbogota.gov.co:7778/images/pobtrans.gif">
          <a:extLst>
            <a:ext uri="{FF2B5EF4-FFF2-40B4-BE49-F238E27FC236}">
              <a16:creationId xmlns:a16="http://schemas.microsoft.com/office/drawing/2014/main" id="{526162C1-864A-479B-958C-5A17D6554D76}"/>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43" name="image4.png" descr="http://intranetsdm.movilidadbogota.gov.co:7778/images/pobtrans.gif">
          <a:extLst>
            <a:ext uri="{FF2B5EF4-FFF2-40B4-BE49-F238E27FC236}">
              <a16:creationId xmlns:a16="http://schemas.microsoft.com/office/drawing/2014/main" id="{1FAB3A6A-DF88-4A4E-BF0C-D8A4D936E33F}"/>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44" name="image4.png" descr="http://intranetsdm.movilidadbogota.gov.co:7778/images/pobtrans.gif">
          <a:extLst>
            <a:ext uri="{FF2B5EF4-FFF2-40B4-BE49-F238E27FC236}">
              <a16:creationId xmlns:a16="http://schemas.microsoft.com/office/drawing/2014/main" id="{7C5AC3D5-4ACC-4BFF-968E-0C82A3C696A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45" name="image4.png" descr="http://intranetsdm.movilidadbogota.gov.co:7778/images/pobtrans.gif">
          <a:extLst>
            <a:ext uri="{FF2B5EF4-FFF2-40B4-BE49-F238E27FC236}">
              <a16:creationId xmlns:a16="http://schemas.microsoft.com/office/drawing/2014/main" id="{663151E1-EC5C-4E96-BE98-53E3E32E4D7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46" name="image4.png" descr="http://intranetsdm.movilidadbogota.gov.co:7778/images/pobtrans.gif">
          <a:extLst>
            <a:ext uri="{FF2B5EF4-FFF2-40B4-BE49-F238E27FC236}">
              <a16:creationId xmlns:a16="http://schemas.microsoft.com/office/drawing/2014/main" id="{2C083381-F4FA-42C1-A82A-A30D5EA96A0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47" name="image4.png" descr="http://intranetsdm.movilidadbogota.gov.co:7778/images/pobtrans.gif">
          <a:extLst>
            <a:ext uri="{FF2B5EF4-FFF2-40B4-BE49-F238E27FC236}">
              <a16:creationId xmlns:a16="http://schemas.microsoft.com/office/drawing/2014/main" id="{B3903B57-D34E-4F4E-A33F-8A2A349D8C1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48" name="image3.png" descr="http://intranetsdm.movilidadbogota.gov.co:7778/images/pobtrans.gif">
          <a:extLst>
            <a:ext uri="{FF2B5EF4-FFF2-40B4-BE49-F238E27FC236}">
              <a16:creationId xmlns:a16="http://schemas.microsoft.com/office/drawing/2014/main" id="{E169DE13-65E8-4DBA-9B31-5902727FA279}"/>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49" name="image3.png" descr="http://intranetsdm.movilidadbogota.gov.co:7778/images/pobtrans.gif">
          <a:extLst>
            <a:ext uri="{FF2B5EF4-FFF2-40B4-BE49-F238E27FC236}">
              <a16:creationId xmlns:a16="http://schemas.microsoft.com/office/drawing/2014/main" id="{F96ED16A-52C8-4659-BFFC-6BCA2A923397}"/>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50" name="image4.png" descr="http://intranetsdm.movilidadbogota.gov.co:7778/images/pobtrans.gif">
          <a:extLst>
            <a:ext uri="{FF2B5EF4-FFF2-40B4-BE49-F238E27FC236}">
              <a16:creationId xmlns:a16="http://schemas.microsoft.com/office/drawing/2014/main" id="{FE3844D6-CC00-425F-B7C5-63B27D17860B}"/>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51" name="image4.png" descr="http://intranetsdm.movilidadbogota.gov.co:7778/images/pobtrans.gif">
          <a:extLst>
            <a:ext uri="{FF2B5EF4-FFF2-40B4-BE49-F238E27FC236}">
              <a16:creationId xmlns:a16="http://schemas.microsoft.com/office/drawing/2014/main" id="{87131E2F-E367-47A0-A4C2-D45B41E293B0}"/>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52" name="image4.png" descr="http://intranetsdm.movilidadbogota.gov.co:7778/images/pobtrans.gif">
          <a:extLst>
            <a:ext uri="{FF2B5EF4-FFF2-40B4-BE49-F238E27FC236}">
              <a16:creationId xmlns:a16="http://schemas.microsoft.com/office/drawing/2014/main" id="{EB8058A6-7559-4014-B7EE-E36519448158}"/>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53" name="image4.png" descr="http://intranetsdm.movilidadbogota.gov.co:7778/images/pobtrans.gif">
          <a:extLst>
            <a:ext uri="{FF2B5EF4-FFF2-40B4-BE49-F238E27FC236}">
              <a16:creationId xmlns:a16="http://schemas.microsoft.com/office/drawing/2014/main" id="{6F284C1A-0C1B-41A5-8D03-925EFB586EFE}"/>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54" name="image4.png" descr="http://intranetsdm.movilidadbogota.gov.co:7778/images/pobtrans.gif">
          <a:extLst>
            <a:ext uri="{FF2B5EF4-FFF2-40B4-BE49-F238E27FC236}">
              <a16:creationId xmlns:a16="http://schemas.microsoft.com/office/drawing/2014/main" id="{BF617C88-86CC-4E59-9332-31BFB52C1DA4}"/>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55" name="image4.png" descr="http://intranetsdm.movilidadbogota.gov.co:7778/images/pobtrans.gif">
          <a:extLst>
            <a:ext uri="{FF2B5EF4-FFF2-40B4-BE49-F238E27FC236}">
              <a16:creationId xmlns:a16="http://schemas.microsoft.com/office/drawing/2014/main" id="{22CDA40C-508E-479F-A22D-8F730F5374DA}"/>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56" name="image4.png" descr="http://intranetsdm.movilidadbogota.gov.co:7778/images/pobtrans.gif">
          <a:extLst>
            <a:ext uri="{FF2B5EF4-FFF2-40B4-BE49-F238E27FC236}">
              <a16:creationId xmlns:a16="http://schemas.microsoft.com/office/drawing/2014/main" id="{1F08AD36-4877-455B-B8AA-70137D8710DA}"/>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57" name="image4.png" descr="http://intranetsdm.movilidadbogota.gov.co:7778/images/pobtrans.gif">
          <a:extLst>
            <a:ext uri="{FF2B5EF4-FFF2-40B4-BE49-F238E27FC236}">
              <a16:creationId xmlns:a16="http://schemas.microsoft.com/office/drawing/2014/main" id="{70EC06D2-ACE0-407A-9512-D3AEC1B0E18C}"/>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58" name="image4.png" descr="http://intranetsdm.movilidadbogota.gov.co:7778/images/pobtrans.gif">
          <a:extLst>
            <a:ext uri="{FF2B5EF4-FFF2-40B4-BE49-F238E27FC236}">
              <a16:creationId xmlns:a16="http://schemas.microsoft.com/office/drawing/2014/main" id="{34B1D3DF-A578-4792-A146-5FBDDD16703D}"/>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59" name="image4.png" descr="http://intranetsdm.movilidadbogota.gov.co:7778/images/pobtrans.gif">
          <a:extLst>
            <a:ext uri="{FF2B5EF4-FFF2-40B4-BE49-F238E27FC236}">
              <a16:creationId xmlns:a16="http://schemas.microsoft.com/office/drawing/2014/main" id="{52D2E2CC-0F45-4AC4-A733-972F039D8E70}"/>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60" name="image4.png" descr="http://intranetsdm.movilidadbogota.gov.co:7778/images/pobtrans.gif">
          <a:extLst>
            <a:ext uri="{FF2B5EF4-FFF2-40B4-BE49-F238E27FC236}">
              <a16:creationId xmlns:a16="http://schemas.microsoft.com/office/drawing/2014/main" id="{85FC98C4-7EEF-4EE1-A780-2B167CBDF3BB}"/>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61" name="image4.png" descr="http://intranetsdm.movilidadbogota.gov.co:7778/images/pobtrans.gif">
          <a:extLst>
            <a:ext uri="{FF2B5EF4-FFF2-40B4-BE49-F238E27FC236}">
              <a16:creationId xmlns:a16="http://schemas.microsoft.com/office/drawing/2014/main" id="{A8315E59-381A-4DE3-8127-EC14DD17CD33}"/>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62" name="image3.png" descr="http://intranetsdm.movilidadbogota.gov.co:7778/images/pobtrans.gif">
          <a:extLst>
            <a:ext uri="{FF2B5EF4-FFF2-40B4-BE49-F238E27FC236}">
              <a16:creationId xmlns:a16="http://schemas.microsoft.com/office/drawing/2014/main" id="{A0F4E91E-9496-4158-9019-1573878A01A4}"/>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63" name="image3.png" descr="http://intranetsdm.movilidadbogota.gov.co:7778/images/pobtrans.gif">
          <a:extLst>
            <a:ext uri="{FF2B5EF4-FFF2-40B4-BE49-F238E27FC236}">
              <a16:creationId xmlns:a16="http://schemas.microsoft.com/office/drawing/2014/main" id="{39B98D85-ADCC-4B21-906D-D0F23DFBD203}"/>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64" name="image4.png" descr="http://intranetsdm.movilidadbogota.gov.co:7778/images/pobtrans.gif">
          <a:extLst>
            <a:ext uri="{FF2B5EF4-FFF2-40B4-BE49-F238E27FC236}">
              <a16:creationId xmlns:a16="http://schemas.microsoft.com/office/drawing/2014/main" id="{C13BC542-C4B6-4737-9C0C-B7F4D74C1137}"/>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65" name="image4.png" descr="http://intranetsdm.movilidadbogota.gov.co:7778/images/pobtrans.gif">
          <a:extLst>
            <a:ext uri="{FF2B5EF4-FFF2-40B4-BE49-F238E27FC236}">
              <a16:creationId xmlns:a16="http://schemas.microsoft.com/office/drawing/2014/main" id="{476DD3F0-C497-4A12-90F0-5AF31A0BEC80}"/>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66" name="image4.png" descr="http://intranetsdm.movilidadbogota.gov.co:7778/images/pobtrans.gif">
          <a:extLst>
            <a:ext uri="{FF2B5EF4-FFF2-40B4-BE49-F238E27FC236}">
              <a16:creationId xmlns:a16="http://schemas.microsoft.com/office/drawing/2014/main" id="{858D4CC2-8491-439D-AEC0-C3DAF4BB9F5A}"/>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67" name="image4.png" descr="http://intranetsdm.movilidadbogota.gov.co:7778/images/pobtrans.gif">
          <a:extLst>
            <a:ext uri="{FF2B5EF4-FFF2-40B4-BE49-F238E27FC236}">
              <a16:creationId xmlns:a16="http://schemas.microsoft.com/office/drawing/2014/main" id="{89322637-8D59-403E-BF66-8D9654202669}"/>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68" name="image4.png" descr="http://intranetsdm.movilidadbogota.gov.co:7778/images/pobtrans.gif">
          <a:extLst>
            <a:ext uri="{FF2B5EF4-FFF2-40B4-BE49-F238E27FC236}">
              <a16:creationId xmlns:a16="http://schemas.microsoft.com/office/drawing/2014/main" id="{0E82AB45-5E29-46AF-9E08-7D68A09A9ADE}"/>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69" name="image4.png" descr="http://intranetsdm.movilidadbogota.gov.co:7778/images/pobtrans.gif">
          <a:extLst>
            <a:ext uri="{FF2B5EF4-FFF2-40B4-BE49-F238E27FC236}">
              <a16:creationId xmlns:a16="http://schemas.microsoft.com/office/drawing/2014/main" id="{6F92AF44-82EC-4255-A4D2-71EC1296FB9F}"/>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70" name="image4.png" descr="http://intranetsdm.movilidadbogota.gov.co:7778/images/pobtrans.gif">
          <a:extLst>
            <a:ext uri="{FF2B5EF4-FFF2-40B4-BE49-F238E27FC236}">
              <a16:creationId xmlns:a16="http://schemas.microsoft.com/office/drawing/2014/main" id="{8C2CBD54-ADEE-4470-B878-3185CD67DDF7}"/>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71" name="image4.png" descr="http://intranetsdm.movilidadbogota.gov.co:7778/images/pobtrans.gif">
          <a:extLst>
            <a:ext uri="{FF2B5EF4-FFF2-40B4-BE49-F238E27FC236}">
              <a16:creationId xmlns:a16="http://schemas.microsoft.com/office/drawing/2014/main" id="{C86F1696-F636-450F-9402-AEEAA5925E67}"/>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72" name="image4.png" descr="http://intranetsdm.movilidadbogota.gov.co:7778/images/pobtrans.gif">
          <a:extLst>
            <a:ext uri="{FF2B5EF4-FFF2-40B4-BE49-F238E27FC236}">
              <a16:creationId xmlns:a16="http://schemas.microsoft.com/office/drawing/2014/main" id="{83363C11-63F3-44BB-B63E-E9936D3DCB9E}"/>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73" name="image4.png" descr="http://intranetsdm.movilidadbogota.gov.co:7778/images/pobtrans.gif">
          <a:extLst>
            <a:ext uri="{FF2B5EF4-FFF2-40B4-BE49-F238E27FC236}">
              <a16:creationId xmlns:a16="http://schemas.microsoft.com/office/drawing/2014/main" id="{00765623-94D3-4958-B3E6-0C029807081C}"/>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74" name="image4.png" descr="http://intranetsdm.movilidadbogota.gov.co:7778/images/pobtrans.gif">
          <a:extLst>
            <a:ext uri="{FF2B5EF4-FFF2-40B4-BE49-F238E27FC236}">
              <a16:creationId xmlns:a16="http://schemas.microsoft.com/office/drawing/2014/main" id="{0B29752D-05F0-4867-B057-4F767BCC35D7}"/>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75" name="image4.png" descr="http://intranetsdm.movilidadbogota.gov.co:7778/images/pobtrans.gif">
          <a:extLst>
            <a:ext uri="{FF2B5EF4-FFF2-40B4-BE49-F238E27FC236}">
              <a16:creationId xmlns:a16="http://schemas.microsoft.com/office/drawing/2014/main" id="{FC3CDC24-7AF8-401B-86DC-90384A8A4E40}"/>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76" name="image3.png" descr="http://intranetsdm.movilidadbogota.gov.co:7778/images/pobtrans.gif">
          <a:extLst>
            <a:ext uri="{FF2B5EF4-FFF2-40B4-BE49-F238E27FC236}">
              <a16:creationId xmlns:a16="http://schemas.microsoft.com/office/drawing/2014/main" id="{ACAC6E79-84AC-417B-9588-8833B1E9AABD}"/>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77" name="image3.png" descr="http://intranetsdm.movilidadbogota.gov.co:7778/images/pobtrans.gif">
          <a:extLst>
            <a:ext uri="{FF2B5EF4-FFF2-40B4-BE49-F238E27FC236}">
              <a16:creationId xmlns:a16="http://schemas.microsoft.com/office/drawing/2014/main" id="{8E36CFE3-9AAB-4FE0-9488-AB70B35A9EB6}"/>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78" name="image4.png" descr="http://intranetsdm.movilidadbogota.gov.co:7778/images/pobtrans.gif">
          <a:extLst>
            <a:ext uri="{FF2B5EF4-FFF2-40B4-BE49-F238E27FC236}">
              <a16:creationId xmlns:a16="http://schemas.microsoft.com/office/drawing/2014/main" id="{4F5E1ADA-7CD2-4324-AC70-FE4253103113}"/>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79" name="image4.png" descr="http://intranetsdm.movilidadbogota.gov.co:7778/images/pobtrans.gif">
          <a:extLst>
            <a:ext uri="{FF2B5EF4-FFF2-40B4-BE49-F238E27FC236}">
              <a16:creationId xmlns:a16="http://schemas.microsoft.com/office/drawing/2014/main" id="{4C0D3896-EE8E-4B10-95C3-EEED6DA48BF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0" name="image4.png" descr="http://intranetsdm.movilidadbogota.gov.co:7778/images/pobtrans.gif">
          <a:extLst>
            <a:ext uri="{FF2B5EF4-FFF2-40B4-BE49-F238E27FC236}">
              <a16:creationId xmlns:a16="http://schemas.microsoft.com/office/drawing/2014/main" id="{83BC8008-B38B-4C37-A51A-C9A3E2B2541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1" name="image4.png" descr="http://intranetsdm.movilidadbogota.gov.co:7778/images/pobtrans.gif">
          <a:extLst>
            <a:ext uri="{FF2B5EF4-FFF2-40B4-BE49-F238E27FC236}">
              <a16:creationId xmlns:a16="http://schemas.microsoft.com/office/drawing/2014/main" id="{139EBC1E-3A87-4209-91E0-18FB2BFA04F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2" name="image4.png" descr="http://intranetsdm.movilidadbogota.gov.co:7778/images/pobtrans.gif">
          <a:extLst>
            <a:ext uri="{FF2B5EF4-FFF2-40B4-BE49-F238E27FC236}">
              <a16:creationId xmlns:a16="http://schemas.microsoft.com/office/drawing/2014/main" id="{20813BE1-1401-43E0-AD0D-9859B3166A58}"/>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3" name="image4.png" descr="http://intranetsdm.movilidadbogota.gov.co:7778/images/pobtrans.gif">
          <a:extLst>
            <a:ext uri="{FF2B5EF4-FFF2-40B4-BE49-F238E27FC236}">
              <a16:creationId xmlns:a16="http://schemas.microsoft.com/office/drawing/2014/main" id="{4172C6E6-47F0-4B83-B716-67F4D3169CA3}"/>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4" name="image4.png" descr="http://intranetsdm.movilidadbogota.gov.co:7778/images/pobtrans.gif">
          <a:extLst>
            <a:ext uri="{FF2B5EF4-FFF2-40B4-BE49-F238E27FC236}">
              <a16:creationId xmlns:a16="http://schemas.microsoft.com/office/drawing/2014/main" id="{841CE3D5-C4C5-410C-9F59-DF89EDFB3B3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5" name="image4.png" descr="http://intranetsdm.movilidadbogota.gov.co:7778/images/pobtrans.gif">
          <a:extLst>
            <a:ext uri="{FF2B5EF4-FFF2-40B4-BE49-F238E27FC236}">
              <a16:creationId xmlns:a16="http://schemas.microsoft.com/office/drawing/2014/main" id="{8D6EFB20-AA7A-4CD7-A039-3137C2751165}"/>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6" name="image4.png" descr="http://intranetsdm.movilidadbogota.gov.co:7778/images/pobtrans.gif">
          <a:extLst>
            <a:ext uri="{FF2B5EF4-FFF2-40B4-BE49-F238E27FC236}">
              <a16:creationId xmlns:a16="http://schemas.microsoft.com/office/drawing/2014/main" id="{058FB58D-3D9D-452E-BCE0-3FC3010DA3E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7" name="image4.png" descr="http://intranetsdm.movilidadbogota.gov.co:7778/images/pobtrans.gif">
          <a:extLst>
            <a:ext uri="{FF2B5EF4-FFF2-40B4-BE49-F238E27FC236}">
              <a16:creationId xmlns:a16="http://schemas.microsoft.com/office/drawing/2014/main" id="{3F57A52B-7FA5-487F-9926-9813C39A002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8" name="image4.png" descr="http://intranetsdm.movilidadbogota.gov.co:7778/images/pobtrans.gif">
          <a:extLst>
            <a:ext uri="{FF2B5EF4-FFF2-40B4-BE49-F238E27FC236}">
              <a16:creationId xmlns:a16="http://schemas.microsoft.com/office/drawing/2014/main" id="{FDB8162F-6E30-4F5F-9118-1E524A0F661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9" name="image4.png" descr="http://intranetsdm.movilidadbogota.gov.co:7778/images/pobtrans.gif">
          <a:extLst>
            <a:ext uri="{FF2B5EF4-FFF2-40B4-BE49-F238E27FC236}">
              <a16:creationId xmlns:a16="http://schemas.microsoft.com/office/drawing/2014/main" id="{63F5DA83-0789-4B43-A398-64ED738B4EF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0" name="image3.png" descr="http://intranetsdm.movilidadbogota.gov.co:7778/images/pobtrans.gif">
          <a:extLst>
            <a:ext uri="{FF2B5EF4-FFF2-40B4-BE49-F238E27FC236}">
              <a16:creationId xmlns:a16="http://schemas.microsoft.com/office/drawing/2014/main" id="{C70016B5-4E23-45AA-84D8-7AA4F9DF1A21}"/>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1" name="image3.png" descr="http://intranetsdm.movilidadbogota.gov.co:7778/images/pobtrans.gif">
          <a:extLst>
            <a:ext uri="{FF2B5EF4-FFF2-40B4-BE49-F238E27FC236}">
              <a16:creationId xmlns:a16="http://schemas.microsoft.com/office/drawing/2014/main" id="{C6DE1DB8-58C7-4430-9A38-B7C351945F4E}"/>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2" name="image4.png" descr="http://intranetsdm.movilidadbogota.gov.co:7778/images/pobtrans.gif">
          <a:extLst>
            <a:ext uri="{FF2B5EF4-FFF2-40B4-BE49-F238E27FC236}">
              <a16:creationId xmlns:a16="http://schemas.microsoft.com/office/drawing/2014/main" id="{1196FF10-33B5-469E-9880-F21C1363F4E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3" name="image4.png" descr="http://intranetsdm.movilidadbogota.gov.co:7778/images/pobtrans.gif">
          <a:extLst>
            <a:ext uri="{FF2B5EF4-FFF2-40B4-BE49-F238E27FC236}">
              <a16:creationId xmlns:a16="http://schemas.microsoft.com/office/drawing/2014/main" id="{046B3D07-07FE-44F0-B709-BC65B592BAD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4" name="image4.png" descr="http://intranetsdm.movilidadbogota.gov.co:7778/images/pobtrans.gif">
          <a:extLst>
            <a:ext uri="{FF2B5EF4-FFF2-40B4-BE49-F238E27FC236}">
              <a16:creationId xmlns:a16="http://schemas.microsoft.com/office/drawing/2014/main" id="{9B39CFC5-F005-4AD1-ABF4-3CE1905C532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5" name="image4.png" descr="http://intranetsdm.movilidadbogota.gov.co:7778/images/pobtrans.gif">
          <a:extLst>
            <a:ext uri="{FF2B5EF4-FFF2-40B4-BE49-F238E27FC236}">
              <a16:creationId xmlns:a16="http://schemas.microsoft.com/office/drawing/2014/main" id="{8B0DD41E-DC3C-48C9-8454-B2C50A5C802E}"/>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6" name="image4.png" descr="http://intranetsdm.movilidadbogota.gov.co:7778/images/pobtrans.gif">
          <a:extLst>
            <a:ext uri="{FF2B5EF4-FFF2-40B4-BE49-F238E27FC236}">
              <a16:creationId xmlns:a16="http://schemas.microsoft.com/office/drawing/2014/main" id="{5AEE586F-64AF-4C0E-8C95-CC943AB2F32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7" name="image4.png" descr="http://intranetsdm.movilidadbogota.gov.co:7778/images/pobtrans.gif">
          <a:extLst>
            <a:ext uri="{FF2B5EF4-FFF2-40B4-BE49-F238E27FC236}">
              <a16:creationId xmlns:a16="http://schemas.microsoft.com/office/drawing/2014/main" id="{2B79E3EE-0AB1-435B-854D-D8B4234F77C1}"/>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8" name="image4.png" descr="http://intranetsdm.movilidadbogota.gov.co:7778/images/pobtrans.gif">
          <a:extLst>
            <a:ext uri="{FF2B5EF4-FFF2-40B4-BE49-F238E27FC236}">
              <a16:creationId xmlns:a16="http://schemas.microsoft.com/office/drawing/2014/main" id="{4A731A0A-E193-47DF-972F-50063E8B9B9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9" name="image4.png" descr="http://intranetsdm.movilidadbogota.gov.co:7778/images/pobtrans.gif">
          <a:extLst>
            <a:ext uri="{FF2B5EF4-FFF2-40B4-BE49-F238E27FC236}">
              <a16:creationId xmlns:a16="http://schemas.microsoft.com/office/drawing/2014/main" id="{97258486-6910-4D40-A455-D476717463A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0" name="image4.png" descr="http://intranetsdm.movilidadbogota.gov.co:7778/images/pobtrans.gif">
          <a:extLst>
            <a:ext uri="{FF2B5EF4-FFF2-40B4-BE49-F238E27FC236}">
              <a16:creationId xmlns:a16="http://schemas.microsoft.com/office/drawing/2014/main" id="{5A3C8510-1515-4ACA-B928-6A9C5D995E9E}"/>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1" name="image4.png" descr="http://intranetsdm.movilidadbogota.gov.co:7778/images/pobtrans.gif">
          <a:extLst>
            <a:ext uri="{FF2B5EF4-FFF2-40B4-BE49-F238E27FC236}">
              <a16:creationId xmlns:a16="http://schemas.microsoft.com/office/drawing/2014/main" id="{5C3CB05A-706E-45A1-A22C-63C239014A7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2" name="image4.png" descr="http://intranetsdm.movilidadbogota.gov.co:7778/images/pobtrans.gif">
          <a:extLst>
            <a:ext uri="{FF2B5EF4-FFF2-40B4-BE49-F238E27FC236}">
              <a16:creationId xmlns:a16="http://schemas.microsoft.com/office/drawing/2014/main" id="{EF956D6A-525A-4652-96B4-F81F38FD5AA6}"/>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3" name="image4.png" descr="http://intranetsdm.movilidadbogota.gov.co:7778/images/pobtrans.gif">
          <a:extLst>
            <a:ext uri="{FF2B5EF4-FFF2-40B4-BE49-F238E27FC236}">
              <a16:creationId xmlns:a16="http://schemas.microsoft.com/office/drawing/2014/main" id="{E75CE0A7-EC31-460B-9590-9223323BBB2F}"/>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4" name="image3.png" descr="http://intranetsdm.movilidadbogota.gov.co:7778/images/pobtrans.gif">
          <a:extLst>
            <a:ext uri="{FF2B5EF4-FFF2-40B4-BE49-F238E27FC236}">
              <a16:creationId xmlns:a16="http://schemas.microsoft.com/office/drawing/2014/main" id="{F24E8B27-6D6E-4BFF-8080-127E35446736}"/>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5" name="image3.png" descr="http://intranetsdm.movilidadbogota.gov.co:7778/images/pobtrans.gif">
          <a:extLst>
            <a:ext uri="{FF2B5EF4-FFF2-40B4-BE49-F238E27FC236}">
              <a16:creationId xmlns:a16="http://schemas.microsoft.com/office/drawing/2014/main" id="{9646352F-1D48-473E-A629-FF80326A6047}"/>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6" name="image4.png" descr="http://intranetsdm.movilidadbogota.gov.co:7778/images/pobtrans.gif">
          <a:extLst>
            <a:ext uri="{FF2B5EF4-FFF2-40B4-BE49-F238E27FC236}">
              <a16:creationId xmlns:a16="http://schemas.microsoft.com/office/drawing/2014/main" id="{37BF7A29-F109-46D6-8C87-265BD9D4F0E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7" name="image4.png" descr="http://intranetsdm.movilidadbogota.gov.co:7778/images/pobtrans.gif">
          <a:extLst>
            <a:ext uri="{FF2B5EF4-FFF2-40B4-BE49-F238E27FC236}">
              <a16:creationId xmlns:a16="http://schemas.microsoft.com/office/drawing/2014/main" id="{ADC30EAA-B0CC-4946-9A78-371ACCABEE81}"/>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8" name="image4.png" descr="http://intranetsdm.movilidadbogota.gov.co:7778/images/pobtrans.gif">
          <a:extLst>
            <a:ext uri="{FF2B5EF4-FFF2-40B4-BE49-F238E27FC236}">
              <a16:creationId xmlns:a16="http://schemas.microsoft.com/office/drawing/2014/main" id="{4D61541A-1046-4CD1-A2E2-9E30472BDC7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9" name="image4.png" descr="http://intranetsdm.movilidadbogota.gov.co:7778/images/pobtrans.gif">
          <a:extLst>
            <a:ext uri="{FF2B5EF4-FFF2-40B4-BE49-F238E27FC236}">
              <a16:creationId xmlns:a16="http://schemas.microsoft.com/office/drawing/2014/main" id="{E5D5FE66-C98A-4AD9-A6FB-F6F550F1907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0" name="image4.png" descr="http://intranetsdm.movilidadbogota.gov.co:7778/images/pobtrans.gif">
          <a:extLst>
            <a:ext uri="{FF2B5EF4-FFF2-40B4-BE49-F238E27FC236}">
              <a16:creationId xmlns:a16="http://schemas.microsoft.com/office/drawing/2014/main" id="{857381A0-7965-471F-9946-2DCF8394D0F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1" name="image4.png" descr="http://intranetsdm.movilidadbogota.gov.co:7778/images/pobtrans.gif">
          <a:extLst>
            <a:ext uri="{FF2B5EF4-FFF2-40B4-BE49-F238E27FC236}">
              <a16:creationId xmlns:a16="http://schemas.microsoft.com/office/drawing/2014/main" id="{DCBCC0D5-F0B2-4808-A818-20BF8F2AC2A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2" name="image4.png" descr="http://intranetsdm.movilidadbogota.gov.co:7778/images/pobtrans.gif">
          <a:extLst>
            <a:ext uri="{FF2B5EF4-FFF2-40B4-BE49-F238E27FC236}">
              <a16:creationId xmlns:a16="http://schemas.microsoft.com/office/drawing/2014/main" id="{8D3ADB14-B139-4A2C-8322-AA2737F0F31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3" name="image4.png" descr="http://intranetsdm.movilidadbogota.gov.co:7778/images/pobtrans.gif">
          <a:extLst>
            <a:ext uri="{FF2B5EF4-FFF2-40B4-BE49-F238E27FC236}">
              <a16:creationId xmlns:a16="http://schemas.microsoft.com/office/drawing/2014/main" id="{C21AA204-34A7-4432-9A84-ADBEFDFE5D8F}"/>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4" name="image4.png" descr="http://intranetsdm.movilidadbogota.gov.co:7778/images/pobtrans.gif">
          <a:extLst>
            <a:ext uri="{FF2B5EF4-FFF2-40B4-BE49-F238E27FC236}">
              <a16:creationId xmlns:a16="http://schemas.microsoft.com/office/drawing/2014/main" id="{2F37AFE0-B36B-4B33-923C-C42BB5C3945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5" name="image4.png" descr="http://intranetsdm.movilidadbogota.gov.co:7778/images/pobtrans.gif">
          <a:extLst>
            <a:ext uri="{FF2B5EF4-FFF2-40B4-BE49-F238E27FC236}">
              <a16:creationId xmlns:a16="http://schemas.microsoft.com/office/drawing/2014/main" id="{004D6D54-67F6-4C32-9926-A11C07E1534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6" name="image4.png" descr="http://intranetsdm.movilidadbogota.gov.co:7778/images/pobtrans.gif">
          <a:extLst>
            <a:ext uri="{FF2B5EF4-FFF2-40B4-BE49-F238E27FC236}">
              <a16:creationId xmlns:a16="http://schemas.microsoft.com/office/drawing/2014/main" id="{A690E176-C32F-4370-996B-FF52531777C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7" name="image4.png" descr="http://intranetsdm.movilidadbogota.gov.co:7778/images/pobtrans.gif">
          <a:extLst>
            <a:ext uri="{FF2B5EF4-FFF2-40B4-BE49-F238E27FC236}">
              <a16:creationId xmlns:a16="http://schemas.microsoft.com/office/drawing/2014/main" id="{629CB737-3E05-40E7-B4BA-2D8BEECD0636}"/>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8" name="image3.png" descr="http://intranetsdm.movilidadbogota.gov.co:7778/images/pobtrans.gif">
          <a:extLst>
            <a:ext uri="{FF2B5EF4-FFF2-40B4-BE49-F238E27FC236}">
              <a16:creationId xmlns:a16="http://schemas.microsoft.com/office/drawing/2014/main" id="{1C891B8B-2067-4D95-86BB-6565CD632CBB}"/>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9" name="image3.png" descr="http://intranetsdm.movilidadbogota.gov.co:7778/images/pobtrans.gif">
          <a:extLst>
            <a:ext uri="{FF2B5EF4-FFF2-40B4-BE49-F238E27FC236}">
              <a16:creationId xmlns:a16="http://schemas.microsoft.com/office/drawing/2014/main" id="{C0415610-BFD8-4EEE-B2E6-7AC54C7C6724}"/>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0" name="image4.png" descr="http://intranetsdm.movilidadbogota.gov.co:7778/images/pobtrans.gif">
          <a:extLst>
            <a:ext uri="{FF2B5EF4-FFF2-40B4-BE49-F238E27FC236}">
              <a16:creationId xmlns:a16="http://schemas.microsoft.com/office/drawing/2014/main" id="{D50698A0-2F3C-40D7-A81D-F8F72868E661}"/>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1" name="image4.png" descr="http://intranetsdm.movilidadbogota.gov.co:7778/images/pobtrans.gif">
          <a:extLst>
            <a:ext uri="{FF2B5EF4-FFF2-40B4-BE49-F238E27FC236}">
              <a16:creationId xmlns:a16="http://schemas.microsoft.com/office/drawing/2014/main" id="{2D804544-1DFF-4E00-B5BE-9DE245F65E5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2" name="image4.png" descr="http://intranetsdm.movilidadbogota.gov.co:7778/images/pobtrans.gif">
          <a:extLst>
            <a:ext uri="{FF2B5EF4-FFF2-40B4-BE49-F238E27FC236}">
              <a16:creationId xmlns:a16="http://schemas.microsoft.com/office/drawing/2014/main" id="{0E74626E-E834-458E-B15C-97B16153A76C}"/>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3" name="image4.png" descr="http://intranetsdm.movilidadbogota.gov.co:7778/images/pobtrans.gif">
          <a:extLst>
            <a:ext uri="{FF2B5EF4-FFF2-40B4-BE49-F238E27FC236}">
              <a16:creationId xmlns:a16="http://schemas.microsoft.com/office/drawing/2014/main" id="{EA4E5972-7022-4171-BC66-E6232BBB15F8}"/>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4" name="image4.png" descr="http://intranetsdm.movilidadbogota.gov.co:7778/images/pobtrans.gif">
          <a:extLst>
            <a:ext uri="{FF2B5EF4-FFF2-40B4-BE49-F238E27FC236}">
              <a16:creationId xmlns:a16="http://schemas.microsoft.com/office/drawing/2014/main" id="{9FBF3627-7E5C-443D-A86A-017B3DD186A1}"/>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5" name="image4.png" descr="http://intranetsdm.movilidadbogota.gov.co:7778/images/pobtrans.gif">
          <a:extLst>
            <a:ext uri="{FF2B5EF4-FFF2-40B4-BE49-F238E27FC236}">
              <a16:creationId xmlns:a16="http://schemas.microsoft.com/office/drawing/2014/main" id="{CB74681B-4946-4C4C-B7D5-07F6D222EA98}"/>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6" name="image4.png" descr="http://intranetsdm.movilidadbogota.gov.co:7778/images/pobtrans.gif">
          <a:extLst>
            <a:ext uri="{FF2B5EF4-FFF2-40B4-BE49-F238E27FC236}">
              <a16:creationId xmlns:a16="http://schemas.microsoft.com/office/drawing/2014/main" id="{9C6CEC37-A1BC-4430-A03A-C4EA6DC57DD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7" name="image4.png" descr="http://intranetsdm.movilidadbogota.gov.co:7778/images/pobtrans.gif">
          <a:extLst>
            <a:ext uri="{FF2B5EF4-FFF2-40B4-BE49-F238E27FC236}">
              <a16:creationId xmlns:a16="http://schemas.microsoft.com/office/drawing/2014/main" id="{FC634B06-F56B-49D4-B297-EEB64A4C3B85}"/>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8" name="image4.png" descr="http://intranetsdm.movilidadbogota.gov.co:7778/images/pobtrans.gif">
          <a:extLst>
            <a:ext uri="{FF2B5EF4-FFF2-40B4-BE49-F238E27FC236}">
              <a16:creationId xmlns:a16="http://schemas.microsoft.com/office/drawing/2014/main" id="{58E18CA6-C4C5-4805-AE7F-D4B54F1B103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9" name="image4.png" descr="http://intranetsdm.movilidadbogota.gov.co:7778/images/pobtrans.gif">
          <a:extLst>
            <a:ext uri="{FF2B5EF4-FFF2-40B4-BE49-F238E27FC236}">
              <a16:creationId xmlns:a16="http://schemas.microsoft.com/office/drawing/2014/main" id="{81FA6AAF-3276-4608-8797-5CD7E2240365}"/>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30" name="image4.png" descr="http://intranetsdm.movilidadbogota.gov.co:7778/images/pobtrans.gif">
          <a:extLst>
            <a:ext uri="{FF2B5EF4-FFF2-40B4-BE49-F238E27FC236}">
              <a16:creationId xmlns:a16="http://schemas.microsoft.com/office/drawing/2014/main" id="{D4A55692-6B61-4D19-AE33-CAF8C4C999F1}"/>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31" name="image4.png" descr="http://intranetsdm.movilidadbogota.gov.co:7778/images/pobtrans.gif">
          <a:extLst>
            <a:ext uri="{FF2B5EF4-FFF2-40B4-BE49-F238E27FC236}">
              <a16:creationId xmlns:a16="http://schemas.microsoft.com/office/drawing/2014/main" id="{D09FE5B7-642C-401E-A0D0-A60EBB94DC8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32" name="image3.png" descr="http://intranetsdm.movilidadbogota.gov.co:7778/images/pobtrans.gif">
          <a:extLst>
            <a:ext uri="{FF2B5EF4-FFF2-40B4-BE49-F238E27FC236}">
              <a16:creationId xmlns:a16="http://schemas.microsoft.com/office/drawing/2014/main" id="{489D63B9-EC16-4AC3-91F9-B9F64E4A220E}"/>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33" name="image3.png" descr="http://intranetsdm.movilidadbogota.gov.co:7778/images/pobtrans.gif">
          <a:extLst>
            <a:ext uri="{FF2B5EF4-FFF2-40B4-BE49-F238E27FC236}">
              <a16:creationId xmlns:a16="http://schemas.microsoft.com/office/drawing/2014/main" id="{C7F3DCFB-93B4-4679-ABB9-E9D252BA62F2}"/>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34" name="image4.png" descr="http://intranetsdm.movilidadbogota.gov.co:7778/images/pobtrans.gif">
          <a:extLst>
            <a:ext uri="{FF2B5EF4-FFF2-40B4-BE49-F238E27FC236}">
              <a16:creationId xmlns:a16="http://schemas.microsoft.com/office/drawing/2014/main" id="{C6C5993E-DD4A-4611-B635-D005FC9194F2}"/>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35" name="image4.png" descr="http://intranetsdm.movilidadbogota.gov.co:7778/images/pobtrans.gif">
          <a:extLst>
            <a:ext uri="{FF2B5EF4-FFF2-40B4-BE49-F238E27FC236}">
              <a16:creationId xmlns:a16="http://schemas.microsoft.com/office/drawing/2014/main" id="{E7419121-5C77-47C3-9FB1-32F73B087CA3}"/>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36" name="image4.png" descr="http://intranetsdm.movilidadbogota.gov.co:7778/images/pobtrans.gif">
          <a:extLst>
            <a:ext uri="{FF2B5EF4-FFF2-40B4-BE49-F238E27FC236}">
              <a16:creationId xmlns:a16="http://schemas.microsoft.com/office/drawing/2014/main" id="{E3018FE9-F537-40E6-8DA4-E094B40A3466}"/>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37" name="image4.png" descr="http://intranetsdm.movilidadbogota.gov.co:7778/images/pobtrans.gif">
          <a:extLst>
            <a:ext uri="{FF2B5EF4-FFF2-40B4-BE49-F238E27FC236}">
              <a16:creationId xmlns:a16="http://schemas.microsoft.com/office/drawing/2014/main" id="{3CC44B87-F14E-4820-B8E8-C4FEFB4E7DAE}"/>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38" name="image4.png" descr="http://intranetsdm.movilidadbogota.gov.co:7778/images/pobtrans.gif">
          <a:extLst>
            <a:ext uri="{FF2B5EF4-FFF2-40B4-BE49-F238E27FC236}">
              <a16:creationId xmlns:a16="http://schemas.microsoft.com/office/drawing/2014/main" id="{82F4804A-471D-4971-9C94-3E012D3F4AB6}"/>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39" name="image4.png" descr="http://intranetsdm.movilidadbogota.gov.co:7778/images/pobtrans.gif">
          <a:extLst>
            <a:ext uri="{FF2B5EF4-FFF2-40B4-BE49-F238E27FC236}">
              <a16:creationId xmlns:a16="http://schemas.microsoft.com/office/drawing/2014/main" id="{87F95E82-97CD-46AE-9105-B0A2E3887D56}"/>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40" name="image4.png" descr="http://intranetsdm.movilidadbogota.gov.co:7778/images/pobtrans.gif">
          <a:extLst>
            <a:ext uri="{FF2B5EF4-FFF2-40B4-BE49-F238E27FC236}">
              <a16:creationId xmlns:a16="http://schemas.microsoft.com/office/drawing/2014/main" id="{CBB34715-9DF4-4167-9EF2-8E190E470B37}"/>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41" name="image4.png" descr="http://intranetsdm.movilidadbogota.gov.co:7778/images/pobtrans.gif">
          <a:extLst>
            <a:ext uri="{FF2B5EF4-FFF2-40B4-BE49-F238E27FC236}">
              <a16:creationId xmlns:a16="http://schemas.microsoft.com/office/drawing/2014/main" id="{33010C57-1237-4A61-9724-4C4D4639EEA5}"/>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42" name="image4.png" descr="http://intranetsdm.movilidadbogota.gov.co:7778/images/pobtrans.gif">
          <a:extLst>
            <a:ext uri="{FF2B5EF4-FFF2-40B4-BE49-F238E27FC236}">
              <a16:creationId xmlns:a16="http://schemas.microsoft.com/office/drawing/2014/main" id="{4E8E147B-B4EF-4FFF-A13B-3D8E9A9ACB0C}"/>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43" name="image4.png" descr="http://intranetsdm.movilidadbogota.gov.co:7778/images/pobtrans.gif">
          <a:extLst>
            <a:ext uri="{FF2B5EF4-FFF2-40B4-BE49-F238E27FC236}">
              <a16:creationId xmlns:a16="http://schemas.microsoft.com/office/drawing/2014/main" id="{73EC6390-F61D-4547-B0FA-14FFAE1EBDDD}"/>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44" name="image4.png" descr="http://intranetsdm.movilidadbogota.gov.co:7778/images/pobtrans.gif">
          <a:extLst>
            <a:ext uri="{FF2B5EF4-FFF2-40B4-BE49-F238E27FC236}">
              <a16:creationId xmlns:a16="http://schemas.microsoft.com/office/drawing/2014/main" id="{095142F8-89EF-4D45-A611-C77B8346EA70}"/>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45" name="image4.png" descr="http://intranetsdm.movilidadbogota.gov.co:7778/images/pobtrans.gif">
          <a:extLst>
            <a:ext uri="{FF2B5EF4-FFF2-40B4-BE49-F238E27FC236}">
              <a16:creationId xmlns:a16="http://schemas.microsoft.com/office/drawing/2014/main" id="{2BCE2D34-D0EC-4197-99CE-62A0EDCE9306}"/>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46" name="image3.png" descr="http://intranetsdm.movilidadbogota.gov.co:7778/images/pobtrans.gif">
          <a:extLst>
            <a:ext uri="{FF2B5EF4-FFF2-40B4-BE49-F238E27FC236}">
              <a16:creationId xmlns:a16="http://schemas.microsoft.com/office/drawing/2014/main" id="{FC4408FF-548D-44BC-B502-A455B186C256}"/>
            </a:ext>
          </a:extLst>
        </xdr:cNvPr>
        <xdr:cNvPicPr preferRelativeResize="0"/>
      </xdr:nvPicPr>
      <xdr:blipFill>
        <a:blip xmlns:r="http://schemas.openxmlformats.org/officeDocument/2006/relationships" r:embed="rId2"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47" name="image3.png" descr="http://intranetsdm.movilidadbogota.gov.co:7778/images/pobtrans.gif">
          <a:extLst>
            <a:ext uri="{FF2B5EF4-FFF2-40B4-BE49-F238E27FC236}">
              <a16:creationId xmlns:a16="http://schemas.microsoft.com/office/drawing/2014/main" id="{A060AF15-1F4E-4230-A4F0-60055B418590}"/>
            </a:ext>
          </a:extLst>
        </xdr:cNvPr>
        <xdr:cNvPicPr preferRelativeResize="0"/>
      </xdr:nvPicPr>
      <xdr:blipFill>
        <a:blip xmlns:r="http://schemas.openxmlformats.org/officeDocument/2006/relationships" r:embed="rId2"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48" name="image4.png" descr="http://intranetsdm.movilidadbogota.gov.co:7778/images/pobtrans.gif">
          <a:extLst>
            <a:ext uri="{FF2B5EF4-FFF2-40B4-BE49-F238E27FC236}">
              <a16:creationId xmlns:a16="http://schemas.microsoft.com/office/drawing/2014/main" id="{A6C2A45E-3AE9-449F-8C17-8374A428D737}"/>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49" name="image4.png" descr="http://intranetsdm.movilidadbogota.gov.co:7778/images/pobtrans.gif">
          <a:extLst>
            <a:ext uri="{FF2B5EF4-FFF2-40B4-BE49-F238E27FC236}">
              <a16:creationId xmlns:a16="http://schemas.microsoft.com/office/drawing/2014/main" id="{80502E0F-E9E1-4DF9-90A9-6B03A6572C7E}"/>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50" name="image4.png" descr="http://intranetsdm.movilidadbogota.gov.co:7778/images/pobtrans.gif">
          <a:extLst>
            <a:ext uri="{FF2B5EF4-FFF2-40B4-BE49-F238E27FC236}">
              <a16:creationId xmlns:a16="http://schemas.microsoft.com/office/drawing/2014/main" id="{C431977E-3A40-45EA-A191-2B2DC4265082}"/>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51" name="image4.png" descr="http://intranetsdm.movilidadbogota.gov.co:7778/images/pobtrans.gif">
          <a:extLst>
            <a:ext uri="{FF2B5EF4-FFF2-40B4-BE49-F238E27FC236}">
              <a16:creationId xmlns:a16="http://schemas.microsoft.com/office/drawing/2014/main" id="{71DC34BC-D0C7-4835-9ECC-113E57B7D10C}"/>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52" name="image4.png" descr="http://intranetsdm.movilidadbogota.gov.co:7778/images/pobtrans.gif">
          <a:extLst>
            <a:ext uri="{FF2B5EF4-FFF2-40B4-BE49-F238E27FC236}">
              <a16:creationId xmlns:a16="http://schemas.microsoft.com/office/drawing/2014/main" id="{97D32284-438D-4678-8478-162D86C6935F}"/>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53" name="image4.png" descr="http://intranetsdm.movilidadbogota.gov.co:7778/images/pobtrans.gif">
          <a:extLst>
            <a:ext uri="{FF2B5EF4-FFF2-40B4-BE49-F238E27FC236}">
              <a16:creationId xmlns:a16="http://schemas.microsoft.com/office/drawing/2014/main" id="{CE4B489A-8E94-4E38-83B2-EE747FE1CF42}"/>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54" name="image4.png" descr="http://intranetsdm.movilidadbogota.gov.co:7778/images/pobtrans.gif">
          <a:extLst>
            <a:ext uri="{FF2B5EF4-FFF2-40B4-BE49-F238E27FC236}">
              <a16:creationId xmlns:a16="http://schemas.microsoft.com/office/drawing/2014/main" id="{807A0026-AD9B-49E8-A77E-663C8D5BA7FF}"/>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55" name="image4.png" descr="http://intranetsdm.movilidadbogota.gov.co:7778/images/pobtrans.gif">
          <a:extLst>
            <a:ext uri="{FF2B5EF4-FFF2-40B4-BE49-F238E27FC236}">
              <a16:creationId xmlns:a16="http://schemas.microsoft.com/office/drawing/2014/main" id="{8E54074D-2D2E-4A95-84AA-2AF059C9AF47}"/>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56" name="image4.png" descr="http://intranetsdm.movilidadbogota.gov.co:7778/images/pobtrans.gif">
          <a:extLst>
            <a:ext uri="{FF2B5EF4-FFF2-40B4-BE49-F238E27FC236}">
              <a16:creationId xmlns:a16="http://schemas.microsoft.com/office/drawing/2014/main" id="{71F132D7-B633-4BCA-8414-8C5775AB6F04}"/>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57" name="image4.png" descr="http://intranetsdm.movilidadbogota.gov.co:7778/images/pobtrans.gif">
          <a:extLst>
            <a:ext uri="{FF2B5EF4-FFF2-40B4-BE49-F238E27FC236}">
              <a16:creationId xmlns:a16="http://schemas.microsoft.com/office/drawing/2014/main" id="{F8174D3E-3089-4F28-8A3A-1505429CA0B9}"/>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58" name="image4.png" descr="http://intranetsdm.movilidadbogota.gov.co:7778/images/pobtrans.gif">
          <a:extLst>
            <a:ext uri="{FF2B5EF4-FFF2-40B4-BE49-F238E27FC236}">
              <a16:creationId xmlns:a16="http://schemas.microsoft.com/office/drawing/2014/main" id="{006474DE-B066-4E50-A7C7-2641A55A2DAD}"/>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59" name="image4.png" descr="http://intranetsdm.movilidadbogota.gov.co:7778/images/pobtrans.gif">
          <a:extLst>
            <a:ext uri="{FF2B5EF4-FFF2-40B4-BE49-F238E27FC236}">
              <a16:creationId xmlns:a16="http://schemas.microsoft.com/office/drawing/2014/main" id="{F238402B-144E-4A8A-807B-A3477758A66A}"/>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60" name="image3.png" descr="http://intranetsdm.movilidadbogota.gov.co:7778/images/pobtrans.gif">
          <a:extLst>
            <a:ext uri="{FF2B5EF4-FFF2-40B4-BE49-F238E27FC236}">
              <a16:creationId xmlns:a16="http://schemas.microsoft.com/office/drawing/2014/main" id="{13C5675C-F8BD-4AF3-A060-8F9EB50B9A50}"/>
            </a:ext>
          </a:extLst>
        </xdr:cNvPr>
        <xdr:cNvPicPr preferRelativeResize="0"/>
      </xdr:nvPicPr>
      <xdr:blipFill>
        <a:blip xmlns:r="http://schemas.openxmlformats.org/officeDocument/2006/relationships" r:embed="rId2"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61" name="image3.png" descr="http://intranetsdm.movilidadbogota.gov.co:7778/images/pobtrans.gif">
          <a:extLst>
            <a:ext uri="{FF2B5EF4-FFF2-40B4-BE49-F238E27FC236}">
              <a16:creationId xmlns:a16="http://schemas.microsoft.com/office/drawing/2014/main" id="{D48DCF25-B58D-450B-AD2A-1AD21AFCCA5E}"/>
            </a:ext>
          </a:extLst>
        </xdr:cNvPr>
        <xdr:cNvPicPr preferRelativeResize="0"/>
      </xdr:nvPicPr>
      <xdr:blipFill>
        <a:blip xmlns:r="http://schemas.openxmlformats.org/officeDocument/2006/relationships" r:embed="rId2" cstate="print"/>
        <a:stretch>
          <a:fillRect/>
        </a:stretch>
      </xdr:blipFill>
      <xdr:spPr>
        <a:xfrm>
          <a:off x="2597467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62" name="image4.png" descr="http://intranetsdm.movilidadbogota.gov.co:7778/images/pobtrans.gif">
          <a:extLst>
            <a:ext uri="{FF2B5EF4-FFF2-40B4-BE49-F238E27FC236}">
              <a16:creationId xmlns:a16="http://schemas.microsoft.com/office/drawing/2014/main" id="{4D967AA6-6618-4A5E-B872-4C8587EB5A4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63" name="image4.png" descr="http://intranetsdm.movilidadbogota.gov.co:7778/images/pobtrans.gif">
          <a:extLst>
            <a:ext uri="{FF2B5EF4-FFF2-40B4-BE49-F238E27FC236}">
              <a16:creationId xmlns:a16="http://schemas.microsoft.com/office/drawing/2014/main" id="{E8AD3277-E2D2-4051-AD65-12FAC45927E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64" name="image4.png" descr="http://intranetsdm.movilidadbogota.gov.co:7778/images/pobtrans.gif">
          <a:extLst>
            <a:ext uri="{FF2B5EF4-FFF2-40B4-BE49-F238E27FC236}">
              <a16:creationId xmlns:a16="http://schemas.microsoft.com/office/drawing/2014/main" id="{CABFA685-2904-4C0A-8368-7BF860DA6BA3}"/>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65" name="image4.png" descr="http://intranetsdm.movilidadbogota.gov.co:7778/images/pobtrans.gif">
          <a:extLst>
            <a:ext uri="{FF2B5EF4-FFF2-40B4-BE49-F238E27FC236}">
              <a16:creationId xmlns:a16="http://schemas.microsoft.com/office/drawing/2014/main" id="{896A1DA3-13AB-4B44-874F-DAB06786A00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66" name="image4.png" descr="http://intranetsdm.movilidadbogota.gov.co:7778/images/pobtrans.gif">
          <a:extLst>
            <a:ext uri="{FF2B5EF4-FFF2-40B4-BE49-F238E27FC236}">
              <a16:creationId xmlns:a16="http://schemas.microsoft.com/office/drawing/2014/main" id="{44B3B9FD-15B9-4F12-98FD-143DC1C863A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67" name="image4.png" descr="http://intranetsdm.movilidadbogota.gov.co:7778/images/pobtrans.gif">
          <a:extLst>
            <a:ext uri="{FF2B5EF4-FFF2-40B4-BE49-F238E27FC236}">
              <a16:creationId xmlns:a16="http://schemas.microsoft.com/office/drawing/2014/main" id="{ADE26E1C-A4BC-46B1-BA57-06E6E73E2201}"/>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68" name="image4.png" descr="http://intranetsdm.movilidadbogota.gov.co:7778/images/pobtrans.gif">
          <a:extLst>
            <a:ext uri="{FF2B5EF4-FFF2-40B4-BE49-F238E27FC236}">
              <a16:creationId xmlns:a16="http://schemas.microsoft.com/office/drawing/2014/main" id="{36CCB685-D232-4795-A1AB-E5C531EB897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69" name="image4.png" descr="http://intranetsdm.movilidadbogota.gov.co:7778/images/pobtrans.gif">
          <a:extLst>
            <a:ext uri="{FF2B5EF4-FFF2-40B4-BE49-F238E27FC236}">
              <a16:creationId xmlns:a16="http://schemas.microsoft.com/office/drawing/2014/main" id="{0D7ADADE-5B73-4FDF-8E54-4E94DF22EF4C}"/>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70" name="image4.png" descr="http://intranetsdm.movilidadbogota.gov.co:7778/images/pobtrans.gif">
          <a:extLst>
            <a:ext uri="{FF2B5EF4-FFF2-40B4-BE49-F238E27FC236}">
              <a16:creationId xmlns:a16="http://schemas.microsoft.com/office/drawing/2014/main" id="{B908F43D-4FC7-4B38-BD2B-84DBA102F3AE}"/>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71" name="image4.png" descr="http://intranetsdm.movilidadbogota.gov.co:7778/images/pobtrans.gif">
          <a:extLst>
            <a:ext uri="{FF2B5EF4-FFF2-40B4-BE49-F238E27FC236}">
              <a16:creationId xmlns:a16="http://schemas.microsoft.com/office/drawing/2014/main" id="{4E3C35C8-E21C-4AC2-99D1-0112E6F8D86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72" name="image4.png" descr="http://intranetsdm.movilidadbogota.gov.co:7778/images/pobtrans.gif">
          <a:extLst>
            <a:ext uri="{FF2B5EF4-FFF2-40B4-BE49-F238E27FC236}">
              <a16:creationId xmlns:a16="http://schemas.microsoft.com/office/drawing/2014/main" id="{BFA20740-A121-4504-BB92-AB260C8805C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73" name="image4.png" descr="http://intranetsdm.movilidadbogota.gov.co:7778/images/pobtrans.gif">
          <a:extLst>
            <a:ext uri="{FF2B5EF4-FFF2-40B4-BE49-F238E27FC236}">
              <a16:creationId xmlns:a16="http://schemas.microsoft.com/office/drawing/2014/main" id="{3C77FE4B-1828-4FF3-A5D0-9D354186EBC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74" name="image3.png" descr="http://intranetsdm.movilidadbogota.gov.co:7778/images/pobtrans.gif">
          <a:extLst>
            <a:ext uri="{FF2B5EF4-FFF2-40B4-BE49-F238E27FC236}">
              <a16:creationId xmlns:a16="http://schemas.microsoft.com/office/drawing/2014/main" id="{0B209E7C-B3D3-469D-AA58-8E55FFEB77F7}"/>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75" name="image3.png" descr="http://intranetsdm.movilidadbogota.gov.co:7778/images/pobtrans.gif">
          <a:extLst>
            <a:ext uri="{FF2B5EF4-FFF2-40B4-BE49-F238E27FC236}">
              <a16:creationId xmlns:a16="http://schemas.microsoft.com/office/drawing/2014/main" id="{DC09864C-AECF-411A-A67A-8DC39393D0FC}"/>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76" name="image4.png" descr="http://intranetsdm.movilidadbogota.gov.co:7778/images/pobtrans.gif">
          <a:extLst>
            <a:ext uri="{FF2B5EF4-FFF2-40B4-BE49-F238E27FC236}">
              <a16:creationId xmlns:a16="http://schemas.microsoft.com/office/drawing/2014/main" id="{58E63154-C5D5-4660-83CF-70DA8E73F98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77" name="image4.png" descr="http://intranetsdm.movilidadbogota.gov.co:7778/images/pobtrans.gif">
          <a:extLst>
            <a:ext uri="{FF2B5EF4-FFF2-40B4-BE49-F238E27FC236}">
              <a16:creationId xmlns:a16="http://schemas.microsoft.com/office/drawing/2014/main" id="{F78591C4-BCD0-426A-8DE8-87D861F28758}"/>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78" name="image4.png" descr="http://intranetsdm.movilidadbogota.gov.co:7778/images/pobtrans.gif">
          <a:extLst>
            <a:ext uri="{FF2B5EF4-FFF2-40B4-BE49-F238E27FC236}">
              <a16:creationId xmlns:a16="http://schemas.microsoft.com/office/drawing/2014/main" id="{0D13A253-AA0F-4ED7-B6D9-D237620E403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79" name="image4.png" descr="http://intranetsdm.movilidadbogota.gov.co:7778/images/pobtrans.gif">
          <a:extLst>
            <a:ext uri="{FF2B5EF4-FFF2-40B4-BE49-F238E27FC236}">
              <a16:creationId xmlns:a16="http://schemas.microsoft.com/office/drawing/2014/main" id="{D1CB03CC-C923-4DA6-9FCB-66C420EFBE7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80" name="image4.png" descr="http://intranetsdm.movilidadbogota.gov.co:7778/images/pobtrans.gif">
          <a:extLst>
            <a:ext uri="{FF2B5EF4-FFF2-40B4-BE49-F238E27FC236}">
              <a16:creationId xmlns:a16="http://schemas.microsoft.com/office/drawing/2014/main" id="{C31E5CCB-F703-4FA5-B746-4934577EF34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81" name="image4.png" descr="http://intranetsdm.movilidadbogota.gov.co:7778/images/pobtrans.gif">
          <a:extLst>
            <a:ext uri="{FF2B5EF4-FFF2-40B4-BE49-F238E27FC236}">
              <a16:creationId xmlns:a16="http://schemas.microsoft.com/office/drawing/2014/main" id="{EA5BC8E1-4F30-45AA-A0CB-CD2F742A84A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82" name="image4.png" descr="http://intranetsdm.movilidadbogota.gov.co:7778/images/pobtrans.gif">
          <a:extLst>
            <a:ext uri="{FF2B5EF4-FFF2-40B4-BE49-F238E27FC236}">
              <a16:creationId xmlns:a16="http://schemas.microsoft.com/office/drawing/2014/main" id="{FF978B69-2A85-4921-9847-9E63E3D43CF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83" name="image4.png" descr="http://intranetsdm.movilidadbogota.gov.co:7778/images/pobtrans.gif">
          <a:extLst>
            <a:ext uri="{FF2B5EF4-FFF2-40B4-BE49-F238E27FC236}">
              <a16:creationId xmlns:a16="http://schemas.microsoft.com/office/drawing/2014/main" id="{E0D26423-F6D7-4479-8D2C-BAA23A38662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84" name="image4.png" descr="http://intranetsdm.movilidadbogota.gov.co:7778/images/pobtrans.gif">
          <a:extLst>
            <a:ext uri="{FF2B5EF4-FFF2-40B4-BE49-F238E27FC236}">
              <a16:creationId xmlns:a16="http://schemas.microsoft.com/office/drawing/2014/main" id="{4EAB3F20-86BD-4E45-9B3C-4794DBBD88F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85" name="image4.png" descr="http://intranetsdm.movilidadbogota.gov.co:7778/images/pobtrans.gif">
          <a:extLst>
            <a:ext uri="{FF2B5EF4-FFF2-40B4-BE49-F238E27FC236}">
              <a16:creationId xmlns:a16="http://schemas.microsoft.com/office/drawing/2014/main" id="{1AA2395D-EF3B-4885-98CC-AC6FB648975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86" name="image4.png" descr="http://intranetsdm.movilidadbogota.gov.co:7778/images/pobtrans.gif">
          <a:extLst>
            <a:ext uri="{FF2B5EF4-FFF2-40B4-BE49-F238E27FC236}">
              <a16:creationId xmlns:a16="http://schemas.microsoft.com/office/drawing/2014/main" id="{DE836508-0C7B-4D1A-8ABC-2A5EF39358FE}"/>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87" name="image4.png" descr="http://intranetsdm.movilidadbogota.gov.co:7778/images/pobtrans.gif">
          <a:extLst>
            <a:ext uri="{FF2B5EF4-FFF2-40B4-BE49-F238E27FC236}">
              <a16:creationId xmlns:a16="http://schemas.microsoft.com/office/drawing/2014/main" id="{7377280F-840D-4673-9C6C-D96B68678E11}"/>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88" name="image3.png" descr="http://intranetsdm.movilidadbogota.gov.co:7778/images/pobtrans.gif">
          <a:extLst>
            <a:ext uri="{FF2B5EF4-FFF2-40B4-BE49-F238E27FC236}">
              <a16:creationId xmlns:a16="http://schemas.microsoft.com/office/drawing/2014/main" id="{18FEFE9D-1A07-4B6E-8513-DEC770C2C1CE}"/>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89" name="image3.png" descr="http://intranetsdm.movilidadbogota.gov.co:7778/images/pobtrans.gif">
          <a:extLst>
            <a:ext uri="{FF2B5EF4-FFF2-40B4-BE49-F238E27FC236}">
              <a16:creationId xmlns:a16="http://schemas.microsoft.com/office/drawing/2014/main" id="{FDAB8315-C514-4BEE-99B1-29EB772527C4}"/>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0" name="image4.png" descr="http://intranetsdm.movilidadbogota.gov.co:7778/images/pobtrans.gif">
          <a:extLst>
            <a:ext uri="{FF2B5EF4-FFF2-40B4-BE49-F238E27FC236}">
              <a16:creationId xmlns:a16="http://schemas.microsoft.com/office/drawing/2014/main" id="{E6BCE7E3-AE62-4599-B7A1-3D7418BF2DF7}"/>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1" name="image4.png" descr="http://intranetsdm.movilidadbogota.gov.co:7778/images/pobtrans.gif">
          <a:extLst>
            <a:ext uri="{FF2B5EF4-FFF2-40B4-BE49-F238E27FC236}">
              <a16:creationId xmlns:a16="http://schemas.microsoft.com/office/drawing/2014/main" id="{C444162C-C8FF-4098-AC3E-AC647D3000F7}"/>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2" name="image4.png" descr="http://intranetsdm.movilidadbogota.gov.co:7778/images/pobtrans.gif">
          <a:extLst>
            <a:ext uri="{FF2B5EF4-FFF2-40B4-BE49-F238E27FC236}">
              <a16:creationId xmlns:a16="http://schemas.microsoft.com/office/drawing/2014/main" id="{42189877-BEED-4CDB-BE1C-E7AB0BEBEA18}"/>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3" name="image4.png" descr="http://intranetsdm.movilidadbogota.gov.co:7778/images/pobtrans.gif">
          <a:extLst>
            <a:ext uri="{FF2B5EF4-FFF2-40B4-BE49-F238E27FC236}">
              <a16:creationId xmlns:a16="http://schemas.microsoft.com/office/drawing/2014/main" id="{37DC55A9-70CE-453D-935F-D214182D0BDE}"/>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4" name="image4.png" descr="http://intranetsdm.movilidadbogota.gov.co:7778/images/pobtrans.gif">
          <a:extLst>
            <a:ext uri="{FF2B5EF4-FFF2-40B4-BE49-F238E27FC236}">
              <a16:creationId xmlns:a16="http://schemas.microsoft.com/office/drawing/2014/main" id="{4A39BED8-C0AB-48B3-8325-7CB194B41341}"/>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5" name="image4.png" descr="http://intranetsdm.movilidadbogota.gov.co:7778/images/pobtrans.gif">
          <a:extLst>
            <a:ext uri="{FF2B5EF4-FFF2-40B4-BE49-F238E27FC236}">
              <a16:creationId xmlns:a16="http://schemas.microsoft.com/office/drawing/2014/main" id="{152F915B-3080-4027-A734-C0C604003148}"/>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6" name="image4.png" descr="http://intranetsdm.movilidadbogota.gov.co:7778/images/pobtrans.gif">
          <a:extLst>
            <a:ext uri="{FF2B5EF4-FFF2-40B4-BE49-F238E27FC236}">
              <a16:creationId xmlns:a16="http://schemas.microsoft.com/office/drawing/2014/main" id="{95C0FCD4-DBB7-4163-8A52-F67CED5AEC3D}"/>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7" name="image4.png" descr="http://intranetsdm.movilidadbogota.gov.co:7778/images/pobtrans.gif">
          <a:extLst>
            <a:ext uri="{FF2B5EF4-FFF2-40B4-BE49-F238E27FC236}">
              <a16:creationId xmlns:a16="http://schemas.microsoft.com/office/drawing/2014/main" id="{B4E1B1B0-496C-42E9-A8A4-C6856E1591C6}"/>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8" name="image4.png" descr="http://intranetsdm.movilidadbogota.gov.co:7778/images/pobtrans.gif">
          <a:extLst>
            <a:ext uri="{FF2B5EF4-FFF2-40B4-BE49-F238E27FC236}">
              <a16:creationId xmlns:a16="http://schemas.microsoft.com/office/drawing/2014/main" id="{9BEDDB18-C77E-452F-8DE4-B0B5E387D2AD}"/>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9" name="image4.png" descr="http://intranetsdm.movilidadbogota.gov.co:7778/images/pobtrans.gif">
          <a:extLst>
            <a:ext uri="{FF2B5EF4-FFF2-40B4-BE49-F238E27FC236}">
              <a16:creationId xmlns:a16="http://schemas.microsoft.com/office/drawing/2014/main" id="{4074C8AE-B3FC-4255-B7A4-265E13C8C32A}"/>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0" name="image4.png" descr="http://intranetsdm.movilidadbogota.gov.co:7778/images/pobtrans.gif">
          <a:extLst>
            <a:ext uri="{FF2B5EF4-FFF2-40B4-BE49-F238E27FC236}">
              <a16:creationId xmlns:a16="http://schemas.microsoft.com/office/drawing/2014/main" id="{A973CBA7-34C9-41D5-A458-3460A523EB0B}"/>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1" name="image4.png" descr="http://intranetsdm.movilidadbogota.gov.co:7778/images/pobtrans.gif">
          <a:extLst>
            <a:ext uri="{FF2B5EF4-FFF2-40B4-BE49-F238E27FC236}">
              <a16:creationId xmlns:a16="http://schemas.microsoft.com/office/drawing/2014/main" id="{65D7190C-D554-4232-AF8E-7C6106314570}"/>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2" name="image3.png" descr="http://intranetsdm.movilidadbogota.gov.co:7778/images/pobtrans.gif">
          <a:extLst>
            <a:ext uri="{FF2B5EF4-FFF2-40B4-BE49-F238E27FC236}">
              <a16:creationId xmlns:a16="http://schemas.microsoft.com/office/drawing/2014/main" id="{A6479497-D76D-49A1-B977-B408CD311CC8}"/>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3" name="image3.png" descr="http://intranetsdm.movilidadbogota.gov.co:7778/images/pobtrans.gif">
          <a:extLst>
            <a:ext uri="{FF2B5EF4-FFF2-40B4-BE49-F238E27FC236}">
              <a16:creationId xmlns:a16="http://schemas.microsoft.com/office/drawing/2014/main" id="{C573D2AA-2487-4C6F-B9D7-3C19F52AE117}"/>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4" name="image4.png" descr="http://intranetsdm.movilidadbogota.gov.co:7778/images/pobtrans.gif">
          <a:extLst>
            <a:ext uri="{FF2B5EF4-FFF2-40B4-BE49-F238E27FC236}">
              <a16:creationId xmlns:a16="http://schemas.microsoft.com/office/drawing/2014/main" id="{0017B5E9-333A-47EE-ABF3-0525ECE03208}"/>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5" name="image4.png" descr="http://intranetsdm.movilidadbogota.gov.co:7778/images/pobtrans.gif">
          <a:extLst>
            <a:ext uri="{FF2B5EF4-FFF2-40B4-BE49-F238E27FC236}">
              <a16:creationId xmlns:a16="http://schemas.microsoft.com/office/drawing/2014/main" id="{EE89F225-EE3E-4B0A-AFE4-7E528526F3CD}"/>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6" name="image4.png" descr="http://intranetsdm.movilidadbogota.gov.co:7778/images/pobtrans.gif">
          <a:extLst>
            <a:ext uri="{FF2B5EF4-FFF2-40B4-BE49-F238E27FC236}">
              <a16:creationId xmlns:a16="http://schemas.microsoft.com/office/drawing/2014/main" id="{0A9A8DF1-7468-4C6D-8851-4012A324262F}"/>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7" name="image4.png" descr="http://intranetsdm.movilidadbogota.gov.co:7778/images/pobtrans.gif">
          <a:extLst>
            <a:ext uri="{FF2B5EF4-FFF2-40B4-BE49-F238E27FC236}">
              <a16:creationId xmlns:a16="http://schemas.microsoft.com/office/drawing/2014/main" id="{2B8195C1-C822-4FD1-83A0-943D224D73C0}"/>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8" name="image4.png" descr="http://intranetsdm.movilidadbogota.gov.co:7778/images/pobtrans.gif">
          <a:extLst>
            <a:ext uri="{FF2B5EF4-FFF2-40B4-BE49-F238E27FC236}">
              <a16:creationId xmlns:a16="http://schemas.microsoft.com/office/drawing/2014/main" id="{C00A93F7-D787-4B3D-8570-5A54ADB21478}"/>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9" name="image4.png" descr="http://intranetsdm.movilidadbogota.gov.co:7778/images/pobtrans.gif">
          <a:extLst>
            <a:ext uri="{FF2B5EF4-FFF2-40B4-BE49-F238E27FC236}">
              <a16:creationId xmlns:a16="http://schemas.microsoft.com/office/drawing/2014/main" id="{16A252D4-960F-4E15-AB87-D279E3079077}"/>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0" name="image4.png" descr="http://intranetsdm.movilidadbogota.gov.co:7778/images/pobtrans.gif">
          <a:extLst>
            <a:ext uri="{FF2B5EF4-FFF2-40B4-BE49-F238E27FC236}">
              <a16:creationId xmlns:a16="http://schemas.microsoft.com/office/drawing/2014/main" id="{CA655779-288E-432D-A284-252B12949776}"/>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1" name="image4.png" descr="http://intranetsdm.movilidadbogota.gov.co:7778/images/pobtrans.gif">
          <a:extLst>
            <a:ext uri="{FF2B5EF4-FFF2-40B4-BE49-F238E27FC236}">
              <a16:creationId xmlns:a16="http://schemas.microsoft.com/office/drawing/2014/main" id="{5E5D77D6-A833-4D78-A54D-DE88BA723862}"/>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2" name="image4.png" descr="http://intranetsdm.movilidadbogota.gov.co:7778/images/pobtrans.gif">
          <a:extLst>
            <a:ext uri="{FF2B5EF4-FFF2-40B4-BE49-F238E27FC236}">
              <a16:creationId xmlns:a16="http://schemas.microsoft.com/office/drawing/2014/main" id="{FF5A5A82-3318-41C8-91B1-439342E6F63F}"/>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3" name="image4.png" descr="http://intranetsdm.movilidadbogota.gov.co:7778/images/pobtrans.gif">
          <a:extLst>
            <a:ext uri="{FF2B5EF4-FFF2-40B4-BE49-F238E27FC236}">
              <a16:creationId xmlns:a16="http://schemas.microsoft.com/office/drawing/2014/main" id="{BF98521C-0E59-4987-B480-8EE33A0FA3F2}"/>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4" name="image4.png" descr="http://intranetsdm.movilidadbogota.gov.co:7778/images/pobtrans.gif">
          <a:extLst>
            <a:ext uri="{FF2B5EF4-FFF2-40B4-BE49-F238E27FC236}">
              <a16:creationId xmlns:a16="http://schemas.microsoft.com/office/drawing/2014/main" id="{B669DEA5-C1F7-4FAC-9270-BB12031A9DCD}"/>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5" name="image4.png" descr="http://intranetsdm.movilidadbogota.gov.co:7778/images/pobtrans.gif">
          <a:extLst>
            <a:ext uri="{FF2B5EF4-FFF2-40B4-BE49-F238E27FC236}">
              <a16:creationId xmlns:a16="http://schemas.microsoft.com/office/drawing/2014/main" id="{411DBBFD-26DD-493E-8147-40E1D1277CA3}"/>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6" name="image3.png" descr="http://intranetsdm.movilidadbogota.gov.co:7778/images/pobtrans.gif">
          <a:extLst>
            <a:ext uri="{FF2B5EF4-FFF2-40B4-BE49-F238E27FC236}">
              <a16:creationId xmlns:a16="http://schemas.microsoft.com/office/drawing/2014/main" id="{415393E1-9B94-4A13-A268-83D67FAFA251}"/>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7" name="image3.png" descr="http://intranetsdm.movilidadbogota.gov.co:7778/images/pobtrans.gif">
          <a:extLst>
            <a:ext uri="{FF2B5EF4-FFF2-40B4-BE49-F238E27FC236}">
              <a16:creationId xmlns:a16="http://schemas.microsoft.com/office/drawing/2014/main" id="{92AC7EDB-430D-4F90-AA30-DC85970C0122}"/>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8" name="image4.png" descr="http://intranetsdm.movilidadbogota.gov.co:7778/images/pobtrans.gif">
          <a:extLst>
            <a:ext uri="{FF2B5EF4-FFF2-40B4-BE49-F238E27FC236}">
              <a16:creationId xmlns:a16="http://schemas.microsoft.com/office/drawing/2014/main" id="{B1992E5A-FB0E-4A34-A5A3-401083C1E1D4}"/>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9" name="image4.png" descr="http://intranetsdm.movilidadbogota.gov.co:7778/images/pobtrans.gif">
          <a:extLst>
            <a:ext uri="{FF2B5EF4-FFF2-40B4-BE49-F238E27FC236}">
              <a16:creationId xmlns:a16="http://schemas.microsoft.com/office/drawing/2014/main" id="{5DFA8CEE-C8D8-45FD-8A12-3F5E99F3C71E}"/>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0" name="image4.png" descr="http://intranetsdm.movilidadbogota.gov.co:7778/images/pobtrans.gif">
          <a:extLst>
            <a:ext uri="{FF2B5EF4-FFF2-40B4-BE49-F238E27FC236}">
              <a16:creationId xmlns:a16="http://schemas.microsoft.com/office/drawing/2014/main" id="{7DCD4EDF-510B-4789-B296-66A2D76E97DB}"/>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1" name="image4.png" descr="http://intranetsdm.movilidadbogota.gov.co:7778/images/pobtrans.gif">
          <a:extLst>
            <a:ext uri="{FF2B5EF4-FFF2-40B4-BE49-F238E27FC236}">
              <a16:creationId xmlns:a16="http://schemas.microsoft.com/office/drawing/2014/main" id="{573066AA-2B8A-4569-9801-884A1C3A3406}"/>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2" name="image4.png" descr="http://intranetsdm.movilidadbogota.gov.co:7778/images/pobtrans.gif">
          <a:extLst>
            <a:ext uri="{FF2B5EF4-FFF2-40B4-BE49-F238E27FC236}">
              <a16:creationId xmlns:a16="http://schemas.microsoft.com/office/drawing/2014/main" id="{376B93A0-9348-4193-BBE6-9D70A95EA379}"/>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3" name="image4.png" descr="http://intranetsdm.movilidadbogota.gov.co:7778/images/pobtrans.gif">
          <a:extLst>
            <a:ext uri="{FF2B5EF4-FFF2-40B4-BE49-F238E27FC236}">
              <a16:creationId xmlns:a16="http://schemas.microsoft.com/office/drawing/2014/main" id="{E740B47B-59F6-433F-BF82-328C8D992790}"/>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4" name="image4.png" descr="http://intranetsdm.movilidadbogota.gov.co:7778/images/pobtrans.gif">
          <a:extLst>
            <a:ext uri="{FF2B5EF4-FFF2-40B4-BE49-F238E27FC236}">
              <a16:creationId xmlns:a16="http://schemas.microsoft.com/office/drawing/2014/main" id="{4C185304-320B-4470-B900-74FFD0A94CE7}"/>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5" name="image4.png" descr="http://intranetsdm.movilidadbogota.gov.co:7778/images/pobtrans.gif">
          <a:extLst>
            <a:ext uri="{FF2B5EF4-FFF2-40B4-BE49-F238E27FC236}">
              <a16:creationId xmlns:a16="http://schemas.microsoft.com/office/drawing/2014/main" id="{C82AAFD7-780F-4637-ACC8-707138592641}"/>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6" name="image4.png" descr="http://intranetsdm.movilidadbogota.gov.co:7778/images/pobtrans.gif">
          <a:extLst>
            <a:ext uri="{FF2B5EF4-FFF2-40B4-BE49-F238E27FC236}">
              <a16:creationId xmlns:a16="http://schemas.microsoft.com/office/drawing/2014/main" id="{4FCA5CE0-F154-45E8-88EE-AC012ACAE22B}"/>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7" name="image4.png" descr="http://intranetsdm.movilidadbogota.gov.co:7778/images/pobtrans.gif">
          <a:extLst>
            <a:ext uri="{FF2B5EF4-FFF2-40B4-BE49-F238E27FC236}">
              <a16:creationId xmlns:a16="http://schemas.microsoft.com/office/drawing/2014/main" id="{C023E80F-8F6F-4698-BF3A-8E59DB0D5E5A}"/>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8" name="image4.png" descr="http://intranetsdm.movilidadbogota.gov.co:7778/images/pobtrans.gif">
          <a:extLst>
            <a:ext uri="{FF2B5EF4-FFF2-40B4-BE49-F238E27FC236}">
              <a16:creationId xmlns:a16="http://schemas.microsoft.com/office/drawing/2014/main" id="{99F9F403-0223-42C3-855A-357812D1A312}"/>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9" name="image4.png" descr="http://intranetsdm.movilidadbogota.gov.co:7778/images/pobtrans.gif">
          <a:extLst>
            <a:ext uri="{FF2B5EF4-FFF2-40B4-BE49-F238E27FC236}">
              <a16:creationId xmlns:a16="http://schemas.microsoft.com/office/drawing/2014/main" id="{73749FE4-4CCC-4897-B1BE-D0B251454BF2}"/>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0" name="image3.png" descr="http://intranetsdm.movilidadbogota.gov.co:7778/images/pobtrans.gif">
          <a:extLst>
            <a:ext uri="{FF2B5EF4-FFF2-40B4-BE49-F238E27FC236}">
              <a16:creationId xmlns:a16="http://schemas.microsoft.com/office/drawing/2014/main" id="{6800F915-ECBC-4D8A-B992-358E1005D324}"/>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1" name="image3.png" descr="http://intranetsdm.movilidadbogota.gov.co:7778/images/pobtrans.gif">
          <a:extLst>
            <a:ext uri="{FF2B5EF4-FFF2-40B4-BE49-F238E27FC236}">
              <a16:creationId xmlns:a16="http://schemas.microsoft.com/office/drawing/2014/main" id="{E1D1AED5-2D03-440A-9B3D-6CBF0D30D165}"/>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2" name="image4.png" descr="http://intranetsdm.movilidadbogota.gov.co:7778/images/pobtrans.gif">
          <a:extLst>
            <a:ext uri="{FF2B5EF4-FFF2-40B4-BE49-F238E27FC236}">
              <a16:creationId xmlns:a16="http://schemas.microsoft.com/office/drawing/2014/main" id="{3405E014-0A37-431F-8FCE-7E2D758458A0}"/>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3" name="image4.png" descr="http://intranetsdm.movilidadbogota.gov.co:7778/images/pobtrans.gif">
          <a:extLst>
            <a:ext uri="{FF2B5EF4-FFF2-40B4-BE49-F238E27FC236}">
              <a16:creationId xmlns:a16="http://schemas.microsoft.com/office/drawing/2014/main" id="{C9314170-68B1-4165-B9D7-0472C1CE0BAC}"/>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4" name="image4.png" descr="http://intranetsdm.movilidadbogota.gov.co:7778/images/pobtrans.gif">
          <a:extLst>
            <a:ext uri="{FF2B5EF4-FFF2-40B4-BE49-F238E27FC236}">
              <a16:creationId xmlns:a16="http://schemas.microsoft.com/office/drawing/2014/main" id="{07748727-8285-4960-9B49-8C5D80A778A3}"/>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5" name="image4.png" descr="http://intranetsdm.movilidadbogota.gov.co:7778/images/pobtrans.gif">
          <a:extLst>
            <a:ext uri="{FF2B5EF4-FFF2-40B4-BE49-F238E27FC236}">
              <a16:creationId xmlns:a16="http://schemas.microsoft.com/office/drawing/2014/main" id="{44D5C328-A812-4681-AB14-21519B7C583B}"/>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6" name="image4.png" descr="http://intranetsdm.movilidadbogota.gov.co:7778/images/pobtrans.gif">
          <a:extLst>
            <a:ext uri="{FF2B5EF4-FFF2-40B4-BE49-F238E27FC236}">
              <a16:creationId xmlns:a16="http://schemas.microsoft.com/office/drawing/2014/main" id="{D352235A-F49B-4900-8CA8-F54CBF0F0B6B}"/>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7" name="image4.png" descr="http://intranetsdm.movilidadbogota.gov.co:7778/images/pobtrans.gif">
          <a:extLst>
            <a:ext uri="{FF2B5EF4-FFF2-40B4-BE49-F238E27FC236}">
              <a16:creationId xmlns:a16="http://schemas.microsoft.com/office/drawing/2014/main" id="{966F1224-3315-4767-82FE-DFF1FB3A76FF}"/>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8" name="image4.png" descr="http://intranetsdm.movilidadbogota.gov.co:7778/images/pobtrans.gif">
          <a:extLst>
            <a:ext uri="{FF2B5EF4-FFF2-40B4-BE49-F238E27FC236}">
              <a16:creationId xmlns:a16="http://schemas.microsoft.com/office/drawing/2014/main" id="{2C06CD6F-AB54-426A-A4CB-390082542317}"/>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9" name="image4.png" descr="http://intranetsdm.movilidadbogota.gov.co:7778/images/pobtrans.gif">
          <a:extLst>
            <a:ext uri="{FF2B5EF4-FFF2-40B4-BE49-F238E27FC236}">
              <a16:creationId xmlns:a16="http://schemas.microsoft.com/office/drawing/2014/main" id="{97EDB88C-0C6C-48BA-BC85-DD9A71C55E5F}"/>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40" name="image4.png" descr="http://intranetsdm.movilidadbogota.gov.co:7778/images/pobtrans.gif">
          <a:extLst>
            <a:ext uri="{FF2B5EF4-FFF2-40B4-BE49-F238E27FC236}">
              <a16:creationId xmlns:a16="http://schemas.microsoft.com/office/drawing/2014/main" id="{5191F0A8-605C-463A-BE00-1AB67249FDE6}"/>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41" name="image4.png" descr="http://intranetsdm.movilidadbogota.gov.co:7778/images/pobtrans.gif">
          <a:extLst>
            <a:ext uri="{FF2B5EF4-FFF2-40B4-BE49-F238E27FC236}">
              <a16:creationId xmlns:a16="http://schemas.microsoft.com/office/drawing/2014/main" id="{04B7338A-7F6C-478A-98C9-80E81CEC614D}"/>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42" name="image4.png" descr="http://intranetsdm.movilidadbogota.gov.co:7778/images/pobtrans.gif">
          <a:extLst>
            <a:ext uri="{FF2B5EF4-FFF2-40B4-BE49-F238E27FC236}">
              <a16:creationId xmlns:a16="http://schemas.microsoft.com/office/drawing/2014/main" id="{98C42028-25DF-4D55-80AE-D033FE947F23}"/>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43" name="image4.png" descr="http://intranetsdm.movilidadbogota.gov.co:7778/images/pobtrans.gif">
          <a:extLst>
            <a:ext uri="{FF2B5EF4-FFF2-40B4-BE49-F238E27FC236}">
              <a16:creationId xmlns:a16="http://schemas.microsoft.com/office/drawing/2014/main" id="{DAA4BA68-12AE-4DDB-A03F-6BF86BE61799}"/>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44" name="image3.png" descr="http://intranetsdm.movilidadbogota.gov.co:7778/images/pobtrans.gif">
          <a:extLst>
            <a:ext uri="{FF2B5EF4-FFF2-40B4-BE49-F238E27FC236}">
              <a16:creationId xmlns:a16="http://schemas.microsoft.com/office/drawing/2014/main" id="{DD7CA929-95F9-4B48-BCBD-379738CAE040}"/>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45" name="image3.png" descr="http://intranetsdm.movilidadbogota.gov.co:7778/images/pobtrans.gif">
          <a:extLst>
            <a:ext uri="{FF2B5EF4-FFF2-40B4-BE49-F238E27FC236}">
              <a16:creationId xmlns:a16="http://schemas.microsoft.com/office/drawing/2014/main" id="{0BF1DF89-FDE4-41D4-B74D-4DB659FB4979}"/>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46" name="image4.png" descr="http://intranetsdm.movilidadbogota.gov.co:7778/images/pobtrans.gif">
          <a:extLst>
            <a:ext uri="{FF2B5EF4-FFF2-40B4-BE49-F238E27FC236}">
              <a16:creationId xmlns:a16="http://schemas.microsoft.com/office/drawing/2014/main" id="{4D12E24B-77D1-4515-A62F-000A6B4AA45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47" name="image4.png" descr="http://intranetsdm.movilidadbogota.gov.co:7778/images/pobtrans.gif">
          <a:extLst>
            <a:ext uri="{FF2B5EF4-FFF2-40B4-BE49-F238E27FC236}">
              <a16:creationId xmlns:a16="http://schemas.microsoft.com/office/drawing/2014/main" id="{22842B5D-34A3-4D8B-BAB9-BCE6D5A8F8E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48" name="image4.png" descr="http://intranetsdm.movilidadbogota.gov.co:7778/images/pobtrans.gif">
          <a:extLst>
            <a:ext uri="{FF2B5EF4-FFF2-40B4-BE49-F238E27FC236}">
              <a16:creationId xmlns:a16="http://schemas.microsoft.com/office/drawing/2014/main" id="{F525B3AC-555B-4BB5-9142-19AC280FA21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49" name="image4.png" descr="http://intranetsdm.movilidadbogota.gov.co:7778/images/pobtrans.gif">
          <a:extLst>
            <a:ext uri="{FF2B5EF4-FFF2-40B4-BE49-F238E27FC236}">
              <a16:creationId xmlns:a16="http://schemas.microsoft.com/office/drawing/2014/main" id="{B563295A-1102-44E6-907D-F33F3634B49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50" name="image4.png" descr="http://intranetsdm.movilidadbogota.gov.co:7778/images/pobtrans.gif">
          <a:extLst>
            <a:ext uri="{FF2B5EF4-FFF2-40B4-BE49-F238E27FC236}">
              <a16:creationId xmlns:a16="http://schemas.microsoft.com/office/drawing/2014/main" id="{F7F64D66-8C5F-49E8-8A06-124482AF602F}"/>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51" name="image4.png" descr="http://intranetsdm.movilidadbogota.gov.co:7778/images/pobtrans.gif">
          <a:extLst>
            <a:ext uri="{FF2B5EF4-FFF2-40B4-BE49-F238E27FC236}">
              <a16:creationId xmlns:a16="http://schemas.microsoft.com/office/drawing/2014/main" id="{7615BCBE-CAFB-4197-B43B-76F7D9E0CA9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52" name="image4.png" descr="http://intranetsdm.movilidadbogota.gov.co:7778/images/pobtrans.gif">
          <a:extLst>
            <a:ext uri="{FF2B5EF4-FFF2-40B4-BE49-F238E27FC236}">
              <a16:creationId xmlns:a16="http://schemas.microsoft.com/office/drawing/2014/main" id="{F44282BD-91C6-4398-BE5C-2860216A80C6}"/>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53" name="image4.png" descr="http://intranetsdm.movilidadbogota.gov.co:7778/images/pobtrans.gif">
          <a:extLst>
            <a:ext uri="{FF2B5EF4-FFF2-40B4-BE49-F238E27FC236}">
              <a16:creationId xmlns:a16="http://schemas.microsoft.com/office/drawing/2014/main" id="{A39D46C5-4578-4739-A088-CAF850A4F16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54" name="image4.png" descr="http://intranetsdm.movilidadbogota.gov.co:7778/images/pobtrans.gif">
          <a:extLst>
            <a:ext uri="{FF2B5EF4-FFF2-40B4-BE49-F238E27FC236}">
              <a16:creationId xmlns:a16="http://schemas.microsoft.com/office/drawing/2014/main" id="{68A5A69F-7BA5-49CD-8691-86228A6FF09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55" name="image4.png" descr="http://intranetsdm.movilidadbogota.gov.co:7778/images/pobtrans.gif">
          <a:extLst>
            <a:ext uri="{FF2B5EF4-FFF2-40B4-BE49-F238E27FC236}">
              <a16:creationId xmlns:a16="http://schemas.microsoft.com/office/drawing/2014/main" id="{76BB4EA7-C999-47FE-AFC6-BC6D20ADC1F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56" name="image4.png" descr="http://intranetsdm.movilidadbogota.gov.co:7778/images/pobtrans.gif">
          <a:extLst>
            <a:ext uri="{FF2B5EF4-FFF2-40B4-BE49-F238E27FC236}">
              <a16:creationId xmlns:a16="http://schemas.microsoft.com/office/drawing/2014/main" id="{051034CD-952B-458A-841F-1EF1D10AAA2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57" name="image4.png" descr="http://intranetsdm.movilidadbogota.gov.co:7778/images/pobtrans.gif">
          <a:extLst>
            <a:ext uri="{FF2B5EF4-FFF2-40B4-BE49-F238E27FC236}">
              <a16:creationId xmlns:a16="http://schemas.microsoft.com/office/drawing/2014/main" id="{DC166EE8-48E7-4C0E-8988-92D2496B1801}"/>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58" name="image3.png" descr="http://intranetsdm.movilidadbogota.gov.co:7778/images/pobtrans.gif">
          <a:extLst>
            <a:ext uri="{FF2B5EF4-FFF2-40B4-BE49-F238E27FC236}">
              <a16:creationId xmlns:a16="http://schemas.microsoft.com/office/drawing/2014/main" id="{521E4D5C-0A13-4F53-906D-9125F4B35067}"/>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59" name="image3.png" descr="http://intranetsdm.movilidadbogota.gov.co:7778/images/pobtrans.gif">
          <a:extLst>
            <a:ext uri="{FF2B5EF4-FFF2-40B4-BE49-F238E27FC236}">
              <a16:creationId xmlns:a16="http://schemas.microsoft.com/office/drawing/2014/main" id="{050CE8BC-A55E-4DB6-B57D-7BBECCBD328F}"/>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60" name="image4.png" descr="http://intranetsdm.movilidadbogota.gov.co:7778/images/pobtrans.gif">
          <a:extLst>
            <a:ext uri="{FF2B5EF4-FFF2-40B4-BE49-F238E27FC236}">
              <a16:creationId xmlns:a16="http://schemas.microsoft.com/office/drawing/2014/main" id="{36991FAE-4491-47E3-B19A-BD72C755E1E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61" name="image4.png" descr="http://intranetsdm.movilidadbogota.gov.co:7778/images/pobtrans.gif">
          <a:extLst>
            <a:ext uri="{FF2B5EF4-FFF2-40B4-BE49-F238E27FC236}">
              <a16:creationId xmlns:a16="http://schemas.microsoft.com/office/drawing/2014/main" id="{83BD0EC2-4604-4E39-963C-52FFB3C6F93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62" name="image4.png" descr="http://intranetsdm.movilidadbogota.gov.co:7778/images/pobtrans.gif">
          <a:extLst>
            <a:ext uri="{FF2B5EF4-FFF2-40B4-BE49-F238E27FC236}">
              <a16:creationId xmlns:a16="http://schemas.microsoft.com/office/drawing/2014/main" id="{35BC7CAC-39F6-4E32-80B7-2F998B4D3CD6}"/>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63" name="image4.png" descr="http://intranetsdm.movilidadbogota.gov.co:7778/images/pobtrans.gif">
          <a:extLst>
            <a:ext uri="{FF2B5EF4-FFF2-40B4-BE49-F238E27FC236}">
              <a16:creationId xmlns:a16="http://schemas.microsoft.com/office/drawing/2014/main" id="{E7EEAF36-4DA7-4FDC-8A14-F972F845A17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64" name="image4.png" descr="http://intranetsdm.movilidadbogota.gov.co:7778/images/pobtrans.gif">
          <a:extLst>
            <a:ext uri="{FF2B5EF4-FFF2-40B4-BE49-F238E27FC236}">
              <a16:creationId xmlns:a16="http://schemas.microsoft.com/office/drawing/2014/main" id="{236917EA-49C5-4DC4-8A40-189FA442748C}"/>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65" name="image4.png" descr="http://intranetsdm.movilidadbogota.gov.co:7778/images/pobtrans.gif">
          <a:extLst>
            <a:ext uri="{FF2B5EF4-FFF2-40B4-BE49-F238E27FC236}">
              <a16:creationId xmlns:a16="http://schemas.microsoft.com/office/drawing/2014/main" id="{C5779DA3-6AD8-4101-90B1-97E130B034E8}"/>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66" name="image4.png" descr="http://intranetsdm.movilidadbogota.gov.co:7778/images/pobtrans.gif">
          <a:extLst>
            <a:ext uri="{FF2B5EF4-FFF2-40B4-BE49-F238E27FC236}">
              <a16:creationId xmlns:a16="http://schemas.microsoft.com/office/drawing/2014/main" id="{1DA79ACC-513E-4926-A29D-6D0B4D5F651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67" name="image4.png" descr="http://intranetsdm.movilidadbogota.gov.co:7778/images/pobtrans.gif">
          <a:extLst>
            <a:ext uri="{FF2B5EF4-FFF2-40B4-BE49-F238E27FC236}">
              <a16:creationId xmlns:a16="http://schemas.microsoft.com/office/drawing/2014/main" id="{51A28650-B26A-4B12-8EA8-A85BE933E8CC}"/>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68" name="image4.png" descr="http://intranetsdm.movilidadbogota.gov.co:7778/images/pobtrans.gif">
          <a:extLst>
            <a:ext uri="{FF2B5EF4-FFF2-40B4-BE49-F238E27FC236}">
              <a16:creationId xmlns:a16="http://schemas.microsoft.com/office/drawing/2014/main" id="{415CB6AB-3225-4B45-83B2-5469CF0A2AA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69" name="image4.png" descr="http://intranetsdm.movilidadbogota.gov.co:7778/images/pobtrans.gif">
          <a:extLst>
            <a:ext uri="{FF2B5EF4-FFF2-40B4-BE49-F238E27FC236}">
              <a16:creationId xmlns:a16="http://schemas.microsoft.com/office/drawing/2014/main" id="{793F4C77-3F38-4536-B092-00315D37B336}"/>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70" name="image4.png" descr="http://intranetsdm.movilidadbogota.gov.co:7778/images/pobtrans.gif">
          <a:extLst>
            <a:ext uri="{FF2B5EF4-FFF2-40B4-BE49-F238E27FC236}">
              <a16:creationId xmlns:a16="http://schemas.microsoft.com/office/drawing/2014/main" id="{8BC5BD38-FA50-4B67-A19F-0FF42C173ACE}"/>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71" name="image4.png" descr="http://intranetsdm.movilidadbogota.gov.co:7778/images/pobtrans.gif">
          <a:extLst>
            <a:ext uri="{FF2B5EF4-FFF2-40B4-BE49-F238E27FC236}">
              <a16:creationId xmlns:a16="http://schemas.microsoft.com/office/drawing/2014/main" id="{C9351563-CC44-4301-90C9-A37121A6C81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72" name="image3.png" descr="http://intranetsdm.movilidadbogota.gov.co:7778/images/pobtrans.gif">
          <a:extLst>
            <a:ext uri="{FF2B5EF4-FFF2-40B4-BE49-F238E27FC236}">
              <a16:creationId xmlns:a16="http://schemas.microsoft.com/office/drawing/2014/main" id="{1E17545A-5A9A-4D33-B411-751B40BF242D}"/>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73" name="image3.png" descr="http://intranetsdm.movilidadbogota.gov.co:7778/images/pobtrans.gif">
          <a:extLst>
            <a:ext uri="{FF2B5EF4-FFF2-40B4-BE49-F238E27FC236}">
              <a16:creationId xmlns:a16="http://schemas.microsoft.com/office/drawing/2014/main" id="{4BB3F93C-42FF-4C3B-9E67-D414349B4621}"/>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74" name="image4.png" descr="http://intranetsdm.movilidadbogota.gov.co:7778/images/pobtrans.gif">
          <a:extLst>
            <a:ext uri="{FF2B5EF4-FFF2-40B4-BE49-F238E27FC236}">
              <a16:creationId xmlns:a16="http://schemas.microsoft.com/office/drawing/2014/main" id="{F44F6914-37B6-465C-9DAA-2114DAD9B05D}"/>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75" name="image4.png" descr="http://intranetsdm.movilidadbogota.gov.co:7778/images/pobtrans.gif">
          <a:extLst>
            <a:ext uri="{FF2B5EF4-FFF2-40B4-BE49-F238E27FC236}">
              <a16:creationId xmlns:a16="http://schemas.microsoft.com/office/drawing/2014/main" id="{27DE4956-FC9E-4D3F-8A13-DE3256D7D66F}"/>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76" name="image4.png" descr="http://intranetsdm.movilidadbogota.gov.co:7778/images/pobtrans.gif">
          <a:extLst>
            <a:ext uri="{FF2B5EF4-FFF2-40B4-BE49-F238E27FC236}">
              <a16:creationId xmlns:a16="http://schemas.microsoft.com/office/drawing/2014/main" id="{C93458A6-CD06-4962-AB4E-56FAF76FAA4F}"/>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77" name="image4.png" descr="http://intranetsdm.movilidadbogota.gov.co:7778/images/pobtrans.gif">
          <a:extLst>
            <a:ext uri="{FF2B5EF4-FFF2-40B4-BE49-F238E27FC236}">
              <a16:creationId xmlns:a16="http://schemas.microsoft.com/office/drawing/2014/main" id="{F75DDF34-F040-4BC7-8F23-D9EB0B8C0615}"/>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78" name="image4.png" descr="http://intranetsdm.movilidadbogota.gov.co:7778/images/pobtrans.gif">
          <a:extLst>
            <a:ext uri="{FF2B5EF4-FFF2-40B4-BE49-F238E27FC236}">
              <a16:creationId xmlns:a16="http://schemas.microsoft.com/office/drawing/2014/main" id="{BE34B235-45F3-4DF6-AA7E-0D51CF5DBFEE}"/>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79" name="image4.png" descr="http://intranetsdm.movilidadbogota.gov.co:7778/images/pobtrans.gif">
          <a:extLst>
            <a:ext uri="{FF2B5EF4-FFF2-40B4-BE49-F238E27FC236}">
              <a16:creationId xmlns:a16="http://schemas.microsoft.com/office/drawing/2014/main" id="{7C65E000-0A8C-4434-9AF0-507F84303F05}"/>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80" name="image4.png" descr="http://intranetsdm.movilidadbogota.gov.co:7778/images/pobtrans.gif">
          <a:extLst>
            <a:ext uri="{FF2B5EF4-FFF2-40B4-BE49-F238E27FC236}">
              <a16:creationId xmlns:a16="http://schemas.microsoft.com/office/drawing/2014/main" id="{EDDEDA5E-6D0B-40E4-AF5B-54217DDDC7BF}"/>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81" name="image4.png" descr="http://intranetsdm.movilidadbogota.gov.co:7778/images/pobtrans.gif">
          <a:extLst>
            <a:ext uri="{FF2B5EF4-FFF2-40B4-BE49-F238E27FC236}">
              <a16:creationId xmlns:a16="http://schemas.microsoft.com/office/drawing/2014/main" id="{0CE121AB-DDDD-429B-BC16-9AC8167226A9}"/>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82" name="image4.png" descr="http://intranetsdm.movilidadbogota.gov.co:7778/images/pobtrans.gif">
          <a:extLst>
            <a:ext uri="{FF2B5EF4-FFF2-40B4-BE49-F238E27FC236}">
              <a16:creationId xmlns:a16="http://schemas.microsoft.com/office/drawing/2014/main" id="{1383DF4C-6EE8-4459-9AC0-E5E9BE5C4C13}"/>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83" name="image4.png" descr="http://intranetsdm.movilidadbogota.gov.co:7778/images/pobtrans.gif">
          <a:extLst>
            <a:ext uri="{FF2B5EF4-FFF2-40B4-BE49-F238E27FC236}">
              <a16:creationId xmlns:a16="http://schemas.microsoft.com/office/drawing/2014/main" id="{6FE6DB4B-85B4-4044-86DD-7ABA50BDCECA}"/>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84" name="image4.png" descr="http://intranetsdm.movilidadbogota.gov.co:7778/images/pobtrans.gif">
          <a:extLst>
            <a:ext uri="{FF2B5EF4-FFF2-40B4-BE49-F238E27FC236}">
              <a16:creationId xmlns:a16="http://schemas.microsoft.com/office/drawing/2014/main" id="{8827D399-F201-46E7-96DC-C3518196FFC0}"/>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85" name="image4.png" descr="http://intranetsdm.movilidadbogota.gov.co:7778/images/pobtrans.gif">
          <a:extLst>
            <a:ext uri="{FF2B5EF4-FFF2-40B4-BE49-F238E27FC236}">
              <a16:creationId xmlns:a16="http://schemas.microsoft.com/office/drawing/2014/main" id="{2B7646E1-CBB1-4EC2-A817-72A182D5ACAE}"/>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86" name="image3.png" descr="http://intranetsdm.movilidadbogota.gov.co:7778/images/pobtrans.gif">
          <a:extLst>
            <a:ext uri="{FF2B5EF4-FFF2-40B4-BE49-F238E27FC236}">
              <a16:creationId xmlns:a16="http://schemas.microsoft.com/office/drawing/2014/main" id="{1578560D-DD7D-4B48-8945-BEC8BD424DF4}"/>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87" name="image3.png" descr="http://intranetsdm.movilidadbogota.gov.co:7778/images/pobtrans.gif">
          <a:extLst>
            <a:ext uri="{FF2B5EF4-FFF2-40B4-BE49-F238E27FC236}">
              <a16:creationId xmlns:a16="http://schemas.microsoft.com/office/drawing/2014/main" id="{9E4CCEB2-65D7-498A-96B0-12EB1C7BA4BC}"/>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88" name="image4.png" descr="http://intranetsdm.movilidadbogota.gov.co:7778/images/pobtrans.gif">
          <a:extLst>
            <a:ext uri="{FF2B5EF4-FFF2-40B4-BE49-F238E27FC236}">
              <a16:creationId xmlns:a16="http://schemas.microsoft.com/office/drawing/2014/main" id="{1FF1AE8E-79A8-406C-B06C-D88EB1AE7254}"/>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89" name="image4.png" descr="http://intranetsdm.movilidadbogota.gov.co:7778/images/pobtrans.gif">
          <a:extLst>
            <a:ext uri="{FF2B5EF4-FFF2-40B4-BE49-F238E27FC236}">
              <a16:creationId xmlns:a16="http://schemas.microsoft.com/office/drawing/2014/main" id="{43575A37-5993-48DE-9252-1B0E33DCA0E2}"/>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90" name="image4.png" descr="http://intranetsdm.movilidadbogota.gov.co:7778/images/pobtrans.gif">
          <a:extLst>
            <a:ext uri="{FF2B5EF4-FFF2-40B4-BE49-F238E27FC236}">
              <a16:creationId xmlns:a16="http://schemas.microsoft.com/office/drawing/2014/main" id="{8EB35E84-12AB-41D9-8D6E-E9B471D865BB}"/>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91" name="image4.png" descr="http://intranetsdm.movilidadbogota.gov.co:7778/images/pobtrans.gif">
          <a:extLst>
            <a:ext uri="{FF2B5EF4-FFF2-40B4-BE49-F238E27FC236}">
              <a16:creationId xmlns:a16="http://schemas.microsoft.com/office/drawing/2014/main" id="{F3F9751E-9FE1-4158-A168-F06DDCC489E6}"/>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92" name="image4.png" descr="http://intranetsdm.movilidadbogota.gov.co:7778/images/pobtrans.gif">
          <a:extLst>
            <a:ext uri="{FF2B5EF4-FFF2-40B4-BE49-F238E27FC236}">
              <a16:creationId xmlns:a16="http://schemas.microsoft.com/office/drawing/2014/main" id="{91EC3B32-9B88-42A3-A3B3-7AA2E7311021}"/>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93" name="image4.png" descr="http://intranetsdm.movilidadbogota.gov.co:7778/images/pobtrans.gif">
          <a:extLst>
            <a:ext uri="{FF2B5EF4-FFF2-40B4-BE49-F238E27FC236}">
              <a16:creationId xmlns:a16="http://schemas.microsoft.com/office/drawing/2014/main" id="{3237107D-9AD1-4180-970D-BFC2FFF823B0}"/>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94" name="image4.png" descr="http://intranetsdm.movilidadbogota.gov.co:7778/images/pobtrans.gif">
          <a:extLst>
            <a:ext uri="{FF2B5EF4-FFF2-40B4-BE49-F238E27FC236}">
              <a16:creationId xmlns:a16="http://schemas.microsoft.com/office/drawing/2014/main" id="{52F31A1E-3D7B-4DDE-B3CD-A27B48415EBE}"/>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95" name="image4.png" descr="http://intranetsdm.movilidadbogota.gov.co:7778/images/pobtrans.gif">
          <a:extLst>
            <a:ext uri="{FF2B5EF4-FFF2-40B4-BE49-F238E27FC236}">
              <a16:creationId xmlns:a16="http://schemas.microsoft.com/office/drawing/2014/main" id="{43737949-47F7-4D9B-88ED-E151270607CD}"/>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96" name="image4.png" descr="http://intranetsdm.movilidadbogota.gov.co:7778/images/pobtrans.gif">
          <a:extLst>
            <a:ext uri="{FF2B5EF4-FFF2-40B4-BE49-F238E27FC236}">
              <a16:creationId xmlns:a16="http://schemas.microsoft.com/office/drawing/2014/main" id="{984214DF-B3BF-4924-BD12-EB2076AA358A}"/>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97" name="image4.png" descr="http://intranetsdm.movilidadbogota.gov.co:7778/images/pobtrans.gif">
          <a:extLst>
            <a:ext uri="{FF2B5EF4-FFF2-40B4-BE49-F238E27FC236}">
              <a16:creationId xmlns:a16="http://schemas.microsoft.com/office/drawing/2014/main" id="{0831B628-90D0-498F-BFD6-F551A4978720}"/>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98" name="image4.png" descr="http://intranetsdm.movilidadbogota.gov.co:7778/images/pobtrans.gif">
          <a:extLst>
            <a:ext uri="{FF2B5EF4-FFF2-40B4-BE49-F238E27FC236}">
              <a16:creationId xmlns:a16="http://schemas.microsoft.com/office/drawing/2014/main" id="{5C3F38EE-0DFC-456B-A1C8-C367EB2746C8}"/>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99" name="image4.png" descr="http://intranetsdm.movilidadbogota.gov.co:7778/images/pobtrans.gif">
          <a:extLst>
            <a:ext uri="{FF2B5EF4-FFF2-40B4-BE49-F238E27FC236}">
              <a16:creationId xmlns:a16="http://schemas.microsoft.com/office/drawing/2014/main" id="{EEF28325-704E-4C8D-9D08-5587C306642E}"/>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700" name="image3.png" descr="http://intranetsdm.movilidadbogota.gov.co:7778/images/pobtrans.gif">
          <a:extLst>
            <a:ext uri="{FF2B5EF4-FFF2-40B4-BE49-F238E27FC236}">
              <a16:creationId xmlns:a16="http://schemas.microsoft.com/office/drawing/2014/main" id="{B4AAB0A7-860F-426B-963E-DC521DE62DA2}"/>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701" name="image3.png" descr="http://intranetsdm.movilidadbogota.gov.co:7778/images/pobtrans.gif">
          <a:extLst>
            <a:ext uri="{FF2B5EF4-FFF2-40B4-BE49-F238E27FC236}">
              <a16:creationId xmlns:a16="http://schemas.microsoft.com/office/drawing/2014/main" id="{C733CE4E-C121-4EDC-B3D8-9EDFB46484CA}"/>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twoCellAnchor editAs="oneCell">
    <xdr:from>
      <xdr:col>11</xdr:col>
      <xdr:colOff>0</xdr:colOff>
      <xdr:row>2</xdr:row>
      <xdr:rowOff>0</xdr:rowOff>
    </xdr:from>
    <xdr:to>
      <xdr:col>11</xdr:col>
      <xdr:colOff>38100</xdr:colOff>
      <xdr:row>2</xdr:row>
      <xdr:rowOff>9525</xdr:rowOff>
    </xdr:to>
    <xdr:pic>
      <xdr:nvPicPr>
        <xdr:cNvPr id="702" name="1 Imagen" descr="http://intranetsdm.movilidadbogota.gov.co:7778/images/pobtrans.gif">
          <a:extLst>
            <a:ext uri="{FF2B5EF4-FFF2-40B4-BE49-F238E27FC236}">
              <a16:creationId xmlns:a16="http://schemas.microsoft.com/office/drawing/2014/main" id="{D1EFAE64-F982-4FE3-9795-D811CBFC9A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03" name="1 Imagen" descr="http://intranetsdm.movilidadbogota.gov.co:7778/images/pobtrans.gif">
          <a:extLst>
            <a:ext uri="{FF2B5EF4-FFF2-40B4-BE49-F238E27FC236}">
              <a16:creationId xmlns:a16="http://schemas.microsoft.com/office/drawing/2014/main" id="{F900FA67-DC54-4BB0-8594-746CFD1579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04" name="1 Imagen" descr="http://intranetsdm.movilidadbogota.gov.co:7778/images/pobtrans.gif">
          <a:extLst>
            <a:ext uri="{FF2B5EF4-FFF2-40B4-BE49-F238E27FC236}">
              <a16:creationId xmlns:a16="http://schemas.microsoft.com/office/drawing/2014/main" id="{967B827E-7547-4556-951C-34FA755309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05" name="1 Imagen" descr="http://intranetsdm.movilidadbogota.gov.co:7778/images/pobtrans.gif">
          <a:extLst>
            <a:ext uri="{FF2B5EF4-FFF2-40B4-BE49-F238E27FC236}">
              <a16:creationId xmlns:a16="http://schemas.microsoft.com/office/drawing/2014/main" id="{DE54125E-06A1-4B21-AF17-9D62A06CB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06" name="1 Imagen" descr="http://intranetsdm.movilidadbogota.gov.co:7778/images/pobtrans.gif">
          <a:extLst>
            <a:ext uri="{FF2B5EF4-FFF2-40B4-BE49-F238E27FC236}">
              <a16:creationId xmlns:a16="http://schemas.microsoft.com/office/drawing/2014/main" id="{2FAE5195-AE6C-42E6-A563-BD6FE4D409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07" name="1 Imagen" descr="http://intranetsdm.movilidadbogota.gov.co:7778/images/pobtrans.gif">
          <a:extLst>
            <a:ext uri="{FF2B5EF4-FFF2-40B4-BE49-F238E27FC236}">
              <a16:creationId xmlns:a16="http://schemas.microsoft.com/office/drawing/2014/main" id="{65CA7DE4-307D-4D21-91F2-41563B068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08" name="1 Imagen" descr="http://intranetsdm.movilidadbogota.gov.co:7778/images/pobtrans.gif">
          <a:extLst>
            <a:ext uri="{FF2B5EF4-FFF2-40B4-BE49-F238E27FC236}">
              <a16:creationId xmlns:a16="http://schemas.microsoft.com/office/drawing/2014/main" id="{0C080B40-3408-46B1-8DF7-214DA3267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09" name="1 Imagen" descr="http://intranetsdm.movilidadbogota.gov.co:7778/images/pobtrans.gif">
          <a:extLst>
            <a:ext uri="{FF2B5EF4-FFF2-40B4-BE49-F238E27FC236}">
              <a16:creationId xmlns:a16="http://schemas.microsoft.com/office/drawing/2014/main" id="{477AAEEA-A1B3-4BDB-9BC6-ED2257B7EF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10" name="1 Imagen" descr="http://intranetsdm.movilidadbogota.gov.co:7778/images/pobtrans.gif">
          <a:extLst>
            <a:ext uri="{FF2B5EF4-FFF2-40B4-BE49-F238E27FC236}">
              <a16:creationId xmlns:a16="http://schemas.microsoft.com/office/drawing/2014/main" id="{EE4C0B2E-889D-4B29-B768-A09E6BB9F1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11" name="1 Imagen" descr="http://intranetsdm.movilidadbogota.gov.co:7778/images/pobtrans.gif">
          <a:extLst>
            <a:ext uri="{FF2B5EF4-FFF2-40B4-BE49-F238E27FC236}">
              <a16:creationId xmlns:a16="http://schemas.microsoft.com/office/drawing/2014/main" id="{F66E6639-0156-4C47-9358-6170806F0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12" name="1 Imagen" descr="http://intranetsdm.movilidadbogota.gov.co:7778/images/pobtrans.gif">
          <a:extLst>
            <a:ext uri="{FF2B5EF4-FFF2-40B4-BE49-F238E27FC236}">
              <a16:creationId xmlns:a16="http://schemas.microsoft.com/office/drawing/2014/main" id="{CED548FF-3796-428F-8869-FB29827262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13" name="1 Imagen" descr="http://intranetsdm.movilidadbogota.gov.co:7778/images/pobtrans.gif">
          <a:extLst>
            <a:ext uri="{FF2B5EF4-FFF2-40B4-BE49-F238E27FC236}">
              <a16:creationId xmlns:a16="http://schemas.microsoft.com/office/drawing/2014/main" id="{ABEBB563-7A28-4FD8-B587-70B7700824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14" name="1 Imagen" descr="http://intranetsdm.movilidadbogota.gov.co:7778/images/pobtrans.gif">
          <a:extLst>
            <a:ext uri="{FF2B5EF4-FFF2-40B4-BE49-F238E27FC236}">
              <a16:creationId xmlns:a16="http://schemas.microsoft.com/office/drawing/2014/main" id="{AB89E735-1791-4F0F-B523-CC5113E694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15" name="1 Imagen" descr="http://intranetsdm.movilidadbogota.gov.co:7778/images/pobtrans.gif">
          <a:extLst>
            <a:ext uri="{FF2B5EF4-FFF2-40B4-BE49-F238E27FC236}">
              <a16:creationId xmlns:a16="http://schemas.microsoft.com/office/drawing/2014/main" id="{DD4C268B-D653-498F-8662-07F411558B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16" name="1 Imagen" descr="http://intranetsdm.movilidadbogota.gov.co:7778/images/pobtrans.gif">
          <a:extLst>
            <a:ext uri="{FF2B5EF4-FFF2-40B4-BE49-F238E27FC236}">
              <a16:creationId xmlns:a16="http://schemas.microsoft.com/office/drawing/2014/main" id="{5F8E2365-A898-48E9-8DC0-6FBC5F94F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17" name="1 Imagen" descr="http://intranetsdm.movilidadbogota.gov.co:7778/images/pobtrans.gif">
          <a:extLst>
            <a:ext uri="{FF2B5EF4-FFF2-40B4-BE49-F238E27FC236}">
              <a16:creationId xmlns:a16="http://schemas.microsoft.com/office/drawing/2014/main" id="{09DCE4EC-784D-437F-B7DD-C81B6A41AC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18" name="1 Imagen" descr="http://intranetsdm.movilidadbogota.gov.co:7778/images/pobtrans.gif">
          <a:extLst>
            <a:ext uri="{FF2B5EF4-FFF2-40B4-BE49-F238E27FC236}">
              <a16:creationId xmlns:a16="http://schemas.microsoft.com/office/drawing/2014/main" id="{6278FA43-18A4-446F-952D-754643897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19" name="1 Imagen" descr="http://intranetsdm.movilidadbogota.gov.co:7778/images/pobtrans.gif">
          <a:extLst>
            <a:ext uri="{FF2B5EF4-FFF2-40B4-BE49-F238E27FC236}">
              <a16:creationId xmlns:a16="http://schemas.microsoft.com/office/drawing/2014/main" id="{2D4F649F-C4D1-4652-A5E4-27485E06CF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20" name="1 Imagen" descr="http://intranetsdm.movilidadbogota.gov.co:7778/images/pobtrans.gif">
          <a:extLst>
            <a:ext uri="{FF2B5EF4-FFF2-40B4-BE49-F238E27FC236}">
              <a16:creationId xmlns:a16="http://schemas.microsoft.com/office/drawing/2014/main" id="{E4639C1D-0985-4053-9BCA-CAB11FEFE4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21" name="1 Imagen" descr="http://intranetsdm.movilidadbogota.gov.co:7778/images/pobtrans.gif">
          <a:extLst>
            <a:ext uri="{FF2B5EF4-FFF2-40B4-BE49-F238E27FC236}">
              <a16:creationId xmlns:a16="http://schemas.microsoft.com/office/drawing/2014/main" id="{445C9138-49E6-4937-A035-9FD96CB989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22" name="1 Imagen" descr="http://intranetsdm.movilidadbogota.gov.co:7778/images/pobtrans.gif">
          <a:extLst>
            <a:ext uri="{FF2B5EF4-FFF2-40B4-BE49-F238E27FC236}">
              <a16:creationId xmlns:a16="http://schemas.microsoft.com/office/drawing/2014/main" id="{F5C26DF8-72ED-4B69-9AB6-7E0BE90F06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23" name="1 Imagen" descr="http://intranetsdm.movilidadbogota.gov.co:7778/images/pobtrans.gif">
          <a:extLst>
            <a:ext uri="{FF2B5EF4-FFF2-40B4-BE49-F238E27FC236}">
              <a16:creationId xmlns:a16="http://schemas.microsoft.com/office/drawing/2014/main" id="{6B356208-9600-4C61-BE19-94D7E6113B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24" name="1 Imagen" descr="http://intranetsdm.movilidadbogota.gov.co:7778/images/pobtrans.gif">
          <a:extLst>
            <a:ext uri="{FF2B5EF4-FFF2-40B4-BE49-F238E27FC236}">
              <a16:creationId xmlns:a16="http://schemas.microsoft.com/office/drawing/2014/main" id="{E381F0C9-461A-41FF-9A8F-88E15562AE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25" name="1 Imagen" descr="http://intranetsdm.movilidadbogota.gov.co:7778/images/pobtrans.gif">
          <a:extLst>
            <a:ext uri="{FF2B5EF4-FFF2-40B4-BE49-F238E27FC236}">
              <a16:creationId xmlns:a16="http://schemas.microsoft.com/office/drawing/2014/main" id="{928916EC-FBE2-4179-8E3A-05AEB0D527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26" name="1 Imagen" descr="http://intranetsdm.movilidadbogota.gov.co:7778/images/pobtrans.gif">
          <a:extLst>
            <a:ext uri="{FF2B5EF4-FFF2-40B4-BE49-F238E27FC236}">
              <a16:creationId xmlns:a16="http://schemas.microsoft.com/office/drawing/2014/main" id="{E52378E4-AB4A-47C8-AF92-40F27EDC3B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27" name="1 Imagen" descr="http://intranetsdm.movilidadbogota.gov.co:7778/images/pobtrans.gif">
          <a:extLst>
            <a:ext uri="{FF2B5EF4-FFF2-40B4-BE49-F238E27FC236}">
              <a16:creationId xmlns:a16="http://schemas.microsoft.com/office/drawing/2014/main" id="{6FA4578E-4EFD-44F9-8FC3-6258E23AF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28" name="1 Imagen" descr="http://intranetsdm.movilidadbogota.gov.co:7778/images/pobtrans.gif">
          <a:extLst>
            <a:ext uri="{FF2B5EF4-FFF2-40B4-BE49-F238E27FC236}">
              <a16:creationId xmlns:a16="http://schemas.microsoft.com/office/drawing/2014/main" id="{00D273DA-1231-407D-B080-E03685F6FF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29" name="1 Imagen" descr="http://intranetsdm.movilidadbogota.gov.co:7778/images/pobtrans.gif">
          <a:extLst>
            <a:ext uri="{FF2B5EF4-FFF2-40B4-BE49-F238E27FC236}">
              <a16:creationId xmlns:a16="http://schemas.microsoft.com/office/drawing/2014/main" id="{5F137115-B0DC-4C51-AEAB-57330C7AD7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12</xdr:col>
      <xdr:colOff>0</xdr:colOff>
      <xdr:row>1</xdr:row>
      <xdr:rowOff>0</xdr:rowOff>
    </xdr:from>
    <xdr:ext cx="38100" cy="9525"/>
    <xdr:pic>
      <xdr:nvPicPr>
        <xdr:cNvPr id="730" name="image4.png" descr="http://intranetsdm.movilidadbogota.gov.co:7778/images/pobtrans.gif">
          <a:extLst>
            <a:ext uri="{FF2B5EF4-FFF2-40B4-BE49-F238E27FC236}">
              <a16:creationId xmlns:a16="http://schemas.microsoft.com/office/drawing/2014/main" id="{97239BE1-2993-4DAA-954A-60994E94FCA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1" name="image4.png" descr="http://intranetsdm.movilidadbogota.gov.co:7778/images/pobtrans.gif">
          <a:extLst>
            <a:ext uri="{FF2B5EF4-FFF2-40B4-BE49-F238E27FC236}">
              <a16:creationId xmlns:a16="http://schemas.microsoft.com/office/drawing/2014/main" id="{49226D84-0FB1-4AFF-9A66-E34BEC13519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2" name="image4.png" descr="http://intranetsdm.movilidadbogota.gov.co:7778/images/pobtrans.gif">
          <a:extLst>
            <a:ext uri="{FF2B5EF4-FFF2-40B4-BE49-F238E27FC236}">
              <a16:creationId xmlns:a16="http://schemas.microsoft.com/office/drawing/2014/main" id="{5C51555D-9216-4826-92CB-26B77137A69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3" name="image4.png" descr="http://intranetsdm.movilidadbogota.gov.co:7778/images/pobtrans.gif">
          <a:extLst>
            <a:ext uri="{FF2B5EF4-FFF2-40B4-BE49-F238E27FC236}">
              <a16:creationId xmlns:a16="http://schemas.microsoft.com/office/drawing/2014/main" id="{40CE0DB3-B02D-4A31-BF1D-E8DF73705F2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4" name="image4.png" descr="http://intranetsdm.movilidadbogota.gov.co:7778/images/pobtrans.gif">
          <a:extLst>
            <a:ext uri="{FF2B5EF4-FFF2-40B4-BE49-F238E27FC236}">
              <a16:creationId xmlns:a16="http://schemas.microsoft.com/office/drawing/2014/main" id="{CC3E373A-01EB-48F7-AF04-FF11FD375EA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5" name="image4.png" descr="http://intranetsdm.movilidadbogota.gov.co:7778/images/pobtrans.gif">
          <a:extLst>
            <a:ext uri="{FF2B5EF4-FFF2-40B4-BE49-F238E27FC236}">
              <a16:creationId xmlns:a16="http://schemas.microsoft.com/office/drawing/2014/main" id="{CFF743E6-C9B2-4FAD-ADED-37F9AB6D73D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6" name="image4.png" descr="http://intranetsdm.movilidadbogota.gov.co:7778/images/pobtrans.gif">
          <a:extLst>
            <a:ext uri="{FF2B5EF4-FFF2-40B4-BE49-F238E27FC236}">
              <a16:creationId xmlns:a16="http://schemas.microsoft.com/office/drawing/2014/main" id="{1AD6F7AA-FC21-431E-829E-EED9D95C9B6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7" name="image4.png" descr="http://intranetsdm.movilidadbogota.gov.co:7778/images/pobtrans.gif">
          <a:extLst>
            <a:ext uri="{FF2B5EF4-FFF2-40B4-BE49-F238E27FC236}">
              <a16:creationId xmlns:a16="http://schemas.microsoft.com/office/drawing/2014/main" id="{CCD952C5-2716-4683-A74F-FF675DB3C44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8" name="image4.png" descr="http://intranetsdm.movilidadbogota.gov.co:7778/images/pobtrans.gif">
          <a:extLst>
            <a:ext uri="{FF2B5EF4-FFF2-40B4-BE49-F238E27FC236}">
              <a16:creationId xmlns:a16="http://schemas.microsoft.com/office/drawing/2014/main" id="{2F98D5D6-8C0B-44C0-A7EB-B67ECA4751D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9" name="image4.png" descr="http://intranetsdm.movilidadbogota.gov.co:7778/images/pobtrans.gif">
          <a:extLst>
            <a:ext uri="{FF2B5EF4-FFF2-40B4-BE49-F238E27FC236}">
              <a16:creationId xmlns:a16="http://schemas.microsoft.com/office/drawing/2014/main" id="{997B1C65-509A-4FBA-B0AE-3F9CB6DB6B0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0" name="image4.png" descr="http://intranetsdm.movilidadbogota.gov.co:7778/images/pobtrans.gif">
          <a:extLst>
            <a:ext uri="{FF2B5EF4-FFF2-40B4-BE49-F238E27FC236}">
              <a16:creationId xmlns:a16="http://schemas.microsoft.com/office/drawing/2014/main" id="{9307A8C0-7B76-4AAF-97BD-7BAD4D7FD56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1" name="image4.png" descr="http://intranetsdm.movilidadbogota.gov.co:7778/images/pobtrans.gif">
          <a:extLst>
            <a:ext uri="{FF2B5EF4-FFF2-40B4-BE49-F238E27FC236}">
              <a16:creationId xmlns:a16="http://schemas.microsoft.com/office/drawing/2014/main" id="{86AF5902-4E66-4CAA-9B82-D0834C5F618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2" name="image3.png" descr="http://intranetsdm.movilidadbogota.gov.co:7778/images/pobtrans.gif">
          <a:extLst>
            <a:ext uri="{FF2B5EF4-FFF2-40B4-BE49-F238E27FC236}">
              <a16:creationId xmlns:a16="http://schemas.microsoft.com/office/drawing/2014/main" id="{83CB3A01-17C3-4EDA-9497-144C3B202D18}"/>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3" name="image3.png" descr="http://intranetsdm.movilidadbogota.gov.co:7778/images/pobtrans.gif">
          <a:extLst>
            <a:ext uri="{FF2B5EF4-FFF2-40B4-BE49-F238E27FC236}">
              <a16:creationId xmlns:a16="http://schemas.microsoft.com/office/drawing/2014/main" id="{5FCE8473-955D-4F92-A74A-8FDD8908095E}"/>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4" name="image4.png" descr="http://intranetsdm.movilidadbogota.gov.co:7778/images/pobtrans.gif">
          <a:extLst>
            <a:ext uri="{FF2B5EF4-FFF2-40B4-BE49-F238E27FC236}">
              <a16:creationId xmlns:a16="http://schemas.microsoft.com/office/drawing/2014/main" id="{24394797-7990-4217-8807-CBA3F27D121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5" name="image4.png" descr="http://intranetsdm.movilidadbogota.gov.co:7778/images/pobtrans.gif">
          <a:extLst>
            <a:ext uri="{FF2B5EF4-FFF2-40B4-BE49-F238E27FC236}">
              <a16:creationId xmlns:a16="http://schemas.microsoft.com/office/drawing/2014/main" id="{EF07FC14-5CA2-4FE9-B4B2-EE773050418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6" name="image4.png" descr="http://intranetsdm.movilidadbogota.gov.co:7778/images/pobtrans.gif">
          <a:extLst>
            <a:ext uri="{FF2B5EF4-FFF2-40B4-BE49-F238E27FC236}">
              <a16:creationId xmlns:a16="http://schemas.microsoft.com/office/drawing/2014/main" id="{F3C701CF-9B44-4B75-B1D1-DF0A3134489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7" name="image4.png" descr="http://intranetsdm.movilidadbogota.gov.co:7778/images/pobtrans.gif">
          <a:extLst>
            <a:ext uri="{FF2B5EF4-FFF2-40B4-BE49-F238E27FC236}">
              <a16:creationId xmlns:a16="http://schemas.microsoft.com/office/drawing/2014/main" id="{199043F7-507D-45C9-A6FE-ED95871BE53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8" name="image4.png" descr="http://intranetsdm.movilidadbogota.gov.co:7778/images/pobtrans.gif">
          <a:extLst>
            <a:ext uri="{FF2B5EF4-FFF2-40B4-BE49-F238E27FC236}">
              <a16:creationId xmlns:a16="http://schemas.microsoft.com/office/drawing/2014/main" id="{7595C87D-2243-4635-B04A-4C53BEBFF01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9" name="image4.png" descr="http://intranetsdm.movilidadbogota.gov.co:7778/images/pobtrans.gif">
          <a:extLst>
            <a:ext uri="{FF2B5EF4-FFF2-40B4-BE49-F238E27FC236}">
              <a16:creationId xmlns:a16="http://schemas.microsoft.com/office/drawing/2014/main" id="{CCF806EA-BB8B-47A4-A107-4FFA4ED35A2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0" name="image4.png" descr="http://intranetsdm.movilidadbogota.gov.co:7778/images/pobtrans.gif">
          <a:extLst>
            <a:ext uri="{FF2B5EF4-FFF2-40B4-BE49-F238E27FC236}">
              <a16:creationId xmlns:a16="http://schemas.microsoft.com/office/drawing/2014/main" id="{28F4CEF6-DFB2-474C-A2E6-BBEE31BD20B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1" name="image4.png" descr="http://intranetsdm.movilidadbogota.gov.co:7778/images/pobtrans.gif">
          <a:extLst>
            <a:ext uri="{FF2B5EF4-FFF2-40B4-BE49-F238E27FC236}">
              <a16:creationId xmlns:a16="http://schemas.microsoft.com/office/drawing/2014/main" id="{F57B379F-2BB1-4888-8B60-AE8744388F2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2" name="image4.png" descr="http://intranetsdm.movilidadbogota.gov.co:7778/images/pobtrans.gif">
          <a:extLst>
            <a:ext uri="{FF2B5EF4-FFF2-40B4-BE49-F238E27FC236}">
              <a16:creationId xmlns:a16="http://schemas.microsoft.com/office/drawing/2014/main" id="{A8449A08-C077-42E7-A63D-4D7AB9BD544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3" name="image4.png" descr="http://intranetsdm.movilidadbogota.gov.co:7778/images/pobtrans.gif">
          <a:extLst>
            <a:ext uri="{FF2B5EF4-FFF2-40B4-BE49-F238E27FC236}">
              <a16:creationId xmlns:a16="http://schemas.microsoft.com/office/drawing/2014/main" id="{880DDD63-7673-492C-A7C4-943648F66C0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4" name="image4.png" descr="http://intranetsdm.movilidadbogota.gov.co:7778/images/pobtrans.gif">
          <a:extLst>
            <a:ext uri="{FF2B5EF4-FFF2-40B4-BE49-F238E27FC236}">
              <a16:creationId xmlns:a16="http://schemas.microsoft.com/office/drawing/2014/main" id="{0E66C6B7-F364-4ED0-8EC6-649C84D8A4C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5" name="image4.png" descr="http://intranetsdm.movilidadbogota.gov.co:7778/images/pobtrans.gif">
          <a:extLst>
            <a:ext uri="{FF2B5EF4-FFF2-40B4-BE49-F238E27FC236}">
              <a16:creationId xmlns:a16="http://schemas.microsoft.com/office/drawing/2014/main" id="{12F85368-3F93-45FC-A0DE-5473727B423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6" name="image3.png" descr="http://intranetsdm.movilidadbogota.gov.co:7778/images/pobtrans.gif">
          <a:extLst>
            <a:ext uri="{FF2B5EF4-FFF2-40B4-BE49-F238E27FC236}">
              <a16:creationId xmlns:a16="http://schemas.microsoft.com/office/drawing/2014/main" id="{9B81BE89-8FC3-4976-8DAB-8608CF1D587A}"/>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7" name="image3.png" descr="http://intranetsdm.movilidadbogota.gov.co:7778/images/pobtrans.gif">
          <a:extLst>
            <a:ext uri="{FF2B5EF4-FFF2-40B4-BE49-F238E27FC236}">
              <a16:creationId xmlns:a16="http://schemas.microsoft.com/office/drawing/2014/main" id="{48D18313-9D25-40FE-9876-13041F6840E7}"/>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8" name="image4.png" descr="http://intranetsdm.movilidadbogota.gov.co:7778/images/pobtrans.gif">
          <a:extLst>
            <a:ext uri="{FF2B5EF4-FFF2-40B4-BE49-F238E27FC236}">
              <a16:creationId xmlns:a16="http://schemas.microsoft.com/office/drawing/2014/main" id="{42B6BBA8-8C7C-4793-9E80-7736FB5586C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9" name="image4.png" descr="http://intranetsdm.movilidadbogota.gov.co:7778/images/pobtrans.gif">
          <a:extLst>
            <a:ext uri="{FF2B5EF4-FFF2-40B4-BE49-F238E27FC236}">
              <a16:creationId xmlns:a16="http://schemas.microsoft.com/office/drawing/2014/main" id="{82A475F1-AC75-4F86-9CB0-4A223D6C317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60" name="image4.png" descr="http://intranetsdm.movilidadbogota.gov.co:7778/images/pobtrans.gif">
          <a:extLst>
            <a:ext uri="{FF2B5EF4-FFF2-40B4-BE49-F238E27FC236}">
              <a16:creationId xmlns:a16="http://schemas.microsoft.com/office/drawing/2014/main" id="{76434033-3E15-4532-BCF4-CA1F7EDCBDC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61" name="image4.png" descr="http://intranetsdm.movilidadbogota.gov.co:7778/images/pobtrans.gif">
          <a:extLst>
            <a:ext uri="{FF2B5EF4-FFF2-40B4-BE49-F238E27FC236}">
              <a16:creationId xmlns:a16="http://schemas.microsoft.com/office/drawing/2014/main" id="{B977A5B4-7262-4784-B56B-FD45283E3A0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62" name="image4.png" descr="http://intranetsdm.movilidadbogota.gov.co:7778/images/pobtrans.gif">
          <a:extLst>
            <a:ext uri="{FF2B5EF4-FFF2-40B4-BE49-F238E27FC236}">
              <a16:creationId xmlns:a16="http://schemas.microsoft.com/office/drawing/2014/main" id="{6B7B2335-4157-4F7C-B3D5-FE2EF4A7CD4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63" name="image4.png" descr="http://intranetsdm.movilidadbogota.gov.co:7778/images/pobtrans.gif">
          <a:extLst>
            <a:ext uri="{FF2B5EF4-FFF2-40B4-BE49-F238E27FC236}">
              <a16:creationId xmlns:a16="http://schemas.microsoft.com/office/drawing/2014/main" id="{28060EB2-5112-4F90-9724-56E4EB05DB6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64" name="image4.png" descr="http://intranetsdm.movilidadbogota.gov.co:7778/images/pobtrans.gif">
          <a:extLst>
            <a:ext uri="{FF2B5EF4-FFF2-40B4-BE49-F238E27FC236}">
              <a16:creationId xmlns:a16="http://schemas.microsoft.com/office/drawing/2014/main" id="{90136614-A4C3-465E-9F8F-68E0F93A441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65" name="image4.png" descr="http://intranetsdm.movilidadbogota.gov.co:7778/images/pobtrans.gif">
          <a:extLst>
            <a:ext uri="{FF2B5EF4-FFF2-40B4-BE49-F238E27FC236}">
              <a16:creationId xmlns:a16="http://schemas.microsoft.com/office/drawing/2014/main" id="{609C0FBF-14CA-4C01-A524-833FA7E9424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66" name="image4.png" descr="http://intranetsdm.movilidadbogota.gov.co:7778/images/pobtrans.gif">
          <a:extLst>
            <a:ext uri="{FF2B5EF4-FFF2-40B4-BE49-F238E27FC236}">
              <a16:creationId xmlns:a16="http://schemas.microsoft.com/office/drawing/2014/main" id="{EFFEF5B3-3CDC-4C34-9D0F-8BD3E957762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67" name="image4.png" descr="http://intranetsdm.movilidadbogota.gov.co:7778/images/pobtrans.gif">
          <a:extLst>
            <a:ext uri="{FF2B5EF4-FFF2-40B4-BE49-F238E27FC236}">
              <a16:creationId xmlns:a16="http://schemas.microsoft.com/office/drawing/2014/main" id="{7D64E28E-F309-4B31-9C11-660C67B6031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68" name="image4.png" descr="http://intranetsdm.movilidadbogota.gov.co:7778/images/pobtrans.gif">
          <a:extLst>
            <a:ext uri="{FF2B5EF4-FFF2-40B4-BE49-F238E27FC236}">
              <a16:creationId xmlns:a16="http://schemas.microsoft.com/office/drawing/2014/main" id="{3DC1F321-0916-4EEF-A522-3DD6879F32C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69" name="image4.png" descr="http://intranetsdm.movilidadbogota.gov.co:7778/images/pobtrans.gif">
          <a:extLst>
            <a:ext uri="{FF2B5EF4-FFF2-40B4-BE49-F238E27FC236}">
              <a16:creationId xmlns:a16="http://schemas.microsoft.com/office/drawing/2014/main" id="{87B60FA2-D12B-4F33-8EA6-8BB74C066A3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70" name="image3.png" descr="http://intranetsdm.movilidadbogota.gov.co:7778/images/pobtrans.gif">
          <a:extLst>
            <a:ext uri="{FF2B5EF4-FFF2-40B4-BE49-F238E27FC236}">
              <a16:creationId xmlns:a16="http://schemas.microsoft.com/office/drawing/2014/main" id="{8BA9B64D-F052-4C22-9875-247EA974044C}"/>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71" name="image3.png" descr="http://intranetsdm.movilidadbogota.gov.co:7778/images/pobtrans.gif">
          <a:extLst>
            <a:ext uri="{FF2B5EF4-FFF2-40B4-BE49-F238E27FC236}">
              <a16:creationId xmlns:a16="http://schemas.microsoft.com/office/drawing/2014/main" id="{C02DFCB8-24B5-495F-9CFC-54BA4640D202}"/>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72" name="image4.png" descr="http://intranetsdm.movilidadbogota.gov.co:7778/images/pobtrans.gif">
          <a:extLst>
            <a:ext uri="{FF2B5EF4-FFF2-40B4-BE49-F238E27FC236}">
              <a16:creationId xmlns:a16="http://schemas.microsoft.com/office/drawing/2014/main" id="{E86A7CFD-BF1A-40F7-94EB-D5D27971284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73" name="image4.png" descr="http://intranetsdm.movilidadbogota.gov.co:7778/images/pobtrans.gif">
          <a:extLst>
            <a:ext uri="{FF2B5EF4-FFF2-40B4-BE49-F238E27FC236}">
              <a16:creationId xmlns:a16="http://schemas.microsoft.com/office/drawing/2014/main" id="{D2ECA3EF-5271-4FF3-8482-DFBC53A1D48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74" name="image4.png" descr="http://intranetsdm.movilidadbogota.gov.co:7778/images/pobtrans.gif">
          <a:extLst>
            <a:ext uri="{FF2B5EF4-FFF2-40B4-BE49-F238E27FC236}">
              <a16:creationId xmlns:a16="http://schemas.microsoft.com/office/drawing/2014/main" id="{21A9691E-0E47-4E70-AB09-B1F9C56DA5C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75" name="image4.png" descr="http://intranetsdm.movilidadbogota.gov.co:7778/images/pobtrans.gif">
          <a:extLst>
            <a:ext uri="{FF2B5EF4-FFF2-40B4-BE49-F238E27FC236}">
              <a16:creationId xmlns:a16="http://schemas.microsoft.com/office/drawing/2014/main" id="{067BA9B1-57EB-4078-A367-2ED26DF2DEA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76" name="image4.png" descr="http://intranetsdm.movilidadbogota.gov.co:7778/images/pobtrans.gif">
          <a:extLst>
            <a:ext uri="{FF2B5EF4-FFF2-40B4-BE49-F238E27FC236}">
              <a16:creationId xmlns:a16="http://schemas.microsoft.com/office/drawing/2014/main" id="{EE7298DA-08B1-4963-A2E5-E5D02EEF75C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77" name="image4.png" descr="http://intranetsdm.movilidadbogota.gov.co:7778/images/pobtrans.gif">
          <a:extLst>
            <a:ext uri="{FF2B5EF4-FFF2-40B4-BE49-F238E27FC236}">
              <a16:creationId xmlns:a16="http://schemas.microsoft.com/office/drawing/2014/main" id="{9C01FB00-3499-456F-A513-AA2DDDEC78B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78" name="image4.png" descr="http://intranetsdm.movilidadbogota.gov.co:7778/images/pobtrans.gif">
          <a:extLst>
            <a:ext uri="{FF2B5EF4-FFF2-40B4-BE49-F238E27FC236}">
              <a16:creationId xmlns:a16="http://schemas.microsoft.com/office/drawing/2014/main" id="{610441E9-96A7-44C6-A5AF-D1D707EABD46}"/>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79" name="image4.png" descr="http://intranetsdm.movilidadbogota.gov.co:7778/images/pobtrans.gif">
          <a:extLst>
            <a:ext uri="{FF2B5EF4-FFF2-40B4-BE49-F238E27FC236}">
              <a16:creationId xmlns:a16="http://schemas.microsoft.com/office/drawing/2014/main" id="{52A492B8-8A18-43C9-8577-F6F4D4801D3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80" name="image4.png" descr="http://intranetsdm.movilidadbogota.gov.co:7778/images/pobtrans.gif">
          <a:extLst>
            <a:ext uri="{FF2B5EF4-FFF2-40B4-BE49-F238E27FC236}">
              <a16:creationId xmlns:a16="http://schemas.microsoft.com/office/drawing/2014/main" id="{2B145C99-A743-4997-B21D-1DF0566B3B9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81" name="image4.png" descr="http://intranetsdm.movilidadbogota.gov.co:7778/images/pobtrans.gif">
          <a:extLst>
            <a:ext uri="{FF2B5EF4-FFF2-40B4-BE49-F238E27FC236}">
              <a16:creationId xmlns:a16="http://schemas.microsoft.com/office/drawing/2014/main" id="{785D63C0-C5AA-4271-83D4-889228E4045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82" name="image4.png" descr="http://intranetsdm.movilidadbogota.gov.co:7778/images/pobtrans.gif">
          <a:extLst>
            <a:ext uri="{FF2B5EF4-FFF2-40B4-BE49-F238E27FC236}">
              <a16:creationId xmlns:a16="http://schemas.microsoft.com/office/drawing/2014/main" id="{C5C5CD4D-AE3E-44BA-8952-99DD31B4818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83" name="image4.png" descr="http://intranetsdm.movilidadbogota.gov.co:7778/images/pobtrans.gif">
          <a:extLst>
            <a:ext uri="{FF2B5EF4-FFF2-40B4-BE49-F238E27FC236}">
              <a16:creationId xmlns:a16="http://schemas.microsoft.com/office/drawing/2014/main" id="{8526F1B0-012E-4A0C-93B9-948721AA8D2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84" name="image3.png" descr="http://intranetsdm.movilidadbogota.gov.co:7778/images/pobtrans.gif">
          <a:extLst>
            <a:ext uri="{FF2B5EF4-FFF2-40B4-BE49-F238E27FC236}">
              <a16:creationId xmlns:a16="http://schemas.microsoft.com/office/drawing/2014/main" id="{E4C630FF-FA17-46B5-894D-384F6BEBDC24}"/>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85" name="image3.png" descr="http://intranetsdm.movilidadbogota.gov.co:7778/images/pobtrans.gif">
          <a:extLst>
            <a:ext uri="{FF2B5EF4-FFF2-40B4-BE49-F238E27FC236}">
              <a16:creationId xmlns:a16="http://schemas.microsoft.com/office/drawing/2014/main" id="{9F57EB68-306E-48A1-842C-36BD73461C57}"/>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86" name="image4.png" descr="http://intranetsdm.movilidadbogota.gov.co:7778/images/pobtrans.gif">
          <a:extLst>
            <a:ext uri="{FF2B5EF4-FFF2-40B4-BE49-F238E27FC236}">
              <a16:creationId xmlns:a16="http://schemas.microsoft.com/office/drawing/2014/main" id="{AAA205DC-CF92-4147-8F81-724753408102}"/>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87" name="image4.png" descr="http://intranetsdm.movilidadbogota.gov.co:7778/images/pobtrans.gif">
          <a:extLst>
            <a:ext uri="{FF2B5EF4-FFF2-40B4-BE49-F238E27FC236}">
              <a16:creationId xmlns:a16="http://schemas.microsoft.com/office/drawing/2014/main" id="{057747A3-B5D4-439C-B0CA-A21A02043700}"/>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88" name="image4.png" descr="http://intranetsdm.movilidadbogota.gov.co:7778/images/pobtrans.gif">
          <a:extLst>
            <a:ext uri="{FF2B5EF4-FFF2-40B4-BE49-F238E27FC236}">
              <a16:creationId xmlns:a16="http://schemas.microsoft.com/office/drawing/2014/main" id="{91C77E0E-398A-488E-9032-0F3CBDC62215}"/>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89" name="image4.png" descr="http://intranetsdm.movilidadbogota.gov.co:7778/images/pobtrans.gif">
          <a:extLst>
            <a:ext uri="{FF2B5EF4-FFF2-40B4-BE49-F238E27FC236}">
              <a16:creationId xmlns:a16="http://schemas.microsoft.com/office/drawing/2014/main" id="{424BE0B2-C118-4EA4-BCBD-0EF754EF047B}"/>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90" name="image4.png" descr="http://intranetsdm.movilidadbogota.gov.co:7778/images/pobtrans.gif">
          <a:extLst>
            <a:ext uri="{FF2B5EF4-FFF2-40B4-BE49-F238E27FC236}">
              <a16:creationId xmlns:a16="http://schemas.microsoft.com/office/drawing/2014/main" id="{05061F58-C0EC-4FC7-9F71-6A1757EB9096}"/>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91" name="image4.png" descr="http://intranetsdm.movilidadbogota.gov.co:7778/images/pobtrans.gif">
          <a:extLst>
            <a:ext uri="{FF2B5EF4-FFF2-40B4-BE49-F238E27FC236}">
              <a16:creationId xmlns:a16="http://schemas.microsoft.com/office/drawing/2014/main" id="{58918012-02B1-495A-8ED6-CBD07B7BD84F}"/>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92" name="image4.png" descr="http://intranetsdm.movilidadbogota.gov.co:7778/images/pobtrans.gif">
          <a:extLst>
            <a:ext uri="{FF2B5EF4-FFF2-40B4-BE49-F238E27FC236}">
              <a16:creationId xmlns:a16="http://schemas.microsoft.com/office/drawing/2014/main" id="{A6FB0CC7-3CE7-450D-9467-B0C5B58AEDA4}"/>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93" name="image4.png" descr="http://intranetsdm.movilidadbogota.gov.co:7778/images/pobtrans.gif">
          <a:extLst>
            <a:ext uri="{FF2B5EF4-FFF2-40B4-BE49-F238E27FC236}">
              <a16:creationId xmlns:a16="http://schemas.microsoft.com/office/drawing/2014/main" id="{8DFF5398-F757-433F-BC5C-37D4E6AD05C4}"/>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94" name="image4.png" descr="http://intranetsdm.movilidadbogota.gov.co:7778/images/pobtrans.gif">
          <a:extLst>
            <a:ext uri="{FF2B5EF4-FFF2-40B4-BE49-F238E27FC236}">
              <a16:creationId xmlns:a16="http://schemas.microsoft.com/office/drawing/2014/main" id="{602D1EE3-4148-4F4C-B2DD-4020AA805217}"/>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95" name="image4.png" descr="http://intranetsdm.movilidadbogota.gov.co:7778/images/pobtrans.gif">
          <a:extLst>
            <a:ext uri="{FF2B5EF4-FFF2-40B4-BE49-F238E27FC236}">
              <a16:creationId xmlns:a16="http://schemas.microsoft.com/office/drawing/2014/main" id="{999D4D0A-68F6-43E0-8B1C-1AE1399BBF10}"/>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96" name="image4.png" descr="http://intranetsdm.movilidadbogota.gov.co:7778/images/pobtrans.gif">
          <a:extLst>
            <a:ext uri="{FF2B5EF4-FFF2-40B4-BE49-F238E27FC236}">
              <a16:creationId xmlns:a16="http://schemas.microsoft.com/office/drawing/2014/main" id="{EFA602EF-AED7-4D77-AD9B-A9B61992AB65}"/>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97" name="image4.png" descr="http://intranetsdm.movilidadbogota.gov.co:7778/images/pobtrans.gif">
          <a:extLst>
            <a:ext uri="{FF2B5EF4-FFF2-40B4-BE49-F238E27FC236}">
              <a16:creationId xmlns:a16="http://schemas.microsoft.com/office/drawing/2014/main" id="{3D63F8B1-B466-41B2-A513-100CC9741C82}"/>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98" name="image3.png" descr="http://intranetsdm.movilidadbogota.gov.co:7778/images/pobtrans.gif">
          <a:extLst>
            <a:ext uri="{FF2B5EF4-FFF2-40B4-BE49-F238E27FC236}">
              <a16:creationId xmlns:a16="http://schemas.microsoft.com/office/drawing/2014/main" id="{74508421-BCEA-47DF-92A5-75EB7EC8B0A7}"/>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99" name="image3.png" descr="http://intranetsdm.movilidadbogota.gov.co:7778/images/pobtrans.gif">
          <a:extLst>
            <a:ext uri="{FF2B5EF4-FFF2-40B4-BE49-F238E27FC236}">
              <a16:creationId xmlns:a16="http://schemas.microsoft.com/office/drawing/2014/main" id="{02202C51-0C40-4A8D-BECD-22800968B029}"/>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00" name="image4.png" descr="http://intranetsdm.movilidadbogota.gov.co:7778/images/pobtrans.gif">
          <a:extLst>
            <a:ext uri="{FF2B5EF4-FFF2-40B4-BE49-F238E27FC236}">
              <a16:creationId xmlns:a16="http://schemas.microsoft.com/office/drawing/2014/main" id="{4E85F0CC-B491-488A-AF5A-2DD2D8315A1D}"/>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01" name="image4.png" descr="http://intranetsdm.movilidadbogota.gov.co:7778/images/pobtrans.gif">
          <a:extLst>
            <a:ext uri="{FF2B5EF4-FFF2-40B4-BE49-F238E27FC236}">
              <a16:creationId xmlns:a16="http://schemas.microsoft.com/office/drawing/2014/main" id="{74A0B374-99D5-4102-AC90-B3071B2EDF60}"/>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02" name="image4.png" descr="http://intranetsdm.movilidadbogota.gov.co:7778/images/pobtrans.gif">
          <a:extLst>
            <a:ext uri="{FF2B5EF4-FFF2-40B4-BE49-F238E27FC236}">
              <a16:creationId xmlns:a16="http://schemas.microsoft.com/office/drawing/2014/main" id="{8254E1C8-02EE-4F3A-AFAA-29209C7C33D3}"/>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03" name="image4.png" descr="http://intranetsdm.movilidadbogota.gov.co:7778/images/pobtrans.gif">
          <a:extLst>
            <a:ext uri="{FF2B5EF4-FFF2-40B4-BE49-F238E27FC236}">
              <a16:creationId xmlns:a16="http://schemas.microsoft.com/office/drawing/2014/main" id="{38E08E74-D827-4A9A-9C9A-5F5184C9A76D}"/>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04" name="image4.png" descr="http://intranetsdm.movilidadbogota.gov.co:7778/images/pobtrans.gif">
          <a:extLst>
            <a:ext uri="{FF2B5EF4-FFF2-40B4-BE49-F238E27FC236}">
              <a16:creationId xmlns:a16="http://schemas.microsoft.com/office/drawing/2014/main" id="{82A95FF4-91CA-427F-9015-55BB41F559E2}"/>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05" name="image4.png" descr="http://intranetsdm.movilidadbogota.gov.co:7778/images/pobtrans.gif">
          <a:extLst>
            <a:ext uri="{FF2B5EF4-FFF2-40B4-BE49-F238E27FC236}">
              <a16:creationId xmlns:a16="http://schemas.microsoft.com/office/drawing/2014/main" id="{0B79911F-9CB2-4577-B166-0C8E154CE432}"/>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06" name="image4.png" descr="http://intranetsdm.movilidadbogota.gov.co:7778/images/pobtrans.gif">
          <a:extLst>
            <a:ext uri="{FF2B5EF4-FFF2-40B4-BE49-F238E27FC236}">
              <a16:creationId xmlns:a16="http://schemas.microsoft.com/office/drawing/2014/main" id="{5A0F3928-BBAA-40A4-91B8-15DFD58ECEEC}"/>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07" name="image4.png" descr="http://intranetsdm.movilidadbogota.gov.co:7778/images/pobtrans.gif">
          <a:extLst>
            <a:ext uri="{FF2B5EF4-FFF2-40B4-BE49-F238E27FC236}">
              <a16:creationId xmlns:a16="http://schemas.microsoft.com/office/drawing/2014/main" id="{5F0883CB-E528-4F50-83DB-6DD925DEDC3C}"/>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08" name="image4.png" descr="http://intranetsdm.movilidadbogota.gov.co:7778/images/pobtrans.gif">
          <a:extLst>
            <a:ext uri="{FF2B5EF4-FFF2-40B4-BE49-F238E27FC236}">
              <a16:creationId xmlns:a16="http://schemas.microsoft.com/office/drawing/2014/main" id="{0437E341-FAEA-4CE3-B986-EEAFC3E39953}"/>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09" name="image4.png" descr="http://intranetsdm.movilidadbogota.gov.co:7778/images/pobtrans.gif">
          <a:extLst>
            <a:ext uri="{FF2B5EF4-FFF2-40B4-BE49-F238E27FC236}">
              <a16:creationId xmlns:a16="http://schemas.microsoft.com/office/drawing/2014/main" id="{E890D979-7859-437A-952A-666CECBCD755}"/>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10" name="image4.png" descr="http://intranetsdm.movilidadbogota.gov.co:7778/images/pobtrans.gif">
          <a:extLst>
            <a:ext uri="{FF2B5EF4-FFF2-40B4-BE49-F238E27FC236}">
              <a16:creationId xmlns:a16="http://schemas.microsoft.com/office/drawing/2014/main" id="{8746BE4A-81EA-4C48-B2A1-37B9325954A9}"/>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11" name="image4.png" descr="http://intranetsdm.movilidadbogota.gov.co:7778/images/pobtrans.gif">
          <a:extLst>
            <a:ext uri="{FF2B5EF4-FFF2-40B4-BE49-F238E27FC236}">
              <a16:creationId xmlns:a16="http://schemas.microsoft.com/office/drawing/2014/main" id="{F90330A0-972F-49F4-AA07-E4E64300B1ED}"/>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12" name="image3.png" descr="http://intranetsdm.movilidadbogota.gov.co:7778/images/pobtrans.gif">
          <a:extLst>
            <a:ext uri="{FF2B5EF4-FFF2-40B4-BE49-F238E27FC236}">
              <a16:creationId xmlns:a16="http://schemas.microsoft.com/office/drawing/2014/main" id="{D096B85B-A37B-4F6F-9499-84F5D056BAA9}"/>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13" name="image3.png" descr="http://intranetsdm.movilidadbogota.gov.co:7778/images/pobtrans.gif">
          <a:extLst>
            <a:ext uri="{FF2B5EF4-FFF2-40B4-BE49-F238E27FC236}">
              <a16:creationId xmlns:a16="http://schemas.microsoft.com/office/drawing/2014/main" id="{7A20F10B-0B89-4BBB-9720-E16EAD0B8414}"/>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14" name="image4.png" descr="http://intranetsdm.movilidadbogota.gov.co:7778/images/pobtrans.gif">
          <a:extLst>
            <a:ext uri="{FF2B5EF4-FFF2-40B4-BE49-F238E27FC236}">
              <a16:creationId xmlns:a16="http://schemas.microsoft.com/office/drawing/2014/main" id="{20F08957-9852-4F70-88B1-04D8920FFB9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15" name="image4.png" descr="http://intranetsdm.movilidadbogota.gov.co:7778/images/pobtrans.gif">
          <a:extLst>
            <a:ext uri="{FF2B5EF4-FFF2-40B4-BE49-F238E27FC236}">
              <a16:creationId xmlns:a16="http://schemas.microsoft.com/office/drawing/2014/main" id="{9E92D642-F62E-4AAF-AF29-0B5072CDCB1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16" name="image4.png" descr="http://intranetsdm.movilidadbogota.gov.co:7778/images/pobtrans.gif">
          <a:extLst>
            <a:ext uri="{FF2B5EF4-FFF2-40B4-BE49-F238E27FC236}">
              <a16:creationId xmlns:a16="http://schemas.microsoft.com/office/drawing/2014/main" id="{49241D6E-074D-4A6B-B459-60DDE19F5E4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17" name="image4.png" descr="http://intranetsdm.movilidadbogota.gov.co:7778/images/pobtrans.gif">
          <a:extLst>
            <a:ext uri="{FF2B5EF4-FFF2-40B4-BE49-F238E27FC236}">
              <a16:creationId xmlns:a16="http://schemas.microsoft.com/office/drawing/2014/main" id="{3CDEA0CC-FD3B-4D72-97B8-2AD5F60C130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18" name="image4.png" descr="http://intranetsdm.movilidadbogota.gov.co:7778/images/pobtrans.gif">
          <a:extLst>
            <a:ext uri="{FF2B5EF4-FFF2-40B4-BE49-F238E27FC236}">
              <a16:creationId xmlns:a16="http://schemas.microsoft.com/office/drawing/2014/main" id="{6D96BD23-2B6C-4EED-B971-2E06A1BD35C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19" name="image4.png" descr="http://intranetsdm.movilidadbogota.gov.co:7778/images/pobtrans.gif">
          <a:extLst>
            <a:ext uri="{FF2B5EF4-FFF2-40B4-BE49-F238E27FC236}">
              <a16:creationId xmlns:a16="http://schemas.microsoft.com/office/drawing/2014/main" id="{EBA08EE8-44BD-42AC-BB06-7B5962563A7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20" name="image4.png" descr="http://intranetsdm.movilidadbogota.gov.co:7778/images/pobtrans.gif">
          <a:extLst>
            <a:ext uri="{FF2B5EF4-FFF2-40B4-BE49-F238E27FC236}">
              <a16:creationId xmlns:a16="http://schemas.microsoft.com/office/drawing/2014/main" id="{2A0345CC-EA74-4E82-A06C-ABE5D23D74B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21" name="image4.png" descr="http://intranetsdm.movilidadbogota.gov.co:7778/images/pobtrans.gif">
          <a:extLst>
            <a:ext uri="{FF2B5EF4-FFF2-40B4-BE49-F238E27FC236}">
              <a16:creationId xmlns:a16="http://schemas.microsoft.com/office/drawing/2014/main" id="{A49D8ED6-DD90-452E-A0E7-4364419E31F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22" name="image4.png" descr="http://intranetsdm.movilidadbogota.gov.co:7778/images/pobtrans.gif">
          <a:extLst>
            <a:ext uri="{FF2B5EF4-FFF2-40B4-BE49-F238E27FC236}">
              <a16:creationId xmlns:a16="http://schemas.microsoft.com/office/drawing/2014/main" id="{D6E7AFE6-C444-4ECA-8507-38A30251D33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23" name="image4.png" descr="http://intranetsdm.movilidadbogota.gov.co:7778/images/pobtrans.gif">
          <a:extLst>
            <a:ext uri="{FF2B5EF4-FFF2-40B4-BE49-F238E27FC236}">
              <a16:creationId xmlns:a16="http://schemas.microsoft.com/office/drawing/2014/main" id="{E5A68C7D-9958-4E4C-B225-055B1C3B61A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24" name="image4.png" descr="http://intranetsdm.movilidadbogota.gov.co:7778/images/pobtrans.gif">
          <a:extLst>
            <a:ext uri="{FF2B5EF4-FFF2-40B4-BE49-F238E27FC236}">
              <a16:creationId xmlns:a16="http://schemas.microsoft.com/office/drawing/2014/main" id="{A426B882-F900-408A-9B89-4321F3C65DA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25" name="image4.png" descr="http://intranetsdm.movilidadbogota.gov.co:7778/images/pobtrans.gif">
          <a:extLst>
            <a:ext uri="{FF2B5EF4-FFF2-40B4-BE49-F238E27FC236}">
              <a16:creationId xmlns:a16="http://schemas.microsoft.com/office/drawing/2014/main" id="{8A80D2C5-7453-4382-920A-41E6628FDF9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26" name="image3.png" descr="http://intranetsdm.movilidadbogota.gov.co:7778/images/pobtrans.gif">
          <a:extLst>
            <a:ext uri="{FF2B5EF4-FFF2-40B4-BE49-F238E27FC236}">
              <a16:creationId xmlns:a16="http://schemas.microsoft.com/office/drawing/2014/main" id="{00893AC2-F4FE-4C79-909A-5B5AD0F6C7E4}"/>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27" name="image3.png" descr="http://intranetsdm.movilidadbogota.gov.co:7778/images/pobtrans.gif">
          <a:extLst>
            <a:ext uri="{FF2B5EF4-FFF2-40B4-BE49-F238E27FC236}">
              <a16:creationId xmlns:a16="http://schemas.microsoft.com/office/drawing/2014/main" id="{AF26A3A3-7B9E-4CF1-83A4-4DE0A5ED70A6}"/>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28" name="image4.png" descr="http://intranetsdm.movilidadbogota.gov.co:7778/images/pobtrans.gif">
          <a:extLst>
            <a:ext uri="{FF2B5EF4-FFF2-40B4-BE49-F238E27FC236}">
              <a16:creationId xmlns:a16="http://schemas.microsoft.com/office/drawing/2014/main" id="{F4EC588B-FDF8-4FB5-AE05-FB65A1B1709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29" name="image4.png" descr="http://intranetsdm.movilidadbogota.gov.co:7778/images/pobtrans.gif">
          <a:extLst>
            <a:ext uri="{FF2B5EF4-FFF2-40B4-BE49-F238E27FC236}">
              <a16:creationId xmlns:a16="http://schemas.microsoft.com/office/drawing/2014/main" id="{80BD698B-AA65-4CF6-BC46-607A86657A4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30" name="image4.png" descr="http://intranetsdm.movilidadbogota.gov.co:7778/images/pobtrans.gif">
          <a:extLst>
            <a:ext uri="{FF2B5EF4-FFF2-40B4-BE49-F238E27FC236}">
              <a16:creationId xmlns:a16="http://schemas.microsoft.com/office/drawing/2014/main" id="{3FF90600-D2D1-47CB-82E5-B36364359FA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31" name="image4.png" descr="http://intranetsdm.movilidadbogota.gov.co:7778/images/pobtrans.gif">
          <a:extLst>
            <a:ext uri="{FF2B5EF4-FFF2-40B4-BE49-F238E27FC236}">
              <a16:creationId xmlns:a16="http://schemas.microsoft.com/office/drawing/2014/main" id="{EC05D369-192D-4E07-A76D-52527687166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32" name="image4.png" descr="http://intranetsdm.movilidadbogota.gov.co:7778/images/pobtrans.gif">
          <a:extLst>
            <a:ext uri="{FF2B5EF4-FFF2-40B4-BE49-F238E27FC236}">
              <a16:creationId xmlns:a16="http://schemas.microsoft.com/office/drawing/2014/main" id="{4544AF89-6C9E-426C-8A5E-3BF14C4CEE4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33" name="image4.png" descr="http://intranetsdm.movilidadbogota.gov.co:7778/images/pobtrans.gif">
          <a:extLst>
            <a:ext uri="{FF2B5EF4-FFF2-40B4-BE49-F238E27FC236}">
              <a16:creationId xmlns:a16="http://schemas.microsoft.com/office/drawing/2014/main" id="{72CADF1F-4AEB-4C26-B113-8655B0AF40B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34" name="image4.png" descr="http://intranetsdm.movilidadbogota.gov.co:7778/images/pobtrans.gif">
          <a:extLst>
            <a:ext uri="{FF2B5EF4-FFF2-40B4-BE49-F238E27FC236}">
              <a16:creationId xmlns:a16="http://schemas.microsoft.com/office/drawing/2014/main" id="{7397917A-3167-4C3C-B1EB-0A05ED0AB06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35" name="image4.png" descr="http://intranetsdm.movilidadbogota.gov.co:7778/images/pobtrans.gif">
          <a:extLst>
            <a:ext uri="{FF2B5EF4-FFF2-40B4-BE49-F238E27FC236}">
              <a16:creationId xmlns:a16="http://schemas.microsoft.com/office/drawing/2014/main" id="{6CBEB11E-3F5A-4BE6-898D-14693711AD9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36" name="image4.png" descr="http://intranetsdm.movilidadbogota.gov.co:7778/images/pobtrans.gif">
          <a:extLst>
            <a:ext uri="{FF2B5EF4-FFF2-40B4-BE49-F238E27FC236}">
              <a16:creationId xmlns:a16="http://schemas.microsoft.com/office/drawing/2014/main" id="{4409E3DA-DE5F-409C-A88C-56D3FBF5817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37" name="image4.png" descr="http://intranetsdm.movilidadbogota.gov.co:7778/images/pobtrans.gif">
          <a:extLst>
            <a:ext uri="{FF2B5EF4-FFF2-40B4-BE49-F238E27FC236}">
              <a16:creationId xmlns:a16="http://schemas.microsoft.com/office/drawing/2014/main" id="{1B2C40B2-1DB3-4F30-9704-28C33537FD1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38" name="image4.png" descr="http://intranetsdm.movilidadbogota.gov.co:7778/images/pobtrans.gif">
          <a:extLst>
            <a:ext uri="{FF2B5EF4-FFF2-40B4-BE49-F238E27FC236}">
              <a16:creationId xmlns:a16="http://schemas.microsoft.com/office/drawing/2014/main" id="{31734B9B-B09C-4329-A6B2-36C2320DC44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39" name="image4.png" descr="http://intranetsdm.movilidadbogota.gov.co:7778/images/pobtrans.gif">
          <a:extLst>
            <a:ext uri="{FF2B5EF4-FFF2-40B4-BE49-F238E27FC236}">
              <a16:creationId xmlns:a16="http://schemas.microsoft.com/office/drawing/2014/main" id="{0F815926-5705-4FA5-B84F-5672781FFCB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40" name="image3.png" descr="http://intranetsdm.movilidadbogota.gov.co:7778/images/pobtrans.gif">
          <a:extLst>
            <a:ext uri="{FF2B5EF4-FFF2-40B4-BE49-F238E27FC236}">
              <a16:creationId xmlns:a16="http://schemas.microsoft.com/office/drawing/2014/main" id="{1CADFDC1-A03A-4555-BF1F-FC03FFF01DA3}"/>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41" name="image3.png" descr="http://intranetsdm.movilidadbogota.gov.co:7778/images/pobtrans.gif">
          <a:extLst>
            <a:ext uri="{FF2B5EF4-FFF2-40B4-BE49-F238E27FC236}">
              <a16:creationId xmlns:a16="http://schemas.microsoft.com/office/drawing/2014/main" id="{7D4F8701-5BAE-4DC2-BC30-E89A546926BA}"/>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42" name="image4.png" descr="http://intranetsdm.movilidadbogota.gov.co:7778/images/pobtrans.gif">
          <a:extLst>
            <a:ext uri="{FF2B5EF4-FFF2-40B4-BE49-F238E27FC236}">
              <a16:creationId xmlns:a16="http://schemas.microsoft.com/office/drawing/2014/main" id="{EB34F1DF-DA61-4B8B-BBBF-D73CB35C397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43" name="image4.png" descr="http://intranetsdm.movilidadbogota.gov.co:7778/images/pobtrans.gif">
          <a:extLst>
            <a:ext uri="{FF2B5EF4-FFF2-40B4-BE49-F238E27FC236}">
              <a16:creationId xmlns:a16="http://schemas.microsoft.com/office/drawing/2014/main" id="{D316118A-0497-4BF4-9A43-DA80158BBF9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44" name="image4.png" descr="http://intranetsdm.movilidadbogota.gov.co:7778/images/pobtrans.gif">
          <a:extLst>
            <a:ext uri="{FF2B5EF4-FFF2-40B4-BE49-F238E27FC236}">
              <a16:creationId xmlns:a16="http://schemas.microsoft.com/office/drawing/2014/main" id="{B87E5B7F-9C92-4773-8F23-FA670D6B799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45" name="image4.png" descr="http://intranetsdm.movilidadbogota.gov.co:7778/images/pobtrans.gif">
          <a:extLst>
            <a:ext uri="{FF2B5EF4-FFF2-40B4-BE49-F238E27FC236}">
              <a16:creationId xmlns:a16="http://schemas.microsoft.com/office/drawing/2014/main" id="{FEC9735E-25FF-4A5B-A3DA-745A8342521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46" name="image4.png" descr="http://intranetsdm.movilidadbogota.gov.co:7778/images/pobtrans.gif">
          <a:extLst>
            <a:ext uri="{FF2B5EF4-FFF2-40B4-BE49-F238E27FC236}">
              <a16:creationId xmlns:a16="http://schemas.microsoft.com/office/drawing/2014/main" id="{67D24C76-B7B2-48CF-B077-427F53EAA5A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47" name="image4.png" descr="http://intranetsdm.movilidadbogota.gov.co:7778/images/pobtrans.gif">
          <a:extLst>
            <a:ext uri="{FF2B5EF4-FFF2-40B4-BE49-F238E27FC236}">
              <a16:creationId xmlns:a16="http://schemas.microsoft.com/office/drawing/2014/main" id="{71CBD6F7-0E83-43D7-9784-BD6B0E28D43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48" name="image4.png" descr="http://intranetsdm.movilidadbogota.gov.co:7778/images/pobtrans.gif">
          <a:extLst>
            <a:ext uri="{FF2B5EF4-FFF2-40B4-BE49-F238E27FC236}">
              <a16:creationId xmlns:a16="http://schemas.microsoft.com/office/drawing/2014/main" id="{5D7FB389-A406-4EAC-90DE-A2D5F7295ED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49" name="image4.png" descr="http://intranetsdm.movilidadbogota.gov.co:7778/images/pobtrans.gif">
          <a:extLst>
            <a:ext uri="{FF2B5EF4-FFF2-40B4-BE49-F238E27FC236}">
              <a16:creationId xmlns:a16="http://schemas.microsoft.com/office/drawing/2014/main" id="{0F9EC9DA-FABF-423B-9C69-58EE2B33FED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0" name="image4.png" descr="http://intranetsdm.movilidadbogota.gov.co:7778/images/pobtrans.gif">
          <a:extLst>
            <a:ext uri="{FF2B5EF4-FFF2-40B4-BE49-F238E27FC236}">
              <a16:creationId xmlns:a16="http://schemas.microsoft.com/office/drawing/2014/main" id="{7F26C995-021A-4660-93EB-8EC40DF0163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1" name="image4.png" descr="http://intranetsdm.movilidadbogota.gov.co:7778/images/pobtrans.gif">
          <a:extLst>
            <a:ext uri="{FF2B5EF4-FFF2-40B4-BE49-F238E27FC236}">
              <a16:creationId xmlns:a16="http://schemas.microsoft.com/office/drawing/2014/main" id="{6A9AF2BE-7B28-4EE2-A497-4D826C86116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2" name="image4.png" descr="http://intranetsdm.movilidadbogota.gov.co:7778/images/pobtrans.gif">
          <a:extLst>
            <a:ext uri="{FF2B5EF4-FFF2-40B4-BE49-F238E27FC236}">
              <a16:creationId xmlns:a16="http://schemas.microsoft.com/office/drawing/2014/main" id="{743DAFA2-82D3-4DD2-87BE-8DC8F6DA34C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3" name="image4.png" descr="http://intranetsdm.movilidadbogota.gov.co:7778/images/pobtrans.gif">
          <a:extLst>
            <a:ext uri="{FF2B5EF4-FFF2-40B4-BE49-F238E27FC236}">
              <a16:creationId xmlns:a16="http://schemas.microsoft.com/office/drawing/2014/main" id="{36FF79DF-6BD9-4C30-925D-7F37B3C17CA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4" name="image3.png" descr="http://intranetsdm.movilidadbogota.gov.co:7778/images/pobtrans.gif">
          <a:extLst>
            <a:ext uri="{FF2B5EF4-FFF2-40B4-BE49-F238E27FC236}">
              <a16:creationId xmlns:a16="http://schemas.microsoft.com/office/drawing/2014/main" id="{0E6BFB2D-B3F7-4D96-86A5-49A7D72757F2}"/>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5" name="image3.png" descr="http://intranetsdm.movilidadbogota.gov.co:7778/images/pobtrans.gif">
          <a:extLst>
            <a:ext uri="{FF2B5EF4-FFF2-40B4-BE49-F238E27FC236}">
              <a16:creationId xmlns:a16="http://schemas.microsoft.com/office/drawing/2014/main" id="{2EEC5262-07F0-486A-91E6-F280BBCC7A59}"/>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6" name="image4.png" descr="http://intranetsdm.movilidadbogota.gov.co:7778/images/pobtrans.gif">
          <a:extLst>
            <a:ext uri="{FF2B5EF4-FFF2-40B4-BE49-F238E27FC236}">
              <a16:creationId xmlns:a16="http://schemas.microsoft.com/office/drawing/2014/main" id="{0D490513-0354-4D56-B11A-A1BD94E8B12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7" name="image4.png" descr="http://intranetsdm.movilidadbogota.gov.co:7778/images/pobtrans.gif">
          <a:extLst>
            <a:ext uri="{FF2B5EF4-FFF2-40B4-BE49-F238E27FC236}">
              <a16:creationId xmlns:a16="http://schemas.microsoft.com/office/drawing/2014/main" id="{26E5BEC6-345D-4D4D-A9D6-B1B957D8BE4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8" name="image4.png" descr="http://intranetsdm.movilidadbogota.gov.co:7778/images/pobtrans.gif">
          <a:extLst>
            <a:ext uri="{FF2B5EF4-FFF2-40B4-BE49-F238E27FC236}">
              <a16:creationId xmlns:a16="http://schemas.microsoft.com/office/drawing/2014/main" id="{95567713-22D7-4EF5-BF62-9AAF6211DE8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9" name="image4.png" descr="http://intranetsdm.movilidadbogota.gov.co:7778/images/pobtrans.gif">
          <a:extLst>
            <a:ext uri="{FF2B5EF4-FFF2-40B4-BE49-F238E27FC236}">
              <a16:creationId xmlns:a16="http://schemas.microsoft.com/office/drawing/2014/main" id="{8449D069-86E6-440C-8D00-F4DB520C346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0" name="image4.png" descr="http://intranetsdm.movilidadbogota.gov.co:7778/images/pobtrans.gif">
          <a:extLst>
            <a:ext uri="{FF2B5EF4-FFF2-40B4-BE49-F238E27FC236}">
              <a16:creationId xmlns:a16="http://schemas.microsoft.com/office/drawing/2014/main" id="{87415339-BB53-4BCF-BF6F-249C796FC88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1" name="image4.png" descr="http://intranetsdm.movilidadbogota.gov.co:7778/images/pobtrans.gif">
          <a:extLst>
            <a:ext uri="{FF2B5EF4-FFF2-40B4-BE49-F238E27FC236}">
              <a16:creationId xmlns:a16="http://schemas.microsoft.com/office/drawing/2014/main" id="{8C7EABB3-76C2-4C26-A1BC-F13B74DF1D7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2" name="image4.png" descr="http://intranetsdm.movilidadbogota.gov.co:7778/images/pobtrans.gif">
          <a:extLst>
            <a:ext uri="{FF2B5EF4-FFF2-40B4-BE49-F238E27FC236}">
              <a16:creationId xmlns:a16="http://schemas.microsoft.com/office/drawing/2014/main" id="{87AAC4DF-220C-4539-82FC-E806D8749E5B}"/>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3" name="image4.png" descr="http://intranetsdm.movilidadbogota.gov.co:7778/images/pobtrans.gif">
          <a:extLst>
            <a:ext uri="{FF2B5EF4-FFF2-40B4-BE49-F238E27FC236}">
              <a16:creationId xmlns:a16="http://schemas.microsoft.com/office/drawing/2014/main" id="{1092C43F-8558-41A7-9DE1-88F9C5D39CD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4" name="image4.png" descr="http://intranetsdm.movilidadbogota.gov.co:7778/images/pobtrans.gif">
          <a:extLst>
            <a:ext uri="{FF2B5EF4-FFF2-40B4-BE49-F238E27FC236}">
              <a16:creationId xmlns:a16="http://schemas.microsoft.com/office/drawing/2014/main" id="{2AAF76A0-3401-4468-9DE1-7CF4AF6D790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5" name="image4.png" descr="http://intranetsdm.movilidadbogota.gov.co:7778/images/pobtrans.gif">
          <a:extLst>
            <a:ext uri="{FF2B5EF4-FFF2-40B4-BE49-F238E27FC236}">
              <a16:creationId xmlns:a16="http://schemas.microsoft.com/office/drawing/2014/main" id="{19F47AFF-D011-44CB-ADD0-246FE689B21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6" name="image4.png" descr="http://intranetsdm.movilidadbogota.gov.co:7778/images/pobtrans.gif">
          <a:extLst>
            <a:ext uri="{FF2B5EF4-FFF2-40B4-BE49-F238E27FC236}">
              <a16:creationId xmlns:a16="http://schemas.microsoft.com/office/drawing/2014/main" id="{8469F8DD-BA33-4B6F-ADE1-619477FB38FB}"/>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7" name="image4.png" descr="http://intranetsdm.movilidadbogota.gov.co:7778/images/pobtrans.gif">
          <a:extLst>
            <a:ext uri="{FF2B5EF4-FFF2-40B4-BE49-F238E27FC236}">
              <a16:creationId xmlns:a16="http://schemas.microsoft.com/office/drawing/2014/main" id="{A1F65F42-A08B-4320-A3E3-7327ABF59B2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8" name="image3.png" descr="http://intranetsdm.movilidadbogota.gov.co:7778/images/pobtrans.gif">
          <a:extLst>
            <a:ext uri="{FF2B5EF4-FFF2-40B4-BE49-F238E27FC236}">
              <a16:creationId xmlns:a16="http://schemas.microsoft.com/office/drawing/2014/main" id="{B3BA711B-F8CC-4965-8BDA-1562C1A9746D}"/>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9" name="image3.png" descr="http://intranetsdm.movilidadbogota.gov.co:7778/images/pobtrans.gif">
          <a:extLst>
            <a:ext uri="{FF2B5EF4-FFF2-40B4-BE49-F238E27FC236}">
              <a16:creationId xmlns:a16="http://schemas.microsoft.com/office/drawing/2014/main" id="{569FF0E2-D070-40D8-91F3-79F2A9F5FBEE}"/>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70" name="image4.png" descr="http://intranetsdm.movilidadbogota.gov.co:7778/images/pobtrans.gif">
          <a:extLst>
            <a:ext uri="{FF2B5EF4-FFF2-40B4-BE49-F238E27FC236}">
              <a16:creationId xmlns:a16="http://schemas.microsoft.com/office/drawing/2014/main" id="{E3B1135F-CE58-43D9-888A-34BCD0105F1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71" name="image4.png" descr="http://intranetsdm.movilidadbogota.gov.co:7778/images/pobtrans.gif">
          <a:extLst>
            <a:ext uri="{FF2B5EF4-FFF2-40B4-BE49-F238E27FC236}">
              <a16:creationId xmlns:a16="http://schemas.microsoft.com/office/drawing/2014/main" id="{50D5AF72-84A9-40DA-8221-60B650A1E45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72" name="image4.png" descr="http://intranetsdm.movilidadbogota.gov.co:7778/images/pobtrans.gif">
          <a:extLst>
            <a:ext uri="{FF2B5EF4-FFF2-40B4-BE49-F238E27FC236}">
              <a16:creationId xmlns:a16="http://schemas.microsoft.com/office/drawing/2014/main" id="{CE166B5B-B6C8-460D-A71A-EB35D647AF0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73" name="image4.png" descr="http://intranetsdm.movilidadbogota.gov.co:7778/images/pobtrans.gif">
          <a:extLst>
            <a:ext uri="{FF2B5EF4-FFF2-40B4-BE49-F238E27FC236}">
              <a16:creationId xmlns:a16="http://schemas.microsoft.com/office/drawing/2014/main" id="{79BAD3D5-0C23-4C53-B7C2-18B056F160B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74" name="image4.png" descr="http://intranetsdm.movilidadbogota.gov.co:7778/images/pobtrans.gif">
          <a:extLst>
            <a:ext uri="{FF2B5EF4-FFF2-40B4-BE49-F238E27FC236}">
              <a16:creationId xmlns:a16="http://schemas.microsoft.com/office/drawing/2014/main" id="{6B1BAAA6-02B4-460B-AB51-BC398767350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75" name="image4.png" descr="http://intranetsdm.movilidadbogota.gov.co:7778/images/pobtrans.gif">
          <a:extLst>
            <a:ext uri="{FF2B5EF4-FFF2-40B4-BE49-F238E27FC236}">
              <a16:creationId xmlns:a16="http://schemas.microsoft.com/office/drawing/2014/main" id="{5C5DB2C9-E7B6-474E-99AD-6A972BD33BB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76" name="image4.png" descr="http://intranetsdm.movilidadbogota.gov.co:7778/images/pobtrans.gif">
          <a:extLst>
            <a:ext uri="{FF2B5EF4-FFF2-40B4-BE49-F238E27FC236}">
              <a16:creationId xmlns:a16="http://schemas.microsoft.com/office/drawing/2014/main" id="{2E6DE2DC-10B2-43B7-9C0A-6B472DBA950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77" name="image4.png" descr="http://intranetsdm.movilidadbogota.gov.co:7778/images/pobtrans.gif">
          <a:extLst>
            <a:ext uri="{FF2B5EF4-FFF2-40B4-BE49-F238E27FC236}">
              <a16:creationId xmlns:a16="http://schemas.microsoft.com/office/drawing/2014/main" id="{DD4EF7E5-314E-4C1B-9690-DBCD3E2D43C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78" name="image4.png" descr="http://intranetsdm.movilidadbogota.gov.co:7778/images/pobtrans.gif">
          <a:extLst>
            <a:ext uri="{FF2B5EF4-FFF2-40B4-BE49-F238E27FC236}">
              <a16:creationId xmlns:a16="http://schemas.microsoft.com/office/drawing/2014/main" id="{D19A91BC-8413-4F64-BF19-BAD0063A43A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79" name="image4.png" descr="http://intranetsdm.movilidadbogota.gov.co:7778/images/pobtrans.gif">
          <a:extLst>
            <a:ext uri="{FF2B5EF4-FFF2-40B4-BE49-F238E27FC236}">
              <a16:creationId xmlns:a16="http://schemas.microsoft.com/office/drawing/2014/main" id="{65346A7F-737A-4658-A086-D1B38AE518C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80" name="image4.png" descr="http://intranetsdm.movilidadbogota.gov.co:7778/images/pobtrans.gif">
          <a:extLst>
            <a:ext uri="{FF2B5EF4-FFF2-40B4-BE49-F238E27FC236}">
              <a16:creationId xmlns:a16="http://schemas.microsoft.com/office/drawing/2014/main" id="{BB4BBD4D-B183-4B52-8852-9F799AE7E50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81" name="image4.png" descr="http://intranetsdm.movilidadbogota.gov.co:7778/images/pobtrans.gif">
          <a:extLst>
            <a:ext uri="{FF2B5EF4-FFF2-40B4-BE49-F238E27FC236}">
              <a16:creationId xmlns:a16="http://schemas.microsoft.com/office/drawing/2014/main" id="{E8A104E5-3151-4D1D-A34E-33032129C82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82" name="image3.png" descr="http://intranetsdm.movilidadbogota.gov.co:7778/images/pobtrans.gif">
          <a:extLst>
            <a:ext uri="{FF2B5EF4-FFF2-40B4-BE49-F238E27FC236}">
              <a16:creationId xmlns:a16="http://schemas.microsoft.com/office/drawing/2014/main" id="{708195FC-97EA-4542-A4AF-38C659242B70}"/>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83" name="image3.png" descr="http://intranetsdm.movilidadbogota.gov.co:7778/images/pobtrans.gif">
          <a:extLst>
            <a:ext uri="{FF2B5EF4-FFF2-40B4-BE49-F238E27FC236}">
              <a16:creationId xmlns:a16="http://schemas.microsoft.com/office/drawing/2014/main" id="{D01C90A9-F39C-41C3-82E8-8245C47BCF9B}"/>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84" name="image4.png" descr="http://intranetsdm.movilidadbogota.gov.co:7778/images/pobtrans.gif">
          <a:extLst>
            <a:ext uri="{FF2B5EF4-FFF2-40B4-BE49-F238E27FC236}">
              <a16:creationId xmlns:a16="http://schemas.microsoft.com/office/drawing/2014/main" id="{55781216-3414-43DD-AFB0-61897F053F32}"/>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85" name="image4.png" descr="http://intranetsdm.movilidadbogota.gov.co:7778/images/pobtrans.gif">
          <a:extLst>
            <a:ext uri="{FF2B5EF4-FFF2-40B4-BE49-F238E27FC236}">
              <a16:creationId xmlns:a16="http://schemas.microsoft.com/office/drawing/2014/main" id="{736381E4-8E00-46BA-A56E-7857EBC9288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86" name="image4.png" descr="http://intranetsdm.movilidadbogota.gov.co:7778/images/pobtrans.gif">
          <a:extLst>
            <a:ext uri="{FF2B5EF4-FFF2-40B4-BE49-F238E27FC236}">
              <a16:creationId xmlns:a16="http://schemas.microsoft.com/office/drawing/2014/main" id="{25AF4B7B-C2B1-4CCF-93DC-4B72F54328D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87" name="image4.png" descr="http://intranetsdm.movilidadbogota.gov.co:7778/images/pobtrans.gif">
          <a:extLst>
            <a:ext uri="{FF2B5EF4-FFF2-40B4-BE49-F238E27FC236}">
              <a16:creationId xmlns:a16="http://schemas.microsoft.com/office/drawing/2014/main" id="{4C46375C-FEF5-438C-9103-350000C9526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88" name="image4.png" descr="http://intranetsdm.movilidadbogota.gov.co:7778/images/pobtrans.gif">
          <a:extLst>
            <a:ext uri="{FF2B5EF4-FFF2-40B4-BE49-F238E27FC236}">
              <a16:creationId xmlns:a16="http://schemas.microsoft.com/office/drawing/2014/main" id="{449D8251-FDD2-49B8-AA1F-00D36D664F9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89" name="image4.png" descr="http://intranetsdm.movilidadbogota.gov.co:7778/images/pobtrans.gif">
          <a:extLst>
            <a:ext uri="{FF2B5EF4-FFF2-40B4-BE49-F238E27FC236}">
              <a16:creationId xmlns:a16="http://schemas.microsoft.com/office/drawing/2014/main" id="{1F850266-A83B-494D-A7FE-03258E20949B}"/>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90" name="image4.png" descr="http://intranetsdm.movilidadbogota.gov.co:7778/images/pobtrans.gif">
          <a:extLst>
            <a:ext uri="{FF2B5EF4-FFF2-40B4-BE49-F238E27FC236}">
              <a16:creationId xmlns:a16="http://schemas.microsoft.com/office/drawing/2014/main" id="{D7A1CDE9-864C-4D25-9F87-F46BEB33C1E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91" name="image4.png" descr="http://intranetsdm.movilidadbogota.gov.co:7778/images/pobtrans.gif">
          <a:extLst>
            <a:ext uri="{FF2B5EF4-FFF2-40B4-BE49-F238E27FC236}">
              <a16:creationId xmlns:a16="http://schemas.microsoft.com/office/drawing/2014/main" id="{68C33E6E-BD2B-4C76-A6F4-03B6C2503E9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92" name="image4.png" descr="http://intranetsdm.movilidadbogota.gov.co:7778/images/pobtrans.gif">
          <a:extLst>
            <a:ext uri="{FF2B5EF4-FFF2-40B4-BE49-F238E27FC236}">
              <a16:creationId xmlns:a16="http://schemas.microsoft.com/office/drawing/2014/main" id="{090E39DD-D5CE-40BF-AE9D-8B2F1D9ECDC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93" name="image4.png" descr="http://intranetsdm.movilidadbogota.gov.co:7778/images/pobtrans.gif">
          <a:extLst>
            <a:ext uri="{FF2B5EF4-FFF2-40B4-BE49-F238E27FC236}">
              <a16:creationId xmlns:a16="http://schemas.microsoft.com/office/drawing/2014/main" id="{F2C1DD0F-DC19-4F3E-835E-9D9F4601D8A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94" name="image4.png" descr="http://intranetsdm.movilidadbogota.gov.co:7778/images/pobtrans.gif">
          <a:extLst>
            <a:ext uri="{FF2B5EF4-FFF2-40B4-BE49-F238E27FC236}">
              <a16:creationId xmlns:a16="http://schemas.microsoft.com/office/drawing/2014/main" id="{26FF57B4-1648-4F31-B397-65A3D4639E4B}"/>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95" name="image4.png" descr="http://intranetsdm.movilidadbogota.gov.co:7778/images/pobtrans.gif">
          <a:extLst>
            <a:ext uri="{FF2B5EF4-FFF2-40B4-BE49-F238E27FC236}">
              <a16:creationId xmlns:a16="http://schemas.microsoft.com/office/drawing/2014/main" id="{8CF711AA-312F-47AF-A127-C0026E34279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96" name="image3.png" descr="http://intranetsdm.movilidadbogota.gov.co:7778/images/pobtrans.gif">
          <a:extLst>
            <a:ext uri="{FF2B5EF4-FFF2-40B4-BE49-F238E27FC236}">
              <a16:creationId xmlns:a16="http://schemas.microsoft.com/office/drawing/2014/main" id="{E5E64BD6-4EC3-47B7-A3B2-A64FD9F11F49}"/>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97" name="image3.png" descr="http://intranetsdm.movilidadbogota.gov.co:7778/images/pobtrans.gif">
          <a:extLst>
            <a:ext uri="{FF2B5EF4-FFF2-40B4-BE49-F238E27FC236}">
              <a16:creationId xmlns:a16="http://schemas.microsoft.com/office/drawing/2014/main" id="{603D97D4-255B-4441-8EA2-053B774F0FF9}"/>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98" name="image4.png" descr="http://intranetsdm.movilidadbogota.gov.co:7778/images/pobtrans.gif">
          <a:extLst>
            <a:ext uri="{FF2B5EF4-FFF2-40B4-BE49-F238E27FC236}">
              <a16:creationId xmlns:a16="http://schemas.microsoft.com/office/drawing/2014/main" id="{782BF9FB-16CF-4962-A506-A38CA4A53FF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99" name="image4.png" descr="http://intranetsdm.movilidadbogota.gov.co:7778/images/pobtrans.gif">
          <a:extLst>
            <a:ext uri="{FF2B5EF4-FFF2-40B4-BE49-F238E27FC236}">
              <a16:creationId xmlns:a16="http://schemas.microsoft.com/office/drawing/2014/main" id="{8011E764-5983-4E5A-90BC-E180B917416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00" name="image4.png" descr="http://intranetsdm.movilidadbogota.gov.co:7778/images/pobtrans.gif">
          <a:extLst>
            <a:ext uri="{FF2B5EF4-FFF2-40B4-BE49-F238E27FC236}">
              <a16:creationId xmlns:a16="http://schemas.microsoft.com/office/drawing/2014/main" id="{1BEAF275-B1F2-4906-BE4F-5DC7B84C7FC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01" name="image4.png" descr="http://intranetsdm.movilidadbogota.gov.co:7778/images/pobtrans.gif">
          <a:extLst>
            <a:ext uri="{FF2B5EF4-FFF2-40B4-BE49-F238E27FC236}">
              <a16:creationId xmlns:a16="http://schemas.microsoft.com/office/drawing/2014/main" id="{141EFB53-BD0B-4ED7-9EDE-B1723F58933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02" name="image4.png" descr="http://intranetsdm.movilidadbogota.gov.co:7778/images/pobtrans.gif">
          <a:extLst>
            <a:ext uri="{FF2B5EF4-FFF2-40B4-BE49-F238E27FC236}">
              <a16:creationId xmlns:a16="http://schemas.microsoft.com/office/drawing/2014/main" id="{70B63385-873A-4AE1-A801-078CB686514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03" name="image4.png" descr="http://intranetsdm.movilidadbogota.gov.co:7778/images/pobtrans.gif">
          <a:extLst>
            <a:ext uri="{FF2B5EF4-FFF2-40B4-BE49-F238E27FC236}">
              <a16:creationId xmlns:a16="http://schemas.microsoft.com/office/drawing/2014/main" id="{9AAB9F28-3995-4EFF-94AF-19D8ED42DA6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04" name="image4.png" descr="http://intranetsdm.movilidadbogota.gov.co:7778/images/pobtrans.gif">
          <a:extLst>
            <a:ext uri="{FF2B5EF4-FFF2-40B4-BE49-F238E27FC236}">
              <a16:creationId xmlns:a16="http://schemas.microsoft.com/office/drawing/2014/main" id="{3A4014A8-6F48-4A01-937B-4C5CED45656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05" name="image4.png" descr="http://intranetsdm.movilidadbogota.gov.co:7778/images/pobtrans.gif">
          <a:extLst>
            <a:ext uri="{FF2B5EF4-FFF2-40B4-BE49-F238E27FC236}">
              <a16:creationId xmlns:a16="http://schemas.microsoft.com/office/drawing/2014/main" id="{9923D19B-C83F-442F-B6C0-DEE7C38EF9B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06" name="image4.png" descr="http://intranetsdm.movilidadbogota.gov.co:7778/images/pobtrans.gif">
          <a:extLst>
            <a:ext uri="{FF2B5EF4-FFF2-40B4-BE49-F238E27FC236}">
              <a16:creationId xmlns:a16="http://schemas.microsoft.com/office/drawing/2014/main" id="{E819E7A0-85D0-4BDE-9A1B-7F966A9BEB6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07" name="image4.png" descr="http://intranetsdm.movilidadbogota.gov.co:7778/images/pobtrans.gif">
          <a:extLst>
            <a:ext uri="{FF2B5EF4-FFF2-40B4-BE49-F238E27FC236}">
              <a16:creationId xmlns:a16="http://schemas.microsoft.com/office/drawing/2014/main" id="{1AF5679E-FFD5-460B-872E-FEBF3147730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08" name="image4.png" descr="http://intranetsdm.movilidadbogota.gov.co:7778/images/pobtrans.gif">
          <a:extLst>
            <a:ext uri="{FF2B5EF4-FFF2-40B4-BE49-F238E27FC236}">
              <a16:creationId xmlns:a16="http://schemas.microsoft.com/office/drawing/2014/main" id="{CB61BAA0-6168-45B9-BEE9-74EDAE157406}"/>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09" name="image4.png" descr="http://intranetsdm.movilidadbogota.gov.co:7778/images/pobtrans.gif">
          <a:extLst>
            <a:ext uri="{FF2B5EF4-FFF2-40B4-BE49-F238E27FC236}">
              <a16:creationId xmlns:a16="http://schemas.microsoft.com/office/drawing/2014/main" id="{A39EBC81-96B5-4054-AB80-977ED3C26B4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10" name="image3.png" descr="http://intranetsdm.movilidadbogota.gov.co:7778/images/pobtrans.gif">
          <a:extLst>
            <a:ext uri="{FF2B5EF4-FFF2-40B4-BE49-F238E27FC236}">
              <a16:creationId xmlns:a16="http://schemas.microsoft.com/office/drawing/2014/main" id="{44D4DCBA-FDD3-423B-AB19-A1A442DB3901}"/>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11" name="image3.png" descr="http://intranetsdm.movilidadbogota.gov.co:7778/images/pobtrans.gif">
          <a:extLst>
            <a:ext uri="{FF2B5EF4-FFF2-40B4-BE49-F238E27FC236}">
              <a16:creationId xmlns:a16="http://schemas.microsoft.com/office/drawing/2014/main" id="{4003931B-CFFD-4CA7-8065-34EA25BC4CC8}"/>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12" name="image4.png" descr="http://intranetsdm.movilidadbogota.gov.co:7778/images/pobtrans.gif">
          <a:extLst>
            <a:ext uri="{FF2B5EF4-FFF2-40B4-BE49-F238E27FC236}">
              <a16:creationId xmlns:a16="http://schemas.microsoft.com/office/drawing/2014/main" id="{0C4CA357-1B02-4671-BEB4-35F1E0BF24F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13" name="image4.png" descr="http://intranetsdm.movilidadbogota.gov.co:7778/images/pobtrans.gif">
          <a:extLst>
            <a:ext uri="{FF2B5EF4-FFF2-40B4-BE49-F238E27FC236}">
              <a16:creationId xmlns:a16="http://schemas.microsoft.com/office/drawing/2014/main" id="{98FDF340-1B27-43BE-8ED9-0DD3A109265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14" name="image4.png" descr="http://intranetsdm.movilidadbogota.gov.co:7778/images/pobtrans.gif">
          <a:extLst>
            <a:ext uri="{FF2B5EF4-FFF2-40B4-BE49-F238E27FC236}">
              <a16:creationId xmlns:a16="http://schemas.microsoft.com/office/drawing/2014/main" id="{E1AC4265-94F2-4BFB-AB7E-00F64900973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15" name="image4.png" descr="http://intranetsdm.movilidadbogota.gov.co:7778/images/pobtrans.gif">
          <a:extLst>
            <a:ext uri="{FF2B5EF4-FFF2-40B4-BE49-F238E27FC236}">
              <a16:creationId xmlns:a16="http://schemas.microsoft.com/office/drawing/2014/main" id="{3DA3E36C-E52E-44FC-BCAC-C3F72D9B9FC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16" name="image4.png" descr="http://intranetsdm.movilidadbogota.gov.co:7778/images/pobtrans.gif">
          <a:extLst>
            <a:ext uri="{FF2B5EF4-FFF2-40B4-BE49-F238E27FC236}">
              <a16:creationId xmlns:a16="http://schemas.microsoft.com/office/drawing/2014/main" id="{F4885211-87BE-497C-B0C3-D2743C9E4AD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17" name="image4.png" descr="http://intranetsdm.movilidadbogota.gov.co:7778/images/pobtrans.gif">
          <a:extLst>
            <a:ext uri="{FF2B5EF4-FFF2-40B4-BE49-F238E27FC236}">
              <a16:creationId xmlns:a16="http://schemas.microsoft.com/office/drawing/2014/main" id="{7B3A9321-E247-48BC-810E-2C8C1937105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18" name="image4.png" descr="http://intranetsdm.movilidadbogota.gov.co:7778/images/pobtrans.gif">
          <a:extLst>
            <a:ext uri="{FF2B5EF4-FFF2-40B4-BE49-F238E27FC236}">
              <a16:creationId xmlns:a16="http://schemas.microsoft.com/office/drawing/2014/main" id="{49FA4BE4-9610-45EE-AF54-250FB1823B4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19" name="image4.png" descr="http://intranetsdm.movilidadbogota.gov.co:7778/images/pobtrans.gif">
          <a:extLst>
            <a:ext uri="{FF2B5EF4-FFF2-40B4-BE49-F238E27FC236}">
              <a16:creationId xmlns:a16="http://schemas.microsoft.com/office/drawing/2014/main" id="{D1B412F4-F044-41C6-93A3-A58C4F24788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20" name="image4.png" descr="http://intranetsdm.movilidadbogota.gov.co:7778/images/pobtrans.gif">
          <a:extLst>
            <a:ext uri="{FF2B5EF4-FFF2-40B4-BE49-F238E27FC236}">
              <a16:creationId xmlns:a16="http://schemas.microsoft.com/office/drawing/2014/main" id="{DEF86638-9B10-4937-A058-9D07FFE510A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21" name="image4.png" descr="http://intranetsdm.movilidadbogota.gov.co:7778/images/pobtrans.gif">
          <a:extLst>
            <a:ext uri="{FF2B5EF4-FFF2-40B4-BE49-F238E27FC236}">
              <a16:creationId xmlns:a16="http://schemas.microsoft.com/office/drawing/2014/main" id="{A3E71A21-2999-414F-B213-8EACD425569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22" name="image4.png" descr="http://intranetsdm.movilidadbogota.gov.co:7778/images/pobtrans.gif">
          <a:extLst>
            <a:ext uri="{FF2B5EF4-FFF2-40B4-BE49-F238E27FC236}">
              <a16:creationId xmlns:a16="http://schemas.microsoft.com/office/drawing/2014/main" id="{094A31BB-E167-4AA7-BC8F-A8C51035005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23" name="image4.png" descr="http://intranetsdm.movilidadbogota.gov.co:7778/images/pobtrans.gif">
          <a:extLst>
            <a:ext uri="{FF2B5EF4-FFF2-40B4-BE49-F238E27FC236}">
              <a16:creationId xmlns:a16="http://schemas.microsoft.com/office/drawing/2014/main" id="{B33B90AC-8BF6-43A4-8B66-F47626E3A32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24" name="image3.png" descr="http://intranetsdm.movilidadbogota.gov.co:7778/images/pobtrans.gif">
          <a:extLst>
            <a:ext uri="{FF2B5EF4-FFF2-40B4-BE49-F238E27FC236}">
              <a16:creationId xmlns:a16="http://schemas.microsoft.com/office/drawing/2014/main" id="{BC08E24D-2555-4310-845A-58FE0A3D1E89}"/>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25" name="image3.png" descr="http://intranetsdm.movilidadbogota.gov.co:7778/images/pobtrans.gif">
          <a:extLst>
            <a:ext uri="{FF2B5EF4-FFF2-40B4-BE49-F238E27FC236}">
              <a16:creationId xmlns:a16="http://schemas.microsoft.com/office/drawing/2014/main" id="{56C2695A-337A-40ED-A132-BD5C567C37E6}"/>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26" name="image4.png" descr="http://intranetsdm.movilidadbogota.gov.co:7778/images/pobtrans.gif">
          <a:extLst>
            <a:ext uri="{FF2B5EF4-FFF2-40B4-BE49-F238E27FC236}">
              <a16:creationId xmlns:a16="http://schemas.microsoft.com/office/drawing/2014/main" id="{951C8938-561F-4617-8FD8-A908375509B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27" name="image4.png" descr="http://intranetsdm.movilidadbogota.gov.co:7778/images/pobtrans.gif">
          <a:extLst>
            <a:ext uri="{FF2B5EF4-FFF2-40B4-BE49-F238E27FC236}">
              <a16:creationId xmlns:a16="http://schemas.microsoft.com/office/drawing/2014/main" id="{A6F32C18-5E73-48E9-927C-BA56DD5A5AC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28" name="image4.png" descr="http://intranetsdm.movilidadbogota.gov.co:7778/images/pobtrans.gif">
          <a:extLst>
            <a:ext uri="{FF2B5EF4-FFF2-40B4-BE49-F238E27FC236}">
              <a16:creationId xmlns:a16="http://schemas.microsoft.com/office/drawing/2014/main" id="{A80A9E0C-6688-457F-B7F2-34CF5BB9584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29" name="image4.png" descr="http://intranetsdm.movilidadbogota.gov.co:7778/images/pobtrans.gif">
          <a:extLst>
            <a:ext uri="{FF2B5EF4-FFF2-40B4-BE49-F238E27FC236}">
              <a16:creationId xmlns:a16="http://schemas.microsoft.com/office/drawing/2014/main" id="{EDB3B15D-37FD-423D-99A5-7AA6E61CC57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30" name="image4.png" descr="http://intranetsdm.movilidadbogota.gov.co:7778/images/pobtrans.gif">
          <a:extLst>
            <a:ext uri="{FF2B5EF4-FFF2-40B4-BE49-F238E27FC236}">
              <a16:creationId xmlns:a16="http://schemas.microsoft.com/office/drawing/2014/main" id="{B854D48B-39E2-4099-848A-1DE687D9FA1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31" name="image4.png" descr="http://intranetsdm.movilidadbogota.gov.co:7778/images/pobtrans.gif">
          <a:extLst>
            <a:ext uri="{FF2B5EF4-FFF2-40B4-BE49-F238E27FC236}">
              <a16:creationId xmlns:a16="http://schemas.microsoft.com/office/drawing/2014/main" id="{D884A1F5-34E9-4A2E-A7CE-D558B868EF8B}"/>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32" name="image4.png" descr="http://intranetsdm.movilidadbogota.gov.co:7778/images/pobtrans.gif">
          <a:extLst>
            <a:ext uri="{FF2B5EF4-FFF2-40B4-BE49-F238E27FC236}">
              <a16:creationId xmlns:a16="http://schemas.microsoft.com/office/drawing/2014/main" id="{74530115-6DC4-47E8-828D-C52C3EFA01A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33" name="image4.png" descr="http://intranetsdm.movilidadbogota.gov.co:7778/images/pobtrans.gif">
          <a:extLst>
            <a:ext uri="{FF2B5EF4-FFF2-40B4-BE49-F238E27FC236}">
              <a16:creationId xmlns:a16="http://schemas.microsoft.com/office/drawing/2014/main" id="{E632F701-CDA8-4343-A330-9E42B33836E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34" name="image4.png" descr="http://intranetsdm.movilidadbogota.gov.co:7778/images/pobtrans.gif">
          <a:extLst>
            <a:ext uri="{FF2B5EF4-FFF2-40B4-BE49-F238E27FC236}">
              <a16:creationId xmlns:a16="http://schemas.microsoft.com/office/drawing/2014/main" id="{92F8DD2C-57DF-4886-9005-B972E6DD039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35" name="image4.png" descr="http://intranetsdm.movilidadbogota.gov.co:7778/images/pobtrans.gif">
          <a:extLst>
            <a:ext uri="{FF2B5EF4-FFF2-40B4-BE49-F238E27FC236}">
              <a16:creationId xmlns:a16="http://schemas.microsoft.com/office/drawing/2014/main" id="{2F5540D6-F7D7-4449-A193-69FE5A0BB64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36" name="image4.png" descr="http://intranetsdm.movilidadbogota.gov.co:7778/images/pobtrans.gif">
          <a:extLst>
            <a:ext uri="{FF2B5EF4-FFF2-40B4-BE49-F238E27FC236}">
              <a16:creationId xmlns:a16="http://schemas.microsoft.com/office/drawing/2014/main" id="{15A90C69-52C2-4EBD-87F9-B8F5D6C4530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37" name="image4.png" descr="http://intranetsdm.movilidadbogota.gov.co:7778/images/pobtrans.gif">
          <a:extLst>
            <a:ext uri="{FF2B5EF4-FFF2-40B4-BE49-F238E27FC236}">
              <a16:creationId xmlns:a16="http://schemas.microsoft.com/office/drawing/2014/main" id="{39B21785-C3F1-4006-B0AD-E5FF5390AC22}"/>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38" name="image3.png" descr="http://intranetsdm.movilidadbogota.gov.co:7778/images/pobtrans.gif">
          <a:extLst>
            <a:ext uri="{FF2B5EF4-FFF2-40B4-BE49-F238E27FC236}">
              <a16:creationId xmlns:a16="http://schemas.microsoft.com/office/drawing/2014/main" id="{F8D405B7-9BC4-4C73-9102-7ADFBD321A8C}"/>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39" name="image3.png" descr="http://intranetsdm.movilidadbogota.gov.co:7778/images/pobtrans.gif">
          <a:extLst>
            <a:ext uri="{FF2B5EF4-FFF2-40B4-BE49-F238E27FC236}">
              <a16:creationId xmlns:a16="http://schemas.microsoft.com/office/drawing/2014/main" id="{BF6C8107-1A39-4AF5-A085-FA4A1C96530A}"/>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40" name="image4.png" descr="http://intranetsdm.movilidadbogota.gov.co:7778/images/pobtrans.gif">
          <a:extLst>
            <a:ext uri="{FF2B5EF4-FFF2-40B4-BE49-F238E27FC236}">
              <a16:creationId xmlns:a16="http://schemas.microsoft.com/office/drawing/2014/main" id="{99DD8C82-ABF9-408C-9A5B-F8DEA0B054D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41" name="image4.png" descr="http://intranetsdm.movilidadbogota.gov.co:7778/images/pobtrans.gif">
          <a:extLst>
            <a:ext uri="{FF2B5EF4-FFF2-40B4-BE49-F238E27FC236}">
              <a16:creationId xmlns:a16="http://schemas.microsoft.com/office/drawing/2014/main" id="{52E73CD4-A268-4C82-994D-7C617864A7D2}"/>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42" name="image4.png" descr="http://intranetsdm.movilidadbogota.gov.co:7778/images/pobtrans.gif">
          <a:extLst>
            <a:ext uri="{FF2B5EF4-FFF2-40B4-BE49-F238E27FC236}">
              <a16:creationId xmlns:a16="http://schemas.microsoft.com/office/drawing/2014/main" id="{5FD09231-8B56-4FA4-B163-F765929A990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43" name="image4.png" descr="http://intranetsdm.movilidadbogota.gov.co:7778/images/pobtrans.gif">
          <a:extLst>
            <a:ext uri="{FF2B5EF4-FFF2-40B4-BE49-F238E27FC236}">
              <a16:creationId xmlns:a16="http://schemas.microsoft.com/office/drawing/2014/main" id="{15C79F99-5446-4B95-B260-D47E780F422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44" name="image4.png" descr="http://intranetsdm.movilidadbogota.gov.co:7778/images/pobtrans.gif">
          <a:extLst>
            <a:ext uri="{FF2B5EF4-FFF2-40B4-BE49-F238E27FC236}">
              <a16:creationId xmlns:a16="http://schemas.microsoft.com/office/drawing/2014/main" id="{0E5AC37C-A1A0-4F49-860E-4A6C6D9AC85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45" name="image4.png" descr="http://intranetsdm.movilidadbogota.gov.co:7778/images/pobtrans.gif">
          <a:extLst>
            <a:ext uri="{FF2B5EF4-FFF2-40B4-BE49-F238E27FC236}">
              <a16:creationId xmlns:a16="http://schemas.microsoft.com/office/drawing/2014/main" id="{F1B1835D-DE3E-4227-8F95-629E87B3E58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46" name="image4.png" descr="http://intranetsdm.movilidadbogota.gov.co:7778/images/pobtrans.gif">
          <a:extLst>
            <a:ext uri="{FF2B5EF4-FFF2-40B4-BE49-F238E27FC236}">
              <a16:creationId xmlns:a16="http://schemas.microsoft.com/office/drawing/2014/main" id="{2FDAF5B1-ED0A-4AB8-9B0D-94BFC2DE199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47" name="image4.png" descr="http://intranetsdm.movilidadbogota.gov.co:7778/images/pobtrans.gif">
          <a:extLst>
            <a:ext uri="{FF2B5EF4-FFF2-40B4-BE49-F238E27FC236}">
              <a16:creationId xmlns:a16="http://schemas.microsoft.com/office/drawing/2014/main" id="{0513F997-DF58-4C6B-924B-EC6E864CA4D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48" name="image4.png" descr="http://intranetsdm.movilidadbogota.gov.co:7778/images/pobtrans.gif">
          <a:extLst>
            <a:ext uri="{FF2B5EF4-FFF2-40B4-BE49-F238E27FC236}">
              <a16:creationId xmlns:a16="http://schemas.microsoft.com/office/drawing/2014/main" id="{8A5BF0BC-CD85-4DB0-B2BC-5E7907D61BB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49" name="image4.png" descr="http://intranetsdm.movilidadbogota.gov.co:7778/images/pobtrans.gif">
          <a:extLst>
            <a:ext uri="{FF2B5EF4-FFF2-40B4-BE49-F238E27FC236}">
              <a16:creationId xmlns:a16="http://schemas.microsoft.com/office/drawing/2014/main" id="{02FE10C3-8332-49A3-8D97-DFE508A90D8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50" name="image4.png" descr="http://intranetsdm.movilidadbogota.gov.co:7778/images/pobtrans.gif">
          <a:extLst>
            <a:ext uri="{FF2B5EF4-FFF2-40B4-BE49-F238E27FC236}">
              <a16:creationId xmlns:a16="http://schemas.microsoft.com/office/drawing/2014/main" id="{B8F57574-F296-4FE5-9DFF-CA3B946F6EE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51" name="image4.png" descr="http://intranetsdm.movilidadbogota.gov.co:7778/images/pobtrans.gif">
          <a:extLst>
            <a:ext uri="{FF2B5EF4-FFF2-40B4-BE49-F238E27FC236}">
              <a16:creationId xmlns:a16="http://schemas.microsoft.com/office/drawing/2014/main" id="{C7108523-A05F-4D93-A560-85F238C47AD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52" name="image3.png" descr="http://intranetsdm.movilidadbogota.gov.co:7778/images/pobtrans.gif">
          <a:extLst>
            <a:ext uri="{FF2B5EF4-FFF2-40B4-BE49-F238E27FC236}">
              <a16:creationId xmlns:a16="http://schemas.microsoft.com/office/drawing/2014/main" id="{1697F7AC-7586-411D-9303-10FC4686A9B9}"/>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53" name="image3.png" descr="http://intranetsdm.movilidadbogota.gov.co:7778/images/pobtrans.gif">
          <a:extLst>
            <a:ext uri="{FF2B5EF4-FFF2-40B4-BE49-F238E27FC236}">
              <a16:creationId xmlns:a16="http://schemas.microsoft.com/office/drawing/2014/main" id="{7ACF00A9-90CD-488D-96C8-B8E367C9EA62}"/>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54" name="image4.png" descr="http://intranetsdm.movilidadbogota.gov.co:7778/images/pobtrans.gif">
          <a:extLst>
            <a:ext uri="{FF2B5EF4-FFF2-40B4-BE49-F238E27FC236}">
              <a16:creationId xmlns:a16="http://schemas.microsoft.com/office/drawing/2014/main" id="{C27F1FBE-E2F8-4A5E-B931-2CE84F62C82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55" name="image4.png" descr="http://intranetsdm.movilidadbogota.gov.co:7778/images/pobtrans.gif">
          <a:extLst>
            <a:ext uri="{FF2B5EF4-FFF2-40B4-BE49-F238E27FC236}">
              <a16:creationId xmlns:a16="http://schemas.microsoft.com/office/drawing/2014/main" id="{3E41530D-3E06-43E0-8306-D8FE1F3A3F4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56" name="image4.png" descr="http://intranetsdm.movilidadbogota.gov.co:7778/images/pobtrans.gif">
          <a:extLst>
            <a:ext uri="{FF2B5EF4-FFF2-40B4-BE49-F238E27FC236}">
              <a16:creationId xmlns:a16="http://schemas.microsoft.com/office/drawing/2014/main" id="{1387A92D-9C9A-42FB-AA94-D6A6EFBFC3E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57" name="image4.png" descr="http://intranetsdm.movilidadbogota.gov.co:7778/images/pobtrans.gif">
          <a:extLst>
            <a:ext uri="{FF2B5EF4-FFF2-40B4-BE49-F238E27FC236}">
              <a16:creationId xmlns:a16="http://schemas.microsoft.com/office/drawing/2014/main" id="{9F304E9B-CBEB-46EF-989D-48624F06138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58" name="image4.png" descr="http://intranetsdm.movilidadbogota.gov.co:7778/images/pobtrans.gif">
          <a:extLst>
            <a:ext uri="{FF2B5EF4-FFF2-40B4-BE49-F238E27FC236}">
              <a16:creationId xmlns:a16="http://schemas.microsoft.com/office/drawing/2014/main" id="{344EB464-F152-43B1-927A-2F61943DFE5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59" name="image4.png" descr="http://intranetsdm.movilidadbogota.gov.co:7778/images/pobtrans.gif">
          <a:extLst>
            <a:ext uri="{FF2B5EF4-FFF2-40B4-BE49-F238E27FC236}">
              <a16:creationId xmlns:a16="http://schemas.microsoft.com/office/drawing/2014/main" id="{2AD87C06-EBAF-4156-A53D-26799AD4B6C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0" name="image4.png" descr="http://intranetsdm.movilidadbogota.gov.co:7778/images/pobtrans.gif">
          <a:extLst>
            <a:ext uri="{FF2B5EF4-FFF2-40B4-BE49-F238E27FC236}">
              <a16:creationId xmlns:a16="http://schemas.microsoft.com/office/drawing/2014/main" id="{3C7066EF-96B0-4F6A-888C-ED75136FEAB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1" name="image4.png" descr="http://intranetsdm.movilidadbogota.gov.co:7778/images/pobtrans.gif">
          <a:extLst>
            <a:ext uri="{FF2B5EF4-FFF2-40B4-BE49-F238E27FC236}">
              <a16:creationId xmlns:a16="http://schemas.microsoft.com/office/drawing/2014/main" id="{D8203017-9E50-4E2B-A32A-0B9DB163CBC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2" name="image4.png" descr="http://intranetsdm.movilidadbogota.gov.co:7778/images/pobtrans.gif">
          <a:extLst>
            <a:ext uri="{FF2B5EF4-FFF2-40B4-BE49-F238E27FC236}">
              <a16:creationId xmlns:a16="http://schemas.microsoft.com/office/drawing/2014/main" id="{9948F3B5-44AD-4C6E-8C31-CB89B0C08D2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3" name="image4.png" descr="http://intranetsdm.movilidadbogota.gov.co:7778/images/pobtrans.gif">
          <a:extLst>
            <a:ext uri="{FF2B5EF4-FFF2-40B4-BE49-F238E27FC236}">
              <a16:creationId xmlns:a16="http://schemas.microsoft.com/office/drawing/2014/main" id="{C0BDEAC1-1C0C-482C-AEF0-70020D67972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4" name="image4.png" descr="http://intranetsdm.movilidadbogota.gov.co:7778/images/pobtrans.gif">
          <a:extLst>
            <a:ext uri="{FF2B5EF4-FFF2-40B4-BE49-F238E27FC236}">
              <a16:creationId xmlns:a16="http://schemas.microsoft.com/office/drawing/2014/main" id="{0B13B2C6-6EDC-4141-A6E1-1C80757316B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5" name="image4.png" descr="http://intranetsdm.movilidadbogota.gov.co:7778/images/pobtrans.gif">
          <a:extLst>
            <a:ext uri="{FF2B5EF4-FFF2-40B4-BE49-F238E27FC236}">
              <a16:creationId xmlns:a16="http://schemas.microsoft.com/office/drawing/2014/main" id="{2984B1EC-4E29-4B08-854C-120F9B204FE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6" name="image3.png" descr="http://intranetsdm.movilidadbogota.gov.co:7778/images/pobtrans.gif">
          <a:extLst>
            <a:ext uri="{FF2B5EF4-FFF2-40B4-BE49-F238E27FC236}">
              <a16:creationId xmlns:a16="http://schemas.microsoft.com/office/drawing/2014/main" id="{21B92A47-9895-4200-9FDF-D380D9974779}"/>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7" name="image3.png" descr="http://intranetsdm.movilidadbogota.gov.co:7778/images/pobtrans.gif">
          <a:extLst>
            <a:ext uri="{FF2B5EF4-FFF2-40B4-BE49-F238E27FC236}">
              <a16:creationId xmlns:a16="http://schemas.microsoft.com/office/drawing/2014/main" id="{6DE2354D-949D-4695-BD14-D95C559518CA}"/>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8" name="image4.png" descr="http://intranetsdm.movilidadbogota.gov.co:7778/images/pobtrans.gif">
          <a:extLst>
            <a:ext uri="{FF2B5EF4-FFF2-40B4-BE49-F238E27FC236}">
              <a16:creationId xmlns:a16="http://schemas.microsoft.com/office/drawing/2014/main" id="{959CEEB4-90EE-4561-89BE-8DF705D72A5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9" name="image4.png" descr="http://intranetsdm.movilidadbogota.gov.co:7778/images/pobtrans.gif">
          <a:extLst>
            <a:ext uri="{FF2B5EF4-FFF2-40B4-BE49-F238E27FC236}">
              <a16:creationId xmlns:a16="http://schemas.microsoft.com/office/drawing/2014/main" id="{353F1A01-522B-497A-99C8-62C6B55C11A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0" name="image4.png" descr="http://intranetsdm.movilidadbogota.gov.co:7778/images/pobtrans.gif">
          <a:extLst>
            <a:ext uri="{FF2B5EF4-FFF2-40B4-BE49-F238E27FC236}">
              <a16:creationId xmlns:a16="http://schemas.microsoft.com/office/drawing/2014/main" id="{14735401-8B4F-437C-B082-A46950A4D60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1" name="image4.png" descr="http://intranetsdm.movilidadbogota.gov.co:7778/images/pobtrans.gif">
          <a:extLst>
            <a:ext uri="{FF2B5EF4-FFF2-40B4-BE49-F238E27FC236}">
              <a16:creationId xmlns:a16="http://schemas.microsoft.com/office/drawing/2014/main" id="{23EE41F1-E945-42BD-B652-F657E8D4A2F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2" name="image4.png" descr="http://intranetsdm.movilidadbogota.gov.co:7778/images/pobtrans.gif">
          <a:extLst>
            <a:ext uri="{FF2B5EF4-FFF2-40B4-BE49-F238E27FC236}">
              <a16:creationId xmlns:a16="http://schemas.microsoft.com/office/drawing/2014/main" id="{AEA1AF3A-6B3D-48C6-A2FC-1898314E9D3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3" name="image4.png" descr="http://intranetsdm.movilidadbogota.gov.co:7778/images/pobtrans.gif">
          <a:extLst>
            <a:ext uri="{FF2B5EF4-FFF2-40B4-BE49-F238E27FC236}">
              <a16:creationId xmlns:a16="http://schemas.microsoft.com/office/drawing/2014/main" id="{87E5EE81-EE5D-4057-A8BB-B5865393064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4" name="image4.png" descr="http://intranetsdm.movilidadbogota.gov.co:7778/images/pobtrans.gif">
          <a:extLst>
            <a:ext uri="{FF2B5EF4-FFF2-40B4-BE49-F238E27FC236}">
              <a16:creationId xmlns:a16="http://schemas.microsoft.com/office/drawing/2014/main" id="{8594D607-EAC3-426E-BEB8-F2A6ED7CB3E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5" name="image4.png" descr="http://intranetsdm.movilidadbogota.gov.co:7778/images/pobtrans.gif">
          <a:extLst>
            <a:ext uri="{FF2B5EF4-FFF2-40B4-BE49-F238E27FC236}">
              <a16:creationId xmlns:a16="http://schemas.microsoft.com/office/drawing/2014/main" id="{7DB5AEA8-0C6F-48A0-BD43-6B32BC7A7D9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6" name="image4.png" descr="http://intranetsdm.movilidadbogota.gov.co:7778/images/pobtrans.gif">
          <a:extLst>
            <a:ext uri="{FF2B5EF4-FFF2-40B4-BE49-F238E27FC236}">
              <a16:creationId xmlns:a16="http://schemas.microsoft.com/office/drawing/2014/main" id="{9FC5BD54-72CD-40BB-86B1-1726CC573BF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7" name="image4.png" descr="http://intranetsdm.movilidadbogota.gov.co:7778/images/pobtrans.gif">
          <a:extLst>
            <a:ext uri="{FF2B5EF4-FFF2-40B4-BE49-F238E27FC236}">
              <a16:creationId xmlns:a16="http://schemas.microsoft.com/office/drawing/2014/main" id="{44E41BAD-3F6C-4A83-A096-50241D83202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8" name="image4.png" descr="http://intranetsdm.movilidadbogota.gov.co:7778/images/pobtrans.gif">
          <a:extLst>
            <a:ext uri="{FF2B5EF4-FFF2-40B4-BE49-F238E27FC236}">
              <a16:creationId xmlns:a16="http://schemas.microsoft.com/office/drawing/2014/main" id="{ECA03D03-CA54-4C41-B892-56703CE4AEA6}"/>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9" name="image4.png" descr="http://intranetsdm.movilidadbogota.gov.co:7778/images/pobtrans.gif">
          <a:extLst>
            <a:ext uri="{FF2B5EF4-FFF2-40B4-BE49-F238E27FC236}">
              <a16:creationId xmlns:a16="http://schemas.microsoft.com/office/drawing/2014/main" id="{AE7606E9-9737-43C6-8355-BC8459DEF1A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0" name="image3.png" descr="http://intranetsdm.movilidadbogota.gov.co:7778/images/pobtrans.gif">
          <a:extLst>
            <a:ext uri="{FF2B5EF4-FFF2-40B4-BE49-F238E27FC236}">
              <a16:creationId xmlns:a16="http://schemas.microsoft.com/office/drawing/2014/main" id="{BCF9297A-86EC-4A6A-9670-A57BD74175CD}"/>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1" name="image3.png" descr="http://intranetsdm.movilidadbogota.gov.co:7778/images/pobtrans.gif">
          <a:extLst>
            <a:ext uri="{FF2B5EF4-FFF2-40B4-BE49-F238E27FC236}">
              <a16:creationId xmlns:a16="http://schemas.microsoft.com/office/drawing/2014/main" id="{12EE91F3-29A5-4F22-A1A9-E071F0BC2873}"/>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2" name="image4.png" descr="http://intranetsdm.movilidadbogota.gov.co:7778/images/pobtrans.gif">
          <a:extLst>
            <a:ext uri="{FF2B5EF4-FFF2-40B4-BE49-F238E27FC236}">
              <a16:creationId xmlns:a16="http://schemas.microsoft.com/office/drawing/2014/main" id="{0EF85072-2102-4176-88BA-C94A3EAF420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3" name="image4.png" descr="http://intranetsdm.movilidadbogota.gov.co:7778/images/pobtrans.gif">
          <a:extLst>
            <a:ext uri="{FF2B5EF4-FFF2-40B4-BE49-F238E27FC236}">
              <a16:creationId xmlns:a16="http://schemas.microsoft.com/office/drawing/2014/main" id="{C0ACE7F5-0667-4412-B41F-214A88A0065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4" name="image4.png" descr="http://intranetsdm.movilidadbogota.gov.co:7778/images/pobtrans.gif">
          <a:extLst>
            <a:ext uri="{FF2B5EF4-FFF2-40B4-BE49-F238E27FC236}">
              <a16:creationId xmlns:a16="http://schemas.microsoft.com/office/drawing/2014/main" id="{9FAD4192-A8E5-4965-9A76-53E03224B10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5" name="image4.png" descr="http://intranetsdm.movilidadbogota.gov.co:7778/images/pobtrans.gif">
          <a:extLst>
            <a:ext uri="{FF2B5EF4-FFF2-40B4-BE49-F238E27FC236}">
              <a16:creationId xmlns:a16="http://schemas.microsoft.com/office/drawing/2014/main" id="{EE1CBB3E-949C-4A92-8038-92B22D2486C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6" name="image4.png" descr="http://intranetsdm.movilidadbogota.gov.co:7778/images/pobtrans.gif">
          <a:extLst>
            <a:ext uri="{FF2B5EF4-FFF2-40B4-BE49-F238E27FC236}">
              <a16:creationId xmlns:a16="http://schemas.microsoft.com/office/drawing/2014/main" id="{2B12F94C-B551-4965-A0DD-19A445CDB5D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7" name="image4.png" descr="http://intranetsdm.movilidadbogota.gov.co:7778/images/pobtrans.gif">
          <a:extLst>
            <a:ext uri="{FF2B5EF4-FFF2-40B4-BE49-F238E27FC236}">
              <a16:creationId xmlns:a16="http://schemas.microsoft.com/office/drawing/2014/main" id="{9FBABA17-7DB1-4711-A9CB-73865125C93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8" name="image4.png" descr="http://intranetsdm.movilidadbogota.gov.co:7778/images/pobtrans.gif">
          <a:extLst>
            <a:ext uri="{FF2B5EF4-FFF2-40B4-BE49-F238E27FC236}">
              <a16:creationId xmlns:a16="http://schemas.microsoft.com/office/drawing/2014/main" id="{6322B004-C5BC-4253-88ED-1CAEE0554D6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9" name="image4.png" descr="http://intranetsdm.movilidadbogota.gov.co:7778/images/pobtrans.gif">
          <a:extLst>
            <a:ext uri="{FF2B5EF4-FFF2-40B4-BE49-F238E27FC236}">
              <a16:creationId xmlns:a16="http://schemas.microsoft.com/office/drawing/2014/main" id="{3BDD4210-BC00-475B-92D8-DA8F563DAA5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0" name="image4.png" descr="http://intranetsdm.movilidadbogota.gov.co:7778/images/pobtrans.gif">
          <a:extLst>
            <a:ext uri="{FF2B5EF4-FFF2-40B4-BE49-F238E27FC236}">
              <a16:creationId xmlns:a16="http://schemas.microsoft.com/office/drawing/2014/main" id="{BA3381B1-9896-4FB2-B0FD-1E92F957598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1" name="image4.png" descr="http://intranetsdm.movilidadbogota.gov.co:7778/images/pobtrans.gif">
          <a:extLst>
            <a:ext uri="{FF2B5EF4-FFF2-40B4-BE49-F238E27FC236}">
              <a16:creationId xmlns:a16="http://schemas.microsoft.com/office/drawing/2014/main" id="{34B21811-DC11-43EE-88CD-75451B6FAEC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2" name="image4.png" descr="http://intranetsdm.movilidadbogota.gov.co:7778/images/pobtrans.gif">
          <a:extLst>
            <a:ext uri="{FF2B5EF4-FFF2-40B4-BE49-F238E27FC236}">
              <a16:creationId xmlns:a16="http://schemas.microsoft.com/office/drawing/2014/main" id="{BDC8882B-628E-4EBE-9DB2-ADBA6246545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3" name="image4.png" descr="http://intranetsdm.movilidadbogota.gov.co:7778/images/pobtrans.gif">
          <a:extLst>
            <a:ext uri="{FF2B5EF4-FFF2-40B4-BE49-F238E27FC236}">
              <a16:creationId xmlns:a16="http://schemas.microsoft.com/office/drawing/2014/main" id="{E0B8B1D6-3A80-4430-BEFA-02EE3F35C35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4" name="image3.png" descr="http://intranetsdm.movilidadbogota.gov.co:7778/images/pobtrans.gif">
          <a:extLst>
            <a:ext uri="{FF2B5EF4-FFF2-40B4-BE49-F238E27FC236}">
              <a16:creationId xmlns:a16="http://schemas.microsoft.com/office/drawing/2014/main" id="{DF18179D-67B1-4B3B-980F-453BD314D16E}"/>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5" name="image3.png" descr="http://intranetsdm.movilidadbogota.gov.co:7778/images/pobtrans.gif">
          <a:extLst>
            <a:ext uri="{FF2B5EF4-FFF2-40B4-BE49-F238E27FC236}">
              <a16:creationId xmlns:a16="http://schemas.microsoft.com/office/drawing/2014/main" id="{2F3409BE-21D1-4AF5-8B61-C3E62BB939E0}"/>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6" name="image4.png" descr="http://intranetsdm.movilidadbogota.gov.co:7778/images/pobtrans.gif">
          <a:extLst>
            <a:ext uri="{FF2B5EF4-FFF2-40B4-BE49-F238E27FC236}">
              <a16:creationId xmlns:a16="http://schemas.microsoft.com/office/drawing/2014/main" id="{9B3DEB9E-E94A-43D2-A54A-F30572C8530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7" name="image4.png" descr="http://intranetsdm.movilidadbogota.gov.co:7778/images/pobtrans.gif">
          <a:extLst>
            <a:ext uri="{FF2B5EF4-FFF2-40B4-BE49-F238E27FC236}">
              <a16:creationId xmlns:a16="http://schemas.microsoft.com/office/drawing/2014/main" id="{992043BF-3C11-4F85-865E-F9B28925056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8" name="image4.png" descr="http://intranetsdm.movilidadbogota.gov.co:7778/images/pobtrans.gif">
          <a:extLst>
            <a:ext uri="{FF2B5EF4-FFF2-40B4-BE49-F238E27FC236}">
              <a16:creationId xmlns:a16="http://schemas.microsoft.com/office/drawing/2014/main" id="{AA59FD17-08C1-42D4-9523-BC1C8E44A0A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9" name="image4.png" descr="http://intranetsdm.movilidadbogota.gov.co:7778/images/pobtrans.gif">
          <a:extLst>
            <a:ext uri="{FF2B5EF4-FFF2-40B4-BE49-F238E27FC236}">
              <a16:creationId xmlns:a16="http://schemas.microsoft.com/office/drawing/2014/main" id="{72C659E8-E8E0-479D-8E25-B84A322FAA2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0" name="image4.png" descr="http://intranetsdm.movilidadbogota.gov.co:7778/images/pobtrans.gif">
          <a:extLst>
            <a:ext uri="{FF2B5EF4-FFF2-40B4-BE49-F238E27FC236}">
              <a16:creationId xmlns:a16="http://schemas.microsoft.com/office/drawing/2014/main" id="{11944AA0-1F9B-4C27-A7C7-2441A75BA29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1" name="image4.png" descr="http://intranetsdm.movilidadbogota.gov.co:7778/images/pobtrans.gif">
          <a:extLst>
            <a:ext uri="{FF2B5EF4-FFF2-40B4-BE49-F238E27FC236}">
              <a16:creationId xmlns:a16="http://schemas.microsoft.com/office/drawing/2014/main" id="{9CC70CAA-BEED-4FD8-BB5C-5A392350105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2" name="image4.png" descr="http://intranetsdm.movilidadbogota.gov.co:7778/images/pobtrans.gif">
          <a:extLst>
            <a:ext uri="{FF2B5EF4-FFF2-40B4-BE49-F238E27FC236}">
              <a16:creationId xmlns:a16="http://schemas.microsoft.com/office/drawing/2014/main" id="{6E4E43C2-5E42-442A-B09A-CE6B78984E1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3" name="image4.png" descr="http://intranetsdm.movilidadbogota.gov.co:7778/images/pobtrans.gif">
          <a:extLst>
            <a:ext uri="{FF2B5EF4-FFF2-40B4-BE49-F238E27FC236}">
              <a16:creationId xmlns:a16="http://schemas.microsoft.com/office/drawing/2014/main" id="{74A0CE1F-7E45-4BCB-AB0C-F6C7A6C6DC16}"/>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4" name="image4.png" descr="http://intranetsdm.movilidadbogota.gov.co:7778/images/pobtrans.gif">
          <a:extLst>
            <a:ext uri="{FF2B5EF4-FFF2-40B4-BE49-F238E27FC236}">
              <a16:creationId xmlns:a16="http://schemas.microsoft.com/office/drawing/2014/main" id="{7A2310EE-DA3D-4392-A979-4BBF3A9799E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5" name="image4.png" descr="http://intranetsdm.movilidadbogota.gov.co:7778/images/pobtrans.gif">
          <a:extLst>
            <a:ext uri="{FF2B5EF4-FFF2-40B4-BE49-F238E27FC236}">
              <a16:creationId xmlns:a16="http://schemas.microsoft.com/office/drawing/2014/main" id="{3E2E3417-7C28-4375-A52D-56413B8FC60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6" name="image4.png" descr="http://intranetsdm.movilidadbogota.gov.co:7778/images/pobtrans.gif">
          <a:extLst>
            <a:ext uri="{FF2B5EF4-FFF2-40B4-BE49-F238E27FC236}">
              <a16:creationId xmlns:a16="http://schemas.microsoft.com/office/drawing/2014/main" id="{B5EA9863-32A1-465A-9564-15A6E2EEB6F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7" name="image4.png" descr="http://intranetsdm.movilidadbogota.gov.co:7778/images/pobtrans.gif">
          <a:extLst>
            <a:ext uri="{FF2B5EF4-FFF2-40B4-BE49-F238E27FC236}">
              <a16:creationId xmlns:a16="http://schemas.microsoft.com/office/drawing/2014/main" id="{932F2BE0-6F2D-47D6-BCBF-53EA88438AE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8" name="image3.png" descr="http://intranetsdm.movilidadbogota.gov.co:7778/images/pobtrans.gif">
          <a:extLst>
            <a:ext uri="{FF2B5EF4-FFF2-40B4-BE49-F238E27FC236}">
              <a16:creationId xmlns:a16="http://schemas.microsoft.com/office/drawing/2014/main" id="{9E0EE631-9E1C-4EEB-9006-4C72E5FE41CD}"/>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9" name="image3.png" descr="http://intranetsdm.movilidadbogota.gov.co:7778/images/pobtrans.gif">
          <a:extLst>
            <a:ext uri="{FF2B5EF4-FFF2-40B4-BE49-F238E27FC236}">
              <a16:creationId xmlns:a16="http://schemas.microsoft.com/office/drawing/2014/main" id="{25A4603C-C15B-4798-BA58-5B66F4643205}"/>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10" name="image4.png" descr="http://intranetsdm.movilidadbogota.gov.co:7778/images/pobtrans.gif">
          <a:extLst>
            <a:ext uri="{FF2B5EF4-FFF2-40B4-BE49-F238E27FC236}">
              <a16:creationId xmlns:a16="http://schemas.microsoft.com/office/drawing/2014/main" id="{0120B182-40AE-4D67-8D8C-CBBEBFBF944A}"/>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11" name="image4.png" descr="http://intranetsdm.movilidadbogota.gov.co:7778/images/pobtrans.gif">
          <a:extLst>
            <a:ext uri="{FF2B5EF4-FFF2-40B4-BE49-F238E27FC236}">
              <a16:creationId xmlns:a16="http://schemas.microsoft.com/office/drawing/2014/main" id="{3F015D27-E701-49D1-BFE0-FE3EE58B03A0}"/>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12" name="image4.png" descr="http://intranetsdm.movilidadbogota.gov.co:7778/images/pobtrans.gif">
          <a:extLst>
            <a:ext uri="{FF2B5EF4-FFF2-40B4-BE49-F238E27FC236}">
              <a16:creationId xmlns:a16="http://schemas.microsoft.com/office/drawing/2014/main" id="{C9183C2A-CB9E-4F8C-A2CF-DA103D4EB907}"/>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13" name="image4.png" descr="http://intranetsdm.movilidadbogota.gov.co:7778/images/pobtrans.gif">
          <a:extLst>
            <a:ext uri="{FF2B5EF4-FFF2-40B4-BE49-F238E27FC236}">
              <a16:creationId xmlns:a16="http://schemas.microsoft.com/office/drawing/2014/main" id="{74FBAF8A-704A-4D4D-9EAC-ED8B93E952D7}"/>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14" name="image4.png" descr="http://intranetsdm.movilidadbogota.gov.co:7778/images/pobtrans.gif">
          <a:extLst>
            <a:ext uri="{FF2B5EF4-FFF2-40B4-BE49-F238E27FC236}">
              <a16:creationId xmlns:a16="http://schemas.microsoft.com/office/drawing/2014/main" id="{5204DA87-A07C-4C3A-8A11-FACB6940F5DF}"/>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15" name="image4.png" descr="http://intranetsdm.movilidadbogota.gov.co:7778/images/pobtrans.gif">
          <a:extLst>
            <a:ext uri="{FF2B5EF4-FFF2-40B4-BE49-F238E27FC236}">
              <a16:creationId xmlns:a16="http://schemas.microsoft.com/office/drawing/2014/main" id="{46BD73BC-81E2-48EC-A67D-6E7F8390B20D}"/>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16" name="image4.png" descr="http://intranetsdm.movilidadbogota.gov.co:7778/images/pobtrans.gif">
          <a:extLst>
            <a:ext uri="{FF2B5EF4-FFF2-40B4-BE49-F238E27FC236}">
              <a16:creationId xmlns:a16="http://schemas.microsoft.com/office/drawing/2014/main" id="{B74FC9E9-E191-489F-BFB8-0EC32575E00B}"/>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17" name="image4.png" descr="http://intranetsdm.movilidadbogota.gov.co:7778/images/pobtrans.gif">
          <a:extLst>
            <a:ext uri="{FF2B5EF4-FFF2-40B4-BE49-F238E27FC236}">
              <a16:creationId xmlns:a16="http://schemas.microsoft.com/office/drawing/2014/main" id="{E7A8050A-7E81-48DA-9A6C-974DDD188535}"/>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18" name="image4.png" descr="http://intranetsdm.movilidadbogota.gov.co:7778/images/pobtrans.gif">
          <a:extLst>
            <a:ext uri="{FF2B5EF4-FFF2-40B4-BE49-F238E27FC236}">
              <a16:creationId xmlns:a16="http://schemas.microsoft.com/office/drawing/2014/main" id="{8F75401B-02CC-414E-92BB-A6243D89FAA1}"/>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19" name="image4.png" descr="http://intranetsdm.movilidadbogota.gov.co:7778/images/pobtrans.gif">
          <a:extLst>
            <a:ext uri="{FF2B5EF4-FFF2-40B4-BE49-F238E27FC236}">
              <a16:creationId xmlns:a16="http://schemas.microsoft.com/office/drawing/2014/main" id="{285194E8-2E9C-4D8A-9AD7-8B975D665451}"/>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20" name="image4.png" descr="http://intranetsdm.movilidadbogota.gov.co:7778/images/pobtrans.gif">
          <a:extLst>
            <a:ext uri="{FF2B5EF4-FFF2-40B4-BE49-F238E27FC236}">
              <a16:creationId xmlns:a16="http://schemas.microsoft.com/office/drawing/2014/main" id="{91304A34-14C2-42D5-B3E0-22A3930A28F7}"/>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21" name="image4.png" descr="http://intranetsdm.movilidadbogota.gov.co:7778/images/pobtrans.gif">
          <a:extLst>
            <a:ext uri="{FF2B5EF4-FFF2-40B4-BE49-F238E27FC236}">
              <a16:creationId xmlns:a16="http://schemas.microsoft.com/office/drawing/2014/main" id="{F7B02F4E-AB04-4008-9C84-B7A8DC3ECBD7}"/>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22" name="image3.png" descr="http://intranetsdm.movilidadbogota.gov.co:7778/images/pobtrans.gif">
          <a:extLst>
            <a:ext uri="{FF2B5EF4-FFF2-40B4-BE49-F238E27FC236}">
              <a16:creationId xmlns:a16="http://schemas.microsoft.com/office/drawing/2014/main" id="{25DB810F-C70A-477A-9EFB-46EABF0DB29D}"/>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23" name="image3.png" descr="http://intranetsdm.movilidadbogota.gov.co:7778/images/pobtrans.gif">
          <a:extLst>
            <a:ext uri="{FF2B5EF4-FFF2-40B4-BE49-F238E27FC236}">
              <a16:creationId xmlns:a16="http://schemas.microsoft.com/office/drawing/2014/main" id="{787A6188-5132-46AC-BDFC-A4550B1A9E0C}"/>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24" name="image4.png" descr="http://intranetsdm.movilidadbogota.gov.co:7778/images/pobtrans.gif">
          <a:extLst>
            <a:ext uri="{FF2B5EF4-FFF2-40B4-BE49-F238E27FC236}">
              <a16:creationId xmlns:a16="http://schemas.microsoft.com/office/drawing/2014/main" id="{3A216EB8-4ECB-429D-8133-56655BE8F514}"/>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25" name="image4.png" descr="http://intranetsdm.movilidadbogota.gov.co:7778/images/pobtrans.gif">
          <a:extLst>
            <a:ext uri="{FF2B5EF4-FFF2-40B4-BE49-F238E27FC236}">
              <a16:creationId xmlns:a16="http://schemas.microsoft.com/office/drawing/2014/main" id="{1B9D29E1-2BA8-4243-B3C7-7027D85B02A9}"/>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26" name="image4.png" descr="http://intranetsdm.movilidadbogota.gov.co:7778/images/pobtrans.gif">
          <a:extLst>
            <a:ext uri="{FF2B5EF4-FFF2-40B4-BE49-F238E27FC236}">
              <a16:creationId xmlns:a16="http://schemas.microsoft.com/office/drawing/2014/main" id="{6DDC2E18-354B-415A-AC83-C8F40DF46560}"/>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27" name="image4.png" descr="http://intranetsdm.movilidadbogota.gov.co:7778/images/pobtrans.gif">
          <a:extLst>
            <a:ext uri="{FF2B5EF4-FFF2-40B4-BE49-F238E27FC236}">
              <a16:creationId xmlns:a16="http://schemas.microsoft.com/office/drawing/2014/main" id="{1ECA3004-C6D5-4371-8C94-3EA9496717E3}"/>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28" name="image4.png" descr="http://intranetsdm.movilidadbogota.gov.co:7778/images/pobtrans.gif">
          <a:extLst>
            <a:ext uri="{FF2B5EF4-FFF2-40B4-BE49-F238E27FC236}">
              <a16:creationId xmlns:a16="http://schemas.microsoft.com/office/drawing/2014/main" id="{04F3A6F2-1E44-48E5-860E-E9D188104B31}"/>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29" name="image4.png" descr="http://intranetsdm.movilidadbogota.gov.co:7778/images/pobtrans.gif">
          <a:extLst>
            <a:ext uri="{FF2B5EF4-FFF2-40B4-BE49-F238E27FC236}">
              <a16:creationId xmlns:a16="http://schemas.microsoft.com/office/drawing/2014/main" id="{6B146723-6894-4BEB-BB21-D77BDD15181A}"/>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30" name="image4.png" descr="http://intranetsdm.movilidadbogota.gov.co:7778/images/pobtrans.gif">
          <a:extLst>
            <a:ext uri="{FF2B5EF4-FFF2-40B4-BE49-F238E27FC236}">
              <a16:creationId xmlns:a16="http://schemas.microsoft.com/office/drawing/2014/main" id="{ADC5CCB9-A199-4DA3-8141-23270295B321}"/>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31" name="image4.png" descr="http://intranetsdm.movilidadbogota.gov.co:7778/images/pobtrans.gif">
          <a:extLst>
            <a:ext uri="{FF2B5EF4-FFF2-40B4-BE49-F238E27FC236}">
              <a16:creationId xmlns:a16="http://schemas.microsoft.com/office/drawing/2014/main" id="{F51E896F-659D-4317-BDF1-910E5B336FF7}"/>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32" name="image4.png" descr="http://intranetsdm.movilidadbogota.gov.co:7778/images/pobtrans.gif">
          <a:extLst>
            <a:ext uri="{FF2B5EF4-FFF2-40B4-BE49-F238E27FC236}">
              <a16:creationId xmlns:a16="http://schemas.microsoft.com/office/drawing/2014/main" id="{17004B23-BCF4-4A94-BBE2-B278E78A976A}"/>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33" name="image4.png" descr="http://intranetsdm.movilidadbogota.gov.co:7778/images/pobtrans.gif">
          <a:extLst>
            <a:ext uri="{FF2B5EF4-FFF2-40B4-BE49-F238E27FC236}">
              <a16:creationId xmlns:a16="http://schemas.microsoft.com/office/drawing/2014/main" id="{D2E401D3-A576-491D-A75D-FA7997C122DE}"/>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34" name="image4.png" descr="http://intranetsdm.movilidadbogota.gov.co:7778/images/pobtrans.gif">
          <a:extLst>
            <a:ext uri="{FF2B5EF4-FFF2-40B4-BE49-F238E27FC236}">
              <a16:creationId xmlns:a16="http://schemas.microsoft.com/office/drawing/2014/main" id="{BA65B8CA-F7F7-4711-B96C-2FBC80E43709}"/>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35" name="image4.png" descr="http://intranetsdm.movilidadbogota.gov.co:7778/images/pobtrans.gif">
          <a:extLst>
            <a:ext uri="{FF2B5EF4-FFF2-40B4-BE49-F238E27FC236}">
              <a16:creationId xmlns:a16="http://schemas.microsoft.com/office/drawing/2014/main" id="{5534E122-32C8-4CF5-AD3D-FF88A1D4DF02}"/>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36" name="image3.png" descr="http://intranetsdm.movilidadbogota.gov.co:7778/images/pobtrans.gif">
          <a:extLst>
            <a:ext uri="{FF2B5EF4-FFF2-40B4-BE49-F238E27FC236}">
              <a16:creationId xmlns:a16="http://schemas.microsoft.com/office/drawing/2014/main" id="{906014CC-C8E5-4FA3-8E40-2602F59AB4FB}"/>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37" name="image3.png" descr="http://intranetsdm.movilidadbogota.gov.co:7778/images/pobtrans.gif">
          <a:extLst>
            <a:ext uri="{FF2B5EF4-FFF2-40B4-BE49-F238E27FC236}">
              <a16:creationId xmlns:a16="http://schemas.microsoft.com/office/drawing/2014/main" id="{E667F965-FD1A-469D-BB8F-FC55D567B036}"/>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38" name="image4.png" descr="http://intranetsdm.movilidadbogota.gov.co:7778/images/pobtrans.gif">
          <a:extLst>
            <a:ext uri="{FF2B5EF4-FFF2-40B4-BE49-F238E27FC236}">
              <a16:creationId xmlns:a16="http://schemas.microsoft.com/office/drawing/2014/main" id="{EC0C0EAF-7BB9-498C-B0A0-A9CCB244251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39" name="image4.png" descr="http://intranetsdm.movilidadbogota.gov.co:7778/images/pobtrans.gif">
          <a:extLst>
            <a:ext uri="{FF2B5EF4-FFF2-40B4-BE49-F238E27FC236}">
              <a16:creationId xmlns:a16="http://schemas.microsoft.com/office/drawing/2014/main" id="{8AA9C521-5811-4A60-9204-0BADA954C15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40" name="image4.png" descr="http://intranetsdm.movilidadbogota.gov.co:7778/images/pobtrans.gif">
          <a:extLst>
            <a:ext uri="{FF2B5EF4-FFF2-40B4-BE49-F238E27FC236}">
              <a16:creationId xmlns:a16="http://schemas.microsoft.com/office/drawing/2014/main" id="{2A0AC72B-D01C-4DBA-A39A-FCC716A63F7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41" name="image4.png" descr="http://intranetsdm.movilidadbogota.gov.co:7778/images/pobtrans.gif">
          <a:extLst>
            <a:ext uri="{FF2B5EF4-FFF2-40B4-BE49-F238E27FC236}">
              <a16:creationId xmlns:a16="http://schemas.microsoft.com/office/drawing/2014/main" id="{92FA8F99-BF9C-431E-BBFA-3C25127A3B1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42" name="image4.png" descr="http://intranetsdm.movilidadbogota.gov.co:7778/images/pobtrans.gif">
          <a:extLst>
            <a:ext uri="{FF2B5EF4-FFF2-40B4-BE49-F238E27FC236}">
              <a16:creationId xmlns:a16="http://schemas.microsoft.com/office/drawing/2014/main" id="{3F7DA8EB-9106-4A15-9D93-C96898A6331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43" name="image4.png" descr="http://intranetsdm.movilidadbogota.gov.co:7778/images/pobtrans.gif">
          <a:extLst>
            <a:ext uri="{FF2B5EF4-FFF2-40B4-BE49-F238E27FC236}">
              <a16:creationId xmlns:a16="http://schemas.microsoft.com/office/drawing/2014/main" id="{27CDBA89-FF2C-4F43-9C78-411CBE39042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44" name="image4.png" descr="http://intranetsdm.movilidadbogota.gov.co:7778/images/pobtrans.gif">
          <a:extLst>
            <a:ext uri="{FF2B5EF4-FFF2-40B4-BE49-F238E27FC236}">
              <a16:creationId xmlns:a16="http://schemas.microsoft.com/office/drawing/2014/main" id="{999B5A9B-9B8E-4EAB-B0E8-491CFC7D7DD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45" name="image4.png" descr="http://intranetsdm.movilidadbogota.gov.co:7778/images/pobtrans.gif">
          <a:extLst>
            <a:ext uri="{FF2B5EF4-FFF2-40B4-BE49-F238E27FC236}">
              <a16:creationId xmlns:a16="http://schemas.microsoft.com/office/drawing/2014/main" id="{92CB5A1B-1FD3-4559-8567-8CE36E3D302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46" name="image4.png" descr="http://intranetsdm.movilidadbogota.gov.co:7778/images/pobtrans.gif">
          <a:extLst>
            <a:ext uri="{FF2B5EF4-FFF2-40B4-BE49-F238E27FC236}">
              <a16:creationId xmlns:a16="http://schemas.microsoft.com/office/drawing/2014/main" id="{BA3DCC43-B7BC-41B4-9102-3DDDD2DE452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47" name="image4.png" descr="http://intranetsdm.movilidadbogota.gov.co:7778/images/pobtrans.gif">
          <a:extLst>
            <a:ext uri="{FF2B5EF4-FFF2-40B4-BE49-F238E27FC236}">
              <a16:creationId xmlns:a16="http://schemas.microsoft.com/office/drawing/2014/main" id="{7231BBD2-156B-46D5-A97C-5281126158D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48" name="image4.png" descr="http://intranetsdm.movilidadbogota.gov.co:7778/images/pobtrans.gif">
          <a:extLst>
            <a:ext uri="{FF2B5EF4-FFF2-40B4-BE49-F238E27FC236}">
              <a16:creationId xmlns:a16="http://schemas.microsoft.com/office/drawing/2014/main" id="{024977BC-D9BB-40FD-86E2-27B52974DB16}"/>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49" name="image4.png" descr="http://intranetsdm.movilidadbogota.gov.co:7778/images/pobtrans.gif">
          <a:extLst>
            <a:ext uri="{FF2B5EF4-FFF2-40B4-BE49-F238E27FC236}">
              <a16:creationId xmlns:a16="http://schemas.microsoft.com/office/drawing/2014/main" id="{9B96FD2D-4974-483A-8325-BFF73C25014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50" name="image3.png" descr="http://intranetsdm.movilidadbogota.gov.co:7778/images/pobtrans.gif">
          <a:extLst>
            <a:ext uri="{FF2B5EF4-FFF2-40B4-BE49-F238E27FC236}">
              <a16:creationId xmlns:a16="http://schemas.microsoft.com/office/drawing/2014/main" id="{CB66F2E9-EF31-40A6-91E2-2091A2DEA7A9}"/>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51" name="image3.png" descr="http://intranetsdm.movilidadbogota.gov.co:7778/images/pobtrans.gif">
          <a:extLst>
            <a:ext uri="{FF2B5EF4-FFF2-40B4-BE49-F238E27FC236}">
              <a16:creationId xmlns:a16="http://schemas.microsoft.com/office/drawing/2014/main" id="{9E8EFDE5-484D-481A-B58B-745E184DE4C5}"/>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52" name="image4.png" descr="http://intranetsdm.movilidadbogota.gov.co:7778/images/pobtrans.gif">
          <a:extLst>
            <a:ext uri="{FF2B5EF4-FFF2-40B4-BE49-F238E27FC236}">
              <a16:creationId xmlns:a16="http://schemas.microsoft.com/office/drawing/2014/main" id="{DD629873-A01B-4335-9ACA-97D292DA619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53" name="image4.png" descr="http://intranetsdm.movilidadbogota.gov.co:7778/images/pobtrans.gif">
          <a:extLst>
            <a:ext uri="{FF2B5EF4-FFF2-40B4-BE49-F238E27FC236}">
              <a16:creationId xmlns:a16="http://schemas.microsoft.com/office/drawing/2014/main" id="{9142E68F-BCD4-4AD1-9790-EFE826368B6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54" name="image4.png" descr="http://intranetsdm.movilidadbogota.gov.co:7778/images/pobtrans.gif">
          <a:extLst>
            <a:ext uri="{FF2B5EF4-FFF2-40B4-BE49-F238E27FC236}">
              <a16:creationId xmlns:a16="http://schemas.microsoft.com/office/drawing/2014/main" id="{3EFBBB66-F2B3-400F-A640-7B5C64641E2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55" name="image4.png" descr="http://intranetsdm.movilidadbogota.gov.co:7778/images/pobtrans.gif">
          <a:extLst>
            <a:ext uri="{FF2B5EF4-FFF2-40B4-BE49-F238E27FC236}">
              <a16:creationId xmlns:a16="http://schemas.microsoft.com/office/drawing/2014/main" id="{1BAC962E-A928-4F18-A777-242B9F5252B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56" name="image4.png" descr="http://intranetsdm.movilidadbogota.gov.co:7778/images/pobtrans.gif">
          <a:extLst>
            <a:ext uri="{FF2B5EF4-FFF2-40B4-BE49-F238E27FC236}">
              <a16:creationId xmlns:a16="http://schemas.microsoft.com/office/drawing/2014/main" id="{290420FD-EE85-402D-B7E0-3272934E8C26}"/>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57" name="image4.png" descr="http://intranetsdm.movilidadbogota.gov.co:7778/images/pobtrans.gif">
          <a:extLst>
            <a:ext uri="{FF2B5EF4-FFF2-40B4-BE49-F238E27FC236}">
              <a16:creationId xmlns:a16="http://schemas.microsoft.com/office/drawing/2014/main" id="{58889F74-BE1E-436B-BAC7-3D9D5F1C0576}"/>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58" name="image4.png" descr="http://intranetsdm.movilidadbogota.gov.co:7778/images/pobtrans.gif">
          <a:extLst>
            <a:ext uri="{FF2B5EF4-FFF2-40B4-BE49-F238E27FC236}">
              <a16:creationId xmlns:a16="http://schemas.microsoft.com/office/drawing/2014/main" id="{E8DA690F-F051-4E72-9440-95A901F44EE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59" name="image4.png" descr="http://intranetsdm.movilidadbogota.gov.co:7778/images/pobtrans.gif">
          <a:extLst>
            <a:ext uri="{FF2B5EF4-FFF2-40B4-BE49-F238E27FC236}">
              <a16:creationId xmlns:a16="http://schemas.microsoft.com/office/drawing/2014/main" id="{5F094ABC-BEBF-4A40-B3DF-85DFD4CF810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60" name="image4.png" descr="http://intranetsdm.movilidadbogota.gov.co:7778/images/pobtrans.gif">
          <a:extLst>
            <a:ext uri="{FF2B5EF4-FFF2-40B4-BE49-F238E27FC236}">
              <a16:creationId xmlns:a16="http://schemas.microsoft.com/office/drawing/2014/main" id="{9A3FA14A-9AB6-4403-AD87-E5542BBF3FB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61" name="image4.png" descr="http://intranetsdm.movilidadbogota.gov.co:7778/images/pobtrans.gif">
          <a:extLst>
            <a:ext uri="{FF2B5EF4-FFF2-40B4-BE49-F238E27FC236}">
              <a16:creationId xmlns:a16="http://schemas.microsoft.com/office/drawing/2014/main" id="{DC112B1F-9382-4DF4-9225-221E0C72274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62" name="image4.png" descr="http://intranetsdm.movilidadbogota.gov.co:7778/images/pobtrans.gif">
          <a:extLst>
            <a:ext uri="{FF2B5EF4-FFF2-40B4-BE49-F238E27FC236}">
              <a16:creationId xmlns:a16="http://schemas.microsoft.com/office/drawing/2014/main" id="{7A0C11E9-F24A-48E2-A319-F33F37EC8F3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63" name="image4.png" descr="http://intranetsdm.movilidadbogota.gov.co:7778/images/pobtrans.gif">
          <a:extLst>
            <a:ext uri="{FF2B5EF4-FFF2-40B4-BE49-F238E27FC236}">
              <a16:creationId xmlns:a16="http://schemas.microsoft.com/office/drawing/2014/main" id="{780233E6-3D2B-4E4A-8BAC-9E7B5D78402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64" name="image3.png" descr="http://intranetsdm.movilidadbogota.gov.co:7778/images/pobtrans.gif">
          <a:extLst>
            <a:ext uri="{FF2B5EF4-FFF2-40B4-BE49-F238E27FC236}">
              <a16:creationId xmlns:a16="http://schemas.microsoft.com/office/drawing/2014/main" id="{57D5A00F-C862-402E-BA11-0EB8242DBD1E}"/>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65" name="image3.png" descr="http://intranetsdm.movilidadbogota.gov.co:7778/images/pobtrans.gif">
          <a:extLst>
            <a:ext uri="{FF2B5EF4-FFF2-40B4-BE49-F238E27FC236}">
              <a16:creationId xmlns:a16="http://schemas.microsoft.com/office/drawing/2014/main" id="{5DFACAFA-8BFF-4150-AF89-FDD87AEDEDB2}"/>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66" name="image4.png" descr="http://intranetsdm.movilidadbogota.gov.co:7778/images/pobtrans.gif">
          <a:extLst>
            <a:ext uri="{FF2B5EF4-FFF2-40B4-BE49-F238E27FC236}">
              <a16:creationId xmlns:a16="http://schemas.microsoft.com/office/drawing/2014/main" id="{E42EDA4A-BF1D-43F2-8BEC-2E607E06957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67" name="image4.png" descr="http://intranetsdm.movilidadbogota.gov.co:7778/images/pobtrans.gif">
          <a:extLst>
            <a:ext uri="{FF2B5EF4-FFF2-40B4-BE49-F238E27FC236}">
              <a16:creationId xmlns:a16="http://schemas.microsoft.com/office/drawing/2014/main" id="{A74186D7-37AD-4B41-9B9C-4F73F478A64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68" name="image4.png" descr="http://intranetsdm.movilidadbogota.gov.co:7778/images/pobtrans.gif">
          <a:extLst>
            <a:ext uri="{FF2B5EF4-FFF2-40B4-BE49-F238E27FC236}">
              <a16:creationId xmlns:a16="http://schemas.microsoft.com/office/drawing/2014/main" id="{F2F9CA7E-89F9-4175-9733-7CF657439FD2}"/>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69" name="image4.png" descr="http://intranetsdm.movilidadbogota.gov.co:7778/images/pobtrans.gif">
          <a:extLst>
            <a:ext uri="{FF2B5EF4-FFF2-40B4-BE49-F238E27FC236}">
              <a16:creationId xmlns:a16="http://schemas.microsoft.com/office/drawing/2014/main" id="{FEF2C6A0-7777-4B4E-8631-EFB1DC180C3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0" name="image4.png" descr="http://intranetsdm.movilidadbogota.gov.co:7778/images/pobtrans.gif">
          <a:extLst>
            <a:ext uri="{FF2B5EF4-FFF2-40B4-BE49-F238E27FC236}">
              <a16:creationId xmlns:a16="http://schemas.microsoft.com/office/drawing/2014/main" id="{AEBC9EEB-CA17-436F-9255-079C988C756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1" name="image4.png" descr="http://intranetsdm.movilidadbogota.gov.co:7778/images/pobtrans.gif">
          <a:extLst>
            <a:ext uri="{FF2B5EF4-FFF2-40B4-BE49-F238E27FC236}">
              <a16:creationId xmlns:a16="http://schemas.microsoft.com/office/drawing/2014/main" id="{0C2F057B-886F-4834-9747-FF6FA4D6B9E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2" name="image4.png" descr="http://intranetsdm.movilidadbogota.gov.co:7778/images/pobtrans.gif">
          <a:extLst>
            <a:ext uri="{FF2B5EF4-FFF2-40B4-BE49-F238E27FC236}">
              <a16:creationId xmlns:a16="http://schemas.microsoft.com/office/drawing/2014/main" id="{A14FAB79-1164-40FB-B132-8CC8F6293C8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3" name="image4.png" descr="http://intranetsdm.movilidadbogota.gov.co:7778/images/pobtrans.gif">
          <a:extLst>
            <a:ext uri="{FF2B5EF4-FFF2-40B4-BE49-F238E27FC236}">
              <a16:creationId xmlns:a16="http://schemas.microsoft.com/office/drawing/2014/main" id="{C16AD50F-F701-479A-8D8B-DD2D5C390BC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4" name="image4.png" descr="http://intranetsdm.movilidadbogota.gov.co:7778/images/pobtrans.gif">
          <a:extLst>
            <a:ext uri="{FF2B5EF4-FFF2-40B4-BE49-F238E27FC236}">
              <a16:creationId xmlns:a16="http://schemas.microsoft.com/office/drawing/2014/main" id="{B12DE618-8D00-4A7D-AF70-7B11D61FA3E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5" name="image4.png" descr="http://intranetsdm.movilidadbogota.gov.co:7778/images/pobtrans.gif">
          <a:extLst>
            <a:ext uri="{FF2B5EF4-FFF2-40B4-BE49-F238E27FC236}">
              <a16:creationId xmlns:a16="http://schemas.microsoft.com/office/drawing/2014/main" id="{74B275D5-3314-4EA4-8638-E30BE427E34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6" name="image4.png" descr="http://intranetsdm.movilidadbogota.gov.co:7778/images/pobtrans.gif">
          <a:extLst>
            <a:ext uri="{FF2B5EF4-FFF2-40B4-BE49-F238E27FC236}">
              <a16:creationId xmlns:a16="http://schemas.microsoft.com/office/drawing/2014/main" id="{D930FCB0-D1C4-41CA-A5C0-2DC37BBD10C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7" name="image4.png" descr="http://intranetsdm.movilidadbogota.gov.co:7778/images/pobtrans.gif">
          <a:extLst>
            <a:ext uri="{FF2B5EF4-FFF2-40B4-BE49-F238E27FC236}">
              <a16:creationId xmlns:a16="http://schemas.microsoft.com/office/drawing/2014/main" id="{AC3657B3-54B9-4A3F-AE9A-DCD5745819D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8" name="image3.png" descr="http://intranetsdm.movilidadbogota.gov.co:7778/images/pobtrans.gif">
          <a:extLst>
            <a:ext uri="{FF2B5EF4-FFF2-40B4-BE49-F238E27FC236}">
              <a16:creationId xmlns:a16="http://schemas.microsoft.com/office/drawing/2014/main" id="{3F7C9B8D-05D0-47C9-ACB7-5C9BBE265672}"/>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9" name="image3.png" descr="http://intranetsdm.movilidadbogota.gov.co:7778/images/pobtrans.gif">
          <a:extLst>
            <a:ext uri="{FF2B5EF4-FFF2-40B4-BE49-F238E27FC236}">
              <a16:creationId xmlns:a16="http://schemas.microsoft.com/office/drawing/2014/main" id="{E9EC2460-3C1C-409D-B6EA-69404444F633}"/>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0" name="image4.png" descr="http://intranetsdm.movilidadbogota.gov.co:7778/images/pobtrans.gif">
          <a:extLst>
            <a:ext uri="{FF2B5EF4-FFF2-40B4-BE49-F238E27FC236}">
              <a16:creationId xmlns:a16="http://schemas.microsoft.com/office/drawing/2014/main" id="{4CE7DE05-644E-4FE3-ACD2-86D96E96624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1" name="image4.png" descr="http://intranetsdm.movilidadbogota.gov.co:7778/images/pobtrans.gif">
          <a:extLst>
            <a:ext uri="{FF2B5EF4-FFF2-40B4-BE49-F238E27FC236}">
              <a16:creationId xmlns:a16="http://schemas.microsoft.com/office/drawing/2014/main" id="{E1811C58-0E90-4FBA-9E96-CCEF04E47FD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2" name="image4.png" descr="http://intranetsdm.movilidadbogota.gov.co:7778/images/pobtrans.gif">
          <a:extLst>
            <a:ext uri="{FF2B5EF4-FFF2-40B4-BE49-F238E27FC236}">
              <a16:creationId xmlns:a16="http://schemas.microsoft.com/office/drawing/2014/main" id="{B7D751BD-A638-4008-A941-A9E0F93F8CE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3" name="image4.png" descr="http://intranetsdm.movilidadbogota.gov.co:7778/images/pobtrans.gif">
          <a:extLst>
            <a:ext uri="{FF2B5EF4-FFF2-40B4-BE49-F238E27FC236}">
              <a16:creationId xmlns:a16="http://schemas.microsoft.com/office/drawing/2014/main" id="{9506786F-EC5B-4222-8015-C497D0F70E6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4" name="image4.png" descr="http://intranetsdm.movilidadbogota.gov.co:7778/images/pobtrans.gif">
          <a:extLst>
            <a:ext uri="{FF2B5EF4-FFF2-40B4-BE49-F238E27FC236}">
              <a16:creationId xmlns:a16="http://schemas.microsoft.com/office/drawing/2014/main" id="{6449A673-25BF-446C-B5DD-4AE71774EA6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5" name="image4.png" descr="http://intranetsdm.movilidadbogota.gov.co:7778/images/pobtrans.gif">
          <a:extLst>
            <a:ext uri="{FF2B5EF4-FFF2-40B4-BE49-F238E27FC236}">
              <a16:creationId xmlns:a16="http://schemas.microsoft.com/office/drawing/2014/main" id="{BE71995B-B24B-4217-927F-8115F5D1BD8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6" name="image4.png" descr="http://intranetsdm.movilidadbogota.gov.co:7778/images/pobtrans.gif">
          <a:extLst>
            <a:ext uri="{FF2B5EF4-FFF2-40B4-BE49-F238E27FC236}">
              <a16:creationId xmlns:a16="http://schemas.microsoft.com/office/drawing/2014/main" id="{F9C53396-C1AB-41EF-809D-C863A0FAEA5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7" name="image4.png" descr="http://intranetsdm.movilidadbogota.gov.co:7778/images/pobtrans.gif">
          <a:extLst>
            <a:ext uri="{FF2B5EF4-FFF2-40B4-BE49-F238E27FC236}">
              <a16:creationId xmlns:a16="http://schemas.microsoft.com/office/drawing/2014/main" id="{B81BF69A-9B35-4C44-A385-62E8547D805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8" name="image4.png" descr="http://intranetsdm.movilidadbogota.gov.co:7778/images/pobtrans.gif">
          <a:extLst>
            <a:ext uri="{FF2B5EF4-FFF2-40B4-BE49-F238E27FC236}">
              <a16:creationId xmlns:a16="http://schemas.microsoft.com/office/drawing/2014/main" id="{6843AFEA-0524-4174-AD29-6B742F01AB3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9" name="image4.png" descr="http://intranetsdm.movilidadbogota.gov.co:7778/images/pobtrans.gif">
          <a:extLst>
            <a:ext uri="{FF2B5EF4-FFF2-40B4-BE49-F238E27FC236}">
              <a16:creationId xmlns:a16="http://schemas.microsoft.com/office/drawing/2014/main" id="{FDFFD100-C6E7-43FC-AAD0-97CAE148723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0" name="image4.png" descr="http://intranetsdm.movilidadbogota.gov.co:7778/images/pobtrans.gif">
          <a:extLst>
            <a:ext uri="{FF2B5EF4-FFF2-40B4-BE49-F238E27FC236}">
              <a16:creationId xmlns:a16="http://schemas.microsoft.com/office/drawing/2014/main" id="{5F12EC82-BD06-446E-B725-7EAF2772F91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1" name="image4.png" descr="http://intranetsdm.movilidadbogota.gov.co:7778/images/pobtrans.gif">
          <a:extLst>
            <a:ext uri="{FF2B5EF4-FFF2-40B4-BE49-F238E27FC236}">
              <a16:creationId xmlns:a16="http://schemas.microsoft.com/office/drawing/2014/main" id="{52A35AF3-155E-4AF6-AF93-01F9917D475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2" name="image3.png" descr="http://intranetsdm.movilidadbogota.gov.co:7778/images/pobtrans.gif">
          <a:extLst>
            <a:ext uri="{FF2B5EF4-FFF2-40B4-BE49-F238E27FC236}">
              <a16:creationId xmlns:a16="http://schemas.microsoft.com/office/drawing/2014/main" id="{675EA718-3778-4CEE-AB3C-589523BFDED3}"/>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3" name="image3.png" descr="http://intranetsdm.movilidadbogota.gov.co:7778/images/pobtrans.gif">
          <a:extLst>
            <a:ext uri="{FF2B5EF4-FFF2-40B4-BE49-F238E27FC236}">
              <a16:creationId xmlns:a16="http://schemas.microsoft.com/office/drawing/2014/main" id="{5C65B333-BBFD-4DA5-9589-7FE43A807EA8}"/>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4" name="image4.png" descr="http://intranetsdm.movilidadbogota.gov.co:7778/images/pobtrans.gif">
          <a:extLst>
            <a:ext uri="{FF2B5EF4-FFF2-40B4-BE49-F238E27FC236}">
              <a16:creationId xmlns:a16="http://schemas.microsoft.com/office/drawing/2014/main" id="{EA96AA68-6C73-4A10-B4A5-568EC3299C3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5" name="image4.png" descr="http://intranetsdm.movilidadbogota.gov.co:7778/images/pobtrans.gif">
          <a:extLst>
            <a:ext uri="{FF2B5EF4-FFF2-40B4-BE49-F238E27FC236}">
              <a16:creationId xmlns:a16="http://schemas.microsoft.com/office/drawing/2014/main" id="{B8F8955A-9D59-4F5F-B077-6937CD4459E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6" name="image4.png" descr="http://intranetsdm.movilidadbogota.gov.co:7778/images/pobtrans.gif">
          <a:extLst>
            <a:ext uri="{FF2B5EF4-FFF2-40B4-BE49-F238E27FC236}">
              <a16:creationId xmlns:a16="http://schemas.microsoft.com/office/drawing/2014/main" id="{D6B9BFCA-7A7E-478F-99EF-ED20B0D53CD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7" name="image4.png" descr="http://intranetsdm.movilidadbogota.gov.co:7778/images/pobtrans.gif">
          <a:extLst>
            <a:ext uri="{FF2B5EF4-FFF2-40B4-BE49-F238E27FC236}">
              <a16:creationId xmlns:a16="http://schemas.microsoft.com/office/drawing/2014/main" id="{A6ADE696-BC2D-4BA9-A724-C0D3693126A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8" name="image4.png" descr="http://intranetsdm.movilidadbogota.gov.co:7778/images/pobtrans.gif">
          <a:extLst>
            <a:ext uri="{FF2B5EF4-FFF2-40B4-BE49-F238E27FC236}">
              <a16:creationId xmlns:a16="http://schemas.microsoft.com/office/drawing/2014/main" id="{6621124F-9BF4-4A9D-AEF6-40CE1522BC5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9" name="image4.png" descr="http://intranetsdm.movilidadbogota.gov.co:7778/images/pobtrans.gif">
          <a:extLst>
            <a:ext uri="{FF2B5EF4-FFF2-40B4-BE49-F238E27FC236}">
              <a16:creationId xmlns:a16="http://schemas.microsoft.com/office/drawing/2014/main" id="{25E51785-7F72-486C-98AC-C5649509C80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0" name="image4.png" descr="http://intranetsdm.movilidadbogota.gov.co:7778/images/pobtrans.gif">
          <a:extLst>
            <a:ext uri="{FF2B5EF4-FFF2-40B4-BE49-F238E27FC236}">
              <a16:creationId xmlns:a16="http://schemas.microsoft.com/office/drawing/2014/main" id="{4B6D44D2-69C3-490D-A3D8-A7E73E510D8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1" name="image4.png" descr="http://intranetsdm.movilidadbogota.gov.co:7778/images/pobtrans.gif">
          <a:extLst>
            <a:ext uri="{FF2B5EF4-FFF2-40B4-BE49-F238E27FC236}">
              <a16:creationId xmlns:a16="http://schemas.microsoft.com/office/drawing/2014/main" id="{95E8BB02-1A86-4E80-9CB7-7E10BB1F65F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2" name="image4.png" descr="http://intranetsdm.movilidadbogota.gov.co:7778/images/pobtrans.gif">
          <a:extLst>
            <a:ext uri="{FF2B5EF4-FFF2-40B4-BE49-F238E27FC236}">
              <a16:creationId xmlns:a16="http://schemas.microsoft.com/office/drawing/2014/main" id="{50A9F562-46FB-499B-877D-D359EBD859D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3" name="image4.png" descr="http://intranetsdm.movilidadbogota.gov.co:7778/images/pobtrans.gif">
          <a:extLst>
            <a:ext uri="{FF2B5EF4-FFF2-40B4-BE49-F238E27FC236}">
              <a16:creationId xmlns:a16="http://schemas.microsoft.com/office/drawing/2014/main" id="{86BD2CC2-4257-441A-B0FF-2700CF55A05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4" name="image4.png" descr="http://intranetsdm.movilidadbogota.gov.co:7778/images/pobtrans.gif">
          <a:extLst>
            <a:ext uri="{FF2B5EF4-FFF2-40B4-BE49-F238E27FC236}">
              <a16:creationId xmlns:a16="http://schemas.microsoft.com/office/drawing/2014/main" id="{451D240F-9E8B-4871-A1D2-2022AB36E9B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5" name="image4.png" descr="http://intranetsdm.movilidadbogota.gov.co:7778/images/pobtrans.gif">
          <a:extLst>
            <a:ext uri="{FF2B5EF4-FFF2-40B4-BE49-F238E27FC236}">
              <a16:creationId xmlns:a16="http://schemas.microsoft.com/office/drawing/2014/main" id="{44A6F9FF-27F2-4B55-9978-9159DD52736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6" name="image3.png" descr="http://intranetsdm.movilidadbogota.gov.co:7778/images/pobtrans.gif">
          <a:extLst>
            <a:ext uri="{FF2B5EF4-FFF2-40B4-BE49-F238E27FC236}">
              <a16:creationId xmlns:a16="http://schemas.microsoft.com/office/drawing/2014/main" id="{C427B43C-294A-4E41-B362-872B48EB4609}"/>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7" name="image3.png" descr="http://intranetsdm.movilidadbogota.gov.co:7778/images/pobtrans.gif">
          <a:extLst>
            <a:ext uri="{FF2B5EF4-FFF2-40B4-BE49-F238E27FC236}">
              <a16:creationId xmlns:a16="http://schemas.microsoft.com/office/drawing/2014/main" id="{6295BC91-1E34-44A7-B0B2-A80CF9185F13}"/>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8" name="image4.png" descr="http://intranetsdm.movilidadbogota.gov.co:7778/images/pobtrans.gif">
          <a:extLst>
            <a:ext uri="{FF2B5EF4-FFF2-40B4-BE49-F238E27FC236}">
              <a16:creationId xmlns:a16="http://schemas.microsoft.com/office/drawing/2014/main" id="{4C6EE004-72CB-4F86-B9A7-C9201607B57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9" name="image4.png" descr="http://intranetsdm.movilidadbogota.gov.co:7778/images/pobtrans.gif">
          <a:extLst>
            <a:ext uri="{FF2B5EF4-FFF2-40B4-BE49-F238E27FC236}">
              <a16:creationId xmlns:a16="http://schemas.microsoft.com/office/drawing/2014/main" id="{DB65AB43-1D47-4CA8-8C6E-412E91045F4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0" name="image4.png" descr="http://intranetsdm.movilidadbogota.gov.co:7778/images/pobtrans.gif">
          <a:extLst>
            <a:ext uri="{FF2B5EF4-FFF2-40B4-BE49-F238E27FC236}">
              <a16:creationId xmlns:a16="http://schemas.microsoft.com/office/drawing/2014/main" id="{40FF9E06-6FF6-484B-92AB-442DFCA3F23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1" name="image4.png" descr="http://intranetsdm.movilidadbogota.gov.co:7778/images/pobtrans.gif">
          <a:extLst>
            <a:ext uri="{FF2B5EF4-FFF2-40B4-BE49-F238E27FC236}">
              <a16:creationId xmlns:a16="http://schemas.microsoft.com/office/drawing/2014/main" id="{70996052-2A60-4C3F-84D3-9B2F1C23543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2" name="image4.png" descr="http://intranetsdm.movilidadbogota.gov.co:7778/images/pobtrans.gif">
          <a:extLst>
            <a:ext uri="{FF2B5EF4-FFF2-40B4-BE49-F238E27FC236}">
              <a16:creationId xmlns:a16="http://schemas.microsoft.com/office/drawing/2014/main" id="{130C2849-C25B-4A4C-ABD2-1439A55BAAA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3" name="image4.png" descr="http://intranetsdm.movilidadbogota.gov.co:7778/images/pobtrans.gif">
          <a:extLst>
            <a:ext uri="{FF2B5EF4-FFF2-40B4-BE49-F238E27FC236}">
              <a16:creationId xmlns:a16="http://schemas.microsoft.com/office/drawing/2014/main" id="{92A7DBE1-1C9D-416D-80D3-75727EB1F58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4" name="image4.png" descr="http://intranetsdm.movilidadbogota.gov.co:7778/images/pobtrans.gif">
          <a:extLst>
            <a:ext uri="{FF2B5EF4-FFF2-40B4-BE49-F238E27FC236}">
              <a16:creationId xmlns:a16="http://schemas.microsoft.com/office/drawing/2014/main" id="{5FF4FB91-ED1D-49E6-9E91-5061BD756C1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5" name="image4.png" descr="http://intranetsdm.movilidadbogota.gov.co:7778/images/pobtrans.gif">
          <a:extLst>
            <a:ext uri="{FF2B5EF4-FFF2-40B4-BE49-F238E27FC236}">
              <a16:creationId xmlns:a16="http://schemas.microsoft.com/office/drawing/2014/main" id="{7890BA73-A3E8-4366-8AA0-9C642568D3D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6" name="image4.png" descr="http://intranetsdm.movilidadbogota.gov.co:7778/images/pobtrans.gif">
          <a:extLst>
            <a:ext uri="{FF2B5EF4-FFF2-40B4-BE49-F238E27FC236}">
              <a16:creationId xmlns:a16="http://schemas.microsoft.com/office/drawing/2014/main" id="{91E97953-3CF0-48DC-A939-CCC41B45290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7" name="image4.png" descr="http://intranetsdm.movilidadbogota.gov.co:7778/images/pobtrans.gif">
          <a:extLst>
            <a:ext uri="{FF2B5EF4-FFF2-40B4-BE49-F238E27FC236}">
              <a16:creationId xmlns:a16="http://schemas.microsoft.com/office/drawing/2014/main" id="{10B2BCE5-AD96-466F-BBEF-B568672D788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8" name="image4.png" descr="http://intranetsdm.movilidadbogota.gov.co:7778/images/pobtrans.gif">
          <a:extLst>
            <a:ext uri="{FF2B5EF4-FFF2-40B4-BE49-F238E27FC236}">
              <a16:creationId xmlns:a16="http://schemas.microsoft.com/office/drawing/2014/main" id="{2668A708-C69A-4E95-AB36-84A401163FC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9" name="image4.png" descr="http://intranetsdm.movilidadbogota.gov.co:7778/images/pobtrans.gif">
          <a:extLst>
            <a:ext uri="{FF2B5EF4-FFF2-40B4-BE49-F238E27FC236}">
              <a16:creationId xmlns:a16="http://schemas.microsoft.com/office/drawing/2014/main" id="{EA237FD1-7C59-48A3-B289-754239EB290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20" name="image3.png" descr="http://intranetsdm.movilidadbogota.gov.co:7778/images/pobtrans.gif">
          <a:extLst>
            <a:ext uri="{FF2B5EF4-FFF2-40B4-BE49-F238E27FC236}">
              <a16:creationId xmlns:a16="http://schemas.microsoft.com/office/drawing/2014/main" id="{80C9D5B0-A195-4822-A137-454C6F82F840}"/>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21" name="image3.png" descr="http://intranetsdm.movilidadbogota.gov.co:7778/images/pobtrans.gif">
          <a:extLst>
            <a:ext uri="{FF2B5EF4-FFF2-40B4-BE49-F238E27FC236}">
              <a16:creationId xmlns:a16="http://schemas.microsoft.com/office/drawing/2014/main" id="{6B5C167C-43DF-4BB3-921D-0A4F155A2829}"/>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22" name="image4.png" descr="http://intranetsdm.movilidadbogota.gov.co:7778/images/pobtrans.gif">
          <a:extLst>
            <a:ext uri="{FF2B5EF4-FFF2-40B4-BE49-F238E27FC236}">
              <a16:creationId xmlns:a16="http://schemas.microsoft.com/office/drawing/2014/main" id="{9E8E1E34-218D-400F-A528-0078AE48A1F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23" name="image4.png" descr="http://intranetsdm.movilidadbogota.gov.co:7778/images/pobtrans.gif">
          <a:extLst>
            <a:ext uri="{FF2B5EF4-FFF2-40B4-BE49-F238E27FC236}">
              <a16:creationId xmlns:a16="http://schemas.microsoft.com/office/drawing/2014/main" id="{4CF817FB-6AFF-4AE2-AEA7-66424259019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24" name="image4.png" descr="http://intranetsdm.movilidadbogota.gov.co:7778/images/pobtrans.gif">
          <a:extLst>
            <a:ext uri="{FF2B5EF4-FFF2-40B4-BE49-F238E27FC236}">
              <a16:creationId xmlns:a16="http://schemas.microsoft.com/office/drawing/2014/main" id="{E7FDE84D-6924-49F2-B42D-ED4350F5FFF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25" name="image4.png" descr="http://intranetsdm.movilidadbogota.gov.co:7778/images/pobtrans.gif">
          <a:extLst>
            <a:ext uri="{FF2B5EF4-FFF2-40B4-BE49-F238E27FC236}">
              <a16:creationId xmlns:a16="http://schemas.microsoft.com/office/drawing/2014/main" id="{91B2E0B4-B44A-4D6A-B7D8-A38E711F698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26" name="image4.png" descr="http://intranetsdm.movilidadbogota.gov.co:7778/images/pobtrans.gif">
          <a:extLst>
            <a:ext uri="{FF2B5EF4-FFF2-40B4-BE49-F238E27FC236}">
              <a16:creationId xmlns:a16="http://schemas.microsoft.com/office/drawing/2014/main" id="{4EE9A5B5-F93D-41BE-B002-C586D87A42E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27" name="image4.png" descr="http://intranetsdm.movilidadbogota.gov.co:7778/images/pobtrans.gif">
          <a:extLst>
            <a:ext uri="{FF2B5EF4-FFF2-40B4-BE49-F238E27FC236}">
              <a16:creationId xmlns:a16="http://schemas.microsoft.com/office/drawing/2014/main" id="{77E52186-35F8-4A24-9D6A-2B6318A7ADC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28" name="image4.png" descr="http://intranetsdm.movilidadbogota.gov.co:7778/images/pobtrans.gif">
          <a:extLst>
            <a:ext uri="{FF2B5EF4-FFF2-40B4-BE49-F238E27FC236}">
              <a16:creationId xmlns:a16="http://schemas.microsoft.com/office/drawing/2014/main" id="{7BC3E662-E1EA-4D4A-B117-DB15C7DA25D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29" name="image4.png" descr="http://intranetsdm.movilidadbogota.gov.co:7778/images/pobtrans.gif">
          <a:extLst>
            <a:ext uri="{FF2B5EF4-FFF2-40B4-BE49-F238E27FC236}">
              <a16:creationId xmlns:a16="http://schemas.microsoft.com/office/drawing/2014/main" id="{07DDB407-DCCD-45B3-8AB2-A78C6439388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30" name="image4.png" descr="http://intranetsdm.movilidadbogota.gov.co:7778/images/pobtrans.gif">
          <a:extLst>
            <a:ext uri="{FF2B5EF4-FFF2-40B4-BE49-F238E27FC236}">
              <a16:creationId xmlns:a16="http://schemas.microsoft.com/office/drawing/2014/main" id="{850A72F5-15CF-4B7C-AF83-56ACFB0BEE6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31" name="image4.png" descr="http://intranetsdm.movilidadbogota.gov.co:7778/images/pobtrans.gif">
          <a:extLst>
            <a:ext uri="{FF2B5EF4-FFF2-40B4-BE49-F238E27FC236}">
              <a16:creationId xmlns:a16="http://schemas.microsoft.com/office/drawing/2014/main" id="{185281CD-4DA1-43C3-B7BB-B6A3E6F1CD8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32" name="image4.png" descr="http://intranetsdm.movilidadbogota.gov.co:7778/images/pobtrans.gif">
          <a:extLst>
            <a:ext uri="{FF2B5EF4-FFF2-40B4-BE49-F238E27FC236}">
              <a16:creationId xmlns:a16="http://schemas.microsoft.com/office/drawing/2014/main" id="{495A8F57-02AA-463E-BCB8-913B66837B7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33" name="image4.png" descr="http://intranetsdm.movilidadbogota.gov.co:7778/images/pobtrans.gif">
          <a:extLst>
            <a:ext uri="{FF2B5EF4-FFF2-40B4-BE49-F238E27FC236}">
              <a16:creationId xmlns:a16="http://schemas.microsoft.com/office/drawing/2014/main" id="{2D16DBC6-293B-4D98-8306-28AC915AD52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34" name="image3.png" descr="http://intranetsdm.movilidadbogota.gov.co:7778/images/pobtrans.gif">
          <a:extLst>
            <a:ext uri="{FF2B5EF4-FFF2-40B4-BE49-F238E27FC236}">
              <a16:creationId xmlns:a16="http://schemas.microsoft.com/office/drawing/2014/main" id="{960D0997-D78A-48E0-BA9A-1D59C9C3C39D}"/>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35" name="image3.png" descr="http://intranetsdm.movilidadbogota.gov.co:7778/images/pobtrans.gif">
          <a:extLst>
            <a:ext uri="{FF2B5EF4-FFF2-40B4-BE49-F238E27FC236}">
              <a16:creationId xmlns:a16="http://schemas.microsoft.com/office/drawing/2014/main" id="{09007A8B-9DA1-4AEF-8256-A562A85374A5}"/>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36" name="image4.png" descr="http://intranetsdm.movilidadbogota.gov.co:7778/images/pobtrans.gif">
          <a:extLst>
            <a:ext uri="{FF2B5EF4-FFF2-40B4-BE49-F238E27FC236}">
              <a16:creationId xmlns:a16="http://schemas.microsoft.com/office/drawing/2014/main" id="{98E9F6E1-47F4-4EC5-8EFF-B3E78663D0B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37" name="image4.png" descr="http://intranetsdm.movilidadbogota.gov.co:7778/images/pobtrans.gif">
          <a:extLst>
            <a:ext uri="{FF2B5EF4-FFF2-40B4-BE49-F238E27FC236}">
              <a16:creationId xmlns:a16="http://schemas.microsoft.com/office/drawing/2014/main" id="{CC0448E5-7773-4774-BF7B-961ECA7EC7B6}"/>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38" name="image4.png" descr="http://intranetsdm.movilidadbogota.gov.co:7778/images/pobtrans.gif">
          <a:extLst>
            <a:ext uri="{FF2B5EF4-FFF2-40B4-BE49-F238E27FC236}">
              <a16:creationId xmlns:a16="http://schemas.microsoft.com/office/drawing/2014/main" id="{890474EA-D1F9-409D-A137-440EA076F55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39" name="image4.png" descr="http://intranetsdm.movilidadbogota.gov.co:7778/images/pobtrans.gif">
          <a:extLst>
            <a:ext uri="{FF2B5EF4-FFF2-40B4-BE49-F238E27FC236}">
              <a16:creationId xmlns:a16="http://schemas.microsoft.com/office/drawing/2014/main" id="{449D27DB-4CAF-426B-A9A0-6F708A2DD26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40" name="image4.png" descr="http://intranetsdm.movilidadbogota.gov.co:7778/images/pobtrans.gif">
          <a:extLst>
            <a:ext uri="{FF2B5EF4-FFF2-40B4-BE49-F238E27FC236}">
              <a16:creationId xmlns:a16="http://schemas.microsoft.com/office/drawing/2014/main" id="{C99D3AED-41BD-4065-9461-7DAF9E4A53B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41" name="image4.png" descr="http://intranetsdm.movilidadbogota.gov.co:7778/images/pobtrans.gif">
          <a:extLst>
            <a:ext uri="{FF2B5EF4-FFF2-40B4-BE49-F238E27FC236}">
              <a16:creationId xmlns:a16="http://schemas.microsoft.com/office/drawing/2014/main" id="{59AFA8E1-45E3-4DDF-BA7D-3AAE3C47A0C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42" name="image4.png" descr="http://intranetsdm.movilidadbogota.gov.co:7778/images/pobtrans.gif">
          <a:extLst>
            <a:ext uri="{FF2B5EF4-FFF2-40B4-BE49-F238E27FC236}">
              <a16:creationId xmlns:a16="http://schemas.microsoft.com/office/drawing/2014/main" id="{9D756EAB-7363-49E3-9B81-E1644366F83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43" name="image4.png" descr="http://intranetsdm.movilidadbogota.gov.co:7778/images/pobtrans.gif">
          <a:extLst>
            <a:ext uri="{FF2B5EF4-FFF2-40B4-BE49-F238E27FC236}">
              <a16:creationId xmlns:a16="http://schemas.microsoft.com/office/drawing/2014/main" id="{455924E2-B6D5-4578-A159-19AC4E8E3646}"/>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44" name="image4.png" descr="http://intranetsdm.movilidadbogota.gov.co:7778/images/pobtrans.gif">
          <a:extLst>
            <a:ext uri="{FF2B5EF4-FFF2-40B4-BE49-F238E27FC236}">
              <a16:creationId xmlns:a16="http://schemas.microsoft.com/office/drawing/2014/main" id="{515E3737-0750-48F7-954D-557980ED8CD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45" name="image4.png" descr="http://intranetsdm.movilidadbogota.gov.co:7778/images/pobtrans.gif">
          <a:extLst>
            <a:ext uri="{FF2B5EF4-FFF2-40B4-BE49-F238E27FC236}">
              <a16:creationId xmlns:a16="http://schemas.microsoft.com/office/drawing/2014/main" id="{1B15A7EE-F651-4248-92A4-B420123CCF1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46" name="image4.png" descr="http://intranetsdm.movilidadbogota.gov.co:7778/images/pobtrans.gif">
          <a:extLst>
            <a:ext uri="{FF2B5EF4-FFF2-40B4-BE49-F238E27FC236}">
              <a16:creationId xmlns:a16="http://schemas.microsoft.com/office/drawing/2014/main" id="{DD217099-596F-4140-90D2-D2168D8BD89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47" name="image4.png" descr="http://intranetsdm.movilidadbogota.gov.co:7778/images/pobtrans.gif">
          <a:extLst>
            <a:ext uri="{FF2B5EF4-FFF2-40B4-BE49-F238E27FC236}">
              <a16:creationId xmlns:a16="http://schemas.microsoft.com/office/drawing/2014/main" id="{AF5396BD-08BE-4F02-86FA-C496EF93EA6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48" name="image3.png" descr="http://intranetsdm.movilidadbogota.gov.co:7778/images/pobtrans.gif">
          <a:extLst>
            <a:ext uri="{FF2B5EF4-FFF2-40B4-BE49-F238E27FC236}">
              <a16:creationId xmlns:a16="http://schemas.microsoft.com/office/drawing/2014/main" id="{730FC476-E321-40BC-BB03-60B0407572D3}"/>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49" name="image3.png" descr="http://intranetsdm.movilidadbogota.gov.co:7778/images/pobtrans.gif">
          <a:extLst>
            <a:ext uri="{FF2B5EF4-FFF2-40B4-BE49-F238E27FC236}">
              <a16:creationId xmlns:a16="http://schemas.microsoft.com/office/drawing/2014/main" id="{AA4FE488-98D8-4306-84D5-9138AEA73A0F}"/>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50" name="image4.png" descr="http://intranetsdm.movilidadbogota.gov.co:7778/images/pobtrans.gif">
          <a:extLst>
            <a:ext uri="{FF2B5EF4-FFF2-40B4-BE49-F238E27FC236}">
              <a16:creationId xmlns:a16="http://schemas.microsoft.com/office/drawing/2014/main" id="{C8A55E04-EF1B-466F-AE4D-ABD192B5F55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51" name="image4.png" descr="http://intranetsdm.movilidadbogota.gov.co:7778/images/pobtrans.gif">
          <a:extLst>
            <a:ext uri="{FF2B5EF4-FFF2-40B4-BE49-F238E27FC236}">
              <a16:creationId xmlns:a16="http://schemas.microsoft.com/office/drawing/2014/main" id="{1005A83E-E038-46C6-A5D6-874CCFB41662}"/>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52" name="image4.png" descr="http://intranetsdm.movilidadbogota.gov.co:7778/images/pobtrans.gif">
          <a:extLst>
            <a:ext uri="{FF2B5EF4-FFF2-40B4-BE49-F238E27FC236}">
              <a16:creationId xmlns:a16="http://schemas.microsoft.com/office/drawing/2014/main" id="{06EE044A-F429-4623-A50E-077AE4A827F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53" name="image4.png" descr="http://intranetsdm.movilidadbogota.gov.co:7778/images/pobtrans.gif">
          <a:extLst>
            <a:ext uri="{FF2B5EF4-FFF2-40B4-BE49-F238E27FC236}">
              <a16:creationId xmlns:a16="http://schemas.microsoft.com/office/drawing/2014/main" id="{2B7647CF-408A-4183-B727-10D81AA9A3C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54" name="image4.png" descr="http://intranetsdm.movilidadbogota.gov.co:7778/images/pobtrans.gif">
          <a:extLst>
            <a:ext uri="{FF2B5EF4-FFF2-40B4-BE49-F238E27FC236}">
              <a16:creationId xmlns:a16="http://schemas.microsoft.com/office/drawing/2014/main" id="{05B29BF6-35D3-4E92-A6EE-601C1C8623B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55" name="image4.png" descr="http://intranetsdm.movilidadbogota.gov.co:7778/images/pobtrans.gif">
          <a:extLst>
            <a:ext uri="{FF2B5EF4-FFF2-40B4-BE49-F238E27FC236}">
              <a16:creationId xmlns:a16="http://schemas.microsoft.com/office/drawing/2014/main" id="{76577ABE-D8E0-40D6-8787-7E6AF0CB6F4B}"/>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56" name="image4.png" descr="http://intranetsdm.movilidadbogota.gov.co:7778/images/pobtrans.gif">
          <a:extLst>
            <a:ext uri="{FF2B5EF4-FFF2-40B4-BE49-F238E27FC236}">
              <a16:creationId xmlns:a16="http://schemas.microsoft.com/office/drawing/2014/main" id="{4A18AE78-F4D9-4502-99E4-A35B9F6DF30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57" name="image4.png" descr="http://intranetsdm.movilidadbogota.gov.co:7778/images/pobtrans.gif">
          <a:extLst>
            <a:ext uri="{FF2B5EF4-FFF2-40B4-BE49-F238E27FC236}">
              <a16:creationId xmlns:a16="http://schemas.microsoft.com/office/drawing/2014/main" id="{909C6904-BCD5-4869-B4BA-C9CF20EE95A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58" name="image4.png" descr="http://intranetsdm.movilidadbogota.gov.co:7778/images/pobtrans.gif">
          <a:extLst>
            <a:ext uri="{FF2B5EF4-FFF2-40B4-BE49-F238E27FC236}">
              <a16:creationId xmlns:a16="http://schemas.microsoft.com/office/drawing/2014/main" id="{09F8CCBA-1E34-45D8-9564-9AE2622B1CF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59" name="image4.png" descr="http://intranetsdm.movilidadbogota.gov.co:7778/images/pobtrans.gif">
          <a:extLst>
            <a:ext uri="{FF2B5EF4-FFF2-40B4-BE49-F238E27FC236}">
              <a16:creationId xmlns:a16="http://schemas.microsoft.com/office/drawing/2014/main" id="{8FEE3DE4-14BA-49EF-8F4C-22F5A8EE5ED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60" name="image4.png" descr="http://intranetsdm.movilidadbogota.gov.co:7778/images/pobtrans.gif">
          <a:extLst>
            <a:ext uri="{FF2B5EF4-FFF2-40B4-BE49-F238E27FC236}">
              <a16:creationId xmlns:a16="http://schemas.microsoft.com/office/drawing/2014/main" id="{091AECC6-FD5F-42EE-8334-AA909714588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61" name="image4.png" descr="http://intranetsdm.movilidadbogota.gov.co:7778/images/pobtrans.gif">
          <a:extLst>
            <a:ext uri="{FF2B5EF4-FFF2-40B4-BE49-F238E27FC236}">
              <a16:creationId xmlns:a16="http://schemas.microsoft.com/office/drawing/2014/main" id="{0E0B511F-0334-4FBD-9C46-1D131133BAA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62" name="image3.png" descr="http://intranetsdm.movilidadbogota.gov.co:7778/images/pobtrans.gif">
          <a:extLst>
            <a:ext uri="{FF2B5EF4-FFF2-40B4-BE49-F238E27FC236}">
              <a16:creationId xmlns:a16="http://schemas.microsoft.com/office/drawing/2014/main" id="{DEB504EA-E77F-480C-AFB7-B076295C5BF8}"/>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63" name="image3.png" descr="http://intranetsdm.movilidadbogota.gov.co:7778/images/pobtrans.gif">
          <a:extLst>
            <a:ext uri="{FF2B5EF4-FFF2-40B4-BE49-F238E27FC236}">
              <a16:creationId xmlns:a16="http://schemas.microsoft.com/office/drawing/2014/main" id="{87B1BB15-949E-49F6-A4F1-D25463CC80D7}"/>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64" name="image4.png" descr="http://intranetsdm.movilidadbogota.gov.co:7778/images/pobtrans.gif">
          <a:extLst>
            <a:ext uri="{FF2B5EF4-FFF2-40B4-BE49-F238E27FC236}">
              <a16:creationId xmlns:a16="http://schemas.microsoft.com/office/drawing/2014/main" id="{2D36449D-A7B2-460F-A82A-0C4D598ED97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65" name="image4.png" descr="http://intranetsdm.movilidadbogota.gov.co:7778/images/pobtrans.gif">
          <a:extLst>
            <a:ext uri="{FF2B5EF4-FFF2-40B4-BE49-F238E27FC236}">
              <a16:creationId xmlns:a16="http://schemas.microsoft.com/office/drawing/2014/main" id="{0795500F-421A-42BB-A705-DFB37D255082}"/>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66" name="image4.png" descr="http://intranetsdm.movilidadbogota.gov.co:7778/images/pobtrans.gif">
          <a:extLst>
            <a:ext uri="{FF2B5EF4-FFF2-40B4-BE49-F238E27FC236}">
              <a16:creationId xmlns:a16="http://schemas.microsoft.com/office/drawing/2014/main" id="{1CA60E3C-8D5E-47C6-AA10-9C570E7C6E6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67" name="image4.png" descr="http://intranetsdm.movilidadbogota.gov.co:7778/images/pobtrans.gif">
          <a:extLst>
            <a:ext uri="{FF2B5EF4-FFF2-40B4-BE49-F238E27FC236}">
              <a16:creationId xmlns:a16="http://schemas.microsoft.com/office/drawing/2014/main" id="{C0C23650-4571-4EC9-BF04-23E00DF944C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68" name="image4.png" descr="http://intranetsdm.movilidadbogota.gov.co:7778/images/pobtrans.gif">
          <a:extLst>
            <a:ext uri="{FF2B5EF4-FFF2-40B4-BE49-F238E27FC236}">
              <a16:creationId xmlns:a16="http://schemas.microsoft.com/office/drawing/2014/main" id="{69E86F90-990D-4E14-A7B5-B3C44021329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69" name="image4.png" descr="http://intranetsdm.movilidadbogota.gov.co:7778/images/pobtrans.gif">
          <a:extLst>
            <a:ext uri="{FF2B5EF4-FFF2-40B4-BE49-F238E27FC236}">
              <a16:creationId xmlns:a16="http://schemas.microsoft.com/office/drawing/2014/main" id="{C370858C-8DB6-4812-B995-8CEB7EF41B5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70" name="image4.png" descr="http://intranetsdm.movilidadbogota.gov.co:7778/images/pobtrans.gif">
          <a:extLst>
            <a:ext uri="{FF2B5EF4-FFF2-40B4-BE49-F238E27FC236}">
              <a16:creationId xmlns:a16="http://schemas.microsoft.com/office/drawing/2014/main" id="{D0259B63-CB94-4F38-83A9-D41EC4DB2F4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71" name="image4.png" descr="http://intranetsdm.movilidadbogota.gov.co:7778/images/pobtrans.gif">
          <a:extLst>
            <a:ext uri="{FF2B5EF4-FFF2-40B4-BE49-F238E27FC236}">
              <a16:creationId xmlns:a16="http://schemas.microsoft.com/office/drawing/2014/main" id="{60EBDE33-75FE-4DAB-8486-92E0FC1EFC1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72" name="image4.png" descr="http://intranetsdm.movilidadbogota.gov.co:7778/images/pobtrans.gif">
          <a:extLst>
            <a:ext uri="{FF2B5EF4-FFF2-40B4-BE49-F238E27FC236}">
              <a16:creationId xmlns:a16="http://schemas.microsoft.com/office/drawing/2014/main" id="{EADBE4FD-8AB9-403B-ABDC-7DFB16BA038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73" name="image4.png" descr="http://intranetsdm.movilidadbogota.gov.co:7778/images/pobtrans.gif">
          <a:extLst>
            <a:ext uri="{FF2B5EF4-FFF2-40B4-BE49-F238E27FC236}">
              <a16:creationId xmlns:a16="http://schemas.microsoft.com/office/drawing/2014/main" id="{6FA0A95F-A8E0-4D2B-B268-E545ECE859C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74" name="image4.png" descr="http://intranetsdm.movilidadbogota.gov.co:7778/images/pobtrans.gif">
          <a:extLst>
            <a:ext uri="{FF2B5EF4-FFF2-40B4-BE49-F238E27FC236}">
              <a16:creationId xmlns:a16="http://schemas.microsoft.com/office/drawing/2014/main" id="{890156AB-5BE2-494D-8457-5A0181091E2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75" name="image4.png" descr="http://intranetsdm.movilidadbogota.gov.co:7778/images/pobtrans.gif">
          <a:extLst>
            <a:ext uri="{FF2B5EF4-FFF2-40B4-BE49-F238E27FC236}">
              <a16:creationId xmlns:a16="http://schemas.microsoft.com/office/drawing/2014/main" id="{269CF719-E120-4156-BEAA-1AF12A6C943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76" name="image3.png" descr="http://intranetsdm.movilidadbogota.gov.co:7778/images/pobtrans.gif">
          <a:extLst>
            <a:ext uri="{FF2B5EF4-FFF2-40B4-BE49-F238E27FC236}">
              <a16:creationId xmlns:a16="http://schemas.microsoft.com/office/drawing/2014/main" id="{CA0AE13E-3750-4212-AE5B-F5F29B711F65}"/>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77" name="image3.png" descr="http://intranetsdm.movilidadbogota.gov.co:7778/images/pobtrans.gif">
          <a:extLst>
            <a:ext uri="{FF2B5EF4-FFF2-40B4-BE49-F238E27FC236}">
              <a16:creationId xmlns:a16="http://schemas.microsoft.com/office/drawing/2014/main" id="{22AA7ED9-F34A-465C-B551-6A408B0E2A58}"/>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twoCellAnchor editAs="oneCell">
    <xdr:from>
      <xdr:col>11</xdr:col>
      <xdr:colOff>0</xdr:colOff>
      <xdr:row>1</xdr:row>
      <xdr:rowOff>0</xdr:rowOff>
    </xdr:from>
    <xdr:to>
      <xdr:col>11</xdr:col>
      <xdr:colOff>38100</xdr:colOff>
      <xdr:row>1</xdr:row>
      <xdr:rowOff>9525</xdr:rowOff>
    </xdr:to>
    <xdr:pic>
      <xdr:nvPicPr>
        <xdr:cNvPr id="1178" name="1 Imagen" descr="http://intranetsdm.movilidadbogota.gov.co:7778/images/pobtrans.gif">
          <a:extLst>
            <a:ext uri="{FF2B5EF4-FFF2-40B4-BE49-F238E27FC236}">
              <a16:creationId xmlns:a16="http://schemas.microsoft.com/office/drawing/2014/main" id="{1B29829F-D8BA-47AA-88A2-0829E8EFD4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79" name="1 Imagen" descr="http://intranetsdm.movilidadbogota.gov.co:7778/images/pobtrans.gif">
          <a:extLst>
            <a:ext uri="{FF2B5EF4-FFF2-40B4-BE49-F238E27FC236}">
              <a16:creationId xmlns:a16="http://schemas.microsoft.com/office/drawing/2014/main" id="{0645DDF4-8EB7-42E3-8AF1-8D9E0D1978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80" name="1 Imagen" descr="http://intranetsdm.movilidadbogota.gov.co:7778/images/pobtrans.gif">
          <a:extLst>
            <a:ext uri="{FF2B5EF4-FFF2-40B4-BE49-F238E27FC236}">
              <a16:creationId xmlns:a16="http://schemas.microsoft.com/office/drawing/2014/main" id="{F08918C2-3DE4-4656-9D87-5248A8413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81" name="1 Imagen" descr="http://intranetsdm.movilidadbogota.gov.co:7778/images/pobtrans.gif">
          <a:extLst>
            <a:ext uri="{FF2B5EF4-FFF2-40B4-BE49-F238E27FC236}">
              <a16:creationId xmlns:a16="http://schemas.microsoft.com/office/drawing/2014/main" id="{678D6956-02E5-43A0-8406-A2AEC032D0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82" name="1 Imagen" descr="http://intranetsdm.movilidadbogota.gov.co:7778/images/pobtrans.gif">
          <a:extLst>
            <a:ext uri="{FF2B5EF4-FFF2-40B4-BE49-F238E27FC236}">
              <a16:creationId xmlns:a16="http://schemas.microsoft.com/office/drawing/2014/main" id="{5E338FFB-BE65-4E17-A532-88CB1BC789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83" name="1 Imagen" descr="http://intranetsdm.movilidadbogota.gov.co:7778/images/pobtrans.gif">
          <a:extLst>
            <a:ext uri="{FF2B5EF4-FFF2-40B4-BE49-F238E27FC236}">
              <a16:creationId xmlns:a16="http://schemas.microsoft.com/office/drawing/2014/main" id="{2F1FC2FF-A0BD-491E-AE84-45CD30178C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84" name="1 Imagen" descr="http://intranetsdm.movilidadbogota.gov.co:7778/images/pobtrans.gif">
          <a:extLst>
            <a:ext uri="{FF2B5EF4-FFF2-40B4-BE49-F238E27FC236}">
              <a16:creationId xmlns:a16="http://schemas.microsoft.com/office/drawing/2014/main" id="{FD0825CE-6D13-467F-A437-E3C0792A2A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85" name="1 Imagen" descr="http://intranetsdm.movilidadbogota.gov.co:7778/images/pobtrans.gif">
          <a:extLst>
            <a:ext uri="{FF2B5EF4-FFF2-40B4-BE49-F238E27FC236}">
              <a16:creationId xmlns:a16="http://schemas.microsoft.com/office/drawing/2014/main" id="{A0C716DE-B8C4-4F10-80DD-2E8B71D24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86" name="1 Imagen" descr="http://intranetsdm.movilidadbogota.gov.co:7778/images/pobtrans.gif">
          <a:extLst>
            <a:ext uri="{FF2B5EF4-FFF2-40B4-BE49-F238E27FC236}">
              <a16:creationId xmlns:a16="http://schemas.microsoft.com/office/drawing/2014/main" id="{E8D4F16A-73F9-4907-948C-DE9B632DD8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87" name="1 Imagen" descr="http://intranetsdm.movilidadbogota.gov.co:7778/images/pobtrans.gif">
          <a:extLst>
            <a:ext uri="{FF2B5EF4-FFF2-40B4-BE49-F238E27FC236}">
              <a16:creationId xmlns:a16="http://schemas.microsoft.com/office/drawing/2014/main" id="{116E58B4-B893-4ABC-938E-AEB6122839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88" name="1 Imagen" descr="http://intranetsdm.movilidadbogota.gov.co:7778/images/pobtrans.gif">
          <a:extLst>
            <a:ext uri="{FF2B5EF4-FFF2-40B4-BE49-F238E27FC236}">
              <a16:creationId xmlns:a16="http://schemas.microsoft.com/office/drawing/2014/main" id="{39C37307-3F39-424F-9884-8048C5689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89" name="1 Imagen" descr="http://intranetsdm.movilidadbogota.gov.co:7778/images/pobtrans.gif">
          <a:extLst>
            <a:ext uri="{FF2B5EF4-FFF2-40B4-BE49-F238E27FC236}">
              <a16:creationId xmlns:a16="http://schemas.microsoft.com/office/drawing/2014/main" id="{8D2E080C-E7B2-41D3-B962-CD4C47400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90" name="1 Imagen" descr="http://intranetsdm.movilidadbogota.gov.co:7778/images/pobtrans.gif">
          <a:extLst>
            <a:ext uri="{FF2B5EF4-FFF2-40B4-BE49-F238E27FC236}">
              <a16:creationId xmlns:a16="http://schemas.microsoft.com/office/drawing/2014/main" id="{585C0A3A-D332-4B91-A457-10EE4D0A97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91" name="1 Imagen" descr="http://intranetsdm.movilidadbogota.gov.co:7778/images/pobtrans.gif">
          <a:extLst>
            <a:ext uri="{FF2B5EF4-FFF2-40B4-BE49-F238E27FC236}">
              <a16:creationId xmlns:a16="http://schemas.microsoft.com/office/drawing/2014/main" id="{A36645BC-1C66-42B8-B343-D9277438B8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92" name="1 Imagen" descr="http://intranetsdm.movilidadbogota.gov.co:7778/images/pobtrans.gif">
          <a:extLst>
            <a:ext uri="{FF2B5EF4-FFF2-40B4-BE49-F238E27FC236}">
              <a16:creationId xmlns:a16="http://schemas.microsoft.com/office/drawing/2014/main" id="{CA852E84-F5F2-44D9-8A56-C43640CEC5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93" name="1 Imagen" descr="http://intranetsdm.movilidadbogota.gov.co:7778/images/pobtrans.gif">
          <a:extLst>
            <a:ext uri="{FF2B5EF4-FFF2-40B4-BE49-F238E27FC236}">
              <a16:creationId xmlns:a16="http://schemas.microsoft.com/office/drawing/2014/main" id="{8453B3CD-0F39-46AC-9B45-2409E7CAF6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94" name="1 Imagen" descr="http://intranetsdm.movilidadbogota.gov.co:7778/images/pobtrans.gif">
          <a:extLst>
            <a:ext uri="{FF2B5EF4-FFF2-40B4-BE49-F238E27FC236}">
              <a16:creationId xmlns:a16="http://schemas.microsoft.com/office/drawing/2014/main" id="{179FCC2C-D9FD-4098-8A4D-864C8334EF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95" name="1 Imagen" descr="http://intranetsdm.movilidadbogota.gov.co:7778/images/pobtrans.gif">
          <a:extLst>
            <a:ext uri="{FF2B5EF4-FFF2-40B4-BE49-F238E27FC236}">
              <a16:creationId xmlns:a16="http://schemas.microsoft.com/office/drawing/2014/main" id="{2397303D-B18D-40B1-8140-6CA35E9A1E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96" name="1 Imagen" descr="http://intranetsdm.movilidadbogota.gov.co:7778/images/pobtrans.gif">
          <a:extLst>
            <a:ext uri="{FF2B5EF4-FFF2-40B4-BE49-F238E27FC236}">
              <a16:creationId xmlns:a16="http://schemas.microsoft.com/office/drawing/2014/main" id="{3FAFCBCB-AD76-4369-9F38-8E48FF590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97" name="1 Imagen" descr="http://intranetsdm.movilidadbogota.gov.co:7778/images/pobtrans.gif">
          <a:extLst>
            <a:ext uri="{FF2B5EF4-FFF2-40B4-BE49-F238E27FC236}">
              <a16:creationId xmlns:a16="http://schemas.microsoft.com/office/drawing/2014/main" id="{B9292DD7-0082-4C5C-93B1-B1B71FB765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98" name="1 Imagen" descr="http://intranetsdm.movilidadbogota.gov.co:7778/images/pobtrans.gif">
          <a:extLst>
            <a:ext uri="{FF2B5EF4-FFF2-40B4-BE49-F238E27FC236}">
              <a16:creationId xmlns:a16="http://schemas.microsoft.com/office/drawing/2014/main" id="{5AB91F0C-9105-4B5A-969A-4EE69DA86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99" name="1 Imagen" descr="http://intranetsdm.movilidadbogota.gov.co:7778/images/pobtrans.gif">
          <a:extLst>
            <a:ext uri="{FF2B5EF4-FFF2-40B4-BE49-F238E27FC236}">
              <a16:creationId xmlns:a16="http://schemas.microsoft.com/office/drawing/2014/main" id="{8FA57DF4-970D-43B4-89D2-E9F8CA38AE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200" name="1 Imagen" descr="http://intranetsdm.movilidadbogota.gov.co:7778/images/pobtrans.gif">
          <a:extLst>
            <a:ext uri="{FF2B5EF4-FFF2-40B4-BE49-F238E27FC236}">
              <a16:creationId xmlns:a16="http://schemas.microsoft.com/office/drawing/2014/main" id="{C7FDDA63-EE78-43B7-B152-ABB9E29C1B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201" name="1 Imagen" descr="http://intranetsdm.movilidadbogota.gov.co:7778/images/pobtrans.gif">
          <a:extLst>
            <a:ext uri="{FF2B5EF4-FFF2-40B4-BE49-F238E27FC236}">
              <a16:creationId xmlns:a16="http://schemas.microsoft.com/office/drawing/2014/main" id="{87C38D07-4325-4338-BD57-0E3E34B22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202" name="1 Imagen" descr="http://intranetsdm.movilidadbogota.gov.co:7778/images/pobtrans.gif">
          <a:extLst>
            <a:ext uri="{FF2B5EF4-FFF2-40B4-BE49-F238E27FC236}">
              <a16:creationId xmlns:a16="http://schemas.microsoft.com/office/drawing/2014/main" id="{1D8D0587-AC99-40AF-8405-922AF216F8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203" name="1 Imagen" descr="http://intranetsdm.movilidadbogota.gov.co:7778/images/pobtrans.gif">
          <a:extLst>
            <a:ext uri="{FF2B5EF4-FFF2-40B4-BE49-F238E27FC236}">
              <a16:creationId xmlns:a16="http://schemas.microsoft.com/office/drawing/2014/main" id="{26BEDBA2-E294-4705-A437-5537B11F8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204" name="1 Imagen" descr="http://intranetsdm.movilidadbogota.gov.co:7778/images/pobtrans.gif">
          <a:extLst>
            <a:ext uri="{FF2B5EF4-FFF2-40B4-BE49-F238E27FC236}">
              <a16:creationId xmlns:a16="http://schemas.microsoft.com/office/drawing/2014/main" id="{186159D2-BCAB-4BF9-8BA6-3737F271AF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205" name="1 Imagen" descr="http://intranetsdm.movilidadbogota.gov.co:7778/images/pobtrans.gif">
          <a:extLst>
            <a:ext uri="{FF2B5EF4-FFF2-40B4-BE49-F238E27FC236}">
              <a16:creationId xmlns:a16="http://schemas.microsoft.com/office/drawing/2014/main" id="{F7A32EA0-A821-43BC-A1DA-70A55E00C9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57231A1-178D-4454-9BF6-358978D61C89}" name="Table_14" displayName="Table_14" ref="F1:F16" headerRowDxfId="8" dataDxfId="7" totalsRowDxfId="6">
  <tableColumns count="1">
    <tableColumn id="1" xr3:uid="{7987266F-B619-483D-BC33-49418EC34847}" name="No. Meta PDD" dataDxfId="5"/>
  </tableColumns>
  <tableStyleInfo name="LISTAS_1-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DBB8BCF-30BF-41AD-9486-B77866FB0B2B}" name="Table_25" displayName="Table_25" ref="G1:G16" headerRowDxfId="4" dataDxfId="3" totalsRowDxfId="2">
  <tableColumns count="1">
    <tableColumn id="1" xr3:uid="{B8C88C9A-8BF5-4C23-B1AF-FF4B47A5A65F}" name="Nombre Meta PDD" dataDxfId="1"/>
  </tableColumns>
  <tableStyleInfo name="LISTAS_1-style 2"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drive.google.com/drive/folders/171ACQY0ErGYjaEzhPSXC3cockT1QeZrA" TargetMode="External"/><Relationship Id="rId1" Type="http://schemas.openxmlformats.org/officeDocument/2006/relationships/hyperlink" Target="https://drive.google.com/drive/folders/171ACQY0ErGYjaEzhPSXC3cockT1QeZrA"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38030"/>
  </sheetPr>
  <dimension ref="A1:Z1000"/>
  <sheetViews>
    <sheetView tabSelected="1" zoomScale="70" zoomScaleNormal="70" workbookViewId="0">
      <selection activeCell="X10" sqref="X10"/>
    </sheetView>
  </sheetViews>
  <sheetFormatPr baseColWidth="10" defaultColWidth="14.42578125" defaultRowHeight="15" customHeight="1" x14ac:dyDescent="0.25"/>
  <cols>
    <col min="1" max="1" width="7.5703125" customWidth="1"/>
    <col min="2" max="5" width="10.28515625" customWidth="1"/>
    <col min="6" max="13" width="10.140625" customWidth="1"/>
    <col min="14" max="14" width="17" customWidth="1"/>
    <col min="15" max="18" width="12.85546875" customWidth="1"/>
    <col min="19" max="19" width="11.42578125" customWidth="1"/>
    <col min="20" max="21" width="10.7109375" hidden="1" customWidth="1"/>
    <col min="22" max="22" width="11.42578125" hidden="1" customWidth="1"/>
    <col min="23" max="26" width="10.7109375" customWidth="1"/>
  </cols>
  <sheetData>
    <row r="1" spans="1:26" ht="32.25" customHeight="1" x14ac:dyDescent="0.25">
      <c r="A1" s="1"/>
      <c r="B1" s="756"/>
      <c r="C1" s="740"/>
      <c r="D1" s="759" t="s">
        <v>0</v>
      </c>
      <c r="E1" s="752"/>
      <c r="F1" s="752"/>
      <c r="G1" s="752"/>
      <c r="H1" s="752"/>
      <c r="I1" s="752"/>
      <c r="J1" s="752"/>
      <c r="K1" s="752"/>
      <c r="L1" s="752"/>
      <c r="M1" s="752"/>
      <c r="N1" s="752"/>
      <c r="O1" s="752"/>
      <c r="P1" s="752"/>
      <c r="Q1" s="752"/>
      <c r="R1" s="753"/>
      <c r="S1" s="2"/>
      <c r="T1" s="3"/>
      <c r="U1" s="3"/>
      <c r="V1" s="4"/>
      <c r="W1" s="1"/>
      <c r="X1" s="1"/>
      <c r="Y1" s="1"/>
      <c r="Z1" s="1"/>
    </row>
    <row r="2" spans="1:26" ht="32.25" customHeight="1" x14ac:dyDescent="0.25">
      <c r="A2" s="5"/>
      <c r="B2" s="757"/>
      <c r="C2" s="758"/>
      <c r="D2" s="759" t="s">
        <v>1</v>
      </c>
      <c r="E2" s="752"/>
      <c r="F2" s="752"/>
      <c r="G2" s="752"/>
      <c r="H2" s="752"/>
      <c r="I2" s="752"/>
      <c r="J2" s="752"/>
      <c r="K2" s="752"/>
      <c r="L2" s="752"/>
      <c r="M2" s="752"/>
      <c r="N2" s="752"/>
      <c r="O2" s="752"/>
      <c r="P2" s="752"/>
      <c r="Q2" s="752"/>
      <c r="R2" s="753"/>
      <c r="S2" s="2"/>
      <c r="T2" s="6"/>
      <c r="U2" s="6"/>
      <c r="V2" s="7"/>
      <c r="W2" s="1"/>
      <c r="X2" s="1"/>
      <c r="Y2" s="1"/>
      <c r="Z2" s="1"/>
    </row>
    <row r="3" spans="1:26" ht="32.25" customHeight="1" x14ac:dyDescent="0.25">
      <c r="A3" s="1"/>
      <c r="B3" s="757"/>
      <c r="C3" s="758"/>
      <c r="D3" s="759" t="s">
        <v>2</v>
      </c>
      <c r="E3" s="752"/>
      <c r="F3" s="752"/>
      <c r="G3" s="752"/>
      <c r="H3" s="752"/>
      <c r="I3" s="752"/>
      <c r="J3" s="752"/>
      <c r="K3" s="752"/>
      <c r="L3" s="752"/>
      <c r="M3" s="752"/>
      <c r="N3" s="752"/>
      <c r="O3" s="752"/>
      <c r="P3" s="752"/>
      <c r="Q3" s="752"/>
      <c r="R3" s="753"/>
      <c r="S3" s="2"/>
      <c r="T3" s="6"/>
      <c r="U3" s="6"/>
      <c r="V3" s="7"/>
      <c r="W3" s="1"/>
      <c r="X3" s="1"/>
      <c r="Y3" s="1"/>
      <c r="Z3" s="1"/>
    </row>
    <row r="4" spans="1:26" ht="32.25" customHeight="1" x14ac:dyDescent="0.25">
      <c r="A4" s="1"/>
      <c r="B4" s="741"/>
      <c r="C4" s="743"/>
      <c r="D4" s="759" t="s">
        <v>1107</v>
      </c>
      <c r="E4" s="752"/>
      <c r="F4" s="752"/>
      <c r="G4" s="752"/>
      <c r="H4" s="752"/>
      <c r="I4" s="752"/>
      <c r="J4" s="752"/>
      <c r="K4" s="753"/>
      <c r="L4" s="760" t="s">
        <v>1137</v>
      </c>
      <c r="M4" s="761"/>
      <c r="N4" s="761"/>
      <c r="O4" s="761"/>
      <c r="P4" s="761"/>
      <c r="Q4" s="761"/>
      <c r="R4" s="762"/>
      <c r="S4" s="2"/>
      <c r="T4" s="8"/>
      <c r="U4" s="9" t="s">
        <v>3</v>
      </c>
      <c r="V4" s="10"/>
      <c r="W4" s="1"/>
      <c r="X4" s="1"/>
      <c r="Y4" s="1"/>
      <c r="Z4" s="1"/>
    </row>
    <row r="5" spans="1:26" ht="15.75" customHeight="1" x14ac:dyDescent="0.25">
      <c r="A5" s="2"/>
      <c r="B5" s="2"/>
      <c r="C5" s="2"/>
      <c r="D5" s="2"/>
      <c r="E5" s="2"/>
      <c r="F5" s="2"/>
      <c r="G5" s="2"/>
      <c r="H5" s="2"/>
      <c r="I5" s="2"/>
      <c r="J5" s="2"/>
      <c r="K5" s="2"/>
      <c r="L5" s="2"/>
      <c r="M5" s="2"/>
      <c r="N5" s="2"/>
      <c r="O5" s="11"/>
      <c r="P5" s="11"/>
      <c r="Q5" s="11"/>
      <c r="R5" s="11"/>
      <c r="S5" s="2"/>
      <c r="T5" s="2"/>
      <c r="U5" s="2"/>
      <c r="V5" s="2"/>
      <c r="W5" s="2"/>
      <c r="X5" s="2"/>
      <c r="Y5" s="2"/>
      <c r="Z5" s="2"/>
    </row>
    <row r="6" spans="1:26" ht="15.75" customHeight="1" x14ac:dyDescent="0.25">
      <c r="A6" s="2"/>
      <c r="B6" s="12"/>
      <c r="C6" s="2"/>
      <c r="D6" s="2"/>
      <c r="E6" s="2"/>
      <c r="F6" s="2"/>
      <c r="G6" s="2"/>
      <c r="H6" s="2"/>
      <c r="I6" s="2"/>
      <c r="J6" s="2"/>
      <c r="K6" s="2"/>
      <c r="L6" s="2"/>
      <c r="M6" s="2"/>
      <c r="N6" s="2"/>
      <c r="O6" s="11"/>
      <c r="P6" s="11"/>
      <c r="Q6" s="11"/>
      <c r="R6" s="11"/>
      <c r="S6" s="2"/>
      <c r="T6" s="2"/>
      <c r="U6" s="2"/>
      <c r="V6" s="2"/>
      <c r="W6" s="2"/>
      <c r="X6" s="2"/>
      <c r="Y6" s="2"/>
      <c r="Z6" s="2"/>
    </row>
    <row r="7" spans="1:26" ht="15.75" customHeight="1" x14ac:dyDescent="0.25">
      <c r="A7" s="2"/>
      <c r="B7" s="754"/>
      <c r="C7" s="748"/>
      <c r="D7" s="748"/>
      <c r="E7" s="748"/>
      <c r="F7" s="748"/>
      <c r="G7" s="748"/>
      <c r="H7" s="748"/>
      <c r="I7" s="748"/>
      <c r="J7" s="748"/>
      <c r="K7" s="748"/>
      <c r="L7" s="748"/>
      <c r="M7" s="748"/>
      <c r="N7" s="748"/>
      <c r="O7" s="748"/>
      <c r="P7" s="748"/>
      <c r="Q7" s="748"/>
      <c r="R7" s="749"/>
      <c r="S7" s="2"/>
      <c r="T7" s="2"/>
      <c r="U7" s="2"/>
      <c r="V7" s="2"/>
      <c r="W7" s="2"/>
      <c r="X7" s="2"/>
      <c r="Y7" s="2"/>
      <c r="Z7" s="2"/>
    </row>
    <row r="8" spans="1:26" ht="15.75" customHeight="1" x14ac:dyDescent="0.25">
      <c r="A8" s="2"/>
      <c r="B8" s="2"/>
      <c r="C8" s="2"/>
      <c r="D8" s="2"/>
      <c r="E8" s="2"/>
      <c r="F8" s="2"/>
      <c r="G8" s="2"/>
      <c r="H8" s="2"/>
      <c r="I8" s="2"/>
      <c r="J8" s="2"/>
      <c r="K8" s="2"/>
      <c r="L8" s="2"/>
      <c r="M8" s="2"/>
      <c r="N8" s="2"/>
      <c r="O8" s="11"/>
      <c r="P8" s="11"/>
      <c r="Q8" s="11"/>
      <c r="R8" s="11"/>
      <c r="S8" s="2"/>
      <c r="T8" s="2"/>
      <c r="U8" s="2"/>
      <c r="V8" s="2"/>
      <c r="W8" s="2"/>
      <c r="X8" s="2"/>
      <c r="Y8" s="2"/>
      <c r="Z8" s="2"/>
    </row>
    <row r="9" spans="1:26" ht="20.25" customHeight="1" x14ac:dyDescent="0.25">
      <c r="A9" s="2"/>
      <c r="B9" s="2"/>
      <c r="C9" s="2"/>
      <c r="D9" s="2"/>
      <c r="E9" s="2"/>
      <c r="F9" s="2"/>
      <c r="G9" s="2"/>
      <c r="H9" s="2"/>
      <c r="I9" s="2"/>
      <c r="J9" s="2"/>
      <c r="K9" s="13"/>
      <c r="L9" s="14"/>
      <c r="M9" s="2"/>
      <c r="N9" s="13"/>
      <c r="O9" s="11"/>
      <c r="P9" s="11"/>
      <c r="Q9" s="11"/>
      <c r="R9" s="11"/>
      <c r="S9" s="15"/>
      <c r="T9" s="15"/>
      <c r="U9" s="15"/>
      <c r="V9" s="15"/>
      <c r="W9" s="2"/>
      <c r="X9" s="2"/>
      <c r="Y9" s="2"/>
      <c r="Z9" s="2"/>
    </row>
    <row r="10" spans="1:26" ht="39" customHeight="1" x14ac:dyDescent="0.25">
      <c r="A10" s="2"/>
      <c r="B10" s="738" t="s">
        <v>4</v>
      </c>
      <c r="C10" s="726"/>
      <c r="D10" s="726"/>
      <c r="E10" s="727"/>
      <c r="F10" s="725" t="s">
        <v>5</v>
      </c>
      <c r="G10" s="726"/>
      <c r="H10" s="726"/>
      <c r="I10" s="726"/>
      <c r="J10" s="726"/>
      <c r="K10" s="726"/>
      <c r="L10" s="726"/>
      <c r="M10" s="727"/>
      <c r="N10" s="13"/>
      <c r="O10" s="755"/>
      <c r="P10" s="748"/>
      <c r="Q10" s="748"/>
      <c r="R10" s="749"/>
      <c r="S10" s="15"/>
      <c r="T10" s="16"/>
      <c r="U10" s="16"/>
      <c r="V10" s="2"/>
      <c r="W10" s="2"/>
      <c r="X10" s="2"/>
      <c r="Y10" s="2"/>
      <c r="Z10" s="2"/>
    </row>
    <row r="11" spans="1:26" ht="39" customHeight="1" x14ac:dyDescent="0.25">
      <c r="A11" s="2"/>
      <c r="B11" s="738" t="s">
        <v>6</v>
      </c>
      <c r="C11" s="726"/>
      <c r="D11" s="726"/>
      <c r="E11" s="727"/>
      <c r="F11" s="725" t="s">
        <v>7</v>
      </c>
      <c r="G11" s="726"/>
      <c r="H11" s="726"/>
      <c r="I11" s="726"/>
      <c r="J11" s="726"/>
      <c r="K11" s="726"/>
      <c r="L11" s="726"/>
      <c r="M11" s="727"/>
      <c r="N11" s="728"/>
      <c r="O11" s="755"/>
      <c r="P11" s="748"/>
      <c r="Q11" s="748"/>
      <c r="R11" s="749"/>
      <c r="S11" s="17"/>
      <c r="T11" s="18"/>
      <c r="U11" s="18"/>
      <c r="V11" s="2"/>
      <c r="W11" s="2"/>
      <c r="X11" s="2"/>
      <c r="Y11" s="2"/>
      <c r="Z11" s="2"/>
    </row>
    <row r="12" spans="1:26" ht="39" customHeight="1" x14ac:dyDescent="0.25">
      <c r="A12" s="2"/>
      <c r="B12" s="738" t="s">
        <v>8</v>
      </c>
      <c r="C12" s="726"/>
      <c r="D12" s="726"/>
      <c r="E12" s="727"/>
      <c r="F12" s="725" t="s">
        <v>1157</v>
      </c>
      <c r="G12" s="726"/>
      <c r="H12" s="726"/>
      <c r="I12" s="726"/>
      <c r="J12" s="726"/>
      <c r="K12" s="726"/>
      <c r="L12" s="726"/>
      <c r="M12" s="727"/>
      <c r="N12" s="729"/>
      <c r="O12" s="755" t="s">
        <v>9</v>
      </c>
      <c r="P12" s="748"/>
      <c r="Q12" s="748"/>
      <c r="R12" s="749"/>
      <c r="S12" s="17"/>
      <c r="T12" s="18"/>
      <c r="U12" s="18"/>
      <c r="V12" s="2"/>
      <c r="W12" s="2"/>
      <c r="X12" s="2"/>
      <c r="Y12" s="2"/>
      <c r="Z12" s="2"/>
    </row>
    <row r="13" spans="1:26" ht="84.75" customHeight="1" x14ac:dyDescent="0.3">
      <c r="A13" s="2"/>
      <c r="B13" s="738" t="s">
        <v>10</v>
      </c>
      <c r="C13" s="726"/>
      <c r="D13" s="726"/>
      <c r="E13" s="727"/>
      <c r="F13" s="725" t="s">
        <v>1377</v>
      </c>
      <c r="G13" s="752"/>
      <c r="H13" s="752"/>
      <c r="I13" s="752"/>
      <c r="J13" s="752"/>
      <c r="K13" s="752"/>
      <c r="L13" s="752"/>
      <c r="M13" s="753"/>
      <c r="N13" s="728"/>
      <c r="O13" s="736"/>
      <c r="P13" s="19"/>
      <c r="Q13" s="19"/>
      <c r="R13" s="19"/>
      <c r="S13" s="17"/>
      <c r="T13" s="18"/>
      <c r="U13" s="18"/>
      <c r="V13" s="2"/>
      <c r="W13" s="2"/>
      <c r="X13" s="2"/>
      <c r="Y13" s="2"/>
      <c r="Z13" s="2"/>
    </row>
    <row r="14" spans="1:26" ht="63.75" customHeight="1" x14ac:dyDescent="0.3">
      <c r="A14" s="2"/>
      <c r="B14" s="738" t="s">
        <v>11</v>
      </c>
      <c r="C14" s="726"/>
      <c r="D14" s="726"/>
      <c r="E14" s="727"/>
      <c r="F14" s="725" t="s">
        <v>654</v>
      </c>
      <c r="G14" s="726"/>
      <c r="H14" s="726"/>
      <c r="I14" s="726"/>
      <c r="J14" s="726"/>
      <c r="K14" s="726"/>
      <c r="L14" s="726"/>
      <c r="M14" s="727"/>
      <c r="N14" s="729"/>
      <c r="O14" s="729"/>
      <c r="P14" s="19"/>
      <c r="Q14" s="19"/>
      <c r="R14" s="19"/>
      <c r="S14" s="17"/>
      <c r="T14" s="18"/>
      <c r="U14" s="18"/>
      <c r="V14" s="2"/>
      <c r="W14" s="2"/>
      <c r="X14" s="2"/>
      <c r="Y14" s="2"/>
      <c r="Z14" s="2"/>
    </row>
    <row r="15" spans="1:26" ht="55.5" customHeight="1" x14ac:dyDescent="0.3">
      <c r="A15" s="2"/>
      <c r="B15" s="738" t="s">
        <v>12</v>
      </c>
      <c r="C15" s="726"/>
      <c r="D15" s="726"/>
      <c r="E15" s="727"/>
      <c r="F15" s="725" t="s">
        <v>771</v>
      </c>
      <c r="G15" s="726"/>
      <c r="H15" s="726"/>
      <c r="I15" s="726"/>
      <c r="J15" s="726"/>
      <c r="K15" s="726"/>
      <c r="L15" s="726"/>
      <c r="M15" s="727"/>
      <c r="N15" s="15"/>
      <c r="O15" s="20"/>
      <c r="P15" s="19"/>
      <c r="Q15" s="19"/>
      <c r="R15" s="19"/>
      <c r="S15" s="17"/>
      <c r="T15" s="18"/>
      <c r="U15" s="18"/>
      <c r="V15" s="2"/>
      <c r="W15" s="2"/>
      <c r="X15" s="2"/>
      <c r="Y15" s="2"/>
      <c r="Z15" s="2"/>
    </row>
    <row r="16" spans="1:26" ht="39" customHeight="1" x14ac:dyDescent="0.3">
      <c r="A16" s="2"/>
      <c r="B16" s="738" t="s">
        <v>13</v>
      </c>
      <c r="C16" s="726"/>
      <c r="D16" s="726"/>
      <c r="E16" s="727"/>
      <c r="F16" s="750" t="s">
        <v>653</v>
      </c>
      <c r="G16" s="726"/>
      <c r="H16" s="726"/>
      <c r="I16" s="726"/>
      <c r="J16" s="726"/>
      <c r="K16" s="726"/>
      <c r="L16" s="726"/>
      <c r="M16" s="727"/>
      <c r="N16" s="15"/>
      <c r="O16" s="20"/>
      <c r="P16" s="19"/>
      <c r="Q16" s="19"/>
      <c r="R16" s="19"/>
      <c r="S16" s="17"/>
      <c r="T16" s="18"/>
      <c r="U16" s="18"/>
      <c r="V16" s="2"/>
      <c r="W16" s="2"/>
      <c r="X16" s="2"/>
      <c r="Y16" s="2"/>
      <c r="Z16" s="2"/>
    </row>
    <row r="17" spans="1:26" ht="39" customHeight="1" x14ac:dyDescent="0.3">
      <c r="A17" s="2"/>
      <c r="B17" s="738" t="s">
        <v>14</v>
      </c>
      <c r="C17" s="726"/>
      <c r="D17" s="726"/>
      <c r="E17" s="727"/>
      <c r="F17" s="751" t="s">
        <v>611</v>
      </c>
      <c r="G17" s="726"/>
      <c r="H17" s="726"/>
      <c r="I17" s="726"/>
      <c r="J17" s="726"/>
      <c r="K17" s="726"/>
      <c r="L17" s="726"/>
      <c r="M17" s="727"/>
      <c r="N17" s="15"/>
      <c r="O17" s="20"/>
      <c r="P17" s="19"/>
      <c r="Q17" s="19"/>
      <c r="R17" s="19"/>
      <c r="S17" s="17"/>
      <c r="T17" s="18"/>
      <c r="U17" s="18"/>
      <c r="V17" s="2"/>
      <c r="W17" s="2"/>
      <c r="X17" s="2"/>
      <c r="Y17" s="2"/>
      <c r="Z17" s="2"/>
    </row>
    <row r="18" spans="1:26" ht="39" customHeight="1" x14ac:dyDescent="0.3">
      <c r="A18" s="2"/>
      <c r="B18" s="738" t="s">
        <v>15</v>
      </c>
      <c r="C18" s="726"/>
      <c r="D18" s="726"/>
      <c r="E18" s="727"/>
      <c r="F18" s="751" t="s">
        <v>645</v>
      </c>
      <c r="G18" s="726"/>
      <c r="H18" s="726"/>
      <c r="I18" s="726"/>
      <c r="J18" s="726"/>
      <c r="K18" s="726"/>
      <c r="L18" s="726"/>
      <c r="M18" s="727"/>
      <c r="N18" s="15"/>
      <c r="O18" s="20"/>
      <c r="P18" s="19"/>
      <c r="Q18" s="19"/>
      <c r="R18" s="19"/>
      <c r="S18" s="17"/>
      <c r="T18" s="18"/>
      <c r="U18" s="18"/>
      <c r="V18" s="2"/>
      <c r="W18" s="2"/>
      <c r="X18" s="2"/>
      <c r="Y18" s="2"/>
      <c r="Z18" s="2"/>
    </row>
    <row r="19" spans="1:26" ht="39" customHeight="1" x14ac:dyDescent="0.3">
      <c r="A19" s="2"/>
      <c r="B19" s="738" t="s">
        <v>16</v>
      </c>
      <c r="C19" s="726"/>
      <c r="D19" s="726"/>
      <c r="E19" s="727"/>
      <c r="F19" s="725" t="s">
        <v>597</v>
      </c>
      <c r="G19" s="726"/>
      <c r="H19" s="726"/>
      <c r="I19" s="726"/>
      <c r="J19" s="726"/>
      <c r="K19" s="726"/>
      <c r="L19" s="726"/>
      <c r="M19" s="727"/>
      <c r="N19" s="728"/>
      <c r="O19" s="736"/>
      <c r="P19" s="19"/>
      <c r="Q19" s="19"/>
      <c r="R19" s="19"/>
      <c r="S19" s="17"/>
      <c r="T19" s="18"/>
      <c r="U19" s="18"/>
      <c r="V19" s="2"/>
      <c r="W19" s="2"/>
      <c r="X19" s="2"/>
      <c r="Y19" s="2"/>
      <c r="Z19" s="2"/>
    </row>
    <row r="20" spans="1:26" ht="39" customHeight="1" x14ac:dyDescent="0.3">
      <c r="A20" s="2"/>
      <c r="B20" s="738" t="s">
        <v>17</v>
      </c>
      <c r="C20" s="726"/>
      <c r="D20" s="726"/>
      <c r="E20" s="727"/>
      <c r="F20" s="725" t="s">
        <v>682</v>
      </c>
      <c r="G20" s="726"/>
      <c r="H20" s="726"/>
      <c r="I20" s="726"/>
      <c r="J20" s="726"/>
      <c r="K20" s="726"/>
      <c r="L20" s="726"/>
      <c r="M20" s="727"/>
      <c r="N20" s="729"/>
      <c r="O20" s="729"/>
      <c r="P20" s="19"/>
      <c r="Q20" s="19"/>
      <c r="R20" s="19"/>
      <c r="S20" s="17"/>
      <c r="T20" s="18"/>
      <c r="U20" s="18"/>
      <c r="V20" s="2"/>
      <c r="W20" s="2"/>
      <c r="X20" s="2"/>
      <c r="Y20" s="2"/>
      <c r="Z20" s="2"/>
    </row>
    <row r="21" spans="1:26" ht="39" customHeight="1" x14ac:dyDescent="0.25">
      <c r="A21" s="2"/>
      <c r="B21" s="738" t="s">
        <v>19</v>
      </c>
      <c r="C21" s="726"/>
      <c r="D21" s="726"/>
      <c r="E21" s="727"/>
      <c r="F21" s="725" t="s">
        <v>701</v>
      </c>
      <c r="G21" s="726"/>
      <c r="H21" s="726"/>
      <c r="I21" s="726"/>
      <c r="J21" s="726"/>
      <c r="K21" s="726"/>
      <c r="L21" s="726"/>
      <c r="M21" s="727"/>
      <c r="N21" s="728"/>
      <c r="O21" s="730"/>
      <c r="P21" s="21"/>
      <c r="Q21" s="21"/>
      <c r="R21" s="21"/>
      <c r="S21" s="17"/>
      <c r="T21" s="18"/>
      <c r="U21" s="18"/>
      <c r="V21" s="2"/>
      <c r="W21" s="2"/>
      <c r="X21" s="2"/>
      <c r="Y21" s="2"/>
      <c r="Z21" s="2"/>
    </row>
    <row r="22" spans="1:26" ht="27.75" customHeight="1" x14ac:dyDescent="0.25">
      <c r="A22" s="2"/>
      <c r="B22" s="739" t="s">
        <v>20</v>
      </c>
      <c r="C22" s="732"/>
      <c r="D22" s="732"/>
      <c r="E22" s="740"/>
      <c r="F22" s="22" t="s">
        <v>21</v>
      </c>
      <c r="G22" s="731" t="s">
        <v>588</v>
      </c>
      <c r="H22" s="732"/>
      <c r="I22" s="732"/>
      <c r="J22" s="732"/>
      <c r="K22" s="732"/>
      <c r="L22" s="733">
        <v>2026</v>
      </c>
      <c r="M22" s="734"/>
      <c r="N22" s="729"/>
      <c r="O22" s="729"/>
      <c r="P22" s="21"/>
      <c r="Q22" s="21"/>
      <c r="R22" s="21"/>
      <c r="S22" s="17"/>
      <c r="T22" s="18"/>
      <c r="U22" s="18"/>
      <c r="V22" s="2"/>
      <c r="W22" s="2"/>
      <c r="X22" s="2"/>
      <c r="Y22" s="2"/>
      <c r="Z22" s="2"/>
    </row>
    <row r="23" spans="1:26" ht="27.75" customHeight="1" x14ac:dyDescent="0.25">
      <c r="A23" s="2"/>
      <c r="B23" s="741"/>
      <c r="C23" s="742"/>
      <c r="D23" s="742"/>
      <c r="E23" s="743"/>
      <c r="F23" s="22" t="s">
        <v>22</v>
      </c>
      <c r="G23" s="731" t="s">
        <v>626</v>
      </c>
      <c r="H23" s="732"/>
      <c r="I23" s="732"/>
      <c r="J23" s="732"/>
      <c r="K23" s="732"/>
      <c r="L23" s="722"/>
      <c r="M23" s="735"/>
      <c r="N23" s="15"/>
      <c r="O23" s="23"/>
      <c r="P23" s="21"/>
      <c r="Q23" s="24"/>
      <c r="R23" s="24"/>
      <c r="S23" s="25"/>
      <c r="T23" s="18"/>
      <c r="U23" s="18"/>
      <c r="V23" s="2"/>
      <c r="W23" s="2"/>
      <c r="X23" s="2"/>
      <c r="Y23" s="2"/>
      <c r="Z23" s="2"/>
    </row>
    <row r="24" spans="1:26" ht="20.25" customHeight="1" x14ac:dyDescent="0.25">
      <c r="A24" s="2"/>
      <c r="B24" s="2"/>
      <c r="C24" s="2"/>
      <c r="D24" s="2"/>
      <c r="E24" s="2"/>
      <c r="F24" s="2"/>
      <c r="G24" s="2"/>
      <c r="H24" s="2"/>
      <c r="I24" s="2"/>
      <c r="J24" s="2"/>
      <c r="K24" s="2"/>
      <c r="L24" s="2"/>
      <c r="M24" s="2"/>
      <c r="N24" s="17"/>
      <c r="O24" s="21"/>
      <c r="P24" s="21"/>
      <c r="Q24" s="21"/>
      <c r="R24" s="21"/>
      <c r="S24" s="2"/>
      <c r="T24" s="2"/>
      <c r="U24" s="2"/>
      <c r="V24" s="2"/>
      <c r="W24" s="2"/>
      <c r="X24" s="2"/>
      <c r="Y24" s="2"/>
      <c r="Z24" s="2"/>
    </row>
    <row r="25" spans="1:26" ht="15.75" customHeight="1" x14ac:dyDescent="0.25">
      <c r="A25" s="2"/>
      <c r="B25" s="26"/>
      <c r="C25" s="26"/>
      <c r="D25" s="26"/>
      <c r="E25" s="26"/>
      <c r="F25" s="26"/>
      <c r="G25" s="26"/>
      <c r="H25" s="2"/>
      <c r="I25" s="745" t="s">
        <v>23</v>
      </c>
      <c r="J25" s="717"/>
      <c r="K25" s="717"/>
      <c r="L25" s="717"/>
      <c r="M25" s="718"/>
      <c r="N25" s="17"/>
      <c r="O25" s="21"/>
      <c r="P25" s="21"/>
      <c r="Q25" s="21"/>
      <c r="R25" s="21"/>
      <c r="S25" s="2"/>
      <c r="T25" s="2"/>
      <c r="U25" s="2"/>
      <c r="V25" s="2"/>
      <c r="W25" s="2"/>
      <c r="X25" s="2"/>
      <c r="Y25" s="2"/>
      <c r="Z25" s="2"/>
    </row>
    <row r="26" spans="1:26" ht="15.75" customHeight="1" x14ac:dyDescent="0.25">
      <c r="A26" s="2"/>
      <c r="B26" s="26"/>
      <c r="C26" s="26"/>
      <c r="D26" s="26"/>
      <c r="E26" s="26"/>
      <c r="F26" s="26"/>
      <c r="G26" s="26"/>
      <c r="H26" s="2"/>
      <c r="I26" s="719"/>
      <c r="J26" s="720"/>
      <c r="K26" s="720"/>
      <c r="L26" s="720"/>
      <c r="M26" s="721"/>
      <c r="N26" s="17"/>
      <c r="O26" s="21"/>
      <c r="P26" s="21"/>
      <c r="Q26" s="21"/>
      <c r="R26" s="21"/>
      <c r="S26" s="2"/>
      <c r="T26" s="2"/>
      <c r="U26" s="2"/>
      <c r="V26" s="2"/>
      <c r="W26" s="2"/>
      <c r="X26" s="2"/>
      <c r="Y26" s="2"/>
      <c r="Z26" s="2"/>
    </row>
    <row r="27" spans="1:26" ht="19.5" customHeight="1" x14ac:dyDescent="0.25">
      <c r="A27" s="2"/>
      <c r="B27" s="27"/>
      <c r="C27" s="27"/>
      <c r="D27" s="27"/>
      <c r="E27" s="27"/>
      <c r="F27" s="27"/>
      <c r="G27" s="27"/>
      <c r="H27" s="2"/>
      <c r="I27" s="722"/>
      <c r="J27" s="723"/>
      <c r="K27" s="723"/>
      <c r="L27" s="723"/>
      <c r="M27" s="724"/>
      <c r="N27" s="17"/>
      <c r="O27" s="737"/>
      <c r="P27" s="717"/>
      <c r="Q27" s="717"/>
      <c r="R27" s="718"/>
      <c r="S27" s="2"/>
      <c r="T27" s="2"/>
      <c r="U27" s="2"/>
      <c r="V27" s="2"/>
      <c r="W27" s="2"/>
      <c r="X27" s="2"/>
      <c r="Y27" s="2"/>
      <c r="Z27" s="2"/>
    </row>
    <row r="28" spans="1:26" ht="20.25" customHeight="1" x14ac:dyDescent="0.25">
      <c r="A28" s="2"/>
      <c r="B28" s="27"/>
      <c r="C28" s="28"/>
      <c r="D28" s="28"/>
      <c r="E28" s="28"/>
      <c r="F28" s="28"/>
      <c r="G28" s="28"/>
      <c r="H28" s="2"/>
      <c r="I28" s="746" t="s">
        <v>24</v>
      </c>
      <c r="J28" s="717"/>
      <c r="K28" s="717"/>
      <c r="L28" s="717"/>
      <c r="M28" s="718"/>
      <c r="N28" s="14"/>
      <c r="O28" s="722"/>
      <c r="P28" s="723"/>
      <c r="Q28" s="723"/>
      <c r="R28" s="724"/>
      <c r="S28" s="2"/>
      <c r="T28" s="2"/>
      <c r="U28" s="2"/>
      <c r="V28" s="2"/>
      <c r="W28" s="2"/>
      <c r="X28" s="2"/>
      <c r="Y28" s="2"/>
      <c r="Z28" s="2"/>
    </row>
    <row r="29" spans="1:26" ht="20.25" customHeight="1" x14ac:dyDescent="0.25">
      <c r="A29" s="2"/>
      <c r="B29" s="744" t="s">
        <v>25</v>
      </c>
      <c r="C29" s="717"/>
      <c r="D29" s="717"/>
      <c r="E29" s="717"/>
      <c r="F29" s="717"/>
      <c r="G29" s="718"/>
      <c r="H29" s="2"/>
      <c r="I29" s="719"/>
      <c r="J29" s="720"/>
      <c r="K29" s="720"/>
      <c r="L29" s="720"/>
      <c r="M29" s="721"/>
      <c r="N29" s="14"/>
      <c r="O29" s="26"/>
      <c r="P29" s="26"/>
      <c r="Q29" s="26"/>
      <c r="R29" s="26"/>
      <c r="S29" s="2"/>
      <c r="T29" s="2"/>
      <c r="U29" s="2"/>
      <c r="V29" s="2"/>
      <c r="W29" s="2"/>
      <c r="X29" s="2"/>
      <c r="Y29" s="2"/>
      <c r="Z29" s="2"/>
    </row>
    <row r="30" spans="1:26" ht="15.75" customHeight="1" x14ac:dyDescent="0.25">
      <c r="A30" s="2"/>
      <c r="B30" s="719"/>
      <c r="C30" s="720"/>
      <c r="D30" s="720"/>
      <c r="E30" s="720"/>
      <c r="F30" s="720"/>
      <c r="G30" s="721"/>
      <c r="H30" s="2"/>
      <c r="I30" s="722"/>
      <c r="J30" s="723"/>
      <c r="K30" s="723"/>
      <c r="L30" s="723"/>
      <c r="M30" s="724"/>
      <c r="N30" s="17"/>
      <c r="O30" s="21"/>
      <c r="P30" s="21"/>
      <c r="Q30" s="21"/>
      <c r="R30" s="21"/>
      <c r="S30" s="2"/>
      <c r="T30" s="2"/>
      <c r="U30" s="2"/>
      <c r="V30" s="2"/>
      <c r="W30" s="2"/>
      <c r="X30" s="2"/>
      <c r="Y30" s="2"/>
      <c r="Z30" s="2"/>
    </row>
    <row r="31" spans="1:26" ht="5.25" customHeight="1" x14ac:dyDescent="0.25">
      <c r="A31" s="2"/>
      <c r="B31" s="719"/>
      <c r="C31" s="720"/>
      <c r="D31" s="720"/>
      <c r="E31" s="720"/>
      <c r="F31" s="720"/>
      <c r="G31" s="721"/>
      <c r="H31" s="2"/>
      <c r="I31" s="29"/>
      <c r="J31" s="30"/>
      <c r="K31" s="29"/>
      <c r="L31" s="29"/>
      <c r="M31" s="29"/>
      <c r="N31" s="17"/>
      <c r="O31" s="21"/>
      <c r="P31" s="21"/>
      <c r="Q31" s="21"/>
      <c r="R31" s="21"/>
      <c r="S31" s="2"/>
      <c r="T31" s="2"/>
      <c r="U31" s="2"/>
      <c r="V31" s="2"/>
      <c r="W31" s="2"/>
      <c r="X31" s="2"/>
      <c r="Y31" s="2"/>
      <c r="Z31" s="2"/>
    </row>
    <row r="32" spans="1:26" ht="15.75" customHeight="1" x14ac:dyDescent="0.25">
      <c r="A32" s="2"/>
      <c r="B32" s="719"/>
      <c r="C32" s="720"/>
      <c r="D32" s="720"/>
      <c r="E32" s="720"/>
      <c r="F32" s="720"/>
      <c r="G32" s="721"/>
      <c r="H32" s="2"/>
      <c r="I32" s="747" t="s">
        <v>26</v>
      </c>
      <c r="J32" s="748"/>
      <c r="K32" s="748"/>
      <c r="L32" s="748"/>
      <c r="M32" s="749"/>
      <c r="N32" s="17"/>
      <c r="O32" s="21"/>
      <c r="P32" s="21"/>
      <c r="Q32" s="21"/>
      <c r="R32" s="21"/>
      <c r="S32" s="2"/>
      <c r="T32" s="2"/>
      <c r="U32" s="2"/>
      <c r="V32" s="2"/>
      <c r="W32" s="2"/>
      <c r="X32" s="2"/>
      <c r="Y32" s="2"/>
      <c r="Z32" s="2"/>
    </row>
    <row r="33" spans="1:26" ht="15.75" customHeight="1" x14ac:dyDescent="0.25">
      <c r="A33" s="31"/>
      <c r="B33" s="719"/>
      <c r="C33" s="720"/>
      <c r="D33" s="720"/>
      <c r="E33" s="720"/>
      <c r="F33" s="720"/>
      <c r="G33" s="721"/>
      <c r="H33" s="31"/>
      <c r="I33" s="747" t="s">
        <v>27</v>
      </c>
      <c r="J33" s="748"/>
      <c r="K33" s="748"/>
      <c r="L33" s="748"/>
      <c r="M33" s="749"/>
      <c r="N33" s="31"/>
      <c r="O33" s="32"/>
      <c r="P33" s="32"/>
      <c r="Q33" s="32"/>
      <c r="R33" s="32"/>
      <c r="S33" s="31"/>
      <c r="T33" s="31"/>
      <c r="U33" s="31"/>
      <c r="V33" s="31"/>
      <c r="W33" s="31"/>
      <c r="X33" s="31"/>
      <c r="Y33" s="31"/>
      <c r="Z33" s="31"/>
    </row>
    <row r="34" spans="1:26" ht="15.75" customHeight="1" x14ac:dyDescent="0.25">
      <c r="A34" s="2"/>
      <c r="B34" s="722"/>
      <c r="C34" s="723"/>
      <c r="D34" s="723"/>
      <c r="E34" s="723"/>
      <c r="F34" s="723"/>
      <c r="G34" s="724"/>
      <c r="H34" s="2"/>
      <c r="I34" s="747" t="s">
        <v>28</v>
      </c>
      <c r="J34" s="748"/>
      <c r="K34" s="748"/>
      <c r="L34" s="748"/>
      <c r="M34" s="749"/>
      <c r="N34" s="17"/>
      <c r="O34" s="21"/>
      <c r="P34" s="21"/>
      <c r="Q34" s="21"/>
      <c r="R34" s="21"/>
      <c r="S34" s="2"/>
      <c r="T34" s="2"/>
      <c r="U34" s="2"/>
      <c r="V34" s="2"/>
      <c r="W34" s="2"/>
      <c r="X34" s="2"/>
      <c r="Y34" s="2"/>
      <c r="Z34" s="2"/>
    </row>
    <row r="35" spans="1:26" ht="8.25" customHeight="1" x14ac:dyDescent="0.3">
      <c r="A35" s="2"/>
      <c r="B35" s="27"/>
      <c r="C35" s="33"/>
      <c r="D35" s="33"/>
      <c r="E35" s="33"/>
      <c r="F35" s="33"/>
      <c r="G35" s="33"/>
      <c r="H35" s="2"/>
      <c r="I35" s="34"/>
      <c r="J35" s="35"/>
      <c r="K35" s="34"/>
      <c r="L35" s="34"/>
      <c r="M35" s="34"/>
      <c r="N35" s="17"/>
      <c r="O35" s="21"/>
      <c r="P35" s="21"/>
      <c r="Q35" s="21"/>
      <c r="R35" s="21"/>
      <c r="S35" s="2"/>
      <c r="T35" s="2"/>
      <c r="U35" s="2"/>
      <c r="V35" s="2"/>
      <c r="W35" s="2"/>
      <c r="X35" s="2"/>
      <c r="Y35" s="2"/>
      <c r="Z35" s="2"/>
    </row>
    <row r="36" spans="1:26" ht="25.5" customHeight="1" x14ac:dyDescent="0.25">
      <c r="A36" s="2"/>
      <c r="B36" s="27"/>
      <c r="C36" s="36"/>
      <c r="D36" s="36"/>
      <c r="E36" s="36"/>
      <c r="F36" s="36"/>
      <c r="G36" s="36"/>
      <c r="H36" s="2"/>
      <c r="I36" s="716" t="s">
        <v>29</v>
      </c>
      <c r="J36" s="717"/>
      <c r="K36" s="717"/>
      <c r="L36" s="717"/>
      <c r="M36" s="718"/>
      <c r="N36" s="17"/>
      <c r="O36" s="21"/>
      <c r="P36" s="21"/>
      <c r="Q36" s="21"/>
      <c r="R36" s="21"/>
      <c r="S36" s="2"/>
      <c r="T36" s="2"/>
      <c r="U36" s="2"/>
      <c r="V36" s="2"/>
      <c r="W36" s="2"/>
      <c r="X36" s="2"/>
      <c r="Y36" s="2"/>
      <c r="Z36" s="2"/>
    </row>
    <row r="37" spans="1:26" ht="15.75" customHeight="1" x14ac:dyDescent="0.25">
      <c r="A37" s="2"/>
      <c r="B37" s="27"/>
      <c r="C37" s="36"/>
      <c r="D37" s="36"/>
      <c r="E37" s="36"/>
      <c r="F37" s="36"/>
      <c r="G37" s="36"/>
      <c r="H37" s="2"/>
      <c r="I37" s="719"/>
      <c r="J37" s="720"/>
      <c r="K37" s="720"/>
      <c r="L37" s="720"/>
      <c r="M37" s="721"/>
      <c r="N37" s="17"/>
      <c r="O37" s="21"/>
      <c r="P37" s="21"/>
      <c r="Q37" s="21"/>
      <c r="R37" s="21"/>
      <c r="S37" s="2"/>
      <c r="T37" s="2"/>
      <c r="U37" s="2"/>
      <c r="V37" s="2"/>
      <c r="W37" s="2"/>
      <c r="X37" s="2"/>
      <c r="Y37" s="2"/>
      <c r="Z37" s="2"/>
    </row>
    <row r="38" spans="1:26" ht="15.75" customHeight="1" x14ac:dyDescent="0.25">
      <c r="A38" s="2"/>
      <c r="B38" s="27"/>
      <c r="C38" s="36"/>
      <c r="D38" s="36"/>
      <c r="E38" s="36"/>
      <c r="F38" s="36"/>
      <c r="G38" s="36"/>
      <c r="H38" s="2"/>
      <c r="I38" s="722"/>
      <c r="J38" s="723"/>
      <c r="K38" s="723"/>
      <c r="L38" s="723"/>
      <c r="M38" s="724"/>
      <c r="N38" s="17"/>
      <c r="O38" s="21"/>
      <c r="P38" s="21"/>
      <c r="Q38" s="21"/>
      <c r="R38" s="21"/>
      <c r="S38" s="2"/>
      <c r="T38" s="2"/>
      <c r="U38" s="2"/>
      <c r="V38" s="2"/>
      <c r="W38" s="2"/>
      <c r="X38" s="2"/>
      <c r="Y38" s="2"/>
      <c r="Z38" s="2"/>
    </row>
    <row r="39" spans="1:26" ht="15.75" customHeight="1" x14ac:dyDescent="0.25">
      <c r="A39" s="2"/>
      <c r="B39" s="2"/>
      <c r="C39" s="2"/>
      <c r="D39" s="2"/>
      <c r="E39" s="2"/>
      <c r="F39" s="2"/>
      <c r="G39" s="2"/>
      <c r="H39" s="2"/>
      <c r="I39" s="2"/>
      <c r="J39" s="2"/>
      <c r="K39" s="2"/>
      <c r="L39" s="37"/>
      <c r="M39" s="2"/>
      <c r="N39" s="17"/>
      <c r="O39" s="38"/>
      <c r="P39" s="38"/>
      <c r="Q39" s="38"/>
      <c r="R39" s="38"/>
      <c r="S39" s="2"/>
      <c r="T39" s="2"/>
      <c r="U39" s="2"/>
      <c r="V39" s="2"/>
      <c r="W39" s="2"/>
      <c r="X39" s="2"/>
      <c r="Y39" s="2"/>
      <c r="Z39" s="2"/>
    </row>
    <row r="40" spans="1:26" ht="15.75" customHeight="1" x14ac:dyDescent="0.25">
      <c r="A40" s="2"/>
      <c r="B40" s="2"/>
      <c r="C40" s="2"/>
      <c r="D40" s="2"/>
      <c r="E40" s="2"/>
      <c r="F40" s="2"/>
      <c r="G40" s="2"/>
      <c r="H40" s="2"/>
      <c r="I40" s="2"/>
      <c r="J40" s="2"/>
      <c r="K40" s="2"/>
      <c r="L40" s="37"/>
      <c r="M40" s="2"/>
      <c r="N40" s="17"/>
      <c r="O40" s="11"/>
      <c r="P40" s="11"/>
      <c r="Q40" s="11"/>
      <c r="R40" s="11"/>
      <c r="S40" s="2"/>
      <c r="T40" s="2"/>
      <c r="U40" s="2"/>
      <c r="V40" s="2"/>
      <c r="W40" s="2"/>
      <c r="X40" s="2"/>
      <c r="Y40" s="2"/>
      <c r="Z40" s="2"/>
    </row>
    <row r="41" spans="1:26" ht="15.75" customHeight="1" x14ac:dyDescent="0.25">
      <c r="A41" s="2"/>
      <c r="B41" s="2"/>
      <c r="C41" s="2"/>
      <c r="D41" s="2"/>
      <c r="E41" s="2"/>
      <c r="F41" s="2"/>
      <c r="G41" s="2"/>
      <c r="H41" s="2"/>
      <c r="I41" s="2"/>
      <c r="J41" s="2"/>
      <c r="K41" s="2"/>
      <c r="L41" s="37"/>
      <c r="M41" s="2"/>
      <c r="N41" s="17"/>
      <c r="O41" s="11"/>
      <c r="P41" s="11"/>
      <c r="Q41" s="11"/>
      <c r="R41" s="11"/>
      <c r="S41" s="2"/>
      <c r="T41" s="2"/>
      <c r="U41" s="2"/>
      <c r="V41" s="2"/>
      <c r="W41" s="2"/>
      <c r="X41" s="2"/>
      <c r="Y41" s="2"/>
      <c r="Z41" s="2"/>
    </row>
    <row r="42" spans="1:26" ht="15.75" customHeight="1" x14ac:dyDescent="0.25">
      <c r="A42" s="2"/>
      <c r="B42" s="2"/>
      <c r="C42" s="2"/>
      <c r="D42" s="2"/>
      <c r="E42" s="2"/>
      <c r="F42" s="2"/>
      <c r="G42" s="2"/>
      <c r="H42" s="2"/>
      <c r="I42" s="2"/>
      <c r="J42" s="2"/>
      <c r="K42" s="2"/>
      <c r="L42" s="2"/>
      <c r="M42" s="2"/>
      <c r="N42" s="17"/>
      <c r="O42" s="11"/>
      <c r="P42" s="11"/>
      <c r="Q42" s="11"/>
      <c r="R42" s="11"/>
      <c r="S42" s="2"/>
      <c r="T42" s="2"/>
      <c r="U42" s="2"/>
      <c r="V42" s="2"/>
      <c r="W42" s="2"/>
      <c r="X42" s="2"/>
      <c r="Y42" s="2"/>
      <c r="Z42" s="2"/>
    </row>
    <row r="43" spans="1:26" ht="15.75" customHeight="1" x14ac:dyDescent="0.25">
      <c r="A43" s="2"/>
      <c r="B43" s="2"/>
      <c r="C43" s="2"/>
      <c r="D43" s="2"/>
      <c r="E43" s="2"/>
      <c r="F43" s="2"/>
      <c r="G43" s="2"/>
      <c r="H43" s="2"/>
      <c r="I43" s="2"/>
      <c r="J43" s="2"/>
      <c r="K43" s="2"/>
      <c r="L43" s="2"/>
      <c r="M43" s="2"/>
      <c r="N43" s="17"/>
      <c r="O43" s="11"/>
      <c r="P43" s="11"/>
      <c r="Q43" s="11"/>
      <c r="R43" s="11"/>
      <c r="S43" s="2"/>
      <c r="T43" s="2"/>
      <c r="U43" s="2"/>
      <c r="V43" s="2"/>
      <c r="W43" s="2"/>
      <c r="X43" s="2"/>
      <c r="Y43" s="2"/>
      <c r="Z43" s="2"/>
    </row>
    <row r="44" spans="1:26" ht="15.75" customHeight="1" x14ac:dyDescent="0.25">
      <c r="A44" s="2"/>
      <c r="B44" s="2"/>
      <c r="C44" s="2"/>
      <c r="D44" s="2"/>
      <c r="E44" s="2"/>
      <c r="F44" s="2"/>
      <c r="G44" s="2"/>
      <c r="H44" s="2"/>
      <c r="I44" s="2"/>
      <c r="J44" s="2"/>
      <c r="K44" s="2"/>
      <c r="L44" s="2"/>
      <c r="M44" s="2"/>
      <c r="N44" s="2"/>
      <c r="O44" s="11"/>
      <c r="P44" s="11"/>
      <c r="Q44" s="11"/>
      <c r="R44" s="11"/>
      <c r="S44" s="2"/>
      <c r="T44" s="2"/>
      <c r="U44" s="2"/>
      <c r="V44" s="2"/>
      <c r="W44" s="2"/>
      <c r="X44" s="2"/>
      <c r="Y44" s="2"/>
      <c r="Z44" s="2"/>
    </row>
    <row r="45" spans="1:26" ht="15.75" customHeight="1" x14ac:dyDescent="0.25">
      <c r="A45" s="2"/>
      <c r="B45" s="2"/>
      <c r="C45" s="2"/>
      <c r="D45" s="2"/>
      <c r="E45" s="2"/>
      <c r="F45" s="2"/>
      <c r="G45" s="2"/>
      <c r="H45" s="2"/>
      <c r="I45" s="2"/>
      <c r="J45" s="2"/>
      <c r="K45" s="2"/>
      <c r="L45" s="2"/>
      <c r="M45" s="2"/>
      <c r="N45" s="2"/>
      <c r="O45" s="11"/>
      <c r="P45" s="11"/>
      <c r="Q45" s="11"/>
      <c r="R45" s="11"/>
      <c r="S45" s="2"/>
      <c r="T45" s="2"/>
      <c r="U45" s="2"/>
      <c r="V45" s="2"/>
      <c r="W45" s="2"/>
      <c r="X45" s="2"/>
      <c r="Y45" s="2"/>
      <c r="Z45" s="2"/>
    </row>
    <row r="46" spans="1:26" ht="15.75" customHeight="1" x14ac:dyDescent="0.25">
      <c r="A46" s="2"/>
      <c r="B46" s="2"/>
      <c r="C46" s="2"/>
      <c r="D46" s="2"/>
      <c r="E46" s="2"/>
      <c r="F46" s="2"/>
      <c r="G46" s="2"/>
      <c r="H46" s="2"/>
      <c r="I46" s="2"/>
      <c r="J46" s="2"/>
      <c r="K46" s="2"/>
      <c r="L46" s="2"/>
      <c r="M46" s="2"/>
      <c r="N46" s="2"/>
      <c r="O46" s="11"/>
      <c r="P46" s="11"/>
      <c r="Q46" s="11"/>
      <c r="R46" s="11"/>
      <c r="S46" s="2"/>
      <c r="T46" s="2"/>
      <c r="U46" s="2"/>
      <c r="V46" s="2"/>
      <c r="W46" s="2"/>
      <c r="X46" s="2"/>
      <c r="Y46" s="2"/>
      <c r="Z46" s="2"/>
    </row>
    <row r="47" spans="1:26" ht="15.75" customHeight="1" x14ac:dyDescent="0.25">
      <c r="A47" s="2"/>
      <c r="B47" s="2"/>
      <c r="C47" s="2"/>
      <c r="D47" s="2"/>
      <c r="E47" s="2"/>
      <c r="F47" s="2"/>
      <c r="G47" s="2"/>
      <c r="H47" s="2"/>
      <c r="I47" s="2"/>
      <c r="J47" s="2"/>
      <c r="K47" s="2"/>
      <c r="L47" s="2"/>
      <c r="M47" s="2"/>
      <c r="N47" s="2"/>
      <c r="O47" s="11"/>
      <c r="P47" s="11"/>
      <c r="Q47" s="11"/>
      <c r="R47" s="11"/>
      <c r="S47" s="2"/>
      <c r="T47" s="2"/>
      <c r="U47" s="2"/>
      <c r="V47" s="2"/>
      <c r="W47" s="2"/>
      <c r="X47" s="2"/>
      <c r="Y47" s="2"/>
      <c r="Z47" s="2"/>
    </row>
    <row r="48" spans="1:26" ht="15.75" customHeight="1" x14ac:dyDescent="0.25">
      <c r="A48" s="2"/>
      <c r="B48" s="2"/>
      <c r="C48" s="2"/>
      <c r="D48" s="2"/>
      <c r="E48" s="2"/>
      <c r="F48" s="2"/>
      <c r="G48" s="2"/>
      <c r="H48" s="2"/>
      <c r="I48" s="2"/>
      <c r="J48" s="2"/>
      <c r="K48" s="2"/>
      <c r="L48" s="2"/>
      <c r="M48" s="2"/>
      <c r="N48" s="2"/>
      <c r="O48" s="11"/>
      <c r="P48" s="11"/>
      <c r="Q48" s="11"/>
      <c r="R48" s="11"/>
      <c r="S48" s="2"/>
      <c r="T48" s="2"/>
      <c r="U48" s="2"/>
      <c r="V48" s="2"/>
      <c r="W48" s="2"/>
      <c r="X48" s="2"/>
      <c r="Y48" s="2"/>
      <c r="Z48" s="2"/>
    </row>
    <row r="49" spans="1:26" ht="15.75" customHeight="1" x14ac:dyDescent="0.25">
      <c r="A49" s="2"/>
      <c r="B49" s="2"/>
      <c r="C49" s="2"/>
      <c r="D49" s="2"/>
      <c r="E49" s="2"/>
      <c r="F49" s="2"/>
      <c r="G49" s="2"/>
      <c r="H49" s="2"/>
      <c r="I49" s="2"/>
      <c r="J49" s="2"/>
      <c r="K49" s="2"/>
      <c r="L49" s="2"/>
      <c r="M49" s="2"/>
      <c r="N49" s="2"/>
      <c r="O49" s="11"/>
      <c r="P49" s="11"/>
      <c r="Q49" s="11"/>
      <c r="R49" s="11"/>
      <c r="S49" s="2"/>
      <c r="T49" s="2"/>
      <c r="U49" s="2"/>
      <c r="V49" s="2"/>
      <c r="W49" s="2"/>
      <c r="X49" s="2"/>
      <c r="Y49" s="2"/>
      <c r="Z49" s="2"/>
    </row>
    <row r="50" spans="1:26" ht="15.75" customHeight="1" x14ac:dyDescent="0.25">
      <c r="A50" s="2"/>
      <c r="B50" s="2"/>
      <c r="C50" s="2"/>
      <c r="D50" s="2"/>
      <c r="E50" s="2"/>
      <c r="F50" s="2"/>
      <c r="G50" s="2"/>
      <c r="H50" s="2"/>
      <c r="I50" s="2"/>
      <c r="J50" s="2"/>
      <c r="K50" s="2"/>
      <c r="L50" s="2"/>
      <c r="M50" s="2"/>
      <c r="N50" s="2"/>
      <c r="O50" s="11"/>
      <c r="P50" s="11"/>
      <c r="Q50" s="11"/>
      <c r="R50" s="11"/>
      <c r="S50" s="2"/>
      <c r="T50" s="2"/>
      <c r="U50" s="2"/>
      <c r="V50" s="2"/>
      <c r="W50" s="2"/>
      <c r="X50" s="2"/>
      <c r="Y50" s="2"/>
      <c r="Z50" s="2"/>
    </row>
    <row r="51" spans="1:26" ht="15.75" customHeight="1" x14ac:dyDescent="0.25">
      <c r="A51" s="2"/>
      <c r="B51" s="2"/>
      <c r="C51" s="2"/>
      <c r="D51" s="2"/>
      <c r="E51" s="2"/>
      <c r="F51" s="2"/>
      <c r="G51" s="2"/>
      <c r="H51" s="2"/>
      <c r="I51" s="2"/>
      <c r="J51" s="2"/>
      <c r="K51" s="2"/>
      <c r="L51" s="2"/>
      <c r="M51" s="2"/>
      <c r="N51" s="2"/>
      <c r="O51" s="11"/>
      <c r="P51" s="11"/>
      <c r="Q51" s="11"/>
      <c r="R51" s="11"/>
      <c r="S51" s="2"/>
      <c r="T51" s="2"/>
      <c r="U51" s="2"/>
      <c r="V51" s="2"/>
      <c r="W51" s="2"/>
      <c r="X51" s="2"/>
      <c r="Y51" s="2"/>
      <c r="Z51" s="2"/>
    </row>
    <row r="52" spans="1:26" ht="15.75" customHeight="1" x14ac:dyDescent="0.25">
      <c r="A52" s="2"/>
      <c r="B52" s="2"/>
      <c r="C52" s="2"/>
      <c r="D52" s="2"/>
      <c r="E52" s="2"/>
      <c r="F52" s="2"/>
      <c r="G52" s="2"/>
      <c r="H52" s="2"/>
      <c r="I52" s="2"/>
      <c r="J52" s="2"/>
      <c r="K52" s="2"/>
      <c r="L52" s="2"/>
      <c r="M52" s="2"/>
      <c r="N52" s="2"/>
      <c r="O52" s="11"/>
      <c r="P52" s="11"/>
      <c r="Q52" s="11"/>
      <c r="R52" s="11"/>
      <c r="S52" s="2"/>
      <c r="T52" s="2"/>
      <c r="U52" s="2"/>
      <c r="V52" s="2"/>
      <c r="W52" s="2"/>
      <c r="X52" s="2"/>
      <c r="Y52" s="2"/>
      <c r="Z52" s="2"/>
    </row>
    <row r="53" spans="1:26" ht="15.75" customHeight="1" x14ac:dyDescent="0.25">
      <c r="A53" s="2"/>
      <c r="B53" s="2"/>
      <c r="C53" s="2"/>
      <c r="D53" s="2"/>
      <c r="E53" s="2"/>
      <c r="F53" s="2"/>
      <c r="G53" s="2"/>
      <c r="H53" s="2"/>
      <c r="I53" s="2"/>
      <c r="J53" s="2"/>
      <c r="K53" s="2"/>
      <c r="L53" s="2"/>
      <c r="M53" s="2"/>
      <c r="N53" s="2"/>
      <c r="O53" s="11"/>
      <c r="P53" s="11"/>
      <c r="Q53" s="11"/>
      <c r="R53" s="11"/>
      <c r="S53" s="2"/>
      <c r="T53" s="2"/>
      <c r="U53" s="2"/>
      <c r="V53" s="2"/>
      <c r="W53" s="2"/>
      <c r="X53" s="2"/>
      <c r="Y53" s="2"/>
      <c r="Z53" s="2"/>
    </row>
    <row r="54" spans="1:26" ht="15.75" customHeight="1" x14ac:dyDescent="0.25">
      <c r="A54" s="2"/>
      <c r="B54" s="2"/>
      <c r="C54" s="2"/>
      <c r="D54" s="2"/>
      <c r="E54" s="2"/>
      <c r="F54" s="2"/>
      <c r="G54" s="2"/>
      <c r="H54" s="2"/>
      <c r="I54" s="2"/>
      <c r="J54" s="2"/>
      <c r="K54" s="2"/>
      <c r="L54" s="2"/>
      <c r="M54" s="2"/>
      <c r="N54" s="2"/>
      <c r="O54" s="11"/>
      <c r="P54" s="11"/>
      <c r="Q54" s="11"/>
      <c r="R54" s="11"/>
      <c r="S54" s="2"/>
      <c r="T54" s="2"/>
      <c r="U54" s="2"/>
      <c r="V54" s="2"/>
      <c r="W54" s="2"/>
      <c r="X54" s="2"/>
      <c r="Y54" s="2"/>
      <c r="Z54" s="2"/>
    </row>
    <row r="55" spans="1:26" ht="15.75" customHeight="1" x14ac:dyDescent="0.25">
      <c r="A55" s="2"/>
      <c r="B55" s="2"/>
      <c r="C55" s="2"/>
      <c r="D55" s="2"/>
      <c r="E55" s="2"/>
      <c r="F55" s="2"/>
      <c r="G55" s="2"/>
      <c r="H55" s="2"/>
      <c r="I55" s="2"/>
      <c r="J55" s="2"/>
      <c r="K55" s="2"/>
      <c r="L55" s="2"/>
      <c r="M55" s="2"/>
      <c r="N55" s="2"/>
      <c r="O55" s="11"/>
      <c r="P55" s="11"/>
      <c r="Q55" s="11"/>
      <c r="R55" s="11"/>
      <c r="S55" s="2"/>
      <c r="T55" s="2"/>
      <c r="U55" s="2"/>
      <c r="V55" s="2"/>
      <c r="W55" s="2"/>
      <c r="X55" s="2"/>
      <c r="Y55" s="2"/>
      <c r="Z55" s="2"/>
    </row>
    <row r="56" spans="1:26" ht="15.75" customHeight="1" x14ac:dyDescent="0.25">
      <c r="A56" s="2"/>
      <c r="B56" s="2"/>
      <c r="C56" s="2"/>
      <c r="D56" s="2"/>
      <c r="E56" s="2"/>
      <c r="F56" s="2"/>
      <c r="G56" s="2"/>
      <c r="H56" s="2"/>
      <c r="I56" s="2"/>
      <c r="J56" s="2"/>
      <c r="K56" s="2"/>
      <c r="L56" s="2"/>
      <c r="M56" s="2"/>
      <c r="N56" s="2"/>
      <c r="O56" s="11"/>
      <c r="P56" s="11"/>
      <c r="Q56" s="11"/>
      <c r="R56" s="11"/>
      <c r="S56" s="2"/>
      <c r="T56" s="2"/>
      <c r="U56" s="2"/>
      <c r="V56" s="2"/>
      <c r="W56" s="2"/>
      <c r="X56" s="2"/>
      <c r="Y56" s="2"/>
      <c r="Z56" s="2"/>
    </row>
    <row r="57" spans="1:26" ht="15.75" customHeight="1" x14ac:dyDescent="0.25">
      <c r="A57" s="2"/>
      <c r="B57" s="2"/>
      <c r="C57" s="2"/>
      <c r="D57" s="2"/>
      <c r="E57" s="2"/>
      <c r="F57" s="2"/>
      <c r="G57" s="2"/>
      <c r="H57" s="2"/>
      <c r="I57" s="2"/>
      <c r="J57" s="2"/>
      <c r="K57" s="2"/>
      <c r="L57" s="2"/>
      <c r="M57" s="2"/>
      <c r="N57" s="2"/>
      <c r="O57" s="11"/>
      <c r="P57" s="11"/>
      <c r="Q57" s="11"/>
      <c r="R57" s="11"/>
      <c r="S57" s="2"/>
      <c r="T57" s="2"/>
      <c r="U57" s="2"/>
      <c r="V57" s="2"/>
      <c r="W57" s="2"/>
      <c r="X57" s="2"/>
      <c r="Y57" s="2"/>
      <c r="Z57" s="2"/>
    </row>
    <row r="58" spans="1:26" ht="15.75" customHeight="1" x14ac:dyDescent="0.25">
      <c r="A58" s="2"/>
      <c r="B58" s="2"/>
      <c r="C58" s="2"/>
      <c r="D58" s="2"/>
      <c r="E58" s="2"/>
      <c r="F58" s="2"/>
      <c r="G58" s="2"/>
      <c r="H58" s="2"/>
      <c r="I58" s="2"/>
      <c r="J58" s="2"/>
      <c r="K58" s="2"/>
      <c r="L58" s="2"/>
      <c r="M58" s="2"/>
      <c r="N58" s="2"/>
      <c r="O58" s="11"/>
      <c r="P58" s="11"/>
      <c r="Q58" s="11"/>
      <c r="R58" s="11"/>
      <c r="S58" s="2"/>
      <c r="T58" s="2"/>
      <c r="U58" s="2"/>
      <c r="V58" s="2"/>
      <c r="W58" s="2"/>
      <c r="X58" s="2"/>
      <c r="Y58" s="2"/>
      <c r="Z58" s="2"/>
    </row>
    <row r="59" spans="1:26" ht="15.75" customHeight="1" x14ac:dyDescent="0.25">
      <c r="A59" s="2"/>
      <c r="B59" s="2"/>
      <c r="C59" s="2"/>
      <c r="D59" s="2"/>
      <c r="E59" s="2"/>
      <c r="F59" s="2"/>
      <c r="G59" s="2"/>
      <c r="H59" s="2"/>
      <c r="I59" s="2"/>
      <c r="J59" s="2"/>
      <c r="K59" s="2"/>
      <c r="L59" s="2"/>
      <c r="M59" s="2"/>
      <c r="N59" s="2"/>
      <c r="O59" s="11"/>
      <c r="P59" s="11"/>
      <c r="Q59" s="11"/>
      <c r="R59" s="11"/>
      <c r="S59" s="2"/>
      <c r="T59" s="2"/>
      <c r="U59" s="2"/>
      <c r="V59" s="2"/>
      <c r="W59" s="2"/>
      <c r="X59" s="2"/>
      <c r="Y59" s="2"/>
      <c r="Z59" s="2"/>
    </row>
    <row r="60" spans="1:26" ht="15.75" customHeight="1" x14ac:dyDescent="0.25">
      <c r="A60" s="2"/>
      <c r="B60" s="2"/>
      <c r="C60" s="2"/>
      <c r="D60" s="2"/>
      <c r="E60" s="2"/>
      <c r="F60" s="2"/>
      <c r="G60" s="2"/>
      <c r="H60" s="2"/>
      <c r="I60" s="2"/>
      <c r="J60" s="2"/>
      <c r="K60" s="2"/>
      <c r="L60" s="2"/>
      <c r="M60" s="2"/>
      <c r="N60" s="2"/>
      <c r="O60" s="11"/>
      <c r="P60" s="11"/>
      <c r="Q60" s="11"/>
      <c r="R60" s="11"/>
      <c r="S60" s="2"/>
      <c r="T60" s="2"/>
      <c r="U60" s="2"/>
      <c r="V60" s="2"/>
      <c r="W60" s="2"/>
      <c r="X60" s="2"/>
      <c r="Y60" s="2"/>
      <c r="Z60" s="2"/>
    </row>
    <row r="61" spans="1:26" ht="15.75" customHeight="1" x14ac:dyDescent="0.25">
      <c r="A61" s="2"/>
      <c r="B61" s="2"/>
      <c r="C61" s="2"/>
      <c r="D61" s="2"/>
      <c r="E61" s="2"/>
      <c r="F61" s="2"/>
      <c r="G61" s="2"/>
      <c r="H61" s="2"/>
      <c r="I61" s="2"/>
      <c r="J61" s="2"/>
      <c r="K61" s="2"/>
      <c r="L61" s="2"/>
      <c r="M61" s="2"/>
      <c r="N61" s="2"/>
      <c r="O61" s="11"/>
      <c r="P61" s="11"/>
      <c r="Q61" s="11"/>
      <c r="R61" s="11"/>
      <c r="S61" s="2"/>
      <c r="T61" s="2"/>
      <c r="U61" s="2"/>
      <c r="V61" s="2"/>
      <c r="W61" s="2"/>
      <c r="X61" s="2"/>
      <c r="Y61" s="2"/>
      <c r="Z61" s="2"/>
    </row>
    <row r="62" spans="1:26" ht="15.75" customHeight="1" x14ac:dyDescent="0.25">
      <c r="A62" s="2"/>
      <c r="B62" s="2"/>
      <c r="C62" s="2"/>
      <c r="D62" s="2"/>
      <c r="E62" s="2"/>
      <c r="F62" s="2"/>
      <c r="G62" s="2"/>
      <c r="H62" s="2"/>
      <c r="I62" s="2"/>
      <c r="J62" s="2"/>
      <c r="K62" s="2"/>
      <c r="L62" s="2"/>
      <c r="M62" s="2"/>
      <c r="N62" s="2"/>
      <c r="O62" s="11"/>
      <c r="P62" s="11"/>
      <c r="Q62" s="11"/>
      <c r="R62" s="11"/>
      <c r="S62" s="2"/>
      <c r="T62" s="2"/>
      <c r="U62" s="2"/>
      <c r="V62" s="2"/>
      <c r="W62" s="2"/>
      <c r="X62" s="2"/>
      <c r="Y62" s="2"/>
      <c r="Z62" s="2"/>
    </row>
    <row r="63" spans="1:26" ht="15.75" customHeight="1" x14ac:dyDescent="0.25">
      <c r="A63" s="2"/>
      <c r="B63" s="2"/>
      <c r="C63" s="2"/>
      <c r="D63" s="2"/>
      <c r="E63" s="2"/>
      <c r="F63" s="2"/>
      <c r="G63" s="2"/>
      <c r="H63" s="2"/>
      <c r="I63" s="2"/>
      <c r="J63" s="2"/>
      <c r="K63" s="2"/>
      <c r="L63" s="2"/>
      <c r="M63" s="2"/>
      <c r="N63" s="2"/>
      <c r="O63" s="11"/>
      <c r="P63" s="11"/>
      <c r="Q63" s="11"/>
      <c r="R63" s="11"/>
      <c r="S63" s="2"/>
      <c r="T63" s="2"/>
      <c r="U63" s="2"/>
      <c r="V63" s="2"/>
      <c r="W63" s="2"/>
      <c r="X63" s="2"/>
      <c r="Y63" s="2"/>
      <c r="Z63" s="2"/>
    </row>
    <row r="64" spans="1:26" ht="15.75" customHeight="1" x14ac:dyDescent="0.25">
      <c r="A64" s="2"/>
      <c r="B64" s="2"/>
      <c r="C64" s="2"/>
      <c r="D64" s="2"/>
      <c r="E64" s="2"/>
      <c r="F64" s="2"/>
      <c r="G64" s="2"/>
      <c r="H64" s="2"/>
      <c r="I64" s="2"/>
      <c r="J64" s="2"/>
      <c r="K64" s="2"/>
      <c r="L64" s="2"/>
      <c r="M64" s="2"/>
      <c r="N64" s="2"/>
      <c r="O64" s="11"/>
      <c r="P64" s="11"/>
      <c r="Q64" s="11"/>
      <c r="R64" s="11"/>
      <c r="S64" s="2"/>
      <c r="T64" s="2"/>
      <c r="U64" s="2"/>
      <c r="V64" s="2"/>
      <c r="W64" s="2"/>
      <c r="X64" s="2"/>
      <c r="Y64" s="2"/>
      <c r="Z64" s="2"/>
    </row>
    <row r="65" spans="1:26" ht="15.75" customHeight="1" x14ac:dyDescent="0.25">
      <c r="A65" s="2"/>
      <c r="B65" s="2"/>
      <c r="C65" s="2"/>
      <c r="D65" s="2"/>
      <c r="E65" s="2"/>
      <c r="F65" s="2"/>
      <c r="G65" s="2"/>
      <c r="H65" s="2"/>
      <c r="I65" s="2"/>
      <c r="J65" s="2"/>
      <c r="K65" s="2"/>
      <c r="L65" s="2"/>
      <c r="M65" s="2"/>
      <c r="N65" s="2"/>
      <c r="O65" s="11"/>
      <c r="P65" s="11"/>
      <c r="Q65" s="11"/>
      <c r="R65" s="11"/>
      <c r="S65" s="2"/>
      <c r="T65" s="2"/>
      <c r="U65" s="2"/>
      <c r="V65" s="2"/>
      <c r="W65" s="2"/>
      <c r="X65" s="2"/>
      <c r="Y65" s="2"/>
      <c r="Z65" s="2"/>
    </row>
    <row r="66" spans="1:26" ht="15.75" customHeight="1" x14ac:dyDescent="0.25">
      <c r="A66" s="2"/>
      <c r="B66" s="2"/>
      <c r="C66" s="2"/>
      <c r="D66" s="2"/>
      <c r="E66" s="2"/>
      <c r="F66" s="2"/>
      <c r="G66" s="2"/>
      <c r="H66" s="2"/>
      <c r="I66" s="2"/>
      <c r="J66" s="2"/>
      <c r="K66" s="2"/>
      <c r="L66" s="2"/>
      <c r="M66" s="2"/>
      <c r="N66" s="2"/>
      <c r="O66" s="11"/>
      <c r="P66" s="11"/>
      <c r="Q66" s="11"/>
      <c r="R66" s="11"/>
      <c r="S66" s="2"/>
      <c r="T66" s="2"/>
      <c r="U66" s="2"/>
      <c r="V66" s="2"/>
      <c r="W66" s="2"/>
      <c r="X66" s="2"/>
      <c r="Y66" s="2"/>
      <c r="Z66" s="2"/>
    </row>
    <row r="67" spans="1:26" ht="15.75" customHeight="1" x14ac:dyDescent="0.25">
      <c r="A67" s="2"/>
      <c r="B67" s="2"/>
      <c r="C67" s="2"/>
      <c r="D67" s="2"/>
      <c r="E67" s="2"/>
      <c r="F67" s="2"/>
      <c r="G67" s="2"/>
      <c r="H67" s="2"/>
      <c r="I67" s="2"/>
      <c r="J67" s="2"/>
      <c r="K67" s="2"/>
      <c r="L67" s="2"/>
      <c r="M67" s="2"/>
      <c r="N67" s="2"/>
      <c r="O67" s="11"/>
      <c r="P67" s="11"/>
      <c r="Q67" s="11"/>
      <c r="R67" s="11"/>
      <c r="S67" s="2"/>
      <c r="T67" s="2"/>
      <c r="U67" s="2"/>
      <c r="V67" s="2"/>
      <c r="W67" s="2"/>
      <c r="X67" s="2"/>
      <c r="Y67" s="2"/>
      <c r="Z67" s="2"/>
    </row>
    <row r="68" spans="1:26" ht="15.75" customHeight="1" x14ac:dyDescent="0.25">
      <c r="A68" s="2"/>
      <c r="B68" s="2"/>
      <c r="C68" s="2"/>
      <c r="D68" s="2"/>
      <c r="E68" s="2"/>
      <c r="F68" s="2"/>
      <c r="G68" s="2"/>
      <c r="H68" s="2"/>
      <c r="I68" s="2"/>
      <c r="J68" s="2"/>
      <c r="K68" s="2"/>
      <c r="L68" s="2"/>
      <c r="M68" s="2"/>
      <c r="N68" s="2"/>
      <c r="O68" s="11"/>
      <c r="P68" s="11"/>
      <c r="Q68" s="11"/>
      <c r="R68" s="11"/>
      <c r="S68" s="2"/>
      <c r="T68" s="2"/>
      <c r="U68" s="2"/>
      <c r="V68" s="2"/>
      <c r="W68" s="2"/>
      <c r="X68" s="2"/>
      <c r="Y68" s="2"/>
      <c r="Z68" s="2"/>
    </row>
    <row r="69" spans="1:26" ht="15.75" customHeight="1" x14ac:dyDescent="0.25">
      <c r="A69" s="2"/>
      <c r="B69" s="2"/>
      <c r="C69" s="2"/>
      <c r="D69" s="2"/>
      <c r="E69" s="2"/>
      <c r="F69" s="2"/>
      <c r="G69" s="2"/>
      <c r="H69" s="2"/>
      <c r="I69" s="2"/>
      <c r="J69" s="2"/>
      <c r="K69" s="2"/>
      <c r="L69" s="2"/>
      <c r="M69" s="2"/>
      <c r="N69" s="2"/>
      <c r="O69" s="11"/>
      <c r="P69" s="11"/>
      <c r="Q69" s="11"/>
      <c r="R69" s="11"/>
      <c r="S69" s="2"/>
      <c r="T69" s="2"/>
      <c r="U69" s="2"/>
      <c r="V69" s="2"/>
      <c r="W69" s="2"/>
      <c r="X69" s="2"/>
      <c r="Y69" s="2"/>
      <c r="Z69" s="2"/>
    </row>
    <row r="70" spans="1:26" ht="15.75" customHeight="1" x14ac:dyDescent="0.25">
      <c r="A70" s="2"/>
      <c r="B70" s="2"/>
      <c r="C70" s="2"/>
      <c r="D70" s="2"/>
      <c r="E70" s="2"/>
      <c r="F70" s="2"/>
      <c r="G70" s="2"/>
      <c r="H70" s="2"/>
      <c r="I70" s="2"/>
      <c r="J70" s="2"/>
      <c r="K70" s="2"/>
      <c r="L70" s="2"/>
      <c r="M70" s="2"/>
      <c r="N70" s="2"/>
      <c r="O70" s="11"/>
      <c r="P70" s="11"/>
      <c r="Q70" s="11"/>
      <c r="R70" s="11"/>
      <c r="S70" s="2"/>
      <c r="T70" s="2"/>
      <c r="U70" s="2"/>
      <c r="V70" s="2"/>
      <c r="W70" s="2"/>
      <c r="X70" s="2"/>
      <c r="Y70" s="2"/>
      <c r="Z70" s="2"/>
    </row>
    <row r="71" spans="1:26" ht="15.75" customHeight="1" x14ac:dyDescent="0.25">
      <c r="A71" s="2"/>
      <c r="B71" s="2"/>
      <c r="C71" s="2"/>
      <c r="D71" s="2"/>
      <c r="E71" s="2"/>
      <c r="F71" s="2"/>
      <c r="G71" s="2"/>
      <c r="H71" s="2"/>
      <c r="I71" s="2"/>
      <c r="J71" s="2"/>
      <c r="K71" s="2"/>
      <c r="L71" s="2"/>
      <c r="M71" s="2"/>
      <c r="N71" s="2"/>
      <c r="O71" s="11"/>
      <c r="P71" s="11"/>
      <c r="Q71" s="11"/>
      <c r="R71" s="11"/>
      <c r="S71" s="2"/>
      <c r="T71" s="2"/>
      <c r="U71" s="2"/>
      <c r="V71" s="2"/>
      <c r="W71" s="2"/>
      <c r="X71" s="2"/>
      <c r="Y71" s="2"/>
      <c r="Z71" s="2"/>
    </row>
    <row r="72" spans="1:26" ht="15.75" customHeight="1" x14ac:dyDescent="0.25">
      <c r="A72" s="2"/>
      <c r="B72" s="2"/>
      <c r="C72" s="2"/>
      <c r="D72" s="2"/>
      <c r="E72" s="2"/>
      <c r="F72" s="2"/>
      <c r="G72" s="2"/>
      <c r="H72" s="2"/>
      <c r="I72" s="2"/>
      <c r="J72" s="2"/>
      <c r="K72" s="2"/>
      <c r="L72" s="2"/>
      <c r="M72" s="2"/>
      <c r="N72" s="2"/>
      <c r="O72" s="11"/>
      <c r="P72" s="11"/>
      <c r="Q72" s="11"/>
      <c r="R72" s="11"/>
      <c r="S72" s="2"/>
      <c r="T72" s="2"/>
      <c r="U72" s="2"/>
      <c r="V72" s="2"/>
      <c r="W72" s="2"/>
      <c r="X72" s="2"/>
      <c r="Y72" s="2"/>
      <c r="Z72" s="2"/>
    </row>
    <row r="73" spans="1:26" ht="15.75" customHeight="1" x14ac:dyDescent="0.25">
      <c r="A73" s="2"/>
      <c r="B73" s="2"/>
      <c r="C73" s="2"/>
      <c r="D73" s="2"/>
      <c r="E73" s="2"/>
      <c r="F73" s="2"/>
      <c r="G73" s="2"/>
      <c r="H73" s="2"/>
      <c r="I73" s="2"/>
      <c r="J73" s="2"/>
      <c r="K73" s="2"/>
      <c r="L73" s="2"/>
      <c r="M73" s="2"/>
      <c r="N73" s="2"/>
      <c r="O73" s="11"/>
      <c r="P73" s="11"/>
      <c r="Q73" s="11"/>
      <c r="R73" s="11"/>
      <c r="S73" s="2"/>
      <c r="T73" s="2"/>
      <c r="U73" s="2"/>
      <c r="V73" s="2"/>
      <c r="W73" s="2"/>
      <c r="X73" s="2"/>
      <c r="Y73" s="2"/>
      <c r="Z73" s="2"/>
    </row>
    <row r="74" spans="1:26" ht="15.75" customHeight="1" x14ac:dyDescent="0.25">
      <c r="A74" s="2"/>
      <c r="B74" s="2"/>
      <c r="C74" s="2"/>
      <c r="D74" s="2"/>
      <c r="E74" s="2"/>
      <c r="F74" s="2"/>
      <c r="G74" s="2"/>
      <c r="H74" s="2"/>
      <c r="I74" s="2"/>
      <c r="J74" s="2"/>
      <c r="K74" s="2"/>
      <c r="L74" s="2"/>
      <c r="M74" s="2"/>
      <c r="N74" s="2"/>
      <c r="O74" s="11"/>
      <c r="P74" s="11"/>
      <c r="Q74" s="11"/>
      <c r="R74" s="11"/>
      <c r="S74" s="2"/>
      <c r="T74" s="2"/>
      <c r="U74" s="2"/>
      <c r="V74" s="2"/>
      <c r="W74" s="2"/>
      <c r="X74" s="2"/>
      <c r="Y74" s="2"/>
      <c r="Z74" s="2"/>
    </row>
    <row r="75" spans="1:26" ht="15.75" customHeight="1" x14ac:dyDescent="0.25">
      <c r="A75" s="2"/>
      <c r="B75" s="2"/>
      <c r="C75" s="2"/>
      <c r="D75" s="2"/>
      <c r="E75" s="2"/>
      <c r="F75" s="2"/>
      <c r="G75" s="2"/>
      <c r="H75" s="2"/>
      <c r="I75" s="2"/>
      <c r="J75" s="2"/>
      <c r="K75" s="2"/>
      <c r="L75" s="2"/>
      <c r="M75" s="2"/>
      <c r="N75" s="2"/>
      <c r="O75" s="11"/>
      <c r="P75" s="11"/>
      <c r="Q75" s="11"/>
      <c r="R75" s="11"/>
      <c r="S75" s="2"/>
      <c r="T75" s="2"/>
      <c r="U75" s="2"/>
      <c r="V75" s="2"/>
      <c r="W75" s="2"/>
      <c r="X75" s="2"/>
      <c r="Y75" s="2"/>
      <c r="Z75" s="2"/>
    </row>
    <row r="76" spans="1:26" ht="15.75" customHeight="1" x14ac:dyDescent="0.25">
      <c r="A76" s="2"/>
      <c r="B76" s="2"/>
      <c r="C76" s="2"/>
      <c r="D76" s="2"/>
      <c r="E76" s="2"/>
      <c r="F76" s="2"/>
      <c r="G76" s="2"/>
      <c r="H76" s="2"/>
      <c r="I76" s="2"/>
      <c r="J76" s="2"/>
      <c r="K76" s="2"/>
      <c r="L76" s="2"/>
      <c r="M76" s="2"/>
      <c r="N76" s="2"/>
      <c r="O76" s="11"/>
      <c r="P76" s="11"/>
      <c r="Q76" s="11"/>
      <c r="R76" s="11"/>
      <c r="S76" s="2"/>
      <c r="T76" s="2"/>
      <c r="U76" s="2"/>
      <c r="V76" s="2"/>
      <c r="W76" s="2"/>
      <c r="X76" s="2"/>
      <c r="Y76" s="2"/>
      <c r="Z76" s="2"/>
    </row>
    <row r="77" spans="1:26" ht="15.75" customHeight="1" x14ac:dyDescent="0.25">
      <c r="A77" s="2"/>
      <c r="B77" s="2"/>
      <c r="C77" s="2"/>
      <c r="D77" s="2"/>
      <c r="E77" s="2"/>
      <c r="F77" s="2"/>
      <c r="G77" s="2"/>
      <c r="H77" s="2"/>
      <c r="I77" s="2"/>
      <c r="J77" s="2"/>
      <c r="K77" s="2"/>
      <c r="L77" s="2"/>
      <c r="M77" s="2"/>
      <c r="N77" s="2"/>
      <c r="O77" s="11"/>
      <c r="P77" s="11"/>
      <c r="Q77" s="11"/>
      <c r="R77" s="11"/>
      <c r="S77" s="2"/>
      <c r="T77" s="2"/>
      <c r="U77" s="2"/>
      <c r="V77" s="2"/>
      <c r="W77" s="2"/>
      <c r="X77" s="2"/>
      <c r="Y77" s="2"/>
      <c r="Z77" s="2"/>
    </row>
    <row r="78" spans="1:26" ht="15.75" customHeight="1" x14ac:dyDescent="0.25">
      <c r="A78" s="2"/>
      <c r="B78" s="2"/>
      <c r="C78" s="2"/>
      <c r="D78" s="2"/>
      <c r="E78" s="2"/>
      <c r="F78" s="2"/>
      <c r="G78" s="2"/>
      <c r="H78" s="2"/>
      <c r="I78" s="2"/>
      <c r="J78" s="2"/>
      <c r="K78" s="2"/>
      <c r="L78" s="2"/>
      <c r="M78" s="2"/>
      <c r="N78" s="2"/>
      <c r="O78" s="11"/>
      <c r="P78" s="11"/>
      <c r="Q78" s="11"/>
      <c r="R78" s="11"/>
      <c r="S78" s="2"/>
      <c r="T78" s="2"/>
      <c r="U78" s="2"/>
      <c r="V78" s="2"/>
      <c r="W78" s="2"/>
      <c r="X78" s="2"/>
      <c r="Y78" s="2"/>
      <c r="Z78" s="2"/>
    </row>
    <row r="79" spans="1:26" ht="15.75" customHeight="1" x14ac:dyDescent="0.25">
      <c r="A79" s="2"/>
      <c r="B79" s="2"/>
      <c r="C79" s="2"/>
      <c r="D79" s="2"/>
      <c r="E79" s="2"/>
      <c r="F79" s="2"/>
      <c r="G79" s="2"/>
      <c r="H79" s="2"/>
      <c r="I79" s="2"/>
      <c r="J79" s="2"/>
      <c r="K79" s="2"/>
      <c r="L79" s="2"/>
      <c r="M79" s="2"/>
      <c r="N79" s="2"/>
      <c r="O79" s="11"/>
      <c r="P79" s="11"/>
      <c r="Q79" s="11"/>
      <c r="R79" s="11"/>
      <c r="S79" s="2"/>
      <c r="T79" s="2"/>
      <c r="U79" s="2"/>
      <c r="V79" s="2"/>
      <c r="W79" s="2"/>
      <c r="X79" s="2"/>
      <c r="Y79" s="2"/>
      <c r="Z79" s="2"/>
    </row>
    <row r="80" spans="1:26" ht="15.75" customHeight="1" x14ac:dyDescent="0.25">
      <c r="A80" s="2"/>
      <c r="B80" s="2"/>
      <c r="C80" s="2"/>
      <c r="D80" s="2"/>
      <c r="E80" s="2"/>
      <c r="F80" s="2"/>
      <c r="G80" s="2"/>
      <c r="H80" s="2"/>
      <c r="I80" s="2"/>
      <c r="J80" s="2"/>
      <c r="K80" s="2"/>
      <c r="L80" s="2"/>
      <c r="M80" s="2"/>
      <c r="N80" s="2"/>
      <c r="O80" s="11"/>
      <c r="P80" s="11"/>
      <c r="Q80" s="11"/>
      <c r="R80" s="11"/>
      <c r="S80" s="2"/>
      <c r="T80" s="2"/>
      <c r="U80" s="2"/>
      <c r="V80" s="2"/>
      <c r="W80" s="2"/>
      <c r="X80" s="2"/>
      <c r="Y80" s="2"/>
      <c r="Z80" s="2"/>
    </row>
    <row r="81" spans="1:26" ht="15.75" customHeight="1" x14ac:dyDescent="0.25">
      <c r="A81" s="2"/>
      <c r="B81" s="2"/>
      <c r="C81" s="2"/>
      <c r="D81" s="2"/>
      <c r="E81" s="2"/>
      <c r="F81" s="2"/>
      <c r="G81" s="2"/>
      <c r="H81" s="2"/>
      <c r="I81" s="2"/>
      <c r="J81" s="2"/>
      <c r="K81" s="2"/>
      <c r="L81" s="2"/>
      <c r="M81" s="2"/>
      <c r="N81" s="2"/>
      <c r="O81" s="11"/>
      <c r="P81" s="11"/>
      <c r="Q81" s="11"/>
      <c r="R81" s="11"/>
      <c r="S81" s="2"/>
      <c r="T81" s="2"/>
      <c r="U81" s="2"/>
      <c r="V81" s="2"/>
      <c r="W81" s="2"/>
      <c r="X81" s="2"/>
      <c r="Y81" s="2"/>
      <c r="Z81" s="2"/>
    </row>
    <row r="82" spans="1:26" ht="15.75" customHeight="1" x14ac:dyDescent="0.25">
      <c r="A82" s="2"/>
      <c r="B82" s="2"/>
      <c r="C82" s="2"/>
      <c r="D82" s="2"/>
      <c r="E82" s="2"/>
      <c r="F82" s="2"/>
      <c r="G82" s="2"/>
      <c r="H82" s="2"/>
      <c r="I82" s="2"/>
      <c r="J82" s="2"/>
      <c r="K82" s="2"/>
      <c r="L82" s="2"/>
      <c r="M82" s="2"/>
      <c r="N82" s="2"/>
      <c r="O82" s="11"/>
      <c r="P82" s="11"/>
      <c r="Q82" s="11"/>
      <c r="R82" s="11"/>
      <c r="S82" s="2"/>
      <c r="T82" s="2"/>
      <c r="U82" s="2"/>
      <c r="V82" s="2"/>
      <c r="W82" s="2"/>
      <c r="X82" s="2"/>
      <c r="Y82" s="2"/>
      <c r="Z82" s="2"/>
    </row>
    <row r="83" spans="1:26" ht="15.75" customHeight="1" x14ac:dyDescent="0.25">
      <c r="A83" s="2"/>
      <c r="B83" s="2"/>
      <c r="C83" s="2"/>
      <c r="D83" s="2"/>
      <c r="E83" s="2"/>
      <c r="F83" s="2"/>
      <c r="G83" s="2"/>
      <c r="H83" s="2"/>
      <c r="I83" s="2"/>
      <c r="J83" s="2"/>
      <c r="K83" s="2"/>
      <c r="L83" s="2"/>
      <c r="M83" s="2"/>
      <c r="N83" s="2"/>
      <c r="O83" s="11"/>
      <c r="P83" s="11"/>
      <c r="Q83" s="11"/>
      <c r="R83" s="11"/>
      <c r="S83" s="2"/>
      <c r="T83" s="2"/>
      <c r="U83" s="2"/>
      <c r="V83" s="2"/>
      <c r="W83" s="2"/>
      <c r="X83" s="2"/>
      <c r="Y83" s="2"/>
      <c r="Z83" s="2"/>
    </row>
    <row r="84" spans="1:26" ht="15.75" customHeight="1" x14ac:dyDescent="0.25">
      <c r="A84" s="2"/>
      <c r="B84" s="2"/>
      <c r="C84" s="2"/>
      <c r="D84" s="2"/>
      <c r="E84" s="2"/>
      <c r="F84" s="2"/>
      <c r="G84" s="2"/>
      <c r="H84" s="2"/>
      <c r="I84" s="2"/>
      <c r="J84" s="2"/>
      <c r="K84" s="2"/>
      <c r="L84" s="2"/>
      <c r="M84" s="2"/>
      <c r="N84" s="2"/>
      <c r="O84" s="11"/>
      <c r="P84" s="11"/>
      <c r="Q84" s="11"/>
      <c r="R84" s="11"/>
      <c r="S84" s="2"/>
      <c r="T84" s="2"/>
      <c r="U84" s="2"/>
      <c r="V84" s="2"/>
      <c r="W84" s="2"/>
      <c r="X84" s="2"/>
      <c r="Y84" s="2"/>
      <c r="Z84" s="2"/>
    </row>
    <row r="85" spans="1:26" ht="15.75" customHeight="1" x14ac:dyDescent="0.25">
      <c r="A85" s="2"/>
      <c r="B85" s="2"/>
      <c r="C85" s="2"/>
      <c r="D85" s="2"/>
      <c r="E85" s="2"/>
      <c r="F85" s="2"/>
      <c r="G85" s="2"/>
      <c r="H85" s="2"/>
      <c r="I85" s="2"/>
      <c r="J85" s="2"/>
      <c r="K85" s="2"/>
      <c r="L85" s="2"/>
      <c r="M85" s="2"/>
      <c r="N85" s="2"/>
      <c r="O85" s="11"/>
      <c r="P85" s="11"/>
      <c r="Q85" s="11"/>
      <c r="R85" s="11"/>
      <c r="S85" s="2"/>
      <c r="T85" s="2"/>
      <c r="U85" s="2"/>
      <c r="V85" s="2"/>
      <c r="W85" s="2"/>
      <c r="X85" s="2"/>
      <c r="Y85" s="2"/>
      <c r="Z85" s="2"/>
    </row>
    <row r="86" spans="1:26" ht="15.75" customHeight="1" x14ac:dyDescent="0.25">
      <c r="A86" s="2"/>
      <c r="B86" s="2"/>
      <c r="C86" s="2"/>
      <c r="D86" s="2"/>
      <c r="E86" s="2"/>
      <c r="F86" s="2"/>
      <c r="G86" s="2"/>
      <c r="H86" s="2"/>
      <c r="I86" s="2"/>
      <c r="J86" s="2"/>
      <c r="K86" s="2"/>
      <c r="L86" s="2"/>
      <c r="M86" s="2"/>
      <c r="N86" s="2"/>
      <c r="O86" s="11"/>
      <c r="P86" s="11"/>
      <c r="Q86" s="11"/>
      <c r="R86" s="11"/>
      <c r="S86" s="2"/>
      <c r="T86" s="2"/>
      <c r="U86" s="2"/>
      <c r="V86" s="2"/>
      <c r="W86" s="2"/>
      <c r="X86" s="2"/>
      <c r="Y86" s="2"/>
      <c r="Z86" s="2"/>
    </row>
    <row r="87" spans="1:26" ht="15.75" customHeight="1" x14ac:dyDescent="0.25">
      <c r="A87" s="2"/>
      <c r="B87" s="2"/>
      <c r="C87" s="2"/>
      <c r="D87" s="2"/>
      <c r="E87" s="2"/>
      <c r="F87" s="2"/>
      <c r="G87" s="2"/>
      <c r="H87" s="2"/>
      <c r="I87" s="2"/>
      <c r="J87" s="2"/>
      <c r="K87" s="2"/>
      <c r="L87" s="2"/>
      <c r="M87" s="2"/>
      <c r="N87" s="2"/>
      <c r="O87" s="11"/>
      <c r="P87" s="11"/>
      <c r="Q87" s="11"/>
      <c r="R87" s="11"/>
      <c r="S87" s="2"/>
      <c r="T87" s="2"/>
      <c r="U87" s="2"/>
      <c r="V87" s="2"/>
      <c r="W87" s="2"/>
      <c r="X87" s="2"/>
      <c r="Y87" s="2"/>
      <c r="Z87" s="2"/>
    </row>
    <row r="88" spans="1:26" ht="15.75" customHeight="1" x14ac:dyDescent="0.25">
      <c r="A88" s="2"/>
      <c r="B88" s="2"/>
      <c r="C88" s="2"/>
      <c r="D88" s="2"/>
      <c r="E88" s="2"/>
      <c r="F88" s="2"/>
      <c r="G88" s="2"/>
      <c r="H88" s="2"/>
      <c r="I88" s="2"/>
      <c r="J88" s="2"/>
      <c r="K88" s="2"/>
      <c r="L88" s="2"/>
      <c r="M88" s="2"/>
      <c r="N88" s="2"/>
      <c r="O88" s="11"/>
      <c r="P88" s="11"/>
      <c r="Q88" s="11"/>
      <c r="R88" s="11"/>
      <c r="S88" s="2"/>
      <c r="T88" s="2"/>
      <c r="U88" s="2"/>
      <c r="V88" s="2"/>
      <c r="W88" s="2"/>
      <c r="X88" s="2"/>
      <c r="Y88" s="2"/>
      <c r="Z88" s="2"/>
    </row>
    <row r="89" spans="1:26" ht="15.75" customHeight="1" x14ac:dyDescent="0.25">
      <c r="A89" s="2"/>
      <c r="B89" s="2"/>
      <c r="C89" s="2"/>
      <c r="D89" s="2"/>
      <c r="E89" s="2"/>
      <c r="F89" s="2"/>
      <c r="G89" s="2"/>
      <c r="H89" s="2"/>
      <c r="I89" s="2"/>
      <c r="J89" s="2"/>
      <c r="K89" s="2"/>
      <c r="L89" s="2"/>
      <c r="M89" s="2"/>
      <c r="N89" s="2"/>
      <c r="O89" s="11"/>
      <c r="P89" s="11"/>
      <c r="Q89" s="11"/>
      <c r="R89" s="11"/>
      <c r="S89" s="2"/>
      <c r="T89" s="2"/>
      <c r="U89" s="2"/>
      <c r="V89" s="2"/>
      <c r="W89" s="2"/>
      <c r="X89" s="2"/>
      <c r="Y89" s="2"/>
      <c r="Z89" s="2"/>
    </row>
    <row r="90" spans="1:26" ht="15.75" customHeight="1" x14ac:dyDescent="0.25">
      <c r="A90" s="2"/>
      <c r="B90" s="2"/>
      <c r="C90" s="2"/>
      <c r="D90" s="2"/>
      <c r="E90" s="2"/>
      <c r="F90" s="2"/>
      <c r="G90" s="2"/>
      <c r="H90" s="2"/>
      <c r="I90" s="2"/>
      <c r="J90" s="2"/>
      <c r="K90" s="2"/>
      <c r="L90" s="2"/>
      <c r="M90" s="2"/>
      <c r="N90" s="2"/>
      <c r="O90" s="11"/>
      <c r="P90" s="11"/>
      <c r="Q90" s="11"/>
      <c r="R90" s="11"/>
      <c r="S90" s="2"/>
      <c r="T90" s="2"/>
      <c r="U90" s="2"/>
      <c r="V90" s="2"/>
      <c r="W90" s="2"/>
      <c r="X90" s="2"/>
      <c r="Y90" s="2"/>
      <c r="Z90" s="2"/>
    </row>
    <row r="91" spans="1:26" ht="15.75" customHeight="1" x14ac:dyDescent="0.25">
      <c r="A91" s="2"/>
      <c r="B91" s="2"/>
      <c r="C91" s="2"/>
      <c r="D91" s="2"/>
      <c r="E91" s="2"/>
      <c r="F91" s="2"/>
      <c r="G91" s="2"/>
      <c r="H91" s="2"/>
      <c r="I91" s="2"/>
      <c r="J91" s="2"/>
      <c r="K91" s="2"/>
      <c r="L91" s="2"/>
      <c r="M91" s="2"/>
      <c r="N91" s="2"/>
      <c r="O91" s="11"/>
      <c r="P91" s="11"/>
      <c r="Q91" s="11"/>
      <c r="R91" s="11"/>
      <c r="S91" s="2"/>
      <c r="T91" s="2"/>
      <c r="U91" s="2"/>
      <c r="V91" s="2"/>
      <c r="W91" s="2"/>
      <c r="X91" s="2"/>
      <c r="Y91" s="2"/>
      <c r="Z91" s="2"/>
    </row>
    <row r="92" spans="1:26" ht="15.75" customHeight="1" x14ac:dyDescent="0.25">
      <c r="A92" s="2"/>
      <c r="B92" s="2"/>
      <c r="C92" s="2"/>
      <c r="D92" s="2"/>
      <c r="E92" s="2"/>
      <c r="F92" s="2"/>
      <c r="G92" s="2"/>
      <c r="H92" s="2"/>
      <c r="I92" s="2"/>
      <c r="J92" s="2"/>
      <c r="K92" s="2"/>
      <c r="L92" s="2"/>
      <c r="M92" s="2"/>
      <c r="N92" s="2"/>
      <c r="O92" s="11"/>
      <c r="P92" s="11"/>
      <c r="Q92" s="11"/>
      <c r="R92" s="11"/>
      <c r="S92" s="2"/>
      <c r="T92" s="2"/>
      <c r="U92" s="2"/>
      <c r="V92" s="2"/>
      <c r="W92" s="2"/>
      <c r="X92" s="2"/>
      <c r="Y92" s="2"/>
      <c r="Z92" s="2"/>
    </row>
    <row r="93" spans="1:26" ht="15.75" customHeight="1" x14ac:dyDescent="0.25">
      <c r="A93" s="2"/>
      <c r="B93" s="2"/>
      <c r="C93" s="2"/>
      <c r="D93" s="2"/>
      <c r="E93" s="2"/>
      <c r="F93" s="2"/>
      <c r="G93" s="2"/>
      <c r="H93" s="2"/>
      <c r="I93" s="2"/>
      <c r="J93" s="2"/>
      <c r="K93" s="2"/>
      <c r="L93" s="2"/>
      <c r="M93" s="2"/>
      <c r="N93" s="2"/>
      <c r="O93" s="11"/>
      <c r="P93" s="11"/>
      <c r="Q93" s="11"/>
      <c r="R93" s="11"/>
      <c r="S93" s="2"/>
      <c r="T93" s="2"/>
      <c r="U93" s="2"/>
      <c r="V93" s="2"/>
      <c r="W93" s="2"/>
      <c r="X93" s="2"/>
      <c r="Y93" s="2"/>
      <c r="Z93" s="2"/>
    </row>
    <row r="94" spans="1:26" ht="15.75" customHeight="1" x14ac:dyDescent="0.25">
      <c r="A94" s="2"/>
      <c r="B94" s="2"/>
      <c r="C94" s="2"/>
      <c r="D94" s="2"/>
      <c r="E94" s="2"/>
      <c r="F94" s="2"/>
      <c r="G94" s="2"/>
      <c r="H94" s="2"/>
      <c r="I94" s="2"/>
      <c r="J94" s="2"/>
      <c r="K94" s="2"/>
      <c r="L94" s="2"/>
      <c r="M94" s="2"/>
      <c r="N94" s="2"/>
      <c r="O94" s="11"/>
      <c r="P94" s="11"/>
      <c r="Q94" s="11"/>
      <c r="R94" s="11"/>
      <c r="S94" s="2"/>
      <c r="T94" s="2"/>
      <c r="U94" s="2"/>
      <c r="V94" s="2"/>
      <c r="W94" s="2"/>
      <c r="X94" s="2"/>
      <c r="Y94" s="2"/>
      <c r="Z94" s="2"/>
    </row>
    <row r="95" spans="1:26" ht="15.75" customHeight="1" x14ac:dyDescent="0.25">
      <c r="A95" s="2"/>
      <c r="B95" s="2"/>
      <c r="C95" s="2"/>
      <c r="D95" s="2"/>
      <c r="E95" s="2"/>
      <c r="F95" s="2"/>
      <c r="G95" s="2"/>
      <c r="H95" s="2"/>
      <c r="I95" s="2"/>
      <c r="J95" s="2"/>
      <c r="K95" s="2"/>
      <c r="L95" s="2"/>
      <c r="M95" s="2"/>
      <c r="N95" s="2"/>
      <c r="O95" s="11"/>
      <c r="P95" s="11"/>
      <c r="Q95" s="11"/>
      <c r="R95" s="11"/>
      <c r="S95" s="2"/>
      <c r="T95" s="2"/>
      <c r="U95" s="2"/>
      <c r="V95" s="2"/>
      <c r="W95" s="2"/>
      <c r="X95" s="2"/>
      <c r="Y95" s="2"/>
      <c r="Z95" s="2"/>
    </row>
    <row r="96" spans="1:26" ht="15.75" customHeight="1" x14ac:dyDescent="0.25">
      <c r="A96" s="2"/>
      <c r="B96" s="2"/>
      <c r="C96" s="2"/>
      <c r="D96" s="2"/>
      <c r="E96" s="2"/>
      <c r="F96" s="2"/>
      <c r="G96" s="2"/>
      <c r="H96" s="2"/>
      <c r="I96" s="2"/>
      <c r="J96" s="2"/>
      <c r="K96" s="2"/>
      <c r="L96" s="2"/>
      <c r="M96" s="2"/>
      <c r="N96" s="2"/>
      <c r="O96" s="11"/>
      <c r="P96" s="11"/>
      <c r="Q96" s="11"/>
      <c r="R96" s="11"/>
      <c r="S96" s="2"/>
      <c r="T96" s="2"/>
      <c r="U96" s="2"/>
      <c r="V96" s="2"/>
      <c r="W96" s="2"/>
      <c r="X96" s="2"/>
      <c r="Y96" s="2"/>
      <c r="Z96" s="2"/>
    </row>
    <row r="97" spans="1:26" ht="15.75" customHeight="1" x14ac:dyDescent="0.25">
      <c r="A97" s="2"/>
      <c r="B97" s="2"/>
      <c r="C97" s="2"/>
      <c r="D97" s="2"/>
      <c r="E97" s="2"/>
      <c r="F97" s="2"/>
      <c r="G97" s="2"/>
      <c r="H97" s="2"/>
      <c r="I97" s="2"/>
      <c r="J97" s="2"/>
      <c r="K97" s="2"/>
      <c r="L97" s="2"/>
      <c r="M97" s="2"/>
      <c r="N97" s="2"/>
      <c r="O97" s="11"/>
      <c r="P97" s="11"/>
      <c r="Q97" s="11"/>
      <c r="R97" s="11"/>
      <c r="S97" s="2"/>
      <c r="T97" s="2"/>
      <c r="U97" s="2"/>
      <c r="V97" s="2"/>
      <c r="W97" s="2"/>
      <c r="X97" s="2"/>
      <c r="Y97" s="2"/>
      <c r="Z97" s="2"/>
    </row>
    <row r="98" spans="1:26" ht="15.75" customHeight="1" x14ac:dyDescent="0.25">
      <c r="A98" s="2"/>
      <c r="B98" s="2"/>
      <c r="C98" s="2"/>
      <c r="D98" s="2"/>
      <c r="E98" s="2"/>
      <c r="F98" s="2"/>
      <c r="G98" s="2"/>
      <c r="H98" s="2"/>
      <c r="I98" s="2"/>
      <c r="J98" s="2"/>
      <c r="K98" s="2"/>
      <c r="L98" s="2"/>
      <c r="M98" s="2"/>
      <c r="N98" s="2"/>
      <c r="O98" s="11"/>
      <c r="P98" s="11"/>
      <c r="Q98" s="11"/>
      <c r="R98" s="11"/>
      <c r="S98" s="2"/>
      <c r="T98" s="2"/>
      <c r="U98" s="2"/>
      <c r="V98" s="2"/>
      <c r="W98" s="2"/>
      <c r="X98" s="2"/>
      <c r="Y98" s="2"/>
      <c r="Z98" s="2"/>
    </row>
    <row r="99" spans="1:26" ht="15.75" customHeight="1" x14ac:dyDescent="0.25">
      <c r="A99" s="2"/>
      <c r="B99" s="2"/>
      <c r="C99" s="2"/>
      <c r="D99" s="2"/>
      <c r="E99" s="2"/>
      <c r="F99" s="2"/>
      <c r="G99" s="2"/>
      <c r="H99" s="2"/>
      <c r="I99" s="2"/>
      <c r="J99" s="2"/>
      <c r="K99" s="2"/>
      <c r="L99" s="2"/>
      <c r="M99" s="2"/>
      <c r="N99" s="2"/>
      <c r="O99" s="11"/>
      <c r="P99" s="11"/>
      <c r="Q99" s="11"/>
      <c r="R99" s="11"/>
      <c r="S99" s="2"/>
      <c r="T99" s="2"/>
      <c r="U99" s="2"/>
      <c r="V99" s="2"/>
      <c r="W99" s="2"/>
      <c r="X99" s="2"/>
      <c r="Y99" s="2"/>
      <c r="Z99" s="2"/>
    </row>
    <row r="100" spans="1:26" ht="15.75" customHeight="1" x14ac:dyDescent="0.25">
      <c r="A100" s="2"/>
      <c r="B100" s="2"/>
      <c r="C100" s="2"/>
      <c r="D100" s="2"/>
      <c r="E100" s="2"/>
      <c r="F100" s="2"/>
      <c r="G100" s="2"/>
      <c r="H100" s="2"/>
      <c r="I100" s="2"/>
      <c r="J100" s="2"/>
      <c r="K100" s="2"/>
      <c r="L100" s="2"/>
      <c r="M100" s="2"/>
      <c r="N100" s="2"/>
      <c r="O100" s="11"/>
      <c r="P100" s="11"/>
      <c r="Q100" s="11"/>
      <c r="R100" s="11"/>
      <c r="S100" s="2"/>
      <c r="T100" s="2"/>
      <c r="U100" s="2"/>
      <c r="V100" s="2"/>
      <c r="W100" s="2"/>
      <c r="X100" s="2"/>
      <c r="Y100" s="2"/>
      <c r="Z100" s="2"/>
    </row>
    <row r="101" spans="1:26" ht="15.75" customHeight="1" x14ac:dyDescent="0.25">
      <c r="A101" s="2"/>
      <c r="B101" s="2"/>
      <c r="C101" s="2"/>
      <c r="D101" s="2"/>
      <c r="E101" s="2"/>
      <c r="F101" s="2"/>
      <c r="G101" s="2"/>
      <c r="H101" s="2"/>
      <c r="I101" s="2"/>
      <c r="J101" s="2"/>
      <c r="K101" s="2"/>
      <c r="L101" s="2"/>
      <c r="M101" s="2"/>
      <c r="N101" s="2"/>
      <c r="O101" s="11"/>
      <c r="P101" s="11"/>
      <c r="Q101" s="11"/>
      <c r="R101" s="11"/>
      <c r="S101" s="2"/>
      <c r="T101" s="2"/>
      <c r="U101" s="2"/>
      <c r="V101" s="2"/>
      <c r="W101" s="2"/>
      <c r="X101" s="2"/>
      <c r="Y101" s="2"/>
      <c r="Z101" s="2"/>
    </row>
    <row r="102" spans="1:26" ht="15.75" customHeight="1" x14ac:dyDescent="0.25">
      <c r="A102" s="2"/>
      <c r="B102" s="2"/>
      <c r="C102" s="2"/>
      <c r="D102" s="2"/>
      <c r="E102" s="2"/>
      <c r="F102" s="2"/>
      <c r="G102" s="2"/>
      <c r="H102" s="2"/>
      <c r="I102" s="2"/>
      <c r="J102" s="2"/>
      <c r="K102" s="2"/>
      <c r="L102" s="2"/>
      <c r="M102" s="2"/>
      <c r="N102" s="2"/>
      <c r="O102" s="11"/>
      <c r="P102" s="11"/>
      <c r="Q102" s="11"/>
      <c r="R102" s="11"/>
      <c r="S102" s="2"/>
      <c r="T102" s="2"/>
      <c r="U102" s="2"/>
      <c r="V102" s="2"/>
      <c r="W102" s="2"/>
      <c r="X102" s="2"/>
      <c r="Y102" s="2"/>
      <c r="Z102" s="2"/>
    </row>
    <row r="103" spans="1:26" ht="15.75" customHeight="1" x14ac:dyDescent="0.25">
      <c r="A103" s="2"/>
      <c r="B103" s="2"/>
      <c r="C103" s="2"/>
      <c r="D103" s="2"/>
      <c r="E103" s="2"/>
      <c r="F103" s="2"/>
      <c r="G103" s="2"/>
      <c r="H103" s="2"/>
      <c r="I103" s="2"/>
      <c r="J103" s="2"/>
      <c r="K103" s="2"/>
      <c r="L103" s="2"/>
      <c r="M103" s="2"/>
      <c r="N103" s="2"/>
      <c r="O103" s="11"/>
      <c r="P103" s="11"/>
      <c r="Q103" s="11"/>
      <c r="R103" s="11"/>
      <c r="S103" s="2"/>
      <c r="T103" s="2"/>
      <c r="U103" s="2"/>
      <c r="V103" s="2"/>
      <c r="W103" s="2"/>
      <c r="X103" s="2"/>
      <c r="Y103" s="2"/>
      <c r="Z103" s="2"/>
    </row>
    <row r="104" spans="1:26" ht="15.75" customHeight="1" x14ac:dyDescent="0.25">
      <c r="A104" s="2"/>
      <c r="B104" s="2"/>
      <c r="C104" s="2"/>
      <c r="D104" s="2"/>
      <c r="E104" s="2"/>
      <c r="F104" s="2"/>
      <c r="G104" s="2"/>
      <c r="H104" s="2"/>
      <c r="I104" s="2"/>
      <c r="J104" s="2"/>
      <c r="K104" s="2"/>
      <c r="L104" s="2"/>
      <c r="M104" s="2"/>
      <c r="N104" s="2"/>
      <c r="O104" s="11"/>
      <c r="P104" s="11"/>
      <c r="Q104" s="11"/>
      <c r="R104" s="11"/>
      <c r="S104" s="2"/>
      <c r="T104" s="2"/>
      <c r="U104" s="2"/>
      <c r="V104" s="2"/>
      <c r="W104" s="2"/>
      <c r="X104" s="2"/>
      <c r="Y104" s="2"/>
      <c r="Z104" s="2"/>
    </row>
    <row r="105" spans="1:26" ht="15.75" customHeight="1" x14ac:dyDescent="0.25">
      <c r="A105" s="2"/>
      <c r="B105" s="2"/>
      <c r="C105" s="2"/>
      <c r="D105" s="2"/>
      <c r="E105" s="2"/>
      <c r="F105" s="2"/>
      <c r="G105" s="2"/>
      <c r="H105" s="2"/>
      <c r="I105" s="2"/>
      <c r="J105" s="2"/>
      <c r="K105" s="2"/>
      <c r="L105" s="2"/>
      <c r="M105" s="2"/>
      <c r="N105" s="2"/>
      <c r="O105" s="11"/>
      <c r="P105" s="11"/>
      <c r="Q105" s="11"/>
      <c r="R105" s="11"/>
      <c r="S105" s="2"/>
      <c r="T105" s="2"/>
      <c r="U105" s="2"/>
      <c r="V105" s="2"/>
      <c r="W105" s="2"/>
      <c r="X105" s="2"/>
      <c r="Y105" s="2"/>
      <c r="Z105" s="2"/>
    </row>
    <row r="106" spans="1:26" ht="15.75" customHeight="1" x14ac:dyDescent="0.25">
      <c r="A106" s="2"/>
      <c r="B106" s="2"/>
      <c r="C106" s="2"/>
      <c r="D106" s="2"/>
      <c r="E106" s="2"/>
      <c r="F106" s="2"/>
      <c r="G106" s="2"/>
      <c r="H106" s="2"/>
      <c r="I106" s="2"/>
      <c r="J106" s="2"/>
      <c r="K106" s="2"/>
      <c r="L106" s="2"/>
      <c r="M106" s="2"/>
      <c r="N106" s="2"/>
      <c r="O106" s="11"/>
      <c r="P106" s="11"/>
      <c r="Q106" s="11"/>
      <c r="R106" s="11"/>
      <c r="S106" s="2"/>
      <c r="T106" s="2"/>
      <c r="U106" s="2"/>
      <c r="V106" s="2"/>
      <c r="W106" s="2"/>
      <c r="X106" s="2"/>
      <c r="Y106" s="2"/>
      <c r="Z106" s="2"/>
    </row>
    <row r="107" spans="1:26" ht="15.75" customHeight="1" x14ac:dyDescent="0.25">
      <c r="A107" s="2"/>
      <c r="B107" s="2"/>
      <c r="C107" s="2"/>
      <c r="D107" s="2"/>
      <c r="E107" s="2"/>
      <c r="F107" s="2"/>
      <c r="G107" s="2"/>
      <c r="H107" s="2"/>
      <c r="I107" s="2"/>
      <c r="J107" s="2"/>
      <c r="K107" s="2"/>
      <c r="L107" s="2"/>
      <c r="M107" s="2"/>
      <c r="N107" s="2"/>
      <c r="O107" s="11"/>
      <c r="P107" s="11"/>
      <c r="Q107" s="11"/>
      <c r="R107" s="11"/>
      <c r="S107" s="2"/>
      <c r="T107" s="2"/>
      <c r="U107" s="2"/>
      <c r="V107" s="2"/>
      <c r="W107" s="2"/>
      <c r="X107" s="2"/>
      <c r="Y107" s="2"/>
      <c r="Z107" s="2"/>
    </row>
    <row r="108" spans="1:26" ht="15.75" customHeight="1" x14ac:dyDescent="0.25">
      <c r="A108" s="2"/>
      <c r="B108" s="2"/>
      <c r="C108" s="2"/>
      <c r="D108" s="2"/>
      <c r="E108" s="2"/>
      <c r="F108" s="2"/>
      <c r="G108" s="2"/>
      <c r="H108" s="2"/>
      <c r="I108" s="2"/>
      <c r="J108" s="2"/>
      <c r="K108" s="2"/>
      <c r="L108" s="2"/>
      <c r="M108" s="2"/>
      <c r="N108" s="2"/>
      <c r="O108" s="11"/>
      <c r="P108" s="11"/>
      <c r="Q108" s="11"/>
      <c r="R108" s="11"/>
      <c r="S108" s="2"/>
      <c r="T108" s="2"/>
      <c r="U108" s="2"/>
      <c r="V108" s="2"/>
      <c r="W108" s="2"/>
      <c r="X108" s="2"/>
      <c r="Y108" s="2"/>
      <c r="Z108" s="2"/>
    </row>
    <row r="109" spans="1:26" ht="15.75" customHeight="1" x14ac:dyDescent="0.25">
      <c r="A109" s="2"/>
      <c r="B109" s="2"/>
      <c r="C109" s="2"/>
      <c r="D109" s="2"/>
      <c r="E109" s="2"/>
      <c r="F109" s="2"/>
      <c r="G109" s="2"/>
      <c r="H109" s="2"/>
      <c r="I109" s="2"/>
      <c r="J109" s="2"/>
      <c r="K109" s="2"/>
      <c r="L109" s="2"/>
      <c r="M109" s="2"/>
      <c r="N109" s="2"/>
      <c r="O109" s="11"/>
      <c r="P109" s="11"/>
      <c r="Q109" s="11"/>
      <c r="R109" s="11"/>
      <c r="S109" s="2"/>
      <c r="T109" s="2"/>
      <c r="U109" s="2"/>
      <c r="V109" s="2"/>
      <c r="W109" s="2"/>
      <c r="X109" s="2"/>
      <c r="Y109" s="2"/>
      <c r="Z109" s="2"/>
    </row>
    <row r="110" spans="1:26" ht="15.75" customHeight="1" x14ac:dyDescent="0.25">
      <c r="A110" s="2"/>
      <c r="B110" s="2"/>
      <c r="C110" s="2"/>
      <c r="D110" s="2"/>
      <c r="E110" s="2"/>
      <c r="F110" s="2"/>
      <c r="G110" s="2"/>
      <c r="H110" s="2"/>
      <c r="I110" s="2"/>
      <c r="J110" s="2"/>
      <c r="K110" s="2"/>
      <c r="L110" s="2"/>
      <c r="M110" s="2"/>
      <c r="N110" s="2"/>
      <c r="O110" s="11"/>
      <c r="P110" s="11"/>
      <c r="Q110" s="11"/>
      <c r="R110" s="11"/>
      <c r="S110" s="2"/>
      <c r="T110" s="2"/>
      <c r="U110" s="2"/>
      <c r="V110" s="2"/>
      <c r="W110" s="2"/>
      <c r="X110" s="2"/>
      <c r="Y110" s="2"/>
      <c r="Z110" s="2"/>
    </row>
    <row r="111" spans="1:26" ht="15.75" customHeight="1" x14ac:dyDescent="0.25">
      <c r="A111" s="2"/>
      <c r="B111" s="2"/>
      <c r="C111" s="2"/>
      <c r="D111" s="2"/>
      <c r="E111" s="2"/>
      <c r="F111" s="2"/>
      <c r="G111" s="2"/>
      <c r="H111" s="2"/>
      <c r="I111" s="2"/>
      <c r="J111" s="2"/>
      <c r="K111" s="2"/>
      <c r="L111" s="2"/>
      <c r="M111" s="2"/>
      <c r="N111" s="2"/>
      <c r="O111" s="11"/>
      <c r="P111" s="11"/>
      <c r="Q111" s="11"/>
      <c r="R111" s="11"/>
      <c r="S111" s="2"/>
      <c r="T111" s="2"/>
      <c r="U111" s="2"/>
      <c r="V111" s="2"/>
      <c r="W111" s="2"/>
      <c r="X111" s="2"/>
      <c r="Y111" s="2"/>
      <c r="Z111" s="2"/>
    </row>
    <row r="112" spans="1:26" ht="15.75" customHeight="1" x14ac:dyDescent="0.25">
      <c r="A112" s="2"/>
      <c r="B112" s="2"/>
      <c r="C112" s="2"/>
      <c r="D112" s="2"/>
      <c r="E112" s="2"/>
      <c r="F112" s="2"/>
      <c r="G112" s="2"/>
      <c r="H112" s="2"/>
      <c r="I112" s="2"/>
      <c r="J112" s="2"/>
      <c r="K112" s="2"/>
      <c r="L112" s="2"/>
      <c r="M112" s="2"/>
      <c r="N112" s="2"/>
      <c r="O112" s="11"/>
      <c r="P112" s="11"/>
      <c r="Q112" s="11"/>
      <c r="R112" s="11"/>
      <c r="S112" s="2"/>
      <c r="T112" s="2"/>
      <c r="U112" s="2"/>
      <c r="V112" s="2"/>
      <c r="W112" s="2"/>
      <c r="X112" s="2"/>
      <c r="Y112" s="2"/>
      <c r="Z112" s="2"/>
    </row>
    <row r="113" spans="1:26" ht="15.75" customHeight="1" x14ac:dyDescent="0.25">
      <c r="A113" s="2"/>
      <c r="B113" s="2"/>
      <c r="C113" s="2"/>
      <c r="D113" s="2"/>
      <c r="E113" s="2"/>
      <c r="F113" s="2"/>
      <c r="G113" s="2"/>
      <c r="H113" s="2"/>
      <c r="I113" s="2"/>
      <c r="J113" s="2"/>
      <c r="K113" s="2"/>
      <c r="L113" s="2"/>
      <c r="M113" s="2"/>
      <c r="N113" s="2"/>
      <c r="O113" s="11"/>
      <c r="P113" s="11"/>
      <c r="Q113" s="11"/>
      <c r="R113" s="11"/>
      <c r="S113" s="2"/>
      <c r="T113" s="2"/>
      <c r="U113" s="2"/>
      <c r="V113" s="2"/>
      <c r="W113" s="2"/>
      <c r="X113" s="2"/>
      <c r="Y113" s="2"/>
      <c r="Z113" s="2"/>
    </row>
    <row r="114" spans="1:26" ht="15.75" customHeight="1" x14ac:dyDescent="0.25">
      <c r="A114" s="2"/>
      <c r="B114" s="2"/>
      <c r="C114" s="2"/>
      <c r="D114" s="2"/>
      <c r="E114" s="2"/>
      <c r="F114" s="2"/>
      <c r="G114" s="2"/>
      <c r="H114" s="2"/>
      <c r="I114" s="2"/>
      <c r="J114" s="2"/>
      <c r="K114" s="2"/>
      <c r="L114" s="2"/>
      <c r="M114" s="2"/>
      <c r="N114" s="2"/>
      <c r="O114" s="11"/>
      <c r="P114" s="11"/>
      <c r="Q114" s="11"/>
      <c r="R114" s="11"/>
      <c r="S114" s="2"/>
      <c r="T114" s="2"/>
      <c r="U114" s="2"/>
      <c r="V114" s="2"/>
      <c r="W114" s="2"/>
      <c r="X114" s="2"/>
      <c r="Y114" s="2"/>
      <c r="Z114" s="2"/>
    </row>
    <row r="115" spans="1:26" ht="15.75" customHeight="1" x14ac:dyDescent="0.25">
      <c r="A115" s="2"/>
      <c r="B115" s="2"/>
      <c r="C115" s="2"/>
      <c r="D115" s="2"/>
      <c r="E115" s="2"/>
      <c r="F115" s="2"/>
      <c r="G115" s="2"/>
      <c r="H115" s="2"/>
      <c r="I115" s="2"/>
      <c r="J115" s="2"/>
      <c r="K115" s="2"/>
      <c r="L115" s="2"/>
      <c r="M115" s="2"/>
      <c r="N115" s="2"/>
      <c r="O115" s="11"/>
      <c r="P115" s="11"/>
      <c r="Q115" s="11"/>
      <c r="R115" s="11"/>
      <c r="S115" s="2"/>
      <c r="T115" s="2"/>
      <c r="U115" s="2"/>
      <c r="V115" s="2"/>
      <c r="W115" s="2"/>
      <c r="X115" s="2"/>
      <c r="Y115" s="2"/>
      <c r="Z115" s="2"/>
    </row>
    <row r="116" spans="1:26" ht="15.75" customHeight="1" x14ac:dyDescent="0.25">
      <c r="A116" s="2"/>
      <c r="B116" s="2"/>
      <c r="C116" s="2"/>
      <c r="D116" s="2"/>
      <c r="E116" s="2"/>
      <c r="F116" s="2"/>
      <c r="G116" s="2"/>
      <c r="H116" s="2"/>
      <c r="I116" s="2"/>
      <c r="J116" s="2"/>
      <c r="K116" s="2"/>
      <c r="L116" s="2"/>
      <c r="M116" s="2"/>
      <c r="N116" s="2"/>
      <c r="O116" s="11"/>
      <c r="P116" s="11"/>
      <c r="Q116" s="11"/>
      <c r="R116" s="11"/>
      <c r="S116" s="2"/>
      <c r="T116" s="2"/>
      <c r="U116" s="2"/>
      <c r="V116" s="2"/>
      <c r="W116" s="2"/>
      <c r="X116" s="2"/>
      <c r="Y116" s="2"/>
      <c r="Z116" s="2"/>
    </row>
    <row r="117" spans="1:26" ht="15.75" customHeight="1" x14ac:dyDescent="0.25">
      <c r="A117" s="2"/>
      <c r="B117" s="2"/>
      <c r="C117" s="2"/>
      <c r="D117" s="2"/>
      <c r="E117" s="2"/>
      <c r="F117" s="2"/>
      <c r="G117" s="2"/>
      <c r="H117" s="2"/>
      <c r="I117" s="2"/>
      <c r="J117" s="2"/>
      <c r="K117" s="2"/>
      <c r="L117" s="2"/>
      <c r="M117" s="2"/>
      <c r="N117" s="2"/>
      <c r="O117" s="11"/>
      <c r="P117" s="11"/>
      <c r="Q117" s="11"/>
      <c r="R117" s="11"/>
      <c r="S117" s="2"/>
      <c r="T117" s="2"/>
      <c r="U117" s="2"/>
      <c r="V117" s="2"/>
      <c r="W117" s="2"/>
      <c r="X117" s="2"/>
      <c r="Y117" s="2"/>
      <c r="Z117" s="2"/>
    </row>
    <row r="118" spans="1:26" ht="15.75" customHeight="1" x14ac:dyDescent="0.25">
      <c r="A118" s="2"/>
      <c r="B118" s="2"/>
      <c r="C118" s="2"/>
      <c r="D118" s="2"/>
      <c r="E118" s="2"/>
      <c r="F118" s="2"/>
      <c r="G118" s="2"/>
      <c r="H118" s="2"/>
      <c r="I118" s="2"/>
      <c r="J118" s="2"/>
      <c r="K118" s="2"/>
      <c r="L118" s="2"/>
      <c r="M118" s="2"/>
      <c r="N118" s="2"/>
      <c r="O118" s="11"/>
      <c r="P118" s="11"/>
      <c r="Q118" s="11"/>
      <c r="R118" s="11"/>
      <c r="S118" s="2"/>
      <c r="T118" s="2"/>
      <c r="U118" s="2"/>
      <c r="V118" s="2"/>
      <c r="W118" s="2"/>
      <c r="X118" s="2"/>
      <c r="Y118" s="2"/>
      <c r="Z118" s="2"/>
    </row>
    <row r="119" spans="1:26" ht="15.75" customHeight="1" x14ac:dyDescent="0.25">
      <c r="A119" s="2"/>
      <c r="B119" s="2"/>
      <c r="C119" s="2"/>
      <c r="D119" s="2"/>
      <c r="E119" s="2"/>
      <c r="F119" s="2"/>
      <c r="G119" s="2"/>
      <c r="H119" s="2"/>
      <c r="I119" s="2"/>
      <c r="J119" s="2"/>
      <c r="K119" s="2"/>
      <c r="L119" s="2"/>
      <c r="M119" s="2"/>
      <c r="N119" s="2"/>
      <c r="O119" s="11"/>
      <c r="P119" s="11"/>
      <c r="Q119" s="11"/>
      <c r="R119" s="11"/>
      <c r="S119" s="2"/>
      <c r="T119" s="2"/>
      <c r="U119" s="2"/>
      <c r="V119" s="2"/>
      <c r="W119" s="2"/>
      <c r="X119" s="2"/>
      <c r="Y119" s="2"/>
      <c r="Z119" s="2"/>
    </row>
    <row r="120" spans="1:26" ht="15.75" customHeight="1" x14ac:dyDescent="0.25">
      <c r="A120" s="2"/>
      <c r="B120" s="2"/>
      <c r="C120" s="2"/>
      <c r="D120" s="2"/>
      <c r="E120" s="2"/>
      <c r="F120" s="2"/>
      <c r="G120" s="2"/>
      <c r="H120" s="2"/>
      <c r="I120" s="2"/>
      <c r="J120" s="2"/>
      <c r="K120" s="2"/>
      <c r="L120" s="2"/>
      <c r="M120" s="2"/>
      <c r="N120" s="2"/>
      <c r="O120" s="11"/>
      <c r="P120" s="11"/>
      <c r="Q120" s="11"/>
      <c r="R120" s="11"/>
      <c r="S120" s="2"/>
      <c r="T120" s="2"/>
      <c r="U120" s="2"/>
      <c r="V120" s="2"/>
      <c r="W120" s="2"/>
      <c r="X120" s="2"/>
      <c r="Y120" s="2"/>
      <c r="Z120" s="2"/>
    </row>
    <row r="121" spans="1:26" ht="15.75" customHeight="1" x14ac:dyDescent="0.25">
      <c r="A121" s="2"/>
      <c r="B121" s="2"/>
      <c r="C121" s="2"/>
      <c r="D121" s="2"/>
      <c r="E121" s="2"/>
      <c r="F121" s="2"/>
      <c r="G121" s="2"/>
      <c r="H121" s="2"/>
      <c r="I121" s="2"/>
      <c r="J121" s="2"/>
      <c r="K121" s="2"/>
      <c r="L121" s="2"/>
      <c r="M121" s="2"/>
      <c r="N121" s="2"/>
      <c r="O121" s="11"/>
      <c r="P121" s="11"/>
      <c r="Q121" s="11"/>
      <c r="R121" s="11"/>
      <c r="S121" s="2"/>
      <c r="T121" s="2"/>
      <c r="U121" s="2"/>
      <c r="V121" s="2"/>
      <c r="W121" s="2"/>
      <c r="X121" s="2"/>
      <c r="Y121" s="2"/>
      <c r="Z121" s="2"/>
    </row>
    <row r="122" spans="1:26" ht="15.75" customHeight="1" x14ac:dyDescent="0.25">
      <c r="A122" s="2"/>
      <c r="B122" s="2"/>
      <c r="C122" s="2"/>
      <c r="D122" s="2"/>
      <c r="E122" s="2"/>
      <c r="F122" s="2"/>
      <c r="G122" s="2"/>
      <c r="H122" s="2"/>
      <c r="I122" s="2"/>
      <c r="J122" s="2"/>
      <c r="K122" s="2"/>
      <c r="L122" s="2"/>
      <c r="M122" s="2"/>
      <c r="N122" s="2"/>
      <c r="O122" s="11"/>
      <c r="P122" s="11"/>
      <c r="Q122" s="11"/>
      <c r="R122" s="11"/>
      <c r="S122" s="2"/>
      <c r="T122" s="2"/>
      <c r="U122" s="2"/>
      <c r="V122" s="2"/>
      <c r="W122" s="2"/>
      <c r="X122" s="2"/>
      <c r="Y122" s="2"/>
      <c r="Z122" s="2"/>
    </row>
    <row r="123" spans="1:26" ht="15.75" customHeight="1" x14ac:dyDescent="0.25">
      <c r="A123" s="2"/>
      <c r="B123" s="2"/>
      <c r="C123" s="2"/>
      <c r="D123" s="2"/>
      <c r="E123" s="2"/>
      <c r="F123" s="2"/>
      <c r="G123" s="2"/>
      <c r="H123" s="2"/>
      <c r="I123" s="2"/>
      <c r="J123" s="2"/>
      <c r="K123" s="2"/>
      <c r="L123" s="2"/>
      <c r="M123" s="2"/>
      <c r="N123" s="2"/>
      <c r="O123" s="11"/>
      <c r="P123" s="11"/>
      <c r="Q123" s="11"/>
      <c r="R123" s="11"/>
      <c r="S123" s="2"/>
      <c r="T123" s="2"/>
      <c r="U123" s="2"/>
      <c r="V123" s="2"/>
      <c r="W123" s="2"/>
      <c r="X123" s="2"/>
      <c r="Y123" s="2"/>
      <c r="Z123" s="2"/>
    </row>
    <row r="124" spans="1:26" ht="15.75" customHeight="1" x14ac:dyDescent="0.25">
      <c r="A124" s="2"/>
      <c r="B124" s="2"/>
      <c r="C124" s="2"/>
      <c r="D124" s="2"/>
      <c r="E124" s="2"/>
      <c r="F124" s="2"/>
      <c r="G124" s="2"/>
      <c r="H124" s="2"/>
      <c r="I124" s="2"/>
      <c r="J124" s="2"/>
      <c r="K124" s="2"/>
      <c r="L124" s="2"/>
      <c r="M124" s="2"/>
      <c r="N124" s="2"/>
      <c r="O124" s="11"/>
      <c r="P124" s="11"/>
      <c r="Q124" s="11"/>
      <c r="R124" s="11"/>
      <c r="S124" s="2"/>
      <c r="T124" s="2"/>
      <c r="U124" s="2"/>
      <c r="V124" s="2"/>
      <c r="W124" s="2"/>
      <c r="X124" s="2"/>
      <c r="Y124" s="2"/>
      <c r="Z124" s="2"/>
    </row>
    <row r="125" spans="1:26" ht="15.75" customHeight="1" x14ac:dyDescent="0.25">
      <c r="A125" s="2"/>
      <c r="B125" s="2"/>
      <c r="C125" s="2"/>
      <c r="D125" s="2"/>
      <c r="E125" s="2"/>
      <c r="F125" s="2"/>
      <c r="G125" s="2"/>
      <c r="H125" s="2"/>
      <c r="I125" s="2"/>
      <c r="J125" s="2"/>
      <c r="K125" s="2"/>
      <c r="L125" s="2"/>
      <c r="M125" s="2"/>
      <c r="N125" s="2"/>
      <c r="O125" s="11"/>
      <c r="P125" s="11"/>
      <c r="Q125" s="11"/>
      <c r="R125" s="11"/>
      <c r="S125" s="2"/>
      <c r="T125" s="2"/>
      <c r="U125" s="2"/>
      <c r="V125" s="2"/>
      <c r="W125" s="2"/>
      <c r="X125" s="2"/>
      <c r="Y125" s="2"/>
      <c r="Z125" s="2"/>
    </row>
    <row r="126" spans="1:26" ht="15.75" customHeight="1" x14ac:dyDescent="0.25">
      <c r="A126" s="2"/>
      <c r="B126" s="2"/>
      <c r="C126" s="2"/>
      <c r="D126" s="2"/>
      <c r="E126" s="2"/>
      <c r="F126" s="2"/>
      <c r="G126" s="2"/>
      <c r="H126" s="2"/>
      <c r="I126" s="2"/>
      <c r="J126" s="2"/>
      <c r="K126" s="2"/>
      <c r="L126" s="2"/>
      <c r="M126" s="2"/>
      <c r="N126" s="2"/>
      <c r="O126" s="11"/>
      <c r="P126" s="11"/>
      <c r="Q126" s="11"/>
      <c r="R126" s="11"/>
      <c r="S126" s="2"/>
      <c r="T126" s="2"/>
      <c r="U126" s="2"/>
      <c r="V126" s="2"/>
      <c r="W126" s="2"/>
      <c r="X126" s="2"/>
      <c r="Y126" s="2"/>
      <c r="Z126" s="2"/>
    </row>
    <row r="127" spans="1:26" ht="15.75" customHeight="1" x14ac:dyDescent="0.25">
      <c r="A127" s="2"/>
      <c r="B127" s="2"/>
      <c r="C127" s="2"/>
      <c r="D127" s="2"/>
      <c r="E127" s="2"/>
      <c r="F127" s="2"/>
      <c r="G127" s="2"/>
      <c r="H127" s="2"/>
      <c r="I127" s="2"/>
      <c r="J127" s="2"/>
      <c r="K127" s="2"/>
      <c r="L127" s="2"/>
      <c r="M127" s="2"/>
      <c r="N127" s="2"/>
      <c r="O127" s="11"/>
      <c r="P127" s="11"/>
      <c r="Q127" s="11"/>
      <c r="R127" s="11"/>
      <c r="S127" s="2"/>
      <c r="T127" s="2"/>
      <c r="U127" s="2"/>
      <c r="V127" s="2"/>
      <c r="W127" s="2"/>
      <c r="X127" s="2"/>
      <c r="Y127" s="2"/>
      <c r="Z127" s="2"/>
    </row>
    <row r="128" spans="1:26" ht="15.75" customHeight="1" x14ac:dyDescent="0.25">
      <c r="A128" s="2"/>
      <c r="B128" s="2"/>
      <c r="C128" s="2"/>
      <c r="D128" s="2"/>
      <c r="E128" s="2"/>
      <c r="F128" s="2"/>
      <c r="G128" s="2"/>
      <c r="H128" s="2"/>
      <c r="I128" s="2"/>
      <c r="J128" s="2"/>
      <c r="K128" s="2"/>
      <c r="L128" s="2"/>
      <c r="M128" s="2"/>
      <c r="N128" s="2"/>
      <c r="O128" s="11"/>
      <c r="P128" s="11"/>
      <c r="Q128" s="11"/>
      <c r="R128" s="11"/>
      <c r="S128" s="2"/>
      <c r="T128" s="2"/>
      <c r="U128" s="2"/>
      <c r="V128" s="2"/>
      <c r="W128" s="2"/>
      <c r="X128" s="2"/>
      <c r="Y128" s="2"/>
      <c r="Z128" s="2"/>
    </row>
    <row r="129" spans="1:26" ht="15.75" customHeight="1" x14ac:dyDescent="0.25">
      <c r="A129" s="2"/>
      <c r="B129" s="2"/>
      <c r="C129" s="2"/>
      <c r="D129" s="2"/>
      <c r="E129" s="2"/>
      <c r="F129" s="2"/>
      <c r="G129" s="2"/>
      <c r="H129" s="2"/>
      <c r="I129" s="2"/>
      <c r="J129" s="2"/>
      <c r="K129" s="2"/>
      <c r="L129" s="2"/>
      <c r="M129" s="2"/>
      <c r="N129" s="2"/>
      <c r="O129" s="11"/>
      <c r="P129" s="11"/>
      <c r="Q129" s="11"/>
      <c r="R129" s="11"/>
      <c r="S129" s="2"/>
      <c r="T129" s="2"/>
      <c r="U129" s="2"/>
      <c r="V129" s="2"/>
      <c r="W129" s="2"/>
      <c r="X129" s="2"/>
      <c r="Y129" s="2"/>
      <c r="Z129" s="2"/>
    </row>
    <row r="130" spans="1:26" ht="15.75" customHeight="1" x14ac:dyDescent="0.25">
      <c r="A130" s="2"/>
      <c r="B130" s="2"/>
      <c r="C130" s="2"/>
      <c r="D130" s="2"/>
      <c r="E130" s="2"/>
      <c r="F130" s="2"/>
      <c r="G130" s="2"/>
      <c r="H130" s="2"/>
      <c r="I130" s="2"/>
      <c r="J130" s="2"/>
      <c r="K130" s="2"/>
      <c r="L130" s="2"/>
      <c r="M130" s="2"/>
      <c r="N130" s="2"/>
      <c r="O130" s="11"/>
      <c r="P130" s="11"/>
      <c r="Q130" s="11"/>
      <c r="R130" s="11"/>
      <c r="S130" s="2"/>
      <c r="T130" s="2"/>
      <c r="U130" s="2"/>
      <c r="V130" s="2"/>
      <c r="W130" s="2"/>
      <c r="X130" s="2"/>
      <c r="Y130" s="2"/>
      <c r="Z130" s="2"/>
    </row>
    <row r="131" spans="1:26" ht="15.75" customHeight="1" x14ac:dyDescent="0.25">
      <c r="A131" s="2"/>
      <c r="B131" s="2"/>
      <c r="C131" s="2"/>
      <c r="D131" s="2"/>
      <c r="E131" s="2"/>
      <c r="F131" s="2"/>
      <c r="G131" s="2"/>
      <c r="H131" s="2"/>
      <c r="I131" s="2"/>
      <c r="J131" s="2"/>
      <c r="K131" s="2"/>
      <c r="L131" s="2"/>
      <c r="M131" s="2"/>
      <c r="N131" s="2"/>
      <c r="O131" s="11"/>
      <c r="P131" s="11"/>
      <c r="Q131" s="11"/>
      <c r="R131" s="11"/>
      <c r="S131" s="2"/>
      <c r="T131" s="2"/>
      <c r="U131" s="2"/>
      <c r="V131" s="2"/>
      <c r="W131" s="2"/>
      <c r="X131" s="2"/>
      <c r="Y131" s="2"/>
      <c r="Z131" s="2"/>
    </row>
    <row r="132" spans="1:26" ht="15.75" customHeight="1" x14ac:dyDescent="0.25">
      <c r="A132" s="2"/>
      <c r="B132" s="2"/>
      <c r="C132" s="2"/>
      <c r="D132" s="2"/>
      <c r="E132" s="2"/>
      <c r="F132" s="2"/>
      <c r="G132" s="2"/>
      <c r="H132" s="2"/>
      <c r="I132" s="2"/>
      <c r="J132" s="2"/>
      <c r="K132" s="2"/>
      <c r="L132" s="2"/>
      <c r="M132" s="2"/>
      <c r="N132" s="2"/>
      <c r="O132" s="11"/>
      <c r="P132" s="11"/>
      <c r="Q132" s="11"/>
      <c r="R132" s="11"/>
      <c r="S132" s="2"/>
      <c r="T132" s="2"/>
      <c r="U132" s="2"/>
      <c r="V132" s="2"/>
      <c r="W132" s="2"/>
      <c r="X132" s="2"/>
      <c r="Y132" s="2"/>
      <c r="Z132" s="2"/>
    </row>
    <row r="133" spans="1:26" ht="15.75" customHeight="1" x14ac:dyDescent="0.25">
      <c r="A133" s="2"/>
      <c r="B133" s="2"/>
      <c r="C133" s="2"/>
      <c r="D133" s="2"/>
      <c r="E133" s="2"/>
      <c r="F133" s="2"/>
      <c r="G133" s="2"/>
      <c r="H133" s="2"/>
      <c r="I133" s="2"/>
      <c r="J133" s="2"/>
      <c r="K133" s="2"/>
      <c r="L133" s="2"/>
      <c r="M133" s="2"/>
      <c r="N133" s="2"/>
      <c r="O133" s="11"/>
      <c r="P133" s="11"/>
      <c r="Q133" s="11"/>
      <c r="R133" s="11"/>
      <c r="S133" s="2"/>
      <c r="T133" s="2"/>
      <c r="U133" s="2"/>
      <c r="V133" s="2"/>
      <c r="W133" s="2"/>
      <c r="X133" s="2"/>
      <c r="Y133" s="2"/>
      <c r="Z133" s="2"/>
    </row>
    <row r="134" spans="1:26" ht="15.75" customHeight="1" x14ac:dyDescent="0.25">
      <c r="A134" s="2"/>
      <c r="B134" s="2"/>
      <c r="C134" s="2"/>
      <c r="D134" s="2"/>
      <c r="E134" s="2"/>
      <c r="F134" s="2"/>
      <c r="G134" s="2"/>
      <c r="H134" s="2"/>
      <c r="I134" s="2"/>
      <c r="J134" s="2"/>
      <c r="K134" s="2"/>
      <c r="L134" s="2"/>
      <c r="M134" s="2"/>
      <c r="N134" s="2"/>
      <c r="O134" s="11"/>
      <c r="P134" s="11"/>
      <c r="Q134" s="11"/>
      <c r="R134" s="11"/>
      <c r="S134" s="2"/>
      <c r="T134" s="2"/>
      <c r="U134" s="2"/>
      <c r="V134" s="2"/>
      <c r="W134" s="2"/>
      <c r="X134" s="2"/>
      <c r="Y134" s="2"/>
      <c r="Z134" s="2"/>
    </row>
    <row r="135" spans="1:26" ht="15.75" customHeight="1" x14ac:dyDescent="0.25">
      <c r="A135" s="2"/>
      <c r="B135" s="2"/>
      <c r="C135" s="2"/>
      <c r="D135" s="2"/>
      <c r="E135" s="2"/>
      <c r="F135" s="2"/>
      <c r="G135" s="2"/>
      <c r="H135" s="2"/>
      <c r="I135" s="2"/>
      <c r="J135" s="2"/>
      <c r="K135" s="2"/>
      <c r="L135" s="2"/>
      <c r="M135" s="2"/>
      <c r="N135" s="2"/>
      <c r="O135" s="11"/>
      <c r="P135" s="11"/>
      <c r="Q135" s="11"/>
      <c r="R135" s="11"/>
      <c r="S135" s="2"/>
      <c r="T135" s="2"/>
      <c r="U135" s="2"/>
      <c r="V135" s="2"/>
      <c r="W135" s="2"/>
      <c r="X135" s="2"/>
      <c r="Y135" s="2"/>
      <c r="Z135" s="2"/>
    </row>
    <row r="136" spans="1:26" ht="15.75" customHeight="1" x14ac:dyDescent="0.25">
      <c r="A136" s="2"/>
      <c r="B136" s="2"/>
      <c r="C136" s="2"/>
      <c r="D136" s="2"/>
      <c r="E136" s="2"/>
      <c r="F136" s="2"/>
      <c r="G136" s="2"/>
      <c r="H136" s="2"/>
      <c r="I136" s="2"/>
      <c r="J136" s="2"/>
      <c r="K136" s="2"/>
      <c r="L136" s="2"/>
      <c r="M136" s="2"/>
      <c r="N136" s="2"/>
      <c r="O136" s="11"/>
      <c r="P136" s="11"/>
      <c r="Q136" s="11"/>
      <c r="R136" s="11"/>
      <c r="S136" s="2"/>
      <c r="T136" s="2"/>
      <c r="U136" s="2"/>
      <c r="V136" s="2"/>
      <c r="W136" s="2"/>
      <c r="X136" s="2"/>
      <c r="Y136" s="2"/>
      <c r="Z136" s="2"/>
    </row>
    <row r="137" spans="1:26" ht="15.75" customHeight="1" x14ac:dyDescent="0.25">
      <c r="A137" s="2"/>
      <c r="B137" s="2"/>
      <c r="C137" s="2"/>
      <c r="D137" s="2"/>
      <c r="E137" s="2"/>
      <c r="F137" s="2"/>
      <c r="G137" s="2"/>
      <c r="H137" s="2"/>
      <c r="I137" s="2"/>
      <c r="J137" s="2"/>
      <c r="K137" s="2"/>
      <c r="L137" s="2"/>
      <c r="M137" s="2"/>
      <c r="N137" s="2"/>
      <c r="O137" s="11"/>
      <c r="P137" s="11"/>
      <c r="Q137" s="11"/>
      <c r="R137" s="11"/>
      <c r="S137" s="2"/>
      <c r="T137" s="2"/>
      <c r="U137" s="2"/>
      <c r="V137" s="2"/>
      <c r="W137" s="2"/>
      <c r="X137" s="2"/>
      <c r="Y137" s="2"/>
      <c r="Z137" s="2"/>
    </row>
    <row r="138" spans="1:26" ht="15.75" customHeight="1" x14ac:dyDescent="0.25">
      <c r="A138" s="2"/>
      <c r="B138" s="2"/>
      <c r="C138" s="2"/>
      <c r="D138" s="2"/>
      <c r="E138" s="2"/>
      <c r="F138" s="2"/>
      <c r="G138" s="2"/>
      <c r="H138" s="2"/>
      <c r="I138" s="2"/>
      <c r="J138" s="2"/>
      <c r="K138" s="2"/>
      <c r="L138" s="2"/>
      <c r="M138" s="2"/>
      <c r="N138" s="2"/>
      <c r="O138" s="11"/>
      <c r="P138" s="11"/>
      <c r="Q138" s="11"/>
      <c r="R138" s="11"/>
      <c r="S138" s="2"/>
      <c r="T138" s="2"/>
      <c r="U138" s="2"/>
      <c r="V138" s="2"/>
      <c r="W138" s="2"/>
      <c r="X138" s="2"/>
      <c r="Y138" s="2"/>
      <c r="Z138" s="2"/>
    </row>
    <row r="139" spans="1:26" ht="15.75" customHeight="1" x14ac:dyDescent="0.25">
      <c r="A139" s="2"/>
      <c r="B139" s="2"/>
      <c r="C139" s="2"/>
      <c r="D139" s="2"/>
      <c r="E139" s="2"/>
      <c r="F139" s="2"/>
      <c r="G139" s="2"/>
      <c r="H139" s="2"/>
      <c r="I139" s="2"/>
      <c r="J139" s="2"/>
      <c r="K139" s="2"/>
      <c r="L139" s="2"/>
      <c r="M139" s="2"/>
      <c r="N139" s="2"/>
      <c r="O139" s="11"/>
      <c r="P139" s="11"/>
      <c r="Q139" s="11"/>
      <c r="R139" s="11"/>
      <c r="S139" s="2"/>
      <c r="T139" s="2"/>
      <c r="U139" s="2"/>
      <c r="V139" s="2"/>
      <c r="W139" s="2"/>
      <c r="X139" s="2"/>
      <c r="Y139" s="2"/>
      <c r="Z139" s="2"/>
    </row>
    <row r="140" spans="1:26" ht="15.75" customHeight="1" x14ac:dyDescent="0.25">
      <c r="A140" s="2"/>
      <c r="B140" s="2"/>
      <c r="C140" s="2"/>
      <c r="D140" s="2"/>
      <c r="E140" s="2"/>
      <c r="F140" s="2"/>
      <c r="G140" s="2"/>
      <c r="H140" s="2"/>
      <c r="I140" s="2"/>
      <c r="J140" s="2"/>
      <c r="K140" s="2"/>
      <c r="L140" s="2"/>
      <c r="M140" s="2"/>
      <c r="N140" s="2"/>
      <c r="O140" s="11"/>
      <c r="P140" s="11"/>
      <c r="Q140" s="11"/>
      <c r="R140" s="11"/>
      <c r="S140" s="2"/>
      <c r="T140" s="2"/>
      <c r="U140" s="2"/>
      <c r="V140" s="2"/>
      <c r="W140" s="2"/>
      <c r="X140" s="2"/>
      <c r="Y140" s="2"/>
      <c r="Z140" s="2"/>
    </row>
    <row r="141" spans="1:26" ht="15.75" customHeight="1" x14ac:dyDescent="0.25">
      <c r="A141" s="2"/>
      <c r="B141" s="2"/>
      <c r="C141" s="2"/>
      <c r="D141" s="2"/>
      <c r="E141" s="2"/>
      <c r="F141" s="2"/>
      <c r="G141" s="2"/>
      <c r="H141" s="2"/>
      <c r="I141" s="2"/>
      <c r="J141" s="2"/>
      <c r="K141" s="2"/>
      <c r="L141" s="2"/>
      <c r="M141" s="2"/>
      <c r="N141" s="2"/>
      <c r="O141" s="11"/>
      <c r="P141" s="11"/>
      <c r="Q141" s="11"/>
      <c r="R141" s="11"/>
      <c r="S141" s="2"/>
      <c r="T141" s="2"/>
      <c r="U141" s="2"/>
      <c r="V141" s="2"/>
      <c r="W141" s="2"/>
      <c r="X141" s="2"/>
      <c r="Y141" s="2"/>
      <c r="Z141" s="2"/>
    </row>
    <row r="142" spans="1:26" ht="15.75" customHeight="1" x14ac:dyDescent="0.25">
      <c r="A142" s="2"/>
      <c r="B142" s="2"/>
      <c r="C142" s="2"/>
      <c r="D142" s="2"/>
      <c r="E142" s="2"/>
      <c r="F142" s="2"/>
      <c r="G142" s="2"/>
      <c r="H142" s="2"/>
      <c r="I142" s="2"/>
      <c r="J142" s="2"/>
      <c r="K142" s="2"/>
      <c r="L142" s="2"/>
      <c r="M142" s="2"/>
      <c r="N142" s="2"/>
      <c r="O142" s="11"/>
      <c r="P142" s="11"/>
      <c r="Q142" s="11"/>
      <c r="R142" s="11"/>
      <c r="S142" s="2"/>
      <c r="T142" s="2"/>
      <c r="U142" s="2"/>
      <c r="V142" s="2"/>
      <c r="W142" s="2"/>
      <c r="X142" s="2"/>
      <c r="Y142" s="2"/>
      <c r="Z142" s="2"/>
    </row>
    <row r="143" spans="1:26" ht="15.75" customHeight="1" x14ac:dyDescent="0.25">
      <c r="A143" s="2"/>
      <c r="B143" s="2"/>
      <c r="C143" s="2"/>
      <c r="D143" s="2"/>
      <c r="E143" s="2"/>
      <c r="F143" s="2"/>
      <c r="G143" s="2"/>
      <c r="H143" s="2"/>
      <c r="I143" s="2"/>
      <c r="J143" s="2"/>
      <c r="K143" s="2"/>
      <c r="L143" s="2"/>
      <c r="M143" s="2"/>
      <c r="N143" s="2"/>
      <c r="O143" s="11"/>
      <c r="P143" s="11"/>
      <c r="Q143" s="11"/>
      <c r="R143" s="11"/>
      <c r="S143" s="2"/>
      <c r="T143" s="2"/>
      <c r="U143" s="2"/>
      <c r="V143" s="2"/>
      <c r="W143" s="2"/>
      <c r="X143" s="2"/>
      <c r="Y143" s="2"/>
      <c r="Z143" s="2"/>
    </row>
    <row r="144" spans="1:26" ht="15.75" customHeight="1" x14ac:dyDescent="0.25">
      <c r="A144" s="2"/>
      <c r="B144" s="2"/>
      <c r="C144" s="2"/>
      <c r="D144" s="2"/>
      <c r="E144" s="2"/>
      <c r="F144" s="2"/>
      <c r="G144" s="2"/>
      <c r="H144" s="2"/>
      <c r="I144" s="2"/>
      <c r="J144" s="2"/>
      <c r="K144" s="2"/>
      <c r="L144" s="2"/>
      <c r="M144" s="2"/>
      <c r="N144" s="2"/>
      <c r="O144" s="11"/>
      <c r="P144" s="11"/>
      <c r="Q144" s="11"/>
      <c r="R144" s="11"/>
      <c r="S144" s="2"/>
      <c r="T144" s="2"/>
      <c r="U144" s="2"/>
      <c r="V144" s="2"/>
      <c r="W144" s="2"/>
      <c r="X144" s="2"/>
      <c r="Y144" s="2"/>
      <c r="Z144" s="2"/>
    </row>
    <row r="145" spans="1:26" ht="15.75" customHeight="1" x14ac:dyDescent="0.25">
      <c r="A145" s="2"/>
      <c r="B145" s="2"/>
      <c r="C145" s="2"/>
      <c r="D145" s="2"/>
      <c r="E145" s="2"/>
      <c r="F145" s="2"/>
      <c r="G145" s="2"/>
      <c r="H145" s="2"/>
      <c r="I145" s="2"/>
      <c r="J145" s="2"/>
      <c r="K145" s="2"/>
      <c r="L145" s="2"/>
      <c r="M145" s="2"/>
      <c r="N145" s="2"/>
      <c r="O145" s="11"/>
      <c r="P145" s="11"/>
      <c r="Q145" s="11"/>
      <c r="R145" s="11"/>
      <c r="S145" s="2"/>
      <c r="T145" s="2"/>
      <c r="U145" s="2"/>
      <c r="V145" s="2"/>
      <c r="W145" s="2"/>
      <c r="X145" s="2"/>
      <c r="Y145" s="2"/>
      <c r="Z145" s="2"/>
    </row>
    <row r="146" spans="1:26" ht="15.75" customHeight="1" x14ac:dyDescent="0.25">
      <c r="A146" s="2"/>
      <c r="B146" s="2"/>
      <c r="C146" s="2"/>
      <c r="D146" s="2"/>
      <c r="E146" s="2"/>
      <c r="F146" s="2"/>
      <c r="G146" s="2"/>
      <c r="H146" s="2"/>
      <c r="I146" s="2"/>
      <c r="J146" s="2"/>
      <c r="K146" s="2"/>
      <c r="L146" s="2"/>
      <c r="M146" s="2"/>
      <c r="N146" s="2"/>
      <c r="O146" s="11"/>
      <c r="P146" s="11"/>
      <c r="Q146" s="11"/>
      <c r="R146" s="11"/>
      <c r="S146" s="2"/>
      <c r="T146" s="2"/>
      <c r="U146" s="2"/>
      <c r="V146" s="2"/>
      <c r="W146" s="2"/>
      <c r="X146" s="2"/>
      <c r="Y146" s="2"/>
      <c r="Z146" s="2"/>
    </row>
    <row r="147" spans="1:26" ht="15.75" customHeight="1" x14ac:dyDescent="0.25">
      <c r="A147" s="2"/>
      <c r="B147" s="2"/>
      <c r="C147" s="2"/>
      <c r="D147" s="2"/>
      <c r="E147" s="2"/>
      <c r="F147" s="2"/>
      <c r="G147" s="2"/>
      <c r="H147" s="2"/>
      <c r="I147" s="2"/>
      <c r="J147" s="2"/>
      <c r="K147" s="2"/>
      <c r="L147" s="2"/>
      <c r="M147" s="2"/>
      <c r="N147" s="2"/>
      <c r="O147" s="11"/>
      <c r="P147" s="11"/>
      <c r="Q147" s="11"/>
      <c r="R147" s="11"/>
      <c r="S147" s="2"/>
      <c r="T147" s="2"/>
      <c r="U147" s="2"/>
      <c r="V147" s="2"/>
      <c r="W147" s="2"/>
      <c r="X147" s="2"/>
      <c r="Y147" s="2"/>
      <c r="Z147" s="2"/>
    </row>
    <row r="148" spans="1:26" ht="15.75" customHeight="1" x14ac:dyDescent="0.25">
      <c r="A148" s="2"/>
      <c r="B148" s="2"/>
      <c r="C148" s="2"/>
      <c r="D148" s="2"/>
      <c r="E148" s="2"/>
      <c r="F148" s="2"/>
      <c r="G148" s="2"/>
      <c r="H148" s="2"/>
      <c r="I148" s="2"/>
      <c r="J148" s="2"/>
      <c r="K148" s="2"/>
      <c r="L148" s="2"/>
      <c r="M148" s="2"/>
      <c r="N148" s="2"/>
      <c r="O148" s="11"/>
      <c r="P148" s="11"/>
      <c r="Q148" s="11"/>
      <c r="R148" s="11"/>
      <c r="S148" s="2"/>
      <c r="T148" s="2"/>
      <c r="U148" s="2"/>
      <c r="V148" s="2"/>
      <c r="W148" s="2"/>
      <c r="X148" s="2"/>
      <c r="Y148" s="2"/>
      <c r="Z148" s="2"/>
    </row>
    <row r="149" spans="1:26" ht="15.75" customHeight="1" x14ac:dyDescent="0.25">
      <c r="A149" s="2"/>
      <c r="B149" s="2"/>
      <c r="C149" s="2"/>
      <c r="D149" s="2"/>
      <c r="E149" s="2"/>
      <c r="F149" s="2"/>
      <c r="G149" s="2"/>
      <c r="H149" s="2"/>
      <c r="I149" s="2"/>
      <c r="J149" s="2"/>
      <c r="K149" s="2"/>
      <c r="L149" s="2"/>
      <c r="M149" s="2"/>
      <c r="N149" s="2"/>
      <c r="O149" s="11"/>
      <c r="P149" s="11"/>
      <c r="Q149" s="11"/>
      <c r="R149" s="11"/>
      <c r="S149" s="2"/>
      <c r="T149" s="2"/>
      <c r="U149" s="2"/>
      <c r="V149" s="2"/>
      <c r="W149" s="2"/>
      <c r="X149" s="2"/>
      <c r="Y149" s="2"/>
      <c r="Z149" s="2"/>
    </row>
    <row r="150" spans="1:26" ht="15.75" customHeight="1" x14ac:dyDescent="0.25">
      <c r="A150" s="2"/>
      <c r="B150" s="2"/>
      <c r="C150" s="2"/>
      <c r="D150" s="2"/>
      <c r="E150" s="2"/>
      <c r="F150" s="2"/>
      <c r="G150" s="2"/>
      <c r="H150" s="2"/>
      <c r="I150" s="2"/>
      <c r="J150" s="2"/>
      <c r="K150" s="2"/>
      <c r="L150" s="2"/>
      <c r="M150" s="2"/>
      <c r="N150" s="2"/>
      <c r="O150" s="11"/>
      <c r="P150" s="11"/>
      <c r="Q150" s="11"/>
      <c r="R150" s="11"/>
      <c r="S150" s="2"/>
      <c r="T150" s="2"/>
      <c r="U150" s="2"/>
      <c r="V150" s="2"/>
      <c r="W150" s="2"/>
      <c r="X150" s="2"/>
      <c r="Y150" s="2"/>
      <c r="Z150" s="2"/>
    </row>
    <row r="151" spans="1:26" ht="15.75" customHeight="1" x14ac:dyDescent="0.25">
      <c r="A151" s="2"/>
      <c r="B151" s="2"/>
      <c r="C151" s="2"/>
      <c r="D151" s="2"/>
      <c r="E151" s="2"/>
      <c r="F151" s="2"/>
      <c r="G151" s="2"/>
      <c r="H151" s="2"/>
      <c r="I151" s="2"/>
      <c r="J151" s="2"/>
      <c r="K151" s="2"/>
      <c r="L151" s="2"/>
      <c r="M151" s="2"/>
      <c r="N151" s="2"/>
      <c r="O151" s="11"/>
      <c r="P151" s="11"/>
      <c r="Q151" s="11"/>
      <c r="R151" s="11"/>
      <c r="S151" s="2"/>
      <c r="T151" s="2"/>
      <c r="U151" s="2"/>
      <c r="V151" s="2"/>
      <c r="W151" s="2"/>
      <c r="X151" s="2"/>
      <c r="Y151" s="2"/>
      <c r="Z151" s="2"/>
    </row>
    <row r="152" spans="1:26" ht="15.75" customHeight="1" x14ac:dyDescent="0.25">
      <c r="A152" s="2"/>
      <c r="B152" s="2"/>
      <c r="C152" s="2"/>
      <c r="D152" s="2"/>
      <c r="E152" s="2"/>
      <c r="F152" s="2"/>
      <c r="G152" s="2"/>
      <c r="H152" s="2"/>
      <c r="I152" s="2"/>
      <c r="J152" s="2"/>
      <c r="K152" s="2"/>
      <c r="L152" s="2"/>
      <c r="M152" s="2"/>
      <c r="N152" s="2"/>
      <c r="O152" s="11"/>
      <c r="P152" s="11"/>
      <c r="Q152" s="11"/>
      <c r="R152" s="11"/>
      <c r="S152" s="2"/>
      <c r="T152" s="2"/>
      <c r="U152" s="2"/>
      <c r="V152" s="2"/>
      <c r="W152" s="2"/>
      <c r="X152" s="2"/>
      <c r="Y152" s="2"/>
      <c r="Z152" s="2"/>
    </row>
    <row r="153" spans="1:26" ht="15.75" customHeight="1" x14ac:dyDescent="0.25">
      <c r="A153" s="2"/>
      <c r="B153" s="2"/>
      <c r="C153" s="2"/>
      <c r="D153" s="2"/>
      <c r="E153" s="2"/>
      <c r="F153" s="2"/>
      <c r="G153" s="2"/>
      <c r="H153" s="2"/>
      <c r="I153" s="2"/>
      <c r="J153" s="2"/>
      <c r="K153" s="2"/>
      <c r="L153" s="2"/>
      <c r="M153" s="2"/>
      <c r="N153" s="2"/>
      <c r="O153" s="11"/>
      <c r="P153" s="11"/>
      <c r="Q153" s="11"/>
      <c r="R153" s="11"/>
      <c r="S153" s="2"/>
      <c r="T153" s="2"/>
      <c r="U153" s="2"/>
      <c r="V153" s="2"/>
      <c r="W153" s="2"/>
      <c r="X153" s="2"/>
      <c r="Y153" s="2"/>
      <c r="Z153" s="2"/>
    </row>
    <row r="154" spans="1:26" ht="15.75" customHeight="1" x14ac:dyDescent="0.25">
      <c r="A154" s="2"/>
      <c r="B154" s="2"/>
      <c r="C154" s="2"/>
      <c r="D154" s="2"/>
      <c r="E154" s="2"/>
      <c r="F154" s="2"/>
      <c r="G154" s="2"/>
      <c r="H154" s="2"/>
      <c r="I154" s="2"/>
      <c r="J154" s="2"/>
      <c r="K154" s="2"/>
      <c r="L154" s="2"/>
      <c r="M154" s="2"/>
      <c r="N154" s="2"/>
      <c r="O154" s="11"/>
      <c r="P154" s="11"/>
      <c r="Q154" s="11"/>
      <c r="R154" s="11"/>
      <c r="S154" s="2"/>
      <c r="T154" s="2"/>
      <c r="U154" s="2"/>
      <c r="V154" s="2"/>
      <c r="W154" s="2"/>
      <c r="X154" s="2"/>
      <c r="Y154" s="2"/>
      <c r="Z154" s="2"/>
    </row>
    <row r="155" spans="1:26" ht="15.75" customHeight="1" x14ac:dyDescent="0.25">
      <c r="A155" s="2"/>
      <c r="B155" s="2"/>
      <c r="C155" s="2"/>
      <c r="D155" s="2"/>
      <c r="E155" s="2"/>
      <c r="F155" s="2"/>
      <c r="G155" s="2"/>
      <c r="H155" s="2"/>
      <c r="I155" s="2"/>
      <c r="J155" s="2"/>
      <c r="K155" s="2"/>
      <c r="L155" s="2"/>
      <c r="M155" s="2"/>
      <c r="N155" s="2"/>
      <c r="O155" s="11"/>
      <c r="P155" s="11"/>
      <c r="Q155" s="11"/>
      <c r="R155" s="11"/>
      <c r="S155" s="2"/>
      <c r="T155" s="2"/>
      <c r="U155" s="2"/>
      <c r="V155" s="2"/>
      <c r="W155" s="2"/>
      <c r="X155" s="2"/>
      <c r="Y155" s="2"/>
      <c r="Z155" s="2"/>
    </row>
    <row r="156" spans="1:26" ht="15.75" customHeight="1" x14ac:dyDescent="0.25">
      <c r="A156" s="2"/>
      <c r="B156" s="2"/>
      <c r="C156" s="2"/>
      <c r="D156" s="2"/>
      <c r="E156" s="2"/>
      <c r="F156" s="2"/>
      <c r="G156" s="2"/>
      <c r="H156" s="2"/>
      <c r="I156" s="2"/>
      <c r="J156" s="2"/>
      <c r="K156" s="2"/>
      <c r="L156" s="2"/>
      <c r="M156" s="2"/>
      <c r="N156" s="2"/>
      <c r="O156" s="11"/>
      <c r="P156" s="11"/>
      <c r="Q156" s="11"/>
      <c r="R156" s="11"/>
      <c r="S156" s="2"/>
      <c r="T156" s="2"/>
      <c r="U156" s="2"/>
      <c r="V156" s="2"/>
      <c r="W156" s="2"/>
      <c r="X156" s="2"/>
      <c r="Y156" s="2"/>
      <c r="Z156" s="2"/>
    </row>
    <row r="157" spans="1:26" ht="15.75" customHeight="1" x14ac:dyDescent="0.25">
      <c r="A157" s="2"/>
      <c r="B157" s="2"/>
      <c r="C157" s="2"/>
      <c r="D157" s="2"/>
      <c r="E157" s="2"/>
      <c r="F157" s="2"/>
      <c r="G157" s="2"/>
      <c r="H157" s="2"/>
      <c r="I157" s="2"/>
      <c r="J157" s="2"/>
      <c r="K157" s="2"/>
      <c r="L157" s="2"/>
      <c r="M157" s="2"/>
      <c r="N157" s="2"/>
      <c r="O157" s="11"/>
      <c r="P157" s="11"/>
      <c r="Q157" s="11"/>
      <c r="R157" s="11"/>
      <c r="S157" s="2"/>
      <c r="T157" s="2"/>
      <c r="U157" s="2"/>
      <c r="V157" s="2"/>
      <c r="W157" s="2"/>
      <c r="X157" s="2"/>
      <c r="Y157" s="2"/>
      <c r="Z157" s="2"/>
    </row>
    <row r="158" spans="1:26" ht="15.75" customHeight="1" x14ac:dyDescent="0.25">
      <c r="A158" s="2"/>
      <c r="B158" s="2"/>
      <c r="C158" s="2"/>
      <c r="D158" s="2"/>
      <c r="E158" s="2"/>
      <c r="F158" s="2"/>
      <c r="G158" s="2"/>
      <c r="H158" s="2"/>
      <c r="I158" s="2"/>
      <c r="J158" s="2"/>
      <c r="K158" s="2"/>
      <c r="L158" s="2"/>
      <c r="M158" s="2"/>
      <c r="N158" s="2"/>
      <c r="O158" s="11"/>
      <c r="P158" s="11"/>
      <c r="Q158" s="11"/>
      <c r="R158" s="11"/>
      <c r="S158" s="2"/>
      <c r="T158" s="2"/>
      <c r="U158" s="2"/>
      <c r="V158" s="2"/>
      <c r="W158" s="2"/>
      <c r="X158" s="2"/>
      <c r="Y158" s="2"/>
      <c r="Z158" s="2"/>
    </row>
    <row r="159" spans="1:26" ht="15.75" customHeight="1" x14ac:dyDescent="0.25">
      <c r="A159" s="2"/>
      <c r="B159" s="2"/>
      <c r="C159" s="2"/>
      <c r="D159" s="2"/>
      <c r="E159" s="2"/>
      <c r="F159" s="2"/>
      <c r="G159" s="2"/>
      <c r="H159" s="2"/>
      <c r="I159" s="2"/>
      <c r="J159" s="2"/>
      <c r="K159" s="2"/>
      <c r="L159" s="2"/>
      <c r="M159" s="2"/>
      <c r="N159" s="2"/>
      <c r="O159" s="11"/>
      <c r="P159" s="11"/>
      <c r="Q159" s="11"/>
      <c r="R159" s="11"/>
      <c r="S159" s="2"/>
      <c r="T159" s="2"/>
      <c r="U159" s="2"/>
      <c r="V159" s="2"/>
      <c r="W159" s="2"/>
      <c r="X159" s="2"/>
      <c r="Y159" s="2"/>
      <c r="Z159" s="2"/>
    </row>
    <row r="160" spans="1:26" ht="15.75" customHeight="1" x14ac:dyDescent="0.25">
      <c r="A160" s="2"/>
      <c r="B160" s="2"/>
      <c r="C160" s="2"/>
      <c r="D160" s="2"/>
      <c r="E160" s="2"/>
      <c r="F160" s="2"/>
      <c r="G160" s="2"/>
      <c r="H160" s="2"/>
      <c r="I160" s="2"/>
      <c r="J160" s="2"/>
      <c r="K160" s="2"/>
      <c r="L160" s="2"/>
      <c r="M160" s="2"/>
      <c r="N160" s="2"/>
      <c r="O160" s="11"/>
      <c r="P160" s="11"/>
      <c r="Q160" s="11"/>
      <c r="R160" s="11"/>
      <c r="S160" s="2"/>
      <c r="T160" s="2"/>
      <c r="U160" s="2"/>
      <c r="V160" s="2"/>
      <c r="W160" s="2"/>
      <c r="X160" s="2"/>
      <c r="Y160" s="2"/>
      <c r="Z160" s="2"/>
    </row>
    <row r="161" spans="1:26" ht="15.75" customHeight="1" x14ac:dyDescent="0.25">
      <c r="A161" s="2"/>
      <c r="B161" s="2"/>
      <c r="C161" s="2"/>
      <c r="D161" s="2"/>
      <c r="E161" s="2"/>
      <c r="F161" s="2"/>
      <c r="G161" s="2"/>
      <c r="H161" s="2"/>
      <c r="I161" s="2"/>
      <c r="J161" s="2"/>
      <c r="K161" s="2"/>
      <c r="L161" s="2"/>
      <c r="M161" s="2"/>
      <c r="N161" s="2"/>
      <c r="O161" s="11"/>
      <c r="P161" s="11"/>
      <c r="Q161" s="11"/>
      <c r="R161" s="11"/>
      <c r="S161" s="2"/>
      <c r="T161" s="2"/>
      <c r="U161" s="2"/>
      <c r="V161" s="2"/>
      <c r="W161" s="2"/>
      <c r="X161" s="2"/>
      <c r="Y161" s="2"/>
      <c r="Z161" s="2"/>
    </row>
    <row r="162" spans="1:26" ht="15.75" customHeight="1" x14ac:dyDescent="0.25">
      <c r="A162" s="2"/>
      <c r="B162" s="2"/>
      <c r="C162" s="2"/>
      <c r="D162" s="2"/>
      <c r="E162" s="2"/>
      <c r="F162" s="2"/>
      <c r="G162" s="2"/>
      <c r="H162" s="2"/>
      <c r="I162" s="2"/>
      <c r="J162" s="2"/>
      <c r="K162" s="2"/>
      <c r="L162" s="2"/>
      <c r="M162" s="2"/>
      <c r="N162" s="2"/>
      <c r="O162" s="11"/>
      <c r="P162" s="11"/>
      <c r="Q162" s="11"/>
      <c r="R162" s="11"/>
      <c r="S162" s="2"/>
      <c r="T162" s="2"/>
      <c r="U162" s="2"/>
      <c r="V162" s="2"/>
      <c r="W162" s="2"/>
      <c r="X162" s="2"/>
      <c r="Y162" s="2"/>
      <c r="Z162" s="2"/>
    </row>
    <row r="163" spans="1:26" ht="15.75" customHeight="1" x14ac:dyDescent="0.25">
      <c r="A163" s="2"/>
      <c r="B163" s="2"/>
      <c r="C163" s="2"/>
      <c r="D163" s="2"/>
      <c r="E163" s="2"/>
      <c r="F163" s="2"/>
      <c r="G163" s="2"/>
      <c r="H163" s="2"/>
      <c r="I163" s="2"/>
      <c r="J163" s="2"/>
      <c r="K163" s="2"/>
      <c r="L163" s="2"/>
      <c r="M163" s="2"/>
      <c r="N163" s="2"/>
      <c r="O163" s="11"/>
      <c r="P163" s="11"/>
      <c r="Q163" s="11"/>
      <c r="R163" s="11"/>
      <c r="S163" s="2"/>
      <c r="T163" s="2"/>
      <c r="U163" s="2"/>
      <c r="V163" s="2"/>
      <c r="W163" s="2"/>
      <c r="X163" s="2"/>
      <c r="Y163" s="2"/>
      <c r="Z163" s="2"/>
    </row>
    <row r="164" spans="1:26" ht="15.75" customHeight="1" x14ac:dyDescent="0.25">
      <c r="A164" s="2"/>
      <c r="B164" s="2"/>
      <c r="C164" s="2"/>
      <c r="D164" s="2"/>
      <c r="E164" s="2"/>
      <c r="F164" s="2"/>
      <c r="G164" s="2"/>
      <c r="H164" s="2"/>
      <c r="I164" s="2"/>
      <c r="J164" s="2"/>
      <c r="K164" s="2"/>
      <c r="L164" s="2"/>
      <c r="M164" s="2"/>
      <c r="N164" s="2"/>
      <c r="O164" s="11"/>
      <c r="P164" s="11"/>
      <c r="Q164" s="11"/>
      <c r="R164" s="11"/>
      <c r="S164" s="2"/>
      <c r="T164" s="2"/>
      <c r="U164" s="2"/>
      <c r="V164" s="2"/>
      <c r="W164" s="2"/>
      <c r="X164" s="2"/>
      <c r="Y164" s="2"/>
      <c r="Z164" s="2"/>
    </row>
    <row r="165" spans="1:26" ht="15.75" customHeight="1" x14ac:dyDescent="0.25">
      <c r="A165" s="2"/>
      <c r="B165" s="2"/>
      <c r="C165" s="2"/>
      <c r="D165" s="2"/>
      <c r="E165" s="2"/>
      <c r="F165" s="2"/>
      <c r="G165" s="2"/>
      <c r="H165" s="2"/>
      <c r="I165" s="2"/>
      <c r="J165" s="2"/>
      <c r="K165" s="2"/>
      <c r="L165" s="2"/>
      <c r="M165" s="2"/>
      <c r="N165" s="2"/>
      <c r="O165" s="11"/>
      <c r="P165" s="11"/>
      <c r="Q165" s="11"/>
      <c r="R165" s="11"/>
      <c r="S165" s="2"/>
      <c r="T165" s="2"/>
      <c r="U165" s="2"/>
      <c r="V165" s="2"/>
      <c r="W165" s="2"/>
      <c r="X165" s="2"/>
      <c r="Y165" s="2"/>
      <c r="Z165" s="2"/>
    </row>
    <row r="166" spans="1:26" ht="15.75" customHeight="1" x14ac:dyDescent="0.25">
      <c r="A166" s="2"/>
      <c r="B166" s="2"/>
      <c r="C166" s="2"/>
      <c r="D166" s="2"/>
      <c r="E166" s="2"/>
      <c r="F166" s="2"/>
      <c r="G166" s="2"/>
      <c r="H166" s="2"/>
      <c r="I166" s="2"/>
      <c r="J166" s="2"/>
      <c r="K166" s="2"/>
      <c r="L166" s="2"/>
      <c r="M166" s="2"/>
      <c r="N166" s="2"/>
      <c r="O166" s="11"/>
      <c r="P166" s="11"/>
      <c r="Q166" s="11"/>
      <c r="R166" s="11"/>
      <c r="S166" s="2"/>
      <c r="T166" s="2"/>
      <c r="U166" s="2"/>
      <c r="V166" s="2"/>
      <c r="W166" s="2"/>
      <c r="X166" s="2"/>
      <c r="Y166" s="2"/>
      <c r="Z166" s="2"/>
    </row>
    <row r="167" spans="1:26" ht="15.75" customHeight="1" x14ac:dyDescent="0.25">
      <c r="A167" s="2"/>
      <c r="B167" s="2"/>
      <c r="C167" s="2"/>
      <c r="D167" s="2"/>
      <c r="E167" s="2"/>
      <c r="F167" s="2"/>
      <c r="G167" s="2"/>
      <c r="H167" s="2"/>
      <c r="I167" s="2"/>
      <c r="J167" s="2"/>
      <c r="K167" s="2"/>
      <c r="L167" s="2"/>
      <c r="M167" s="2"/>
      <c r="N167" s="2"/>
      <c r="O167" s="11"/>
      <c r="P167" s="11"/>
      <c r="Q167" s="11"/>
      <c r="R167" s="11"/>
      <c r="S167" s="2"/>
      <c r="T167" s="2"/>
      <c r="U167" s="2"/>
      <c r="V167" s="2"/>
      <c r="W167" s="2"/>
      <c r="X167" s="2"/>
      <c r="Y167" s="2"/>
      <c r="Z167" s="2"/>
    </row>
    <row r="168" spans="1:26" ht="15.75" customHeight="1" x14ac:dyDescent="0.25">
      <c r="A168" s="2"/>
      <c r="B168" s="2"/>
      <c r="C168" s="2"/>
      <c r="D168" s="2"/>
      <c r="E168" s="2"/>
      <c r="F168" s="2"/>
      <c r="G168" s="2"/>
      <c r="H168" s="2"/>
      <c r="I168" s="2"/>
      <c r="J168" s="2"/>
      <c r="K168" s="2"/>
      <c r="L168" s="2"/>
      <c r="M168" s="2"/>
      <c r="N168" s="2"/>
      <c r="O168" s="11"/>
      <c r="P168" s="11"/>
      <c r="Q168" s="11"/>
      <c r="R168" s="11"/>
      <c r="S168" s="2"/>
      <c r="T168" s="2"/>
      <c r="U168" s="2"/>
      <c r="V168" s="2"/>
      <c r="W168" s="2"/>
      <c r="X168" s="2"/>
      <c r="Y168" s="2"/>
      <c r="Z168" s="2"/>
    </row>
    <row r="169" spans="1:26" ht="15.75" customHeight="1" x14ac:dyDescent="0.25">
      <c r="A169" s="2"/>
      <c r="B169" s="2"/>
      <c r="C169" s="2"/>
      <c r="D169" s="2"/>
      <c r="E169" s="2"/>
      <c r="F169" s="2"/>
      <c r="G169" s="2"/>
      <c r="H169" s="2"/>
      <c r="I169" s="2"/>
      <c r="J169" s="2"/>
      <c r="K169" s="2"/>
      <c r="L169" s="2"/>
      <c r="M169" s="2"/>
      <c r="N169" s="2"/>
      <c r="O169" s="11"/>
      <c r="P169" s="11"/>
      <c r="Q169" s="11"/>
      <c r="R169" s="11"/>
      <c r="S169" s="2"/>
      <c r="T169" s="2"/>
      <c r="U169" s="2"/>
      <c r="V169" s="2"/>
      <c r="W169" s="2"/>
      <c r="X169" s="2"/>
      <c r="Y169" s="2"/>
      <c r="Z169" s="2"/>
    </row>
    <row r="170" spans="1:26" ht="15.75" customHeight="1" x14ac:dyDescent="0.25">
      <c r="A170" s="2"/>
      <c r="B170" s="2"/>
      <c r="C170" s="2"/>
      <c r="D170" s="2"/>
      <c r="E170" s="2"/>
      <c r="F170" s="2"/>
      <c r="G170" s="2"/>
      <c r="H170" s="2"/>
      <c r="I170" s="2"/>
      <c r="J170" s="2"/>
      <c r="K170" s="2"/>
      <c r="L170" s="2"/>
      <c r="M170" s="2"/>
      <c r="N170" s="2"/>
      <c r="O170" s="11"/>
      <c r="P170" s="11"/>
      <c r="Q170" s="11"/>
      <c r="R170" s="11"/>
      <c r="S170" s="2"/>
      <c r="T170" s="2"/>
      <c r="U170" s="2"/>
      <c r="V170" s="2"/>
      <c r="W170" s="2"/>
      <c r="X170" s="2"/>
      <c r="Y170" s="2"/>
      <c r="Z170" s="2"/>
    </row>
    <row r="171" spans="1:26" ht="15.75" customHeight="1" x14ac:dyDescent="0.25">
      <c r="A171" s="2"/>
      <c r="B171" s="2"/>
      <c r="C171" s="2"/>
      <c r="D171" s="2"/>
      <c r="E171" s="2"/>
      <c r="F171" s="2"/>
      <c r="G171" s="2"/>
      <c r="H171" s="2"/>
      <c r="I171" s="2"/>
      <c r="J171" s="2"/>
      <c r="K171" s="2"/>
      <c r="L171" s="2"/>
      <c r="M171" s="2"/>
      <c r="N171" s="2"/>
      <c r="O171" s="11"/>
      <c r="P171" s="11"/>
      <c r="Q171" s="11"/>
      <c r="R171" s="11"/>
      <c r="S171" s="2"/>
      <c r="T171" s="2"/>
      <c r="U171" s="2"/>
      <c r="V171" s="2"/>
      <c r="W171" s="2"/>
      <c r="X171" s="2"/>
      <c r="Y171" s="2"/>
      <c r="Z171" s="2"/>
    </row>
    <row r="172" spans="1:26" ht="15.75" customHeight="1" x14ac:dyDescent="0.25">
      <c r="A172" s="2"/>
      <c r="B172" s="2"/>
      <c r="C172" s="2"/>
      <c r="D172" s="2"/>
      <c r="E172" s="2"/>
      <c r="F172" s="2"/>
      <c r="G172" s="2"/>
      <c r="H172" s="2"/>
      <c r="I172" s="2"/>
      <c r="J172" s="2"/>
      <c r="K172" s="2"/>
      <c r="L172" s="2"/>
      <c r="M172" s="2"/>
      <c r="N172" s="2"/>
      <c r="O172" s="11"/>
      <c r="P172" s="11"/>
      <c r="Q172" s="11"/>
      <c r="R172" s="11"/>
      <c r="S172" s="2"/>
      <c r="T172" s="2"/>
      <c r="U172" s="2"/>
      <c r="V172" s="2"/>
      <c r="W172" s="2"/>
      <c r="X172" s="2"/>
      <c r="Y172" s="2"/>
      <c r="Z172" s="2"/>
    </row>
    <row r="173" spans="1:26" ht="15.75" customHeight="1" x14ac:dyDescent="0.25">
      <c r="A173" s="2"/>
      <c r="B173" s="2"/>
      <c r="C173" s="2"/>
      <c r="D173" s="2"/>
      <c r="E173" s="2"/>
      <c r="F173" s="2"/>
      <c r="G173" s="2"/>
      <c r="H173" s="2"/>
      <c r="I173" s="2"/>
      <c r="J173" s="2"/>
      <c r="K173" s="2"/>
      <c r="L173" s="2"/>
      <c r="M173" s="2"/>
      <c r="N173" s="2"/>
      <c r="O173" s="11"/>
      <c r="P173" s="11"/>
      <c r="Q173" s="11"/>
      <c r="R173" s="11"/>
      <c r="S173" s="2"/>
      <c r="T173" s="2"/>
      <c r="U173" s="2"/>
      <c r="V173" s="2"/>
      <c r="W173" s="2"/>
      <c r="X173" s="2"/>
      <c r="Y173" s="2"/>
      <c r="Z173" s="2"/>
    </row>
    <row r="174" spans="1:26" ht="15.75" customHeight="1" x14ac:dyDescent="0.25">
      <c r="A174" s="2"/>
      <c r="B174" s="2"/>
      <c r="C174" s="2"/>
      <c r="D174" s="2"/>
      <c r="E174" s="2"/>
      <c r="F174" s="2"/>
      <c r="G174" s="2"/>
      <c r="H174" s="2"/>
      <c r="I174" s="2"/>
      <c r="J174" s="2"/>
      <c r="K174" s="2"/>
      <c r="L174" s="2"/>
      <c r="M174" s="2"/>
      <c r="N174" s="2"/>
      <c r="O174" s="11"/>
      <c r="P174" s="11"/>
      <c r="Q174" s="11"/>
      <c r="R174" s="11"/>
      <c r="S174" s="2"/>
      <c r="T174" s="2"/>
      <c r="U174" s="2"/>
      <c r="V174" s="2"/>
      <c r="W174" s="2"/>
      <c r="X174" s="2"/>
      <c r="Y174" s="2"/>
      <c r="Z174" s="2"/>
    </row>
    <row r="175" spans="1:26" ht="15.75" customHeight="1" x14ac:dyDescent="0.25">
      <c r="A175" s="2"/>
      <c r="B175" s="2"/>
      <c r="C175" s="2"/>
      <c r="D175" s="2"/>
      <c r="E175" s="2"/>
      <c r="F175" s="2"/>
      <c r="G175" s="2"/>
      <c r="H175" s="2"/>
      <c r="I175" s="2"/>
      <c r="J175" s="2"/>
      <c r="K175" s="2"/>
      <c r="L175" s="2"/>
      <c r="M175" s="2"/>
      <c r="N175" s="2"/>
      <c r="O175" s="11"/>
      <c r="P175" s="11"/>
      <c r="Q175" s="11"/>
      <c r="R175" s="11"/>
      <c r="S175" s="2"/>
      <c r="T175" s="2"/>
      <c r="U175" s="2"/>
      <c r="V175" s="2"/>
      <c r="W175" s="2"/>
      <c r="X175" s="2"/>
      <c r="Y175" s="2"/>
      <c r="Z175" s="2"/>
    </row>
    <row r="176" spans="1:26" ht="15.75" customHeight="1" x14ac:dyDescent="0.25">
      <c r="A176" s="2"/>
      <c r="B176" s="2"/>
      <c r="C176" s="2"/>
      <c r="D176" s="2"/>
      <c r="E176" s="2"/>
      <c r="F176" s="2"/>
      <c r="G176" s="2"/>
      <c r="H176" s="2"/>
      <c r="I176" s="2"/>
      <c r="J176" s="2"/>
      <c r="K176" s="2"/>
      <c r="L176" s="2"/>
      <c r="M176" s="2"/>
      <c r="N176" s="2"/>
      <c r="O176" s="11"/>
      <c r="P176" s="11"/>
      <c r="Q176" s="11"/>
      <c r="R176" s="11"/>
      <c r="S176" s="2"/>
      <c r="T176" s="2"/>
      <c r="U176" s="2"/>
      <c r="V176" s="2"/>
      <c r="W176" s="2"/>
      <c r="X176" s="2"/>
      <c r="Y176" s="2"/>
      <c r="Z176" s="2"/>
    </row>
    <row r="177" spans="1:26" ht="15.75" customHeight="1" x14ac:dyDescent="0.25">
      <c r="A177" s="2"/>
      <c r="B177" s="2"/>
      <c r="C177" s="2"/>
      <c r="D177" s="2"/>
      <c r="E177" s="2"/>
      <c r="F177" s="2"/>
      <c r="G177" s="2"/>
      <c r="H177" s="2"/>
      <c r="I177" s="2"/>
      <c r="J177" s="2"/>
      <c r="K177" s="2"/>
      <c r="L177" s="2"/>
      <c r="M177" s="2"/>
      <c r="N177" s="2"/>
      <c r="O177" s="11"/>
      <c r="P177" s="11"/>
      <c r="Q177" s="11"/>
      <c r="R177" s="11"/>
      <c r="S177" s="2"/>
      <c r="T177" s="2"/>
      <c r="U177" s="2"/>
      <c r="V177" s="2"/>
      <c r="W177" s="2"/>
      <c r="X177" s="2"/>
      <c r="Y177" s="2"/>
      <c r="Z177" s="2"/>
    </row>
    <row r="178" spans="1:26" ht="15.75" customHeight="1" x14ac:dyDescent="0.25">
      <c r="A178" s="2"/>
      <c r="B178" s="2"/>
      <c r="C178" s="2"/>
      <c r="D178" s="2"/>
      <c r="E178" s="2"/>
      <c r="F178" s="2"/>
      <c r="G178" s="2"/>
      <c r="H178" s="2"/>
      <c r="I178" s="2"/>
      <c r="J178" s="2"/>
      <c r="K178" s="2"/>
      <c r="L178" s="2"/>
      <c r="M178" s="2"/>
      <c r="N178" s="2"/>
      <c r="O178" s="11"/>
      <c r="P178" s="11"/>
      <c r="Q178" s="11"/>
      <c r="R178" s="11"/>
      <c r="S178" s="2"/>
      <c r="T178" s="2"/>
      <c r="U178" s="2"/>
      <c r="V178" s="2"/>
      <c r="W178" s="2"/>
      <c r="X178" s="2"/>
      <c r="Y178" s="2"/>
      <c r="Z178" s="2"/>
    </row>
    <row r="179" spans="1:26" ht="15.75" customHeight="1" x14ac:dyDescent="0.25">
      <c r="A179" s="2"/>
      <c r="B179" s="2"/>
      <c r="C179" s="2"/>
      <c r="D179" s="2"/>
      <c r="E179" s="2"/>
      <c r="F179" s="2"/>
      <c r="G179" s="2"/>
      <c r="H179" s="2"/>
      <c r="I179" s="2"/>
      <c r="J179" s="2"/>
      <c r="K179" s="2"/>
      <c r="L179" s="2"/>
      <c r="M179" s="2"/>
      <c r="N179" s="2"/>
      <c r="O179" s="11"/>
      <c r="P179" s="11"/>
      <c r="Q179" s="11"/>
      <c r="R179" s="11"/>
      <c r="S179" s="2"/>
      <c r="T179" s="2"/>
      <c r="U179" s="2"/>
      <c r="V179" s="2"/>
      <c r="W179" s="2"/>
      <c r="X179" s="2"/>
      <c r="Y179" s="2"/>
      <c r="Z179" s="2"/>
    </row>
    <row r="180" spans="1:26" ht="15.75" customHeight="1" x14ac:dyDescent="0.25">
      <c r="A180" s="2"/>
      <c r="B180" s="2"/>
      <c r="C180" s="2"/>
      <c r="D180" s="2"/>
      <c r="E180" s="2"/>
      <c r="F180" s="2"/>
      <c r="G180" s="2"/>
      <c r="H180" s="2"/>
      <c r="I180" s="2"/>
      <c r="J180" s="2"/>
      <c r="K180" s="2"/>
      <c r="L180" s="2"/>
      <c r="M180" s="2"/>
      <c r="N180" s="2"/>
      <c r="O180" s="11"/>
      <c r="P180" s="11"/>
      <c r="Q180" s="11"/>
      <c r="R180" s="11"/>
      <c r="S180" s="2"/>
      <c r="T180" s="2"/>
      <c r="U180" s="2"/>
      <c r="V180" s="2"/>
      <c r="W180" s="2"/>
      <c r="X180" s="2"/>
      <c r="Y180" s="2"/>
      <c r="Z180" s="2"/>
    </row>
    <row r="181" spans="1:26" ht="15.75" customHeight="1" x14ac:dyDescent="0.25">
      <c r="A181" s="2"/>
      <c r="B181" s="2"/>
      <c r="C181" s="2"/>
      <c r="D181" s="2"/>
      <c r="E181" s="2"/>
      <c r="F181" s="2"/>
      <c r="G181" s="2"/>
      <c r="H181" s="2"/>
      <c r="I181" s="2"/>
      <c r="J181" s="2"/>
      <c r="K181" s="2"/>
      <c r="L181" s="2"/>
      <c r="M181" s="2"/>
      <c r="N181" s="2"/>
      <c r="O181" s="11"/>
      <c r="P181" s="11"/>
      <c r="Q181" s="11"/>
      <c r="R181" s="11"/>
      <c r="S181" s="2"/>
      <c r="T181" s="2"/>
      <c r="U181" s="2"/>
      <c r="V181" s="2"/>
      <c r="W181" s="2"/>
      <c r="X181" s="2"/>
      <c r="Y181" s="2"/>
      <c r="Z181" s="2"/>
    </row>
    <row r="182" spans="1:26" ht="15.75" customHeight="1" x14ac:dyDescent="0.25">
      <c r="A182" s="2"/>
      <c r="B182" s="2"/>
      <c r="C182" s="2"/>
      <c r="D182" s="2"/>
      <c r="E182" s="2"/>
      <c r="F182" s="2"/>
      <c r="G182" s="2"/>
      <c r="H182" s="2"/>
      <c r="I182" s="2"/>
      <c r="J182" s="2"/>
      <c r="K182" s="2"/>
      <c r="L182" s="2"/>
      <c r="M182" s="2"/>
      <c r="N182" s="2"/>
      <c r="O182" s="11"/>
      <c r="P182" s="11"/>
      <c r="Q182" s="11"/>
      <c r="R182" s="11"/>
      <c r="S182" s="2"/>
      <c r="T182" s="2"/>
      <c r="U182" s="2"/>
      <c r="V182" s="2"/>
      <c r="W182" s="2"/>
      <c r="X182" s="2"/>
      <c r="Y182" s="2"/>
      <c r="Z182" s="2"/>
    </row>
    <row r="183" spans="1:26" ht="15.75" customHeight="1" x14ac:dyDescent="0.25">
      <c r="A183" s="2"/>
      <c r="B183" s="2"/>
      <c r="C183" s="2"/>
      <c r="D183" s="2"/>
      <c r="E183" s="2"/>
      <c r="F183" s="2"/>
      <c r="G183" s="2"/>
      <c r="H183" s="2"/>
      <c r="I183" s="2"/>
      <c r="J183" s="2"/>
      <c r="K183" s="2"/>
      <c r="L183" s="2"/>
      <c r="M183" s="2"/>
      <c r="N183" s="2"/>
      <c r="O183" s="11"/>
      <c r="P183" s="11"/>
      <c r="Q183" s="11"/>
      <c r="R183" s="11"/>
      <c r="S183" s="2"/>
      <c r="T183" s="2"/>
      <c r="U183" s="2"/>
      <c r="V183" s="2"/>
      <c r="W183" s="2"/>
      <c r="X183" s="2"/>
      <c r="Y183" s="2"/>
      <c r="Z183" s="2"/>
    </row>
    <row r="184" spans="1:26" ht="15.75" customHeight="1" x14ac:dyDescent="0.25">
      <c r="A184" s="2"/>
      <c r="B184" s="2"/>
      <c r="C184" s="2"/>
      <c r="D184" s="2"/>
      <c r="E184" s="2"/>
      <c r="F184" s="2"/>
      <c r="G184" s="2"/>
      <c r="H184" s="2"/>
      <c r="I184" s="2"/>
      <c r="J184" s="2"/>
      <c r="K184" s="2"/>
      <c r="L184" s="2"/>
      <c r="M184" s="2"/>
      <c r="N184" s="2"/>
      <c r="O184" s="11"/>
      <c r="P184" s="11"/>
      <c r="Q184" s="11"/>
      <c r="R184" s="11"/>
      <c r="S184" s="2"/>
      <c r="T184" s="2"/>
      <c r="U184" s="2"/>
      <c r="V184" s="2"/>
      <c r="W184" s="2"/>
      <c r="X184" s="2"/>
      <c r="Y184" s="2"/>
      <c r="Z184" s="2"/>
    </row>
    <row r="185" spans="1:26" ht="15.75" customHeight="1" x14ac:dyDescent="0.25">
      <c r="A185" s="2"/>
      <c r="B185" s="2"/>
      <c r="C185" s="2"/>
      <c r="D185" s="2"/>
      <c r="E185" s="2"/>
      <c r="F185" s="2"/>
      <c r="G185" s="2"/>
      <c r="H185" s="2"/>
      <c r="I185" s="2"/>
      <c r="J185" s="2"/>
      <c r="K185" s="2"/>
      <c r="L185" s="2"/>
      <c r="M185" s="2"/>
      <c r="N185" s="2"/>
      <c r="O185" s="11"/>
      <c r="P185" s="11"/>
      <c r="Q185" s="11"/>
      <c r="R185" s="11"/>
      <c r="S185" s="2"/>
      <c r="T185" s="2"/>
      <c r="U185" s="2"/>
      <c r="V185" s="2"/>
      <c r="W185" s="2"/>
      <c r="X185" s="2"/>
      <c r="Y185" s="2"/>
      <c r="Z185" s="2"/>
    </row>
    <row r="186" spans="1:26" ht="15.75" customHeight="1" x14ac:dyDescent="0.25">
      <c r="A186" s="2"/>
      <c r="B186" s="2"/>
      <c r="C186" s="2"/>
      <c r="D186" s="2"/>
      <c r="E186" s="2"/>
      <c r="F186" s="2"/>
      <c r="G186" s="2"/>
      <c r="H186" s="2"/>
      <c r="I186" s="2"/>
      <c r="J186" s="2"/>
      <c r="K186" s="2"/>
      <c r="L186" s="2"/>
      <c r="M186" s="2"/>
      <c r="N186" s="2"/>
      <c r="O186" s="11"/>
      <c r="P186" s="11"/>
      <c r="Q186" s="11"/>
      <c r="R186" s="11"/>
      <c r="S186" s="2"/>
      <c r="T186" s="2"/>
      <c r="U186" s="2"/>
      <c r="V186" s="2"/>
      <c r="W186" s="2"/>
      <c r="X186" s="2"/>
      <c r="Y186" s="2"/>
      <c r="Z186" s="2"/>
    </row>
    <row r="187" spans="1:26" ht="15.75" customHeight="1" x14ac:dyDescent="0.25">
      <c r="A187" s="2"/>
      <c r="B187" s="2"/>
      <c r="C187" s="2"/>
      <c r="D187" s="2"/>
      <c r="E187" s="2"/>
      <c r="F187" s="2"/>
      <c r="G187" s="2"/>
      <c r="H187" s="2"/>
      <c r="I187" s="2"/>
      <c r="J187" s="2"/>
      <c r="K187" s="2"/>
      <c r="L187" s="2"/>
      <c r="M187" s="2"/>
      <c r="N187" s="2"/>
      <c r="O187" s="11"/>
      <c r="P187" s="11"/>
      <c r="Q187" s="11"/>
      <c r="R187" s="11"/>
      <c r="S187" s="2"/>
      <c r="T187" s="2"/>
      <c r="U187" s="2"/>
      <c r="V187" s="2"/>
      <c r="W187" s="2"/>
      <c r="X187" s="2"/>
      <c r="Y187" s="2"/>
      <c r="Z187" s="2"/>
    </row>
    <row r="188" spans="1:26" ht="15.75" customHeight="1" x14ac:dyDescent="0.25">
      <c r="A188" s="2"/>
      <c r="B188" s="2"/>
      <c r="C188" s="2"/>
      <c r="D188" s="2"/>
      <c r="E188" s="2"/>
      <c r="F188" s="2"/>
      <c r="G188" s="2"/>
      <c r="H188" s="2"/>
      <c r="I188" s="2"/>
      <c r="J188" s="2"/>
      <c r="K188" s="2"/>
      <c r="L188" s="2"/>
      <c r="M188" s="2"/>
      <c r="N188" s="2"/>
      <c r="O188" s="11"/>
      <c r="P188" s="11"/>
      <c r="Q188" s="11"/>
      <c r="R188" s="11"/>
      <c r="S188" s="2"/>
      <c r="T188" s="2"/>
      <c r="U188" s="2"/>
      <c r="V188" s="2"/>
      <c r="W188" s="2"/>
      <c r="X188" s="2"/>
      <c r="Y188" s="2"/>
      <c r="Z188" s="2"/>
    </row>
    <row r="189" spans="1:26" ht="15.75" customHeight="1" x14ac:dyDescent="0.25">
      <c r="A189" s="2"/>
      <c r="B189" s="2"/>
      <c r="C189" s="2"/>
      <c r="D189" s="2"/>
      <c r="E189" s="2"/>
      <c r="F189" s="2"/>
      <c r="G189" s="2"/>
      <c r="H189" s="2"/>
      <c r="I189" s="2"/>
      <c r="J189" s="2"/>
      <c r="K189" s="2"/>
      <c r="L189" s="2"/>
      <c r="M189" s="2"/>
      <c r="N189" s="2"/>
      <c r="O189" s="11"/>
      <c r="P189" s="11"/>
      <c r="Q189" s="11"/>
      <c r="R189" s="11"/>
      <c r="S189" s="2"/>
      <c r="T189" s="2"/>
      <c r="U189" s="2"/>
      <c r="V189" s="2"/>
      <c r="W189" s="2"/>
      <c r="X189" s="2"/>
      <c r="Y189" s="2"/>
      <c r="Z189" s="2"/>
    </row>
    <row r="190" spans="1:26" ht="15.75" customHeight="1" x14ac:dyDescent="0.25">
      <c r="A190" s="2"/>
      <c r="B190" s="2"/>
      <c r="C190" s="2"/>
      <c r="D190" s="2"/>
      <c r="E190" s="2"/>
      <c r="F190" s="2"/>
      <c r="G190" s="2"/>
      <c r="H190" s="2"/>
      <c r="I190" s="2"/>
      <c r="J190" s="2"/>
      <c r="K190" s="2"/>
      <c r="L190" s="2"/>
      <c r="M190" s="2"/>
      <c r="N190" s="2"/>
      <c r="O190" s="11"/>
      <c r="P190" s="11"/>
      <c r="Q190" s="11"/>
      <c r="R190" s="11"/>
      <c r="S190" s="2"/>
      <c r="T190" s="2"/>
      <c r="U190" s="2"/>
      <c r="V190" s="2"/>
      <c r="W190" s="2"/>
      <c r="X190" s="2"/>
      <c r="Y190" s="2"/>
      <c r="Z190" s="2"/>
    </row>
    <row r="191" spans="1:26" ht="15.75" customHeight="1" x14ac:dyDescent="0.25">
      <c r="A191" s="2"/>
      <c r="B191" s="2"/>
      <c r="C191" s="2"/>
      <c r="D191" s="2"/>
      <c r="E191" s="2"/>
      <c r="F191" s="2"/>
      <c r="G191" s="2"/>
      <c r="H191" s="2"/>
      <c r="I191" s="2"/>
      <c r="J191" s="2"/>
      <c r="K191" s="2"/>
      <c r="L191" s="2"/>
      <c r="M191" s="2"/>
      <c r="N191" s="2"/>
      <c r="O191" s="11"/>
      <c r="P191" s="11"/>
      <c r="Q191" s="11"/>
      <c r="R191" s="11"/>
      <c r="S191" s="2"/>
      <c r="T191" s="2"/>
      <c r="U191" s="2"/>
      <c r="V191" s="2"/>
      <c r="W191" s="2"/>
      <c r="X191" s="2"/>
      <c r="Y191" s="2"/>
      <c r="Z191" s="2"/>
    </row>
    <row r="192" spans="1:26" ht="15.75" customHeight="1" x14ac:dyDescent="0.25">
      <c r="A192" s="2"/>
      <c r="B192" s="2"/>
      <c r="C192" s="2"/>
      <c r="D192" s="2"/>
      <c r="E192" s="2"/>
      <c r="F192" s="2"/>
      <c r="G192" s="2"/>
      <c r="H192" s="2"/>
      <c r="I192" s="2"/>
      <c r="J192" s="2"/>
      <c r="K192" s="2"/>
      <c r="L192" s="2"/>
      <c r="M192" s="2"/>
      <c r="N192" s="2"/>
      <c r="O192" s="11"/>
      <c r="P192" s="11"/>
      <c r="Q192" s="11"/>
      <c r="R192" s="11"/>
      <c r="S192" s="2"/>
      <c r="T192" s="2"/>
      <c r="U192" s="2"/>
      <c r="V192" s="2"/>
      <c r="W192" s="2"/>
      <c r="X192" s="2"/>
      <c r="Y192" s="2"/>
      <c r="Z192" s="2"/>
    </row>
    <row r="193" spans="1:26" ht="15.75" customHeight="1" x14ac:dyDescent="0.25">
      <c r="A193" s="2"/>
      <c r="B193" s="2"/>
      <c r="C193" s="2"/>
      <c r="D193" s="2"/>
      <c r="E193" s="2"/>
      <c r="F193" s="2"/>
      <c r="G193" s="2"/>
      <c r="H193" s="2"/>
      <c r="I193" s="2"/>
      <c r="J193" s="2"/>
      <c r="K193" s="2"/>
      <c r="L193" s="2"/>
      <c r="M193" s="2"/>
      <c r="N193" s="2"/>
      <c r="O193" s="11"/>
      <c r="P193" s="11"/>
      <c r="Q193" s="11"/>
      <c r="R193" s="11"/>
      <c r="S193" s="2"/>
      <c r="T193" s="2"/>
      <c r="U193" s="2"/>
      <c r="V193" s="2"/>
      <c r="W193" s="2"/>
      <c r="X193" s="2"/>
      <c r="Y193" s="2"/>
      <c r="Z193" s="2"/>
    </row>
    <row r="194" spans="1:26" ht="15.75" customHeight="1" x14ac:dyDescent="0.25">
      <c r="A194" s="2"/>
      <c r="B194" s="2"/>
      <c r="C194" s="2"/>
      <c r="D194" s="2"/>
      <c r="E194" s="2"/>
      <c r="F194" s="2"/>
      <c r="G194" s="2"/>
      <c r="H194" s="2"/>
      <c r="I194" s="2"/>
      <c r="J194" s="2"/>
      <c r="K194" s="2"/>
      <c r="L194" s="2"/>
      <c r="M194" s="2"/>
      <c r="N194" s="2"/>
      <c r="O194" s="11"/>
      <c r="P194" s="11"/>
      <c r="Q194" s="11"/>
      <c r="R194" s="11"/>
      <c r="S194" s="2"/>
      <c r="T194" s="2"/>
      <c r="U194" s="2"/>
      <c r="V194" s="2"/>
      <c r="W194" s="2"/>
      <c r="X194" s="2"/>
      <c r="Y194" s="2"/>
      <c r="Z194" s="2"/>
    </row>
    <row r="195" spans="1:26" ht="15.75" customHeight="1" x14ac:dyDescent="0.25">
      <c r="A195" s="2"/>
      <c r="B195" s="2"/>
      <c r="C195" s="2"/>
      <c r="D195" s="2"/>
      <c r="E195" s="2"/>
      <c r="F195" s="2"/>
      <c r="G195" s="2"/>
      <c r="H195" s="2"/>
      <c r="I195" s="2"/>
      <c r="J195" s="2"/>
      <c r="K195" s="2"/>
      <c r="L195" s="2"/>
      <c r="M195" s="2"/>
      <c r="N195" s="2"/>
      <c r="O195" s="11"/>
      <c r="P195" s="11"/>
      <c r="Q195" s="11"/>
      <c r="R195" s="11"/>
      <c r="S195" s="2"/>
      <c r="T195" s="2"/>
      <c r="U195" s="2"/>
      <c r="V195" s="2"/>
      <c r="W195" s="2"/>
      <c r="X195" s="2"/>
      <c r="Y195" s="2"/>
      <c r="Z195" s="2"/>
    </row>
    <row r="196" spans="1:26" ht="15.75" customHeight="1" x14ac:dyDescent="0.25">
      <c r="A196" s="2"/>
      <c r="B196" s="2"/>
      <c r="C196" s="2"/>
      <c r="D196" s="2"/>
      <c r="E196" s="2"/>
      <c r="F196" s="2"/>
      <c r="G196" s="2"/>
      <c r="H196" s="2"/>
      <c r="I196" s="2"/>
      <c r="J196" s="2"/>
      <c r="K196" s="2"/>
      <c r="L196" s="2"/>
      <c r="M196" s="2"/>
      <c r="N196" s="2"/>
      <c r="O196" s="11"/>
      <c r="P196" s="11"/>
      <c r="Q196" s="11"/>
      <c r="R196" s="11"/>
      <c r="S196" s="2"/>
      <c r="T196" s="2"/>
      <c r="U196" s="2"/>
      <c r="V196" s="2"/>
      <c r="W196" s="2"/>
      <c r="X196" s="2"/>
      <c r="Y196" s="2"/>
      <c r="Z196" s="2"/>
    </row>
    <row r="197" spans="1:26" ht="15.75" customHeight="1" x14ac:dyDescent="0.25">
      <c r="A197" s="2"/>
      <c r="B197" s="2"/>
      <c r="C197" s="2"/>
      <c r="D197" s="2"/>
      <c r="E197" s="2"/>
      <c r="F197" s="2"/>
      <c r="G197" s="2"/>
      <c r="H197" s="2"/>
      <c r="I197" s="2"/>
      <c r="J197" s="2"/>
      <c r="K197" s="2"/>
      <c r="L197" s="2"/>
      <c r="M197" s="2"/>
      <c r="N197" s="2"/>
      <c r="O197" s="11"/>
      <c r="P197" s="11"/>
      <c r="Q197" s="11"/>
      <c r="R197" s="11"/>
      <c r="S197" s="2"/>
      <c r="T197" s="2"/>
      <c r="U197" s="2"/>
      <c r="V197" s="2"/>
      <c r="W197" s="2"/>
      <c r="X197" s="2"/>
      <c r="Y197" s="2"/>
      <c r="Z197" s="2"/>
    </row>
    <row r="198" spans="1:26" ht="15.75" customHeight="1" x14ac:dyDescent="0.25">
      <c r="A198" s="2"/>
      <c r="B198" s="2"/>
      <c r="C198" s="2"/>
      <c r="D198" s="2"/>
      <c r="E198" s="2"/>
      <c r="F198" s="2"/>
      <c r="G198" s="2"/>
      <c r="H198" s="2"/>
      <c r="I198" s="2"/>
      <c r="J198" s="2"/>
      <c r="K198" s="2"/>
      <c r="L198" s="2"/>
      <c r="M198" s="2"/>
      <c r="N198" s="2"/>
      <c r="O198" s="11"/>
      <c r="P198" s="11"/>
      <c r="Q198" s="11"/>
      <c r="R198" s="11"/>
      <c r="S198" s="2"/>
      <c r="T198" s="2"/>
      <c r="U198" s="2"/>
      <c r="V198" s="2"/>
      <c r="W198" s="2"/>
      <c r="X198" s="2"/>
      <c r="Y198" s="2"/>
      <c r="Z198" s="2"/>
    </row>
    <row r="199" spans="1:26" ht="15.75" customHeight="1" x14ac:dyDescent="0.25">
      <c r="A199" s="2"/>
      <c r="B199" s="2"/>
      <c r="C199" s="2"/>
      <c r="D199" s="2"/>
      <c r="E199" s="2"/>
      <c r="F199" s="2"/>
      <c r="G199" s="2"/>
      <c r="H199" s="2"/>
      <c r="I199" s="2"/>
      <c r="J199" s="2"/>
      <c r="K199" s="2"/>
      <c r="L199" s="2"/>
      <c r="M199" s="2"/>
      <c r="N199" s="2"/>
      <c r="O199" s="11"/>
      <c r="P199" s="11"/>
      <c r="Q199" s="11"/>
      <c r="R199" s="11"/>
      <c r="S199" s="2"/>
      <c r="T199" s="2"/>
      <c r="U199" s="2"/>
      <c r="V199" s="2"/>
      <c r="W199" s="2"/>
      <c r="X199" s="2"/>
      <c r="Y199" s="2"/>
      <c r="Z199" s="2"/>
    </row>
    <row r="200" spans="1:26" ht="15.75" customHeight="1" x14ac:dyDescent="0.25">
      <c r="A200" s="2"/>
      <c r="B200" s="2"/>
      <c r="C200" s="2"/>
      <c r="D200" s="2"/>
      <c r="E200" s="2"/>
      <c r="F200" s="2"/>
      <c r="G200" s="2"/>
      <c r="H200" s="2"/>
      <c r="I200" s="2"/>
      <c r="J200" s="2"/>
      <c r="K200" s="2"/>
      <c r="L200" s="2"/>
      <c r="M200" s="2"/>
      <c r="N200" s="2"/>
      <c r="O200" s="11"/>
      <c r="P200" s="11"/>
      <c r="Q200" s="11"/>
      <c r="R200" s="11"/>
      <c r="S200" s="2"/>
      <c r="T200" s="2"/>
      <c r="U200" s="2"/>
      <c r="V200" s="2"/>
      <c r="W200" s="2"/>
      <c r="X200" s="2"/>
      <c r="Y200" s="2"/>
      <c r="Z200" s="2"/>
    </row>
    <row r="201" spans="1:26" ht="15.75" customHeight="1" x14ac:dyDescent="0.25">
      <c r="A201" s="2"/>
      <c r="B201" s="2"/>
      <c r="C201" s="2"/>
      <c r="D201" s="2"/>
      <c r="E201" s="2"/>
      <c r="F201" s="2"/>
      <c r="G201" s="2"/>
      <c r="H201" s="2"/>
      <c r="I201" s="2"/>
      <c r="J201" s="2"/>
      <c r="K201" s="2"/>
      <c r="L201" s="2"/>
      <c r="M201" s="2"/>
      <c r="N201" s="2"/>
      <c r="O201" s="11"/>
      <c r="P201" s="11"/>
      <c r="Q201" s="11"/>
      <c r="R201" s="11"/>
      <c r="S201" s="2"/>
      <c r="T201" s="2"/>
      <c r="U201" s="2"/>
      <c r="V201" s="2"/>
      <c r="W201" s="2"/>
      <c r="X201" s="2"/>
      <c r="Y201" s="2"/>
      <c r="Z201" s="2"/>
    </row>
    <row r="202" spans="1:26" ht="15.75" customHeight="1" x14ac:dyDescent="0.25">
      <c r="A202" s="2"/>
      <c r="B202" s="2"/>
      <c r="C202" s="2"/>
      <c r="D202" s="2"/>
      <c r="E202" s="2"/>
      <c r="F202" s="2"/>
      <c r="G202" s="2"/>
      <c r="H202" s="2"/>
      <c r="I202" s="2"/>
      <c r="J202" s="2"/>
      <c r="K202" s="2"/>
      <c r="L202" s="2"/>
      <c r="M202" s="2"/>
      <c r="N202" s="2"/>
      <c r="O202" s="11"/>
      <c r="P202" s="11"/>
      <c r="Q202" s="11"/>
      <c r="R202" s="11"/>
      <c r="S202" s="2"/>
      <c r="T202" s="2"/>
      <c r="U202" s="2"/>
      <c r="V202" s="2"/>
      <c r="W202" s="2"/>
      <c r="X202" s="2"/>
      <c r="Y202" s="2"/>
      <c r="Z202" s="2"/>
    </row>
    <row r="203" spans="1:26" ht="15.75" customHeight="1" x14ac:dyDescent="0.25">
      <c r="A203" s="2"/>
      <c r="B203" s="2"/>
      <c r="C203" s="2"/>
      <c r="D203" s="2"/>
      <c r="E203" s="2"/>
      <c r="F203" s="2"/>
      <c r="G203" s="2"/>
      <c r="H203" s="2"/>
      <c r="I203" s="2"/>
      <c r="J203" s="2"/>
      <c r="K203" s="2"/>
      <c r="L203" s="2"/>
      <c r="M203" s="2"/>
      <c r="N203" s="2"/>
      <c r="O203" s="11"/>
      <c r="P203" s="11"/>
      <c r="Q203" s="11"/>
      <c r="R203" s="11"/>
      <c r="S203" s="2"/>
      <c r="T203" s="2"/>
      <c r="U203" s="2"/>
      <c r="V203" s="2"/>
      <c r="W203" s="2"/>
      <c r="X203" s="2"/>
      <c r="Y203" s="2"/>
      <c r="Z203" s="2"/>
    </row>
    <row r="204" spans="1:26" ht="15.75" customHeight="1" x14ac:dyDescent="0.25">
      <c r="A204" s="2"/>
      <c r="B204" s="2"/>
      <c r="C204" s="2"/>
      <c r="D204" s="2"/>
      <c r="E204" s="2"/>
      <c r="F204" s="2"/>
      <c r="G204" s="2"/>
      <c r="H204" s="2"/>
      <c r="I204" s="2"/>
      <c r="J204" s="2"/>
      <c r="K204" s="2"/>
      <c r="L204" s="2"/>
      <c r="M204" s="2"/>
      <c r="N204" s="2"/>
      <c r="O204" s="11"/>
      <c r="P204" s="11"/>
      <c r="Q204" s="11"/>
      <c r="R204" s="11"/>
      <c r="S204" s="2"/>
      <c r="T204" s="2"/>
      <c r="U204" s="2"/>
      <c r="V204" s="2"/>
      <c r="W204" s="2"/>
      <c r="X204" s="2"/>
      <c r="Y204" s="2"/>
      <c r="Z204" s="2"/>
    </row>
    <row r="205" spans="1:26" ht="15.75" customHeight="1" x14ac:dyDescent="0.25">
      <c r="A205" s="2"/>
      <c r="B205" s="2"/>
      <c r="C205" s="2"/>
      <c r="D205" s="2"/>
      <c r="E205" s="2"/>
      <c r="F205" s="2"/>
      <c r="G205" s="2"/>
      <c r="H205" s="2"/>
      <c r="I205" s="2"/>
      <c r="J205" s="2"/>
      <c r="K205" s="2"/>
      <c r="L205" s="2"/>
      <c r="M205" s="2"/>
      <c r="N205" s="2"/>
      <c r="O205" s="11"/>
      <c r="P205" s="11"/>
      <c r="Q205" s="11"/>
      <c r="R205" s="11"/>
      <c r="S205" s="2"/>
      <c r="T205" s="2"/>
      <c r="U205" s="2"/>
      <c r="V205" s="2"/>
      <c r="W205" s="2"/>
      <c r="X205" s="2"/>
      <c r="Y205" s="2"/>
      <c r="Z205" s="2"/>
    </row>
    <row r="206" spans="1:26" ht="15.75" customHeight="1" x14ac:dyDescent="0.25">
      <c r="A206" s="2"/>
      <c r="B206" s="2"/>
      <c r="C206" s="2"/>
      <c r="D206" s="2"/>
      <c r="E206" s="2"/>
      <c r="F206" s="2"/>
      <c r="G206" s="2"/>
      <c r="H206" s="2"/>
      <c r="I206" s="2"/>
      <c r="J206" s="2"/>
      <c r="K206" s="2"/>
      <c r="L206" s="2"/>
      <c r="M206" s="2"/>
      <c r="N206" s="2"/>
      <c r="O206" s="11"/>
      <c r="P206" s="11"/>
      <c r="Q206" s="11"/>
      <c r="R206" s="11"/>
      <c r="S206" s="2"/>
      <c r="T206" s="2"/>
      <c r="U206" s="2"/>
      <c r="V206" s="2"/>
      <c r="W206" s="2"/>
      <c r="X206" s="2"/>
      <c r="Y206" s="2"/>
      <c r="Z206" s="2"/>
    </row>
    <row r="207" spans="1:26" ht="15.75" customHeight="1" x14ac:dyDescent="0.25">
      <c r="A207" s="2"/>
      <c r="B207" s="2"/>
      <c r="C207" s="2"/>
      <c r="D207" s="2"/>
      <c r="E207" s="2"/>
      <c r="F207" s="2"/>
      <c r="G207" s="2"/>
      <c r="H207" s="2"/>
      <c r="I207" s="2"/>
      <c r="J207" s="2"/>
      <c r="K207" s="2"/>
      <c r="L207" s="2"/>
      <c r="M207" s="2"/>
      <c r="N207" s="2"/>
      <c r="O207" s="11"/>
      <c r="P207" s="11"/>
      <c r="Q207" s="11"/>
      <c r="R207" s="11"/>
      <c r="S207" s="2"/>
      <c r="T207" s="2"/>
      <c r="U207" s="2"/>
      <c r="V207" s="2"/>
      <c r="W207" s="2"/>
      <c r="X207" s="2"/>
      <c r="Y207" s="2"/>
      <c r="Z207" s="2"/>
    </row>
    <row r="208" spans="1:26" ht="15.75" customHeight="1" x14ac:dyDescent="0.25">
      <c r="A208" s="2"/>
      <c r="B208" s="2"/>
      <c r="C208" s="2"/>
      <c r="D208" s="2"/>
      <c r="E208" s="2"/>
      <c r="F208" s="2"/>
      <c r="G208" s="2"/>
      <c r="H208" s="2"/>
      <c r="I208" s="2"/>
      <c r="J208" s="2"/>
      <c r="K208" s="2"/>
      <c r="L208" s="2"/>
      <c r="M208" s="2"/>
      <c r="N208" s="2"/>
      <c r="O208" s="11"/>
      <c r="P208" s="11"/>
      <c r="Q208" s="11"/>
      <c r="R208" s="11"/>
      <c r="S208" s="2"/>
      <c r="T208" s="2"/>
      <c r="U208" s="2"/>
      <c r="V208" s="2"/>
      <c r="W208" s="2"/>
      <c r="X208" s="2"/>
      <c r="Y208" s="2"/>
      <c r="Z208" s="2"/>
    </row>
    <row r="209" spans="1:26" ht="15.75" customHeight="1" x14ac:dyDescent="0.25">
      <c r="A209" s="2"/>
      <c r="B209" s="2"/>
      <c r="C209" s="2"/>
      <c r="D209" s="2"/>
      <c r="E209" s="2"/>
      <c r="F209" s="2"/>
      <c r="G209" s="2"/>
      <c r="H209" s="2"/>
      <c r="I209" s="2"/>
      <c r="J209" s="2"/>
      <c r="K209" s="2"/>
      <c r="L209" s="2"/>
      <c r="M209" s="2"/>
      <c r="N209" s="2"/>
      <c r="O209" s="11"/>
      <c r="P209" s="11"/>
      <c r="Q209" s="11"/>
      <c r="R209" s="11"/>
      <c r="S209" s="2"/>
      <c r="T209" s="2"/>
      <c r="U209" s="2"/>
      <c r="V209" s="2"/>
      <c r="W209" s="2"/>
      <c r="X209" s="2"/>
      <c r="Y209" s="2"/>
      <c r="Z209" s="2"/>
    </row>
    <row r="210" spans="1:26" ht="15.75" customHeight="1" x14ac:dyDescent="0.25">
      <c r="A210" s="2"/>
      <c r="B210" s="2"/>
      <c r="C210" s="2"/>
      <c r="D210" s="2"/>
      <c r="E210" s="2"/>
      <c r="F210" s="2"/>
      <c r="G210" s="2"/>
      <c r="H210" s="2"/>
      <c r="I210" s="2"/>
      <c r="J210" s="2"/>
      <c r="K210" s="2"/>
      <c r="L210" s="2"/>
      <c r="M210" s="2"/>
      <c r="N210" s="2"/>
      <c r="O210" s="11"/>
      <c r="P210" s="11"/>
      <c r="Q210" s="11"/>
      <c r="R210" s="11"/>
      <c r="S210" s="2"/>
      <c r="T210" s="2"/>
      <c r="U210" s="2"/>
      <c r="V210" s="2"/>
      <c r="W210" s="2"/>
      <c r="X210" s="2"/>
      <c r="Y210" s="2"/>
      <c r="Z210" s="2"/>
    </row>
    <row r="211" spans="1:26" ht="15.75" customHeight="1" x14ac:dyDescent="0.25">
      <c r="A211" s="2"/>
      <c r="B211" s="2"/>
      <c r="C211" s="2"/>
      <c r="D211" s="2"/>
      <c r="E211" s="2"/>
      <c r="F211" s="2"/>
      <c r="G211" s="2"/>
      <c r="H211" s="2"/>
      <c r="I211" s="2"/>
      <c r="J211" s="2"/>
      <c r="K211" s="2"/>
      <c r="L211" s="2"/>
      <c r="M211" s="2"/>
      <c r="N211" s="2"/>
      <c r="O211" s="11"/>
      <c r="P211" s="11"/>
      <c r="Q211" s="11"/>
      <c r="R211" s="11"/>
      <c r="S211" s="2"/>
      <c r="T211" s="2"/>
      <c r="U211" s="2"/>
      <c r="V211" s="2"/>
      <c r="W211" s="2"/>
      <c r="X211" s="2"/>
      <c r="Y211" s="2"/>
      <c r="Z211" s="2"/>
    </row>
    <row r="212" spans="1:26" ht="15.75" customHeight="1" x14ac:dyDescent="0.25">
      <c r="A212" s="2"/>
      <c r="B212" s="2"/>
      <c r="C212" s="2"/>
      <c r="D212" s="2"/>
      <c r="E212" s="2"/>
      <c r="F212" s="2"/>
      <c r="G212" s="2"/>
      <c r="H212" s="2"/>
      <c r="I212" s="2"/>
      <c r="J212" s="2"/>
      <c r="K212" s="2"/>
      <c r="L212" s="2"/>
      <c r="M212" s="2"/>
      <c r="N212" s="2"/>
      <c r="O212" s="11"/>
      <c r="P212" s="11"/>
      <c r="Q212" s="11"/>
      <c r="R212" s="11"/>
      <c r="S212" s="2"/>
      <c r="T212" s="2"/>
      <c r="U212" s="2"/>
      <c r="V212" s="2"/>
      <c r="W212" s="2"/>
      <c r="X212" s="2"/>
      <c r="Y212" s="2"/>
      <c r="Z212" s="2"/>
    </row>
    <row r="213" spans="1:26" ht="15.75" customHeight="1" x14ac:dyDescent="0.25">
      <c r="A213" s="2"/>
      <c r="B213" s="2"/>
      <c r="C213" s="2"/>
      <c r="D213" s="2"/>
      <c r="E213" s="2"/>
      <c r="F213" s="2"/>
      <c r="G213" s="2"/>
      <c r="H213" s="2"/>
      <c r="I213" s="2"/>
      <c r="J213" s="2"/>
      <c r="K213" s="2"/>
      <c r="L213" s="2"/>
      <c r="M213" s="2"/>
      <c r="N213" s="2"/>
      <c r="O213" s="11"/>
      <c r="P213" s="11"/>
      <c r="Q213" s="11"/>
      <c r="R213" s="11"/>
      <c r="S213" s="2"/>
      <c r="T213" s="2"/>
      <c r="U213" s="2"/>
      <c r="V213" s="2"/>
      <c r="W213" s="2"/>
      <c r="X213" s="2"/>
      <c r="Y213" s="2"/>
      <c r="Z213" s="2"/>
    </row>
    <row r="214" spans="1:26" ht="15.75" customHeight="1" x14ac:dyDescent="0.25">
      <c r="A214" s="2"/>
      <c r="B214" s="2"/>
      <c r="C214" s="2"/>
      <c r="D214" s="2"/>
      <c r="E214" s="2"/>
      <c r="F214" s="2"/>
      <c r="G214" s="2"/>
      <c r="H214" s="2"/>
      <c r="I214" s="2"/>
      <c r="J214" s="2"/>
      <c r="K214" s="2"/>
      <c r="L214" s="2"/>
      <c r="M214" s="2"/>
      <c r="N214" s="2"/>
      <c r="O214" s="11"/>
      <c r="P214" s="11"/>
      <c r="Q214" s="11"/>
      <c r="R214" s="11"/>
      <c r="S214" s="2"/>
      <c r="T214" s="2"/>
      <c r="U214" s="2"/>
      <c r="V214" s="2"/>
      <c r="W214" s="2"/>
      <c r="X214" s="2"/>
      <c r="Y214" s="2"/>
      <c r="Z214" s="2"/>
    </row>
    <row r="215" spans="1:26" ht="15.75" customHeight="1" x14ac:dyDescent="0.25">
      <c r="A215" s="2"/>
      <c r="B215" s="2"/>
      <c r="C215" s="2"/>
      <c r="D215" s="2"/>
      <c r="E215" s="2"/>
      <c r="F215" s="2"/>
      <c r="G215" s="2"/>
      <c r="H215" s="2"/>
      <c r="I215" s="2"/>
      <c r="J215" s="2"/>
      <c r="K215" s="2"/>
      <c r="L215" s="2"/>
      <c r="M215" s="2"/>
      <c r="N215" s="2"/>
      <c r="O215" s="11"/>
      <c r="P215" s="11"/>
      <c r="Q215" s="11"/>
      <c r="R215" s="11"/>
      <c r="S215" s="2"/>
      <c r="T215" s="2"/>
      <c r="U215" s="2"/>
      <c r="V215" s="2"/>
      <c r="W215" s="2"/>
      <c r="X215" s="2"/>
      <c r="Y215" s="2"/>
      <c r="Z215" s="2"/>
    </row>
    <row r="216" spans="1:26" ht="15.75" customHeight="1" x14ac:dyDescent="0.25">
      <c r="A216" s="2"/>
      <c r="B216" s="2"/>
      <c r="C216" s="2"/>
      <c r="D216" s="2"/>
      <c r="E216" s="2"/>
      <c r="F216" s="2"/>
      <c r="G216" s="2"/>
      <c r="H216" s="2"/>
      <c r="I216" s="2"/>
      <c r="J216" s="2"/>
      <c r="K216" s="2"/>
      <c r="L216" s="2"/>
      <c r="M216" s="2"/>
      <c r="N216" s="2"/>
      <c r="O216" s="11"/>
      <c r="P216" s="11"/>
      <c r="Q216" s="11"/>
      <c r="R216" s="11"/>
      <c r="S216" s="2"/>
      <c r="T216" s="2"/>
      <c r="U216" s="2"/>
      <c r="V216" s="2"/>
      <c r="W216" s="2"/>
      <c r="X216" s="2"/>
      <c r="Y216" s="2"/>
      <c r="Z216" s="2"/>
    </row>
    <row r="217" spans="1:26" ht="15.75" customHeight="1" x14ac:dyDescent="0.25">
      <c r="A217" s="2"/>
      <c r="B217" s="2"/>
      <c r="C217" s="2"/>
      <c r="D217" s="2"/>
      <c r="E217" s="2"/>
      <c r="F217" s="2"/>
      <c r="G217" s="2"/>
      <c r="H217" s="2"/>
      <c r="I217" s="2"/>
      <c r="J217" s="2"/>
      <c r="K217" s="2"/>
      <c r="L217" s="2"/>
      <c r="M217" s="2"/>
      <c r="N217" s="2"/>
      <c r="O217" s="11"/>
      <c r="P217" s="11"/>
      <c r="Q217" s="11"/>
      <c r="R217" s="11"/>
      <c r="S217" s="2"/>
      <c r="T217" s="2"/>
      <c r="U217" s="2"/>
      <c r="V217" s="2"/>
      <c r="W217" s="2"/>
      <c r="X217" s="2"/>
      <c r="Y217" s="2"/>
      <c r="Z217" s="2"/>
    </row>
    <row r="218" spans="1:26" ht="15.75" customHeight="1" x14ac:dyDescent="0.25">
      <c r="A218" s="2"/>
      <c r="B218" s="2"/>
      <c r="C218" s="2"/>
      <c r="D218" s="2"/>
      <c r="E218" s="2"/>
      <c r="F218" s="2"/>
      <c r="G218" s="2"/>
      <c r="H218" s="2"/>
      <c r="I218" s="2"/>
      <c r="J218" s="2"/>
      <c r="K218" s="2"/>
      <c r="L218" s="2"/>
      <c r="M218" s="2"/>
      <c r="N218" s="2"/>
      <c r="O218" s="11"/>
      <c r="P218" s="11"/>
      <c r="Q218" s="11"/>
      <c r="R218" s="11"/>
      <c r="S218" s="2"/>
      <c r="T218" s="2"/>
      <c r="U218" s="2"/>
      <c r="V218" s="2"/>
      <c r="W218" s="2"/>
      <c r="X218" s="2"/>
      <c r="Y218" s="2"/>
      <c r="Z218" s="2"/>
    </row>
    <row r="219" spans="1:26" ht="15.75" customHeight="1" x14ac:dyDescent="0.25">
      <c r="A219" s="2"/>
      <c r="B219" s="2"/>
      <c r="C219" s="2"/>
      <c r="D219" s="2"/>
      <c r="E219" s="2"/>
      <c r="F219" s="2"/>
      <c r="G219" s="2"/>
      <c r="H219" s="2"/>
      <c r="I219" s="2"/>
      <c r="J219" s="2"/>
      <c r="K219" s="2"/>
      <c r="L219" s="2"/>
      <c r="M219" s="2"/>
      <c r="N219" s="2"/>
      <c r="O219" s="11"/>
      <c r="P219" s="11"/>
      <c r="Q219" s="11"/>
      <c r="R219" s="11"/>
      <c r="S219" s="2"/>
      <c r="T219" s="2"/>
      <c r="U219" s="2"/>
      <c r="V219" s="2"/>
      <c r="W219" s="2"/>
      <c r="X219" s="2"/>
      <c r="Y219" s="2"/>
      <c r="Z219" s="2"/>
    </row>
    <row r="220" spans="1:26" ht="15.75" customHeight="1" x14ac:dyDescent="0.25">
      <c r="A220" s="2"/>
      <c r="B220" s="2"/>
      <c r="C220" s="2"/>
      <c r="D220" s="2"/>
      <c r="E220" s="2"/>
      <c r="F220" s="2"/>
      <c r="G220" s="2"/>
      <c r="H220" s="2"/>
      <c r="I220" s="2"/>
      <c r="J220" s="2"/>
      <c r="K220" s="2"/>
      <c r="L220" s="2"/>
      <c r="M220" s="2"/>
      <c r="N220" s="2"/>
      <c r="O220" s="11"/>
      <c r="P220" s="11"/>
      <c r="Q220" s="11"/>
      <c r="R220" s="11"/>
      <c r="S220" s="2"/>
      <c r="T220" s="2"/>
      <c r="U220" s="2"/>
      <c r="V220" s="2"/>
      <c r="W220" s="2"/>
      <c r="X220" s="2"/>
      <c r="Y220" s="2"/>
      <c r="Z220" s="2"/>
    </row>
    <row r="221" spans="1:26" ht="15.75" customHeight="1" x14ac:dyDescent="0.25">
      <c r="A221" s="2"/>
      <c r="B221" s="2"/>
      <c r="C221" s="2"/>
      <c r="D221" s="2"/>
      <c r="E221" s="2"/>
      <c r="F221" s="2"/>
      <c r="G221" s="2"/>
      <c r="H221" s="2"/>
      <c r="I221" s="2"/>
      <c r="J221" s="2"/>
      <c r="K221" s="2"/>
      <c r="L221" s="2"/>
      <c r="M221" s="2"/>
      <c r="N221" s="2"/>
      <c r="O221" s="11"/>
      <c r="P221" s="11"/>
      <c r="Q221" s="11"/>
      <c r="R221" s="11"/>
      <c r="S221" s="2"/>
      <c r="T221" s="2"/>
      <c r="U221" s="2"/>
      <c r="V221" s="2"/>
      <c r="W221" s="2"/>
      <c r="X221" s="2"/>
      <c r="Y221" s="2"/>
      <c r="Z221" s="2"/>
    </row>
    <row r="222" spans="1:26" ht="15.75" customHeight="1" x14ac:dyDescent="0.25">
      <c r="A222" s="2"/>
      <c r="B222" s="2"/>
      <c r="C222" s="2"/>
      <c r="D222" s="2"/>
      <c r="E222" s="2"/>
      <c r="F222" s="2"/>
      <c r="G222" s="2"/>
      <c r="H222" s="2"/>
      <c r="I222" s="2"/>
      <c r="J222" s="2"/>
      <c r="K222" s="2"/>
      <c r="L222" s="2"/>
      <c r="M222" s="2"/>
      <c r="N222" s="2"/>
      <c r="O222" s="11"/>
      <c r="P222" s="11"/>
      <c r="Q222" s="11"/>
      <c r="R222" s="11"/>
      <c r="S222" s="2"/>
      <c r="T222" s="2"/>
      <c r="U222" s="2"/>
      <c r="V222" s="2"/>
      <c r="W222" s="2"/>
      <c r="X222" s="2"/>
      <c r="Y222" s="2"/>
      <c r="Z222" s="2"/>
    </row>
    <row r="223" spans="1:26" ht="15.75" customHeight="1" x14ac:dyDescent="0.25">
      <c r="A223" s="2"/>
      <c r="B223" s="2"/>
      <c r="C223" s="2"/>
      <c r="D223" s="2"/>
      <c r="E223" s="2"/>
      <c r="F223" s="2"/>
      <c r="G223" s="2"/>
      <c r="H223" s="2"/>
      <c r="I223" s="2"/>
      <c r="J223" s="2"/>
      <c r="K223" s="2"/>
      <c r="L223" s="2"/>
      <c r="M223" s="2"/>
      <c r="N223" s="2"/>
      <c r="O223" s="11"/>
      <c r="P223" s="11"/>
      <c r="Q223" s="11"/>
      <c r="R223" s="11"/>
      <c r="S223" s="2"/>
      <c r="T223" s="2"/>
      <c r="U223" s="2"/>
      <c r="V223" s="2"/>
      <c r="W223" s="2"/>
      <c r="X223" s="2"/>
      <c r="Y223" s="2"/>
      <c r="Z223" s="2"/>
    </row>
    <row r="224" spans="1:26" ht="15.75" customHeight="1" x14ac:dyDescent="0.25">
      <c r="A224" s="2"/>
      <c r="B224" s="2"/>
      <c r="C224" s="2"/>
      <c r="D224" s="2"/>
      <c r="E224" s="2"/>
      <c r="F224" s="2"/>
      <c r="G224" s="2"/>
      <c r="H224" s="2"/>
      <c r="I224" s="2"/>
      <c r="J224" s="2"/>
      <c r="K224" s="2"/>
      <c r="L224" s="2"/>
      <c r="M224" s="2"/>
      <c r="N224" s="2"/>
      <c r="O224" s="11"/>
      <c r="P224" s="11"/>
      <c r="Q224" s="11"/>
      <c r="R224" s="11"/>
      <c r="S224" s="2"/>
      <c r="T224" s="2"/>
      <c r="U224" s="2"/>
      <c r="V224" s="2"/>
      <c r="W224" s="2"/>
      <c r="X224" s="2"/>
      <c r="Y224" s="2"/>
      <c r="Z224" s="2"/>
    </row>
    <row r="225" spans="1:26" ht="15.75" customHeight="1" x14ac:dyDescent="0.25">
      <c r="A225" s="2"/>
      <c r="B225" s="2"/>
      <c r="C225" s="2"/>
      <c r="D225" s="2"/>
      <c r="E225" s="2"/>
      <c r="F225" s="2"/>
      <c r="G225" s="2"/>
      <c r="H225" s="2"/>
      <c r="I225" s="2"/>
      <c r="J225" s="2"/>
      <c r="K225" s="2"/>
      <c r="L225" s="2"/>
      <c r="M225" s="2"/>
      <c r="N225" s="2"/>
      <c r="O225" s="11"/>
      <c r="P225" s="11"/>
      <c r="Q225" s="11"/>
      <c r="R225" s="11"/>
      <c r="S225" s="2"/>
      <c r="T225" s="2"/>
      <c r="U225" s="2"/>
      <c r="V225" s="2"/>
      <c r="W225" s="2"/>
      <c r="X225" s="2"/>
      <c r="Y225" s="2"/>
      <c r="Z225" s="2"/>
    </row>
    <row r="226" spans="1:26" ht="15.75" customHeight="1" x14ac:dyDescent="0.25">
      <c r="A226" s="2"/>
      <c r="B226" s="2"/>
      <c r="C226" s="2"/>
      <c r="D226" s="2"/>
      <c r="E226" s="2"/>
      <c r="F226" s="2"/>
      <c r="G226" s="2"/>
      <c r="H226" s="2"/>
      <c r="I226" s="2"/>
      <c r="J226" s="2"/>
      <c r="K226" s="2"/>
      <c r="L226" s="2"/>
      <c r="M226" s="2"/>
      <c r="N226" s="2"/>
      <c r="O226" s="11"/>
      <c r="P226" s="11"/>
      <c r="Q226" s="11"/>
      <c r="R226" s="11"/>
      <c r="S226" s="2"/>
      <c r="T226" s="2"/>
      <c r="U226" s="2"/>
      <c r="V226" s="2"/>
      <c r="W226" s="2"/>
      <c r="X226" s="2"/>
      <c r="Y226" s="2"/>
      <c r="Z226" s="2"/>
    </row>
    <row r="227" spans="1:26" ht="15.75" customHeight="1" x14ac:dyDescent="0.25">
      <c r="A227" s="2"/>
      <c r="B227" s="2"/>
      <c r="C227" s="2"/>
      <c r="D227" s="2"/>
      <c r="E227" s="2"/>
      <c r="F227" s="2"/>
      <c r="G227" s="2"/>
      <c r="H227" s="2"/>
      <c r="I227" s="2"/>
      <c r="J227" s="2"/>
      <c r="K227" s="2"/>
      <c r="L227" s="2"/>
      <c r="M227" s="2"/>
      <c r="N227" s="2"/>
      <c r="O227" s="11"/>
      <c r="P227" s="11"/>
      <c r="Q227" s="11"/>
      <c r="R227" s="11"/>
      <c r="S227" s="2"/>
      <c r="T227" s="2"/>
      <c r="U227" s="2"/>
      <c r="V227" s="2"/>
      <c r="W227" s="2"/>
      <c r="X227" s="2"/>
      <c r="Y227" s="2"/>
      <c r="Z227" s="2"/>
    </row>
    <row r="228" spans="1:26" ht="15.75" customHeight="1" x14ac:dyDescent="0.25">
      <c r="A228" s="2"/>
      <c r="B228" s="2"/>
      <c r="C228" s="2"/>
      <c r="D228" s="2"/>
      <c r="E228" s="2"/>
      <c r="F228" s="2"/>
      <c r="G228" s="2"/>
      <c r="H228" s="2"/>
      <c r="I228" s="2"/>
      <c r="J228" s="2"/>
      <c r="K228" s="2"/>
      <c r="L228" s="2"/>
      <c r="M228" s="2"/>
      <c r="N228" s="2"/>
      <c r="O228" s="11"/>
      <c r="P228" s="11"/>
      <c r="Q228" s="11"/>
      <c r="R228" s="11"/>
      <c r="S228" s="2"/>
      <c r="T228" s="2"/>
      <c r="U228" s="2"/>
      <c r="V228" s="2"/>
      <c r="W228" s="2"/>
      <c r="X228" s="2"/>
      <c r="Y228" s="2"/>
      <c r="Z228" s="2"/>
    </row>
    <row r="229" spans="1:26" ht="15.75" customHeight="1" x14ac:dyDescent="0.25">
      <c r="A229" s="2"/>
      <c r="B229" s="2"/>
      <c r="C229" s="2"/>
      <c r="D229" s="2"/>
      <c r="E229" s="2"/>
      <c r="F229" s="2"/>
      <c r="G229" s="2"/>
      <c r="H229" s="2"/>
      <c r="I229" s="2"/>
      <c r="J229" s="2"/>
      <c r="K229" s="2"/>
      <c r="L229" s="2"/>
      <c r="M229" s="2"/>
      <c r="N229" s="2"/>
      <c r="O229" s="11"/>
      <c r="P229" s="11"/>
      <c r="Q229" s="11"/>
      <c r="R229" s="11"/>
      <c r="S229" s="2"/>
      <c r="T229" s="2"/>
      <c r="U229" s="2"/>
      <c r="V229" s="2"/>
      <c r="W229" s="2"/>
      <c r="X229" s="2"/>
      <c r="Y229" s="2"/>
      <c r="Z229" s="2"/>
    </row>
    <row r="230" spans="1:26" ht="15.75" customHeight="1" x14ac:dyDescent="0.25">
      <c r="A230" s="2"/>
      <c r="B230" s="2"/>
      <c r="C230" s="2"/>
      <c r="D230" s="2"/>
      <c r="E230" s="2"/>
      <c r="F230" s="2"/>
      <c r="G230" s="2"/>
      <c r="H230" s="2"/>
      <c r="I230" s="2"/>
      <c r="J230" s="2"/>
      <c r="K230" s="2"/>
      <c r="L230" s="2"/>
      <c r="M230" s="2"/>
      <c r="N230" s="2"/>
      <c r="O230" s="11"/>
      <c r="P230" s="11"/>
      <c r="Q230" s="11"/>
      <c r="R230" s="11"/>
      <c r="S230" s="2"/>
      <c r="T230" s="2"/>
      <c r="U230" s="2"/>
      <c r="V230" s="2"/>
      <c r="W230" s="2"/>
      <c r="X230" s="2"/>
      <c r="Y230" s="2"/>
      <c r="Z230" s="2"/>
    </row>
    <row r="231" spans="1:26" ht="15.75" customHeight="1" x14ac:dyDescent="0.25">
      <c r="A231" s="2"/>
      <c r="B231" s="2"/>
      <c r="C231" s="2"/>
      <c r="D231" s="2"/>
      <c r="E231" s="2"/>
      <c r="F231" s="2"/>
      <c r="G231" s="2"/>
      <c r="H231" s="2"/>
      <c r="I231" s="2"/>
      <c r="J231" s="2"/>
      <c r="K231" s="2"/>
      <c r="L231" s="2"/>
      <c r="M231" s="2"/>
      <c r="N231" s="2"/>
      <c r="O231" s="11"/>
      <c r="P231" s="11"/>
      <c r="Q231" s="11"/>
      <c r="R231" s="11"/>
      <c r="S231" s="2"/>
      <c r="T231" s="2"/>
      <c r="U231" s="2"/>
      <c r="V231" s="2"/>
      <c r="W231" s="2"/>
      <c r="X231" s="2"/>
      <c r="Y231" s="2"/>
      <c r="Z231" s="2"/>
    </row>
    <row r="232" spans="1:26" ht="15.75" customHeight="1" x14ac:dyDescent="0.25">
      <c r="A232" s="2"/>
      <c r="B232" s="2"/>
      <c r="C232" s="2"/>
      <c r="D232" s="2"/>
      <c r="E232" s="2"/>
      <c r="F232" s="2"/>
      <c r="G232" s="2"/>
      <c r="H232" s="2"/>
      <c r="I232" s="2"/>
      <c r="J232" s="2"/>
      <c r="K232" s="2"/>
      <c r="L232" s="2"/>
      <c r="M232" s="2"/>
      <c r="N232" s="2"/>
      <c r="O232" s="11"/>
      <c r="P232" s="11"/>
      <c r="Q232" s="11"/>
      <c r="R232" s="11"/>
      <c r="S232" s="2"/>
      <c r="T232" s="2"/>
      <c r="U232" s="2"/>
      <c r="V232" s="2"/>
      <c r="W232" s="2"/>
      <c r="X232" s="2"/>
      <c r="Y232" s="2"/>
      <c r="Z232" s="2"/>
    </row>
    <row r="233" spans="1:26" ht="15.75" customHeight="1" x14ac:dyDescent="0.25">
      <c r="A233" s="2"/>
      <c r="B233" s="2"/>
      <c r="C233" s="2"/>
      <c r="D233" s="2"/>
      <c r="E233" s="2"/>
      <c r="F233" s="2"/>
      <c r="G233" s="2"/>
      <c r="H233" s="2"/>
      <c r="I233" s="2"/>
      <c r="J233" s="2"/>
      <c r="K233" s="2"/>
      <c r="L233" s="2"/>
      <c r="M233" s="2"/>
      <c r="N233" s="2"/>
      <c r="O233" s="11"/>
      <c r="P233" s="11"/>
      <c r="Q233" s="11"/>
      <c r="R233" s="11"/>
      <c r="S233" s="2"/>
      <c r="T233" s="2"/>
      <c r="U233" s="2"/>
      <c r="V233" s="2"/>
      <c r="W233" s="2"/>
      <c r="X233" s="2"/>
      <c r="Y233" s="2"/>
      <c r="Z233" s="2"/>
    </row>
    <row r="234" spans="1:26" ht="15.75" customHeight="1" x14ac:dyDescent="0.25">
      <c r="A234" s="2"/>
      <c r="B234" s="2"/>
      <c r="C234" s="2"/>
      <c r="D234" s="2"/>
      <c r="E234" s="2"/>
      <c r="F234" s="2"/>
      <c r="G234" s="2"/>
      <c r="H234" s="2"/>
      <c r="I234" s="2"/>
      <c r="J234" s="2"/>
      <c r="K234" s="2"/>
      <c r="L234" s="2"/>
      <c r="M234" s="2"/>
      <c r="N234" s="2"/>
      <c r="O234" s="11"/>
      <c r="P234" s="11"/>
      <c r="Q234" s="11"/>
      <c r="R234" s="11"/>
      <c r="S234" s="2"/>
      <c r="T234" s="2"/>
      <c r="U234" s="2"/>
      <c r="V234" s="2"/>
      <c r="W234" s="2"/>
      <c r="X234" s="2"/>
      <c r="Y234" s="2"/>
      <c r="Z234" s="2"/>
    </row>
    <row r="235" spans="1:26" ht="15.75" customHeight="1" x14ac:dyDescent="0.25">
      <c r="A235" s="2"/>
      <c r="B235" s="2"/>
      <c r="C235" s="2"/>
      <c r="D235" s="2"/>
      <c r="E235" s="2"/>
      <c r="F235" s="2"/>
      <c r="G235" s="2"/>
      <c r="H235" s="2"/>
      <c r="I235" s="2"/>
      <c r="J235" s="2"/>
      <c r="K235" s="2"/>
      <c r="L235" s="2"/>
      <c r="M235" s="2"/>
      <c r="N235" s="2"/>
      <c r="O235" s="11"/>
      <c r="P235" s="11"/>
      <c r="Q235" s="11"/>
      <c r="R235" s="11"/>
      <c r="S235" s="2"/>
      <c r="T235" s="2"/>
      <c r="U235" s="2"/>
      <c r="V235" s="2"/>
      <c r="W235" s="2"/>
      <c r="X235" s="2"/>
      <c r="Y235" s="2"/>
      <c r="Z235" s="2"/>
    </row>
    <row r="236" spans="1:26" ht="15.75" customHeight="1" x14ac:dyDescent="0.25">
      <c r="A236" s="2"/>
      <c r="B236" s="2"/>
      <c r="C236" s="2"/>
      <c r="D236" s="2"/>
      <c r="E236" s="2"/>
      <c r="F236" s="2"/>
      <c r="G236" s="2"/>
      <c r="H236" s="2"/>
      <c r="I236" s="2"/>
      <c r="J236" s="2"/>
      <c r="K236" s="2"/>
      <c r="L236" s="2"/>
      <c r="M236" s="2"/>
      <c r="N236" s="2"/>
      <c r="O236" s="11"/>
      <c r="P236" s="11"/>
      <c r="Q236" s="11"/>
      <c r="R236" s="11"/>
      <c r="S236" s="2"/>
      <c r="T236" s="2"/>
      <c r="U236" s="2"/>
      <c r="V236" s="2"/>
      <c r="W236" s="2"/>
      <c r="X236" s="2"/>
      <c r="Y236" s="2"/>
      <c r="Z236" s="2"/>
    </row>
    <row r="237" spans="1:26" ht="15.75" customHeight="1" x14ac:dyDescent="0.25">
      <c r="A237" s="2"/>
      <c r="B237" s="2"/>
      <c r="C237" s="2"/>
      <c r="D237" s="2"/>
      <c r="E237" s="2"/>
      <c r="F237" s="2"/>
      <c r="G237" s="2"/>
      <c r="H237" s="2"/>
      <c r="I237" s="2"/>
      <c r="J237" s="2"/>
      <c r="K237" s="2"/>
      <c r="L237" s="2"/>
      <c r="M237" s="2"/>
      <c r="N237" s="2"/>
      <c r="O237" s="11"/>
      <c r="P237" s="11"/>
      <c r="Q237" s="11"/>
      <c r="R237" s="11"/>
      <c r="S237" s="2"/>
      <c r="T237" s="2"/>
      <c r="U237" s="2"/>
      <c r="V237" s="2"/>
      <c r="W237" s="2"/>
      <c r="X237" s="2"/>
      <c r="Y237" s="2"/>
      <c r="Z237" s="2"/>
    </row>
    <row r="238" spans="1:26" ht="15.75" customHeight="1" x14ac:dyDescent="0.25">
      <c r="A238" s="2"/>
      <c r="B238" s="2"/>
      <c r="C238" s="2"/>
      <c r="D238" s="2"/>
      <c r="E238" s="2"/>
      <c r="F238" s="2"/>
      <c r="G238" s="2"/>
      <c r="H238" s="2"/>
      <c r="I238" s="2"/>
      <c r="J238" s="2"/>
      <c r="K238" s="2"/>
      <c r="L238" s="2"/>
      <c r="M238" s="2"/>
      <c r="N238" s="2"/>
      <c r="O238" s="11"/>
      <c r="P238" s="11"/>
      <c r="Q238" s="11"/>
      <c r="R238" s="11"/>
      <c r="S238" s="2"/>
      <c r="T238" s="2"/>
      <c r="U238" s="2"/>
      <c r="V238" s="2"/>
      <c r="W238" s="2"/>
      <c r="X238" s="2"/>
      <c r="Y238" s="2"/>
      <c r="Z238" s="2"/>
    </row>
    <row r="239" spans="1:26" ht="15.75" customHeight="1" x14ac:dyDescent="0.25">
      <c r="A239" s="2"/>
      <c r="B239" s="2"/>
      <c r="C239" s="2"/>
      <c r="D239" s="2"/>
      <c r="E239" s="2"/>
      <c r="F239" s="2"/>
      <c r="G239" s="2"/>
      <c r="H239" s="2"/>
      <c r="I239" s="2"/>
      <c r="J239" s="2"/>
      <c r="K239" s="2"/>
      <c r="L239" s="2"/>
      <c r="M239" s="2"/>
      <c r="N239" s="2"/>
      <c r="O239" s="11"/>
      <c r="P239" s="11"/>
      <c r="Q239" s="11"/>
      <c r="R239" s="11"/>
      <c r="S239" s="2"/>
      <c r="T239" s="2"/>
      <c r="U239" s="2"/>
      <c r="V239" s="2"/>
      <c r="W239" s="2"/>
      <c r="X239" s="2"/>
      <c r="Y239" s="2"/>
      <c r="Z239" s="2"/>
    </row>
    <row r="240" spans="1:26" ht="15.75" customHeight="1" x14ac:dyDescent="0.25">
      <c r="A240" s="2"/>
      <c r="B240" s="2"/>
      <c r="C240" s="2"/>
      <c r="D240" s="2"/>
      <c r="E240" s="2"/>
      <c r="F240" s="2"/>
      <c r="G240" s="2"/>
      <c r="H240" s="2"/>
      <c r="I240" s="2"/>
      <c r="J240" s="2"/>
      <c r="K240" s="2"/>
      <c r="L240" s="2"/>
      <c r="M240" s="2"/>
      <c r="N240" s="2"/>
      <c r="O240" s="11"/>
      <c r="P240" s="11"/>
      <c r="Q240" s="11"/>
      <c r="R240" s="11"/>
      <c r="S240" s="2"/>
      <c r="T240" s="2"/>
      <c r="U240" s="2"/>
      <c r="V240" s="2"/>
      <c r="W240" s="2"/>
      <c r="X240" s="2"/>
      <c r="Y240" s="2"/>
      <c r="Z240" s="2"/>
    </row>
    <row r="241" spans="1:26" ht="15.75" customHeight="1" x14ac:dyDescent="0.25">
      <c r="A241" s="2"/>
      <c r="B241" s="2"/>
      <c r="C241" s="2"/>
      <c r="D241" s="2"/>
      <c r="E241" s="2"/>
      <c r="F241" s="2"/>
      <c r="G241" s="2"/>
      <c r="H241" s="2"/>
      <c r="I241" s="2"/>
      <c r="J241" s="2"/>
      <c r="K241" s="2"/>
      <c r="L241" s="2"/>
      <c r="M241" s="2"/>
      <c r="N241" s="2"/>
      <c r="O241" s="11"/>
      <c r="P241" s="11"/>
      <c r="Q241" s="11"/>
      <c r="R241" s="11"/>
      <c r="S241" s="2"/>
      <c r="T241" s="2"/>
      <c r="U241" s="2"/>
      <c r="V241" s="2"/>
      <c r="W241" s="2"/>
      <c r="X241" s="2"/>
      <c r="Y241" s="2"/>
      <c r="Z241" s="2"/>
    </row>
    <row r="242" spans="1:26" ht="15.75" customHeight="1" x14ac:dyDescent="0.25">
      <c r="A242" s="2"/>
      <c r="B242" s="2"/>
      <c r="C242" s="2"/>
      <c r="D242" s="2"/>
      <c r="E242" s="2"/>
      <c r="F242" s="2"/>
      <c r="G242" s="2"/>
      <c r="H242" s="2"/>
      <c r="I242" s="2"/>
      <c r="J242" s="2"/>
      <c r="K242" s="2"/>
      <c r="L242" s="2"/>
      <c r="M242" s="2"/>
      <c r="N242" s="2"/>
      <c r="O242" s="11"/>
      <c r="P242" s="11"/>
      <c r="Q242" s="11"/>
      <c r="R242" s="11"/>
      <c r="S242" s="2"/>
      <c r="T242" s="2"/>
      <c r="U242" s="2"/>
      <c r="V242" s="2"/>
      <c r="W242" s="2"/>
      <c r="X242" s="2"/>
      <c r="Y242" s="2"/>
      <c r="Z242" s="2"/>
    </row>
    <row r="243" spans="1:26" ht="15.75" customHeight="1" x14ac:dyDescent="0.25">
      <c r="A243" s="2"/>
      <c r="B243" s="2"/>
      <c r="C243" s="2"/>
      <c r="D243" s="2"/>
      <c r="E243" s="2"/>
      <c r="F243" s="2"/>
      <c r="G243" s="2"/>
      <c r="H243" s="2"/>
      <c r="I243" s="2"/>
      <c r="J243" s="2"/>
      <c r="K243" s="2"/>
      <c r="L243" s="2"/>
      <c r="M243" s="2"/>
      <c r="N243" s="2"/>
      <c r="O243" s="11"/>
      <c r="P243" s="11"/>
      <c r="Q243" s="11"/>
      <c r="R243" s="11"/>
      <c r="S243" s="2"/>
      <c r="T243" s="2"/>
      <c r="U243" s="2"/>
      <c r="V243" s="2"/>
      <c r="W243" s="2"/>
      <c r="X243" s="2"/>
      <c r="Y243" s="2"/>
      <c r="Z243" s="2"/>
    </row>
    <row r="244" spans="1:26" ht="15.75" customHeight="1" x14ac:dyDescent="0.25">
      <c r="A244" s="2"/>
      <c r="B244" s="2"/>
      <c r="C244" s="2"/>
      <c r="D244" s="2"/>
      <c r="E244" s="2"/>
      <c r="F244" s="2"/>
      <c r="G244" s="2"/>
      <c r="H244" s="2"/>
      <c r="I244" s="2"/>
      <c r="J244" s="2"/>
      <c r="K244" s="2"/>
      <c r="L244" s="2"/>
      <c r="M244" s="2"/>
      <c r="N244" s="2"/>
      <c r="O244" s="11"/>
      <c r="P244" s="11"/>
      <c r="Q244" s="11"/>
      <c r="R244" s="11"/>
      <c r="S244" s="2"/>
      <c r="T244" s="2"/>
      <c r="U244" s="2"/>
      <c r="V244" s="2"/>
      <c r="W244" s="2"/>
      <c r="X244" s="2"/>
      <c r="Y244" s="2"/>
      <c r="Z244" s="2"/>
    </row>
    <row r="245" spans="1:26" ht="15.75" customHeight="1" x14ac:dyDescent="0.25">
      <c r="A245" s="2"/>
      <c r="B245" s="2"/>
      <c r="C245" s="2"/>
      <c r="D245" s="2"/>
      <c r="E245" s="2"/>
      <c r="F245" s="2"/>
      <c r="G245" s="2"/>
      <c r="H245" s="2"/>
      <c r="I245" s="2"/>
      <c r="J245" s="2"/>
      <c r="K245" s="2"/>
      <c r="L245" s="2"/>
      <c r="M245" s="2"/>
      <c r="N245" s="2"/>
      <c r="O245" s="11"/>
      <c r="P245" s="11"/>
      <c r="Q245" s="11"/>
      <c r="R245" s="11"/>
      <c r="S245" s="2"/>
      <c r="T245" s="2"/>
      <c r="U245" s="2"/>
      <c r="V245" s="2"/>
      <c r="W245" s="2"/>
      <c r="X245" s="2"/>
      <c r="Y245" s="2"/>
      <c r="Z245" s="2"/>
    </row>
    <row r="246" spans="1:26" ht="15.75" customHeight="1" x14ac:dyDescent="0.25">
      <c r="A246" s="2"/>
      <c r="B246" s="2"/>
      <c r="C246" s="2"/>
      <c r="D246" s="2"/>
      <c r="E246" s="2"/>
      <c r="F246" s="2"/>
      <c r="G246" s="2"/>
      <c r="H246" s="2"/>
      <c r="I246" s="2"/>
      <c r="J246" s="2"/>
      <c r="K246" s="2"/>
      <c r="L246" s="2"/>
      <c r="M246" s="2"/>
      <c r="N246" s="2"/>
      <c r="O246" s="11"/>
      <c r="P246" s="11"/>
      <c r="Q246" s="11"/>
      <c r="R246" s="11"/>
      <c r="S246" s="2"/>
      <c r="T246" s="2"/>
      <c r="U246" s="2"/>
      <c r="V246" s="2"/>
      <c r="W246" s="2"/>
      <c r="X246" s="2"/>
      <c r="Y246" s="2"/>
      <c r="Z246" s="2"/>
    </row>
    <row r="247" spans="1:26" ht="15.75" customHeight="1" x14ac:dyDescent="0.25">
      <c r="A247" s="2"/>
      <c r="B247" s="2"/>
      <c r="C247" s="2"/>
      <c r="D247" s="2"/>
      <c r="E247" s="2"/>
      <c r="F247" s="2"/>
      <c r="G247" s="2"/>
      <c r="H247" s="2"/>
      <c r="I247" s="2"/>
      <c r="J247" s="2"/>
      <c r="K247" s="2"/>
      <c r="L247" s="2"/>
      <c r="M247" s="2"/>
      <c r="N247" s="2"/>
      <c r="O247" s="11"/>
      <c r="P247" s="11"/>
      <c r="Q247" s="11"/>
      <c r="R247" s="11"/>
      <c r="S247" s="2"/>
      <c r="T247" s="2"/>
      <c r="U247" s="2"/>
      <c r="V247" s="2"/>
      <c r="W247" s="2"/>
      <c r="X247" s="2"/>
      <c r="Y247" s="2"/>
      <c r="Z247" s="2"/>
    </row>
    <row r="248" spans="1:26" ht="15.75" customHeight="1" x14ac:dyDescent="0.25">
      <c r="A248" s="2"/>
      <c r="B248" s="2"/>
      <c r="C248" s="2"/>
      <c r="D248" s="2"/>
      <c r="E248" s="2"/>
      <c r="F248" s="2"/>
      <c r="G248" s="2"/>
      <c r="H248" s="2"/>
      <c r="I248" s="2"/>
      <c r="J248" s="2"/>
      <c r="K248" s="2"/>
      <c r="L248" s="2"/>
      <c r="M248" s="2"/>
      <c r="N248" s="2"/>
      <c r="O248" s="11"/>
      <c r="P248" s="11"/>
      <c r="Q248" s="11"/>
      <c r="R248" s="11"/>
      <c r="S248" s="2"/>
      <c r="T248" s="2"/>
      <c r="U248" s="2"/>
      <c r="V248" s="2"/>
      <c r="W248" s="2"/>
      <c r="X248" s="2"/>
      <c r="Y248" s="2"/>
      <c r="Z248" s="2"/>
    </row>
    <row r="249" spans="1:26" ht="15.75" customHeight="1" x14ac:dyDescent="0.25">
      <c r="A249" s="2"/>
      <c r="B249" s="2"/>
      <c r="C249" s="2"/>
      <c r="D249" s="2"/>
      <c r="E249" s="2"/>
      <c r="F249" s="2"/>
      <c r="G249" s="2"/>
      <c r="H249" s="2"/>
      <c r="I249" s="2"/>
      <c r="J249" s="2"/>
      <c r="K249" s="2"/>
      <c r="L249" s="2"/>
      <c r="M249" s="2"/>
      <c r="N249" s="2"/>
      <c r="O249" s="11"/>
      <c r="P249" s="11"/>
      <c r="Q249" s="11"/>
      <c r="R249" s="11"/>
      <c r="S249" s="2"/>
      <c r="T249" s="2"/>
      <c r="U249" s="2"/>
      <c r="V249" s="2"/>
      <c r="W249" s="2"/>
      <c r="X249" s="2"/>
      <c r="Y249" s="2"/>
      <c r="Z249" s="2"/>
    </row>
    <row r="250" spans="1:26" ht="15.75" customHeight="1" x14ac:dyDescent="0.25">
      <c r="A250" s="2"/>
      <c r="B250" s="2"/>
      <c r="C250" s="2"/>
      <c r="D250" s="2"/>
      <c r="E250" s="2"/>
      <c r="F250" s="2"/>
      <c r="G250" s="2"/>
      <c r="H250" s="2"/>
      <c r="I250" s="2"/>
      <c r="J250" s="2"/>
      <c r="K250" s="2"/>
      <c r="L250" s="2"/>
      <c r="M250" s="2"/>
      <c r="N250" s="2"/>
      <c r="O250" s="11"/>
      <c r="P250" s="11"/>
      <c r="Q250" s="11"/>
      <c r="R250" s="11"/>
      <c r="S250" s="2"/>
      <c r="T250" s="2"/>
      <c r="U250" s="2"/>
      <c r="V250" s="2"/>
      <c r="W250" s="2"/>
      <c r="X250" s="2"/>
      <c r="Y250" s="2"/>
      <c r="Z250" s="2"/>
    </row>
    <row r="251" spans="1:26" ht="15.75" customHeight="1" x14ac:dyDescent="0.25">
      <c r="A251" s="2"/>
      <c r="B251" s="2"/>
      <c r="C251" s="2"/>
      <c r="D251" s="2"/>
      <c r="E251" s="2"/>
      <c r="F251" s="2"/>
      <c r="G251" s="2"/>
      <c r="H251" s="2"/>
      <c r="I251" s="2"/>
      <c r="J251" s="2"/>
      <c r="K251" s="2"/>
      <c r="L251" s="2"/>
      <c r="M251" s="2"/>
      <c r="N251" s="2"/>
      <c r="O251" s="11"/>
      <c r="P251" s="11"/>
      <c r="Q251" s="11"/>
      <c r="R251" s="11"/>
      <c r="S251" s="2"/>
      <c r="T251" s="2"/>
      <c r="U251" s="2"/>
      <c r="V251" s="2"/>
      <c r="W251" s="2"/>
      <c r="X251" s="2"/>
      <c r="Y251" s="2"/>
      <c r="Z251" s="2"/>
    </row>
    <row r="252" spans="1:26" ht="15.75" customHeight="1" x14ac:dyDescent="0.25">
      <c r="A252" s="2"/>
      <c r="B252" s="2"/>
      <c r="C252" s="2"/>
      <c r="D252" s="2"/>
      <c r="E252" s="2"/>
      <c r="F252" s="2"/>
      <c r="G252" s="2"/>
      <c r="H252" s="2"/>
      <c r="I252" s="2"/>
      <c r="J252" s="2"/>
      <c r="K252" s="2"/>
      <c r="L252" s="2"/>
      <c r="M252" s="2"/>
      <c r="N252" s="2"/>
      <c r="O252" s="11"/>
      <c r="P252" s="11"/>
      <c r="Q252" s="11"/>
      <c r="R252" s="11"/>
      <c r="S252" s="2"/>
      <c r="T252" s="2"/>
      <c r="U252" s="2"/>
      <c r="V252" s="2"/>
      <c r="W252" s="2"/>
      <c r="X252" s="2"/>
      <c r="Y252" s="2"/>
      <c r="Z252" s="2"/>
    </row>
    <row r="253" spans="1:26" ht="15.75" customHeight="1" x14ac:dyDescent="0.25">
      <c r="A253" s="2"/>
      <c r="B253" s="2"/>
      <c r="C253" s="2"/>
      <c r="D253" s="2"/>
      <c r="E253" s="2"/>
      <c r="F253" s="2"/>
      <c r="G253" s="2"/>
      <c r="H253" s="2"/>
      <c r="I253" s="2"/>
      <c r="J253" s="2"/>
      <c r="K253" s="2"/>
      <c r="L253" s="2"/>
      <c r="M253" s="2"/>
      <c r="N253" s="2"/>
      <c r="O253" s="11"/>
      <c r="P253" s="11"/>
      <c r="Q253" s="11"/>
      <c r="R253" s="11"/>
      <c r="S253" s="2"/>
      <c r="T253" s="2"/>
      <c r="U253" s="2"/>
      <c r="V253" s="2"/>
      <c r="W253" s="2"/>
      <c r="X253" s="2"/>
      <c r="Y253" s="2"/>
      <c r="Z253" s="2"/>
    </row>
    <row r="254" spans="1:26" ht="15.75" customHeight="1" x14ac:dyDescent="0.25">
      <c r="A254" s="2"/>
      <c r="B254" s="2"/>
      <c r="C254" s="2"/>
      <c r="D254" s="2"/>
      <c r="E254" s="2"/>
      <c r="F254" s="2"/>
      <c r="G254" s="2"/>
      <c r="H254" s="2"/>
      <c r="I254" s="2"/>
      <c r="J254" s="2"/>
      <c r="K254" s="2"/>
      <c r="L254" s="2"/>
      <c r="M254" s="2"/>
      <c r="N254" s="2"/>
      <c r="O254" s="11"/>
      <c r="P254" s="11"/>
      <c r="Q254" s="11"/>
      <c r="R254" s="11"/>
      <c r="S254" s="2"/>
      <c r="T254" s="2"/>
      <c r="U254" s="2"/>
      <c r="V254" s="2"/>
      <c r="W254" s="2"/>
      <c r="X254" s="2"/>
      <c r="Y254" s="2"/>
      <c r="Z254" s="2"/>
    </row>
    <row r="255" spans="1:26" ht="15.75" customHeight="1" x14ac:dyDescent="0.25">
      <c r="A255" s="2"/>
      <c r="B255" s="2"/>
      <c r="C255" s="2"/>
      <c r="D255" s="2"/>
      <c r="E255" s="2"/>
      <c r="F255" s="2"/>
      <c r="G255" s="2"/>
      <c r="H255" s="2"/>
      <c r="I255" s="2"/>
      <c r="J255" s="2"/>
      <c r="K255" s="2"/>
      <c r="L255" s="2"/>
      <c r="M255" s="2"/>
      <c r="N255" s="2"/>
      <c r="O255" s="11"/>
      <c r="P255" s="11"/>
      <c r="Q255" s="11"/>
      <c r="R255" s="11"/>
      <c r="S255" s="2"/>
      <c r="T255" s="2"/>
      <c r="U255" s="2"/>
      <c r="V255" s="2"/>
      <c r="W255" s="2"/>
      <c r="X255" s="2"/>
      <c r="Y255" s="2"/>
      <c r="Z255" s="2"/>
    </row>
    <row r="256" spans="1:26" ht="15.75" customHeight="1" x14ac:dyDescent="0.25">
      <c r="A256" s="2"/>
      <c r="B256" s="2"/>
      <c r="C256" s="2"/>
      <c r="D256" s="2"/>
      <c r="E256" s="2"/>
      <c r="F256" s="2"/>
      <c r="G256" s="2"/>
      <c r="H256" s="2"/>
      <c r="I256" s="2"/>
      <c r="J256" s="2"/>
      <c r="K256" s="2"/>
      <c r="L256" s="2"/>
      <c r="M256" s="2"/>
      <c r="N256" s="2"/>
      <c r="O256" s="11"/>
      <c r="P256" s="11"/>
      <c r="Q256" s="11"/>
      <c r="R256" s="11"/>
      <c r="S256" s="2"/>
      <c r="T256" s="2"/>
      <c r="U256" s="2"/>
      <c r="V256" s="2"/>
      <c r="W256" s="2"/>
      <c r="X256" s="2"/>
      <c r="Y256" s="2"/>
      <c r="Z256" s="2"/>
    </row>
    <row r="257" spans="1:26" ht="15.75" customHeight="1" x14ac:dyDescent="0.25">
      <c r="A257" s="2"/>
      <c r="B257" s="2"/>
      <c r="C257" s="2"/>
      <c r="D257" s="2"/>
      <c r="E257" s="2"/>
      <c r="F257" s="2"/>
      <c r="G257" s="2"/>
      <c r="H257" s="2"/>
      <c r="I257" s="2"/>
      <c r="J257" s="2"/>
      <c r="K257" s="2"/>
      <c r="L257" s="2"/>
      <c r="M257" s="2"/>
      <c r="N257" s="2"/>
      <c r="O257" s="11"/>
      <c r="P257" s="11"/>
      <c r="Q257" s="11"/>
      <c r="R257" s="11"/>
      <c r="S257" s="2"/>
      <c r="T257" s="2"/>
      <c r="U257" s="2"/>
      <c r="V257" s="2"/>
      <c r="W257" s="2"/>
      <c r="X257" s="2"/>
      <c r="Y257" s="2"/>
      <c r="Z257" s="2"/>
    </row>
    <row r="258" spans="1:26" ht="15.75" customHeight="1" x14ac:dyDescent="0.25">
      <c r="A258" s="2"/>
      <c r="B258" s="2"/>
      <c r="C258" s="2"/>
      <c r="D258" s="2"/>
      <c r="E258" s="2"/>
      <c r="F258" s="2"/>
      <c r="G258" s="2"/>
      <c r="H258" s="2"/>
      <c r="I258" s="2"/>
      <c r="J258" s="2"/>
      <c r="K258" s="2"/>
      <c r="L258" s="2"/>
      <c r="M258" s="2"/>
      <c r="N258" s="2"/>
      <c r="O258" s="11"/>
      <c r="P258" s="11"/>
      <c r="Q258" s="11"/>
      <c r="R258" s="11"/>
      <c r="S258" s="2"/>
      <c r="T258" s="2"/>
      <c r="U258" s="2"/>
      <c r="V258" s="2"/>
      <c r="W258" s="2"/>
      <c r="X258" s="2"/>
      <c r="Y258" s="2"/>
      <c r="Z258" s="2"/>
    </row>
    <row r="259" spans="1:26" ht="15.75" customHeight="1" x14ac:dyDescent="0.25">
      <c r="A259" s="2"/>
      <c r="B259" s="2"/>
      <c r="C259" s="2"/>
      <c r="D259" s="2"/>
      <c r="E259" s="2"/>
      <c r="F259" s="2"/>
      <c r="G259" s="2"/>
      <c r="H259" s="2"/>
      <c r="I259" s="2"/>
      <c r="J259" s="2"/>
      <c r="K259" s="2"/>
      <c r="L259" s="2"/>
      <c r="M259" s="2"/>
      <c r="N259" s="2"/>
      <c r="O259" s="11"/>
      <c r="P259" s="11"/>
      <c r="Q259" s="11"/>
      <c r="R259" s="11"/>
      <c r="S259" s="2"/>
      <c r="T259" s="2"/>
      <c r="U259" s="2"/>
      <c r="V259" s="2"/>
      <c r="W259" s="2"/>
      <c r="X259" s="2"/>
      <c r="Y259" s="2"/>
      <c r="Z259" s="2"/>
    </row>
    <row r="260" spans="1:26" ht="15.75" customHeight="1" x14ac:dyDescent="0.25">
      <c r="A260" s="2"/>
      <c r="B260" s="2"/>
      <c r="C260" s="2"/>
      <c r="D260" s="2"/>
      <c r="E260" s="2"/>
      <c r="F260" s="2"/>
      <c r="G260" s="2"/>
      <c r="H260" s="2"/>
      <c r="I260" s="2"/>
      <c r="J260" s="2"/>
      <c r="K260" s="2"/>
      <c r="L260" s="2"/>
      <c r="M260" s="2"/>
      <c r="N260" s="2"/>
      <c r="O260" s="11"/>
      <c r="P260" s="11"/>
      <c r="Q260" s="11"/>
      <c r="R260" s="11"/>
      <c r="S260" s="2"/>
      <c r="T260" s="2"/>
      <c r="U260" s="2"/>
      <c r="V260" s="2"/>
      <c r="W260" s="2"/>
      <c r="X260" s="2"/>
      <c r="Y260" s="2"/>
      <c r="Z260" s="2"/>
    </row>
    <row r="261" spans="1:26" ht="15.75" customHeight="1" x14ac:dyDescent="0.25">
      <c r="A261" s="2"/>
      <c r="B261" s="2"/>
      <c r="C261" s="2"/>
      <c r="D261" s="2"/>
      <c r="E261" s="2"/>
      <c r="F261" s="2"/>
      <c r="G261" s="2"/>
      <c r="H261" s="2"/>
      <c r="I261" s="2"/>
      <c r="J261" s="2"/>
      <c r="K261" s="2"/>
      <c r="L261" s="2"/>
      <c r="M261" s="2"/>
      <c r="N261" s="2"/>
      <c r="O261" s="11"/>
      <c r="P261" s="11"/>
      <c r="Q261" s="11"/>
      <c r="R261" s="11"/>
      <c r="S261" s="2"/>
      <c r="T261" s="2"/>
      <c r="U261" s="2"/>
      <c r="V261" s="2"/>
      <c r="W261" s="2"/>
      <c r="X261" s="2"/>
      <c r="Y261" s="2"/>
      <c r="Z261" s="2"/>
    </row>
    <row r="262" spans="1:26" ht="15.75" customHeight="1" x14ac:dyDescent="0.25">
      <c r="A262" s="2"/>
      <c r="B262" s="2"/>
      <c r="C262" s="2"/>
      <c r="D262" s="2"/>
      <c r="E262" s="2"/>
      <c r="F262" s="2"/>
      <c r="G262" s="2"/>
      <c r="H262" s="2"/>
      <c r="I262" s="2"/>
      <c r="J262" s="2"/>
      <c r="K262" s="2"/>
      <c r="L262" s="2"/>
      <c r="M262" s="2"/>
      <c r="N262" s="2"/>
      <c r="O262" s="11"/>
      <c r="P262" s="11"/>
      <c r="Q262" s="11"/>
      <c r="R262" s="11"/>
      <c r="S262" s="2"/>
      <c r="T262" s="2"/>
      <c r="U262" s="2"/>
      <c r="V262" s="2"/>
      <c r="W262" s="2"/>
      <c r="X262" s="2"/>
      <c r="Y262" s="2"/>
      <c r="Z262" s="2"/>
    </row>
    <row r="263" spans="1:26" ht="15.75" customHeight="1" x14ac:dyDescent="0.25">
      <c r="A263" s="2"/>
      <c r="B263" s="2"/>
      <c r="C263" s="2"/>
      <c r="D263" s="2"/>
      <c r="E263" s="2"/>
      <c r="F263" s="2"/>
      <c r="G263" s="2"/>
      <c r="H263" s="2"/>
      <c r="I263" s="2"/>
      <c r="J263" s="2"/>
      <c r="K263" s="2"/>
      <c r="L263" s="2"/>
      <c r="M263" s="2"/>
      <c r="N263" s="2"/>
      <c r="O263" s="11"/>
      <c r="P263" s="11"/>
      <c r="Q263" s="11"/>
      <c r="R263" s="11"/>
      <c r="S263" s="2"/>
      <c r="T263" s="2"/>
      <c r="U263" s="2"/>
      <c r="V263" s="2"/>
      <c r="W263" s="2"/>
      <c r="X263" s="2"/>
      <c r="Y263" s="2"/>
      <c r="Z263" s="2"/>
    </row>
    <row r="264" spans="1:26" ht="15.75" customHeight="1" x14ac:dyDescent="0.25">
      <c r="A264" s="2"/>
      <c r="B264" s="2"/>
      <c r="C264" s="2"/>
      <c r="D264" s="2"/>
      <c r="E264" s="2"/>
      <c r="F264" s="2"/>
      <c r="G264" s="2"/>
      <c r="H264" s="2"/>
      <c r="I264" s="2"/>
      <c r="J264" s="2"/>
      <c r="K264" s="2"/>
      <c r="L264" s="2"/>
      <c r="M264" s="2"/>
      <c r="N264" s="2"/>
      <c r="O264" s="11"/>
      <c r="P264" s="11"/>
      <c r="Q264" s="11"/>
      <c r="R264" s="11"/>
      <c r="S264" s="2"/>
      <c r="T264" s="2"/>
      <c r="U264" s="2"/>
      <c r="V264" s="2"/>
      <c r="W264" s="2"/>
      <c r="X264" s="2"/>
      <c r="Y264" s="2"/>
      <c r="Z264" s="2"/>
    </row>
    <row r="265" spans="1:26" ht="15.75" customHeight="1" x14ac:dyDescent="0.25">
      <c r="A265" s="2"/>
      <c r="B265" s="2"/>
      <c r="C265" s="2"/>
      <c r="D265" s="2"/>
      <c r="E265" s="2"/>
      <c r="F265" s="2"/>
      <c r="G265" s="2"/>
      <c r="H265" s="2"/>
      <c r="I265" s="2"/>
      <c r="J265" s="2"/>
      <c r="K265" s="2"/>
      <c r="L265" s="2"/>
      <c r="M265" s="2"/>
      <c r="N265" s="2"/>
      <c r="O265" s="11"/>
      <c r="P265" s="11"/>
      <c r="Q265" s="11"/>
      <c r="R265" s="11"/>
      <c r="S265" s="2"/>
      <c r="T265" s="2"/>
      <c r="U265" s="2"/>
      <c r="V265" s="2"/>
      <c r="W265" s="2"/>
      <c r="X265" s="2"/>
      <c r="Y265" s="2"/>
      <c r="Z265" s="2"/>
    </row>
    <row r="266" spans="1:26" ht="15.75" customHeight="1" x14ac:dyDescent="0.25">
      <c r="A266" s="2"/>
      <c r="B266" s="2"/>
      <c r="C266" s="2"/>
      <c r="D266" s="2"/>
      <c r="E266" s="2"/>
      <c r="F266" s="2"/>
      <c r="G266" s="2"/>
      <c r="H266" s="2"/>
      <c r="I266" s="2"/>
      <c r="J266" s="2"/>
      <c r="K266" s="2"/>
      <c r="L266" s="2"/>
      <c r="M266" s="2"/>
      <c r="N266" s="2"/>
      <c r="O266" s="11"/>
      <c r="P266" s="11"/>
      <c r="Q266" s="11"/>
      <c r="R266" s="11"/>
      <c r="S266" s="2"/>
      <c r="T266" s="2"/>
      <c r="U266" s="2"/>
      <c r="V266" s="2"/>
      <c r="W266" s="2"/>
      <c r="X266" s="2"/>
      <c r="Y266" s="2"/>
      <c r="Z266" s="2"/>
    </row>
    <row r="267" spans="1:26" ht="15.75" customHeight="1" x14ac:dyDescent="0.25">
      <c r="A267" s="2"/>
      <c r="B267" s="2"/>
      <c r="C267" s="2"/>
      <c r="D267" s="2"/>
      <c r="E267" s="2"/>
      <c r="F267" s="2"/>
      <c r="G267" s="2"/>
      <c r="H267" s="2"/>
      <c r="I267" s="2"/>
      <c r="J267" s="2"/>
      <c r="K267" s="2"/>
      <c r="L267" s="2"/>
      <c r="M267" s="2"/>
      <c r="N267" s="2"/>
      <c r="O267" s="11"/>
      <c r="P267" s="11"/>
      <c r="Q267" s="11"/>
      <c r="R267" s="11"/>
      <c r="S267" s="2"/>
      <c r="T267" s="2"/>
      <c r="U267" s="2"/>
      <c r="V267" s="2"/>
      <c r="W267" s="2"/>
      <c r="X267" s="2"/>
      <c r="Y267" s="2"/>
      <c r="Z267" s="2"/>
    </row>
    <row r="268" spans="1:26" ht="15.75" customHeight="1" x14ac:dyDescent="0.25">
      <c r="A268" s="2"/>
      <c r="B268" s="2"/>
      <c r="C268" s="2"/>
      <c r="D268" s="2"/>
      <c r="E268" s="2"/>
      <c r="F268" s="2"/>
      <c r="G268" s="2"/>
      <c r="H268" s="2"/>
      <c r="I268" s="2"/>
      <c r="J268" s="2"/>
      <c r="K268" s="2"/>
      <c r="L268" s="2"/>
      <c r="M268" s="2"/>
      <c r="N268" s="2"/>
      <c r="O268" s="11"/>
      <c r="P268" s="11"/>
      <c r="Q268" s="11"/>
      <c r="R268" s="11"/>
      <c r="S268" s="2"/>
      <c r="T268" s="2"/>
      <c r="U268" s="2"/>
      <c r="V268" s="2"/>
      <c r="W268" s="2"/>
      <c r="X268" s="2"/>
      <c r="Y268" s="2"/>
      <c r="Z268" s="2"/>
    </row>
    <row r="269" spans="1:26" ht="15.75" customHeight="1" x14ac:dyDescent="0.25">
      <c r="A269" s="2"/>
      <c r="B269" s="2"/>
      <c r="C269" s="2"/>
      <c r="D269" s="2"/>
      <c r="E269" s="2"/>
      <c r="F269" s="2"/>
      <c r="G269" s="2"/>
      <c r="H269" s="2"/>
      <c r="I269" s="2"/>
      <c r="J269" s="2"/>
      <c r="K269" s="2"/>
      <c r="L269" s="2"/>
      <c r="M269" s="2"/>
      <c r="N269" s="2"/>
      <c r="O269" s="11"/>
      <c r="P269" s="11"/>
      <c r="Q269" s="11"/>
      <c r="R269" s="11"/>
      <c r="S269" s="2"/>
      <c r="T269" s="2"/>
      <c r="U269" s="2"/>
      <c r="V269" s="2"/>
      <c r="W269" s="2"/>
      <c r="X269" s="2"/>
      <c r="Y269" s="2"/>
      <c r="Z269" s="2"/>
    </row>
    <row r="270" spans="1:26" ht="15.75" customHeight="1" x14ac:dyDescent="0.25">
      <c r="A270" s="2"/>
      <c r="B270" s="2"/>
      <c r="C270" s="2"/>
      <c r="D270" s="2"/>
      <c r="E270" s="2"/>
      <c r="F270" s="2"/>
      <c r="G270" s="2"/>
      <c r="H270" s="2"/>
      <c r="I270" s="2"/>
      <c r="J270" s="2"/>
      <c r="K270" s="2"/>
      <c r="L270" s="2"/>
      <c r="M270" s="2"/>
      <c r="N270" s="2"/>
      <c r="O270" s="11"/>
      <c r="P270" s="11"/>
      <c r="Q270" s="11"/>
      <c r="R270" s="11"/>
      <c r="S270" s="2"/>
      <c r="T270" s="2"/>
      <c r="U270" s="2"/>
      <c r="V270" s="2"/>
      <c r="W270" s="2"/>
      <c r="X270" s="2"/>
      <c r="Y270" s="2"/>
      <c r="Z270" s="2"/>
    </row>
    <row r="271" spans="1:26" ht="15.75" customHeight="1" x14ac:dyDescent="0.25">
      <c r="A271" s="2"/>
      <c r="B271" s="2"/>
      <c r="C271" s="2"/>
      <c r="D271" s="2"/>
      <c r="E271" s="2"/>
      <c r="F271" s="2"/>
      <c r="G271" s="2"/>
      <c r="H271" s="2"/>
      <c r="I271" s="2"/>
      <c r="J271" s="2"/>
      <c r="K271" s="2"/>
      <c r="L271" s="2"/>
      <c r="M271" s="2"/>
      <c r="N271" s="2"/>
      <c r="O271" s="11"/>
      <c r="P271" s="11"/>
      <c r="Q271" s="11"/>
      <c r="R271" s="11"/>
      <c r="S271" s="2"/>
      <c r="T271" s="2"/>
      <c r="U271" s="2"/>
      <c r="V271" s="2"/>
      <c r="W271" s="2"/>
      <c r="X271" s="2"/>
      <c r="Y271" s="2"/>
      <c r="Z271" s="2"/>
    </row>
    <row r="272" spans="1:26" ht="15.75" customHeight="1" x14ac:dyDescent="0.25">
      <c r="A272" s="2"/>
      <c r="B272" s="2"/>
      <c r="C272" s="2"/>
      <c r="D272" s="2"/>
      <c r="E272" s="2"/>
      <c r="F272" s="2"/>
      <c r="G272" s="2"/>
      <c r="H272" s="2"/>
      <c r="I272" s="2"/>
      <c r="J272" s="2"/>
      <c r="K272" s="2"/>
      <c r="L272" s="2"/>
      <c r="M272" s="2"/>
      <c r="N272" s="2"/>
      <c r="O272" s="11"/>
      <c r="P272" s="11"/>
      <c r="Q272" s="11"/>
      <c r="R272" s="11"/>
      <c r="S272" s="2"/>
      <c r="T272" s="2"/>
      <c r="U272" s="2"/>
      <c r="V272" s="2"/>
      <c r="W272" s="2"/>
      <c r="X272" s="2"/>
      <c r="Y272" s="2"/>
      <c r="Z272" s="2"/>
    </row>
    <row r="273" spans="1:26" ht="15.75" customHeight="1" x14ac:dyDescent="0.25">
      <c r="A273" s="2"/>
      <c r="B273" s="2"/>
      <c r="C273" s="2"/>
      <c r="D273" s="2"/>
      <c r="E273" s="2"/>
      <c r="F273" s="2"/>
      <c r="G273" s="2"/>
      <c r="H273" s="2"/>
      <c r="I273" s="2"/>
      <c r="J273" s="2"/>
      <c r="K273" s="2"/>
      <c r="L273" s="2"/>
      <c r="M273" s="2"/>
      <c r="N273" s="2"/>
      <c r="O273" s="11"/>
      <c r="P273" s="11"/>
      <c r="Q273" s="11"/>
      <c r="R273" s="11"/>
      <c r="S273" s="2"/>
      <c r="T273" s="2"/>
      <c r="U273" s="2"/>
      <c r="V273" s="2"/>
      <c r="W273" s="2"/>
      <c r="X273" s="2"/>
      <c r="Y273" s="2"/>
      <c r="Z273" s="2"/>
    </row>
    <row r="274" spans="1:26" ht="15.75" customHeight="1" x14ac:dyDescent="0.25">
      <c r="A274" s="2"/>
      <c r="B274" s="2"/>
      <c r="C274" s="2"/>
      <c r="D274" s="2"/>
      <c r="E274" s="2"/>
      <c r="F274" s="2"/>
      <c r="G274" s="2"/>
      <c r="H274" s="2"/>
      <c r="I274" s="2"/>
      <c r="J274" s="2"/>
      <c r="K274" s="2"/>
      <c r="L274" s="2"/>
      <c r="M274" s="2"/>
      <c r="N274" s="2"/>
      <c r="O274" s="11"/>
      <c r="P274" s="11"/>
      <c r="Q274" s="11"/>
      <c r="R274" s="11"/>
      <c r="S274" s="2"/>
      <c r="T274" s="2"/>
      <c r="U274" s="2"/>
      <c r="V274" s="2"/>
      <c r="W274" s="2"/>
      <c r="X274" s="2"/>
      <c r="Y274" s="2"/>
      <c r="Z274" s="2"/>
    </row>
    <row r="275" spans="1:26" ht="15.75" customHeight="1" x14ac:dyDescent="0.25">
      <c r="A275" s="2"/>
      <c r="B275" s="2"/>
      <c r="C275" s="2"/>
      <c r="D275" s="2"/>
      <c r="E275" s="2"/>
      <c r="F275" s="2"/>
      <c r="G275" s="2"/>
      <c r="H275" s="2"/>
      <c r="I275" s="2"/>
      <c r="J275" s="2"/>
      <c r="K275" s="2"/>
      <c r="L275" s="2"/>
      <c r="M275" s="2"/>
      <c r="N275" s="2"/>
      <c r="O275" s="11"/>
      <c r="P275" s="11"/>
      <c r="Q275" s="11"/>
      <c r="R275" s="11"/>
      <c r="S275" s="2"/>
      <c r="T275" s="2"/>
      <c r="U275" s="2"/>
      <c r="V275" s="2"/>
      <c r="W275" s="2"/>
      <c r="X275" s="2"/>
      <c r="Y275" s="2"/>
      <c r="Z275" s="2"/>
    </row>
    <row r="276" spans="1:26" ht="15.75" customHeight="1" x14ac:dyDescent="0.25">
      <c r="A276" s="2"/>
      <c r="B276" s="2"/>
      <c r="C276" s="2"/>
      <c r="D276" s="2"/>
      <c r="E276" s="2"/>
      <c r="F276" s="2"/>
      <c r="G276" s="2"/>
      <c r="H276" s="2"/>
      <c r="I276" s="2"/>
      <c r="J276" s="2"/>
      <c r="K276" s="2"/>
      <c r="L276" s="2"/>
      <c r="M276" s="2"/>
      <c r="N276" s="2"/>
      <c r="O276" s="11"/>
      <c r="P276" s="11"/>
      <c r="Q276" s="11"/>
      <c r="R276" s="11"/>
      <c r="S276" s="2"/>
      <c r="T276" s="2"/>
      <c r="U276" s="2"/>
      <c r="V276" s="2"/>
      <c r="W276" s="2"/>
      <c r="X276" s="2"/>
      <c r="Y276" s="2"/>
      <c r="Z276" s="2"/>
    </row>
    <row r="277" spans="1:26" ht="15.75" customHeight="1" x14ac:dyDescent="0.25">
      <c r="A277" s="2"/>
      <c r="B277" s="2"/>
      <c r="C277" s="2"/>
      <c r="D277" s="2"/>
      <c r="E277" s="2"/>
      <c r="F277" s="2"/>
      <c r="G277" s="2"/>
      <c r="H277" s="2"/>
      <c r="I277" s="2"/>
      <c r="J277" s="2"/>
      <c r="K277" s="2"/>
      <c r="L277" s="2"/>
      <c r="M277" s="2"/>
      <c r="N277" s="2"/>
      <c r="O277" s="11"/>
      <c r="P277" s="11"/>
      <c r="Q277" s="11"/>
      <c r="R277" s="11"/>
      <c r="S277" s="2"/>
      <c r="T277" s="2"/>
      <c r="U277" s="2"/>
      <c r="V277" s="2"/>
      <c r="W277" s="2"/>
      <c r="X277" s="2"/>
      <c r="Y277" s="2"/>
      <c r="Z277" s="2"/>
    </row>
    <row r="278" spans="1:26" ht="15.75" customHeight="1" x14ac:dyDescent="0.25">
      <c r="A278" s="2"/>
      <c r="B278" s="2"/>
      <c r="C278" s="2"/>
      <c r="D278" s="2"/>
      <c r="E278" s="2"/>
      <c r="F278" s="2"/>
      <c r="G278" s="2"/>
      <c r="H278" s="2"/>
      <c r="I278" s="2"/>
      <c r="J278" s="2"/>
      <c r="K278" s="2"/>
      <c r="L278" s="2"/>
      <c r="M278" s="2"/>
      <c r="N278" s="2"/>
      <c r="O278" s="11"/>
      <c r="P278" s="11"/>
      <c r="Q278" s="11"/>
      <c r="R278" s="11"/>
      <c r="S278" s="2"/>
      <c r="T278" s="2"/>
      <c r="U278" s="2"/>
      <c r="V278" s="2"/>
      <c r="W278" s="2"/>
      <c r="X278" s="2"/>
      <c r="Y278" s="2"/>
      <c r="Z278" s="2"/>
    </row>
    <row r="279" spans="1:26" ht="15.75" customHeight="1" x14ac:dyDescent="0.25">
      <c r="A279" s="2"/>
      <c r="B279" s="2"/>
      <c r="C279" s="2"/>
      <c r="D279" s="2"/>
      <c r="E279" s="2"/>
      <c r="F279" s="2"/>
      <c r="G279" s="2"/>
      <c r="H279" s="2"/>
      <c r="I279" s="2"/>
      <c r="J279" s="2"/>
      <c r="K279" s="2"/>
      <c r="L279" s="2"/>
      <c r="M279" s="2"/>
      <c r="N279" s="2"/>
      <c r="O279" s="11"/>
      <c r="P279" s="11"/>
      <c r="Q279" s="11"/>
      <c r="R279" s="11"/>
      <c r="S279" s="2"/>
      <c r="T279" s="2"/>
      <c r="U279" s="2"/>
      <c r="V279" s="2"/>
      <c r="W279" s="2"/>
      <c r="X279" s="2"/>
      <c r="Y279" s="2"/>
      <c r="Z279" s="2"/>
    </row>
    <row r="280" spans="1:26" ht="15.75" customHeight="1" x14ac:dyDescent="0.25">
      <c r="A280" s="2"/>
      <c r="B280" s="2"/>
      <c r="C280" s="2"/>
      <c r="D280" s="2"/>
      <c r="E280" s="2"/>
      <c r="F280" s="2"/>
      <c r="G280" s="2"/>
      <c r="H280" s="2"/>
      <c r="I280" s="2"/>
      <c r="J280" s="2"/>
      <c r="K280" s="2"/>
      <c r="L280" s="2"/>
      <c r="M280" s="2"/>
      <c r="N280" s="2"/>
      <c r="O280" s="11"/>
      <c r="P280" s="11"/>
      <c r="Q280" s="11"/>
      <c r="R280" s="11"/>
      <c r="S280" s="2"/>
      <c r="T280" s="2"/>
      <c r="U280" s="2"/>
      <c r="V280" s="2"/>
      <c r="W280" s="2"/>
      <c r="X280" s="2"/>
      <c r="Y280" s="2"/>
      <c r="Z280" s="2"/>
    </row>
    <row r="281" spans="1:26" ht="15.75" customHeight="1" x14ac:dyDescent="0.25">
      <c r="A281" s="2"/>
      <c r="B281" s="2"/>
      <c r="C281" s="2"/>
      <c r="D281" s="2"/>
      <c r="E281" s="2"/>
      <c r="F281" s="2"/>
      <c r="G281" s="2"/>
      <c r="H281" s="2"/>
      <c r="I281" s="2"/>
      <c r="J281" s="2"/>
      <c r="K281" s="2"/>
      <c r="L281" s="2"/>
      <c r="M281" s="2"/>
      <c r="N281" s="2"/>
      <c r="O281" s="11"/>
      <c r="P281" s="11"/>
      <c r="Q281" s="11"/>
      <c r="R281" s="11"/>
      <c r="S281" s="2"/>
      <c r="T281" s="2"/>
      <c r="U281" s="2"/>
      <c r="V281" s="2"/>
      <c r="W281" s="2"/>
      <c r="X281" s="2"/>
      <c r="Y281" s="2"/>
      <c r="Z281" s="2"/>
    </row>
    <row r="282" spans="1:26" ht="15.75" customHeight="1" x14ac:dyDescent="0.25">
      <c r="A282" s="2"/>
      <c r="B282" s="2"/>
      <c r="C282" s="2"/>
      <c r="D282" s="2"/>
      <c r="E282" s="2"/>
      <c r="F282" s="2"/>
      <c r="G282" s="2"/>
      <c r="H282" s="2"/>
      <c r="I282" s="2"/>
      <c r="J282" s="2"/>
      <c r="K282" s="2"/>
      <c r="L282" s="2"/>
      <c r="M282" s="2"/>
      <c r="N282" s="2"/>
      <c r="O282" s="11"/>
      <c r="P282" s="11"/>
      <c r="Q282" s="11"/>
      <c r="R282" s="11"/>
      <c r="S282" s="2"/>
      <c r="T282" s="2"/>
      <c r="U282" s="2"/>
      <c r="V282" s="2"/>
      <c r="W282" s="2"/>
      <c r="X282" s="2"/>
      <c r="Y282" s="2"/>
      <c r="Z282" s="2"/>
    </row>
    <row r="283" spans="1:26" ht="15.75" customHeight="1" x14ac:dyDescent="0.25">
      <c r="A283" s="2"/>
      <c r="B283" s="2"/>
      <c r="C283" s="2"/>
      <c r="D283" s="2"/>
      <c r="E283" s="2"/>
      <c r="F283" s="2"/>
      <c r="G283" s="2"/>
      <c r="H283" s="2"/>
      <c r="I283" s="2"/>
      <c r="J283" s="2"/>
      <c r="K283" s="2"/>
      <c r="L283" s="2"/>
      <c r="M283" s="2"/>
      <c r="N283" s="2"/>
      <c r="O283" s="11"/>
      <c r="P283" s="11"/>
      <c r="Q283" s="11"/>
      <c r="R283" s="11"/>
      <c r="S283" s="2"/>
      <c r="T283" s="2"/>
      <c r="U283" s="2"/>
      <c r="V283" s="2"/>
      <c r="W283" s="2"/>
      <c r="X283" s="2"/>
      <c r="Y283" s="2"/>
      <c r="Z283" s="2"/>
    </row>
    <row r="284" spans="1:26" ht="15.75" customHeight="1" x14ac:dyDescent="0.25">
      <c r="A284" s="2"/>
      <c r="B284" s="2"/>
      <c r="C284" s="2"/>
      <c r="D284" s="2"/>
      <c r="E284" s="2"/>
      <c r="F284" s="2"/>
      <c r="G284" s="2"/>
      <c r="H284" s="2"/>
      <c r="I284" s="2"/>
      <c r="J284" s="2"/>
      <c r="K284" s="2"/>
      <c r="L284" s="2"/>
      <c r="M284" s="2"/>
      <c r="N284" s="2"/>
      <c r="O284" s="11"/>
      <c r="P284" s="11"/>
      <c r="Q284" s="11"/>
      <c r="R284" s="11"/>
      <c r="S284" s="2"/>
      <c r="T284" s="2"/>
      <c r="U284" s="2"/>
      <c r="V284" s="2"/>
      <c r="W284" s="2"/>
      <c r="X284" s="2"/>
      <c r="Y284" s="2"/>
      <c r="Z284" s="2"/>
    </row>
    <row r="285" spans="1:26" ht="15.75" customHeight="1" x14ac:dyDescent="0.25">
      <c r="A285" s="2"/>
      <c r="B285" s="2"/>
      <c r="C285" s="2"/>
      <c r="D285" s="2"/>
      <c r="E285" s="2"/>
      <c r="F285" s="2"/>
      <c r="G285" s="2"/>
      <c r="H285" s="2"/>
      <c r="I285" s="2"/>
      <c r="J285" s="2"/>
      <c r="K285" s="2"/>
      <c r="L285" s="2"/>
      <c r="M285" s="2"/>
      <c r="N285" s="2"/>
      <c r="O285" s="11"/>
      <c r="P285" s="11"/>
      <c r="Q285" s="11"/>
      <c r="R285" s="11"/>
      <c r="S285" s="2"/>
      <c r="T285" s="2"/>
      <c r="U285" s="2"/>
      <c r="V285" s="2"/>
      <c r="W285" s="2"/>
      <c r="X285" s="2"/>
      <c r="Y285" s="2"/>
      <c r="Z285" s="2"/>
    </row>
    <row r="286" spans="1:26" ht="15.75" customHeight="1" x14ac:dyDescent="0.25">
      <c r="A286" s="2"/>
      <c r="B286" s="2"/>
      <c r="C286" s="2"/>
      <c r="D286" s="2"/>
      <c r="E286" s="2"/>
      <c r="F286" s="2"/>
      <c r="G286" s="2"/>
      <c r="H286" s="2"/>
      <c r="I286" s="2"/>
      <c r="J286" s="2"/>
      <c r="K286" s="2"/>
      <c r="L286" s="2"/>
      <c r="M286" s="2"/>
      <c r="N286" s="2"/>
      <c r="O286" s="11"/>
      <c r="P286" s="11"/>
      <c r="Q286" s="11"/>
      <c r="R286" s="11"/>
      <c r="S286" s="2"/>
      <c r="T286" s="2"/>
      <c r="U286" s="2"/>
      <c r="V286" s="2"/>
      <c r="W286" s="2"/>
      <c r="X286" s="2"/>
      <c r="Y286" s="2"/>
      <c r="Z286" s="2"/>
    </row>
    <row r="287" spans="1:26" ht="15.75" customHeight="1" x14ac:dyDescent="0.25">
      <c r="A287" s="2"/>
      <c r="B287" s="2"/>
      <c r="C287" s="2"/>
      <c r="D287" s="2"/>
      <c r="E287" s="2"/>
      <c r="F287" s="2"/>
      <c r="G287" s="2"/>
      <c r="H287" s="2"/>
      <c r="I287" s="2"/>
      <c r="J287" s="2"/>
      <c r="K287" s="2"/>
      <c r="L287" s="2"/>
      <c r="M287" s="2"/>
      <c r="N287" s="2"/>
      <c r="O287" s="11"/>
      <c r="P287" s="11"/>
      <c r="Q287" s="11"/>
      <c r="R287" s="11"/>
      <c r="S287" s="2"/>
      <c r="T287" s="2"/>
      <c r="U287" s="2"/>
      <c r="V287" s="2"/>
      <c r="W287" s="2"/>
      <c r="X287" s="2"/>
      <c r="Y287" s="2"/>
      <c r="Z287" s="2"/>
    </row>
    <row r="288" spans="1:26" ht="15.75" customHeight="1" x14ac:dyDescent="0.25">
      <c r="A288" s="2"/>
      <c r="B288" s="2"/>
      <c r="C288" s="2"/>
      <c r="D288" s="2"/>
      <c r="E288" s="2"/>
      <c r="F288" s="2"/>
      <c r="G288" s="2"/>
      <c r="H288" s="2"/>
      <c r="I288" s="2"/>
      <c r="J288" s="2"/>
      <c r="K288" s="2"/>
      <c r="L288" s="2"/>
      <c r="M288" s="2"/>
      <c r="N288" s="2"/>
      <c r="O288" s="11"/>
      <c r="P288" s="11"/>
      <c r="Q288" s="11"/>
      <c r="R288" s="11"/>
      <c r="S288" s="2"/>
      <c r="T288" s="2"/>
      <c r="U288" s="2"/>
      <c r="V288" s="2"/>
      <c r="W288" s="2"/>
      <c r="X288" s="2"/>
      <c r="Y288" s="2"/>
      <c r="Z288" s="2"/>
    </row>
    <row r="289" spans="1:26" ht="15.75" customHeight="1" x14ac:dyDescent="0.25">
      <c r="A289" s="2"/>
      <c r="B289" s="2"/>
      <c r="C289" s="2"/>
      <c r="D289" s="2"/>
      <c r="E289" s="2"/>
      <c r="F289" s="2"/>
      <c r="G289" s="2"/>
      <c r="H289" s="2"/>
      <c r="I289" s="2"/>
      <c r="J289" s="2"/>
      <c r="K289" s="2"/>
      <c r="L289" s="2"/>
      <c r="M289" s="2"/>
      <c r="N289" s="2"/>
      <c r="O289" s="11"/>
      <c r="P289" s="11"/>
      <c r="Q289" s="11"/>
      <c r="R289" s="11"/>
      <c r="S289" s="2"/>
      <c r="T289" s="2"/>
      <c r="U289" s="2"/>
      <c r="V289" s="2"/>
      <c r="W289" s="2"/>
      <c r="X289" s="2"/>
      <c r="Y289" s="2"/>
      <c r="Z289" s="2"/>
    </row>
    <row r="290" spans="1:26" ht="15.75" customHeight="1" x14ac:dyDescent="0.25">
      <c r="A290" s="2"/>
      <c r="B290" s="2"/>
      <c r="C290" s="2"/>
      <c r="D290" s="2"/>
      <c r="E290" s="2"/>
      <c r="F290" s="2"/>
      <c r="G290" s="2"/>
      <c r="H290" s="2"/>
      <c r="I290" s="2"/>
      <c r="J290" s="2"/>
      <c r="K290" s="2"/>
      <c r="L290" s="2"/>
      <c r="M290" s="2"/>
      <c r="N290" s="2"/>
      <c r="O290" s="11"/>
      <c r="P290" s="11"/>
      <c r="Q290" s="11"/>
      <c r="R290" s="11"/>
      <c r="S290" s="2"/>
      <c r="T290" s="2"/>
      <c r="U290" s="2"/>
      <c r="V290" s="2"/>
      <c r="W290" s="2"/>
      <c r="X290" s="2"/>
      <c r="Y290" s="2"/>
      <c r="Z290" s="2"/>
    </row>
    <row r="291" spans="1:26" ht="15.75" customHeight="1" x14ac:dyDescent="0.25">
      <c r="A291" s="2"/>
      <c r="B291" s="2"/>
      <c r="C291" s="2"/>
      <c r="D291" s="2"/>
      <c r="E291" s="2"/>
      <c r="F291" s="2"/>
      <c r="G291" s="2"/>
      <c r="H291" s="2"/>
      <c r="I291" s="2"/>
      <c r="J291" s="2"/>
      <c r="K291" s="2"/>
      <c r="L291" s="2"/>
      <c r="M291" s="2"/>
      <c r="N291" s="2"/>
      <c r="O291" s="11"/>
      <c r="P291" s="11"/>
      <c r="Q291" s="11"/>
      <c r="R291" s="11"/>
      <c r="S291" s="2"/>
      <c r="T291" s="2"/>
      <c r="U291" s="2"/>
      <c r="V291" s="2"/>
      <c r="W291" s="2"/>
      <c r="X291" s="2"/>
      <c r="Y291" s="2"/>
      <c r="Z291" s="2"/>
    </row>
    <row r="292" spans="1:26" ht="15.75" customHeight="1" x14ac:dyDescent="0.25">
      <c r="A292" s="2"/>
      <c r="B292" s="2"/>
      <c r="C292" s="2"/>
      <c r="D292" s="2"/>
      <c r="E292" s="2"/>
      <c r="F292" s="2"/>
      <c r="G292" s="2"/>
      <c r="H292" s="2"/>
      <c r="I292" s="2"/>
      <c r="J292" s="2"/>
      <c r="K292" s="2"/>
      <c r="L292" s="2"/>
      <c r="M292" s="2"/>
      <c r="N292" s="2"/>
      <c r="O292" s="11"/>
      <c r="P292" s="11"/>
      <c r="Q292" s="11"/>
      <c r="R292" s="11"/>
      <c r="S292" s="2"/>
      <c r="T292" s="2"/>
      <c r="U292" s="2"/>
      <c r="V292" s="2"/>
      <c r="W292" s="2"/>
      <c r="X292" s="2"/>
      <c r="Y292" s="2"/>
      <c r="Z292" s="2"/>
    </row>
    <row r="293" spans="1:26" ht="15.75" customHeight="1" x14ac:dyDescent="0.25">
      <c r="A293" s="2"/>
      <c r="B293" s="2"/>
      <c r="C293" s="2"/>
      <c r="D293" s="2"/>
      <c r="E293" s="2"/>
      <c r="F293" s="2"/>
      <c r="G293" s="2"/>
      <c r="H293" s="2"/>
      <c r="I293" s="2"/>
      <c r="J293" s="2"/>
      <c r="K293" s="2"/>
      <c r="L293" s="2"/>
      <c r="M293" s="2"/>
      <c r="N293" s="2"/>
      <c r="O293" s="11"/>
      <c r="P293" s="11"/>
      <c r="Q293" s="11"/>
      <c r="R293" s="11"/>
      <c r="S293" s="2"/>
      <c r="T293" s="2"/>
      <c r="U293" s="2"/>
      <c r="V293" s="2"/>
      <c r="W293" s="2"/>
      <c r="X293" s="2"/>
      <c r="Y293" s="2"/>
      <c r="Z293" s="2"/>
    </row>
    <row r="294" spans="1:26" ht="15.75" customHeight="1" x14ac:dyDescent="0.25">
      <c r="A294" s="2"/>
      <c r="B294" s="2"/>
      <c r="C294" s="2"/>
      <c r="D294" s="2"/>
      <c r="E294" s="2"/>
      <c r="F294" s="2"/>
      <c r="G294" s="2"/>
      <c r="H294" s="2"/>
      <c r="I294" s="2"/>
      <c r="J294" s="2"/>
      <c r="K294" s="2"/>
      <c r="L294" s="2"/>
      <c r="M294" s="2"/>
      <c r="N294" s="2"/>
      <c r="O294" s="11"/>
      <c r="P294" s="11"/>
      <c r="Q294" s="11"/>
      <c r="R294" s="11"/>
      <c r="S294" s="2"/>
      <c r="T294" s="2"/>
      <c r="U294" s="2"/>
      <c r="V294" s="2"/>
      <c r="W294" s="2"/>
      <c r="X294" s="2"/>
      <c r="Y294" s="2"/>
      <c r="Z294" s="2"/>
    </row>
    <row r="295" spans="1:26" ht="15.75" customHeight="1" x14ac:dyDescent="0.25">
      <c r="A295" s="2"/>
      <c r="B295" s="2"/>
      <c r="C295" s="2"/>
      <c r="D295" s="2"/>
      <c r="E295" s="2"/>
      <c r="F295" s="2"/>
      <c r="G295" s="2"/>
      <c r="H295" s="2"/>
      <c r="I295" s="2"/>
      <c r="J295" s="2"/>
      <c r="K295" s="2"/>
      <c r="L295" s="2"/>
      <c r="M295" s="2"/>
      <c r="N295" s="2"/>
      <c r="O295" s="11"/>
      <c r="P295" s="11"/>
      <c r="Q295" s="11"/>
      <c r="R295" s="11"/>
      <c r="S295" s="2"/>
      <c r="T295" s="2"/>
      <c r="U295" s="2"/>
      <c r="V295" s="2"/>
      <c r="W295" s="2"/>
      <c r="X295" s="2"/>
      <c r="Y295" s="2"/>
      <c r="Z295" s="2"/>
    </row>
    <row r="296" spans="1:26" ht="15.75" customHeight="1" x14ac:dyDescent="0.25">
      <c r="A296" s="2"/>
      <c r="B296" s="2"/>
      <c r="C296" s="2"/>
      <c r="D296" s="2"/>
      <c r="E296" s="2"/>
      <c r="F296" s="2"/>
      <c r="G296" s="2"/>
      <c r="H296" s="2"/>
      <c r="I296" s="2"/>
      <c r="J296" s="2"/>
      <c r="K296" s="2"/>
      <c r="L296" s="2"/>
      <c r="M296" s="2"/>
      <c r="N296" s="2"/>
      <c r="O296" s="11"/>
      <c r="P296" s="11"/>
      <c r="Q296" s="11"/>
      <c r="R296" s="11"/>
      <c r="S296" s="2"/>
      <c r="T296" s="2"/>
      <c r="U296" s="2"/>
      <c r="V296" s="2"/>
      <c r="W296" s="2"/>
      <c r="X296" s="2"/>
      <c r="Y296" s="2"/>
      <c r="Z296" s="2"/>
    </row>
    <row r="297" spans="1:26" ht="15.75" customHeight="1" x14ac:dyDescent="0.25">
      <c r="A297" s="2"/>
      <c r="B297" s="2"/>
      <c r="C297" s="2"/>
      <c r="D297" s="2"/>
      <c r="E297" s="2"/>
      <c r="F297" s="2"/>
      <c r="G297" s="2"/>
      <c r="H297" s="2"/>
      <c r="I297" s="2"/>
      <c r="J297" s="2"/>
      <c r="K297" s="2"/>
      <c r="L297" s="2"/>
      <c r="M297" s="2"/>
      <c r="N297" s="2"/>
      <c r="O297" s="11"/>
      <c r="P297" s="11"/>
      <c r="Q297" s="11"/>
      <c r="R297" s="11"/>
      <c r="S297" s="2"/>
      <c r="T297" s="2"/>
      <c r="U297" s="2"/>
      <c r="V297" s="2"/>
      <c r="W297" s="2"/>
      <c r="X297" s="2"/>
      <c r="Y297" s="2"/>
      <c r="Z297" s="2"/>
    </row>
    <row r="298" spans="1:26" ht="15.75" customHeight="1" x14ac:dyDescent="0.25">
      <c r="A298" s="2"/>
      <c r="B298" s="2"/>
      <c r="C298" s="2"/>
      <c r="D298" s="2"/>
      <c r="E298" s="2"/>
      <c r="F298" s="2"/>
      <c r="G298" s="2"/>
      <c r="H298" s="2"/>
      <c r="I298" s="2"/>
      <c r="J298" s="2"/>
      <c r="K298" s="2"/>
      <c r="L298" s="2"/>
      <c r="M298" s="2"/>
      <c r="N298" s="2"/>
      <c r="O298" s="11"/>
      <c r="P298" s="11"/>
      <c r="Q298" s="11"/>
      <c r="R298" s="11"/>
      <c r="S298" s="2"/>
      <c r="T298" s="2"/>
      <c r="U298" s="2"/>
      <c r="V298" s="2"/>
      <c r="W298" s="2"/>
      <c r="X298" s="2"/>
      <c r="Y298" s="2"/>
      <c r="Z298" s="2"/>
    </row>
    <row r="299" spans="1:26" ht="15.75" customHeight="1" x14ac:dyDescent="0.25">
      <c r="A299" s="2"/>
      <c r="B299" s="2"/>
      <c r="C299" s="2"/>
      <c r="D299" s="2"/>
      <c r="E299" s="2"/>
      <c r="F299" s="2"/>
      <c r="G299" s="2"/>
      <c r="H299" s="2"/>
      <c r="I299" s="2"/>
      <c r="J299" s="2"/>
      <c r="K299" s="2"/>
      <c r="L299" s="2"/>
      <c r="M299" s="2"/>
      <c r="N299" s="2"/>
      <c r="O299" s="11"/>
      <c r="P299" s="11"/>
      <c r="Q299" s="11"/>
      <c r="R299" s="11"/>
      <c r="S299" s="2"/>
      <c r="T299" s="2"/>
      <c r="U299" s="2"/>
      <c r="V299" s="2"/>
      <c r="W299" s="2"/>
      <c r="X299" s="2"/>
      <c r="Y299" s="2"/>
      <c r="Z299" s="2"/>
    </row>
    <row r="300" spans="1:26" ht="15.75" customHeight="1" x14ac:dyDescent="0.25">
      <c r="A300" s="2"/>
      <c r="B300" s="2"/>
      <c r="C300" s="2"/>
      <c r="D300" s="2"/>
      <c r="E300" s="2"/>
      <c r="F300" s="2"/>
      <c r="G300" s="2"/>
      <c r="H300" s="2"/>
      <c r="I300" s="2"/>
      <c r="J300" s="2"/>
      <c r="K300" s="2"/>
      <c r="L300" s="2"/>
      <c r="M300" s="2"/>
      <c r="N300" s="2"/>
      <c r="O300" s="11"/>
      <c r="P300" s="11"/>
      <c r="Q300" s="11"/>
      <c r="R300" s="11"/>
      <c r="S300" s="2"/>
      <c r="T300" s="2"/>
      <c r="U300" s="2"/>
      <c r="V300" s="2"/>
      <c r="W300" s="2"/>
      <c r="X300" s="2"/>
      <c r="Y300" s="2"/>
      <c r="Z300" s="2"/>
    </row>
    <row r="301" spans="1:26" ht="15.75" customHeight="1" x14ac:dyDescent="0.25">
      <c r="A301" s="2"/>
      <c r="B301" s="2"/>
      <c r="C301" s="2"/>
      <c r="D301" s="2"/>
      <c r="E301" s="2"/>
      <c r="F301" s="2"/>
      <c r="G301" s="2"/>
      <c r="H301" s="2"/>
      <c r="I301" s="2"/>
      <c r="J301" s="2"/>
      <c r="K301" s="2"/>
      <c r="L301" s="2"/>
      <c r="M301" s="2"/>
      <c r="N301" s="2"/>
      <c r="O301" s="11"/>
      <c r="P301" s="11"/>
      <c r="Q301" s="11"/>
      <c r="R301" s="11"/>
      <c r="S301" s="2"/>
      <c r="T301" s="2"/>
      <c r="U301" s="2"/>
      <c r="V301" s="2"/>
      <c r="W301" s="2"/>
      <c r="X301" s="2"/>
      <c r="Y301" s="2"/>
      <c r="Z301" s="2"/>
    </row>
    <row r="302" spans="1:26" ht="15.75" customHeight="1" x14ac:dyDescent="0.25">
      <c r="A302" s="2"/>
      <c r="B302" s="2"/>
      <c r="C302" s="2"/>
      <c r="D302" s="2"/>
      <c r="E302" s="2"/>
      <c r="F302" s="2"/>
      <c r="G302" s="2"/>
      <c r="H302" s="2"/>
      <c r="I302" s="2"/>
      <c r="J302" s="2"/>
      <c r="K302" s="2"/>
      <c r="L302" s="2"/>
      <c r="M302" s="2"/>
      <c r="N302" s="2"/>
      <c r="O302" s="11"/>
      <c r="P302" s="11"/>
      <c r="Q302" s="11"/>
      <c r="R302" s="11"/>
      <c r="S302" s="2"/>
      <c r="T302" s="2"/>
      <c r="U302" s="2"/>
      <c r="V302" s="2"/>
      <c r="W302" s="2"/>
      <c r="X302" s="2"/>
      <c r="Y302" s="2"/>
      <c r="Z302" s="2"/>
    </row>
    <row r="303" spans="1:26" ht="15.75" customHeight="1" x14ac:dyDescent="0.25">
      <c r="A303" s="2"/>
      <c r="B303" s="2"/>
      <c r="C303" s="2"/>
      <c r="D303" s="2"/>
      <c r="E303" s="2"/>
      <c r="F303" s="2"/>
      <c r="G303" s="2"/>
      <c r="H303" s="2"/>
      <c r="I303" s="2"/>
      <c r="J303" s="2"/>
      <c r="K303" s="2"/>
      <c r="L303" s="2"/>
      <c r="M303" s="2"/>
      <c r="N303" s="2"/>
      <c r="O303" s="11"/>
      <c r="P303" s="11"/>
      <c r="Q303" s="11"/>
      <c r="R303" s="11"/>
      <c r="S303" s="2"/>
      <c r="T303" s="2"/>
      <c r="U303" s="2"/>
      <c r="V303" s="2"/>
      <c r="W303" s="2"/>
      <c r="X303" s="2"/>
      <c r="Y303" s="2"/>
      <c r="Z303" s="2"/>
    </row>
    <row r="304" spans="1:26" ht="15.75" customHeight="1" x14ac:dyDescent="0.25">
      <c r="A304" s="2"/>
      <c r="B304" s="2"/>
      <c r="C304" s="2"/>
      <c r="D304" s="2"/>
      <c r="E304" s="2"/>
      <c r="F304" s="2"/>
      <c r="G304" s="2"/>
      <c r="H304" s="2"/>
      <c r="I304" s="2"/>
      <c r="J304" s="2"/>
      <c r="K304" s="2"/>
      <c r="L304" s="2"/>
      <c r="M304" s="2"/>
      <c r="N304" s="2"/>
      <c r="O304" s="11"/>
      <c r="P304" s="11"/>
      <c r="Q304" s="11"/>
      <c r="R304" s="11"/>
      <c r="S304" s="2"/>
      <c r="T304" s="2"/>
      <c r="U304" s="2"/>
      <c r="V304" s="2"/>
      <c r="W304" s="2"/>
      <c r="X304" s="2"/>
      <c r="Y304" s="2"/>
      <c r="Z304" s="2"/>
    </row>
    <row r="305" spans="1:26" ht="15.75" customHeight="1" x14ac:dyDescent="0.25">
      <c r="A305" s="2"/>
      <c r="B305" s="2"/>
      <c r="C305" s="2"/>
      <c r="D305" s="2"/>
      <c r="E305" s="2"/>
      <c r="F305" s="2"/>
      <c r="G305" s="2"/>
      <c r="H305" s="2"/>
      <c r="I305" s="2"/>
      <c r="J305" s="2"/>
      <c r="K305" s="2"/>
      <c r="L305" s="2"/>
      <c r="M305" s="2"/>
      <c r="N305" s="2"/>
      <c r="O305" s="11"/>
      <c r="P305" s="11"/>
      <c r="Q305" s="11"/>
      <c r="R305" s="11"/>
      <c r="S305" s="2"/>
      <c r="T305" s="2"/>
      <c r="U305" s="2"/>
      <c r="V305" s="2"/>
      <c r="W305" s="2"/>
      <c r="X305" s="2"/>
      <c r="Y305" s="2"/>
      <c r="Z305" s="2"/>
    </row>
    <row r="306" spans="1:26" ht="15.75" customHeight="1" x14ac:dyDescent="0.25">
      <c r="A306" s="2"/>
      <c r="B306" s="2"/>
      <c r="C306" s="2"/>
      <c r="D306" s="2"/>
      <c r="E306" s="2"/>
      <c r="F306" s="2"/>
      <c r="G306" s="2"/>
      <c r="H306" s="2"/>
      <c r="I306" s="2"/>
      <c r="J306" s="2"/>
      <c r="K306" s="2"/>
      <c r="L306" s="2"/>
      <c r="M306" s="2"/>
      <c r="N306" s="2"/>
      <c r="O306" s="11"/>
      <c r="P306" s="11"/>
      <c r="Q306" s="11"/>
      <c r="R306" s="11"/>
      <c r="S306" s="2"/>
      <c r="T306" s="2"/>
      <c r="U306" s="2"/>
      <c r="V306" s="2"/>
      <c r="W306" s="2"/>
      <c r="X306" s="2"/>
      <c r="Y306" s="2"/>
      <c r="Z306" s="2"/>
    </row>
    <row r="307" spans="1:26" ht="15.75" customHeight="1" x14ac:dyDescent="0.25">
      <c r="A307" s="2"/>
      <c r="B307" s="2"/>
      <c r="C307" s="2"/>
      <c r="D307" s="2"/>
      <c r="E307" s="2"/>
      <c r="F307" s="2"/>
      <c r="G307" s="2"/>
      <c r="H307" s="2"/>
      <c r="I307" s="2"/>
      <c r="J307" s="2"/>
      <c r="K307" s="2"/>
      <c r="L307" s="2"/>
      <c r="M307" s="2"/>
      <c r="N307" s="2"/>
      <c r="O307" s="11"/>
      <c r="P307" s="11"/>
      <c r="Q307" s="11"/>
      <c r="R307" s="11"/>
      <c r="S307" s="2"/>
      <c r="T307" s="2"/>
      <c r="U307" s="2"/>
      <c r="V307" s="2"/>
      <c r="W307" s="2"/>
      <c r="X307" s="2"/>
      <c r="Y307" s="2"/>
      <c r="Z307" s="2"/>
    </row>
    <row r="308" spans="1:26" ht="15.75" customHeight="1" x14ac:dyDescent="0.25">
      <c r="A308" s="2"/>
      <c r="B308" s="2"/>
      <c r="C308" s="2"/>
      <c r="D308" s="2"/>
      <c r="E308" s="2"/>
      <c r="F308" s="2"/>
      <c r="G308" s="2"/>
      <c r="H308" s="2"/>
      <c r="I308" s="2"/>
      <c r="J308" s="2"/>
      <c r="K308" s="2"/>
      <c r="L308" s="2"/>
      <c r="M308" s="2"/>
      <c r="N308" s="2"/>
      <c r="O308" s="11"/>
      <c r="P308" s="11"/>
      <c r="Q308" s="11"/>
      <c r="R308" s="11"/>
      <c r="S308" s="2"/>
      <c r="T308" s="2"/>
      <c r="U308" s="2"/>
      <c r="V308" s="2"/>
      <c r="W308" s="2"/>
      <c r="X308" s="2"/>
      <c r="Y308" s="2"/>
      <c r="Z308" s="2"/>
    </row>
    <row r="309" spans="1:26" ht="15.75" customHeight="1" x14ac:dyDescent="0.25">
      <c r="A309" s="2"/>
      <c r="B309" s="2"/>
      <c r="C309" s="2"/>
      <c r="D309" s="2"/>
      <c r="E309" s="2"/>
      <c r="F309" s="2"/>
      <c r="G309" s="2"/>
      <c r="H309" s="2"/>
      <c r="I309" s="2"/>
      <c r="J309" s="2"/>
      <c r="K309" s="2"/>
      <c r="L309" s="2"/>
      <c r="M309" s="2"/>
      <c r="N309" s="2"/>
      <c r="O309" s="11"/>
      <c r="P309" s="11"/>
      <c r="Q309" s="11"/>
      <c r="R309" s="11"/>
      <c r="S309" s="2"/>
      <c r="T309" s="2"/>
      <c r="U309" s="2"/>
      <c r="V309" s="2"/>
      <c r="W309" s="2"/>
      <c r="X309" s="2"/>
      <c r="Y309" s="2"/>
      <c r="Z309" s="2"/>
    </row>
    <row r="310" spans="1:26" ht="15.75" customHeight="1" x14ac:dyDescent="0.25">
      <c r="A310" s="2"/>
      <c r="B310" s="2"/>
      <c r="C310" s="2"/>
      <c r="D310" s="2"/>
      <c r="E310" s="2"/>
      <c r="F310" s="2"/>
      <c r="G310" s="2"/>
      <c r="H310" s="2"/>
      <c r="I310" s="2"/>
      <c r="J310" s="2"/>
      <c r="K310" s="2"/>
      <c r="L310" s="2"/>
      <c r="M310" s="2"/>
      <c r="N310" s="2"/>
      <c r="O310" s="11"/>
      <c r="P310" s="11"/>
      <c r="Q310" s="11"/>
      <c r="R310" s="11"/>
      <c r="S310" s="2"/>
      <c r="T310" s="2"/>
      <c r="U310" s="2"/>
      <c r="V310" s="2"/>
      <c r="W310" s="2"/>
      <c r="X310" s="2"/>
      <c r="Y310" s="2"/>
      <c r="Z310" s="2"/>
    </row>
    <row r="311" spans="1:26" ht="15.75" customHeight="1" x14ac:dyDescent="0.25">
      <c r="A311" s="2"/>
      <c r="B311" s="2"/>
      <c r="C311" s="2"/>
      <c r="D311" s="2"/>
      <c r="E311" s="2"/>
      <c r="F311" s="2"/>
      <c r="G311" s="2"/>
      <c r="H311" s="2"/>
      <c r="I311" s="2"/>
      <c r="J311" s="2"/>
      <c r="K311" s="2"/>
      <c r="L311" s="2"/>
      <c r="M311" s="2"/>
      <c r="N311" s="2"/>
      <c r="O311" s="11"/>
      <c r="P311" s="11"/>
      <c r="Q311" s="11"/>
      <c r="R311" s="11"/>
      <c r="S311" s="2"/>
      <c r="T311" s="2"/>
      <c r="U311" s="2"/>
      <c r="V311" s="2"/>
      <c r="W311" s="2"/>
      <c r="X311" s="2"/>
      <c r="Y311" s="2"/>
      <c r="Z311" s="2"/>
    </row>
    <row r="312" spans="1:26" ht="15.75" customHeight="1" x14ac:dyDescent="0.25">
      <c r="A312" s="2"/>
      <c r="B312" s="2"/>
      <c r="C312" s="2"/>
      <c r="D312" s="2"/>
      <c r="E312" s="2"/>
      <c r="F312" s="2"/>
      <c r="G312" s="2"/>
      <c r="H312" s="2"/>
      <c r="I312" s="2"/>
      <c r="J312" s="2"/>
      <c r="K312" s="2"/>
      <c r="L312" s="2"/>
      <c r="M312" s="2"/>
      <c r="N312" s="2"/>
      <c r="O312" s="11"/>
      <c r="P312" s="11"/>
      <c r="Q312" s="11"/>
      <c r="R312" s="11"/>
      <c r="S312" s="2"/>
      <c r="T312" s="2"/>
      <c r="U312" s="2"/>
      <c r="V312" s="2"/>
      <c r="W312" s="2"/>
      <c r="X312" s="2"/>
      <c r="Y312" s="2"/>
      <c r="Z312" s="2"/>
    </row>
    <row r="313" spans="1:26" ht="15.75" customHeight="1" x14ac:dyDescent="0.25">
      <c r="A313" s="2"/>
      <c r="B313" s="2"/>
      <c r="C313" s="2"/>
      <c r="D313" s="2"/>
      <c r="E313" s="2"/>
      <c r="F313" s="2"/>
      <c r="G313" s="2"/>
      <c r="H313" s="2"/>
      <c r="I313" s="2"/>
      <c r="J313" s="2"/>
      <c r="K313" s="2"/>
      <c r="L313" s="2"/>
      <c r="M313" s="2"/>
      <c r="N313" s="2"/>
      <c r="O313" s="11"/>
      <c r="P313" s="11"/>
      <c r="Q313" s="11"/>
      <c r="R313" s="11"/>
      <c r="S313" s="2"/>
      <c r="T313" s="2"/>
      <c r="U313" s="2"/>
      <c r="V313" s="2"/>
      <c r="W313" s="2"/>
      <c r="X313" s="2"/>
      <c r="Y313" s="2"/>
      <c r="Z313" s="2"/>
    </row>
    <row r="314" spans="1:26" ht="15.75" customHeight="1" x14ac:dyDescent="0.25">
      <c r="A314" s="2"/>
      <c r="B314" s="2"/>
      <c r="C314" s="2"/>
      <c r="D314" s="2"/>
      <c r="E314" s="2"/>
      <c r="F314" s="2"/>
      <c r="G314" s="2"/>
      <c r="H314" s="2"/>
      <c r="I314" s="2"/>
      <c r="J314" s="2"/>
      <c r="K314" s="2"/>
      <c r="L314" s="2"/>
      <c r="M314" s="2"/>
      <c r="N314" s="2"/>
      <c r="O314" s="11"/>
      <c r="P314" s="11"/>
      <c r="Q314" s="11"/>
      <c r="R314" s="11"/>
      <c r="S314" s="2"/>
      <c r="T314" s="2"/>
      <c r="U314" s="2"/>
      <c r="V314" s="2"/>
      <c r="W314" s="2"/>
      <c r="X314" s="2"/>
      <c r="Y314" s="2"/>
      <c r="Z314" s="2"/>
    </row>
    <row r="315" spans="1:26" ht="15.75" customHeight="1" x14ac:dyDescent="0.25">
      <c r="A315" s="2"/>
      <c r="B315" s="2"/>
      <c r="C315" s="2"/>
      <c r="D315" s="2"/>
      <c r="E315" s="2"/>
      <c r="F315" s="2"/>
      <c r="G315" s="2"/>
      <c r="H315" s="2"/>
      <c r="I315" s="2"/>
      <c r="J315" s="2"/>
      <c r="K315" s="2"/>
      <c r="L315" s="2"/>
      <c r="M315" s="2"/>
      <c r="N315" s="2"/>
      <c r="O315" s="11"/>
      <c r="P315" s="11"/>
      <c r="Q315" s="11"/>
      <c r="R315" s="11"/>
      <c r="S315" s="2"/>
      <c r="T315" s="2"/>
      <c r="U315" s="2"/>
      <c r="V315" s="2"/>
      <c r="W315" s="2"/>
      <c r="X315" s="2"/>
      <c r="Y315" s="2"/>
      <c r="Z315" s="2"/>
    </row>
    <row r="316" spans="1:26" ht="15.75" customHeight="1" x14ac:dyDescent="0.25">
      <c r="A316" s="2"/>
      <c r="B316" s="2"/>
      <c r="C316" s="2"/>
      <c r="D316" s="2"/>
      <c r="E316" s="2"/>
      <c r="F316" s="2"/>
      <c r="G316" s="2"/>
      <c r="H316" s="2"/>
      <c r="I316" s="2"/>
      <c r="J316" s="2"/>
      <c r="K316" s="2"/>
      <c r="L316" s="2"/>
      <c r="M316" s="2"/>
      <c r="N316" s="2"/>
      <c r="O316" s="11"/>
      <c r="P316" s="11"/>
      <c r="Q316" s="11"/>
      <c r="R316" s="11"/>
      <c r="S316" s="2"/>
      <c r="T316" s="2"/>
      <c r="U316" s="2"/>
      <c r="V316" s="2"/>
      <c r="W316" s="2"/>
      <c r="X316" s="2"/>
      <c r="Y316" s="2"/>
      <c r="Z316" s="2"/>
    </row>
    <row r="317" spans="1:26" ht="15.75" customHeight="1" x14ac:dyDescent="0.25">
      <c r="A317" s="2"/>
      <c r="B317" s="2"/>
      <c r="C317" s="2"/>
      <c r="D317" s="2"/>
      <c r="E317" s="2"/>
      <c r="F317" s="2"/>
      <c r="G317" s="2"/>
      <c r="H317" s="2"/>
      <c r="I317" s="2"/>
      <c r="J317" s="2"/>
      <c r="K317" s="2"/>
      <c r="L317" s="2"/>
      <c r="M317" s="2"/>
      <c r="N317" s="2"/>
      <c r="O317" s="11"/>
      <c r="P317" s="11"/>
      <c r="Q317" s="11"/>
      <c r="R317" s="11"/>
      <c r="S317" s="2"/>
      <c r="T317" s="2"/>
      <c r="U317" s="2"/>
      <c r="V317" s="2"/>
      <c r="W317" s="2"/>
      <c r="X317" s="2"/>
      <c r="Y317" s="2"/>
      <c r="Z317" s="2"/>
    </row>
    <row r="318" spans="1:26" ht="15.75" customHeight="1" x14ac:dyDescent="0.25">
      <c r="A318" s="2"/>
      <c r="B318" s="2"/>
      <c r="C318" s="2"/>
      <c r="D318" s="2"/>
      <c r="E318" s="2"/>
      <c r="F318" s="2"/>
      <c r="G318" s="2"/>
      <c r="H318" s="2"/>
      <c r="I318" s="2"/>
      <c r="J318" s="2"/>
      <c r="K318" s="2"/>
      <c r="L318" s="2"/>
      <c r="M318" s="2"/>
      <c r="N318" s="2"/>
      <c r="O318" s="11"/>
      <c r="P318" s="11"/>
      <c r="Q318" s="11"/>
      <c r="R318" s="11"/>
      <c r="S318" s="2"/>
      <c r="T318" s="2"/>
      <c r="U318" s="2"/>
      <c r="V318" s="2"/>
      <c r="W318" s="2"/>
      <c r="X318" s="2"/>
      <c r="Y318" s="2"/>
      <c r="Z318" s="2"/>
    </row>
    <row r="319" spans="1:26" ht="15.75" customHeight="1" x14ac:dyDescent="0.25">
      <c r="A319" s="2"/>
      <c r="B319" s="2"/>
      <c r="C319" s="2"/>
      <c r="D319" s="2"/>
      <c r="E319" s="2"/>
      <c r="F319" s="2"/>
      <c r="G319" s="2"/>
      <c r="H319" s="2"/>
      <c r="I319" s="2"/>
      <c r="J319" s="2"/>
      <c r="K319" s="2"/>
      <c r="L319" s="2"/>
      <c r="M319" s="2"/>
      <c r="N319" s="2"/>
      <c r="O319" s="11"/>
      <c r="P319" s="11"/>
      <c r="Q319" s="11"/>
      <c r="R319" s="11"/>
      <c r="S319" s="2"/>
      <c r="T319" s="2"/>
      <c r="U319" s="2"/>
      <c r="V319" s="2"/>
      <c r="W319" s="2"/>
      <c r="X319" s="2"/>
      <c r="Y319" s="2"/>
      <c r="Z319" s="2"/>
    </row>
    <row r="320" spans="1:26" ht="15.75" customHeight="1" x14ac:dyDescent="0.25">
      <c r="A320" s="2"/>
      <c r="B320" s="2"/>
      <c r="C320" s="2"/>
      <c r="D320" s="2"/>
      <c r="E320" s="2"/>
      <c r="F320" s="2"/>
      <c r="G320" s="2"/>
      <c r="H320" s="2"/>
      <c r="I320" s="2"/>
      <c r="J320" s="2"/>
      <c r="K320" s="2"/>
      <c r="L320" s="2"/>
      <c r="M320" s="2"/>
      <c r="N320" s="2"/>
      <c r="O320" s="11"/>
      <c r="P320" s="11"/>
      <c r="Q320" s="11"/>
      <c r="R320" s="11"/>
      <c r="S320" s="2"/>
      <c r="T320" s="2"/>
      <c r="U320" s="2"/>
      <c r="V320" s="2"/>
      <c r="W320" s="2"/>
      <c r="X320" s="2"/>
      <c r="Y320" s="2"/>
      <c r="Z320" s="2"/>
    </row>
    <row r="321" spans="1:26" ht="15.75" customHeight="1" x14ac:dyDescent="0.25">
      <c r="A321" s="2"/>
      <c r="B321" s="2"/>
      <c r="C321" s="2"/>
      <c r="D321" s="2"/>
      <c r="E321" s="2"/>
      <c r="F321" s="2"/>
      <c r="G321" s="2"/>
      <c r="H321" s="2"/>
      <c r="I321" s="2"/>
      <c r="J321" s="2"/>
      <c r="K321" s="2"/>
      <c r="L321" s="2"/>
      <c r="M321" s="2"/>
      <c r="N321" s="2"/>
      <c r="O321" s="11"/>
      <c r="P321" s="11"/>
      <c r="Q321" s="11"/>
      <c r="R321" s="11"/>
      <c r="S321" s="2"/>
      <c r="T321" s="2"/>
      <c r="U321" s="2"/>
      <c r="V321" s="2"/>
      <c r="W321" s="2"/>
      <c r="X321" s="2"/>
      <c r="Y321" s="2"/>
      <c r="Z321" s="2"/>
    </row>
    <row r="322" spans="1:26" ht="15.75" customHeight="1" x14ac:dyDescent="0.25">
      <c r="A322" s="2"/>
      <c r="B322" s="2"/>
      <c r="C322" s="2"/>
      <c r="D322" s="2"/>
      <c r="E322" s="2"/>
      <c r="F322" s="2"/>
      <c r="G322" s="2"/>
      <c r="H322" s="2"/>
      <c r="I322" s="2"/>
      <c r="J322" s="2"/>
      <c r="K322" s="2"/>
      <c r="L322" s="2"/>
      <c r="M322" s="2"/>
      <c r="N322" s="2"/>
      <c r="O322" s="11"/>
      <c r="P322" s="11"/>
      <c r="Q322" s="11"/>
      <c r="R322" s="11"/>
      <c r="S322" s="2"/>
      <c r="T322" s="2"/>
      <c r="U322" s="2"/>
      <c r="V322" s="2"/>
      <c r="W322" s="2"/>
      <c r="X322" s="2"/>
      <c r="Y322" s="2"/>
      <c r="Z322" s="2"/>
    </row>
    <row r="323" spans="1:26" ht="15.75" customHeight="1" x14ac:dyDescent="0.25">
      <c r="A323" s="2"/>
      <c r="B323" s="2"/>
      <c r="C323" s="2"/>
      <c r="D323" s="2"/>
      <c r="E323" s="2"/>
      <c r="F323" s="2"/>
      <c r="G323" s="2"/>
      <c r="H323" s="2"/>
      <c r="I323" s="2"/>
      <c r="J323" s="2"/>
      <c r="K323" s="2"/>
      <c r="L323" s="2"/>
      <c r="M323" s="2"/>
      <c r="N323" s="2"/>
      <c r="O323" s="11"/>
      <c r="P323" s="11"/>
      <c r="Q323" s="11"/>
      <c r="R323" s="11"/>
      <c r="S323" s="2"/>
      <c r="T323" s="2"/>
      <c r="U323" s="2"/>
      <c r="V323" s="2"/>
      <c r="W323" s="2"/>
      <c r="X323" s="2"/>
      <c r="Y323" s="2"/>
      <c r="Z323" s="2"/>
    </row>
    <row r="324" spans="1:26" ht="15.75" customHeight="1" x14ac:dyDescent="0.25">
      <c r="A324" s="2"/>
      <c r="B324" s="2"/>
      <c r="C324" s="2"/>
      <c r="D324" s="2"/>
      <c r="E324" s="2"/>
      <c r="F324" s="2"/>
      <c r="G324" s="2"/>
      <c r="H324" s="2"/>
      <c r="I324" s="2"/>
      <c r="J324" s="2"/>
      <c r="K324" s="2"/>
      <c r="L324" s="2"/>
      <c r="M324" s="2"/>
      <c r="N324" s="2"/>
      <c r="O324" s="11"/>
      <c r="P324" s="11"/>
      <c r="Q324" s="11"/>
      <c r="R324" s="11"/>
      <c r="S324" s="2"/>
      <c r="T324" s="2"/>
      <c r="U324" s="2"/>
      <c r="V324" s="2"/>
      <c r="W324" s="2"/>
      <c r="X324" s="2"/>
      <c r="Y324" s="2"/>
      <c r="Z324" s="2"/>
    </row>
    <row r="325" spans="1:26" ht="15.75" customHeight="1" x14ac:dyDescent="0.25">
      <c r="A325" s="2"/>
      <c r="B325" s="2"/>
      <c r="C325" s="2"/>
      <c r="D325" s="2"/>
      <c r="E325" s="2"/>
      <c r="F325" s="2"/>
      <c r="G325" s="2"/>
      <c r="H325" s="2"/>
      <c r="I325" s="2"/>
      <c r="J325" s="2"/>
      <c r="K325" s="2"/>
      <c r="L325" s="2"/>
      <c r="M325" s="2"/>
      <c r="N325" s="2"/>
      <c r="O325" s="11"/>
      <c r="P325" s="11"/>
      <c r="Q325" s="11"/>
      <c r="R325" s="11"/>
      <c r="S325" s="2"/>
      <c r="T325" s="2"/>
      <c r="U325" s="2"/>
      <c r="V325" s="2"/>
      <c r="W325" s="2"/>
      <c r="X325" s="2"/>
      <c r="Y325" s="2"/>
      <c r="Z325" s="2"/>
    </row>
    <row r="326" spans="1:26" ht="15.75" customHeight="1" x14ac:dyDescent="0.25">
      <c r="A326" s="2"/>
      <c r="B326" s="2"/>
      <c r="C326" s="2"/>
      <c r="D326" s="2"/>
      <c r="E326" s="2"/>
      <c r="F326" s="2"/>
      <c r="G326" s="2"/>
      <c r="H326" s="2"/>
      <c r="I326" s="2"/>
      <c r="J326" s="2"/>
      <c r="K326" s="2"/>
      <c r="L326" s="2"/>
      <c r="M326" s="2"/>
      <c r="N326" s="2"/>
      <c r="O326" s="11"/>
      <c r="P326" s="11"/>
      <c r="Q326" s="11"/>
      <c r="R326" s="11"/>
      <c r="S326" s="2"/>
      <c r="T326" s="2"/>
      <c r="U326" s="2"/>
      <c r="V326" s="2"/>
      <c r="W326" s="2"/>
      <c r="X326" s="2"/>
      <c r="Y326" s="2"/>
      <c r="Z326" s="2"/>
    </row>
    <row r="327" spans="1:26" ht="15.75" customHeight="1" x14ac:dyDescent="0.25">
      <c r="A327" s="2"/>
      <c r="B327" s="2"/>
      <c r="C327" s="2"/>
      <c r="D327" s="2"/>
      <c r="E327" s="2"/>
      <c r="F327" s="2"/>
      <c r="G327" s="2"/>
      <c r="H327" s="2"/>
      <c r="I327" s="2"/>
      <c r="J327" s="2"/>
      <c r="K327" s="2"/>
      <c r="L327" s="2"/>
      <c r="M327" s="2"/>
      <c r="N327" s="2"/>
      <c r="O327" s="11"/>
      <c r="P327" s="11"/>
      <c r="Q327" s="11"/>
      <c r="R327" s="11"/>
      <c r="S327" s="2"/>
      <c r="T327" s="2"/>
      <c r="U327" s="2"/>
      <c r="V327" s="2"/>
      <c r="W327" s="2"/>
      <c r="X327" s="2"/>
      <c r="Y327" s="2"/>
      <c r="Z327" s="2"/>
    </row>
    <row r="328" spans="1:26" ht="15.75" customHeight="1" x14ac:dyDescent="0.25">
      <c r="A328" s="2"/>
      <c r="B328" s="2"/>
      <c r="C328" s="2"/>
      <c r="D328" s="2"/>
      <c r="E328" s="2"/>
      <c r="F328" s="2"/>
      <c r="G328" s="2"/>
      <c r="H328" s="2"/>
      <c r="I328" s="2"/>
      <c r="J328" s="2"/>
      <c r="K328" s="2"/>
      <c r="L328" s="2"/>
      <c r="M328" s="2"/>
      <c r="N328" s="2"/>
      <c r="O328" s="11"/>
      <c r="P328" s="11"/>
      <c r="Q328" s="11"/>
      <c r="R328" s="11"/>
      <c r="S328" s="2"/>
      <c r="T328" s="2"/>
      <c r="U328" s="2"/>
      <c r="V328" s="2"/>
      <c r="W328" s="2"/>
      <c r="X328" s="2"/>
      <c r="Y328" s="2"/>
      <c r="Z328" s="2"/>
    </row>
    <row r="329" spans="1:26" ht="15.75" customHeight="1" x14ac:dyDescent="0.25">
      <c r="A329" s="2"/>
      <c r="B329" s="2"/>
      <c r="C329" s="2"/>
      <c r="D329" s="2"/>
      <c r="E329" s="2"/>
      <c r="F329" s="2"/>
      <c r="G329" s="2"/>
      <c r="H329" s="2"/>
      <c r="I329" s="2"/>
      <c r="J329" s="2"/>
      <c r="K329" s="2"/>
      <c r="L329" s="2"/>
      <c r="M329" s="2"/>
      <c r="N329" s="2"/>
      <c r="O329" s="11"/>
      <c r="P329" s="11"/>
      <c r="Q329" s="11"/>
      <c r="R329" s="11"/>
      <c r="S329" s="2"/>
      <c r="T329" s="2"/>
      <c r="U329" s="2"/>
      <c r="V329" s="2"/>
      <c r="W329" s="2"/>
      <c r="X329" s="2"/>
      <c r="Y329" s="2"/>
      <c r="Z329" s="2"/>
    </row>
    <row r="330" spans="1:26" ht="15.75" customHeight="1" x14ac:dyDescent="0.25">
      <c r="A330" s="2"/>
      <c r="B330" s="2"/>
      <c r="C330" s="2"/>
      <c r="D330" s="2"/>
      <c r="E330" s="2"/>
      <c r="F330" s="2"/>
      <c r="G330" s="2"/>
      <c r="H330" s="2"/>
      <c r="I330" s="2"/>
      <c r="J330" s="2"/>
      <c r="K330" s="2"/>
      <c r="L330" s="2"/>
      <c r="M330" s="2"/>
      <c r="N330" s="2"/>
      <c r="O330" s="11"/>
      <c r="P330" s="11"/>
      <c r="Q330" s="11"/>
      <c r="R330" s="11"/>
      <c r="S330" s="2"/>
      <c r="T330" s="2"/>
      <c r="U330" s="2"/>
      <c r="V330" s="2"/>
      <c r="W330" s="2"/>
      <c r="X330" s="2"/>
      <c r="Y330" s="2"/>
      <c r="Z330" s="2"/>
    </row>
    <row r="331" spans="1:26" ht="15.75" customHeight="1" x14ac:dyDescent="0.25">
      <c r="A331" s="2"/>
      <c r="B331" s="2"/>
      <c r="C331" s="2"/>
      <c r="D331" s="2"/>
      <c r="E331" s="2"/>
      <c r="F331" s="2"/>
      <c r="G331" s="2"/>
      <c r="H331" s="2"/>
      <c r="I331" s="2"/>
      <c r="J331" s="2"/>
      <c r="K331" s="2"/>
      <c r="L331" s="2"/>
      <c r="M331" s="2"/>
      <c r="N331" s="2"/>
      <c r="O331" s="11"/>
      <c r="P331" s="11"/>
      <c r="Q331" s="11"/>
      <c r="R331" s="11"/>
      <c r="S331" s="2"/>
      <c r="T331" s="2"/>
      <c r="U331" s="2"/>
      <c r="V331" s="2"/>
      <c r="W331" s="2"/>
      <c r="X331" s="2"/>
      <c r="Y331" s="2"/>
      <c r="Z331" s="2"/>
    </row>
    <row r="332" spans="1:26" ht="15.75" customHeight="1" x14ac:dyDescent="0.25">
      <c r="A332" s="2"/>
      <c r="B332" s="2"/>
      <c r="C332" s="2"/>
      <c r="D332" s="2"/>
      <c r="E332" s="2"/>
      <c r="F332" s="2"/>
      <c r="G332" s="2"/>
      <c r="H332" s="2"/>
      <c r="I332" s="2"/>
      <c r="J332" s="2"/>
      <c r="K332" s="2"/>
      <c r="L332" s="2"/>
      <c r="M332" s="2"/>
      <c r="N332" s="2"/>
      <c r="O332" s="11"/>
      <c r="P332" s="11"/>
      <c r="Q332" s="11"/>
      <c r="R332" s="11"/>
      <c r="S332" s="2"/>
      <c r="T332" s="2"/>
      <c r="U332" s="2"/>
      <c r="V332" s="2"/>
      <c r="W332" s="2"/>
      <c r="X332" s="2"/>
      <c r="Y332" s="2"/>
      <c r="Z332" s="2"/>
    </row>
    <row r="333" spans="1:26" ht="15.75" customHeight="1" x14ac:dyDescent="0.25">
      <c r="A333" s="2"/>
      <c r="B333" s="2"/>
      <c r="C333" s="2"/>
      <c r="D333" s="2"/>
      <c r="E333" s="2"/>
      <c r="F333" s="2"/>
      <c r="G333" s="2"/>
      <c r="H333" s="2"/>
      <c r="I333" s="2"/>
      <c r="J333" s="2"/>
      <c r="K333" s="2"/>
      <c r="L333" s="2"/>
      <c r="M333" s="2"/>
      <c r="N333" s="2"/>
      <c r="O333" s="11"/>
      <c r="P333" s="11"/>
      <c r="Q333" s="11"/>
      <c r="R333" s="11"/>
      <c r="S333" s="2"/>
      <c r="T333" s="2"/>
      <c r="U333" s="2"/>
      <c r="V333" s="2"/>
      <c r="W333" s="2"/>
      <c r="X333" s="2"/>
      <c r="Y333" s="2"/>
      <c r="Z333" s="2"/>
    </row>
    <row r="334" spans="1:26" ht="15.75" customHeight="1" x14ac:dyDescent="0.25">
      <c r="A334" s="2"/>
      <c r="B334" s="2"/>
      <c r="C334" s="2"/>
      <c r="D334" s="2"/>
      <c r="E334" s="2"/>
      <c r="F334" s="2"/>
      <c r="G334" s="2"/>
      <c r="H334" s="2"/>
      <c r="I334" s="2"/>
      <c r="J334" s="2"/>
      <c r="K334" s="2"/>
      <c r="L334" s="2"/>
      <c r="M334" s="2"/>
      <c r="N334" s="2"/>
      <c r="O334" s="11"/>
      <c r="P334" s="11"/>
      <c r="Q334" s="11"/>
      <c r="R334" s="11"/>
      <c r="S334" s="2"/>
      <c r="T334" s="2"/>
      <c r="U334" s="2"/>
      <c r="V334" s="2"/>
      <c r="W334" s="2"/>
      <c r="X334" s="2"/>
      <c r="Y334" s="2"/>
      <c r="Z334" s="2"/>
    </row>
    <row r="335" spans="1:26" ht="15.75" customHeight="1" x14ac:dyDescent="0.25">
      <c r="A335" s="2"/>
      <c r="B335" s="2"/>
      <c r="C335" s="2"/>
      <c r="D335" s="2"/>
      <c r="E335" s="2"/>
      <c r="F335" s="2"/>
      <c r="G335" s="2"/>
      <c r="H335" s="2"/>
      <c r="I335" s="2"/>
      <c r="J335" s="2"/>
      <c r="K335" s="2"/>
      <c r="L335" s="2"/>
      <c r="M335" s="2"/>
      <c r="N335" s="2"/>
      <c r="O335" s="11"/>
      <c r="P335" s="11"/>
      <c r="Q335" s="11"/>
      <c r="R335" s="11"/>
      <c r="S335" s="2"/>
      <c r="T335" s="2"/>
      <c r="U335" s="2"/>
      <c r="V335" s="2"/>
      <c r="W335" s="2"/>
      <c r="X335" s="2"/>
      <c r="Y335" s="2"/>
      <c r="Z335" s="2"/>
    </row>
    <row r="336" spans="1:26" ht="15.75" customHeight="1" x14ac:dyDescent="0.25">
      <c r="A336" s="2"/>
      <c r="B336" s="2"/>
      <c r="C336" s="2"/>
      <c r="D336" s="2"/>
      <c r="E336" s="2"/>
      <c r="F336" s="2"/>
      <c r="G336" s="2"/>
      <c r="H336" s="2"/>
      <c r="I336" s="2"/>
      <c r="J336" s="2"/>
      <c r="K336" s="2"/>
      <c r="L336" s="2"/>
      <c r="M336" s="2"/>
      <c r="N336" s="2"/>
      <c r="O336" s="11"/>
      <c r="P336" s="11"/>
      <c r="Q336" s="11"/>
      <c r="R336" s="11"/>
      <c r="S336" s="2"/>
      <c r="T336" s="2"/>
      <c r="U336" s="2"/>
      <c r="V336" s="2"/>
      <c r="W336" s="2"/>
      <c r="X336" s="2"/>
      <c r="Y336" s="2"/>
      <c r="Z336" s="2"/>
    </row>
    <row r="337" spans="1:26" ht="15.75" customHeight="1" x14ac:dyDescent="0.25">
      <c r="A337" s="2"/>
      <c r="B337" s="2"/>
      <c r="C337" s="2"/>
      <c r="D337" s="2"/>
      <c r="E337" s="2"/>
      <c r="F337" s="2"/>
      <c r="G337" s="2"/>
      <c r="H337" s="2"/>
      <c r="I337" s="2"/>
      <c r="J337" s="2"/>
      <c r="K337" s="2"/>
      <c r="L337" s="2"/>
      <c r="M337" s="2"/>
      <c r="N337" s="2"/>
      <c r="O337" s="11"/>
      <c r="P337" s="11"/>
      <c r="Q337" s="11"/>
      <c r="R337" s="11"/>
      <c r="S337" s="2"/>
      <c r="T337" s="2"/>
      <c r="U337" s="2"/>
      <c r="V337" s="2"/>
      <c r="W337" s="2"/>
      <c r="X337" s="2"/>
      <c r="Y337" s="2"/>
      <c r="Z337" s="2"/>
    </row>
    <row r="338" spans="1:26" ht="15.75" customHeight="1" x14ac:dyDescent="0.25">
      <c r="A338" s="2"/>
      <c r="B338" s="2"/>
      <c r="C338" s="2"/>
      <c r="D338" s="2"/>
      <c r="E338" s="2"/>
      <c r="F338" s="2"/>
      <c r="G338" s="2"/>
      <c r="H338" s="2"/>
      <c r="I338" s="2"/>
      <c r="J338" s="2"/>
      <c r="K338" s="2"/>
      <c r="L338" s="2"/>
      <c r="M338" s="2"/>
      <c r="N338" s="2"/>
      <c r="O338" s="11"/>
      <c r="P338" s="11"/>
      <c r="Q338" s="11"/>
      <c r="R338" s="11"/>
      <c r="S338" s="2"/>
      <c r="T338" s="2"/>
      <c r="U338" s="2"/>
      <c r="V338" s="2"/>
      <c r="W338" s="2"/>
      <c r="X338" s="2"/>
      <c r="Y338" s="2"/>
      <c r="Z338" s="2"/>
    </row>
    <row r="339" spans="1:26" ht="15.75" customHeight="1" x14ac:dyDescent="0.25">
      <c r="A339" s="2"/>
      <c r="B339" s="2"/>
      <c r="C339" s="2"/>
      <c r="D339" s="2"/>
      <c r="E339" s="2"/>
      <c r="F339" s="2"/>
      <c r="G339" s="2"/>
      <c r="H339" s="2"/>
      <c r="I339" s="2"/>
      <c r="J339" s="2"/>
      <c r="K339" s="2"/>
      <c r="L339" s="2"/>
      <c r="M339" s="2"/>
      <c r="N339" s="2"/>
      <c r="O339" s="11"/>
      <c r="P339" s="11"/>
      <c r="Q339" s="11"/>
      <c r="R339" s="11"/>
      <c r="S339" s="2"/>
      <c r="T339" s="2"/>
      <c r="U339" s="2"/>
      <c r="V339" s="2"/>
      <c r="W339" s="2"/>
      <c r="X339" s="2"/>
      <c r="Y339" s="2"/>
      <c r="Z339" s="2"/>
    </row>
    <row r="340" spans="1:26" ht="15.75" customHeight="1" x14ac:dyDescent="0.25">
      <c r="A340" s="2"/>
      <c r="B340" s="2"/>
      <c r="C340" s="2"/>
      <c r="D340" s="2"/>
      <c r="E340" s="2"/>
      <c r="F340" s="2"/>
      <c r="G340" s="2"/>
      <c r="H340" s="2"/>
      <c r="I340" s="2"/>
      <c r="J340" s="2"/>
      <c r="K340" s="2"/>
      <c r="L340" s="2"/>
      <c r="M340" s="2"/>
      <c r="N340" s="2"/>
      <c r="O340" s="11"/>
      <c r="P340" s="11"/>
      <c r="Q340" s="11"/>
      <c r="R340" s="11"/>
      <c r="S340" s="2"/>
      <c r="T340" s="2"/>
      <c r="U340" s="2"/>
      <c r="V340" s="2"/>
      <c r="W340" s="2"/>
      <c r="X340" s="2"/>
      <c r="Y340" s="2"/>
      <c r="Z340" s="2"/>
    </row>
    <row r="341" spans="1:26" ht="15.75" customHeight="1" x14ac:dyDescent="0.25">
      <c r="A341" s="2"/>
      <c r="B341" s="2"/>
      <c r="C341" s="2"/>
      <c r="D341" s="2"/>
      <c r="E341" s="2"/>
      <c r="F341" s="2"/>
      <c r="G341" s="2"/>
      <c r="H341" s="2"/>
      <c r="I341" s="2"/>
      <c r="J341" s="2"/>
      <c r="K341" s="2"/>
      <c r="L341" s="2"/>
      <c r="M341" s="2"/>
      <c r="N341" s="2"/>
      <c r="O341" s="11"/>
      <c r="P341" s="11"/>
      <c r="Q341" s="11"/>
      <c r="R341" s="11"/>
      <c r="S341" s="2"/>
      <c r="T341" s="2"/>
      <c r="U341" s="2"/>
      <c r="V341" s="2"/>
      <c r="W341" s="2"/>
      <c r="X341" s="2"/>
      <c r="Y341" s="2"/>
      <c r="Z341" s="2"/>
    </row>
    <row r="342" spans="1:26" ht="15.75" customHeight="1" x14ac:dyDescent="0.25">
      <c r="A342" s="2"/>
      <c r="B342" s="2"/>
      <c r="C342" s="2"/>
      <c r="D342" s="2"/>
      <c r="E342" s="2"/>
      <c r="F342" s="2"/>
      <c r="G342" s="2"/>
      <c r="H342" s="2"/>
      <c r="I342" s="2"/>
      <c r="J342" s="2"/>
      <c r="K342" s="2"/>
      <c r="L342" s="2"/>
      <c r="M342" s="2"/>
      <c r="N342" s="2"/>
      <c r="O342" s="11"/>
      <c r="P342" s="11"/>
      <c r="Q342" s="11"/>
      <c r="R342" s="11"/>
      <c r="S342" s="2"/>
      <c r="T342" s="2"/>
      <c r="U342" s="2"/>
      <c r="V342" s="2"/>
      <c r="W342" s="2"/>
      <c r="X342" s="2"/>
      <c r="Y342" s="2"/>
      <c r="Z342" s="2"/>
    </row>
    <row r="343" spans="1:26" ht="15.75" customHeight="1" x14ac:dyDescent="0.25">
      <c r="A343" s="2"/>
      <c r="B343" s="2"/>
      <c r="C343" s="2"/>
      <c r="D343" s="2"/>
      <c r="E343" s="2"/>
      <c r="F343" s="2"/>
      <c r="G343" s="2"/>
      <c r="H343" s="2"/>
      <c r="I343" s="2"/>
      <c r="J343" s="2"/>
      <c r="K343" s="2"/>
      <c r="L343" s="2"/>
      <c r="M343" s="2"/>
      <c r="N343" s="2"/>
      <c r="O343" s="11"/>
      <c r="P343" s="11"/>
      <c r="Q343" s="11"/>
      <c r="R343" s="11"/>
      <c r="S343" s="2"/>
      <c r="T343" s="2"/>
      <c r="U343" s="2"/>
      <c r="V343" s="2"/>
      <c r="W343" s="2"/>
      <c r="X343" s="2"/>
      <c r="Y343" s="2"/>
      <c r="Z343" s="2"/>
    </row>
    <row r="344" spans="1:26" ht="15.75" customHeight="1" x14ac:dyDescent="0.25">
      <c r="A344" s="2"/>
      <c r="B344" s="2"/>
      <c r="C344" s="2"/>
      <c r="D344" s="2"/>
      <c r="E344" s="2"/>
      <c r="F344" s="2"/>
      <c r="G344" s="2"/>
      <c r="H344" s="2"/>
      <c r="I344" s="2"/>
      <c r="J344" s="2"/>
      <c r="K344" s="2"/>
      <c r="L344" s="2"/>
      <c r="M344" s="2"/>
      <c r="N344" s="2"/>
      <c r="O344" s="11"/>
      <c r="P344" s="11"/>
      <c r="Q344" s="11"/>
      <c r="R344" s="11"/>
      <c r="S344" s="2"/>
      <c r="T344" s="2"/>
      <c r="U344" s="2"/>
      <c r="V344" s="2"/>
      <c r="W344" s="2"/>
      <c r="X344" s="2"/>
      <c r="Y344" s="2"/>
      <c r="Z344" s="2"/>
    </row>
    <row r="345" spans="1:26" ht="15.75" customHeight="1" x14ac:dyDescent="0.25">
      <c r="A345" s="2"/>
      <c r="B345" s="2"/>
      <c r="C345" s="2"/>
      <c r="D345" s="2"/>
      <c r="E345" s="2"/>
      <c r="F345" s="2"/>
      <c r="G345" s="2"/>
      <c r="H345" s="2"/>
      <c r="I345" s="2"/>
      <c r="J345" s="2"/>
      <c r="K345" s="2"/>
      <c r="L345" s="2"/>
      <c r="M345" s="2"/>
      <c r="N345" s="2"/>
      <c r="O345" s="11"/>
      <c r="P345" s="11"/>
      <c r="Q345" s="11"/>
      <c r="R345" s="11"/>
      <c r="S345" s="2"/>
      <c r="T345" s="2"/>
      <c r="U345" s="2"/>
      <c r="V345" s="2"/>
      <c r="W345" s="2"/>
      <c r="X345" s="2"/>
      <c r="Y345" s="2"/>
      <c r="Z345" s="2"/>
    </row>
    <row r="346" spans="1:26" ht="15.75" customHeight="1" x14ac:dyDescent="0.25">
      <c r="A346" s="2"/>
      <c r="B346" s="2"/>
      <c r="C346" s="2"/>
      <c r="D346" s="2"/>
      <c r="E346" s="2"/>
      <c r="F346" s="2"/>
      <c r="G346" s="2"/>
      <c r="H346" s="2"/>
      <c r="I346" s="2"/>
      <c r="J346" s="2"/>
      <c r="K346" s="2"/>
      <c r="L346" s="2"/>
      <c r="M346" s="2"/>
      <c r="N346" s="2"/>
      <c r="O346" s="11"/>
      <c r="P346" s="11"/>
      <c r="Q346" s="11"/>
      <c r="R346" s="11"/>
      <c r="S346" s="2"/>
      <c r="T346" s="2"/>
      <c r="U346" s="2"/>
      <c r="V346" s="2"/>
      <c r="W346" s="2"/>
      <c r="X346" s="2"/>
      <c r="Y346" s="2"/>
      <c r="Z346" s="2"/>
    </row>
    <row r="347" spans="1:26" ht="15.75" customHeight="1" x14ac:dyDescent="0.25">
      <c r="A347" s="2"/>
      <c r="B347" s="2"/>
      <c r="C347" s="2"/>
      <c r="D347" s="2"/>
      <c r="E347" s="2"/>
      <c r="F347" s="2"/>
      <c r="G347" s="2"/>
      <c r="H347" s="2"/>
      <c r="I347" s="2"/>
      <c r="J347" s="2"/>
      <c r="K347" s="2"/>
      <c r="L347" s="2"/>
      <c r="M347" s="2"/>
      <c r="N347" s="2"/>
      <c r="O347" s="11"/>
      <c r="P347" s="11"/>
      <c r="Q347" s="11"/>
      <c r="R347" s="11"/>
      <c r="S347" s="2"/>
      <c r="T347" s="2"/>
      <c r="U347" s="2"/>
      <c r="V347" s="2"/>
      <c r="W347" s="2"/>
      <c r="X347" s="2"/>
      <c r="Y347" s="2"/>
      <c r="Z347" s="2"/>
    </row>
    <row r="348" spans="1:26" ht="15.75" customHeight="1" x14ac:dyDescent="0.25">
      <c r="A348" s="2"/>
      <c r="B348" s="2"/>
      <c r="C348" s="2"/>
      <c r="D348" s="2"/>
      <c r="E348" s="2"/>
      <c r="F348" s="2"/>
      <c r="G348" s="2"/>
      <c r="H348" s="2"/>
      <c r="I348" s="2"/>
      <c r="J348" s="2"/>
      <c r="K348" s="2"/>
      <c r="L348" s="2"/>
      <c r="M348" s="2"/>
      <c r="N348" s="2"/>
      <c r="O348" s="11"/>
      <c r="P348" s="11"/>
      <c r="Q348" s="11"/>
      <c r="R348" s="11"/>
      <c r="S348" s="2"/>
      <c r="T348" s="2"/>
      <c r="U348" s="2"/>
      <c r="V348" s="2"/>
      <c r="W348" s="2"/>
      <c r="X348" s="2"/>
      <c r="Y348" s="2"/>
      <c r="Z348" s="2"/>
    </row>
    <row r="349" spans="1:26" ht="15.75" customHeight="1" x14ac:dyDescent="0.25">
      <c r="A349" s="2"/>
      <c r="B349" s="2"/>
      <c r="C349" s="2"/>
      <c r="D349" s="2"/>
      <c r="E349" s="2"/>
      <c r="F349" s="2"/>
      <c r="G349" s="2"/>
      <c r="H349" s="2"/>
      <c r="I349" s="2"/>
      <c r="J349" s="2"/>
      <c r="K349" s="2"/>
      <c r="L349" s="2"/>
      <c r="M349" s="2"/>
      <c r="N349" s="2"/>
      <c r="O349" s="11"/>
      <c r="P349" s="11"/>
      <c r="Q349" s="11"/>
      <c r="R349" s="11"/>
      <c r="S349" s="2"/>
      <c r="T349" s="2"/>
      <c r="U349" s="2"/>
      <c r="V349" s="2"/>
      <c r="W349" s="2"/>
      <c r="X349" s="2"/>
      <c r="Y349" s="2"/>
      <c r="Z349" s="2"/>
    </row>
    <row r="350" spans="1:26" ht="15.75" customHeight="1" x14ac:dyDescent="0.25">
      <c r="A350" s="2"/>
      <c r="B350" s="2"/>
      <c r="C350" s="2"/>
      <c r="D350" s="2"/>
      <c r="E350" s="2"/>
      <c r="F350" s="2"/>
      <c r="G350" s="2"/>
      <c r="H350" s="2"/>
      <c r="I350" s="2"/>
      <c r="J350" s="2"/>
      <c r="K350" s="2"/>
      <c r="L350" s="2"/>
      <c r="M350" s="2"/>
      <c r="N350" s="2"/>
      <c r="O350" s="11"/>
      <c r="P350" s="11"/>
      <c r="Q350" s="11"/>
      <c r="R350" s="11"/>
      <c r="S350" s="2"/>
      <c r="T350" s="2"/>
      <c r="U350" s="2"/>
      <c r="V350" s="2"/>
      <c r="W350" s="2"/>
      <c r="X350" s="2"/>
      <c r="Y350" s="2"/>
      <c r="Z350" s="2"/>
    </row>
    <row r="351" spans="1:26" ht="15.75" customHeight="1" x14ac:dyDescent="0.25">
      <c r="A351" s="2"/>
      <c r="B351" s="2"/>
      <c r="C351" s="2"/>
      <c r="D351" s="2"/>
      <c r="E351" s="2"/>
      <c r="F351" s="2"/>
      <c r="G351" s="2"/>
      <c r="H351" s="2"/>
      <c r="I351" s="2"/>
      <c r="J351" s="2"/>
      <c r="K351" s="2"/>
      <c r="L351" s="2"/>
      <c r="M351" s="2"/>
      <c r="N351" s="2"/>
      <c r="O351" s="11"/>
      <c r="P351" s="11"/>
      <c r="Q351" s="11"/>
      <c r="R351" s="11"/>
      <c r="S351" s="2"/>
      <c r="T351" s="2"/>
      <c r="U351" s="2"/>
      <c r="V351" s="2"/>
      <c r="W351" s="2"/>
      <c r="X351" s="2"/>
      <c r="Y351" s="2"/>
      <c r="Z351" s="2"/>
    </row>
    <row r="352" spans="1:26" ht="15.75" customHeight="1" x14ac:dyDescent="0.25">
      <c r="A352" s="2"/>
      <c r="B352" s="2"/>
      <c r="C352" s="2"/>
      <c r="D352" s="2"/>
      <c r="E352" s="2"/>
      <c r="F352" s="2"/>
      <c r="G352" s="2"/>
      <c r="H352" s="2"/>
      <c r="I352" s="2"/>
      <c r="J352" s="2"/>
      <c r="K352" s="2"/>
      <c r="L352" s="2"/>
      <c r="M352" s="2"/>
      <c r="N352" s="2"/>
      <c r="O352" s="11"/>
      <c r="P352" s="11"/>
      <c r="Q352" s="11"/>
      <c r="R352" s="11"/>
      <c r="S352" s="2"/>
      <c r="T352" s="2"/>
      <c r="U352" s="2"/>
      <c r="V352" s="2"/>
      <c r="W352" s="2"/>
      <c r="X352" s="2"/>
      <c r="Y352" s="2"/>
      <c r="Z352" s="2"/>
    </row>
    <row r="353" spans="1:26" ht="15.75" customHeight="1" x14ac:dyDescent="0.25">
      <c r="A353" s="2"/>
      <c r="B353" s="2"/>
      <c r="C353" s="2"/>
      <c r="D353" s="2"/>
      <c r="E353" s="2"/>
      <c r="F353" s="2"/>
      <c r="G353" s="2"/>
      <c r="H353" s="2"/>
      <c r="I353" s="2"/>
      <c r="J353" s="2"/>
      <c r="K353" s="2"/>
      <c r="L353" s="2"/>
      <c r="M353" s="2"/>
      <c r="N353" s="2"/>
      <c r="O353" s="11"/>
      <c r="P353" s="11"/>
      <c r="Q353" s="11"/>
      <c r="R353" s="11"/>
      <c r="S353" s="2"/>
      <c r="T353" s="2"/>
      <c r="U353" s="2"/>
      <c r="V353" s="2"/>
      <c r="W353" s="2"/>
      <c r="X353" s="2"/>
      <c r="Y353" s="2"/>
      <c r="Z353" s="2"/>
    </row>
    <row r="354" spans="1:26" ht="15.75" customHeight="1" x14ac:dyDescent="0.25">
      <c r="A354" s="2"/>
      <c r="B354" s="2"/>
      <c r="C354" s="2"/>
      <c r="D354" s="2"/>
      <c r="E354" s="2"/>
      <c r="F354" s="2"/>
      <c r="G354" s="2"/>
      <c r="H354" s="2"/>
      <c r="I354" s="2"/>
      <c r="J354" s="2"/>
      <c r="K354" s="2"/>
      <c r="L354" s="2"/>
      <c r="M354" s="2"/>
      <c r="N354" s="2"/>
      <c r="O354" s="11"/>
      <c r="P354" s="11"/>
      <c r="Q354" s="11"/>
      <c r="R354" s="11"/>
      <c r="S354" s="2"/>
      <c r="T354" s="2"/>
      <c r="U354" s="2"/>
      <c r="V354" s="2"/>
      <c r="W354" s="2"/>
      <c r="X354" s="2"/>
      <c r="Y354" s="2"/>
      <c r="Z354" s="2"/>
    </row>
    <row r="355" spans="1:26" ht="15.75" customHeight="1" x14ac:dyDescent="0.25">
      <c r="A355" s="2"/>
      <c r="B355" s="2"/>
      <c r="C355" s="2"/>
      <c r="D355" s="2"/>
      <c r="E355" s="2"/>
      <c r="F355" s="2"/>
      <c r="G355" s="2"/>
      <c r="H355" s="2"/>
      <c r="I355" s="2"/>
      <c r="J355" s="2"/>
      <c r="K355" s="2"/>
      <c r="L355" s="2"/>
      <c r="M355" s="2"/>
      <c r="N355" s="2"/>
      <c r="O355" s="11"/>
      <c r="P355" s="11"/>
      <c r="Q355" s="11"/>
      <c r="R355" s="11"/>
      <c r="S355" s="2"/>
      <c r="T355" s="2"/>
      <c r="U355" s="2"/>
      <c r="V355" s="2"/>
      <c r="W355" s="2"/>
      <c r="X355" s="2"/>
      <c r="Y355" s="2"/>
      <c r="Z355" s="2"/>
    </row>
    <row r="356" spans="1:26" ht="15.75" customHeight="1" x14ac:dyDescent="0.25">
      <c r="A356" s="2"/>
      <c r="B356" s="2"/>
      <c r="C356" s="2"/>
      <c r="D356" s="2"/>
      <c r="E356" s="2"/>
      <c r="F356" s="2"/>
      <c r="G356" s="2"/>
      <c r="H356" s="2"/>
      <c r="I356" s="2"/>
      <c r="J356" s="2"/>
      <c r="K356" s="2"/>
      <c r="L356" s="2"/>
      <c r="M356" s="2"/>
      <c r="N356" s="2"/>
      <c r="O356" s="11"/>
      <c r="P356" s="11"/>
      <c r="Q356" s="11"/>
      <c r="R356" s="11"/>
      <c r="S356" s="2"/>
      <c r="T356" s="2"/>
      <c r="U356" s="2"/>
      <c r="V356" s="2"/>
      <c r="W356" s="2"/>
      <c r="X356" s="2"/>
      <c r="Y356" s="2"/>
      <c r="Z356" s="2"/>
    </row>
    <row r="357" spans="1:26" ht="15.75" customHeight="1" x14ac:dyDescent="0.25">
      <c r="A357" s="2"/>
      <c r="B357" s="2"/>
      <c r="C357" s="2"/>
      <c r="D357" s="2"/>
      <c r="E357" s="2"/>
      <c r="F357" s="2"/>
      <c r="G357" s="2"/>
      <c r="H357" s="2"/>
      <c r="I357" s="2"/>
      <c r="J357" s="2"/>
      <c r="K357" s="2"/>
      <c r="L357" s="2"/>
      <c r="M357" s="2"/>
      <c r="N357" s="2"/>
      <c r="O357" s="11"/>
      <c r="P357" s="11"/>
      <c r="Q357" s="11"/>
      <c r="R357" s="11"/>
      <c r="S357" s="2"/>
      <c r="T357" s="2"/>
      <c r="U357" s="2"/>
      <c r="V357" s="2"/>
      <c r="W357" s="2"/>
      <c r="X357" s="2"/>
      <c r="Y357" s="2"/>
      <c r="Z357" s="2"/>
    </row>
    <row r="358" spans="1:26" ht="15.75" customHeight="1" x14ac:dyDescent="0.25">
      <c r="A358" s="2"/>
      <c r="B358" s="2"/>
      <c r="C358" s="2"/>
      <c r="D358" s="2"/>
      <c r="E358" s="2"/>
      <c r="F358" s="2"/>
      <c r="G358" s="2"/>
      <c r="H358" s="2"/>
      <c r="I358" s="2"/>
      <c r="J358" s="2"/>
      <c r="K358" s="2"/>
      <c r="L358" s="2"/>
      <c r="M358" s="2"/>
      <c r="N358" s="2"/>
      <c r="O358" s="11"/>
      <c r="P358" s="11"/>
      <c r="Q358" s="11"/>
      <c r="R358" s="11"/>
      <c r="S358" s="2"/>
      <c r="T358" s="2"/>
      <c r="U358" s="2"/>
      <c r="V358" s="2"/>
      <c r="W358" s="2"/>
      <c r="X358" s="2"/>
      <c r="Y358" s="2"/>
      <c r="Z358" s="2"/>
    </row>
    <row r="359" spans="1:26" ht="15.75" customHeight="1" x14ac:dyDescent="0.25">
      <c r="A359" s="2"/>
      <c r="B359" s="2"/>
      <c r="C359" s="2"/>
      <c r="D359" s="2"/>
      <c r="E359" s="2"/>
      <c r="F359" s="2"/>
      <c r="G359" s="2"/>
      <c r="H359" s="2"/>
      <c r="I359" s="2"/>
      <c r="J359" s="2"/>
      <c r="K359" s="2"/>
      <c r="L359" s="2"/>
      <c r="M359" s="2"/>
      <c r="N359" s="2"/>
      <c r="O359" s="11"/>
      <c r="P359" s="11"/>
      <c r="Q359" s="11"/>
      <c r="R359" s="11"/>
      <c r="S359" s="2"/>
      <c r="T359" s="2"/>
      <c r="U359" s="2"/>
      <c r="V359" s="2"/>
      <c r="W359" s="2"/>
      <c r="X359" s="2"/>
      <c r="Y359" s="2"/>
      <c r="Z359" s="2"/>
    </row>
    <row r="360" spans="1:26" ht="15.75" customHeight="1" x14ac:dyDescent="0.25">
      <c r="A360" s="2"/>
      <c r="B360" s="2"/>
      <c r="C360" s="2"/>
      <c r="D360" s="2"/>
      <c r="E360" s="2"/>
      <c r="F360" s="2"/>
      <c r="G360" s="2"/>
      <c r="H360" s="2"/>
      <c r="I360" s="2"/>
      <c r="J360" s="2"/>
      <c r="K360" s="2"/>
      <c r="L360" s="2"/>
      <c r="M360" s="2"/>
      <c r="N360" s="2"/>
      <c r="O360" s="11"/>
      <c r="P360" s="11"/>
      <c r="Q360" s="11"/>
      <c r="R360" s="11"/>
      <c r="S360" s="2"/>
      <c r="T360" s="2"/>
      <c r="U360" s="2"/>
      <c r="V360" s="2"/>
      <c r="W360" s="2"/>
      <c r="X360" s="2"/>
      <c r="Y360" s="2"/>
      <c r="Z360" s="2"/>
    </row>
    <row r="361" spans="1:26" ht="15.75" customHeight="1" x14ac:dyDescent="0.25">
      <c r="A361" s="2"/>
      <c r="B361" s="2"/>
      <c r="C361" s="2"/>
      <c r="D361" s="2"/>
      <c r="E361" s="2"/>
      <c r="F361" s="2"/>
      <c r="G361" s="2"/>
      <c r="H361" s="2"/>
      <c r="I361" s="2"/>
      <c r="J361" s="2"/>
      <c r="K361" s="2"/>
      <c r="L361" s="2"/>
      <c r="M361" s="2"/>
      <c r="N361" s="2"/>
      <c r="O361" s="11"/>
      <c r="P361" s="11"/>
      <c r="Q361" s="11"/>
      <c r="R361" s="11"/>
      <c r="S361" s="2"/>
      <c r="T361" s="2"/>
      <c r="U361" s="2"/>
      <c r="V361" s="2"/>
      <c r="W361" s="2"/>
      <c r="X361" s="2"/>
      <c r="Y361" s="2"/>
      <c r="Z361" s="2"/>
    </row>
    <row r="362" spans="1:26" ht="15.75" customHeight="1" x14ac:dyDescent="0.25">
      <c r="A362" s="2"/>
      <c r="B362" s="2"/>
      <c r="C362" s="2"/>
      <c r="D362" s="2"/>
      <c r="E362" s="2"/>
      <c r="F362" s="2"/>
      <c r="G362" s="2"/>
      <c r="H362" s="2"/>
      <c r="I362" s="2"/>
      <c r="J362" s="2"/>
      <c r="K362" s="2"/>
      <c r="L362" s="2"/>
      <c r="M362" s="2"/>
      <c r="N362" s="2"/>
      <c r="O362" s="11"/>
      <c r="P362" s="11"/>
      <c r="Q362" s="11"/>
      <c r="R362" s="11"/>
      <c r="S362" s="2"/>
      <c r="T362" s="2"/>
      <c r="U362" s="2"/>
      <c r="V362" s="2"/>
      <c r="W362" s="2"/>
      <c r="X362" s="2"/>
      <c r="Y362" s="2"/>
      <c r="Z362" s="2"/>
    </row>
    <row r="363" spans="1:26" ht="15.75" customHeight="1" x14ac:dyDescent="0.25">
      <c r="A363" s="2"/>
      <c r="B363" s="2"/>
      <c r="C363" s="2"/>
      <c r="D363" s="2"/>
      <c r="E363" s="2"/>
      <c r="F363" s="2"/>
      <c r="G363" s="2"/>
      <c r="H363" s="2"/>
      <c r="I363" s="2"/>
      <c r="J363" s="2"/>
      <c r="K363" s="2"/>
      <c r="L363" s="2"/>
      <c r="M363" s="2"/>
      <c r="N363" s="2"/>
      <c r="O363" s="11"/>
      <c r="P363" s="11"/>
      <c r="Q363" s="11"/>
      <c r="R363" s="11"/>
      <c r="S363" s="2"/>
      <c r="T363" s="2"/>
      <c r="U363" s="2"/>
      <c r="V363" s="2"/>
      <c r="W363" s="2"/>
      <c r="X363" s="2"/>
      <c r="Y363" s="2"/>
      <c r="Z363" s="2"/>
    </row>
    <row r="364" spans="1:26" ht="15.75" customHeight="1" x14ac:dyDescent="0.25">
      <c r="A364" s="2"/>
      <c r="B364" s="2"/>
      <c r="C364" s="2"/>
      <c r="D364" s="2"/>
      <c r="E364" s="2"/>
      <c r="F364" s="2"/>
      <c r="G364" s="2"/>
      <c r="H364" s="2"/>
      <c r="I364" s="2"/>
      <c r="J364" s="2"/>
      <c r="K364" s="2"/>
      <c r="L364" s="2"/>
      <c r="M364" s="2"/>
      <c r="N364" s="2"/>
      <c r="O364" s="11"/>
      <c r="P364" s="11"/>
      <c r="Q364" s="11"/>
      <c r="R364" s="11"/>
      <c r="S364" s="2"/>
      <c r="T364" s="2"/>
      <c r="U364" s="2"/>
      <c r="V364" s="2"/>
      <c r="W364" s="2"/>
      <c r="X364" s="2"/>
      <c r="Y364" s="2"/>
      <c r="Z364" s="2"/>
    </row>
    <row r="365" spans="1:26" ht="15.75" customHeight="1" x14ac:dyDescent="0.25">
      <c r="A365" s="2"/>
      <c r="B365" s="2"/>
      <c r="C365" s="2"/>
      <c r="D365" s="2"/>
      <c r="E365" s="2"/>
      <c r="F365" s="2"/>
      <c r="G365" s="2"/>
      <c r="H365" s="2"/>
      <c r="I365" s="2"/>
      <c r="J365" s="2"/>
      <c r="K365" s="2"/>
      <c r="L365" s="2"/>
      <c r="M365" s="2"/>
      <c r="N365" s="2"/>
      <c r="O365" s="11"/>
      <c r="P365" s="11"/>
      <c r="Q365" s="11"/>
      <c r="R365" s="11"/>
      <c r="S365" s="2"/>
      <c r="T365" s="2"/>
      <c r="U365" s="2"/>
      <c r="V365" s="2"/>
      <c r="W365" s="2"/>
      <c r="X365" s="2"/>
      <c r="Y365" s="2"/>
      <c r="Z365" s="2"/>
    </row>
    <row r="366" spans="1:26" ht="15.75" customHeight="1" x14ac:dyDescent="0.25">
      <c r="A366" s="2"/>
      <c r="B366" s="2"/>
      <c r="C366" s="2"/>
      <c r="D366" s="2"/>
      <c r="E366" s="2"/>
      <c r="F366" s="2"/>
      <c r="G366" s="2"/>
      <c r="H366" s="2"/>
      <c r="I366" s="2"/>
      <c r="J366" s="2"/>
      <c r="K366" s="2"/>
      <c r="L366" s="2"/>
      <c r="M366" s="2"/>
      <c r="N366" s="2"/>
      <c r="O366" s="11"/>
      <c r="P366" s="11"/>
      <c r="Q366" s="11"/>
      <c r="R366" s="11"/>
      <c r="S366" s="2"/>
      <c r="T366" s="2"/>
      <c r="U366" s="2"/>
      <c r="V366" s="2"/>
      <c r="W366" s="2"/>
      <c r="X366" s="2"/>
      <c r="Y366" s="2"/>
      <c r="Z366" s="2"/>
    </row>
    <row r="367" spans="1:26" ht="15.75" customHeight="1" x14ac:dyDescent="0.25">
      <c r="A367" s="2"/>
      <c r="B367" s="2"/>
      <c r="C367" s="2"/>
      <c r="D367" s="2"/>
      <c r="E367" s="2"/>
      <c r="F367" s="2"/>
      <c r="G367" s="2"/>
      <c r="H367" s="2"/>
      <c r="I367" s="2"/>
      <c r="J367" s="2"/>
      <c r="K367" s="2"/>
      <c r="L367" s="2"/>
      <c r="M367" s="2"/>
      <c r="N367" s="2"/>
      <c r="O367" s="11"/>
      <c r="P367" s="11"/>
      <c r="Q367" s="11"/>
      <c r="R367" s="11"/>
      <c r="S367" s="2"/>
      <c r="T367" s="2"/>
      <c r="U367" s="2"/>
      <c r="V367" s="2"/>
      <c r="W367" s="2"/>
      <c r="X367" s="2"/>
      <c r="Y367" s="2"/>
      <c r="Z367" s="2"/>
    </row>
    <row r="368" spans="1:26" ht="15.75" customHeight="1" x14ac:dyDescent="0.25">
      <c r="A368" s="2"/>
      <c r="B368" s="2"/>
      <c r="C368" s="2"/>
      <c r="D368" s="2"/>
      <c r="E368" s="2"/>
      <c r="F368" s="2"/>
      <c r="G368" s="2"/>
      <c r="H368" s="2"/>
      <c r="I368" s="2"/>
      <c r="J368" s="2"/>
      <c r="K368" s="2"/>
      <c r="L368" s="2"/>
      <c r="M368" s="2"/>
      <c r="N368" s="2"/>
      <c r="O368" s="11"/>
      <c r="P368" s="11"/>
      <c r="Q368" s="11"/>
      <c r="R368" s="11"/>
      <c r="S368" s="2"/>
      <c r="T368" s="2"/>
      <c r="U368" s="2"/>
      <c r="V368" s="2"/>
      <c r="W368" s="2"/>
      <c r="X368" s="2"/>
      <c r="Y368" s="2"/>
      <c r="Z368" s="2"/>
    </row>
    <row r="369" spans="1:26" ht="15.75" customHeight="1" x14ac:dyDescent="0.25">
      <c r="A369" s="2"/>
      <c r="B369" s="2"/>
      <c r="C369" s="2"/>
      <c r="D369" s="2"/>
      <c r="E369" s="2"/>
      <c r="F369" s="2"/>
      <c r="G369" s="2"/>
      <c r="H369" s="2"/>
      <c r="I369" s="2"/>
      <c r="J369" s="2"/>
      <c r="K369" s="2"/>
      <c r="L369" s="2"/>
      <c r="M369" s="2"/>
      <c r="N369" s="2"/>
      <c r="O369" s="11"/>
      <c r="P369" s="11"/>
      <c r="Q369" s="11"/>
      <c r="R369" s="11"/>
      <c r="S369" s="2"/>
      <c r="T369" s="2"/>
      <c r="U369" s="2"/>
      <c r="V369" s="2"/>
      <c r="W369" s="2"/>
      <c r="X369" s="2"/>
      <c r="Y369" s="2"/>
      <c r="Z369" s="2"/>
    </row>
    <row r="370" spans="1:26" ht="15.75" customHeight="1" x14ac:dyDescent="0.25">
      <c r="A370" s="2"/>
      <c r="B370" s="2"/>
      <c r="C370" s="2"/>
      <c r="D370" s="2"/>
      <c r="E370" s="2"/>
      <c r="F370" s="2"/>
      <c r="G370" s="2"/>
      <c r="H370" s="2"/>
      <c r="I370" s="2"/>
      <c r="J370" s="2"/>
      <c r="K370" s="2"/>
      <c r="L370" s="2"/>
      <c r="M370" s="2"/>
      <c r="N370" s="2"/>
      <c r="O370" s="11"/>
      <c r="P370" s="11"/>
      <c r="Q370" s="11"/>
      <c r="R370" s="11"/>
      <c r="S370" s="2"/>
      <c r="T370" s="2"/>
      <c r="U370" s="2"/>
      <c r="V370" s="2"/>
      <c r="W370" s="2"/>
      <c r="X370" s="2"/>
      <c r="Y370" s="2"/>
      <c r="Z370" s="2"/>
    </row>
    <row r="371" spans="1:26" ht="15.75" customHeight="1" x14ac:dyDescent="0.25">
      <c r="A371" s="2"/>
      <c r="B371" s="2"/>
      <c r="C371" s="2"/>
      <c r="D371" s="2"/>
      <c r="E371" s="2"/>
      <c r="F371" s="2"/>
      <c r="G371" s="2"/>
      <c r="H371" s="2"/>
      <c r="I371" s="2"/>
      <c r="J371" s="2"/>
      <c r="K371" s="2"/>
      <c r="L371" s="2"/>
      <c r="M371" s="2"/>
      <c r="N371" s="2"/>
      <c r="O371" s="11"/>
      <c r="P371" s="11"/>
      <c r="Q371" s="11"/>
      <c r="R371" s="11"/>
      <c r="S371" s="2"/>
      <c r="T371" s="2"/>
      <c r="U371" s="2"/>
      <c r="V371" s="2"/>
      <c r="W371" s="2"/>
      <c r="X371" s="2"/>
      <c r="Y371" s="2"/>
      <c r="Z371" s="2"/>
    </row>
    <row r="372" spans="1:26" ht="15.75" customHeight="1" x14ac:dyDescent="0.25">
      <c r="A372" s="2"/>
      <c r="B372" s="2"/>
      <c r="C372" s="2"/>
      <c r="D372" s="2"/>
      <c r="E372" s="2"/>
      <c r="F372" s="2"/>
      <c r="G372" s="2"/>
      <c r="H372" s="2"/>
      <c r="I372" s="2"/>
      <c r="J372" s="2"/>
      <c r="K372" s="2"/>
      <c r="L372" s="2"/>
      <c r="M372" s="2"/>
      <c r="N372" s="2"/>
      <c r="O372" s="11"/>
      <c r="P372" s="11"/>
      <c r="Q372" s="11"/>
      <c r="R372" s="11"/>
      <c r="S372" s="2"/>
      <c r="T372" s="2"/>
      <c r="U372" s="2"/>
      <c r="V372" s="2"/>
      <c r="W372" s="2"/>
      <c r="X372" s="2"/>
      <c r="Y372" s="2"/>
      <c r="Z372" s="2"/>
    </row>
    <row r="373" spans="1:26" ht="15.75" customHeight="1" x14ac:dyDescent="0.25">
      <c r="A373" s="2"/>
      <c r="B373" s="2"/>
      <c r="C373" s="2"/>
      <c r="D373" s="2"/>
      <c r="E373" s="2"/>
      <c r="F373" s="2"/>
      <c r="G373" s="2"/>
      <c r="H373" s="2"/>
      <c r="I373" s="2"/>
      <c r="J373" s="2"/>
      <c r="K373" s="2"/>
      <c r="L373" s="2"/>
      <c r="M373" s="2"/>
      <c r="N373" s="2"/>
      <c r="O373" s="11"/>
      <c r="P373" s="11"/>
      <c r="Q373" s="11"/>
      <c r="R373" s="11"/>
      <c r="S373" s="2"/>
      <c r="T373" s="2"/>
      <c r="U373" s="2"/>
      <c r="V373" s="2"/>
      <c r="W373" s="2"/>
      <c r="X373" s="2"/>
      <c r="Y373" s="2"/>
      <c r="Z373" s="2"/>
    </row>
    <row r="374" spans="1:26" ht="15.75" customHeight="1" x14ac:dyDescent="0.25">
      <c r="A374" s="2"/>
      <c r="B374" s="2"/>
      <c r="C374" s="2"/>
      <c r="D374" s="2"/>
      <c r="E374" s="2"/>
      <c r="F374" s="2"/>
      <c r="G374" s="2"/>
      <c r="H374" s="2"/>
      <c r="I374" s="2"/>
      <c r="J374" s="2"/>
      <c r="K374" s="2"/>
      <c r="L374" s="2"/>
      <c r="M374" s="2"/>
      <c r="N374" s="2"/>
      <c r="O374" s="11"/>
      <c r="P374" s="11"/>
      <c r="Q374" s="11"/>
      <c r="R374" s="11"/>
      <c r="S374" s="2"/>
      <c r="T374" s="2"/>
      <c r="U374" s="2"/>
      <c r="V374" s="2"/>
      <c r="W374" s="2"/>
      <c r="X374" s="2"/>
      <c r="Y374" s="2"/>
      <c r="Z374" s="2"/>
    </row>
    <row r="375" spans="1:26" ht="15.75" customHeight="1" x14ac:dyDescent="0.25">
      <c r="A375" s="2"/>
      <c r="B375" s="2"/>
      <c r="C375" s="2"/>
      <c r="D375" s="2"/>
      <c r="E375" s="2"/>
      <c r="F375" s="2"/>
      <c r="G375" s="2"/>
      <c r="H375" s="2"/>
      <c r="I375" s="2"/>
      <c r="J375" s="2"/>
      <c r="K375" s="2"/>
      <c r="L375" s="2"/>
      <c r="M375" s="2"/>
      <c r="N375" s="2"/>
      <c r="O375" s="11"/>
      <c r="P375" s="11"/>
      <c r="Q375" s="11"/>
      <c r="R375" s="11"/>
      <c r="S375" s="2"/>
      <c r="T375" s="2"/>
      <c r="U375" s="2"/>
      <c r="V375" s="2"/>
      <c r="W375" s="2"/>
      <c r="X375" s="2"/>
      <c r="Y375" s="2"/>
      <c r="Z375" s="2"/>
    </row>
    <row r="376" spans="1:26" ht="15.75" customHeight="1" x14ac:dyDescent="0.25">
      <c r="A376" s="2"/>
      <c r="B376" s="2"/>
      <c r="C376" s="2"/>
      <c r="D376" s="2"/>
      <c r="E376" s="2"/>
      <c r="F376" s="2"/>
      <c r="G376" s="2"/>
      <c r="H376" s="2"/>
      <c r="I376" s="2"/>
      <c r="J376" s="2"/>
      <c r="K376" s="2"/>
      <c r="L376" s="2"/>
      <c r="M376" s="2"/>
      <c r="N376" s="2"/>
      <c r="O376" s="11"/>
      <c r="P376" s="11"/>
      <c r="Q376" s="11"/>
      <c r="R376" s="11"/>
      <c r="S376" s="2"/>
      <c r="T376" s="2"/>
      <c r="U376" s="2"/>
      <c r="V376" s="2"/>
      <c r="W376" s="2"/>
      <c r="X376" s="2"/>
      <c r="Y376" s="2"/>
      <c r="Z376" s="2"/>
    </row>
    <row r="377" spans="1:26" ht="15.75" customHeight="1" x14ac:dyDescent="0.25">
      <c r="A377" s="2"/>
      <c r="B377" s="2"/>
      <c r="C377" s="2"/>
      <c r="D377" s="2"/>
      <c r="E377" s="2"/>
      <c r="F377" s="2"/>
      <c r="G377" s="2"/>
      <c r="H377" s="2"/>
      <c r="I377" s="2"/>
      <c r="J377" s="2"/>
      <c r="K377" s="2"/>
      <c r="L377" s="2"/>
      <c r="M377" s="2"/>
      <c r="N377" s="2"/>
      <c r="O377" s="11"/>
      <c r="P377" s="11"/>
      <c r="Q377" s="11"/>
      <c r="R377" s="11"/>
      <c r="S377" s="2"/>
      <c r="T377" s="2"/>
      <c r="U377" s="2"/>
      <c r="V377" s="2"/>
      <c r="W377" s="2"/>
      <c r="X377" s="2"/>
      <c r="Y377" s="2"/>
      <c r="Z377" s="2"/>
    </row>
    <row r="378" spans="1:26" ht="15.75" customHeight="1" x14ac:dyDescent="0.25">
      <c r="A378" s="2"/>
      <c r="B378" s="2"/>
      <c r="C378" s="2"/>
      <c r="D378" s="2"/>
      <c r="E378" s="2"/>
      <c r="F378" s="2"/>
      <c r="G378" s="2"/>
      <c r="H378" s="2"/>
      <c r="I378" s="2"/>
      <c r="J378" s="2"/>
      <c r="K378" s="2"/>
      <c r="L378" s="2"/>
      <c r="M378" s="2"/>
      <c r="N378" s="2"/>
      <c r="O378" s="11"/>
      <c r="P378" s="11"/>
      <c r="Q378" s="11"/>
      <c r="R378" s="11"/>
      <c r="S378" s="2"/>
      <c r="T378" s="2"/>
      <c r="U378" s="2"/>
      <c r="V378" s="2"/>
      <c r="W378" s="2"/>
      <c r="X378" s="2"/>
      <c r="Y378" s="2"/>
      <c r="Z378" s="2"/>
    </row>
    <row r="379" spans="1:26" ht="15.75" customHeight="1" x14ac:dyDescent="0.25">
      <c r="A379" s="2"/>
      <c r="B379" s="2"/>
      <c r="C379" s="2"/>
      <c r="D379" s="2"/>
      <c r="E379" s="2"/>
      <c r="F379" s="2"/>
      <c r="G379" s="2"/>
      <c r="H379" s="2"/>
      <c r="I379" s="2"/>
      <c r="J379" s="2"/>
      <c r="K379" s="2"/>
      <c r="L379" s="2"/>
      <c r="M379" s="2"/>
      <c r="N379" s="2"/>
      <c r="O379" s="11"/>
      <c r="P379" s="11"/>
      <c r="Q379" s="11"/>
      <c r="R379" s="11"/>
      <c r="S379" s="2"/>
      <c r="T379" s="2"/>
      <c r="U379" s="2"/>
      <c r="V379" s="2"/>
      <c r="W379" s="2"/>
      <c r="X379" s="2"/>
      <c r="Y379" s="2"/>
      <c r="Z379" s="2"/>
    </row>
    <row r="380" spans="1:26" ht="15.75" customHeight="1" x14ac:dyDescent="0.25">
      <c r="A380" s="2"/>
      <c r="B380" s="2"/>
      <c r="C380" s="2"/>
      <c r="D380" s="2"/>
      <c r="E380" s="2"/>
      <c r="F380" s="2"/>
      <c r="G380" s="2"/>
      <c r="H380" s="2"/>
      <c r="I380" s="2"/>
      <c r="J380" s="2"/>
      <c r="K380" s="2"/>
      <c r="L380" s="2"/>
      <c r="M380" s="2"/>
      <c r="N380" s="2"/>
      <c r="O380" s="11"/>
      <c r="P380" s="11"/>
      <c r="Q380" s="11"/>
      <c r="R380" s="11"/>
      <c r="S380" s="2"/>
      <c r="T380" s="2"/>
      <c r="U380" s="2"/>
      <c r="V380" s="2"/>
      <c r="W380" s="2"/>
      <c r="X380" s="2"/>
      <c r="Y380" s="2"/>
      <c r="Z380" s="2"/>
    </row>
    <row r="381" spans="1:26" ht="15.75" customHeight="1" x14ac:dyDescent="0.25">
      <c r="A381" s="2"/>
      <c r="B381" s="2"/>
      <c r="C381" s="2"/>
      <c r="D381" s="2"/>
      <c r="E381" s="2"/>
      <c r="F381" s="2"/>
      <c r="G381" s="2"/>
      <c r="H381" s="2"/>
      <c r="I381" s="2"/>
      <c r="J381" s="2"/>
      <c r="K381" s="2"/>
      <c r="L381" s="2"/>
      <c r="M381" s="2"/>
      <c r="N381" s="2"/>
      <c r="O381" s="11"/>
      <c r="P381" s="11"/>
      <c r="Q381" s="11"/>
      <c r="R381" s="11"/>
      <c r="S381" s="2"/>
      <c r="T381" s="2"/>
      <c r="U381" s="2"/>
      <c r="V381" s="2"/>
      <c r="W381" s="2"/>
      <c r="X381" s="2"/>
      <c r="Y381" s="2"/>
      <c r="Z381" s="2"/>
    </row>
    <row r="382" spans="1:26" ht="15.75" customHeight="1" x14ac:dyDescent="0.25">
      <c r="A382" s="2"/>
      <c r="B382" s="2"/>
      <c r="C382" s="2"/>
      <c r="D382" s="2"/>
      <c r="E382" s="2"/>
      <c r="F382" s="2"/>
      <c r="G382" s="2"/>
      <c r="H382" s="2"/>
      <c r="I382" s="2"/>
      <c r="J382" s="2"/>
      <c r="K382" s="2"/>
      <c r="L382" s="2"/>
      <c r="M382" s="2"/>
      <c r="N382" s="2"/>
      <c r="O382" s="11"/>
      <c r="P382" s="11"/>
      <c r="Q382" s="11"/>
      <c r="R382" s="11"/>
      <c r="S382" s="2"/>
      <c r="T382" s="2"/>
      <c r="U382" s="2"/>
      <c r="V382" s="2"/>
      <c r="W382" s="2"/>
      <c r="X382" s="2"/>
      <c r="Y382" s="2"/>
      <c r="Z382" s="2"/>
    </row>
    <row r="383" spans="1:26" ht="15.75" customHeight="1" x14ac:dyDescent="0.25">
      <c r="A383" s="2"/>
      <c r="B383" s="2"/>
      <c r="C383" s="2"/>
      <c r="D383" s="2"/>
      <c r="E383" s="2"/>
      <c r="F383" s="2"/>
      <c r="G383" s="2"/>
      <c r="H383" s="2"/>
      <c r="I383" s="2"/>
      <c r="J383" s="2"/>
      <c r="K383" s="2"/>
      <c r="L383" s="2"/>
      <c r="M383" s="2"/>
      <c r="N383" s="2"/>
      <c r="O383" s="11"/>
      <c r="P383" s="11"/>
      <c r="Q383" s="11"/>
      <c r="R383" s="11"/>
      <c r="S383" s="2"/>
      <c r="T383" s="2"/>
      <c r="U383" s="2"/>
      <c r="V383" s="2"/>
      <c r="W383" s="2"/>
      <c r="X383" s="2"/>
      <c r="Y383" s="2"/>
      <c r="Z383" s="2"/>
    </row>
    <row r="384" spans="1:26" ht="15.75" customHeight="1" x14ac:dyDescent="0.25">
      <c r="A384" s="2"/>
      <c r="B384" s="2"/>
      <c r="C384" s="2"/>
      <c r="D384" s="2"/>
      <c r="E384" s="2"/>
      <c r="F384" s="2"/>
      <c r="G384" s="2"/>
      <c r="H384" s="2"/>
      <c r="I384" s="2"/>
      <c r="J384" s="2"/>
      <c r="K384" s="2"/>
      <c r="L384" s="2"/>
      <c r="M384" s="2"/>
      <c r="N384" s="2"/>
      <c r="O384" s="11"/>
      <c r="P384" s="11"/>
      <c r="Q384" s="11"/>
      <c r="R384" s="11"/>
      <c r="S384" s="2"/>
      <c r="T384" s="2"/>
      <c r="U384" s="2"/>
      <c r="V384" s="2"/>
      <c r="W384" s="2"/>
      <c r="X384" s="2"/>
      <c r="Y384" s="2"/>
      <c r="Z384" s="2"/>
    </row>
    <row r="385" spans="1:26" ht="15.75" customHeight="1" x14ac:dyDescent="0.25">
      <c r="A385" s="2"/>
      <c r="B385" s="2"/>
      <c r="C385" s="2"/>
      <c r="D385" s="2"/>
      <c r="E385" s="2"/>
      <c r="F385" s="2"/>
      <c r="G385" s="2"/>
      <c r="H385" s="2"/>
      <c r="I385" s="2"/>
      <c r="J385" s="2"/>
      <c r="K385" s="2"/>
      <c r="L385" s="2"/>
      <c r="M385" s="2"/>
      <c r="N385" s="2"/>
      <c r="O385" s="11"/>
      <c r="P385" s="11"/>
      <c r="Q385" s="11"/>
      <c r="R385" s="11"/>
      <c r="S385" s="2"/>
      <c r="T385" s="2"/>
      <c r="U385" s="2"/>
      <c r="V385" s="2"/>
      <c r="W385" s="2"/>
      <c r="X385" s="2"/>
      <c r="Y385" s="2"/>
      <c r="Z385" s="2"/>
    </row>
    <row r="386" spans="1:26" ht="15.75" customHeight="1" x14ac:dyDescent="0.25">
      <c r="A386" s="2"/>
      <c r="B386" s="2"/>
      <c r="C386" s="2"/>
      <c r="D386" s="2"/>
      <c r="E386" s="2"/>
      <c r="F386" s="2"/>
      <c r="G386" s="2"/>
      <c r="H386" s="2"/>
      <c r="I386" s="2"/>
      <c r="J386" s="2"/>
      <c r="K386" s="2"/>
      <c r="L386" s="2"/>
      <c r="M386" s="2"/>
      <c r="N386" s="2"/>
      <c r="O386" s="11"/>
      <c r="P386" s="11"/>
      <c r="Q386" s="11"/>
      <c r="R386" s="11"/>
      <c r="S386" s="2"/>
      <c r="T386" s="2"/>
      <c r="U386" s="2"/>
      <c r="V386" s="2"/>
      <c r="W386" s="2"/>
      <c r="X386" s="2"/>
      <c r="Y386" s="2"/>
      <c r="Z386" s="2"/>
    </row>
    <row r="387" spans="1:26" ht="15.75" customHeight="1" x14ac:dyDescent="0.25">
      <c r="A387" s="2"/>
      <c r="B387" s="2"/>
      <c r="C387" s="2"/>
      <c r="D387" s="2"/>
      <c r="E387" s="2"/>
      <c r="F387" s="2"/>
      <c r="G387" s="2"/>
      <c r="H387" s="2"/>
      <c r="I387" s="2"/>
      <c r="J387" s="2"/>
      <c r="K387" s="2"/>
      <c r="L387" s="2"/>
      <c r="M387" s="2"/>
      <c r="N387" s="2"/>
      <c r="O387" s="11"/>
      <c r="P387" s="11"/>
      <c r="Q387" s="11"/>
      <c r="R387" s="11"/>
      <c r="S387" s="2"/>
      <c r="T387" s="2"/>
      <c r="U387" s="2"/>
      <c r="V387" s="2"/>
      <c r="W387" s="2"/>
      <c r="X387" s="2"/>
      <c r="Y387" s="2"/>
      <c r="Z387" s="2"/>
    </row>
    <row r="388" spans="1:26" ht="15.75" customHeight="1" x14ac:dyDescent="0.25">
      <c r="A388" s="2"/>
      <c r="B388" s="2"/>
      <c r="C388" s="2"/>
      <c r="D388" s="2"/>
      <c r="E388" s="2"/>
      <c r="F388" s="2"/>
      <c r="G388" s="2"/>
      <c r="H388" s="2"/>
      <c r="I388" s="2"/>
      <c r="J388" s="2"/>
      <c r="K388" s="2"/>
      <c r="L388" s="2"/>
      <c r="M388" s="2"/>
      <c r="N388" s="2"/>
      <c r="O388" s="11"/>
      <c r="P388" s="11"/>
      <c r="Q388" s="11"/>
      <c r="R388" s="11"/>
      <c r="S388" s="2"/>
      <c r="T388" s="2"/>
      <c r="U388" s="2"/>
      <c r="V388" s="2"/>
      <c r="W388" s="2"/>
      <c r="X388" s="2"/>
      <c r="Y388" s="2"/>
      <c r="Z388" s="2"/>
    </row>
    <row r="389" spans="1:26" ht="15.75" customHeight="1" x14ac:dyDescent="0.25">
      <c r="A389" s="2"/>
      <c r="B389" s="2"/>
      <c r="C389" s="2"/>
      <c r="D389" s="2"/>
      <c r="E389" s="2"/>
      <c r="F389" s="2"/>
      <c r="G389" s="2"/>
      <c r="H389" s="2"/>
      <c r="I389" s="2"/>
      <c r="J389" s="2"/>
      <c r="K389" s="2"/>
      <c r="L389" s="2"/>
      <c r="M389" s="2"/>
      <c r="N389" s="2"/>
      <c r="O389" s="11"/>
      <c r="P389" s="11"/>
      <c r="Q389" s="11"/>
      <c r="R389" s="11"/>
      <c r="S389" s="2"/>
      <c r="T389" s="2"/>
      <c r="U389" s="2"/>
      <c r="V389" s="2"/>
      <c r="W389" s="2"/>
      <c r="X389" s="2"/>
      <c r="Y389" s="2"/>
      <c r="Z389" s="2"/>
    </row>
    <row r="390" spans="1:26" ht="15.75" customHeight="1" x14ac:dyDescent="0.25">
      <c r="A390" s="2"/>
      <c r="B390" s="2"/>
      <c r="C390" s="2"/>
      <c r="D390" s="2"/>
      <c r="E390" s="2"/>
      <c r="F390" s="2"/>
      <c r="G390" s="2"/>
      <c r="H390" s="2"/>
      <c r="I390" s="2"/>
      <c r="J390" s="2"/>
      <c r="K390" s="2"/>
      <c r="L390" s="2"/>
      <c r="M390" s="2"/>
      <c r="N390" s="2"/>
      <c r="O390" s="11"/>
      <c r="P390" s="11"/>
      <c r="Q390" s="11"/>
      <c r="R390" s="11"/>
      <c r="S390" s="2"/>
      <c r="T390" s="2"/>
      <c r="U390" s="2"/>
      <c r="V390" s="2"/>
      <c r="W390" s="2"/>
      <c r="X390" s="2"/>
      <c r="Y390" s="2"/>
      <c r="Z390" s="2"/>
    </row>
    <row r="391" spans="1:26" ht="15.75" customHeight="1" x14ac:dyDescent="0.25">
      <c r="A391" s="2"/>
      <c r="B391" s="2"/>
      <c r="C391" s="2"/>
      <c r="D391" s="2"/>
      <c r="E391" s="2"/>
      <c r="F391" s="2"/>
      <c r="G391" s="2"/>
      <c r="H391" s="2"/>
      <c r="I391" s="2"/>
      <c r="J391" s="2"/>
      <c r="K391" s="2"/>
      <c r="L391" s="2"/>
      <c r="M391" s="2"/>
      <c r="N391" s="2"/>
      <c r="O391" s="11"/>
      <c r="P391" s="11"/>
      <c r="Q391" s="11"/>
      <c r="R391" s="11"/>
      <c r="S391" s="2"/>
      <c r="T391" s="2"/>
      <c r="U391" s="2"/>
      <c r="V391" s="2"/>
      <c r="W391" s="2"/>
      <c r="X391" s="2"/>
      <c r="Y391" s="2"/>
      <c r="Z391" s="2"/>
    </row>
    <row r="392" spans="1:26" ht="15.75" customHeight="1" x14ac:dyDescent="0.25">
      <c r="A392" s="2"/>
      <c r="B392" s="2"/>
      <c r="C392" s="2"/>
      <c r="D392" s="2"/>
      <c r="E392" s="2"/>
      <c r="F392" s="2"/>
      <c r="G392" s="2"/>
      <c r="H392" s="2"/>
      <c r="I392" s="2"/>
      <c r="J392" s="2"/>
      <c r="K392" s="2"/>
      <c r="L392" s="2"/>
      <c r="M392" s="2"/>
      <c r="N392" s="2"/>
      <c r="O392" s="11"/>
      <c r="P392" s="11"/>
      <c r="Q392" s="11"/>
      <c r="R392" s="11"/>
      <c r="S392" s="2"/>
      <c r="T392" s="2"/>
      <c r="U392" s="2"/>
      <c r="V392" s="2"/>
      <c r="W392" s="2"/>
      <c r="X392" s="2"/>
      <c r="Y392" s="2"/>
      <c r="Z392" s="2"/>
    </row>
    <row r="393" spans="1:26" ht="15.75" customHeight="1" x14ac:dyDescent="0.25">
      <c r="A393" s="2"/>
      <c r="B393" s="2"/>
      <c r="C393" s="2"/>
      <c r="D393" s="2"/>
      <c r="E393" s="2"/>
      <c r="F393" s="2"/>
      <c r="G393" s="2"/>
      <c r="H393" s="2"/>
      <c r="I393" s="2"/>
      <c r="J393" s="2"/>
      <c r="K393" s="2"/>
      <c r="L393" s="2"/>
      <c r="M393" s="2"/>
      <c r="N393" s="2"/>
      <c r="O393" s="11"/>
      <c r="P393" s="11"/>
      <c r="Q393" s="11"/>
      <c r="R393" s="11"/>
      <c r="S393" s="2"/>
      <c r="T393" s="2"/>
      <c r="U393" s="2"/>
      <c r="V393" s="2"/>
      <c r="W393" s="2"/>
      <c r="X393" s="2"/>
      <c r="Y393" s="2"/>
      <c r="Z393" s="2"/>
    </row>
    <row r="394" spans="1:26" ht="15.75" customHeight="1" x14ac:dyDescent="0.25">
      <c r="A394" s="2"/>
      <c r="B394" s="2"/>
      <c r="C394" s="2"/>
      <c r="D394" s="2"/>
      <c r="E394" s="2"/>
      <c r="F394" s="2"/>
      <c r="G394" s="2"/>
      <c r="H394" s="2"/>
      <c r="I394" s="2"/>
      <c r="J394" s="2"/>
      <c r="K394" s="2"/>
      <c r="L394" s="2"/>
      <c r="M394" s="2"/>
      <c r="N394" s="2"/>
      <c r="O394" s="11"/>
      <c r="P394" s="11"/>
      <c r="Q394" s="11"/>
      <c r="R394" s="11"/>
      <c r="S394" s="2"/>
      <c r="T394" s="2"/>
      <c r="U394" s="2"/>
      <c r="V394" s="2"/>
      <c r="W394" s="2"/>
      <c r="X394" s="2"/>
      <c r="Y394" s="2"/>
      <c r="Z394" s="2"/>
    </row>
    <row r="395" spans="1:26" ht="15.75" customHeight="1" x14ac:dyDescent="0.25">
      <c r="A395" s="2"/>
      <c r="B395" s="2"/>
      <c r="C395" s="2"/>
      <c r="D395" s="2"/>
      <c r="E395" s="2"/>
      <c r="F395" s="2"/>
      <c r="G395" s="2"/>
      <c r="H395" s="2"/>
      <c r="I395" s="2"/>
      <c r="J395" s="2"/>
      <c r="K395" s="2"/>
      <c r="L395" s="2"/>
      <c r="M395" s="2"/>
      <c r="N395" s="2"/>
      <c r="O395" s="11"/>
      <c r="P395" s="11"/>
      <c r="Q395" s="11"/>
      <c r="R395" s="11"/>
      <c r="S395" s="2"/>
      <c r="T395" s="2"/>
      <c r="U395" s="2"/>
      <c r="V395" s="2"/>
      <c r="W395" s="2"/>
      <c r="X395" s="2"/>
      <c r="Y395" s="2"/>
      <c r="Z395" s="2"/>
    </row>
    <row r="396" spans="1:26" ht="15.75" customHeight="1" x14ac:dyDescent="0.25">
      <c r="A396" s="2"/>
      <c r="B396" s="2"/>
      <c r="C396" s="2"/>
      <c r="D396" s="2"/>
      <c r="E396" s="2"/>
      <c r="F396" s="2"/>
      <c r="G396" s="2"/>
      <c r="H396" s="2"/>
      <c r="I396" s="2"/>
      <c r="J396" s="2"/>
      <c r="K396" s="2"/>
      <c r="L396" s="2"/>
      <c r="M396" s="2"/>
      <c r="N396" s="2"/>
      <c r="O396" s="11"/>
      <c r="P396" s="11"/>
      <c r="Q396" s="11"/>
      <c r="R396" s="11"/>
      <c r="S396" s="2"/>
      <c r="T396" s="2"/>
      <c r="U396" s="2"/>
      <c r="V396" s="2"/>
      <c r="W396" s="2"/>
      <c r="X396" s="2"/>
      <c r="Y396" s="2"/>
      <c r="Z396" s="2"/>
    </row>
    <row r="397" spans="1:26" ht="15.75" customHeight="1" x14ac:dyDescent="0.25">
      <c r="A397" s="2"/>
      <c r="B397" s="2"/>
      <c r="C397" s="2"/>
      <c r="D397" s="2"/>
      <c r="E397" s="2"/>
      <c r="F397" s="2"/>
      <c r="G397" s="2"/>
      <c r="H397" s="2"/>
      <c r="I397" s="2"/>
      <c r="J397" s="2"/>
      <c r="K397" s="2"/>
      <c r="L397" s="2"/>
      <c r="M397" s="2"/>
      <c r="N397" s="2"/>
      <c r="O397" s="11"/>
      <c r="P397" s="11"/>
      <c r="Q397" s="11"/>
      <c r="R397" s="11"/>
      <c r="S397" s="2"/>
      <c r="T397" s="2"/>
      <c r="U397" s="2"/>
      <c r="V397" s="2"/>
      <c r="W397" s="2"/>
      <c r="X397" s="2"/>
      <c r="Y397" s="2"/>
      <c r="Z397" s="2"/>
    </row>
    <row r="398" spans="1:26" ht="15.75" customHeight="1" x14ac:dyDescent="0.25">
      <c r="A398" s="2"/>
      <c r="B398" s="2"/>
      <c r="C398" s="2"/>
      <c r="D398" s="2"/>
      <c r="E398" s="2"/>
      <c r="F398" s="2"/>
      <c r="G398" s="2"/>
      <c r="H398" s="2"/>
      <c r="I398" s="2"/>
      <c r="J398" s="2"/>
      <c r="K398" s="2"/>
      <c r="L398" s="2"/>
      <c r="M398" s="2"/>
      <c r="N398" s="2"/>
      <c r="O398" s="11"/>
      <c r="P398" s="11"/>
      <c r="Q398" s="11"/>
      <c r="R398" s="11"/>
      <c r="S398" s="2"/>
      <c r="T398" s="2"/>
      <c r="U398" s="2"/>
      <c r="V398" s="2"/>
      <c r="W398" s="2"/>
      <c r="X398" s="2"/>
      <c r="Y398" s="2"/>
      <c r="Z398" s="2"/>
    </row>
    <row r="399" spans="1:26" ht="15.75" customHeight="1" x14ac:dyDescent="0.25">
      <c r="A399" s="2"/>
      <c r="B399" s="2"/>
      <c r="C399" s="2"/>
      <c r="D399" s="2"/>
      <c r="E399" s="2"/>
      <c r="F399" s="2"/>
      <c r="G399" s="2"/>
      <c r="H399" s="2"/>
      <c r="I399" s="2"/>
      <c r="J399" s="2"/>
      <c r="K399" s="2"/>
      <c r="L399" s="2"/>
      <c r="M399" s="2"/>
      <c r="N399" s="2"/>
      <c r="O399" s="11"/>
      <c r="P399" s="11"/>
      <c r="Q399" s="11"/>
      <c r="R399" s="11"/>
      <c r="S399" s="2"/>
      <c r="T399" s="2"/>
      <c r="U399" s="2"/>
      <c r="V399" s="2"/>
      <c r="W399" s="2"/>
      <c r="X399" s="2"/>
      <c r="Y399" s="2"/>
      <c r="Z399" s="2"/>
    </row>
    <row r="400" spans="1:26" ht="15.75" customHeight="1" x14ac:dyDescent="0.25">
      <c r="A400" s="2"/>
      <c r="B400" s="2"/>
      <c r="C400" s="2"/>
      <c r="D400" s="2"/>
      <c r="E400" s="2"/>
      <c r="F400" s="2"/>
      <c r="G400" s="2"/>
      <c r="H400" s="2"/>
      <c r="I400" s="2"/>
      <c r="J400" s="2"/>
      <c r="K400" s="2"/>
      <c r="L400" s="2"/>
      <c r="M400" s="2"/>
      <c r="N400" s="2"/>
      <c r="O400" s="11"/>
      <c r="P400" s="11"/>
      <c r="Q400" s="11"/>
      <c r="R400" s="11"/>
      <c r="S400" s="2"/>
      <c r="T400" s="2"/>
      <c r="U400" s="2"/>
      <c r="V400" s="2"/>
      <c r="W400" s="2"/>
      <c r="X400" s="2"/>
      <c r="Y400" s="2"/>
      <c r="Z400" s="2"/>
    </row>
    <row r="401" spans="1:26" ht="15.75" customHeight="1" x14ac:dyDescent="0.25">
      <c r="A401" s="2"/>
      <c r="B401" s="2"/>
      <c r="C401" s="2"/>
      <c r="D401" s="2"/>
      <c r="E401" s="2"/>
      <c r="F401" s="2"/>
      <c r="G401" s="2"/>
      <c r="H401" s="2"/>
      <c r="I401" s="2"/>
      <c r="J401" s="2"/>
      <c r="K401" s="2"/>
      <c r="L401" s="2"/>
      <c r="M401" s="2"/>
      <c r="N401" s="2"/>
      <c r="O401" s="11"/>
      <c r="P401" s="11"/>
      <c r="Q401" s="11"/>
      <c r="R401" s="11"/>
      <c r="S401" s="2"/>
      <c r="T401" s="2"/>
      <c r="U401" s="2"/>
      <c r="V401" s="2"/>
      <c r="W401" s="2"/>
      <c r="X401" s="2"/>
      <c r="Y401" s="2"/>
      <c r="Z401" s="2"/>
    </row>
    <row r="402" spans="1:26" ht="15.75" customHeight="1" x14ac:dyDescent="0.25">
      <c r="A402" s="2"/>
      <c r="B402" s="2"/>
      <c r="C402" s="2"/>
      <c r="D402" s="2"/>
      <c r="E402" s="2"/>
      <c r="F402" s="2"/>
      <c r="G402" s="2"/>
      <c r="H402" s="2"/>
      <c r="I402" s="2"/>
      <c r="J402" s="2"/>
      <c r="K402" s="2"/>
      <c r="L402" s="2"/>
      <c r="M402" s="2"/>
      <c r="N402" s="2"/>
      <c r="O402" s="11"/>
      <c r="P402" s="11"/>
      <c r="Q402" s="11"/>
      <c r="R402" s="11"/>
      <c r="S402" s="2"/>
      <c r="T402" s="2"/>
      <c r="U402" s="2"/>
      <c r="V402" s="2"/>
      <c r="W402" s="2"/>
      <c r="X402" s="2"/>
      <c r="Y402" s="2"/>
      <c r="Z402" s="2"/>
    </row>
    <row r="403" spans="1:26" ht="15.75" customHeight="1" x14ac:dyDescent="0.25">
      <c r="A403" s="2"/>
      <c r="B403" s="2"/>
      <c r="C403" s="2"/>
      <c r="D403" s="2"/>
      <c r="E403" s="2"/>
      <c r="F403" s="2"/>
      <c r="G403" s="2"/>
      <c r="H403" s="2"/>
      <c r="I403" s="2"/>
      <c r="J403" s="2"/>
      <c r="K403" s="2"/>
      <c r="L403" s="2"/>
      <c r="M403" s="2"/>
      <c r="N403" s="2"/>
      <c r="O403" s="11"/>
      <c r="P403" s="11"/>
      <c r="Q403" s="11"/>
      <c r="R403" s="11"/>
      <c r="S403" s="2"/>
      <c r="T403" s="2"/>
      <c r="U403" s="2"/>
      <c r="V403" s="2"/>
      <c r="W403" s="2"/>
      <c r="X403" s="2"/>
      <c r="Y403" s="2"/>
      <c r="Z403" s="2"/>
    </row>
    <row r="404" spans="1:26" ht="15.75" customHeight="1" x14ac:dyDescent="0.25">
      <c r="A404" s="2"/>
      <c r="B404" s="2"/>
      <c r="C404" s="2"/>
      <c r="D404" s="2"/>
      <c r="E404" s="2"/>
      <c r="F404" s="2"/>
      <c r="G404" s="2"/>
      <c r="H404" s="2"/>
      <c r="I404" s="2"/>
      <c r="J404" s="2"/>
      <c r="K404" s="2"/>
      <c r="L404" s="2"/>
      <c r="M404" s="2"/>
      <c r="N404" s="2"/>
      <c r="O404" s="11"/>
      <c r="P404" s="11"/>
      <c r="Q404" s="11"/>
      <c r="R404" s="11"/>
      <c r="S404" s="2"/>
      <c r="T404" s="2"/>
      <c r="U404" s="2"/>
      <c r="V404" s="2"/>
      <c r="W404" s="2"/>
      <c r="X404" s="2"/>
      <c r="Y404" s="2"/>
      <c r="Z404" s="2"/>
    </row>
    <row r="405" spans="1:26" ht="15.75" customHeight="1" x14ac:dyDescent="0.25">
      <c r="A405" s="2"/>
      <c r="B405" s="2"/>
      <c r="C405" s="2"/>
      <c r="D405" s="2"/>
      <c r="E405" s="2"/>
      <c r="F405" s="2"/>
      <c r="G405" s="2"/>
      <c r="H405" s="2"/>
      <c r="I405" s="2"/>
      <c r="J405" s="2"/>
      <c r="K405" s="2"/>
      <c r="L405" s="2"/>
      <c r="M405" s="2"/>
      <c r="N405" s="2"/>
      <c r="O405" s="11"/>
      <c r="P405" s="11"/>
      <c r="Q405" s="11"/>
      <c r="R405" s="11"/>
      <c r="S405" s="2"/>
      <c r="T405" s="2"/>
      <c r="U405" s="2"/>
      <c r="V405" s="2"/>
      <c r="W405" s="2"/>
      <c r="X405" s="2"/>
      <c r="Y405" s="2"/>
      <c r="Z405" s="2"/>
    </row>
    <row r="406" spans="1:26" ht="15.75" customHeight="1" x14ac:dyDescent="0.25">
      <c r="A406" s="2"/>
      <c r="B406" s="2"/>
      <c r="C406" s="2"/>
      <c r="D406" s="2"/>
      <c r="E406" s="2"/>
      <c r="F406" s="2"/>
      <c r="G406" s="2"/>
      <c r="H406" s="2"/>
      <c r="I406" s="2"/>
      <c r="J406" s="2"/>
      <c r="K406" s="2"/>
      <c r="L406" s="2"/>
      <c r="M406" s="2"/>
      <c r="N406" s="2"/>
      <c r="O406" s="11"/>
      <c r="P406" s="11"/>
      <c r="Q406" s="11"/>
      <c r="R406" s="11"/>
      <c r="S406" s="2"/>
      <c r="T406" s="2"/>
      <c r="U406" s="2"/>
      <c r="V406" s="2"/>
      <c r="W406" s="2"/>
      <c r="X406" s="2"/>
      <c r="Y406" s="2"/>
      <c r="Z406" s="2"/>
    </row>
    <row r="407" spans="1:26" ht="15.75" customHeight="1" x14ac:dyDescent="0.25">
      <c r="A407" s="2"/>
      <c r="B407" s="2"/>
      <c r="C407" s="2"/>
      <c r="D407" s="2"/>
      <c r="E407" s="2"/>
      <c r="F407" s="2"/>
      <c r="G407" s="2"/>
      <c r="H407" s="2"/>
      <c r="I407" s="2"/>
      <c r="J407" s="2"/>
      <c r="K407" s="2"/>
      <c r="L407" s="2"/>
      <c r="M407" s="2"/>
      <c r="N407" s="2"/>
      <c r="O407" s="11"/>
      <c r="P407" s="11"/>
      <c r="Q407" s="11"/>
      <c r="R407" s="11"/>
      <c r="S407" s="2"/>
      <c r="T407" s="2"/>
      <c r="U407" s="2"/>
      <c r="V407" s="2"/>
      <c r="W407" s="2"/>
      <c r="X407" s="2"/>
      <c r="Y407" s="2"/>
      <c r="Z407" s="2"/>
    </row>
    <row r="408" spans="1:26" ht="15.75" customHeight="1" x14ac:dyDescent="0.25">
      <c r="A408" s="2"/>
      <c r="B408" s="2"/>
      <c r="C408" s="2"/>
      <c r="D408" s="2"/>
      <c r="E408" s="2"/>
      <c r="F408" s="2"/>
      <c r="G408" s="2"/>
      <c r="H408" s="2"/>
      <c r="I408" s="2"/>
      <c r="J408" s="2"/>
      <c r="K408" s="2"/>
      <c r="L408" s="2"/>
      <c r="M408" s="2"/>
      <c r="N408" s="2"/>
      <c r="O408" s="11"/>
      <c r="P408" s="11"/>
      <c r="Q408" s="11"/>
      <c r="R408" s="11"/>
      <c r="S408" s="2"/>
      <c r="T408" s="2"/>
      <c r="U408" s="2"/>
      <c r="V408" s="2"/>
      <c r="W408" s="2"/>
      <c r="X408" s="2"/>
      <c r="Y408" s="2"/>
      <c r="Z408" s="2"/>
    </row>
    <row r="409" spans="1:26" ht="15.75" customHeight="1" x14ac:dyDescent="0.25">
      <c r="A409" s="2"/>
      <c r="B409" s="2"/>
      <c r="C409" s="2"/>
      <c r="D409" s="2"/>
      <c r="E409" s="2"/>
      <c r="F409" s="2"/>
      <c r="G409" s="2"/>
      <c r="H409" s="2"/>
      <c r="I409" s="2"/>
      <c r="J409" s="2"/>
      <c r="K409" s="2"/>
      <c r="L409" s="2"/>
      <c r="M409" s="2"/>
      <c r="N409" s="2"/>
      <c r="O409" s="11"/>
      <c r="P409" s="11"/>
      <c r="Q409" s="11"/>
      <c r="R409" s="11"/>
      <c r="S409" s="2"/>
      <c r="T409" s="2"/>
      <c r="U409" s="2"/>
      <c r="V409" s="2"/>
      <c r="W409" s="2"/>
      <c r="X409" s="2"/>
      <c r="Y409" s="2"/>
      <c r="Z409" s="2"/>
    </row>
    <row r="410" spans="1:26" ht="15.75" customHeight="1" x14ac:dyDescent="0.25">
      <c r="A410" s="2"/>
      <c r="B410" s="2"/>
      <c r="C410" s="2"/>
      <c r="D410" s="2"/>
      <c r="E410" s="2"/>
      <c r="F410" s="2"/>
      <c r="G410" s="2"/>
      <c r="H410" s="2"/>
      <c r="I410" s="2"/>
      <c r="J410" s="2"/>
      <c r="K410" s="2"/>
      <c r="L410" s="2"/>
      <c r="M410" s="2"/>
      <c r="N410" s="2"/>
      <c r="O410" s="11"/>
      <c r="P410" s="11"/>
      <c r="Q410" s="11"/>
      <c r="R410" s="11"/>
      <c r="S410" s="2"/>
      <c r="T410" s="2"/>
      <c r="U410" s="2"/>
      <c r="V410" s="2"/>
      <c r="W410" s="2"/>
      <c r="X410" s="2"/>
      <c r="Y410" s="2"/>
      <c r="Z410" s="2"/>
    </row>
    <row r="411" spans="1:26" ht="15.75" customHeight="1" x14ac:dyDescent="0.25">
      <c r="A411" s="2"/>
      <c r="B411" s="2"/>
      <c r="C411" s="2"/>
      <c r="D411" s="2"/>
      <c r="E411" s="2"/>
      <c r="F411" s="2"/>
      <c r="G411" s="2"/>
      <c r="H411" s="2"/>
      <c r="I411" s="2"/>
      <c r="J411" s="2"/>
      <c r="K411" s="2"/>
      <c r="L411" s="2"/>
      <c r="M411" s="2"/>
      <c r="N411" s="2"/>
      <c r="O411" s="11"/>
      <c r="P411" s="11"/>
      <c r="Q411" s="11"/>
      <c r="R411" s="11"/>
      <c r="S411" s="2"/>
      <c r="T411" s="2"/>
      <c r="U411" s="2"/>
      <c r="V411" s="2"/>
      <c r="W411" s="2"/>
      <c r="X411" s="2"/>
      <c r="Y411" s="2"/>
      <c r="Z411" s="2"/>
    </row>
    <row r="412" spans="1:26" ht="15.75" customHeight="1" x14ac:dyDescent="0.25">
      <c r="A412" s="2"/>
      <c r="B412" s="2"/>
      <c r="C412" s="2"/>
      <c r="D412" s="2"/>
      <c r="E412" s="2"/>
      <c r="F412" s="2"/>
      <c r="G412" s="2"/>
      <c r="H412" s="2"/>
      <c r="I412" s="2"/>
      <c r="J412" s="2"/>
      <c r="K412" s="2"/>
      <c r="L412" s="2"/>
      <c r="M412" s="2"/>
      <c r="N412" s="2"/>
      <c r="O412" s="11"/>
      <c r="P412" s="11"/>
      <c r="Q412" s="11"/>
      <c r="R412" s="11"/>
      <c r="S412" s="2"/>
      <c r="T412" s="2"/>
      <c r="U412" s="2"/>
      <c r="V412" s="2"/>
      <c r="W412" s="2"/>
      <c r="X412" s="2"/>
      <c r="Y412" s="2"/>
      <c r="Z412" s="2"/>
    </row>
    <row r="413" spans="1:26" ht="15.75" customHeight="1" x14ac:dyDescent="0.25">
      <c r="A413" s="2"/>
      <c r="B413" s="2"/>
      <c r="C413" s="2"/>
      <c r="D413" s="2"/>
      <c r="E413" s="2"/>
      <c r="F413" s="2"/>
      <c r="G413" s="2"/>
      <c r="H413" s="2"/>
      <c r="I413" s="2"/>
      <c r="J413" s="2"/>
      <c r="K413" s="2"/>
      <c r="L413" s="2"/>
      <c r="M413" s="2"/>
      <c r="N413" s="2"/>
      <c r="O413" s="11"/>
      <c r="P413" s="11"/>
      <c r="Q413" s="11"/>
      <c r="R413" s="11"/>
      <c r="S413" s="2"/>
      <c r="T413" s="2"/>
      <c r="U413" s="2"/>
      <c r="V413" s="2"/>
      <c r="W413" s="2"/>
      <c r="X413" s="2"/>
      <c r="Y413" s="2"/>
      <c r="Z413" s="2"/>
    </row>
    <row r="414" spans="1:26" ht="15.75" customHeight="1" x14ac:dyDescent="0.25">
      <c r="A414" s="2"/>
      <c r="B414" s="2"/>
      <c r="C414" s="2"/>
      <c r="D414" s="2"/>
      <c r="E414" s="2"/>
      <c r="F414" s="2"/>
      <c r="G414" s="2"/>
      <c r="H414" s="2"/>
      <c r="I414" s="2"/>
      <c r="J414" s="2"/>
      <c r="K414" s="2"/>
      <c r="L414" s="2"/>
      <c r="M414" s="2"/>
      <c r="N414" s="2"/>
      <c r="O414" s="11"/>
      <c r="P414" s="11"/>
      <c r="Q414" s="11"/>
      <c r="R414" s="11"/>
      <c r="S414" s="2"/>
      <c r="T414" s="2"/>
      <c r="U414" s="2"/>
      <c r="V414" s="2"/>
      <c r="W414" s="2"/>
      <c r="X414" s="2"/>
      <c r="Y414" s="2"/>
      <c r="Z414" s="2"/>
    </row>
    <row r="415" spans="1:26" ht="15.75" customHeight="1" x14ac:dyDescent="0.25">
      <c r="A415" s="2"/>
      <c r="B415" s="2"/>
      <c r="C415" s="2"/>
      <c r="D415" s="2"/>
      <c r="E415" s="2"/>
      <c r="F415" s="2"/>
      <c r="G415" s="2"/>
      <c r="H415" s="2"/>
      <c r="I415" s="2"/>
      <c r="J415" s="2"/>
      <c r="K415" s="2"/>
      <c r="L415" s="2"/>
      <c r="M415" s="2"/>
      <c r="N415" s="2"/>
      <c r="O415" s="11"/>
      <c r="P415" s="11"/>
      <c r="Q415" s="11"/>
      <c r="R415" s="11"/>
      <c r="S415" s="2"/>
      <c r="T415" s="2"/>
      <c r="U415" s="2"/>
      <c r="V415" s="2"/>
      <c r="W415" s="2"/>
      <c r="X415" s="2"/>
      <c r="Y415" s="2"/>
      <c r="Z415" s="2"/>
    </row>
    <row r="416" spans="1:26" ht="15.75" customHeight="1" x14ac:dyDescent="0.25">
      <c r="A416" s="2"/>
      <c r="B416" s="2"/>
      <c r="C416" s="2"/>
      <c r="D416" s="2"/>
      <c r="E416" s="2"/>
      <c r="F416" s="2"/>
      <c r="G416" s="2"/>
      <c r="H416" s="2"/>
      <c r="I416" s="2"/>
      <c r="J416" s="2"/>
      <c r="K416" s="2"/>
      <c r="L416" s="2"/>
      <c r="M416" s="2"/>
      <c r="N416" s="2"/>
      <c r="O416" s="11"/>
      <c r="P416" s="11"/>
      <c r="Q416" s="11"/>
      <c r="R416" s="11"/>
      <c r="S416" s="2"/>
      <c r="T416" s="2"/>
      <c r="U416" s="2"/>
      <c r="V416" s="2"/>
      <c r="W416" s="2"/>
      <c r="X416" s="2"/>
      <c r="Y416" s="2"/>
      <c r="Z416" s="2"/>
    </row>
    <row r="417" spans="1:26" ht="15.75" customHeight="1" x14ac:dyDescent="0.25">
      <c r="A417" s="2"/>
      <c r="B417" s="2"/>
      <c r="C417" s="2"/>
      <c r="D417" s="2"/>
      <c r="E417" s="2"/>
      <c r="F417" s="2"/>
      <c r="G417" s="2"/>
      <c r="H417" s="2"/>
      <c r="I417" s="2"/>
      <c r="J417" s="2"/>
      <c r="K417" s="2"/>
      <c r="L417" s="2"/>
      <c r="M417" s="2"/>
      <c r="N417" s="2"/>
      <c r="O417" s="11"/>
      <c r="P417" s="11"/>
      <c r="Q417" s="11"/>
      <c r="R417" s="11"/>
      <c r="S417" s="2"/>
      <c r="T417" s="2"/>
      <c r="U417" s="2"/>
      <c r="V417" s="2"/>
      <c r="W417" s="2"/>
      <c r="X417" s="2"/>
      <c r="Y417" s="2"/>
      <c r="Z417" s="2"/>
    </row>
    <row r="418" spans="1:26" ht="15.75" customHeight="1" x14ac:dyDescent="0.25">
      <c r="A418" s="2"/>
      <c r="B418" s="2"/>
      <c r="C418" s="2"/>
      <c r="D418" s="2"/>
      <c r="E418" s="2"/>
      <c r="F418" s="2"/>
      <c r="G418" s="2"/>
      <c r="H418" s="2"/>
      <c r="I418" s="2"/>
      <c r="J418" s="2"/>
      <c r="K418" s="2"/>
      <c r="L418" s="2"/>
      <c r="M418" s="2"/>
      <c r="N418" s="2"/>
      <c r="O418" s="11"/>
      <c r="P418" s="11"/>
      <c r="Q418" s="11"/>
      <c r="R418" s="11"/>
      <c r="S418" s="2"/>
      <c r="T418" s="2"/>
      <c r="U418" s="2"/>
      <c r="V418" s="2"/>
      <c r="W418" s="2"/>
      <c r="X418" s="2"/>
      <c r="Y418" s="2"/>
      <c r="Z418" s="2"/>
    </row>
    <row r="419" spans="1:26" ht="15.75" customHeight="1" x14ac:dyDescent="0.25">
      <c r="A419" s="2"/>
      <c r="B419" s="2"/>
      <c r="C419" s="2"/>
      <c r="D419" s="2"/>
      <c r="E419" s="2"/>
      <c r="F419" s="2"/>
      <c r="G419" s="2"/>
      <c r="H419" s="2"/>
      <c r="I419" s="2"/>
      <c r="J419" s="2"/>
      <c r="K419" s="2"/>
      <c r="L419" s="2"/>
      <c r="M419" s="2"/>
      <c r="N419" s="2"/>
      <c r="O419" s="11"/>
      <c r="P419" s="11"/>
      <c r="Q419" s="11"/>
      <c r="R419" s="11"/>
      <c r="S419" s="2"/>
      <c r="T419" s="2"/>
      <c r="U419" s="2"/>
      <c r="V419" s="2"/>
      <c r="W419" s="2"/>
      <c r="X419" s="2"/>
      <c r="Y419" s="2"/>
      <c r="Z419" s="2"/>
    </row>
    <row r="420" spans="1:26" ht="15.75" customHeight="1" x14ac:dyDescent="0.25">
      <c r="A420" s="2"/>
      <c r="B420" s="2"/>
      <c r="C420" s="2"/>
      <c r="D420" s="2"/>
      <c r="E420" s="2"/>
      <c r="F420" s="2"/>
      <c r="G420" s="2"/>
      <c r="H420" s="2"/>
      <c r="I420" s="2"/>
      <c r="J420" s="2"/>
      <c r="K420" s="2"/>
      <c r="L420" s="2"/>
      <c r="M420" s="2"/>
      <c r="N420" s="2"/>
      <c r="O420" s="11"/>
      <c r="P420" s="11"/>
      <c r="Q420" s="11"/>
      <c r="R420" s="11"/>
      <c r="S420" s="2"/>
      <c r="T420" s="2"/>
      <c r="U420" s="2"/>
      <c r="V420" s="2"/>
      <c r="W420" s="2"/>
      <c r="X420" s="2"/>
      <c r="Y420" s="2"/>
      <c r="Z420" s="2"/>
    </row>
    <row r="421" spans="1:26" ht="15.75" customHeight="1" x14ac:dyDescent="0.25">
      <c r="A421" s="2"/>
      <c r="B421" s="2"/>
      <c r="C421" s="2"/>
      <c r="D421" s="2"/>
      <c r="E421" s="2"/>
      <c r="F421" s="2"/>
      <c r="G421" s="2"/>
      <c r="H421" s="2"/>
      <c r="I421" s="2"/>
      <c r="J421" s="2"/>
      <c r="K421" s="2"/>
      <c r="L421" s="2"/>
      <c r="M421" s="2"/>
      <c r="N421" s="2"/>
      <c r="O421" s="11"/>
      <c r="P421" s="11"/>
      <c r="Q421" s="11"/>
      <c r="R421" s="11"/>
      <c r="S421" s="2"/>
      <c r="T421" s="2"/>
      <c r="U421" s="2"/>
      <c r="V421" s="2"/>
      <c r="W421" s="2"/>
      <c r="X421" s="2"/>
      <c r="Y421" s="2"/>
      <c r="Z421" s="2"/>
    </row>
    <row r="422" spans="1:26" ht="15.75" customHeight="1" x14ac:dyDescent="0.25">
      <c r="A422" s="2"/>
      <c r="B422" s="2"/>
      <c r="C422" s="2"/>
      <c r="D422" s="2"/>
      <c r="E422" s="2"/>
      <c r="F422" s="2"/>
      <c r="G422" s="2"/>
      <c r="H422" s="2"/>
      <c r="I422" s="2"/>
      <c r="J422" s="2"/>
      <c r="K422" s="2"/>
      <c r="L422" s="2"/>
      <c r="M422" s="2"/>
      <c r="N422" s="2"/>
      <c r="O422" s="11"/>
      <c r="P422" s="11"/>
      <c r="Q422" s="11"/>
      <c r="R422" s="11"/>
      <c r="S422" s="2"/>
      <c r="T422" s="2"/>
      <c r="U422" s="2"/>
      <c r="V422" s="2"/>
      <c r="W422" s="2"/>
      <c r="X422" s="2"/>
      <c r="Y422" s="2"/>
      <c r="Z422" s="2"/>
    </row>
    <row r="423" spans="1:26" ht="15.75" customHeight="1" x14ac:dyDescent="0.25">
      <c r="A423" s="2"/>
      <c r="B423" s="2"/>
      <c r="C423" s="2"/>
      <c r="D423" s="2"/>
      <c r="E423" s="2"/>
      <c r="F423" s="2"/>
      <c r="G423" s="2"/>
      <c r="H423" s="2"/>
      <c r="I423" s="2"/>
      <c r="J423" s="2"/>
      <c r="K423" s="2"/>
      <c r="L423" s="2"/>
      <c r="M423" s="2"/>
      <c r="N423" s="2"/>
      <c r="O423" s="11"/>
      <c r="P423" s="11"/>
      <c r="Q423" s="11"/>
      <c r="R423" s="11"/>
      <c r="S423" s="2"/>
      <c r="T423" s="2"/>
      <c r="U423" s="2"/>
      <c r="V423" s="2"/>
      <c r="W423" s="2"/>
      <c r="X423" s="2"/>
      <c r="Y423" s="2"/>
      <c r="Z423" s="2"/>
    </row>
    <row r="424" spans="1:26" ht="15.75" customHeight="1" x14ac:dyDescent="0.25">
      <c r="A424" s="2"/>
      <c r="B424" s="2"/>
      <c r="C424" s="2"/>
      <c r="D424" s="2"/>
      <c r="E424" s="2"/>
      <c r="F424" s="2"/>
      <c r="G424" s="2"/>
      <c r="H424" s="2"/>
      <c r="I424" s="2"/>
      <c r="J424" s="2"/>
      <c r="K424" s="2"/>
      <c r="L424" s="2"/>
      <c r="M424" s="2"/>
      <c r="N424" s="2"/>
      <c r="O424" s="11"/>
      <c r="P424" s="11"/>
      <c r="Q424" s="11"/>
      <c r="R424" s="11"/>
      <c r="S424" s="2"/>
      <c r="T424" s="2"/>
      <c r="U424" s="2"/>
      <c r="V424" s="2"/>
      <c r="W424" s="2"/>
      <c r="X424" s="2"/>
      <c r="Y424" s="2"/>
      <c r="Z424" s="2"/>
    </row>
    <row r="425" spans="1:26" ht="15.75" customHeight="1" x14ac:dyDescent="0.25">
      <c r="A425" s="2"/>
      <c r="B425" s="2"/>
      <c r="C425" s="2"/>
      <c r="D425" s="2"/>
      <c r="E425" s="2"/>
      <c r="F425" s="2"/>
      <c r="G425" s="2"/>
      <c r="H425" s="2"/>
      <c r="I425" s="2"/>
      <c r="J425" s="2"/>
      <c r="K425" s="2"/>
      <c r="L425" s="2"/>
      <c r="M425" s="2"/>
      <c r="N425" s="2"/>
      <c r="O425" s="11"/>
      <c r="P425" s="11"/>
      <c r="Q425" s="11"/>
      <c r="R425" s="11"/>
      <c r="S425" s="2"/>
      <c r="T425" s="2"/>
      <c r="U425" s="2"/>
      <c r="V425" s="2"/>
      <c r="W425" s="2"/>
      <c r="X425" s="2"/>
      <c r="Y425" s="2"/>
      <c r="Z425" s="2"/>
    </row>
    <row r="426" spans="1:26" ht="15.75" customHeight="1" x14ac:dyDescent="0.25">
      <c r="A426" s="2"/>
      <c r="B426" s="2"/>
      <c r="C426" s="2"/>
      <c r="D426" s="2"/>
      <c r="E426" s="2"/>
      <c r="F426" s="2"/>
      <c r="G426" s="2"/>
      <c r="H426" s="2"/>
      <c r="I426" s="2"/>
      <c r="J426" s="2"/>
      <c r="K426" s="2"/>
      <c r="L426" s="2"/>
      <c r="M426" s="2"/>
      <c r="N426" s="2"/>
      <c r="O426" s="11"/>
      <c r="P426" s="11"/>
      <c r="Q426" s="11"/>
      <c r="R426" s="11"/>
      <c r="S426" s="2"/>
      <c r="T426" s="2"/>
      <c r="U426" s="2"/>
      <c r="V426" s="2"/>
      <c r="W426" s="2"/>
      <c r="X426" s="2"/>
      <c r="Y426" s="2"/>
      <c r="Z426" s="2"/>
    </row>
    <row r="427" spans="1:26" ht="15.75" customHeight="1" x14ac:dyDescent="0.25">
      <c r="A427" s="2"/>
      <c r="B427" s="2"/>
      <c r="C427" s="2"/>
      <c r="D427" s="2"/>
      <c r="E427" s="2"/>
      <c r="F427" s="2"/>
      <c r="G427" s="2"/>
      <c r="H427" s="2"/>
      <c r="I427" s="2"/>
      <c r="J427" s="2"/>
      <c r="K427" s="2"/>
      <c r="L427" s="2"/>
      <c r="M427" s="2"/>
      <c r="N427" s="2"/>
      <c r="O427" s="11"/>
      <c r="P427" s="11"/>
      <c r="Q427" s="11"/>
      <c r="R427" s="11"/>
      <c r="S427" s="2"/>
      <c r="T427" s="2"/>
      <c r="U427" s="2"/>
      <c r="V427" s="2"/>
      <c r="W427" s="2"/>
      <c r="X427" s="2"/>
      <c r="Y427" s="2"/>
      <c r="Z427" s="2"/>
    </row>
    <row r="428" spans="1:26" ht="15.75" customHeight="1" x14ac:dyDescent="0.25">
      <c r="A428" s="2"/>
      <c r="B428" s="2"/>
      <c r="C428" s="2"/>
      <c r="D428" s="2"/>
      <c r="E428" s="2"/>
      <c r="F428" s="2"/>
      <c r="G428" s="2"/>
      <c r="H428" s="2"/>
      <c r="I428" s="2"/>
      <c r="J428" s="2"/>
      <c r="K428" s="2"/>
      <c r="L428" s="2"/>
      <c r="M428" s="2"/>
      <c r="N428" s="2"/>
      <c r="O428" s="11"/>
      <c r="P428" s="11"/>
      <c r="Q428" s="11"/>
      <c r="R428" s="11"/>
      <c r="S428" s="2"/>
      <c r="T428" s="2"/>
      <c r="U428" s="2"/>
      <c r="V428" s="2"/>
      <c r="W428" s="2"/>
      <c r="X428" s="2"/>
      <c r="Y428" s="2"/>
      <c r="Z428" s="2"/>
    </row>
    <row r="429" spans="1:26" ht="15.75" customHeight="1" x14ac:dyDescent="0.25">
      <c r="A429" s="2"/>
      <c r="B429" s="2"/>
      <c r="C429" s="2"/>
      <c r="D429" s="2"/>
      <c r="E429" s="2"/>
      <c r="F429" s="2"/>
      <c r="G429" s="2"/>
      <c r="H429" s="2"/>
      <c r="I429" s="2"/>
      <c r="J429" s="2"/>
      <c r="K429" s="2"/>
      <c r="L429" s="2"/>
      <c r="M429" s="2"/>
      <c r="N429" s="2"/>
      <c r="O429" s="11"/>
      <c r="P429" s="11"/>
      <c r="Q429" s="11"/>
      <c r="R429" s="11"/>
      <c r="S429" s="2"/>
      <c r="T429" s="2"/>
      <c r="U429" s="2"/>
      <c r="V429" s="2"/>
      <c r="W429" s="2"/>
      <c r="X429" s="2"/>
      <c r="Y429" s="2"/>
      <c r="Z429" s="2"/>
    </row>
    <row r="430" spans="1:26" ht="15.75" customHeight="1" x14ac:dyDescent="0.25">
      <c r="A430" s="2"/>
      <c r="B430" s="2"/>
      <c r="C430" s="2"/>
      <c r="D430" s="2"/>
      <c r="E430" s="2"/>
      <c r="F430" s="2"/>
      <c r="G430" s="2"/>
      <c r="H430" s="2"/>
      <c r="I430" s="2"/>
      <c r="J430" s="2"/>
      <c r="K430" s="2"/>
      <c r="L430" s="2"/>
      <c r="M430" s="2"/>
      <c r="N430" s="2"/>
      <c r="O430" s="11"/>
      <c r="P430" s="11"/>
      <c r="Q430" s="11"/>
      <c r="R430" s="11"/>
      <c r="S430" s="2"/>
      <c r="T430" s="2"/>
      <c r="U430" s="2"/>
      <c r="V430" s="2"/>
      <c r="W430" s="2"/>
      <c r="X430" s="2"/>
      <c r="Y430" s="2"/>
      <c r="Z430" s="2"/>
    </row>
    <row r="431" spans="1:26" ht="15.75" customHeight="1" x14ac:dyDescent="0.25">
      <c r="A431" s="2"/>
      <c r="B431" s="2"/>
      <c r="C431" s="2"/>
      <c r="D431" s="2"/>
      <c r="E431" s="2"/>
      <c r="F431" s="2"/>
      <c r="G431" s="2"/>
      <c r="H431" s="2"/>
      <c r="I431" s="2"/>
      <c r="J431" s="2"/>
      <c r="K431" s="2"/>
      <c r="L431" s="2"/>
      <c r="M431" s="2"/>
      <c r="N431" s="2"/>
      <c r="O431" s="11"/>
      <c r="P431" s="11"/>
      <c r="Q431" s="11"/>
      <c r="R431" s="11"/>
      <c r="S431" s="2"/>
      <c r="T431" s="2"/>
      <c r="U431" s="2"/>
      <c r="V431" s="2"/>
      <c r="W431" s="2"/>
      <c r="X431" s="2"/>
      <c r="Y431" s="2"/>
      <c r="Z431" s="2"/>
    </row>
    <row r="432" spans="1:26" ht="15.75" customHeight="1" x14ac:dyDescent="0.25">
      <c r="A432" s="2"/>
      <c r="B432" s="2"/>
      <c r="C432" s="2"/>
      <c r="D432" s="2"/>
      <c r="E432" s="2"/>
      <c r="F432" s="2"/>
      <c r="G432" s="2"/>
      <c r="H432" s="2"/>
      <c r="I432" s="2"/>
      <c r="J432" s="2"/>
      <c r="K432" s="2"/>
      <c r="L432" s="2"/>
      <c r="M432" s="2"/>
      <c r="N432" s="2"/>
      <c r="O432" s="11"/>
      <c r="P432" s="11"/>
      <c r="Q432" s="11"/>
      <c r="R432" s="11"/>
      <c r="S432" s="2"/>
      <c r="T432" s="2"/>
      <c r="U432" s="2"/>
      <c r="V432" s="2"/>
      <c r="W432" s="2"/>
      <c r="X432" s="2"/>
      <c r="Y432" s="2"/>
      <c r="Z432" s="2"/>
    </row>
    <row r="433" spans="1:26" ht="15.75" customHeight="1" x14ac:dyDescent="0.25">
      <c r="A433" s="2"/>
      <c r="B433" s="2"/>
      <c r="C433" s="2"/>
      <c r="D433" s="2"/>
      <c r="E433" s="2"/>
      <c r="F433" s="2"/>
      <c r="G433" s="2"/>
      <c r="H433" s="2"/>
      <c r="I433" s="2"/>
      <c r="J433" s="2"/>
      <c r="K433" s="2"/>
      <c r="L433" s="2"/>
      <c r="M433" s="2"/>
      <c r="N433" s="2"/>
      <c r="O433" s="11"/>
      <c r="P433" s="11"/>
      <c r="Q433" s="11"/>
      <c r="R433" s="11"/>
      <c r="S433" s="2"/>
      <c r="T433" s="2"/>
      <c r="U433" s="2"/>
      <c r="V433" s="2"/>
      <c r="W433" s="2"/>
      <c r="X433" s="2"/>
      <c r="Y433" s="2"/>
      <c r="Z433" s="2"/>
    </row>
    <row r="434" spans="1:26" ht="15.75" customHeight="1" x14ac:dyDescent="0.25">
      <c r="A434" s="2"/>
      <c r="B434" s="2"/>
      <c r="C434" s="2"/>
      <c r="D434" s="2"/>
      <c r="E434" s="2"/>
      <c r="F434" s="2"/>
      <c r="G434" s="2"/>
      <c r="H434" s="2"/>
      <c r="I434" s="2"/>
      <c r="J434" s="2"/>
      <c r="K434" s="2"/>
      <c r="L434" s="2"/>
      <c r="M434" s="2"/>
      <c r="N434" s="2"/>
      <c r="O434" s="11"/>
      <c r="P434" s="11"/>
      <c r="Q434" s="11"/>
      <c r="R434" s="11"/>
      <c r="S434" s="2"/>
      <c r="T434" s="2"/>
      <c r="U434" s="2"/>
      <c r="V434" s="2"/>
      <c r="W434" s="2"/>
      <c r="X434" s="2"/>
      <c r="Y434" s="2"/>
      <c r="Z434" s="2"/>
    </row>
    <row r="435" spans="1:26" ht="15.75" customHeight="1" x14ac:dyDescent="0.25">
      <c r="A435" s="2"/>
      <c r="B435" s="2"/>
      <c r="C435" s="2"/>
      <c r="D435" s="2"/>
      <c r="E435" s="2"/>
      <c r="F435" s="2"/>
      <c r="G435" s="2"/>
      <c r="H435" s="2"/>
      <c r="I435" s="2"/>
      <c r="J435" s="2"/>
      <c r="K435" s="2"/>
      <c r="L435" s="2"/>
      <c r="M435" s="2"/>
      <c r="N435" s="2"/>
      <c r="O435" s="11"/>
      <c r="P435" s="11"/>
      <c r="Q435" s="11"/>
      <c r="R435" s="11"/>
      <c r="S435" s="2"/>
      <c r="T435" s="2"/>
      <c r="U435" s="2"/>
      <c r="V435" s="2"/>
      <c r="W435" s="2"/>
      <c r="X435" s="2"/>
      <c r="Y435" s="2"/>
      <c r="Z435" s="2"/>
    </row>
    <row r="436" spans="1:26" ht="15.75" customHeight="1" x14ac:dyDescent="0.25">
      <c r="A436" s="2"/>
      <c r="B436" s="2"/>
      <c r="C436" s="2"/>
      <c r="D436" s="2"/>
      <c r="E436" s="2"/>
      <c r="F436" s="2"/>
      <c r="G436" s="2"/>
      <c r="H436" s="2"/>
      <c r="I436" s="2"/>
      <c r="J436" s="2"/>
      <c r="K436" s="2"/>
      <c r="L436" s="2"/>
      <c r="M436" s="2"/>
      <c r="N436" s="2"/>
      <c r="O436" s="11"/>
      <c r="P436" s="11"/>
      <c r="Q436" s="11"/>
      <c r="R436" s="11"/>
      <c r="S436" s="2"/>
      <c r="T436" s="2"/>
      <c r="U436" s="2"/>
      <c r="V436" s="2"/>
      <c r="W436" s="2"/>
      <c r="X436" s="2"/>
      <c r="Y436" s="2"/>
      <c r="Z436" s="2"/>
    </row>
    <row r="437" spans="1:26" ht="15.75" customHeight="1" x14ac:dyDescent="0.25">
      <c r="A437" s="2"/>
      <c r="B437" s="2"/>
      <c r="C437" s="2"/>
      <c r="D437" s="2"/>
      <c r="E437" s="2"/>
      <c r="F437" s="2"/>
      <c r="G437" s="2"/>
      <c r="H437" s="2"/>
      <c r="I437" s="2"/>
      <c r="J437" s="2"/>
      <c r="K437" s="2"/>
      <c r="L437" s="2"/>
      <c r="M437" s="2"/>
      <c r="N437" s="2"/>
      <c r="O437" s="11"/>
      <c r="P437" s="11"/>
      <c r="Q437" s="11"/>
      <c r="R437" s="11"/>
      <c r="S437" s="2"/>
      <c r="T437" s="2"/>
      <c r="U437" s="2"/>
      <c r="V437" s="2"/>
      <c r="W437" s="2"/>
      <c r="X437" s="2"/>
      <c r="Y437" s="2"/>
      <c r="Z437" s="2"/>
    </row>
    <row r="438" spans="1:26" ht="15.75" customHeight="1" x14ac:dyDescent="0.25">
      <c r="A438" s="2"/>
      <c r="B438" s="2"/>
      <c r="C438" s="2"/>
      <c r="D438" s="2"/>
      <c r="E438" s="2"/>
      <c r="F438" s="2"/>
      <c r="G438" s="2"/>
      <c r="H438" s="2"/>
      <c r="I438" s="2"/>
      <c r="J438" s="2"/>
      <c r="K438" s="2"/>
      <c r="L438" s="2"/>
      <c r="M438" s="2"/>
      <c r="N438" s="2"/>
      <c r="O438" s="11"/>
      <c r="P438" s="11"/>
      <c r="Q438" s="11"/>
      <c r="R438" s="11"/>
      <c r="S438" s="2"/>
      <c r="T438" s="2"/>
      <c r="U438" s="2"/>
      <c r="V438" s="2"/>
      <c r="W438" s="2"/>
      <c r="X438" s="2"/>
      <c r="Y438" s="2"/>
      <c r="Z438" s="2"/>
    </row>
    <row r="439" spans="1:26" ht="15.75" customHeight="1" x14ac:dyDescent="0.25">
      <c r="A439" s="2"/>
      <c r="B439" s="2"/>
      <c r="C439" s="2"/>
      <c r="D439" s="2"/>
      <c r="E439" s="2"/>
      <c r="F439" s="2"/>
      <c r="G439" s="2"/>
      <c r="H439" s="2"/>
      <c r="I439" s="2"/>
      <c r="J439" s="2"/>
      <c r="K439" s="2"/>
      <c r="L439" s="2"/>
      <c r="M439" s="2"/>
      <c r="N439" s="2"/>
      <c r="O439" s="11"/>
      <c r="P439" s="11"/>
      <c r="Q439" s="11"/>
      <c r="R439" s="11"/>
      <c r="S439" s="2"/>
      <c r="T439" s="2"/>
      <c r="U439" s="2"/>
      <c r="V439" s="2"/>
      <c r="W439" s="2"/>
      <c r="X439" s="2"/>
      <c r="Y439" s="2"/>
      <c r="Z439" s="2"/>
    </row>
    <row r="440" spans="1:26" ht="15.75" customHeight="1" x14ac:dyDescent="0.25">
      <c r="A440" s="2"/>
      <c r="B440" s="2"/>
      <c r="C440" s="2"/>
      <c r="D440" s="2"/>
      <c r="E440" s="2"/>
      <c r="F440" s="2"/>
      <c r="G440" s="2"/>
      <c r="H440" s="2"/>
      <c r="I440" s="2"/>
      <c r="J440" s="2"/>
      <c r="K440" s="2"/>
      <c r="L440" s="2"/>
      <c r="M440" s="2"/>
      <c r="N440" s="2"/>
      <c r="O440" s="11"/>
      <c r="P440" s="11"/>
      <c r="Q440" s="11"/>
      <c r="R440" s="11"/>
      <c r="S440" s="2"/>
      <c r="T440" s="2"/>
      <c r="U440" s="2"/>
      <c r="V440" s="2"/>
      <c r="W440" s="2"/>
      <c r="X440" s="2"/>
      <c r="Y440" s="2"/>
      <c r="Z440" s="2"/>
    </row>
    <row r="441" spans="1:26" ht="15.75" customHeight="1" x14ac:dyDescent="0.25">
      <c r="A441" s="2"/>
      <c r="B441" s="2"/>
      <c r="C441" s="2"/>
      <c r="D441" s="2"/>
      <c r="E441" s="2"/>
      <c r="F441" s="2"/>
      <c r="G441" s="2"/>
      <c r="H441" s="2"/>
      <c r="I441" s="2"/>
      <c r="J441" s="2"/>
      <c r="K441" s="2"/>
      <c r="L441" s="2"/>
      <c r="M441" s="2"/>
      <c r="N441" s="2"/>
      <c r="O441" s="11"/>
      <c r="P441" s="11"/>
      <c r="Q441" s="11"/>
      <c r="R441" s="11"/>
      <c r="S441" s="2"/>
      <c r="T441" s="2"/>
      <c r="U441" s="2"/>
      <c r="V441" s="2"/>
      <c r="W441" s="2"/>
      <c r="X441" s="2"/>
      <c r="Y441" s="2"/>
      <c r="Z441" s="2"/>
    </row>
    <row r="442" spans="1:26" ht="15.75" customHeight="1" x14ac:dyDescent="0.25">
      <c r="A442" s="2"/>
      <c r="B442" s="2"/>
      <c r="C442" s="2"/>
      <c r="D442" s="2"/>
      <c r="E442" s="2"/>
      <c r="F442" s="2"/>
      <c r="G442" s="2"/>
      <c r="H442" s="2"/>
      <c r="I442" s="2"/>
      <c r="J442" s="2"/>
      <c r="K442" s="2"/>
      <c r="L442" s="2"/>
      <c r="M442" s="2"/>
      <c r="N442" s="2"/>
      <c r="O442" s="11"/>
      <c r="P442" s="11"/>
      <c r="Q442" s="11"/>
      <c r="R442" s="11"/>
      <c r="S442" s="2"/>
      <c r="T442" s="2"/>
      <c r="U442" s="2"/>
      <c r="V442" s="2"/>
      <c r="W442" s="2"/>
      <c r="X442" s="2"/>
      <c r="Y442" s="2"/>
      <c r="Z442" s="2"/>
    </row>
    <row r="443" spans="1:26" ht="15.75" customHeight="1" x14ac:dyDescent="0.25">
      <c r="A443" s="2"/>
      <c r="B443" s="2"/>
      <c r="C443" s="2"/>
      <c r="D443" s="2"/>
      <c r="E443" s="2"/>
      <c r="F443" s="2"/>
      <c r="G443" s="2"/>
      <c r="H443" s="2"/>
      <c r="I443" s="2"/>
      <c r="J443" s="2"/>
      <c r="K443" s="2"/>
      <c r="L443" s="2"/>
      <c r="M443" s="2"/>
      <c r="N443" s="2"/>
      <c r="O443" s="11"/>
      <c r="P443" s="11"/>
      <c r="Q443" s="11"/>
      <c r="R443" s="11"/>
      <c r="S443" s="2"/>
      <c r="T443" s="2"/>
      <c r="U443" s="2"/>
      <c r="V443" s="2"/>
      <c r="W443" s="2"/>
      <c r="X443" s="2"/>
      <c r="Y443" s="2"/>
      <c r="Z443" s="2"/>
    </row>
    <row r="444" spans="1:26" ht="15.75" customHeight="1" x14ac:dyDescent="0.25">
      <c r="A444" s="2"/>
      <c r="B444" s="2"/>
      <c r="C444" s="2"/>
      <c r="D444" s="2"/>
      <c r="E444" s="2"/>
      <c r="F444" s="2"/>
      <c r="G444" s="2"/>
      <c r="H444" s="2"/>
      <c r="I444" s="2"/>
      <c r="J444" s="2"/>
      <c r="K444" s="2"/>
      <c r="L444" s="2"/>
      <c r="M444" s="2"/>
      <c r="N444" s="2"/>
      <c r="O444" s="11"/>
      <c r="P444" s="11"/>
      <c r="Q444" s="11"/>
      <c r="R444" s="11"/>
      <c r="S444" s="2"/>
      <c r="T444" s="2"/>
      <c r="U444" s="2"/>
      <c r="V444" s="2"/>
      <c r="W444" s="2"/>
      <c r="X444" s="2"/>
      <c r="Y444" s="2"/>
      <c r="Z444" s="2"/>
    </row>
    <row r="445" spans="1:26" ht="15.75" customHeight="1" x14ac:dyDescent="0.25">
      <c r="A445" s="2"/>
      <c r="B445" s="2"/>
      <c r="C445" s="2"/>
      <c r="D445" s="2"/>
      <c r="E445" s="2"/>
      <c r="F445" s="2"/>
      <c r="G445" s="2"/>
      <c r="H445" s="2"/>
      <c r="I445" s="2"/>
      <c r="J445" s="2"/>
      <c r="K445" s="2"/>
      <c r="L445" s="2"/>
      <c r="M445" s="2"/>
      <c r="N445" s="2"/>
      <c r="O445" s="11"/>
      <c r="P445" s="11"/>
      <c r="Q445" s="11"/>
      <c r="R445" s="11"/>
      <c r="S445" s="2"/>
      <c r="T445" s="2"/>
      <c r="U445" s="2"/>
      <c r="V445" s="2"/>
      <c r="W445" s="2"/>
      <c r="X445" s="2"/>
      <c r="Y445" s="2"/>
      <c r="Z445" s="2"/>
    </row>
    <row r="446" spans="1:26" ht="15.75" customHeight="1" x14ac:dyDescent="0.25">
      <c r="A446" s="2"/>
      <c r="B446" s="2"/>
      <c r="C446" s="2"/>
      <c r="D446" s="2"/>
      <c r="E446" s="2"/>
      <c r="F446" s="2"/>
      <c r="G446" s="2"/>
      <c r="H446" s="2"/>
      <c r="I446" s="2"/>
      <c r="J446" s="2"/>
      <c r="K446" s="2"/>
      <c r="L446" s="2"/>
      <c r="M446" s="2"/>
      <c r="N446" s="2"/>
      <c r="O446" s="11"/>
      <c r="P446" s="11"/>
      <c r="Q446" s="11"/>
      <c r="R446" s="11"/>
      <c r="S446" s="2"/>
      <c r="T446" s="2"/>
      <c r="U446" s="2"/>
      <c r="V446" s="2"/>
      <c r="W446" s="2"/>
      <c r="X446" s="2"/>
      <c r="Y446" s="2"/>
      <c r="Z446" s="2"/>
    </row>
    <row r="447" spans="1:26" ht="15.75" customHeight="1" x14ac:dyDescent="0.25">
      <c r="A447" s="2"/>
      <c r="B447" s="2"/>
      <c r="C447" s="2"/>
      <c r="D447" s="2"/>
      <c r="E447" s="2"/>
      <c r="F447" s="2"/>
      <c r="G447" s="2"/>
      <c r="H447" s="2"/>
      <c r="I447" s="2"/>
      <c r="J447" s="2"/>
      <c r="K447" s="2"/>
      <c r="L447" s="2"/>
      <c r="M447" s="2"/>
      <c r="N447" s="2"/>
      <c r="O447" s="11"/>
      <c r="P447" s="11"/>
      <c r="Q447" s="11"/>
      <c r="R447" s="11"/>
      <c r="S447" s="2"/>
      <c r="T447" s="2"/>
      <c r="U447" s="2"/>
      <c r="V447" s="2"/>
      <c r="W447" s="2"/>
      <c r="X447" s="2"/>
      <c r="Y447" s="2"/>
      <c r="Z447" s="2"/>
    </row>
    <row r="448" spans="1:26" ht="15.75" customHeight="1" x14ac:dyDescent="0.25">
      <c r="A448" s="2"/>
      <c r="B448" s="2"/>
      <c r="C448" s="2"/>
      <c r="D448" s="2"/>
      <c r="E448" s="2"/>
      <c r="F448" s="2"/>
      <c r="G448" s="2"/>
      <c r="H448" s="2"/>
      <c r="I448" s="2"/>
      <c r="J448" s="2"/>
      <c r="K448" s="2"/>
      <c r="L448" s="2"/>
      <c r="M448" s="2"/>
      <c r="N448" s="2"/>
      <c r="O448" s="11"/>
      <c r="P448" s="11"/>
      <c r="Q448" s="11"/>
      <c r="R448" s="11"/>
      <c r="S448" s="2"/>
      <c r="T448" s="2"/>
      <c r="U448" s="2"/>
      <c r="V448" s="2"/>
      <c r="W448" s="2"/>
      <c r="X448" s="2"/>
      <c r="Y448" s="2"/>
      <c r="Z448" s="2"/>
    </row>
    <row r="449" spans="1:26" ht="15.75" customHeight="1" x14ac:dyDescent="0.25">
      <c r="A449" s="2"/>
      <c r="B449" s="2"/>
      <c r="C449" s="2"/>
      <c r="D449" s="2"/>
      <c r="E449" s="2"/>
      <c r="F449" s="2"/>
      <c r="G449" s="2"/>
      <c r="H449" s="2"/>
      <c r="I449" s="2"/>
      <c r="J449" s="2"/>
      <c r="K449" s="2"/>
      <c r="L449" s="2"/>
      <c r="M449" s="2"/>
      <c r="N449" s="2"/>
      <c r="O449" s="11"/>
      <c r="P449" s="11"/>
      <c r="Q449" s="11"/>
      <c r="R449" s="11"/>
      <c r="S449" s="2"/>
      <c r="T449" s="2"/>
      <c r="U449" s="2"/>
      <c r="V449" s="2"/>
      <c r="W449" s="2"/>
      <c r="X449" s="2"/>
      <c r="Y449" s="2"/>
      <c r="Z449" s="2"/>
    </row>
    <row r="450" spans="1:26" ht="15.75" customHeight="1" x14ac:dyDescent="0.25">
      <c r="A450" s="2"/>
      <c r="B450" s="2"/>
      <c r="C450" s="2"/>
      <c r="D450" s="2"/>
      <c r="E450" s="2"/>
      <c r="F450" s="2"/>
      <c r="G450" s="2"/>
      <c r="H450" s="2"/>
      <c r="I450" s="2"/>
      <c r="J450" s="2"/>
      <c r="K450" s="2"/>
      <c r="L450" s="2"/>
      <c r="M450" s="2"/>
      <c r="N450" s="2"/>
      <c r="O450" s="11"/>
      <c r="P450" s="11"/>
      <c r="Q450" s="11"/>
      <c r="R450" s="11"/>
      <c r="S450" s="2"/>
      <c r="T450" s="2"/>
      <c r="U450" s="2"/>
      <c r="V450" s="2"/>
      <c r="W450" s="2"/>
      <c r="X450" s="2"/>
      <c r="Y450" s="2"/>
      <c r="Z450" s="2"/>
    </row>
    <row r="451" spans="1:26" ht="15.75" customHeight="1" x14ac:dyDescent="0.25">
      <c r="A451" s="2"/>
      <c r="B451" s="2"/>
      <c r="C451" s="2"/>
      <c r="D451" s="2"/>
      <c r="E451" s="2"/>
      <c r="F451" s="2"/>
      <c r="G451" s="2"/>
      <c r="H451" s="2"/>
      <c r="I451" s="2"/>
      <c r="J451" s="2"/>
      <c r="K451" s="2"/>
      <c r="L451" s="2"/>
      <c r="M451" s="2"/>
      <c r="N451" s="2"/>
      <c r="O451" s="11"/>
      <c r="P451" s="11"/>
      <c r="Q451" s="11"/>
      <c r="R451" s="11"/>
      <c r="S451" s="2"/>
      <c r="T451" s="2"/>
      <c r="U451" s="2"/>
      <c r="V451" s="2"/>
      <c r="W451" s="2"/>
      <c r="X451" s="2"/>
      <c r="Y451" s="2"/>
      <c r="Z451" s="2"/>
    </row>
    <row r="452" spans="1:26" ht="15.75" customHeight="1" x14ac:dyDescent="0.25">
      <c r="A452" s="2"/>
      <c r="B452" s="2"/>
      <c r="C452" s="2"/>
      <c r="D452" s="2"/>
      <c r="E452" s="2"/>
      <c r="F452" s="2"/>
      <c r="G452" s="2"/>
      <c r="H452" s="2"/>
      <c r="I452" s="2"/>
      <c r="J452" s="2"/>
      <c r="K452" s="2"/>
      <c r="L452" s="2"/>
      <c r="M452" s="2"/>
      <c r="N452" s="2"/>
      <c r="O452" s="11"/>
      <c r="P452" s="11"/>
      <c r="Q452" s="11"/>
      <c r="R452" s="11"/>
      <c r="S452" s="2"/>
      <c r="T452" s="2"/>
      <c r="U452" s="2"/>
      <c r="V452" s="2"/>
      <c r="W452" s="2"/>
      <c r="X452" s="2"/>
      <c r="Y452" s="2"/>
      <c r="Z452" s="2"/>
    </row>
    <row r="453" spans="1:26" ht="15.75" customHeight="1" x14ac:dyDescent="0.25">
      <c r="A453" s="2"/>
      <c r="B453" s="2"/>
      <c r="C453" s="2"/>
      <c r="D453" s="2"/>
      <c r="E453" s="2"/>
      <c r="F453" s="2"/>
      <c r="G453" s="2"/>
      <c r="H453" s="2"/>
      <c r="I453" s="2"/>
      <c r="J453" s="2"/>
      <c r="K453" s="2"/>
      <c r="L453" s="2"/>
      <c r="M453" s="2"/>
      <c r="N453" s="2"/>
      <c r="O453" s="11"/>
      <c r="P453" s="11"/>
      <c r="Q453" s="11"/>
      <c r="R453" s="11"/>
      <c r="S453" s="2"/>
      <c r="T453" s="2"/>
      <c r="U453" s="2"/>
      <c r="V453" s="2"/>
      <c r="W453" s="2"/>
      <c r="X453" s="2"/>
      <c r="Y453" s="2"/>
      <c r="Z453" s="2"/>
    </row>
    <row r="454" spans="1:26" ht="15.75" customHeight="1" x14ac:dyDescent="0.25">
      <c r="A454" s="2"/>
      <c r="B454" s="2"/>
      <c r="C454" s="2"/>
      <c r="D454" s="2"/>
      <c r="E454" s="2"/>
      <c r="F454" s="2"/>
      <c r="G454" s="2"/>
      <c r="H454" s="2"/>
      <c r="I454" s="2"/>
      <c r="J454" s="2"/>
      <c r="K454" s="2"/>
      <c r="L454" s="2"/>
      <c r="M454" s="2"/>
      <c r="N454" s="2"/>
      <c r="O454" s="11"/>
      <c r="P454" s="11"/>
      <c r="Q454" s="11"/>
      <c r="R454" s="11"/>
      <c r="S454" s="2"/>
      <c r="T454" s="2"/>
      <c r="U454" s="2"/>
      <c r="V454" s="2"/>
      <c r="W454" s="2"/>
      <c r="X454" s="2"/>
      <c r="Y454" s="2"/>
      <c r="Z454" s="2"/>
    </row>
    <row r="455" spans="1:26" ht="15.75" customHeight="1" x14ac:dyDescent="0.25">
      <c r="A455" s="2"/>
      <c r="B455" s="2"/>
      <c r="C455" s="2"/>
      <c r="D455" s="2"/>
      <c r="E455" s="2"/>
      <c r="F455" s="2"/>
      <c r="G455" s="2"/>
      <c r="H455" s="2"/>
      <c r="I455" s="2"/>
      <c r="J455" s="2"/>
      <c r="K455" s="2"/>
      <c r="L455" s="2"/>
      <c r="M455" s="2"/>
      <c r="N455" s="2"/>
      <c r="O455" s="11"/>
      <c r="P455" s="11"/>
      <c r="Q455" s="11"/>
      <c r="R455" s="11"/>
      <c r="S455" s="2"/>
      <c r="T455" s="2"/>
      <c r="U455" s="2"/>
      <c r="V455" s="2"/>
      <c r="W455" s="2"/>
      <c r="X455" s="2"/>
      <c r="Y455" s="2"/>
      <c r="Z455" s="2"/>
    </row>
    <row r="456" spans="1:26" ht="15.75" customHeight="1" x14ac:dyDescent="0.25">
      <c r="A456" s="2"/>
      <c r="B456" s="2"/>
      <c r="C456" s="2"/>
      <c r="D456" s="2"/>
      <c r="E456" s="2"/>
      <c r="F456" s="2"/>
      <c r="G456" s="2"/>
      <c r="H456" s="2"/>
      <c r="I456" s="2"/>
      <c r="J456" s="2"/>
      <c r="K456" s="2"/>
      <c r="L456" s="2"/>
      <c r="M456" s="2"/>
      <c r="N456" s="2"/>
      <c r="O456" s="11"/>
      <c r="P456" s="11"/>
      <c r="Q456" s="11"/>
      <c r="R456" s="11"/>
      <c r="S456" s="2"/>
      <c r="T456" s="2"/>
      <c r="U456" s="2"/>
      <c r="V456" s="2"/>
      <c r="W456" s="2"/>
      <c r="X456" s="2"/>
      <c r="Y456" s="2"/>
      <c r="Z456" s="2"/>
    </row>
    <row r="457" spans="1:26" ht="15.75" customHeight="1" x14ac:dyDescent="0.25">
      <c r="A457" s="2"/>
      <c r="B457" s="2"/>
      <c r="C457" s="2"/>
      <c r="D457" s="2"/>
      <c r="E457" s="2"/>
      <c r="F457" s="2"/>
      <c r="G457" s="2"/>
      <c r="H457" s="2"/>
      <c r="I457" s="2"/>
      <c r="J457" s="2"/>
      <c r="K457" s="2"/>
      <c r="L457" s="2"/>
      <c r="M457" s="2"/>
      <c r="N457" s="2"/>
      <c r="O457" s="11"/>
      <c r="P457" s="11"/>
      <c r="Q457" s="11"/>
      <c r="R457" s="11"/>
      <c r="S457" s="2"/>
      <c r="T457" s="2"/>
      <c r="U457" s="2"/>
      <c r="V457" s="2"/>
      <c r="W457" s="2"/>
      <c r="X457" s="2"/>
      <c r="Y457" s="2"/>
      <c r="Z457" s="2"/>
    </row>
    <row r="458" spans="1:26" ht="15.75" customHeight="1" x14ac:dyDescent="0.25">
      <c r="A458" s="2"/>
      <c r="B458" s="2"/>
      <c r="C458" s="2"/>
      <c r="D458" s="2"/>
      <c r="E458" s="2"/>
      <c r="F458" s="2"/>
      <c r="G458" s="2"/>
      <c r="H458" s="2"/>
      <c r="I458" s="2"/>
      <c r="J458" s="2"/>
      <c r="K458" s="2"/>
      <c r="L458" s="2"/>
      <c r="M458" s="2"/>
      <c r="N458" s="2"/>
      <c r="O458" s="11"/>
      <c r="P458" s="11"/>
      <c r="Q458" s="11"/>
      <c r="R458" s="11"/>
      <c r="S458" s="2"/>
      <c r="T458" s="2"/>
      <c r="U458" s="2"/>
      <c r="V458" s="2"/>
      <c r="W458" s="2"/>
      <c r="X458" s="2"/>
      <c r="Y458" s="2"/>
      <c r="Z458" s="2"/>
    </row>
    <row r="459" spans="1:26" ht="15.75" customHeight="1" x14ac:dyDescent="0.25">
      <c r="A459" s="2"/>
      <c r="B459" s="2"/>
      <c r="C459" s="2"/>
      <c r="D459" s="2"/>
      <c r="E459" s="2"/>
      <c r="F459" s="2"/>
      <c r="G459" s="2"/>
      <c r="H459" s="2"/>
      <c r="I459" s="2"/>
      <c r="J459" s="2"/>
      <c r="K459" s="2"/>
      <c r="L459" s="2"/>
      <c r="M459" s="2"/>
      <c r="N459" s="2"/>
      <c r="O459" s="11"/>
      <c r="P459" s="11"/>
      <c r="Q459" s="11"/>
      <c r="R459" s="11"/>
      <c r="S459" s="2"/>
      <c r="T459" s="2"/>
      <c r="U459" s="2"/>
      <c r="V459" s="2"/>
      <c r="W459" s="2"/>
      <c r="X459" s="2"/>
      <c r="Y459" s="2"/>
      <c r="Z459" s="2"/>
    </row>
    <row r="460" spans="1:26" ht="15.75" customHeight="1" x14ac:dyDescent="0.25">
      <c r="A460" s="2"/>
      <c r="B460" s="2"/>
      <c r="C460" s="2"/>
      <c r="D460" s="2"/>
      <c r="E460" s="2"/>
      <c r="F460" s="2"/>
      <c r="G460" s="2"/>
      <c r="H460" s="2"/>
      <c r="I460" s="2"/>
      <c r="J460" s="2"/>
      <c r="K460" s="2"/>
      <c r="L460" s="2"/>
      <c r="M460" s="2"/>
      <c r="N460" s="2"/>
      <c r="O460" s="11"/>
      <c r="P460" s="11"/>
      <c r="Q460" s="11"/>
      <c r="R460" s="11"/>
      <c r="S460" s="2"/>
      <c r="T460" s="2"/>
      <c r="U460" s="2"/>
      <c r="V460" s="2"/>
      <c r="W460" s="2"/>
      <c r="X460" s="2"/>
      <c r="Y460" s="2"/>
      <c r="Z460" s="2"/>
    </row>
    <row r="461" spans="1:26" ht="15.75" customHeight="1" x14ac:dyDescent="0.25">
      <c r="A461" s="2"/>
      <c r="B461" s="2"/>
      <c r="C461" s="2"/>
      <c r="D461" s="2"/>
      <c r="E461" s="2"/>
      <c r="F461" s="2"/>
      <c r="G461" s="2"/>
      <c r="H461" s="2"/>
      <c r="I461" s="2"/>
      <c r="J461" s="2"/>
      <c r="K461" s="2"/>
      <c r="L461" s="2"/>
      <c r="M461" s="2"/>
      <c r="N461" s="2"/>
      <c r="O461" s="11"/>
      <c r="P461" s="11"/>
      <c r="Q461" s="11"/>
      <c r="R461" s="11"/>
      <c r="S461" s="2"/>
      <c r="T461" s="2"/>
      <c r="U461" s="2"/>
      <c r="V461" s="2"/>
      <c r="W461" s="2"/>
      <c r="X461" s="2"/>
      <c r="Y461" s="2"/>
      <c r="Z461" s="2"/>
    </row>
    <row r="462" spans="1:26" ht="15.75" customHeight="1" x14ac:dyDescent="0.25">
      <c r="A462" s="2"/>
      <c r="B462" s="2"/>
      <c r="C462" s="2"/>
      <c r="D462" s="2"/>
      <c r="E462" s="2"/>
      <c r="F462" s="2"/>
      <c r="G462" s="2"/>
      <c r="H462" s="2"/>
      <c r="I462" s="2"/>
      <c r="J462" s="2"/>
      <c r="K462" s="2"/>
      <c r="L462" s="2"/>
      <c r="M462" s="2"/>
      <c r="N462" s="2"/>
      <c r="O462" s="11"/>
      <c r="P462" s="11"/>
      <c r="Q462" s="11"/>
      <c r="R462" s="11"/>
      <c r="S462" s="2"/>
      <c r="T462" s="2"/>
      <c r="U462" s="2"/>
      <c r="V462" s="2"/>
      <c r="W462" s="2"/>
      <c r="X462" s="2"/>
      <c r="Y462" s="2"/>
      <c r="Z462" s="2"/>
    </row>
    <row r="463" spans="1:26" ht="15.75" customHeight="1" x14ac:dyDescent="0.25">
      <c r="A463" s="2"/>
      <c r="B463" s="2"/>
      <c r="C463" s="2"/>
      <c r="D463" s="2"/>
      <c r="E463" s="2"/>
      <c r="F463" s="2"/>
      <c r="G463" s="2"/>
      <c r="H463" s="2"/>
      <c r="I463" s="2"/>
      <c r="J463" s="2"/>
      <c r="K463" s="2"/>
      <c r="L463" s="2"/>
      <c r="M463" s="2"/>
      <c r="N463" s="2"/>
      <c r="O463" s="11"/>
      <c r="P463" s="11"/>
      <c r="Q463" s="11"/>
      <c r="R463" s="11"/>
      <c r="S463" s="2"/>
      <c r="T463" s="2"/>
      <c r="U463" s="2"/>
      <c r="V463" s="2"/>
      <c r="W463" s="2"/>
      <c r="X463" s="2"/>
      <c r="Y463" s="2"/>
      <c r="Z463" s="2"/>
    </row>
    <row r="464" spans="1:26" ht="15.75" customHeight="1" x14ac:dyDescent="0.25">
      <c r="A464" s="2"/>
      <c r="B464" s="2"/>
      <c r="C464" s="2"/>
      <c r="D464" s="2"/>
      <c r="E464" s="2"/>
      <c r="F464" s="2"/>
      <c r="G464" s="2"/>
      <c r="H464" s="2"/>
      <c r="I464" s="2"/>
      <c r="J464" s="2"/>
      <c r="K464" s="2"/>
      <c r="L464" s="2"/>
      <c r="M464" s="2"/>
      <c r="N464" s="2"/>
      <c r="O464" s="11"/>
      <c r="P464" s="11"/>
      <c r="Q464" s="11"/>
      <c r="R464" s="11"/>
      <c r="S464" s="2"/>
      <c r="T464" s="2"/>
      <c r="U464" s="2"/>
      <c r="V464" s="2"/>
      <c r="W464" s="2"/>
      <c r="X464" s="2"/>
      <c r="Y464" s="2"/>
      <c r="Z464" s="2"/>
    </row>
    <row r="465" spans="1:26" ht="15.75" customHeight="1" x14ac:dyDescent="0.25">
      <c r="A465" s="2"/>
      <c r="B465" s="2"/>
      <c r="C465" s="2"/>
      <c r="D465" s="2"/>
      <c r="E465" s="2"/>
      <c r="F465" s="2"/>
      <c r="G465" s="2"/>
      <c r="H465" s="2"/>
      <c r="I465" s="2"/>
      <c r="J465" s="2"/>
      <c r="K465" s="2"/>
      <c r="L465" s="2"/>
      <c r="M465" s="2"/>
      <c r="N465" s="2"/>
      <c r="O465" s="11"/>
      <c r="P465" s="11"/>
      <c r="Q465" s="11"/>
      <c r="R465" s="11"/>
      <c r="S465" s="2"/>
      <c r="T465" s="2"/>
      <c r="U465" s="2"/>
      <c r="V465" s="2"/>
      <c r="W465" s="2"/>
      <c r="X465" s="2"/>
      <c r="Y465" s="2"/>
      <c r="Z465" s="2"/>
    </row>
    <row r="466" spans="1:26" ht="15.75" customHeight="1" x14ac:dyDescent="0.25">
      <c r="A466" s="2"/>
      <c r="B466" s="2"/>
      <c r="C466" s="2"/>
      <c r="D466" s="2"/>
      <c r="E466" s="2"/>
      <c r="F466" s="2"/>
      <c r="G466" s="2"/>
      <c r="H466" s="2"/>
      <c r="I466" s="2"/>
      <c r="J466" s="2"/>
      <c r="K466" s="2"/>
      <c r="L466" s="2"/>
      <c r="M466" s="2"/>
      <c r="N466" s="2"/>
      <c r="O466" s="11"/>
      <c r="P466" s="11"/>
      <c r="Q466" s="11"/>
      <c r="R466" s="11"/>
      <c r="S466" s="2"/>
      <c r="T466" s="2"/>
      <c r="U466" s="2"/>
      <c r="V466" s="2"/>
      <c r="W466" s="2"/>
      <c r="X466" s="2"/>
      <c r="Y466" s="2"/>
      <c r="Z466" s="2"/>
    </row>
    <row r="467" spans="1:26" ht="15.75" customHeight="1" x14ac:dyDescent="0.25">
      <c r="A467" s="2"/>
      <c r="B467" s="2"/>
      <c r="C467" s="2"/>
      <c r="D467" s="2"/>
      <c r="E467" s="2"/>
      <c r="F467" s="2"/>
      <c r="G467" s="2"/>
      <c r="H467" s="2"/>
      <c r="I467" s="2"/>
      <c r="J467" s="2"/>
      <c r="K467" s="2"/>
      <c r="L467" s="2"/>
      <c r="M467" s="2"/>
      <c r="N467" s="2"/>
      <c r="O467" s="11"/>
      <c r="P467" s="11"/>
      <c r="Q467" s="11"/>
      <c r="R467" s="11"/>
      <c r="S467" s="2"/>
      <c r="T467" s="2"/>
      <c r="U467" s="2"/>
      <c r="V467" s="2"/>
      <c r="W467" s="2"/>
      <c r="X467" s="2"/>
      <c r="Y467" s="2"/>
      <c r="Z467" s="2"/>
    </row>
    <row r="468" spans="1:26" ht="15.75" customHeight="1" x14ac:dyDescent="0.25">
      <c r="A468" s="2"/>
      <c r="B468" s="2"/>
      <c r="C468" s="2"/>
      <c r="D468" s="2"/>
      <c r="E468" s="2"/>
      <c r="F468" s="2"/>
      <c r="G468" s="2"/>
      <c r="H468" s="2"/>
      <c r="I468" s="2"/>
      <c r="J468" s="2"/>
      <c r="K468" s="2"/>
      <c r="L468" s="2"/>
      <c r="M468" s="2"/>
      <c r="N468" s="2"/>
      <c r="O468" s="11"/>
      <c r="P468" s="11"/>
      <c r="Q468" s="11"/>
      <c r="R468" s="11"/>
      <c r="S468" s="2"/>
      <c r="T468" s="2"/>
      <c r="U468" s="2"/>
      <c r="V468" s="2"/>
      <c r="W468" s="2"/>
      <c r="X468" s="2"/>
      <c r="Y468" s="2"/>
      <c r="Z468" s="2"/>
    </row>
    <row r="469" spans="1:26" ht="15.75" customHeight="1" x14ac:dyDescent="0.25">
      <c r="A469" s="2"/>
      <c r="B469" s="2"/>
      <c r="C469" s="2"/>
      <c r="D469" s="2"/>
      <c r="E469" s="2"/>
      <c r="F469" s="2"/>
      <c r="G469" s="2"/>
      <c r="H469" s="2"/>
      <c r="I469" s="2"/>
      <c r="J469" s="2"/>
      <c r="K469" s="2"/>
      <c r="L469" s="2"/>
      <c r="M469" s="2"/>
      <c r="N469" s="2"/>
      <c r="O469" s="11"/>
      <c r="P469" s="11"/>
      <c r="Q469" s="11"/>
      <c r="R469" s="11"/>
      <c r="S469" s="2"/>
      <c r="T469" s="2"/>
      <c r="U469" s="2"/>
      <c r="V469" s="2"/>
      <c r="W469" s="2"/>
      <c r="X469" s="2"/>
      <c r="Y469" s="2"/>
      <c r="Z469" s="2"/>
    </row>
    <row r="470" spans="1:26" ht="15.75" customHeight="1" x14ac:dyDescent="0.25">
      <c r="A470" s="2"/>
      <c r="B470" s="2"/>
      <c r="C470" s="2"/>
      <c r="D470" s="2"/>
      <c r="E470" s="2"/>
      <c r="F470" s="2"/>
      <c r="G470" s="2"/>
      <c r="H470" s="2"/>
      <c r="I470" s="2"/>
      <c r="J470" s="2"/>
      <c r="K470" s="2"/>
      <c r="L470" s="2"/>
      <c r="M470" s="2"/>
      <c r="N470" s="2"/>
      <c r="O470" s="11"/>
      <c r="P470" s="11"/>
      <c r="Q470" s="11"/>
      <c r="R470" s="11"/>
      <c r="S470" s="2"/>
      <c r="T470" s="2"/>
      <c r="U470" s="2"/>
      <c r="V470" s="2"/>
      <c r="W470" s="2"/>
      <c r="X470" s="2"/>
      <c r="Y470" s="2"/>
      <c r="Z470" s="2"/>
    </row>
    <row r="471" spans="1:26" ht="15.75" customHeight="1" x14ac:dyDescent="0.25">
      <c r="A471" s="2"/>
      <c r="B471" s="2"/>
      <c r="C471" s="2"/>
      <c r="D471" s="2"/>
      <c r="E471" s="2"/>
      <c r="F471" s="2"/>
      <c r="G471" s="2"/>
      <c r="H471" s="2"/>
      <c r="I471" s="2"/>
      <c r="J471" s="2"/>
      <c r="K471" s="2"/>
      <c r="L471" s="2"/>
      <c r="M471" s="2"/>
      <c r="N471" s="2"/>
      <c r="O471" s="11"/>
      <c r="P471" s="11"/>
      <c r="Q471" s="11"/>
      <c r="R471" s="11"/>
      <c r="S471" s="2"/>
      <c r="T471" s="2"/>
      <c r="U471" s="2"/>
      <c r="V471" s="2"/>
      <c r="W471" s="2"/>
      <c r="X471" s="2"/>
      <c r="Y471" s="2"/>
      <c r="Z471" s="2"/>
    </row>
    <row r="472" spans="1:26" ht="15.75" customHeight="1" x14ac:dyDescent="0.25">
      <c r="A472" s="2"/>
      <c r="B472" s="2"/>
      <c r="C472" s="2"/>
      <c r="D472" s="2"/>
      <c r="E472" s="2"/>
      <c r="F472" s="2"/>
      <c r="G472" s="2"/>
      <c r="H472" s="2"/>
      <c r="I472" s="2"/>
      <c r="J472" s="2"/>
      <c r="K472" s="2"/>
      <c r="L472" s="2"/>
      <c r="M472" s="2"/>
      <c r="N472" s="2"/>
      <c r="O472" s="11"/>
      <c r="P472" s="11"/>
      <c r="Q472" s="11"/>
      <c r="R472" s="11"/>
      <c r="S472" s="2"/>
      <c r="T472" s="2"/>
      <c r="U472" s="2"/>
      <c r="V472" s="2"/>
      <c r="W472" s="2"/>
      <c r="X472" s="2"/>
      <c r="Y472" s="2"/>
      <c r="Z472" s="2"/>
    </row>
    <row r="473" spans="1:26" ht="15.75" customHeight="1" x14ac:dyDescent="0.25">
      <c r="A473" s="2"/>
      <c r="B473" s="2"/>
      <c r="C473" s="2"/>
      <c r="D473" s="2"/>
      <c r="E473" s="2"/>
      <c r="F473" s="2"/>
      <c r="G473" s="2"/>
      <c r="H473" s="2"/>
      <c r="I473" s="2"/>
      <c r="J473" s="2"/>
      <c r="K473" s="2"/>
      <c r="L473" s="2"/>
      <c r="M473" s="2"/>
      <c r="N473" s="2"/>
      <c r="O473" s="11"/>
      <c r="P473" s="11"/>
      <c r="Q473" s="11"/>
      <c r="R473" s="11"/>
      <c r="S473" s="2"/>
      <c r="T473" s="2"/>
      <c r="U473" s="2"/>
      <c r="V473" s="2"/>
      <c r="W473" s="2"/>
      <c r="X473" s="2"/>
      <c r="Y473" s="2"/>
      <c r="Z473" s="2"/>
    </row>
    <row r="474" spans="1:26" ht="15.75" customHeight="1" x14ac:dyDescent="0.25">
      <c r="A474" s="2"/>
      <c r="B474" s="2"/>
      <c r="C474" s="2"/>
      <c r="D474" s="2"/>
      <c r="E474" s="2"/>
      <c r="F474" s="2"/>
      <c r="G474" s="2"/>
      <c r="H474" s="2"/>
      <c r="I474" s="2"/>
      <c r="J474" s="2"/>
      <c r="K474" s="2"/>
      <c r="L474" s="2"/>
      <c r="M474" s="2"/>
      <c r="N474" s="2"/>
      <c r="O474" s="11"/>
      <c r="P474" s="11"/>
      <c r="Q474" s="11"/>
      <c r="R474" s="11"/>
      <c r="S474" s="2"/>
      <c r="T474" s="2"/>
      <c r="U474" s="2"/>
      <c r="V474" s="2"/>
      <c r="W474" s="2"/>
      <c r="X474" s="2"/>
      <c r="Y474" s="2"/>
      <c r="Z474" s="2"/>
    </row>
    <row r="475" spans="1:26" ht="15.75" customHeight="1" x14ac:dyDescent="0.25">
      <c r="A475" s="2"/>
      <c r="B475" s="2"/>
      <c r="C475" s="2"/>
      <c r="D475" s="2"/>
      <c r="E475" s="2"/>
      <c r="F475" s="2"/>
      <c r="G475" s="2"/>
      <c r="H475" s="2"/>
      <c r="I475" s="2"/>
      <c r="J475" s="2"/>
      <c r="K475" s="2"/>
      <c r="L475" s="2"/>
      <c r="M475" s="2"/>
      <c r="N475" s="2"/>
      <c r="O475" s="11"/>
      <c r="P475" s="11"/>
      <c r="Q475" s="11"/>
      <c r="R475" s="11"/>
      <c r="S475" s="2"/>
      <c r="T475" s="2"/>
      <c r="U475" s="2"/>
      <c r="V475" s="2"/>
      <c r="W475" s="2"/>
      <c r="X475" s="2"/>
      <c r="Y475" s="2"/>
      <c r="Z475" s="2"/>
    </row>
    <row r="476" spans="1:26" ht="15.75" customHeight="1" x14ac:dyDescent="0.25">
      <c r="A476" s="2"/>
      <c r="B476" s="2"/>
      <c r="C476" s="2"/>
      <c r="D476" s="2"/>
      <c r="E476" s="2"/>
      <c r="F476" s="2"/>
      <c r="G476" s="2"/>
      <c r="H476" s="2"/>
      <c r="I476" s="2"/>
      <c r="J476" s="2"/>
      <c r="K476" s="2"/>
      <c r="L476" s="2"/>
      <c r="M476" s="2"/>
      <c r="N476" s="2"/>
      <c r="O476" s="11"/>
      <c r="P476" s="11"/>
      <c r="Q476" s="11"/>
      <c r="R476" s="11"/>
      <c r="S476" s="2"/>
      <c r="T476" s="2"/>
      <c r="U476" s="2"/>
      <c r="V476" s="2"/>
      <c r="W476" s="2"/>
      <c r="X476" s="2"/>
      <c r="Y476" s="2"/>
      <c r="Z476" s="2"/>
    </row>
    <row r="477" spans="1:26" ht="15.75" customHeight="1" x14ac:dyDescent="0.25">
      <c r="A477" s="2"/>
      <c r="B477" s="2"/>
      <c r="C477" s="2"/>
      <c r="D477" s="2"/>
      <c r="E477" s="2"/>
      <c r="F477" s="2"/>
      <c r="G477" s="2"/>
      <c r="H477" s="2"/>
      <c r="I477" s="2"/>
      <c r="J477" s="2"/>
      <c r="K477" s="2"/>
      <c r="L477" s="2"/>
      <c r="M477" s="2"/>
      <c r="N477" s="2"/>
      <c r="O477" s="11"/>
      <c r="P477" s="11"/>
      <c r="Q477" s="11"/>
      <c r="R477" s="11"/>
      <c r="S477" s="2"/>
      <c r="T477" s="2"/>
      <c r="U477" s="2"/>
      <c r="V477" s="2"/>
      <c r="W477" s="2"/>
      <c r="X477" s="2"/>
      <c r="Y477" s="2"/>
      <c r="Z477" s="2"/>
    </row>
    <row r="478" spans="1:26" ht="15.75" customHeight="1" x14ac:dyDescent="0.25">
      <c r="A478" s="2"/>
      <c r="B478" s="2"/>
      <c r="C478" s="2"/>
      <c r="D478" s="2"/>
      <c r="E478" s="2"/>
      <c r="F478" s="2"/>
      <c r="G478" s="2"/>
      <c r="H478" s="2"/>
      <c r="I478" s="2"/>
      <c r="J478" s="2"/>
      <c r="K478" s="2"/>
      <c r="L478" s="2"/>
      <c r="M478" s="2"/>
      <c r="N478" s="2"/>
      <c r="O478" s="11"/>
      <c r="P478" s="11"/>
      <c r="Q478" s="11"/>
      <c r="R478" s="11"/>
      <c r="S478" s="2"/>
      <c r="T478" s="2"/>
      <c r="U478" s="2"/>
      <c r="V478" s="2"/>
      <c r="W478" s="2"/>
      <c r="X478" s="2"/>
      <c r="Y478" s="2"/>
      <c r="Z478" s="2"/>
    </row>
    <row r="479" spans="1:26" ht="15.75" customHeight="1" x14ac:dyDescent="0.25">
      <c r="A479" s="2"/>
      <c r="B479" s="2"/>
      <c r="C479" s="2"/>
      <c r="D479" s="2"/>
      <c r="E479" s="2"/>
      <c r="F479" s="2"/>
      <c r="G479" s="2"/>
      <c r="H479" s="2"/>
      <c r="I479" s="2"/>
      <c r="J479" s="2"/>
      <c r="K479" s="2"/>
      <c r="L479" s="2"/>
      <c r="M479" s="2"/>
      <c r="N479" s="2"/>
      <c r="O479" s="11"/>
      <c r="P479" s="11"/>
      <c r="Q479" s="11"/>
      <c r="R479" s="11"/>
      <c r="S479" s="2"/>
      <c r="T479" s="2"/>
      <c r="U479" s="2"/>
      <c r="V479" s="2"/>
      <c r="W479" s="2"/>
      <c r="X479" s="2"/>
      <c r="Y479" s="2"/>
      <c r="Z479" s="2"/>
    </row>
    <row r="480" spans="1:26" ht="15.75" customHeight="1" x14ac:dyDescent="0.25">
      <c r="A480" s="2"/>
      <c r="B480" s="2"/>
      <c r="C480" s="2"/>
      <c r="D480" s="2"/>
      <c r="E480" s="2"/>
      <c r="F480" s="2"/>
      <c r="G480" s="2"/>
      <c r="H480" s="2"/>
      <c r="I480" s="2"/>
      <c r="J480" s="2"/>
      <c r="K480" s="2"/>
      <c r="L480" s="2"/>
      <c r="M480" s="2"/>
      <c r="N480" s="2"/>
      <c r="O480" s="11"/>
      <c r="P480" s="11"/>
      <c r="Q480" s="11"/>
      <c r="R480" s="11"/>
      <c r="S480" s="2"/>
      <c r="T480" s="2"/>
      <c r="U480" s="2"/>
      <c r="V480" s="2"/>
      <c r="W480" s="2"/>
      <c r="X480" s="2"/>
      <c r="Y480" s="2"/>
      <c r="Z480" s="2"/>
    </row>
    <row r="481" spans="1:26" ht="15.75" customHeight="1" x14ac:dyDescent="0.25">
      <c r="A481" s="2"/>
      <c r="B481" s="2"/>
      <c r="C481" s="2"/>
      <c r="D481" s="2"/>
      <c r="E481" s="2"/>
      <c r="F481" s="2"/>
      <c r="G481" s="2"/>
      <c r="H481" s="2"/>
      <c r="I481" s="2"/>
      <c r="J481" s="2"/>
      <c r="K481" s="2"/>
      <c r="L481" s="2"/>
      <c r="M481" s="2"/>
      <c r="N481" s="2"/>
      <c r="O481" s="11"/>
      <c r="P481" s="11"/>
      <c r="Q481" s="11"/>
      <c r="R481" s="11"/>
      <c r="S481" s="2"/>
      <c r="T481" s="2"/>
      <c r="U481" s="2"/>
      <c r="V481" s="2"/>
      <c r="W481" s="2"/>
      <c r="X481" s="2"/>
      <c r="Y481" s="2"/>
      <c r="Z481" s="2"/>
    </row>
    <row r="482" spans="1:26" ht="15.75" customHeight="1" x14ac:dyDescent="0.25">
      <c r="A482" s="2"/>
      <c r="B482" s="2"/>
      <c r="C482" s="2"/>
      <c r="D482" s="2"/>
      <c r="E482" s="2"/>
      <c r="F482" s="2"/>
      <c r="G482" s="2"/>
      <c r="H482" s="2"/>
      <c r="I482" s="2"/>
      <c r="J482" s="2"/>
      <c r="K482" s="2"/>
      <c r="L482" s="2"/>
      <c r="M482" s="2"/>
      <c r="N482" s="2"/>
      <c r="O482" s="11"/>
      <c r="P482" s="11"/>
      <c r="Q482" s="11"/>
      <c r="R482" s="11"/>
      <c r="S482" s="2"/>
      <c r="T482" s="2"/>
      <c r="U482" s="2"/>
      <c r="V482" s="2"/>
      <c r="W482" s="2"/>
      <c r="X482" s="2"/>
      <c r="Y482" s="2"/>
      <c r="Z482" s="2"/>
    </row>
    <row r="483" spans="1:26" ht="15.75" customHeight="1" x14ac:dyDescent="0.25">
      <c r="A483" s="2"/>
      <c r="B483" s="2"/>
      <c r="C483" s="2"/>
      <c r="D483" s="2"/>
      <c r="E483" s="2"/>
      <c r="F483" s="2"/>
      <c r="G483" s="2"/>
      <c r="H483" s="2"/>
      <c r="I483" s="2"/>
      <c r="J483" s="2"/>
      <c r="K483" s="2"/>
      <c r="L483" s="2"/>
      <c r="M483" s="2"/>
      <c r="N483" s="2"/>
      <c r="O483" s="11"/>
      <c r="P483" s="11"/>
      <c r="Q483" s="11"/>
      <c r="R483" s="11"/>
      <c r="S483" s="2"/>
      <c r="T483" s="2"/>
      <c r="U483" s="2"/>
      <c r="V483" s="2"/>
      <c r="W483" s="2"/>
      <c r="X483" s="2"/>
      <c r="Y483" s="2"/>
      <c r="Z483" s="2"/>
    </row>
    <row r="484" spans="1:26" ht="15.75" customHeight="1" x14ac:dyDescent="0.25">
      <c r="A484" s="2"/>
      <c r="B484" s="2"/>
      <c r="C484" s="2"/>
      <c r="D484" s="2"/>
      <c r="E484" s="2"/>
      <c r="F484" s="2"/>
      <c r="G484" s="2"/>
      <c r="H484" s="2"/>
      <c r="I484" s="2"/>
      <c r="J484" s="2"/>
      <c r="K484" s="2"/>
      <c r="L484" s="2"/>
      <c r="M484" s="2"/>
      <c r="N484" s="2"/>
      <c r="O484" s="11"/>
      <c r="P484" s="11"/>
      <c r="Q484" s="11"/>
      <c r="R484" s="11"/>
      <c r="S484" s="2"/>
      <c r="T484" s="2"/>
      <c r="U484" s="2"/>
      <c r="V484" s="2"/>
      <c r="W484" s="2"/>
      <c r="X484" s="2"/>
      <c r="Y484" s="2"/>
      <c r="Z484" s="2"/>
    </row>
    <row r="485" spans="1:26" ht="15.75" customHeight="1" x14ac:dyDescent="0.25">
      <c r="A485" s="2"/>
      <c r="B485" s="2"/>
      <c r="C485" s="2"/>
      <c r="D485" s="2"/>
      <c r="E485" s="2"/>
      <c r="F485" s="2"/>
      <c r="G485" s="2"/>
      <c r="H485" s="2"/>
      <c r="I485" s="2"/>
      <c r="J485" s="2"/>
      <c r="K485" s="2"/>
      <c r="L485" s="2"/>
      <c r="M485" s="2"/>
      <c r="N485" s="2"/>
      <c r="O485" s="11"/>
      <c r="P485" s="11"/>
      <c r="Q485" s="11"/>
      <c r="R485" s="11"/>
      <c r="S485" s="2"/>
      <c r="T485" s="2"/>
      <c r="U485" s="2"/>
      <c r="V485" s="2"/>
      <c r="W485" s="2"/>
      <c r="X485" s="2"/>
      <c r="Y485" s="2"/>
      <c r="Z485" s="2"/>
    </row>
    <row r="486" spans="1:26" ht="15.75" customHeight="1" x14ac:dyDescent="0.25">
      <c r="A486" s="2"/>
      <c r="B486" s="2"/>
      <c r="C486" s="2"/>
      <c r="D486" s="2"/>
      <c r="E486" s="2"/>
      <c r="F486" s="2"/>
      <c r="G486" s="2"/>
      <c r="H486" s="2"/>
      <c r="I486" s="2"/>
      <c r="J486" s="2"/>
      <c r="K486" s="2"/>
      <c r="L486" s="2"/>
      <c r="M486" s="2"/>
      <c r="N486" s="2"/>
      <c r="O486" s="11"/>
      <c r="P486" s="11"/>
      <c r="Q486" s="11"/>
      <c r="R486" s="11"/>
      <c r="S486" s="2"/>
      <c r="T486" s="2"/>
      <c r="U486" s="2"/>
      <c r="V486" s="2"/>
      <c r="W486" s="2"/>
      <c r="X486" s="2"/>
      <c r="Y486" s="2"/>
      <c r="Z486" s="2"/>
    </row>
    <row r="487" spans="1:26" ht="15.75" customHeight="1" x14ac:dyDescent="0.25">
      <c r="A487" s="2"/>
      <c r="B487" s="2"/>
      <c r="C487" s="2"/>
      <c r="D487" s="2"/>
      <c r="E487" s="2"/>
      <c r="F487" s="2"/>
      <c r="G487" s="2"/>
      <c r="H487" s="2"/>
      <c r="I487" s="2"/>
      <c r="J487" s="2"/>
      <c r="K487" s="2"/>
      <c r="L487" s="2"/>
      <c r="M487" s="2"/>
      <c r="N487" s="2"/>
      <c r="O487" s="11"/>
      <c r="P487" s="11"/>
      <c r="Q487" s="11"/>
      <c r="R487" s="11"/>
      <c r="S487" s="2"/>
      <c r="T487" s="2"/>
      <c r="U487" s="2"/>
      <c r="V487" s="2"/>
      <c r="W487" s="2"/>
      <c r="X487" s="2"/>
      <c r="Y487" s="2"/>
      <c r="Z487" s="2"/>
    </row>
    <row r="488" spans="1:26" ht="15.75" customHeight="1" x14ac:dyDescent="0.25">
      <c r="A488" s="2"/>
      <c r="B488" s="2"/>
      <c r="C488" s="2"/>
      <c r="D488" s="2"/>
      <c r="E488" s="2"/>
      <c r="F488" s="2"/>
      <c r="G488" s="2"/>
      <c r="H488" s="2"/>
      <c r="I488" s="2"/>
      <c r="J488" s="2"/>
      <c r="K488" s="2"/>
      <c r="L488" s="2"/>
      <c r="M488" s="2"/>
      <c r="N488" s="2"/>
      <c r="O488" s="11"/>
      <c r="P488" s="11"/>
      <c r="Q488" s="11"/>
      <c r="R488" s="11"/>
      <c r="S488" s="2"/>
      <c r="T488" s="2"/>
      <c r="U488" s="2"/>
      <c r="V488" s="2"/>
      <c r="W488" s="2"/>
      <c r="X488" s="2"/>
      <c r="Y488" s="2"/>
      <c r="Z488" s="2"/>
    </row>
    <row r="489" spans="1:26" ht="15.75" customHeight="1" x14ac:dyDescent="0.25">
      <c r="A489" s="2"/>
      <c r="B489" s="2"/>
      <c r="C489" s="2"/>
      <c r="D489" s="2"/>
      <c r="E489" s="2"/>
      <c r="F489" s="2"/>
      <c r="G489" s="2"/>
      <c r="H489" s="2"/>
      <c r="I489" s="2"/>
      <c r="J489" s="2"/>
      <c r="K489" s="2"/>
      <c r="L489" s="2"/>
      <c r="M489" s="2"/>
      <c r="N489" s="2"/>
      <c r="O489" s="11"/>
      <c r="P489" s="11"/>
      <c r="Q489" s="11"/>
      <c r="R489" s="11"/>
      <c r="S489" s="2"/>
      <c r="T489" s="2"/>
      <c r="U489" s="2"/>
      <c r="V489" s="2"/>
      <c r="W489" s="2"/>
      <c r="X489" s="2"/>
      <c r="Y489" s="2"/>
      <c r="Z489" s="2"/>
    </row>
    <row r="490" spans="1:26" ht="15.75" customHeight="1" x14ac:dyDescent="0.25">
      <c r="A490" s="2"/>
      <c r="B490" s="2"/>
      <c r="C490" s="2"/>
      <c r="D490" s="2"/>
      <c r="E490" s="2"/>
      <c r="F490" s="2"/>
      <c r="G490" s="2"/>
      <c r="H490" s="2"/>
      <c r="I490" s="2"/>
      <c r="J490" s="2"/>
      <c r="K490" s="2"/>
      <c r="L490" s="2"/>
      <c r="M490" s="2"/>
      <c r="N490" s="2"/>
      <c r="O490" s="11"/>
      <c r="P490" s="11"/>
      <c r="Q490" s="11"/>
      <c r="R490" s="11"/>
      <c r="S490" s="2"/>
      <c r="T490" s="2"/>
      <c r="U490" s="2"/>
      <c r="V490" s="2"/>
      <c r="W490" s="2"/>
      <c r="X490" s="2"/>
      <c r="Y490" s="2"/>
      <c r="Z490" s="2"/>
    </row>
    <row r="491" spans="1:26" ht="15.75" customHeight="1" x14ac:dyDescent="0.25">
      <c r="A491" s="2"/>
      <c r="B491" s="2"/>
      <c r="C491" s="2"/>
      <c r="D491" s="2"/>
      <c r="E491" s="2"/>
      <c r="F491" s="2"/>
      <c r="G491" s="2"/>
      <c r="H491" s="2"/>
      <c r="I491" s="2"/>
      <c r="J491" s="2"/>
      <c r="K491" s="2"/>
      <c r="L491" s="2"/>
      <c r="M491" s="2"/>
      <c r="N491" s="2"/>
      <c r="O491" s="11"/>
      <c r="P491" s="11"/>
      <c r="Q491" s="11"/>
      <c r="R491" s="11"/>
      <c r="S491" s="2"/>
      <c r="T491" s="2"/>
      <c r="U491" s="2"/>
      <c r="V491" s="2"/>
      <c r="W491" s="2"/>
      <c r="X491" s="2"/>
      <c r="Y491" s="2"/>
      <c r="Z491" s="2"/>
    </row>
    <row r="492" spans="1:26" ht="15.75" customHeight="1" x14ac:dyDescent="0.25">
      <c r="A492" s="2"/>
      <c r="B492" s="2"/>
      <c r="C492" s="2"/>
      <c r="D492" s="2"/>
      <c r="E492" s="2"/>
      <c r="F492" s="2"/>
      <c r="G492" s="2"/>
      <c r="H492" s="2"/>
      <c r="I492" s="2"/>
      <c r="J492" s="2"/>
      <c r="K492" s="2"/>
      <c r="L492" s="2"/>
      <c r="M492" s="2"/>
      <c r="N492" s="2"/>
      <c r="O492" s="11"/>
      <c r="P492" s="11"/>
      <c r="Q492" s="11"/>
      <c r="R492" s="11"/>
      <c r="S492" s="2"/>
      <c r="T492" s="2"/>
      <c r="U492" s="2"/>
      <c r="V492" s="2"/>
      <c r="W492" s="2"/>
      <c r="X492" s="2"/>
      <c r="Y492" s="2"/>
      <c r="Z492" s="2"/>
    </row>
    <row r="493" spans="1:26" ht="15.75" customHeight="1" x14ac:dyDescent="0.25">
      <c r="A493" s="2"/>
      <c r="B493" s="2"/>
      <c r="C493" s="2"/>
      <c r="D493" s="2"/>
      <c r="E493" s="2"/>
      <c r="F493" s="2"/>
      <c r="G493" s="2"/>
      <c r="H493" s="2"/>
      <c r="I493" s="2"/>
      <c r="J493" s="2"/>
      <c r="K493" s="2"/>
      <c r="L493" s="2"/>
      <c r="M493" s="2"/>
      <c r="N493" s="2"/>
      <c r="O493" s="11"/>
      <c r="P493" s="11"/>
      <c r="Q493" s="11"/>
      <c r="R493" s="11"/>
      <c r="S493" s="2"/>
      <c r="T493" s="2"/>
      <c r="U493" s="2"/>
      <c r="V493" s="2"/>
      <c r="W493" s="2"/>
      <c r="X493" s="2"/>
      <c r="Y493" s="2"/>
      <c r="Z493" s="2"/>
    </row>
    <row r="494" spans="1:26" ht="15.75" customHeight="1" x14ac:dyDescent="0.25">
      <c r="A494" s="2"/>
      <c r="B494" s="2"/>
      <c r="C494" s="2"/>
      <c r="D494" s="2"/>
      <c r="E494" s="2"/>
      <c r="F494" s="2"/>
      <c r="G494" s="2"/>
      <c r="H494" s="2"/>
      <c r="I494" s="2"/>
      <c r="J494" s="2"/>
      <c r="K494" s="2"/>
      <c r="L494" s="2"/>
      <c r="M494" s="2"/>
      <c r="N494" s="2"/>
      <c r="O494" s="11"/>
      <c r="P494" s="11"/>
      <c r="Q494" s="11"/>
      <c r="R494" s="11"/>
      <c r="S494" s="2"/>
      <c r="T494" s="2"/>
      <c r="U494" s="2"/>
      <c r="V494" s="2"/>
      <c r="W494" s="2"/>
      <c r="X494" s="2"/>
      <c r="Y494" s="2"/>
      <c r="Z494" s="2"/>
    </row>
    <row r="495" spans="1:26" ht="15.75" customHeight="1" x14ac:dyDescent="0.25">
      <c r="A495" s="2"/>
      <c r="B495" s="2"/>
      <c r="C495" s="2"/>
      <c r="D495" s="2"/>
      <c r="E495" s="2"/>
      <c r="F495" s="2"/>
      <c r="G495" s="2"/>
      <c r="H495" s="2"/>
      <c r="I495" s="2"/>
      <c r="J495" s="2"/>
      <c r="K495" s="2"/>
      <c r="L495" s="2"/>
      <c r="M495" s="2"/>
      <c r="N495" s="2"/>
      <c r="O495" s="11"/>
      <c r="P495" s="11"/>
      <c r="Q495" s="11"/>
      <c r="R495" s="11"/>
      <c r="S495" s="2"/>
      <c r="T495" s="2"/>
      <c r="U495" s="2"/>
      <c r="V495" s="2"/>
      <c r="W495" s="2"/>
      <c r="X495" s="2"/>
      <c r="Y495" s="2"/>
      <c r="Z495" s="2"/>
    </row>
    <row r="496" spans="1:26" ht="15.75" customHeight="1" x14ac:dyDescent="0.25">
      <c r="A496" s="2"/>
      <c r="B496" s="2"/>
      <c r="C496" s="2"/>
      <c r="D496" s="2"/>
      <c r="E496" s="2"/>
      <c r="F496" s="2"/>
      <c r="G496" s="2"/>
      <c r="H496" s="2"/>
      <c r="I496" s="2"/>
      <c r="J496" s="2"/>
      <c r="K496" s="2"/>
      <c r="L496" s="2"/>
      <c r="M496" s="2"/>
      <c r="N496" s="2"/>
      <c r="O496" s="11"/>
      <c r="P496" s="11"/>
      <c r="Q496" s="11"/>
      <c r="R496" s="11"/>
      <c r="S496" s="2"/>
      <c r="T496" s="2"/>
      <c r="U496" s="2"/>
      <c r="V496" s="2"/>
      <c r="W496" s="2"/>
      <c r="X496" s="2"/>
      <c r="Y496" s="2"/>
      <c r="Z496" s="2"/>
    </row>
    <row r="497" spans="1:26" ht="15.75" customHeight="1" x14ac:dyDescent="0.25">
      <c r="A497" s="2"/>
      <c r="B497" s="2"/>
      <c r="C497" s="2"/>
      <c r="D497" s="2"/>
      <c r="E497" s="2"/>
      <c r="F497" s="2"/>
      <c r="G497" s="2"/>
      <c r="H497" s="2"/>
      <c r="I497" s="2"/>
      <c r="J497" s="2"/>
      <c r="K497" s="2"/>
      <c r="L497" s="2"/>
      <c r="M497" s="2"/>
      <c r="N497" s="2"/>
      <c r="O497" s="11"/>
      <c r="P497" s="11"/>
      <c r="Q497" s="11"/>
      <c r="R497" s="11"/>
      <c r="S497" s="2"/>
      <c r="T497" s="2"/>
      <c r="U497" s="2"/>
      <c r="V497" s="2"/>
      <c r="W497" s="2"/>
      <c r="X497" s="2"/>
      <c r="Y497" s="2"/>
      <c r="Z497" s="2"/>
    </row>
    <row r="498" spans="1:26" ht="15.75" customHeight="1" x14ac:dyDescent="0.25">
      <c r="A498" s="2"/>
      <c r="B498" s="2"/>
      <c r="C498" s="2"/>
      <c r="D498" s="2"/>
      <c r="E498" s="2"/>
      <c r="F498" s="2"/>
      <c r="G498" s="2"/>
      <c r="H498" s="2"/>
      <c r="I498" s="2"/>
      <c r="J498" s="2"/>
      <c r="K498" s="2"/>
      <c r="L498" s="2"/>
      <c r="M498" s="2"/>
      <c r="N498" s="2"/>
      <c r="O498" s="11"/>
      <c r="P498" s="11"/>
      <c r="Q498" s="11"/>
      <c r="R498" s="11"/>
      <c r="S498" s="2"/>
      <c r="T498" s="2"/>
      <c r="U498" s="2"/>
      <c r="V498" s="2"/>
      <c r="W498" s="2"/>
      <c r="X498" s="2"/>
      <c r="Y498" s="2"/>
      <c r="Z498" s="2"/>
    </row>
    <row r="499" spans="1:26" ht="15.75" customHeight="1" x14ac:dyDescent="0.25">
      <c r="A499" s="2"/>
      <c r="B499" s="2"/>
      <c r="C499" s="2"/>
      <c r="D499" s="2"/>
      <c r="E499" s="2"/>
      <c r="F499" s="2"/>
      <c r="G499" s="2"/>
      <c r="H499" s="2"/>
      <c r="I499" s="2"/>
      <c r="J499" s="2"/>
      <c r="K499" s="2"/>
      <c r="L499" s="2"/>
      <c r="M499" s="2"/>
      <c r="N499" s="2"/>
      <c r="O499" s="11"/>
      <c r="P499" s="11"/>
      <c r="Q499" s="11"/>
      <c r="R499" s="11"/>
      <c r="S499" s="2"/>
      <c r="T499" s="2"/>
      <c r="U499" s="2"/>
      <c r="V499" s="2"/>
      <c r="W499" s="2"/>
      <c r="X499" s="2"/>
      <c r="Y499" s="2"/>
      <c r="Z499" s="2"/>
    </row>
    <row r="500" spans="1:26" ht="15.75" customHeight="1" x14ac:dyDescent="0.25">
      <c r="A500" s="2"/>
      <c r="B500" s="2"/>
      <c r="C500" s="2"/>
      <c r="D500" s="2"/>
      <c r="E500" s="2"/>
      <c r="F500" s="2"/>
      <c r="G500" s="2"/>
      <c r="H500" s="2"/>
      <c r="I500" s="2"/>
      <c r="J500" s="2"/>
      <c r="K500" s="2"/>
      <c r="L500" s="2"/>
      <c r="M500" s="2"/>
      <c r="N500" s="2"/>
      <c r="O500" s="11"/>
      <c r="P500" s="11"/>
      <c r="Q500" s="11"/>
      <c r="R500" s="11"/>
      <c r="S500" s="2"/>
      <c r="T500" s="2"/>
      <c r="U500" s="2"/>
      <c r="V500" s="2"/>
      <c r="W500" s="2"/>
      <c r="X500" s="2"/>
      <c r="Y500" s="2"/>
      <c r="Z500" s="2"/>
    </row>
    <row r="501" spans="1:26" ht="15.75" customHeight="1" x14ac:dyDescent="0.25">
      <c r="A501" s="2"/>
      <c r="B501" s="2"/>
      <c r="C501" s="2"/>
      <c r="D501" s="2"/>
      <c r="E501" s="2"/>
      <c r="F501" s="2"/>
      <c r="G501" s="2"/>
      <c r="H501" s="2"/>
      <c r="I501" s="2"/>
      <c r="J501" s="2"/>
      <c r="K501" s="2"/>
      <c r="L501" s="2"/>
      <c r="M501" s="2"/>
      <c r="N501" s="2"/>
      <c r="O501" s="11"/>
      <c r="P501" s="11"/>
      <c r="Q501" s="11"/>
      <c r="R501" s="11"/>
      <c r="S501" s="2"/>
      <c r="T501" s="2"/>
      <c r="U501" s="2"/>
      <c r="V501" s="2"/>
      <c r="W501" s="2"/>
      <c r="X501" s="2"/>
      <c r="Y501" s="2"/>
      <c r="Z501" s="2"/>
    </row>
    <row r="502" spans="1:26" ht="15.75" customHeight="1" x14ac:dyDescent="0.25">
      <c r="A502" s="2"/>
      <c r="B502" s="2"/>
      <c r="C502" s="2"/>
      <c r="D502" s="2"/>
      <c r="E502" s="2"/>
      <c r="F502" s="2"/>
      <c r="G502" s="2"/>
      <c r="H502" s="2"/>
      <c r="I502" s="2"/>
      <c r="J502" s="2"/>
      <c r="K502" s="2"/>
      <c r="L502" s="2"/>
      <c r="M502" s="2"/>
      <c r="N502" s="2"/>
      <c r="O502" s="11"/>
      <c r="P502" s="11"/>
      <c r="Q502" s="11"/>
      <c r="R502" s="11"/>
      <c r="S502" s="2"/>
      <c r="T502" s="2"/>
      <c r="U502" s="2"/>
      <c r="V502" s="2"/>
      <c r="W502" s="2"/>
      <c r="X502" s="2"/>
      <c r="Y502" s="2"/>
      <c r="Z502" s="2"/>
    </row>
    <row r="503" spans="1:26" ht="15.75" customHeight="1" x14ac:dyDescent="0.25">
      <c r="A503" s="2"/>
      <c r="B503" s="2"/>
      <c r="C503" s="2"/>
      <c r="D503" s="2"/>
      <c r="E503" s="2"/>
      <c r="F503" s="2"/>
      <c r="G503" s="2"/>
      <c r="H503" s="2"/>
      <c r="I503" s="2"/>
      <c r="J503" s="2"/>
      <c r="K503" s="2"/>
      <c r="L503" s="2"/>
      <c r="M503" s="2"/>
      <c r="N503" s="2"/>
      <c r="O503" s="11"/>
      <c r="P503" s="11"/>
      <c r="Q503" s="11"/>
      <c r="R503" s="11"/>
      <c r="S503" s="2"/>
      <c r="T503" s="2"/>
      <c r="U503" s="2"/>
      <c r="V503" s="2"/>
      <c r="W503" s="2"/>
      <c r="X503" s="2"/>
      <c r="Y503" s="2"/>
      <c r="Z503" s="2"/>
    </row>
    <row r="504" spans="1:26" ht="15.75" customHeight="1" x14ac:dyDescent="0.25">
      <c r="A504" s="2"/>
      <c r="B504" s="2"/>
      <c r="C504" s="2"/>
      <c r="D504" s="2"/>
      <c r="E504" s="2"/>
      <c r="F504" s="2"/>
      <c r="G504" s="2"/>
      <c r="H504" s="2"/>
      <c r="I504" s="2"/>
      <c r="J504" s="2"/>
      <c r="K504" s="2"/>
      <c r="L504" s="2"/>
      <c r="M504" s="2"/>
      <c r="N504" s="2"/>
      <c r="O504" s="11"/>
      <c r="P504" s="11"/>
      <c r="Q504" s="11"/>
      <c r="R504" s="11"/>
      <c r="S504" s="2"/>
      <c r="T504" s="2"/>
      <c r="U504" s="2"/>
      <c r="V504" s="2"/>
      <c r="W504" s="2"/>
      <c r="X504" s="2"/>
      <c r="Y504" s="2"/>
      <c r="Z504" s="2"/>
    </row>
    <row r="505" spans="1:26" ht="15.75" customHeight="1" x14ac:dyDescent="0.25">
      <c r="A505" s="2"/>
      <c r="B505" s="2"/>
      <c r="C505" s="2"/>
      <c r="D505" s="2"/>
      <c r="E505" s="2"/>
      <c r="F505" s="2"/>
      <c r="G505" s="2"/>
      <c r="H505" s="2"/>
      <c r="I505" s="2"/>
      <c r="J505" s="2"/>
      <c r="K505" s="2"/>
      <c r="L505" s="2"/>
      <c r="M505" s="2"/>
      <c r="N505" s="2"/>
      <c r="O505" s="11"/>
      <c r="P505" s="11"/>
      <c r="Q505" s="11"/>
      <c r="R505" s="11"/>
      <c r="S505" s="2"/>
      <c r="T505" s="2"/>
      <c r="U505" s="2"/>
      <c r="V505" s="2"/>
      <c r="W505" s="2"/>
      <c r="X505" s="2"/>
      <c r="Y505" s="2"/>
      <c r="Z505" s="2"/>
    </row>
    <row r="506" spans="1:26" ht="15.75" customHeight="1" x14ac:dyDescent="0.25">
      <c r="A506" s="2"/>
      <c r="B506" s="2"/>
      <c r="C506" s="2"/>
      <c r="D506" s="2"/>
      <c r="E506" s="2"/>
      <c r="F506" s="2"/>
      <c r="G506" s="2"/>
      <c r="H506" s="2"/>
      <c r="I506" s="2"/>
      <c r="J506" s="2"/>
      <c r="K506" s="2"/>
      <c r="L506" s="2"/>
      <c r="M506" s="2"/>
      <c r="N506" s="2"/>
      <c r="O506" s="11"/>
      <c r="P506" s="11"/>
      <c r="Q506" s="11"/>
      <c r="R506" s="11"/>
      <c r="S506" s="2"/>
      <c r="T506" s="2"/>
      <c r="U506" s="2"/>
      <c r="V506" s="2"/>
      <c r="W506" s="2"/>
      <c r="X506" s="2"/>
      <c r="Y506" s="2"/>
      <c r="Z506" s="2"/>
    </row>
    <row r="507" spans="1:26" ht="15.75" customHeight="1" x14ac:dyDescent="0.25">
      <c r="A507" s="2"/>
      <c r="B507" s="2"/>
      <c r="C507" s="2"/>
      <c r="D507" s="2"/>
      <c r="E507" s="2"/>
      <c r="F507" s="2"/>
      <c r="G507" s="2"/>
      <c r="H507" s="2"/>
      <c r="I507" s="2"/>
      <c r="J507" s="2"/>
      <c r="K507" s="2"/>
      <c r="L507" s="2"/>
      <c r="M507" s="2"/>
      <c r="N507" s="2"/>
      <c r="O507" s="11"/>
      <c r="P507" s="11"/>
      <c r="Q507" s="11"/>
      <c r="R507" s="11"/>
      <c r="S507" s="2"/>
      <c r="T507" s="2"/>
      <c r="U507" s="2"/>
      <c r="V507" s="2"/>
      <c r="W507" s="2"/>
      <c r="X507" s="2"/>
      <c r="Y507" s="2"/>
      <c r="Z507" s="2"/>
    </row>
    <row r="508" spans="1:26" ht="15.75" customHeight="1" x14ac:dyDescent="0.25">
      <c r="A508" s="2"/>
      <c r="B508" s="2"/>
      <c r="C508" s="2"/>
      <c r="D508" s="2"/>
      <c r="E508" s="2"/>
      <c r="F508" s="2"/>
      <c r="G508" s="2"/>
      <c r="H508" s="2"/>
      <c r="I508" s="2"/>
      <c r="J508" s="2"/>
      <c r="K508" s="2"/>
      <c r="L508" s="2"/>
      <c r="M508" s="2"/>
      <c r="N508" s="2"/>
      <c r="O508" s="11"/>
      <c r="P508" s="11"/>
      <c r="Q508" s="11"/>
      <c r="R508" s="11"/>
      <c r="S508" s="2"/>
      <c r="T508" s="2"/>
      <c r="U508" s="2"/>
      <c r="V508" s="2"/>
      <c r="W508" s="2"/>
      <c r="X508" s="2"/>
      <c r="Y508" s="2"/>
      <c r="Z508" s="2"/>
    </row>
    <row r="509" spans="1:26" ht="15.75" customHeight="1" x14ac:dyDescent="0.25">
      <c r="A509" s="2"/>
      <c r="B509" s="2"/>
      <c r="C509" s="2"/>
      <c r="D509" s="2"/>
      <c r="E509" s="2"/>
      <c r="F509" s="2"/>
      <c r="G509" s="2"/>
      <c r="H509" s="2"/>
      <c r="I509" s="2"/>
      <c r="J509" s="2"/>
      <c r="K509" s="2"/>
      <c r="L509" s="2"/>
      <c r="M509" s="2"/>
      <c r="N509" s="2"/>
      <c r="O509" s="11"/>
      <c r="P509" s="11"/>
      <c r="Q509" s="11"/>
      <c r="R509" s="11"/>
      <c r="S509" s="2"/>
      <c r="T509" s="2"/>
      <c r="U509" s="2"/>
      <c r="V509" s="2"/>
      <c r="W509" s="2"/>
      <c r="X509" s="2"/>
      <c r="Y509" s="2"/>
      <c r="Z509" s="2"/>
    </row>
    <row r="510" spans="1:26" ht="15.75" customHeight="1" x14ac:dyDescent="0.25">
      <c r="A510" s="2"/>
      <c r="B510" s="2"/>
      <c r="C510" s="2"/>
      <c r="D510" s="2"/>
      <c r="E510" s="2"/>
      <c r="F510" s="2"/>
      <c r="G510" s="2"/>
      <c r="H510" s="2"/>
      <c r="I510" s="2"/>
      <c r="J510" s="2"/>
      <c r="K510" s="2"/>
      <c r="L510" s="2"/>
      <c r="M510" s="2"/>
      <c r="N510" s="2"/>
      <c r="O510" s="11"/>
      <c r="P510" s="11"/>
      <c r="Q510" s="11"/>
      <c r="R510" s="11"/>
      <c r="S510" s="2"/>
      <c r="T510" s="2"/>
      <c r="U510" s="2"/>
      <c r="V510" s="2"/>
      <c r="W510" s="2"/>
      <c r="X510" s="2"/>
      <c r="Y510" s="2"/>
      <c r="Z510" s="2"/>
    </row>
    <row r="511" spans="1:26" ht="15.75" customHeight="1" x14ac:dyDescent="0.25">
      <c r="A511" s="2"/>
      <c r="B511" s="2"/>
      <c r="C511" s="2"/>
      <c r="D511" s="2"/>
      <c r="E511" s="2"/>
      <c r="F511" s="2"/>
      <c r="G511" s="2"/>
      <c r="H511" s="2"/>
      <c r="I511" s="2"/>
      <c r="J511" s="2"/>
      <c r="K511" s="2"/>
      <c r="L511" s="2"/>
      <c r="M511" s="2"/>
      <c r="N511" s="2"/>
      <c r="O511" s="11"/>
      <c r="P511" s="11"/>
      <c r="Q511" s="11"/>
      <c r="R511" s="11"/>
      <c r="S511" s="2"/>
      <c r="T511" s="2"/>
      <c r="U511" s="2"/>
      <c r="V511" s="2"/>
      <c r="W511" s="2"/>
      <c r="X511" s="2"/>
      <c r="Y511" s="2"/>
      <c r="Z511" s="2"/>
    </row>
    <row r="512" spans="1:26" ht="15.75" customHeight="1" x14ac:dyDescent="0.25">
      <c r="A512" s="2"/>
      <c r="B512" s="2"/>
      <c r="C512" s="2"/>
      <c r="D512" s="2"/>
      <c r="E512" s="2"/>
      <c r="F512" s="2"/>
      <c r="G512" s="2"/>
      <c r="H512" s="2"/>
      <c r="I512" s="2"/>
      <c r="J512" s="2"/>
      <c r="K512" s="2"/>
      <c r="L512" s="2"/>
      <c r="M512" s="2"/>
      <c r="N512" s="2"/>
      <c r="O512" s="11"/>
      <c r="P512" s="11"/>
      <c r="Q512" s="11"/>
      <c r="R512" s="11"/>
      <c r="S512" s="2"/>
      <c r="T512" s="2"/>
      <c r="U512" s="2"/>
      <c r="V512" s="2"/>
      <c r="W512" s="2"/>
      <c r="X512" s="2"/>
      <c r="Y512" s="2"/>
      <c r="Z512" s="2"/>
    </row>
    <row r="513" spans="1:26" ht="15.75" customHeight="1" x14ac:dyDescent="0.25">
      <c r="A513" s="2"/>
      <c r="B513" s="2"/>
      <c r="C513" s="2"/>
      <c r="D513" s="2"/>
      <c r="E513" s="2"/>
      <c r="F513" s="2"/>
      <c r="G513" s="2"/>
      <c r="H513" s="2"/>
      <c r="I513" s="2"/>
      <c r="J513" s="2"/>
      <c r="K513" s="2"/>
      <c r="L513" s="2"/>
      <c r="M513" s="2"/>
      <c r="N513" s="2"/>
      <c r="O513" s="11"/>
      <c r="P513" s="11"/>
      <c r="Q513" s="11"/>
      <c r="R513" s="11"/>
      <c r="S513" s="2"/>
      <c r="T513" s="2"/>
      <c r="U513" s="2"/>
      <c r="V513" s="2"/>
      <c r="W513" s="2"/>
      <c r="X513" s="2"/>
      <c r="Y513" s="2"/>
      <c r="Z513" s="2"/>
    </row>
    <row r="514" spans="1:26" ht="15.75" customHeight="1" x14ac:dyDescent="0.25">
      <c r="A514" s="2"/>
      <c r="B514" s="2"/>
      <c r="C514" s="2"/>
      <c r="D514" s="2"/>
      <c r="E514" s="2"/>
      <c r="F514" s="2"/>
      <c r="G514" s="2"/>
      <c r="H514" s="2"/>
      <c r="I514" s="2"/>
      <c r="J514" s="2"/>
      <c r="K514" s="2"/>
      <c r="L514" s="2"/>
      <c r="M514" s="2"/>
      <c r="N514" s="2"/>
      <c r="O514" s="11"/>
      <c r="P514" s="11"/>
      <c r="Q514" s="11"/>
      <c r="R514" s="11"/>
      <c r="S514" s="2"/>
      <c r="T514" s="2"/>
      <c r="U514" s="2"/>
      <c r="V514" s="2"/>
      <c r="W514" s="2"/>
      <c r="X514" s="2"/>
      <c r="Y514" s="2"/>
      <c r="Z514" s="2"/>
    </row>
    <row r="515" spans="1:26" ht="15.75" customHeight="1" x14ac:dyDescent="0.25">
      <c r="A515" s="2"/>
      <c r="B515" s="2"/>
      <c r="C515" s="2"/>
      <c r="D515" s="2"/>
      <c r="E515" s="2"/>
      <c r="F515" s="2"/>
      <c r="G515" s="2"/>
      <c r="H515" s="2"/>
      <c r="I515" s="2"/>
      <c r="J515" s="2"/>
      <c r="K515" s="2"/>
      <c r="L515" s="2"/>
      <c r="M515" s="2"/>
      <c r="N515" s="2"/>
      <c r="O515" s="11"/>
      <c r="P515" s="11"/>
      <c r="Q515" s="11"/>
      <c r="R515" s="11"/>
      <c r="S515" s="2"/>
      <c r="T515" s="2"/>
      <c r="U515" s="2"/>
      <c r="V515" s="2"/>
      <c r="W515" s="2"/>
      <c r="X515" s="2"/>
      <c r="Y515" s="2"/>
      <c r="Z515" s="2"/>
    </row>
    <row r="516" spans="1:26" ht="15.75" customHeight="1" x14ac:dyDescent="0.25">
      <c r="A516" s="2"/>
      <c r="B516" s="2"/>
      <c r="C516" s="2"/>
      <c r="D516" s="2"/>
      <c r="E516" s="2"/>
      <c r="F516" s="2"/>
      <c r="G516" s="2"/>
      <c r="H516" s="2"/>
      <c r="I516" s="2"/>
      <c r="J516" s="2"/>
      <c r="K516" s="2"/>
      <c r="L516" s="2"/>
      <c r="M516" s="2"/>
      <c r="N516" s="2"/>
      <c r="O516" s="11"/>
      <c r="P516" s="11"/>
      <c r="Q516" s="11"/>
      <c r="R516" s="11"/>
      <c r="S516" s="2"/>
      <c r="T516" s="2"/>
      <c r="U516" s="2"/>
      <c r="V516" s="2"/>
      <c r="W516" s="2"/>
      <c r="X516" s="2"/>
      <c r="Y516" s="2"/>
      <c r="Z516" s="2"/>
    </row>
    <row r="517" spans="1:26" ht="15.75" customHeight="1" x14ac:dyDescent="0.25">
      <c r="A517" s="2"/>
      <c r="B517" s="2"/>
      <c r="C517" s="2"/>
      <c r="D517" s="2"/>
      <c r="E517" s="2"/>
      <c r="F517" s="2"/>
      <c r="G517" s="2"/>
      <c r="H517" s="2"/>
      <c r="I517" s="2"/>
      <c r="J517" s="2"/>
      <c r="K517" s="2"/>
      <c r="L517" s="2"/>
      <c r="M517" s="2"/>
      <c r="N517" s="2"/>
      <c r="O517" s="11"/>
      <c r="P517" s="11"/>
      <c r="Q517" s="11"/>
      <c r="R517" s="11"/>
      <c r="S517" s="2"/>
      <c r="T517" s="2"/>
      <c r="U517" s="2"/>
      <c r="V517" s="2"/>
      <c r="W517" s="2"/>
      <c r="X517" s="2"/>
      <c r="Y517" s="2"/>
      <c r="Z517" s="2"/>
    </row>
    <row r="518" spans="1:26" ht="15.75" customHeight="1" x14ac:dyDescent="0.25">
      <c r="A518" s="2"/>
      <c r="B518" s="2"/>
      <c r="C518" s="2"/>
      <c r="D518" s="2"/>
      <c r="E518" s="2"/>
      <c r="F518" s="2"/>
      <c r="G518" s="2"/>
      <c r="H518" s="2"/>
      <c r="I518" s="2"/>
      <c r="J518" s="2"/>
      <c r="K518" s="2"/>
      <c r="L518" s="2"/>
      <c r="M518" s="2"/>
      <c r="N518" s="2"/>
      <c r="O518" s="11"/>
      <c r="P518" s="11"/>
      <c r="Q518" s="11"/>
      <c r="R518" s="11"/>
      <c r="S518" s="2"/>
      <c r="T518" s="2"/>
      <c r="U518" s="2"/>
      <c r="V518" s="2"/>
      <c r="W518" s="2"/>
      <c r="X518" s="2"/>
      <c r="Y518" s="2"/>
      <c r="Z518" s="2"/>
    </row>
    <row r="519" spans="1:26" ht="15.75" customHeight="1" x14ac:dyDescent="0.25">
      <c r="A519" s="2"/>
      <c r="B519" s="2"/>
      <c r="C519" s="2"/>
      <c r="D519" s="2"/>
      <c r="E519" s="2"/>
      <c r="F519" s="2"/>
      <c r="G519" s="2"/>
      <c r="H519" s="2"/>
      <c r="I519" s="2"/>
      <c r="J519" s="2"/>
      <c r="K519" s="2"/>
      <c r="L519" s="2"/>
      <c r="M519" s="2"/>
      <c r="N519" s="2"/>
      <c r="O519" s="11"/>
      <c r="P519" s="11"/>
      <c r="Q519" s="11"/>
      <c r="R519" s="11"/>
      <c r="S519" s="2"/>
      <c r="T519" s="2"/>
      <c r="U519" s="2"/>
      <c r="V519" s="2"/>
      <c r="W519" s="2"/>
      <c r="X519" s="2"/>
      <c r="Y519" s="2"/>
      <c r="Z519" s="2"/>
    </row>
    <row r="520" spans="1:26" ht="15.75" customHeight="1" x14ac:dyDescent="0.25">
      <c r="A520" s="2"/>
      <c r="B520" s="2"/>
      <c r="C520" s="2"/>
      <c r="D520" s="2"/>
      <c r="E520" s="2"/>
      <c r="F520" s="2"/>
      <c r="G520" s="2"/>
      <c r="H520" s="2"/>
      <c r="I520" s="2"/>
      <c r="J520" s="2"/>
      <c r="K520" s="2"/>
      <c r="L520" s="2"/>
      <c r="M520" s="2"/>
      <c r="N520" s="2"/>
      <c r="O520" s="11"/>
      <c r="P520" s="11"/>
      <c r="Q520" s="11"/>
      <c r="R520" s="11"/>
      <c r="S520" s="2"/>
      <c r="T520" s="2"/>
      <c r="U520" s="2"/>
      <c r="V520" s="2"/>
      <c r="W520" s="2"/>
      <c r="X520" s="2"/>
      <c r="Y520" s="2"/>
      <c r="Z520" s="2"/>
    </row>
    <row r="521" spans="1:26" ht="15.75" customHeight="1" x14ac:dyDescent="0.25">
      <c r="A521" s="2"/>
      <c r="B521" s="2"/>
      <c r="C521" s="2"/>
      <c r="D521" s="2"/>
      <c r="E521" s="2"/>
      <c r="F521" s="2"/>
      <c r="G521" s="2"/>
      <c r="H521" s="2"/>
      <c r="I521" s="2"/>
      <c r="J521" s="2"/>
      <c r="K521" s="2"/>
      <c r="L521" s="2"/>
      <c r="M521" s="2"/>
      <c r="N521" s="2"/>
      <c r="O521" s="11"/>
      <c r="P521" s="11"/>
      <c r="Q521" s="11"/>
      <c r="R521" s="11"/>
      <c r="S521" s="2"/>
      <c r="T521" s="2"/>
      <c r="U521" s="2"/>
      <c r="V521" s="2"/>
      <c r="W521" s="2"/>
      <c r="X521" s="2"/>
      <c r="Y521" s="2"/>
      <c r="Z521" s="2"/>
    </row>
    <row r="522" spans="1:26" ht="15.75" customHeight="1" x14ac:dyDescent="0.25">
      <c r="A522" s="2"/>
      <c r="B522" s="2"/>
      <c r="C522" s="2"/>
      <c r="D522" s="2"/>
      <c r="E522" s="2"/>
      <c r="F522" s="2"/>
      <c r="G522" s="2"/>
      <c r="H522" s="2"/>
      <c r="I522" s="2"/>
      <c r="J522" s="2"/>
      <c r="K522" s="2"/>
      <c r="L522" s="2"/>
      <c r="M522" s="2"/>
      <c r="N522" s="2"/>
      <c r="O522" s="11"/>
      <c r="P522" s="11"/>
      <c r="Q522" s="11"/>
      <c r="R522" s="11"/>
      <c r="S522" s="2"/>
      <c r="T522" s="2"/>
      <c r="U522" s="2"/>
      <c r="V522" s="2"/>
      <c r="W522" s="2"/>
      <c r="X522" s="2"/>
      <c r="Y522" s="2"/>
      <c r="Z522" s="2"/>
    </row>
    <row r="523" spans="1:26" ht="15.75" customHeight="1" x14ac:dyDescent="0.25">
      <c r="A523" s="2"/>
      <c r="B523" s="2"/>
      <c r="C523" s="2"/>
      <c r="D523" s="2"/>
      <c r="E523" s="2"/>
      <c r="F523" s="2"/>
      <c r="G523" s="2"/>
      <c r="H523" s="2"/>
      <c r="I523" s="2"/>
      <c r="J523" s="2"/>
      <c r="K523" s="2"/>
      <c r="L523" s="2"/>
      <c r="M523" s="2"/>
      <c r="N523" s="2"/>
      <c r="O523" s="11"/>
      <c r="P523" s="11"/>
      <c r="Q523" s="11"/>
      <c r="R523" s="11"/>
      <c r="S523" s="2"/>
      <c r="T523" s="2"/>
      <c r="U523" s="2"/>
      <c r="V523" s="2"/>
      <c r="W523" s="2"/>
      <c r="X523" s="2"/>
      <c r="Y523" s="2"/>
      <c r="Z523" s="2"/>
    </row>
    <row r="524" spans="1:26" ht="15.75" customHeight="1" x14ac:dyDescent="0.25">
      <c r="A524" s="2"/>
      <c r="B524" s="2"/>
      <c r="C524" s="2"/>
      <c r="D524" s="2"/>
      <c r="E524" s="2"/>
      <c r="F524" s="2"/>
      <c r="G524" s="2"/>
      <c r="H524" s="2"/>
      <c r="I524" s="2"/>
      <c r="J524" s="2"/>
      <c r="K524" s="2"/>
      <c r="L524" s="2"/>
      <c r="M524" s="2"/>
      <c r="N524" s="2"/>
      <c r="O524" s="11"/>
      <c r="P524" s="11"/>
      <c r="Q524" s="11"/>
      <c r="R524" s="11"/>
      <c r="S524" s="2"/>
      <c r="T524" s="2"/>
      <c r="U524" s="2"/>
      <c r="V524" s="2"/>
      <c r="W524" s="2"/>
      <c r="X524" s="2"/>
      <c r="Y524" s="2"/>
      <c r="Z524" s="2"/>
    </row>
    <row r="525" spans="1:26" ht="15.75" customHeight="1" x14ac:dyDescent="0.25">
      <c r="A525" s="2"/>
      <c r="B525" s="2"/>
      <c r="C525" s="2"/>
      <c r="D525" s="2"/>
      <c r="E525" s="2"/>
      <c r="F525" s="2"/>
      <c r="G525" s="2"/>
      <c r="H525" s="2"/>
      <c r="I525" s="2"/>
      <c r="J525" s="2"/>
      <c r="K525" s="2"/>
      <c r="L525" s="2"/>
      <c r="M525" s="2"/>
      <c r="N525" s="2"/>
      <c r="O525" s="11"/>
      <c r="P525" s="11"/>
      <c r="Q525" s="11"/>
      <c r="R525" s="11"/>
      <c r="S525" s="2"/>
      <c r="T525" s="2"/>
      <c r="U525" s="2"/>
      <c r="V525" s="2"/>
      <c r="W525" s="2"/>
      <c r="X525" s="2"/>
      <c r="Y525" s="2"/>
      <c r="Z525" s="2"/>
    </row>
    <row r="526" spans="1:26" ht="15.75" customHeight="1" x14ac:dyDescent="0.25">
      <c r="A526" s="2"/>
      <c r="B526" s="2"/>
      <c r="C526" s="2"/>
      <c r="D526" s="2"/>
      <c r="E526" s="2"/>
      <c r="F526" s="2"/>
      <c r="G526" s="2"/>
      <c r="H526" s="2"/>
      <c r="I526" s="2"/>
      <c r="J526" s="2"/>
      <c r="K526" s="2"/>
      <c r="L526" s="2"/>
      <c r="M526" s="2"/>
      <c r="N526" s="2"/>
      <c r="O526" s="11"/>
      <c r="P526" s="11"/>
      <c r="Q526" s="11"/>
      <c r="R526" s="11"/>
      <c r="S526" s="2"/>
      <c r="T526" s="2"/>
      <c r="U526" s="2"/>
      <c r="V526" s="2"/>
      <c r="W526" s="2"/>
      <c r="X526" s="2"/>
      <c r="Y526" s="2"/>
      <c r="Z526" s="2"/>
    </row>
    <row r="527" spans="1:26" ht="15.75" customHeight="1" x14ac:dyDescent="0.25">
      <c r="A527" s="2"/>
      <c r="B527" s="2"/>
      <c r="C527" s="2"/>
      <c r="D527" s="2"/>
      <c r="E527" s="2"/>
      <c r="F527" s="2"/>
      <c r="G527" s="2"/>
      <c r="H527" s="2"/>
      <c r="I527" s="2"/>
      <c r="J527" s="2"/>
      <c r="K527" s="2"/>
      <c r="L527" s="2"/>
      <c r="M527" s="2"/>
      <c r="N527" s="2"/>
      <c r="O527" s="11"/>
      <c r="P527" s="11"/>
      <c r="Q527" s="11"/>
      <c r="R527" s="11"/>
      <c r="S527" s="2"/>
      <c r="T527" s="2"/>
      <c r="U527" s="2"/>
      <c r="V527" s="2"/>
      <c r="W527" s="2"/>
      <c r="X527" s="2"/>
      <c r="Y527" s="2"/>
      <c r="Z527" s="2"/>
    </row>
    <row r="528" spans="1:26" ht="15.75" customHeight="1" x14ac:dyDescent="0.25">
      <c r="A528" s="2"/>
      <c r="B528" s="2"/>
      <c r="C528" s="2"/>
      <c r="D528" s="2"/>
      <c r="E528" s="2"/>
      <c r="F528" s="2"/>
      <c r="G528" s="2"/>
      <c r="H528" s="2"/>
      <c r="I528" s="2"/>
      <c r="J528" s="2"/>
      <c r="K528" s="2"/>
      <c r="L528" s="2"/>
      <c r="M528" s="2"/>
      <c r="N528" s="2"/>
      <c r="O528" s="11"/>
      <c r="P528" s="11"/>
      <c r="Q528" s="11"/>
      <c r="R528" s="11"/>
      <c r="S528" s="2"/>
      <c r="T528" s="2"/>
      <c r="U528" s="2"/>
      <c r="V528" s="2"/>
      <c r="W528" s="2"/>
      <c r="X528" s="2"/>
      <c r="Y528" s="2"/>
      <c r="Z528" s="2"/>
    </row>
    <row r="529" spans="1:26" ht="15.75" customHeight="1" x14ac:dyDescent="0.25">
      <c r="A529" s="2"/>
      <c r="B529" s="2"/>
      <c r="C529" s="2"/>
      <c r="D529" s="2"/>
      <c r="E529" s="2"/>
      <c r="F529" s="2"/>
      <c r="G529" s="2"/>
      <c r="H529" s="2"/>
      <c r="I529" s="2"/>
      <c r="J529" s="2"/>
      <c r="K529" s="2"/>
      <c r="L529" s="2"/>
      <c r="M529" s="2"/>
      <c r="N529" s="2"/>
      <c r="O529" s="11"/>
      <c r="P529" s="11"/>
      <c r="Q529" s="11"/>
      <c r="R529" s="11"/>
      <c r="S529" s="2"/>
      <c r="T529" s="2"/>
      <c r="U529" s="2"/>
      <c r="V529" s="2"/>
      <c r="W529" s="2"/>
      <c r="X529" s="2"/>
      <c r="Y529" s="2"/>
      <c r="Z529" s="2"/>
    </row>
    <row r="530" spans="1:26" ht="15.75" customHeight="1" x14ac:dyDescent="0.25">
      <c r="A530" s="2"/>
      <c r="B530" s="2"/>
      <c r="C530" s="2"/>
      <c r="D530" s="2"/>
      <c r="E530" s="2"/>
      <c r="F530" s="2"/>
      <c r="G530" s="2"/>
      <c r="H530" s="2"/>
      <c r="I530" s="2"/>
      <c r="J530" s="2"/>
      <c r="K530" s="2"/>
      <c r="L530" s="2"/>
      <c r="M530" s="2"/>
      <c r="N530" s="2"/>
      <c r="O530" s="11"/>
      <c r="P530" s="11"/>
      <c r="Q530" s="11"/>
      <c r="R530" s="11"/>
      <c r="S530" s="2"/>
      <c r="T530" s="2"/>
      <c r="U530" s="2"/>
      <c r="V530" s="2"/>
      <c r="W530" s="2"/>
      <c r="X530" s="2"/>
      <c r="Y530" s="2"/>
      <c r="Z530" s="2"/>
    </row>
    <row r="531" spans="1:26" ht="15.75" customHeight="1" x14ac:dyDescent="0.25">
      <c r="A531" s="2"/>
      <c r="B531" s="2"/>
      <c r="C531" s="2"/>
      <c r="D531" s="2"/>
      <c r="E531" s="2"/>
      <c r="F531" s="2"/>
      <c r="G531" s="2"/>
      <c r="H531" s="2"/>
      <c r="I531" s="2"/>
      <c r="J531" s="2"/>
      <c r="K531" s="2"/>
      <c r="L531" s="2"/>
      <c r="M531" s="2"/>
      <c r="N531" s="2"/>
      <c r="O531" s="11"/>
      <c r="P531" s="11"/>
      <c r="Q531" s="11"/>
      <c r="R531" s="11"/>
      <c r="S531" s="2"/>
      <c r="T531" s="2"/>
      <c r="U531" s="2"/>
      <c r="V531" s="2"/>
      <c r="W531" s="2"/>
      <c r="X531" s="2"/>
      <c r="Y531" s="2"/>
      <c r="Z531" s="2"/>
    </row>
    <row r="532" spans="1:26" ht="15.75" customHeight="1" x14ac:dyDescent="0.25">
      <c r="A532" s="2"/>
      <c r="B532" s="2"/>
      <c r="C532" s="2"/>
      <c r="D532" s="2"/>
      <c r="E532" s="2"/>
      <c r="F532" s="2"/>
      <c r="G532" s="2"/>
      <c r="H532" s="2"/>
      <c r="I532" s="2"/>
      <c r="J532" s="2"/>
      <c r="K532" s="2"/>
      <c r="L532" s="2"/>
      <c r="M532" s="2"/>
      <c r="N532" s="2"/>
      <c r="O532" s="11"/>
      <c r="P532" s="11"/>
      <c r="Q532" s="11"/>
      <c r="R532" s="11"/>
      <c r="S532" s="2"/>
      <c r="T532" s="2"/>
      <c r="U532" s="2"/>
      <c r="V532" s="2"/>
      <c r="W532" s="2"/>
      <c r="X532" s="2"/>
      <c r="Y532" s="2"/>
      <c r="Z532" s="2"/>
    </row>
    <row r="533" spans="1:26" ht="15.75" customHeight="1" x14ac:dyDescent="0.25">
      <c r="A533" s="2"/>
      <c r="B533" s="2"/>
      <c r="C533" s="2"/>
      <c r="D533" s="2"/>
      <c r="E533" s="2"/>
      <c r="F533" s="2"/>
      <c r="G533" s="2"/>
      <c r="H533" s="2"/>
      <c r="I533" s="2"/>
      <c r="J533" s="2"/>
      <c r="K533" s="2"/>
      <c r="L533" s="2"/>
      <c r="M533" s="2"/>
      <c r="N533" s="2"/>
      <c r="O533" s="11"/>
      <c r="P533" s="11"/>
      <c r="Q533" s="11"/>
      <c r="R533" s="11"/>
      <c r="S533" s="2"/>
      <c r="T533" s="2"/>
      <c r="U533" s="2"/>
      <c r="V533" s="2"/>
      <c r="W533" s="2"/>
      <c r="X533" s="2"/>
      <c r="Y533" s="2"/>
      <c r="Z533" s="2"/>
    </row>
    <row r="534" spans="1:26" ht="15.75" customHeight="1" x14ac:dyDescent="0.25">
      <c r="A534" s="2"/>
      <c r="B534" s="2"/>
      <c r="C534" s="2"/>
      <c r="D534" s="2"/>
      <c r="E534" s="2"/>
      <c r="F534" s="2"/>
      <c r="G534" s="2"/>
      <c r="H534" s="2"/>
      <c r="I534" s="2"/>
      <c r="J534" s="2"/>
      <c r="K534" s="2"/>
      <c r="L534" s="2"/>
      <c r="M534" s="2"/>
      <c r="N534" s="2"/>
      <c r="O534" s="11"/>
      <c r="P534" s="11"/>
      <c r="Q534" s="11"/>
      <c r="R534" s="11"/>
      <c r="S534" s="2"/>
      <c r="T534" s="2"/>
      <c r="U534" s="2"/>
      <c r="V534" s="2"/>
      <c r="W534" s="2"/>
      <c r="X534" s="2"/>
      <c r="Y534" s="2"/>
      <c r="Z534" s="2"/>
    </row>
    <row r="535" spans="1:26" ht="15.75" customHeight="1" x14ac:dyDescent="0.25">
      <c r="A535" s="2"/>
      <c r="B535" s="2"/>
      <c r="C535" s="2"/>
      <c r="D535" s="2"/>
      <c r="E535" s="2"/>
      <c r="F535" s="2"/>
      <c r="G535" s="2"/>
      <c r="H535" s="2"/>
      <c r="I535" s="2"/>
      <c r="J535" s="2"/>
      <c r="K535" s="2"/>
      <c r="L535" s="2"/>
      <c r="M535" s="2"/>
      <c r="N535" s="2"/>
      <c r="O535" s="11"/>
      <c r="P535" s="11"/>
      <c r="Q535" s="11"/>
      <c r="R535" s="11"/>
      <c r="S535" s="2"/>
      <c r="T535" s="2"/>
      <c r="U535" s="2"/>
      <c r="V535" s="2"/>
      <c r="W535" s="2"/>
      <c r="X535" s="2"/>
      <c r="Y535" s="2"/>
      <c r="Z535" s="2"/>
    </row>
    <row r="536" spans="1:26" ht="15.75" customHeight="1" x14ac:dyDescent="0.25">
      <c r="A536" s="2"/>
      <c r="B536" s="2"/>
      <c r="C536" s="2"/>
      <c r="D536" s="2"/>
      <c r="E536" s="2"/>
      <c r="F536" s="2"/>
      <c r="G536" s="2"/>
      <c r="H536" s="2"/>
      <c r="I536" s="2"/>
      <c r="J536" s="2"/>
      <c r="K536" s="2"/>
      <c r="L536" s="2"/>
      <c r="M536" s="2"/>
      <c r="N536" s="2"/>
      <c r="O536" s="11"/>
      <c r="P536" s="11"/>
      <c r="Q536" s="11"/>
      <c r="R536" s="11"/>
      <c r="S536" s="2"/>
      <c r="T536" s="2"/>
      <c r="U536" s="2"/>
      <c r="V536" s="2"/>
      <c r="W536" s="2"/>
      <c r="X536" s="2"/>
      <c r="Y536" s="2"/>
      <c r="Z536" s="2"/>
    </row>
    <row r="537" spans="1:26" ht="15.75" customHeight="1" x14ac:dyDescent="0.25">
      <c r="A537" s="2"/>
      <c r="B537" s="2"/>
      <c r="C537" s="2"/>
      <c r="D537" s="2"/>
      <c r="E537" s="2"/>
      <c r="F537" s="2"/>
      <c r="G537" s="2"/>
      <c r="H537" s="2"/>
      <c r="I537" s="2"/>
      <c r="J537" s="2"/>
      <c r="K537" s="2"/>
      <c r="L537" s="2"/>
      <c r="M537" s="2"/>
      <c r="N537" s="2"/>
      <c r="O537" s="11"/>
      <c r="P537" s="11"/>
      <c r="Q537" s="11"/>
      <c r="R537" s="11"/>
      <c r="S537" s="2"/>
      <c r="T537" s="2"/>
      <c r="U537" s="2"/>
      <c r="V537" s="2"/>
      <c r="W537" s="2"/>
      <c r="X537" s="2"/>
      <c r="Y537" s="2"/>
      <c r="Z537" s="2"/>
    </row>
    <row r="538" spans="1:26" ht="15.75" customHeight="1" x14ac:dyDescent="0.25">
      <c r="A538" s="2"/>
      <c r="B538" s="2"/>
      <c r="C538" s="2"/>
      <c r="D538" s="2"/>
      <c r="E538" s="2"/>
      <c r="F538" s="2"/>
      <c r="G538" s="2"/>
      <c r="H538" s="2"/>
      <c r="I538" s="2"/>
      <c r="J538" s="2"/>
      <c r="K538" s="2"/>
      <c r="L538" s="2"/>
      <c r="M538" s="2"/>
      <c r="N538" s="2"/>
      <c r="O538" s="11"/>
      <c r="P538" s="11"/>
      <c r="Q538" s="11"/>
      <c r="R538" s="11"/>
      <c r="S538" s="2"/>
      <c r="T538" s="2"/>
      <c r="U538" s="2"/>
      <c r="V538" s="2"/>
      <c r="W538" s="2"/>
      <c r="X538" s="2"/>
      <c r="Y538" s="2"/>
      <c r="Z538" s="2"/>
    </row>
    <row r="539" spans="1:26" ht="15.75" customHeight="1" x14ac:dyDescent="0.25">
      <c r="A539" s="2"/>
      <c r="B539" s="2"/>
      <c r="C539" s="2"/>
      <c r="D539" s="2"/>
      <c r="E539" s="2"/>
      <c r="F539" s="2"/>
      <c r="G539" s="2"/>
      <c r="H539" s="2"/>
      <c r="I539" s="2"/>
      <c r="J539" s="2"/>
      <c r="K539" s="2"/>
      <c r="L539" s="2"/>
      <c r="M539" s="2"/>
      <c r="N539" s="2"/>
      <c r="O539" s="11"/>
      <c r="P539" s="11"/>
      <c r="Q539" s="11"/>
      <c r="R539" s="11"/>
      <c r="S539" s="2"/>
      <c r="T539" s="2"/>
      <c r="U539" s="2"/>
      <c r="V539" s="2"/>
      <c r="W539" s="2"/>
      <c r="X539" s="2"/>
      <c r="Y539" s="2"/>
      <c r="Z539" s="2"/>
    </row>
    <row r="540" spans="1:26" ht="15.75" customHeight="1" x14ac:dyDescent="0.25">
      <c r="A540" s="2"/>
      <c r="B540" s="2"/>
      <c r="C540" s="2"/>
      <c r="D540" s="2"/>
      <c r="E540" s="2"/>
      <c r="F540" s="2"/>
      <c r="G540" s="2"/>
      <c r="H540" s="2"/>
      <c r="I540" s="2"/>
      <c r="J540" s="2"/>
      <c r="K540" s="2"/>
      <c r="L540" s="2"/>
      <c r="M540" s="2"/>
      <c r="N540" s="2"/>
      <c r="O540" s="11"/>
      <c r="P540" s="11"/>
      <c r="Q540" s="11"/>
      <c r="R540" s="11"/>
      <c r="S540" s="2"/>
      <c r="T540" s="2"/>
      <c r="U540" s="2"/>
      <c r="V540" s="2"/>
      <c r="W540" s="2"/>
      <c r="X540" s="2"/>
      <c r="Y540" s="2"/>
      <c r="Z540" s="2"/>
    </row>
    <row r="541" spans="1:26" ht="15.75" customHeight="1" x14ac:dyDescent="0.25">
      <c r="A541" s="2"/>
      <c r="B541" s="2"/>
      <c r="C541" s="2"/>
      <c r="D541" s="2"/>
      <c r="E541" s="2"/>
      <c r="F541" s="2"/>
      <c r="G541" s="2"/>
      <c r="H541" s="2"/>
      <c r="I541" s="2"/>
      <c r="J541" s="2"/>
      <c r="K541" s="2"/>
      <c r="L541" s="2"/>
      <c r="M541" s="2"/>
      <c r="N541" s="2"/>
      <c r="O541" s="11"/>
      <c r="P541" s="11"/>
      <c r="Q541" s="11"/>
      <c r="R541" s="11"/>
      <c r="S541" s="2"/>
      <c r="T541" s="2"/>
      <c r="U541" s="2"/>
      <c r="V541" s="2"/>
      <c r="W541" s="2"/>
      <c r="X541" s="2"/>
      <c r="Y541" s="2"/>
      <c r="Z541" s="2"/>
    </row>
    <row r="542" spans="1:26" ht="15.75" customHeight="1" x14ac:dyDescent="0.25">
      <c r="A542" s="2"/>
      <c r="B542" s="2"/>
      <c r="C542" s="2"/>
      <c r="D542" s="2"/>
      <c r="E542" s="2"/>
      <c r="F542" s="2"/>
      <c r="G542" s="2"/>
      <c r="H542" s="2"/>
      <c r="I542" s="2"/>
      <c r="J542" s="2"/>
      <c r="K542" s="2"/>
      <c r="L542" s="2"/>
      <c r="M542" s="2"/>
      <c r="N542" s="2"/>
      <c r="O542" s="11"/>
      <c r="P542" s="11"/>
      <c r="Q542" s="11"/>
      <c r="R542" s="11"/>
      <c r="S542" s="2"/>
      <c r="T542" s="2"/>
      <c r="U542" s="2"/>
      <c r="V542" s="2"/>
      <c r="W542" s="2"/>
      <c r="X542" s="2"/>
      <c r="Y542" s="2"/>
      <c r="Z542" s="2"/>
    </row>
    <row r="543" spans="1:26" ht="15.75" customHeight="1" x14ac:dyDescent="0.25">
      <c r="A543" s="2"/>
      <c r="B543" s="2"/>
      <c r="C543" s="2"/>
      <c r="D543" s="2"/>
      <c r="E543" s="2"/>
      <c r="F543" s="2"/>
      <c r="G543" s="2"/>
      <c r="H543" s="2"/>
      <c r="I543" s="2"/>
      <c r="J543" s="2"/>
      <c r="K543" s="2"/>
      <c r="L543" s="2"/>
      <c r="M543" s="2"/>
      <c r="N543" s="2"/>
      <c r="O543" s="11"/>
      <c r="P543" s="11"/>
      <c r="Q543" s="11"/>
      <c r="R543" s="11"/>
      <c r="S543" s="2"/>
      <c r="T543" s="2"/>
      <c r="U543" s="2"/>
      <c r="V543" s="2"/>
      <c r="W543" s="2"/>
      <c r="X543" s="2"/>
      <c r="Y543" s="2"/>
      <c r="Z543" s="2"/>
    </row>
    <row r="544" spans="1:26" ht="15.75" customHeight="1" x14ac:dyDescent="0.25">
      <c r="A544" s="2"/>
      <c r="B544" s="2"/>
      <c r="C544" s="2"/>
      <c r="D544" s="2"/>
      <c r="E544" s="2"/>
      <c r="F544" s="2"/>
      <c r="G544" s="2"/>
      <c r="H544" s="2"/>
      <c r="I544" s="2"/>
      <c r="J544" s="2"/>
      <c r="K544" s="2"/>
      <c r="L544" s="2"/>
      <c r="M544" s="2"/>
      <c r="N544" s="2"/>
      <c r="O544" s="11"/>
      <c r="P544" s="11"/>
      <c r="Q544" s="11"/>
      <c r="R544" s="11"/>
      <c r="S544" s="2"/>
      <c r="T544" s="2"/>
      <c r="U544" s="2"/>
      <c r="V544" s="2"/>
      <c r="W544" s="2"/>
      <c r="X544" s="2"/>
      <c r="Y544" s="2"/>
      <c r="Z544" s="2"/>
    </row>
    <row r="545" spans="1:26" ht="15.75" customHeight="1" x14ac:dyDescent="0.25">
      <c r="A545" s="2"/>
      <c r="B545" s="2"/>
      <c r="C545" s="2"/>
      <c r="D545" s="2"/>
      <c r="E545" s="2"/>
      <c r="F545" s="2"/>
      <c r="G545" s="2"/>
      <c r="H545" s="2"/>
      <c r="I545" s="2"/>
      <c r="J545" s="2"/>
      <c r="K545" s="2"/>
      <c r="L545" s="2"/>
      <c r="M545" s="2"/>
      <c r="N545" s="2"/>
      <c r="O545" s="11"/>
      <c r="P545" s="11"/>
      <c r="Q545" s="11"/>
      <c r="R545" s="11"/>
      <c r="S545" s="2"/>
      <c r="T545" s="2"/>
      <c r="U545" s="2"/>
      <c r="V545" s="2"/>
      <c r="W545" s="2"/>
      <c r="X545" s="2"/>
      <c r="Y545" s="2"/>
      <c r="Z545" s="2"/>
    </row>
    <row r="546" spans="1:26" ht="15.75" customHeight="1" x14ac:dyDescent="0.25">
      <c r="A546" s="2"/>
      <c r="B546" s="2"/>
      <c r="C546" s="2"/>
      <c r="D546" s="2"/>
      <c r="E546" s="2"/>
      <c r="F546" s="2"/>
      <c r="G546" s="2"/>
      <c r="H546" s="2"/>
      <c r="I546" s="2"/>
      <c r="J546" s="2"/>
      <c r="K546" s="2"/>
      <c r="L546" s="2"/>
      <c r="M546" s="2"/>
      <c r="N546" s="2"/>
      <c r="O546" s="11"/>
      <c r="P546" s="11"/>
      <c r="Q546" s="11"/>
      <c r="R546" s="11"/>
      <c r="S546" s="2"/>
      <c r="T546" s="2"/>
      <c r="U546" s="2"/>
      <c r="V546" s="2"/>
      <c r="W546" s="2"/>
      <c r="X546" s="2"/>
      <c r="Y546" s="2"/>
      <c r="Z546" s="2"/>
    </row>
    <row r="547" spans="1:26" ht="15.75" customHeight="1" x14ac:dyDescent="0.25">
      <c r="A547" s="2"/>
      <c r="B547" s="2"/>
      <c r="C547" s="2"/>
      <c r="D547" s="2"/>
      <c r="E547" s="2"/>
      <c r="F547" s="2"/>
      <c r="G547" s="2"/>
      <c r="H547" s="2"/>
      <c r="I547" s="2"/>
      <c r="J547" s="2"/>
      <c r="K547" s="2"/>
      <c r="L547" s="2"/>
      <c r="M547" s="2"/>
      <c r="N547" s="2"/>
      <c r="O547" s="11"/>
      <c r="P547" s="11"/>
      <c r="Q547" s="11"/>
      <c r="R547" s="11"/>
      <c r="S547" s="2"/>
      <c r="T547" s="2"/>
      <c r="U547" s="2"/>
      <c r="V547" s="2"/>
      <c r="W547" s="2"/>
      <c r="X547" s="2"/>
      <c r="Y547" s="2"/>
      <c r="Z547" s="2"/>
    </row>
    <row r="548" spans="1:26" ht="15.75" customHeight="1" x14ac:dyDescent="0.25">
      <c r="A548" s="2"/>
      <c r="B548" s="2"/>
      <c r="C548" s="2"/>
      <c r="D548" s="2"/>
      <c r="E548" s="2"/>
      <c r="F548" s="2"/>
      <c r="G548" s="2"/>
      <c r="H548" s="2"/>
      <c r="I548" s="2"/>
      <c r="J548" s="2"/>
      <c r="K548" s="2"/>
      <c r="L548" s="2"/>
      <c r="M548" s="2"/>
      <c r="N548" s="2"/>
      <c r="O548" s="11"/>
      <c r="P548" s="11"/>
      <c r="Q548" s="11"/>
      <c r="R548" s="11"/>
      <c r="S548" s="2"/>
      <c r="T548" s="2"/>
      <c r="U548" s="2"/>
      <c r="V548" s="2"/>
      <c r="W548" s="2"/>
      <c r="X548" s="2"/>
      <c r="Y548" s="2"/>
      <c r="Z548" s="2"/>
    </row>
    <row r="549" spans="1:26" ht="15.75" customHeight="1" x14ac:dyDescent="0.25">
      <c r="A549" s="2"/>
      <c r="B549" s="2"/>
      <c r="C549" s="2"/>
      <c r="D549" s="2"/>
      <c r="E549" s="2"/>
      <c r="F549" s="2"/>
      <c r="G549" s="2"/>
      <c r="H549" s="2"/>
      <c r="I549" s="2"/>
      <c r="J549" s="2"/>
      <c r="K549" s="2"/>
      <c r="L549" s="2"/>
      <c r="M549" s="2"/>
      <c r="N549" s="2"/>
      <c r="O549" s="11"/>
      <c r="P549" s="11"/>
      <c r="Q549" s="11"/>
      <c r="R549" s="11"/>
      <c r="S549" s="2"/>
      <c r="T549" s="2"/>
      <c r="U549" s="2"/>
      <c r="V549" s="2"/>
      <c r="W549" s="2"/>
      <c r="X549" s="2"/>
      <c r="Y549" s="2"/>
      <c r="Z549" s="2"/>
    </row>
    <row r="550" spans="1:26" ht="15.75" customHeight="1" x14ac:dyDescent="0.25">
      <c r="A550" s="2"/>
      <c r="B550" s="2"/>
      <c r="C550" s="2"/>
      <c r="D550" s="2"/>
      <c r="E550" s="2"/>
      <c r="F550" s="2"/>
      <c r="G550" s="2"/>
      <c r="H550" s="2"/>
      <c r="I550" s="2"/>
      <c r="J550" s="2"/>
      <c r="K550" s="2"/>
      <c r="L550" s="2"/>
      <c r="M550" s="2"/>
      <c r="N550" s="2"/>
      <c r="O550" s="11"/>
      <c r="P550" s="11"/>
      <c r="Q550" s="11"/>
      <c r="R550" s="11"/>
      <c r="S550" s="2"/>
      <c r="T550" s="2"/>
      <c r="U550" s="2"/>
      <c r="V550" s="2"/>
      <c r="W550" s="2"/>
      <c r="X550" s="2"/>
      <c r="Y550" s="2"/>
      <c r="Z550" s="2"/>
    </row>
    <row r="551" spans="1:26" ht="15.75" customHeight="1" x14ac:dyDescent="0.25">
      <c r="A551" s="2"/>
      <c r="B551" s="2"/>
      <c r="C551" s="2"/>
      <c r="D551" s="2"/>
      <c r="E551" s="2"/>
      <c r="F551" s="2"/>
      <c r="G551" s="2"/>
      <c r="H551" s="2"/>
      <c r="I551" s="2"/>
      <c r="J551" s="2"/>
      <c r="K551" s="2"/>
      <c r="L551" s="2"/>
      <c r="M551" s="2"/>
      <c r="N551" s="2"/>
      <c r="O551" s="11"/>
      <c r="P551" s="11"/>
      <c r="Q551" s="11"/>
      <c r="R551" s="11"/>
      <c r="S551" s="2"/>
      <c r="T551" s="2"/>
      <c r="U551" s="2"/>
      <c r="V551" s="2"/>
      <c r="W551" s="2"/>
      <c r="X551" s="2"/>
      <c r="Y551" s="2"/>
      <c r="Z551" s="2"/>
    </row>
    <row r="552" spans="1:26" ht="15.75" customHeight="1" x14ac:dyDescent="0.25">
      <c r="A552" s="2"/>
      <c r="B552" s="2"/>
      <c r="C552" s="2"/>
      <c r="D552" s="2"/>
      <c r="E552" s="2"/>
      <c r="F552" s="2"/>
      <c r="G552" s="2"/>
      <c r="H552" s="2"/>
      <c r="I552" s="2"/>
      <c r="J552" s="2"/>
      <c r="K552" s="2"/>
      <c r="L552" s="2"/>
      <c r="M552" s="2"/>
      <c r="N552" s="2"/>
      <c r="O552" s="11"/>
      <c r="P552" s="11"/>
      <c r="Q552" s="11"/>
      <c r="R552" s="11"/>
      <c r="S552" s="2"/>
      <c r="T552" s="2"/>
      <c r="U552" s="2"/>
      <c r="V552" s="2"/>
      <c r="W552" s="2"/>
      <c r="X552" s="2"/>
      <c r="Y552" s="2"/>
      <c r="Z552" s="2"/>
    </row>
    <row r="553" spans="1:26" ht="15.75" customHeight="1" x14ac:dyDescent="0.25">
      <c r="A553" s="2"/>
      <c r="B553" s="2"/>
      <c r="C553" s="2"/>
      <c r="D553" s="2"/>
      <c r="E553" s="2"/>
      <c r="F553" s="2"/>
      <c r="G553" s="2"/>
      <c r="H553" s="2"/>
      <c r="I553" s="2"/>
      <c r="J553" s="2"/>
      <c r="K553" s="2"/>
      <c r="L553" s="2"/>
      <c r="M553" s="2"/>
      <c r="N553" s="2"/>
      <c r="O553" s="11"/>
      <c r="P553" s="11"/>
      <c r="Q553" s="11"/>
      <c r="R553" s="11"/>
      <c r="S553" s="2"/>
      <c r="T553" s="2"/>
      <c r="U553" s="2"/>
      <c r="V553" s="2"/>
      <c r="W553" s="2"/>
      <c r="X553" s="2"/>
      <c r="Y553" s="2"/>
      <c r="Z553" s="2"/>
    </row>
    <row r="554" spans="1:26" ht="15.75" customHeight="1" x14ac:dyDescent="0.25">
      <c r="A554" s="2"/>
      <c r="B554" s="2"/>
      <c r="C554" s="2"/>
      <c r="D554" s="2"/>
      <c r="E554" s="2"/>
      <c r="F554" s="2"/>
      <c r="G554" s="2"/>
      <c r="H554" s="2"/>
      <c r="I554" s="2"/>
      <c r="J554" s="2"/>
      <c r="K554" s="2"/>
      <c r="L554" s="2"/>
      <c r="M554" s="2"/>
      <c r="N554" s="2"/>
      <c r="O554" s="11"/>
      <c r="P554" s="11"/>
      <c r="Q554" s="11"/>
      <c r="R554" s="11"/>
      <c r="S554" s="2"/>
      <c r="T554" s="2"/>
      <c r="U554" s="2"/>
      <c r="V554" s="2"/>
      <c r="W554" s="2"/>
      <c r="X554" s="2"/>
      <c r="Y554" s="2"/>
      <c r="Z554" s="2"/>
    </row>
    <row r="555" spans="1:26" ht="15.75" customHeight="1" x14ac:dyDescent="0.25">
      <c r="A555" s="2"/>
      <c r="B555" s="2"/>
      <c r="C555" s="2"/>
      <c r="D555" s="2"/>
      <c r="E555" s="2"/>
      <c r="F555" s="2"/>
      <c r="G555" s="2"/>
      <c r="H555" s="2"/>
      <c r="I555" s="2"/>
      <c r="J555" s="2"/>
      <c r="K555" s="2"/>
      <c r="L555" s="2"/>
      <c r="M555" s="2"/>
      <c r="N555" s="2"/>
      <c r="O555" s="11"/>
      <c r="P555" s="11"/>
      <c r="Q555" s="11"/>
      <c r="R555" s="11"/>
      <c r="S555" s="2"/>
      <c r="T555" s="2"/>
      <c r="U555" s="2"/>
      <c r="V555" s="2"/>
      <c r="W555" s="2"/>
      <c r="X555" s="2"/>
      <c r="Y555" s="2"/>
      <c r="Z555" s="2"/>
    </row>
    <row r="556" spans="1:26" ht="15.75" customHeight="1" x14ac:dyDescent="0.25">
      <c r="A556" s="2"/>
      <c r="B556" s="2"/>
      <c r="C556" s="2"/>
      <c r="D556" s="2"/>
      <c r="E556" s="2"/>
      <c r="F556" s="2"/>
      <c r="G556" s="2"/>
      <c r="H556" s="2"/>
      <c r="I556" s="2"/>
      <c r="J556" s="2"/>
      <c r="K556" s="2"/>
      <c r="L556" s="2"/>
      <c r="M556" s="2"/>
      <c r="N556" s="2"/>
      <c r="O556" s="11"/>
      <c r="P556" s="11"/>
      <c r="Q556" s="11"/>
      <c r="R556" s="11"/>
      <c r="S556" s="2"/>
      <c r="T556" s="2"/>
      <c r="U556" s="2"/>
      <c r="V556" s="2"/>
      <c r="W556" s="2"/>
      <c r="X556" s="2"/>
      <c r="Y556" s="2"/>
      <c r="Z556" s="2"/>
    </row>
    <row r="557" spans="1:26" ht="15.75" customHeight="1" x14ac:dyDescent="0.25">
      <c r="A557" s="2"/>
      <c r="B557" s="2"/>
      <c r="C557" s="2"/>
      <c r="D557" s="2"/>
      <c r="E557" s="2"/>
      <c r="F557" s="2"/>
      <c r="G557" s="2"/>
      <c r="H557" s="2"/>
      <c r="I557" s="2"/>
      <c r="J557" s="2"/>
      <c r="K557" s="2"/>
      <c r="L557" s="2"/>
      <c r="M557" s="2"/>
      <c r="N557" s="2"/>
      <c r="O557" s="11"/>
      <c r="P557" s="11"/>
      <c r="Q557" s="11"/>
      <c r="R557" s="11"/>
      <c r="S557" s="2"/>
      <c r="T557" s="2"/>
      <c r="U557" s="2"/>
      <c r="V557" s="2"/>
      <c r="W557" s="2"/>
      <c r="X557" s="2"/>
      <c r="Y557" s="2"/>
      <c r="Z557" s="2"/>
    </row>
    <row r="558" spans="1:26" ht="15.75" customHeight="1" x14ac:dyDescent="0.25">
      <c r="A558" s="2"/>
      <c r="B558" s="2"/>
      <c r="C558" s="2"/>
      <c r="D558" s="2"/>
      <c r="E558" s="2"/>
      <c r="F558" s="2"/>
      <c r="G558" s="2"/>
      <c r="H558" s="2"/>
      <c r="I558" s="2"/>
      <c r="J558" s="2"/>
      <c r="K558" s="2"/>
      <c r="L558" s="2"/>
      <c r="M558" s="2"/>
      <c r="N558" s="2"/>
      <c r="O558" s="11"/>
      <c r="P558" s="11"/>
      <c r="Q558" s="11"/>
      <c r="R558" s="11"/>
      <c r="S558" s="2"/>
      <c r="T558" s="2"/>
      <c r="U558" s="2"/>
      <c r="V558" s="2"/>
      <c r="W558" s="2"/>
      <c r="X558" s="2"/>
      <c r="Y558" s="2"/>
      <c r="Z558" s="2"/>
    </row>
    <row r="559" spans="1:26" ht="15.75" customHeight="1" x14ac:dyDescent="0.25">
      <c r="A559" s="2"/>
      <c r="B559" s="2"/>
      <c r="C559" s="2"/>
      <c r="D559" s="2"/>
      <c r="E559" s="2"/>
      <c r="F559" s="2"/>
      <c r="G559" s="2"/>
      <c r="H559" s="2"/>
      <c r="I559" s="2"/>
      <c r="J559" s="2"/>
      <c r="K559" s="2"/>
      <c r="L559" s="2"/>
      <c r="M559" s="2"/>
      <c r="N559" s="2"/>
      <c r="O559" s="11"/>
      <c r="P559" s="11"/>
      <c r="Q559" s="11"/>
      <c r="R559" s="11"/>
      <c r="S559" s="2"/>
      <c r="T559" s="2"/>
      <c r="U559" s="2"/>
      <c r="V559" s="2"/>
      <c r="W559" s="2"/>
      <c r="X559" s="2"/>
      <c r="Y559" s="2"/>
      <c r="Z559" s="2"/>
    </row>
    <row r="560" spans="1:26" ht="15.75" customHeight="1" x14ac:dyDescent="0.25">
      <c r="A560" s="2"/>
      <c r="B560" s="2"/>
      <c r="C560" s="2"/>
      <c r="D560" s="2"/>
      <c r="E560" s="2"/>
      <c r="F560" s="2"/>
      <c r="G560" s="2"/>
      <c r="H560" s="2"/>
      <c r="I560" s="2"/>
      <c r="J560" s="2"/>
      <c r="K560" s="2"/>
      <c r="L560" s="2"/>
      <c r="M560" s="2"/>
      <c r="N560" s="2"/>
      <c r="O560" s="11"/>
      <c r="P560" s="11"/>
      <c r="Q560" s="11"/>
      <c r="R560" s="11"/>
      <c r="S560" s="2"/>
      <c r="T560" s="2"/>
      <c r="U560" s="2"/>
      <c r="V560" s="2"/>
      <c r="W560" s="2"/>
      <c r="X560" s="2"/>
      <c r="Y560" s="2"/>
      <c r="Z560" s="2"/>
    </row>
    <row r="561" spans="1:26" ht="15.75" customHeight="1" x14ac:dyDescent="0.25">
      <c r="A561" s="2"/>
      <c r="B561" s="2"/>
      <c r="C561" s="2"/>
      <c r="D561" s="2"/>
      <c r="E561" s="2"/>
      <c r="F561" s="2"/>
      <c r="G561" s="2"/>
      <c r="H561" s="2"/>
      <c r="I561" s="2"/>
      <c r="J561" s="2"/>
      <c r="K561" s="2"/>
      <c r="L561" s="2"/>
      <c r="M561" s="2"/>
      <c r="N561" s="2"/>
      <c r="O561" s="11"/>
      <c r="P561" s="11"/>
      <c r="Q561" s="11"/>
      <c r="R561" s="11"/>
      <c r="S561" s="2"/>
      <c r="T561" s="2"/>
      <c r="U561" s="2"/>
      <c r="V561" s="2"/>
      <c r="W561" s="2"/>
      <c r="X561" s="2"/>
      <c r="Y561" s="2"/>
      <c r="Z561" s="2"/>
    </row>
    <row r="562" spans="1:26" ht="15.75" customHeight="1" x14ac:dyDescent="0.25">
      <c r="A562" s="2"/>
      <c r="B562" s="2"/>
      <c r="C562" s="2"/>
      <c r="D562" s="2"/>
      <c r="E562" s="2"/>
      <c r="F562" s="2"/>
      <c r="G562" s="2"/>
      <c r="H562" s="2"/>
      <c r="I562" s="2"/>
      <c r="J562" s="2"/>
      <c r="K562" s="2"/>
      <c r="L562" s="2"/>
      <c r="M562" s="2"/>
      <c r="N562" s="2"/>
      <c r="O562" s="11"/>
      <c r="P562" s="11"/>
      <c r="Q562" s="11"/>
      <c r="R562" s="11"/>
      <c r="S562" s="2"/>
      <c r="T562" s="2"/>
      <c r="U562" s="2"/>
      <c r="V562" s="2"/>
      <c r="W562" s="2"/>
      <c r="X562" s="2"/>
      <c r="Y562" s="2"/>
      <c r="Z562" s="2"/>
    </row>
    <row r="563" spans="1:26" ht="15.75" customHeight="1" x14ac:dyDescent="0.25">
      <c r="A563" s="2"/>
      <c r="B563" s="2"/>
      <c r="C563" s="2"/>
      <c r="D563" s="2"/>
      <c r="E563" s="2"/>
      <c r="F563" s="2"/>
      <c r="G563" s="2"/>
      <c r="H563" s="2"/>
      <c r="I563" s="2"/>
      <c r="J563" s="2"/>
      <c r="K563" s="2"/>
      <c r="L563" s="2"/>
      <c r="M563" s="2"/>
      <c r="N563" s="2"/>
      <c r="O563" s="11"/>
      <c r="P563" s="11"/>
      <c r="Q563" s="11"/>
      <c r="R563" s="11"/>
      <c r="S563" s="2"/>
      <c r="T563" s="2"/>
      <c r="U563" s="2"/>
      <c r="V563" s="2"/>
      <c r="W563" s="2"/>
      <c r="X563" s="2"/>
      <c r="Y563" s="2"/>
      <c r="Z563" s="2"/>
    </row>
    <row r="564" spans="1:26" ht="15.75" customHeight="1" x14ac:dyDescent="0.25">
      <c r="A564" s="2"/>
      <c r="B564" s="2"/>
      <c r="C564" s="2"/>
      <c r="D564" s="2"/>
      <c r="E564" s="2"/>
      <c r="F564" s="2"/>
      <c r="G564" s="2"/>
      <c r="H564" s="2"/>
      <c r="I564" s="2"/>
      <c r="J564" s="2"/>
      <c r="K564" s="2"/>
      <c r="L564" s="2"/>
      <c r="M564" s="2"/>
      <c r="N564" s="2"/>
      <c r="O564" s="11"/>
      <c r="P564" s="11"/>
      <c r="Q564" s="11"/>
      <c r="R564" s="11"/>
      <c r="S564" s="2"/>
      <c r="T564" s="2"/>
      <c r="U564" s="2"/>
      <c r="V564" s="2"/>
      <c r="W564" s="2"/>
      <c r="X564" s="2"/>
      <c r="Y564" s="2"/>
      <c r="Z564" s="2"/>
    </row>
    <row r="565" spans="1:26" ht="15.75" customHeight="1" x14ac:dyDescent="0.25">
      <c r="A565" s="2"/>
      <c r="B565" s="2"/>
      <c r="C565" s="2"/>
      <c r="D565" s="2"/>
      <c r="E565" s="2"/>
      <c r="F565" s="2"/>
      <c r="G565" s="2"/>
      <c r="H565" s="2"/>
      <c r="I565" s="2"/>
      <c r="J565" s="2"/>
      <c r="K565" s="2"/>
      <c r="L565" s="2"/>
      <c r="M565" s="2"/>
      <c r="N565" s="2"/>
      <c r="O565" s="11"/>
      <c r="P565" s="11"/>
      <c r="Q565" s="11"/>
      <c r="R565" s="11"/>
      <c r="S565" s="2"/>
      <c r="T565" s="2"/>
      <c r="U565" s="2"/>
      <c r="V565" s="2"/>
      <c r="W565" s="2"/>
      <c r="X565" s="2"/>
      <c r="Y565" s="2"/>
      <c r="Z565" s="2"/>
    </row>
    <row r="566" spans="1:26" ht="15.75" customHeight="1" x14ac:dyDescent="0.25">
      <c r="A566" s="2"/>
      <c r="B566" s="2"/>
      <c r="C566" s="2"/>
      <c r="D566" s="2"/>
      <c r="E566" s="2"/>
      <c r="F566" s="2"/>
      <c r="G566" s="2"/>
      <c r="H566" s="2"/>
      <c r="I566" s="2"/>
      <c r="J566" s="2"/>
      <c r="K566" s="2"/>
      <c r="L566" s="2"/>
      <c r="M566" s="2"/>
      <c r="N566" s="2"/>
      <c r="O566" s="11"/>
      <c r="P566" s="11"/>
      <c r="Q566" s="11"/>
      <c r="R566" s="11"/>
      <c r="S566" s="2"/>
      <c r="T566" s="2"/>
      <c r="U566" s="2"/>
      <c r="V566" s="2"/>
      <c r="W566" s="2"/>
      <c r="X566" s="2"/>
      <c r="Y566" s="2"/>
      <c r="Z566" s="2"/>
    </row>
    <row r="567" spans="1:26" ht="15.75" customHeight="1" x14ac:dyDescent="0.25">
      <c r="A567" s="2"/>
      <c r="B567" s="2"/>
      <c r="C567" s="2"/>
      <c r="D567" s="2"/>
      <c r="E567" s="2"/>
      <c r="F567" s="2"/>
      <c r="G567" s="2"/>
      <c r="H567" s="2"/>
      <c r="I567" s="2"/>
      <c r="J567" s="2"/>
      <c r="K567" s="2"/>
      <c r="L567" s="2"/>
      <c r="M567" s="2"/>
      <c r="N567" s="2"/>
      <c r="O567" s="11"/>
      <c r="P567" s="11"/>
      <c r="Q567" s="11"/>
      <c r="R567" s="11"/>
      <c r="S567" s="2"/>
      <c r="T567" s="2"/>
      <c r="U567" s="2"/>
      <c r="V567" s="2"/>
      <c r="W567" s="2"/>
      <c r="X567" s="2"/>
      <c r="Y567" s="2"/>
      <c r="Z567" s="2"/>
    </row>
    <row r="568" spans="1:26" ht="15.75" customHeight="1" x14ac:dyDescent="0.25">
      <c r="A568" s="2"/>
      <c r="B568" s="2"/>
      <c r="C568" s="2"/>
      <c r="D568" s="2"/>
      <c r="E568" s="2"/>
      <c r="F568" s="2"/>
      <c r="G568" s="2"/>
      <c r="H568" s="2"/>
      <c r="I568" s="2"/>
      <c r="J568" s="2"/>
      <c r="K568" s="2"/>
      <c r="L568" s="2"/>
      <c r="M568" s="2"/>
      <c r="N568" s="2"/>
      <c r="O568" s="11"/>
      <c r="P568" s="11"/>
      <c r="Q568" s="11"/>
      <c r="R568" s="11"/>
      <c r="S568" s="2"/>
      <c r="T568" s="2"/>
      <c r="U568" s="2"/>
      <c r="V568" s="2"/>
      <c r="W568" s="2"/>
      <c r="X568" s="2"/>
      <c r="Y568" s="2"/>
      <c r="Z568" s="2"/>
    </row>
    <row r="569" spans="1:26" ht="15.75" customHeight="1" x14ac:dyDescent="0.25">
      <c r="A569" s="2"/>
      <c r="B569" s="2"/>
      <c r="C569" s="2"/>
      <c r="D569" s="2"/>
      <c r="E569" s="2"/>
      <c r="F569" s="2"/>
      <c r="G569" s="2"/>
      <c r="H569" s="2"/>
      <c r="I569" s="2"/>
      <c r="J569" s="2"/>
      <c r="K569" s="2"/>
      <c r="L569" s="2"/>
      <c r="M569" s="2"/>
      <c r="N569" s="2"/>
      <c r="O569" s="11"/>
      <c r="P569" s="11"/>
      <c r="Q569" s="11"/>
      <c r="R569" s="11"/>
      <c r="S569" s="2"/>
      <c r="T569" s="2"/>
      <c r="U569" s="2"/>
      <c r="V569" s="2"/>
      <c r="W569" s="2"/>
      <c r="X569" s="2"/>
      <c r="Y569" s="2"/>
      <c r="Z569" s="2"/>
    </row>
    <row r="570" spans="1:26" ht="15.75" customHeight="1" x14ac:dyDescent="0.25">
      <c r="A570" s="2"/>
      <c r="B570" s="2"/>
      <c r="C570" s="2"/>
      <c r="D570" s="2"/>
      <c r="E570" s="2"/>
      <c r="F570" s="2"/>
      <c r="G570" s="2"/>
      <c r="H570" s="2"/>
      <c r="I570" s="2"/>
      <c r="J570" s="2"/>
      <c r="K570" s="2"/>
      <c r="L570" s="2"/>
      <c r="M570" s="2"/>
      <c r="N570" s="2"/>
      <c r="O570" s="11"/>
      <c r="P570" s="11"/>
      <c r="Q570" s="11"/>
      <c r="R570" s="11"/>
      <c r="S570" s="2"/>
      <c r="T570" s="2"/>
      <c r="U570" s="2"/>
      <c r="V570" s="2"/>
      <c r="W570" s="2"/>
      <c r="X570" s="2"/>
      <c r="Y570" s="2"/>
      <c r="Z570" s="2"/>
    </row>
    <row r="571" spans="1:26" ht="15.75" customHeight="1" x14ac:dyDescent="0.25">
      <c r="A571" s="2"/>
      <c r="B571" s="2"/>
      <c r="C571" s="2"/>
      <c r="D571" s="2"/>
      <c r="E571" s="2"/>
      <c r="F571" s="2"/>
      <c r="G571" s="2"/>
      <c r="H571" s="2"/>
      <c r="I571" s="2"/>
      <c r="J571" s="2"/>
      <c r="K571" s="2"/>
      <c r="L571" s="2"/>
      <c r="M571" s="2"/>
      <c r="N571" s="2"/>
      <c r="O571" s="11"/>
      <c r="P571" s="11"/>
      <c r="Q571" s="11"/>
      <c r="R571" s="11"/>
      <c r="S571" s="2"/>
      <c r="T571" s="2"/>
      <c r="U571" s="2"/>
      <c r="V571" s="2"/>
      <c r="W571" s="2"/>
      <c r="X571" s="2"/>
      <c r="Y571" s="2"/>
      <c r="Z571" s="2"/>
    </row>
    <row r="572" spans="1:26" ht="15.75" customHeight="1" x14ac:dyDescent="0.25">
      <c r="A572" s="2"/>
      <c r="B572" s="2"/>
      <c r="C572" s="2"/>
      <c r="D572" s="2"/>
      <c r="E572" s="2"/>
      <c r="F572" s="2"/>
      <c r="G572" s="2"/>
      <c r="H572" s="2"/>
      <c r="I572" s="2"/>
      <c r="J572" s="2"/>
      <c r="K572" s="2"/>
      <c r="L572" s="2"/>
      <c r="M572" s="2"/>
      <c r="N572" s="2"/>
      <c r="O572" s="11"/>
      <c r="P572" s="11"/>
      <c r="Q572" s="11"/>
      <c r="R572" s="11"/>
      <c r="S572" s="2"/>
      <c r="T572" s="2"/>
      <c r="U572" s="2"/>
      <c r="V572" s="2"/>
      <c r="W572" s="2"/>
      <c r="X572" s="2"/>
      <c r="Y572" s="2"/>
      <c r="Z572" s="2"/>
    </row>
    <row r="573" spans="1:26" ht="15.75" customHeight="1" x14ac:dyDescent="0.25">
      <c r="A573" s="2"/>
      <c r="B573" s="2"/>
      <c r="C573" s="2"/>
      <c r="D573" s="2"/>
      <c r="E573" s="2"/>
      <c r="F573" s="2"/>
      <c r="G573" s="2"/>
      <c r="H573" s="2"/>
      <c r="I573" s="2"/>
      <c r="J573" s="2"/>
      <c r="K573" s="2"/>
      <c r="L573" s="2"/>
      <c r="M573" s="2"/>
      <c r="N573" s="2"/>
      <c r="O573" s="11"/>
      <c r="P573" s="11"/>
      <c r="Q573" s="11"/>
      <c r="R573" s="11"/>
      <c r="S573" s="2"/>
      <c r="T573" s="2"/>
      <c r="U573" s="2"/>
      <c r="V573" s="2"/>
      <c r="W573" s="2"/>
      <c r="X573" s="2"/>
      <c r="Y573" s="2"/>
      <c r="Z573" s="2"/>
    </row>
    <row r="574" spans="1:26" ht="15.75" customHeight="1" x14ac:dyDescent="0.25">
      <c r="A574" s="2"/>
      <c r="B574" s="2"/>
      <c r="C574" s="2"/>
      <c r="D574" s="2"/>
      <c r="E574" s="2"/>
      <c r="F574" s="2"/>
      <c r="G574" s="2"/>
      <c r="H574" s="2"/>
      <c r="I574" s="2"/>
      <c r="J574" s="2"/>
      <c r="K574" s="2"/>
      <c r="L574" s="2"/>
      <c r="M574" s="2"/>
      <c r="N574" s="2"/>
      <c r="O574" s="11"/>
      <c r="P574" s="11"/>
      <c r="Q574" s="11"/>
      <c r="R574" s="11"/>
      <c r="S574" s="2"/>
      <c r="T574" s="2"/>
      <c r="U574" s="2"/>
      <c r="V574" s="2"/>
      <c r="W574" s="2"/>
      <c r="X574" s="2"/>
      <c r="Y574" s="2"/>
      <c r="Z574" s="2"/>
    </row>
    <row r="575" spans="1:26" ht="15.75" customHeight="1" x14ac:dyDescent="0.25">
      <c r="A575" s="2"/>
      <c r="B575" s="2"/>
      <c r="C575" s="2"/>
      <c r="D575" s="2"/>
      <c r="E575" s="2"/>
      <c r="F575" s="2"/>
      <c r="G575" s="2"/>
      <c r="H575" s="2"/>
      <c r="I575" s="2"/>
      <c r="J575" s="2"/>
      <c r="K575" s="2"/>
      <c r="L575" s="2"/>
      <c r="M575" s="2"/>
      <c r="N575" s="2"/>
      <c r="O575" s="11"/>
      <c r="P575" s="11"/>
      <c r="Q575" s="11"/>
      <c r="R575" s="11"/>
      <c r="S575" s="2"/>
      <c r="T575" s="2"/>
      <c r="U575" s="2"/>
      <c r="V575" s="2"/>
      <c r="W575" s="2"/>
      <c r="X575" s="2"/>
      <c r="Y575" s="2"/>
      <c r="Z575" s="2"/>
    </row>
    <row r="576" spans="1:26" ht="15.75" customHeight="1" x14ac:dyDescent="0.25">
      <c r="A576" s="2"/>
      <c r="B576" s="2"/>
      <c r="C576" s="2"/>
      <c r="D576" s="2"/>
      <c r="E576" s="2"/>
      <c r="F576" s="2"/>
      <c r="G576" s="2"/>
      <c r="H576" s="2"/>
      <c r="I576" s="2"/>
      <c r="J576" s="2"/>
      <c r="K576" s="2"/>
      <c r="L576" s="2"/>
      <c r="M576" s="2"/>
      <c r="N576" s="2"/>
      <c r="O576" s="11"/>
      <c r="P576" s="11"/>
      <c r="Q576" s="11"/>
      <c r="R576" s="11"/>
      <c r="S576" s="2"/>
      <c r="T576" s="2"/>
      <c r="U576" s="2"/>
      <c r="V576" s="2"/>
      <c r="W576" s="2"/>
      <c r="X576" s="2"/>
      <c r="Y576" s="2"/>
      <c r="Z576" s="2"/>
    </row>
    <row r="577" spans="1:26" ht="15.75" customHeight="1" x14ac:dyDescent="0.25">
      <c r="A577" s="2"/>
      <c r="B577" s="2"/>
      <c r="C577" s="2"/>
      <c r="D577" s="2"/>
      <c r="E577" s="2"/>
      <c r="F577" s="2"/>
      <c r="G577" s="2"/>
      <c r="H577" s="2"/>
      <c r="I577" s="2"/>
      <c r="J577" s="2"/>
      <c r="K577" s="2"/>
      <c r="L577" s="2"/>
      <c r="M577" s="2"/>
      <c r="N577" s="2"/>
      <c r="O577" s="11"/>
      <c r="P577" s="11"/>
      <c r="Q577" s="11"/>
      <c r="R577" s="11"/>
      <c r="S577" s="2"/>
      <c r="T577" s="2"/>
      <c r="U577" s="2"/>
      <c r="V577" s="2"/>
      <c r="W577" s="2"/>
      <c r="X577" s="2"/>
      <c r="Y577" s="2"/>
      <c r="Z577" s="2"/>
    </row>
    <row r="578" spans="1:26" ht="15.75" customHeight="1" x14ac:dyDescent="0.25">
      <c r="A578" s="2"/>
      <c r="B578" s="2"/>
      <c r="C578" s="2"/>
      <c r="D578" s="2"/>
      <c r="E578" s="2"/>
      <c r="F578" s="2"/>
      <c r="G578" s="2"/>
      <c r="H578" s="2"/>
      <c r="I578" s="2"/>
      <c r="J578" s="2"/>
      <c r="K578" s="2"/>
      <c r="L578" s="2"/>
      <c r="M578" s="2"/>
      <c r="N578" s="2"/>
      <c r="O578" s="11"/>
      <c r="P578" s="11"/>
      <c r="Q578" s="11"/>
      <c r="R578" s="11"/>
      <c r="S578" s="2"/>
      <c r="T578" s="2"/>
      <c r="U578" s="2"/>
      <c r="V578" s="2"/>
      <c r="W578" s="2"/>
      <c r="X578" s="2"/>
      <c r="Y578" s="2"/>
      <c r="Z578" s="2"/>
    </row>
    <row r="579" spans="1:26" ht="15.75" customHeight="1" x14ac:dyDescent="0.25">
      <c r="A579" s="2"/>
      <c r="B579" s="2"/>
      <c r="C579" s="2"/>
      <c r="D579" s="2"/>
      <c r="E579" s="2"/>
      <c r="F579" s="2"/>
      <c r="G579" s="2"/>
      <c r="H579" s="2"/>
      <c r="I579" s="2"/>
      <c r="J579" s="2"/>
      <c r="K579" s="2"/>
      <c r="L579" s="2"/>
      <c r="M579" s="2"/>
      <c r="N579" s="2"/>
      <c r="O579" s="11"/>
      <c r="P579" s="11"/>
      <c r="Q579" s="11"/>
      <c r="R579" s="11"/>
      <c r="S579" s="2"/>
      <c r="T579" s="2"/>
      <c r="U579" s="2"/>
      <c r="V579" s="2"/>
      <c r="W579" s="2"/>
      <c r="X579" s="2"/>
      <c r="Y579" s="2"/>
      <c r="Z579" s="2"/>
    </row>
    <row r="580" spans="1:26" ht="15.75" customHeight="1" x14ac:dyDescent="0.25">
      <c r="A580" s="2"/>
      <c r="B580" s="2"/>
      <c r="C580" s="2"/>
      <c r="D580" s="2"/>
      <c r="E580" s="2"/>
      <c r="F580" s="2"/>
      <c r="G580" s="2"/>
      <c r="H580" s="2"/>
      <c r="I580" s="2"/>
      <c r="J580" s="2"/>
      <c r="K580" s="2"/>
      <c r="L580" s="2"/>
      <c r="M580" s="2"/>
      <c r="N580" s="2"/>
      <c r="O580" s="11"/>
      <c r="P580" s="11"/>
      <c r="Q580" s="11"/>
      <c r="R580" s="11"/>
      <c r="S580" s="2"/>
      <c r="T580" s="2"/>
      <c r="U580" s="2"/>
      <c r="V580" s="2"/>
      <c r="W580" s="2"/>
      <c r="X580" s="2"/>
      <c r="Y580" s="2"/>
      <c r="Z580" s="2"/>
    </row>
    <row r="581" spans="1:26" ht="15.75" customHeight="1" x14ac:dyDescent="0.25">
      <c r="A581" s="2"/>
      <c r="B581" s="2"/>
      <c r="C581" s="2"/>
      <c r="D581" s="2"/>
      <c r="E581" s="2"/>
      <c r="F581" s="2"/>
      <c r="G581" s="2"/>
      <c r="H581" s="2"/>
      <c r="I581" s="2"/>
      <c r="J581" s="2"/>
      <c r="K581" s="2"/>
      <c r="L581" s="2"/>
      <c r="M581" s="2"/>
      <c r="N581" s="2"/>
      <c r="O581" s="11"/>
      <c r="P581" s="11"/>
      <c r="Q581" s="11"/>
      <c r="R581" s="11"/>
      <c r="S581" s="2"/>
      <c r="T581" s="2"/>
      <c r="U581" s="2"/>
      <c r="V581" s="2"/>
      <c r="W581" s="2"/>
      <c r="X581" s="2"/>
      <c r="Y581" s="2"/>
      <c r="Z581" s="2"/>
    </row>
    <row r="582" spans="1:26" ht="15.75" customHeight="1" x14ac:dyDescent="0.25">
      <c r="A582" s="2"/>
      <c r="B582" s="2"/>
      <c r="C582" s="2"/>
      <c r="D582" s="2"/>
      <c r="E582" s="2"/>
      <c r="F582" s="2"/>
      <c r="G582" s="2"/>
      <c r="H582" s="2"/>
      <c r="I582" s="2"/>
      <c r="J582" s="2"/>
      <c r="K582" s="2"/>
      <c r="L582" s="2"/>
      <c r="M582" s="2"/>
      <c r="N582" s="2"/>
      <c r="O582" s="11"/>
      <c r="P582" s="11"/>
      <c r="Q582" s="11"/>
      <c r="R582" s="11"/>
      <c r="S582" s="2"/>
      <c r="T582" s="2"/>
      <c r="U582" s="2"/>
      <c r="V582" s="2"/>
      <c r="W582" s="2"/>
      <c r="X582" s="2"/>
      <c r="Y582" s="2"/>
      <c r="Z582" s="2"/>
    </row>
    <row r="583" spans="1:26" ht="15.75" customHeight="1" x14ac:dyDescent="0.25">
      <c r="A583" s="2"/>
      <c r="B583" s="2"/>
      <c r="C583" s="2"/>
      <c r="D583" s="2"/>
      <c r="E583" s="2"/>
      <c r="F583" s="2"/>
      <c r="G583" s="2"/>
      <c r="H583" s="2"/>
      <c r="I583" s="2"/>
      <c r="J583" s="2"/>
      <c r="K583" s="2"/>
      <c r="L583" s="2"/>
      <c r="M583" s="2"/>
      <c r="N583" s="2"/>
      <c r="O583" s="11"/>
      <c r="P583" s="11"/>
      <c r="Q583" s="11"/>
      <c r="R583" s="11"/>
      <c r="S583" s="2"/>
      <c r="T583" s="2"/>
      <c r="U583" s="2"/>
      <c r="V583" s="2"/>
      <c r="W583" s="2"/>
      <c r="X583" s="2"/>
      <c r="Y583" s="2"/>
      <c r="Z583" s="2"/>
    </row>
    <row r="584" spans="1:26" ht="15.75" customHeight="1" x14ac:dyDescent="0.25">
      <c r="A584" s="2"/>
      <c r="B584" s="2"/>
      <c r="C584" s="2"/>
      <c r="D584" s="2"/>
      <c r="E584" s="2"/>
      <c r="F584" s="2"/>
      <c r="G584" s="2"/>
      <c r="H584" s="2"/>
      <c r="I584" s="2"/>
      <c r="J584" s="2"/>
      <c r="K584" s="2"/>
      <c r="L584" s="2"/>
      <c r="M584" s="2"/>
      <c r="N584" s="2"/>
      <c r="O584" s="11"/>
      <c r="P584" s="11"/>
      <c r="Q584" s="11"/>
      <c r="R584" s="11"/>
      <c r="S584" s="2"/>
      <c r="T584" s="2"/>
      <c r="U584" s="2"/>
      <c r="V584" s="2"/>
      <c r="W584" s="2"/>
      <c r="X584" s="2"/>
      <c r="Y584" s="2"/>
      <c r="Z584" s="2"/>
    </row>
    <row r="585" spans="1:26" ht="15.75" customHeight="1" x14ac:dyDescent="0.25">
      <c r="A585" s="2"/>
      <c r="B585" s="2"/>
      <c r="C585" s="2"/>
      <c r="D585" s="2"/>
      <c r="E585" s="2"/>
      <c r="F585" s="2"/>
      <c r="G585" s="2"/>
      <c r="H585" s="2"/>
      <c r="I585" s="2"/>
      <c r="J585" s="2"/>
      <c r="K585" s="2"/>
      <c r="L585" s="2"/>
      <c r="M585" s="2"/>
      <c r="N585" s="2"/>
      <c r="O585" s="11"/>
      <c r="P585" s="11"/>
      <c r="Q585" s="11"/>
      <c r="R585" s="11"/>
      <c r="S585" s="2"/>
      <c r="T585" s="2"/>
      <c r="U585" s="2"/>
      <c r="V585" s="2"/>
      <c r="W585" s="2"/>
      <c r="X585" s="2"/>
      <c r="Y585" s="2"/>
      <c r="Z585" s="2"/>
    </row>
    <row r="586" spans="1:26" ht="15.75" customHeight="1" x14ac:dyDescent="0.25">
      <c r="A586" s="2"/>
      <c r="B586" s="2"/>
      <c r="C586" s="2"/>
      <c r="D586" s="2"/>
      <c r="E586" s="2"/>
      <c r="F586" s="2"/>
      <c r="G586" s="2"/>
      <c r="H586" s="2"/>
      <c r="I586" s="2"/>
      <c r="J586" s="2"/>
      <c r="K586" s="2"/>
      <c r="L586" s="2"/>
      <c r="M586" s="2"/>
      <c r="N586" s="2"/>
      <c r="O586" s="11"/>
      <c r="P586" s="11"/>
      <c r="Q586" s="11"/>
      <c r="R586" s="11"/>
      <c r="S586" s="2"/>
      <c r="T586" s="2"/>
      <c r="U586" s="2"/>
      <c r="V586" s="2"/>
      <c r="W586" s="2"/>
      <c r="X586" s="2"/>
      <c r="Y586" s="2"/>
      <c r="Z586" s="2"/>
    </row>
    <row r="587" spans="1:26" ht="15.75" customHeight="1" x14ac:dyDescent="0.25">
      <c r="A587" s="2"/>
      <c r="B587" s="2"/>
      <c r="C587" s="2"/>
      <c r="D587" s="2"/>
      <c r="E587" s="2"/>
      <c r="F587" s="2"/>
      <c r="G587" s="2"/>
      <c r="H587" s="2"/>
      <c r="I587" s="2"/>
      <c r="J587" s="2"/>
      <c r="K587" s="2"/>
      <c r="L587" s="2"/>
      <c r="M587" s="2"/>
      <c r="N587" s="2"/>
      <c r="O587" s="11"/>
      <c r="P587" s="11"/>
      <c r="Q587" s="11"/>
      <c r="R587" s="11"/>
      <c r="S587" s="2"/>
      <c r="T587" s="2"/>
      <c r="U587" s="2"/>
      <c r="V587" s="2"/>
      <c r="W587" s="2"/>
      <c r="X587" s="2"/>
      <c r="Y587" s="2"/>
      <c r="Z587" s="2"/>
    </row>
    <row r="588" spans="1:26" ht="15.75" customHeight="1" x14ac:dyDescent="0.25">
      <c r="A588" s="2"/>
      <c r="B588" s="2"/>
      <c r="C588" s="2"/>
      <c r="D588" s="2"/>
      <c r="E588" s="2"/>
      <c r="F588" s="2"/>
      <c r="G588" s="2"/>
      <c r="H588" s="2"/>
      <c r="I588" s="2"/>
      <c r="J588" s="2"/>
      <c r="K588" s="2"/>
      <c r="L588" s="2"/>
      <c r="M588" s="2"/>
      <c r="N588" s="2"/>
      <c r="O588" s="11"/>
      <c r="P588" s="11"/>
      <c r="Q588" s="11"/>
      <c r="R588" s="11"/>
      <c r="S588" s="2"/>
      <c r="T588" s="2"/>
      <c r="U588" s="2"/>
      <c r="V588" s="2"/>
      <c r="W588" s="2"/>
      <c r="X588" s="2"/>
      <c r="Y588" s="2"/>
      <c r="Z588" s="2"/>
    </row>
    <row r="589" spans="1:26" ht="15.75" customHeight="1" x14ac:dyDescent="0.25">
      <c r="A589" s="2"/>
      <c r="B589" s="2"/>
      <c r="C589" s="2"/>
      <c r="D589" s="2"/>
      <c r="E589" s="2"/>
      <c r="F589" s="2"/>
      <c r="G589" s="2"/>
      <c r="H589" s="2"/>
      <c r="I589" s="2"/>
      <c r="J589" s="2"/>
      <c r="K589" s="2"/>
      <c r="L589" s="2"/>
      <c r="M589" s="2"/>
      <c r="N589" s="2"/>
      <c r="O589" s="11"/>
      <c r="P589" s="11"/>
      <c r="Q589" s="11"/>
      <c r="R589" s="11"/>
      <c r="S589" s="2"/>
      <c r="T589" s="2"/>
      <c r="U589" s="2"/>
      <c r="V589" s="2"/>
      <c r="W589" s="2"/>
      <c r="X589" s="2"/>
      <c r="Y589" s="2"/>
      <c r="Z589" s="2"/>
    </row>
    <row r="590" spans="1:26" ht="15.75" customHeight="1" x14ac:dyDescent="0.25">
      <c r="A590" s="2"/>
      <c r="B590" s="2"/>
      <c r="C590" s="2"/>
      <c r="D590" s="2"/>
      <c r="E590" s="2"/>
      <c r="F590" s="2"/>
      <c r="G590" s="2"/>
      <c r="H590" s="2"/>
      <c r="I590" s="2"/>
      <c r="J590" s="2"/>
      <c r="K590" s="2"/>
      <c r="L590" s="2"/>
      <c r="M590" s="2"/>
      <c r="N590" s="2"/>
      <c r="O590" s="11"/>
      <c r="P590" s="11"/>
      <c r="Q590" s="11"/>
      <c r="R590" s="11"/>
      <c r="S590" s="2"/>
      <c r="T590" s="2"/>
      <c r="U590" s="2"/>
      <c r="V590" s="2"/>
      <c r="W590" s="2"/>
      <c r="X590" s="2"/>
      <c r="Y590" s="2"/>
      <c r="Z590" s="2"/>
    </row>
    <row r="591" spans="1:26" ht="15.75" customHeight="1" x14ac:dyDescent="0.25">
      <c r="A591" s="2"/>
      <c r="B591" s="2"/>
      <c r="C591" s="2"/>
      <c r="D591" s="2"/>
      <c r="E591" s="2"/>
      <c r="F591" s="2"/>
      <c r="G591" s="2"/>
      <c r="H591" s="2"/>
      <c r="I591" s="2"/>
      <c r="J591" s="2"/>
      <c r="K591" s="2"/>
      <c r="L591" s="2"/>
      <c r="M591" s="2"/>
      <c r="N591" s="2"/>
      <c r="O591" s="11"/>
      <c r="P591" s="11"/>
      <c r="Q591" s="11"/>
      <c r="R591" s="11"/>
      <c r="S591" s="2"/>
      <c r="T591" s="2"/>
      <c r="U591" s="2"/>
      <c r="V591" s="2"/>
      <c r="W591" s="2"/>
      <c r="X591" s="2"/>
      <c r="Y591" s="2"/>
      <c r="Z591" s="2"/>
    </row>
    <row r="592" spans="1:26" ht="15.75" customHeight="1" x14ac:dyDescent="0.25">
      <c r="A592" s="2"/>
      <c r="B592" s="2"/>
      <c r="C592" s="2"/>
      <c r="D592" s="2"/>
      <c r="E592" s="2"/>
      <c r="F592" s="2"/>
      <c r="G592" s="2"/>
      <c r="H592" s="2"/>
      <c r="I592" s="2"/>
      <c r="J592" s="2"/>
      <c r="K592" s="2"/>
      <c r="L592" s="2"/>
      <c r="M592" s="2"/>
      <c r="N592" s="2"/>
      <c r="O592" s="11"/>
      <c r="P592" s="11"/>
      <c r="Q592" s="11"/>
      <c r="R592" s="11"/>
      <c r="S592" s="2"/>
      <c r="T592" s="2"/>
      <c r="U592" s="2"/>
      <c r="V592" s="2"/>
      <c r="W592" s="2"/>
      <c r="X592" s="2"/>
      <c r="Y592" s="2"/>
      <c r="Z592" s="2"/>
    </row>
    <row r="593" spans="1:26" ht="15.75" customHeight="1" x14ac:dyDescent="0.25">
      <c r="A593" s="2"/>
      <c r="B593" s="2"/>
      <c r="C593" s="2"/>
      <c r="D593" s="2"/>
      <c r="E593" s="2"/>
      <c r="F593" s="2"/>
      <c r="G593" s="2"/>
      <c r="H593" s="2"/>
      <c r="I593" s="2"/>
      <c r="J593" s="2"/>
      <c r="K593" s="2"/>
      <c r="L593" s="2"/>
      <c r="M593" s="2"/>
      <c r="N593" s="2"/>
      <c r="O593" s="11"/>
      <c r="P593" s="11"/>
      <c r="Q593" s="11"/>
      <c r="R593" s="11"/>
      <c r="S593" s="2"/>
      <c r="T593" s="2"/>
      <c r="U593" s="2"/>
      <c r="V593" s="2"/>
      <c r="W593" s="2"/>
      <c r="X593" s="2"/>
      <c r="Y593" s="2"/>
      <c r="Z593" s="2"/>
    </row>
    <row r="594" spans="1:26" ht="15.75" customHeight="1" x14ac:dyDescent="0.25">
      <c r="A594" s="2"/>
      <c r="B594" s="2"/>
      <c r="C594" s="2"/>
      <c r="D594" s="2"/>
      <c r="E594" s="2"/>
      <c r="F594" s="2"/>
      <c r="G594" s="2"/>
      <c r="H594" s="2"/>
      <c r="I594" s="2"/>
      <c r="J594" s="2"/>
      <c r="K594" s="2"/>
      <c r="L594" s="2"/>
      <c r="M594" s="2"/>
      <c r="N594" s="2"/>
      <c r="O594" s="11"/>
      <c r="P594" s="11"/>
      <c r="Q594" s="11"/>
      <c r="R594" s="11"/>
      <c r="S594" s="2"/>
      <c r="T594" s="2"/>
      <c r="U594" s="2"/>
      <c r="V594" s="2"/>
      <c r="W594" s="2"/>
      <c r="X594" s="2"/>
      <c r="Y594" s="2"/>
      <c r="Z594" s="2"/>
    </row>
    <row r="595" spans="1:26" ht="15.75" customHeight="1" x14ac:dyDescent="0.25">
      <c r="A595" s="2"/>
      <c r="B595" s="2"/>
      <c r="C595" s="2"/>
      <c r="D595" s="2"/>
      <c r="E595" s="2"/>
      <c r="F595" s="2"/>
      <c r="G595" s="2"/>
      <c r="H595" s="2"/>
      <c r="I595" s="2"/>
      <c r="J595" s="2"/>
      <c r="K595" s="2"/>
      <c r="L595" s="2"/>
      <c r="M595" s="2"/>
      <c r="N595" s="2"/>
      <c r="O595" s="11"/>
      <c r="P595" s="11"/>
      <c r="Q595" s="11"/>
      <c r="R595" s="11"/>
      <c r="S595" s="2"/>
      <c r="T595" s="2"/>
      <c r="U595" s="2"/>
      <c r="V595" s="2"/>
      <c r="W595" s="2"/>
      <c r="X595" s="2"/>
      <c r="Y595" s="2"/>
      <c r="Z595" s="2"/>
    </row>
    <row r="596" spans="1:26" ht="15.75" customHeight="1" x14ac:dyDescent="0.25">
      <c r="A596" s="2"/>
      <c r="B596" s="2"/>
      <c r="C596" s="2"/>
      <c r="D596" s="2"/>
      <c r="E596" s="2"/>
      <c r="F596" s="2"/>
      <c r="G596" s="2"/>
      <c r="H596" s="2"/>
      <c r="I596" s="2"/>
      <c r="J596" s="2"/>
      <c r="K596" s="2"/>
      <c r="L596" s="2"/>
      <c r="M596" s="2"/>
      <c r="N596" s="2"/>
      <c r="O596" s="11"/>
      <c r="P596" s="11"/>
      <c r="Q596" s="11"/>
      <c r="R596" s="11"/>
      <c r="S596" s="2"/>
      <c r="T596" s="2"/>
      <c r="U596" s="2"/>
      <c r="V596" s="2"/>
      <c r="W596" s="2"/>
      <c r="X596" s="2"/>
      <c r="Y596" s="2"/>
      <c r="Z596" s="2"/>
    </row>
    <row r="597" spans="1:26" ht="15.75" customHeight="1" x14ac:dyDescent="0.25">
      <c r="A597" s="2"/>
      <c r="B597" s="2"/>
      <c r="C597" s="2"/>
      <c r="D597" s="2"/>
      <c r="E597" s="2"/>
      <c r="F597" s="2"/>
      <c r="G597" s="2"/>
      <c r="H597" s="2"/>
      <c r="I597" s="2"/>
      <c r="J597" s="2"/>
      <c r="K597" s="2"/>
      <c r="L597" s="2"/>
      <c r="M597" s="2"/>
      <c r="N597" s="2"/>
      <c r="O597" s="11"/>
      <c r="P597" s="11"/>
      <c r="Q597" s="11"/>
      <c r="R597" s="11"/>
      <c r="S597" s="2"/>
      <c r="T597" s="2"/>
      <c r="U597" s="2"/>
      <c r="V597" s="2"/>
      <c r="W597" s="2"/>
      <c r="X597" s="2"/>
      <c r="Y597" s="2"/>
      <c r="Z597" s="2"/>
    </row>
    <row r="598" spans="1:26" ht="15.75" customHeight="1" x14ac:dyDescent="0.25">
      <c r="A598" s="2"/>
      <c r="B598" s="2"/>
      <c r="C598" s="2"/>
      <c r="D598" s="2"/>
      <c r="E598" s="2"/>
      <c r="F598" s="2"/>
      <c r="G598" s="2"/>
      <c r="H598" s="2"/>
      <c r="I598" s="2"/>
      <c r="J598" s="2"/>
      <c r="K598" s="2"/>
      <c r="L598" s="2"/>
      <c r="M598" s="2"/>
      <c r="N598" s="2"/>
      <c r="O598" s="11"/>
      <c r="P598" s="11"/>
      <c r="Q598" s="11"/>
      <c r="R598" s="11"/>
      <c r="S598" s="2"/>
      <c r="T598" s="2"/>
      <c r="U598" s="2"/>
      <c r="V598" s="2"/>
      <c r="W598" s="2"/>
      <c r="X598" s="2"/>
      <c r="Y598" s="2"/>
      <c r="Z598" s="2"/>
    </row>
    <row r="599" spans="1:26" ht="15.75" customHeight="1" x14ac:dyDescent="0.25">
      <c r="A599" s="2"/>
      <c r="B599" s="2"/>
      <c r="C599" s="2"/>
      <c r="D599" s="2"/>
      <c r="E599" s="2"/>
      <c r="F599" s="2"/>
      <c r="G599" s="2"/>
      <c r="H599" s="2"/>
      <c r="I599" s="2"/>
      <c r="J599" s="2"/>
      <c r="K599" s="2"/>
      <c r="L599" s="2"/>
      <c r="M599" s="2"/>
      <c r="N599" s="2"/>
      <c r="O599" s="11"/>
      <c r="P599" s="11"/>
      <c r="Q599" s="11"/>
      <c r="R599" s="11"/>
      <c r="S599" s="2"/>
      <c r="T599" s="2"/>
      <c r="U599" s="2"/>
      <c r="V599" s="2"/>
      <c r="W599" s="2"/>
      <c r="X599" s="2"/>
      <c r="Y599" s="2"/>
      <c r="Z599" s="2"/>
    </row>
    <row r="600" spans="1:26" ht="15.75" customHeight="1" x14ac:dyDescent="0.25">
      <c r="A600" s="2"/>
      <c r="B600" s="2"/>
      <c r="C600" s="2"/>
      <c r="D600" s="2"/>
      <c r="E600" s="2"/>
      <c r="F600" s="2"/>
      <c r="G600" s="2"/>
      <c r="H600" s="2"/>
      <c r="I600" s="2"/>
      <c r="J600" s="2"/>
      <c r="K600" s="2"/>
      <c r="L600" s="2"/>
      <c r="M600" s="2"/>
      <c r="N600" s="2"/>
      <c r="O600" s="11"/>
      <c r="P600" s="11"/>
      <c r="Q600" s="11"/>
      <c r="R600" s="11"/>
      <c r="S600" s="2"/>
      <c r="T600" s="2"/>
      <c r="U600" s="2"/>
      <c r="V600" s="2"/>
      <c r="W600" s="2"/>
      <c r="X600" s="2"/>
      <c r="Y600" s="2"/>
      <c r="Z600" s="2"/>
    </row>
    <row r="601" spans="1:26" ht="15.75" customHeight="1" x14ac:dyDescent="0.25">
      <c r="A601" s="2"/>
      <c r="B601" s="2"/>
      <c r="C601" s="2"/>
      <c r="D601" s="2"/>
      <c r="E601" s="2"/>
      <c r="F601" s="2"/>
      <c r="G601" s="2"/>
      <c r="H601" s="2"/>
      <c r="I601" s="2"/>
      <c r="J601" s="2"/>
      <c r="K601" s="2"/>
      <c r="L601" s="2"/>
      <c r="M601" s="2"/>
      <c r="N601" s="2"/>
      <c r="O601" s="11"/>
      <c r="P601" s="11"/>
      <c r="Q601" s="11"/>
      <c r="R601" s="11"/>
      <c r="S601" s="2"/>
      <c r="T601" s="2"/>
      <c r="U601" s="2"/>
      <c r="V601" s="2"/>
      <c r="W601" s="2"/>
      <c r="X601" s="2"/>
      <c r="Y601" s="2"/>
      <c r="Z601" s="2"/>
    </row>
    <row r="602" spans="1:26" ht="15.75" customHeight="1" x14ac:dyDescent="0.25">
      <c r="A602" s="2"/>
      <c r="B602" s="2"/>
      <c r="C602" s="2"/>
      <c r="D602" s="2"/>
      <c r="E602" s="2"/>
      <c r="F602" s="2"/>
      <c r="G602" s="2"/>
      <c r="H602" s="2"/>
      <c r="I602" s="2"/>
      <c r="J602" s="2"/>
      <c r="K602" s="2"/>
      <c r="L602" s="2"/>
      <c r="M602" s="2"/>
      <c r="N602" s="2"/>
      <c r="O602" s="11"/>
      <c r="P602" s="11"/>
      <c r="Q602" s="11"/>
      <c r="R602" s="11"/>
      <c r="S602" s="2"/>
      <c r="T602" s="2"/>
      <c r="U602" s="2"/>
      <c r="V602" s="2"/>
      <c r="W602" s="2"/>
      <c r="X602" s="2"/>
      <c r="Y602" s="2"/>
      <c r="Z602" s="2"/>
    </row>
    <row r="603" spans="1:26" ht="15.75" customHeight="1" x14ac:dyDescent="0.25">
      <c r="A603" s="2"/>
      <c r="B603" s="2"/>
      <c r="C603" s="2"/>
      <c r="D603" s="2"/>
      <c r="E603" s="2"/>
      <c r="F603" s="2"/>
      <c r="G603" s="2"/>
      <c r="H603" s="2"/>
      <c r="I603" s="2"/>
      <c r="J603" s="2"/>
      <c r="K603" s="2"/>
      <c r="L603" s="2"/>
      <c r="M603" s="2"/>
      <c r="N603" s="2"/>
      <c r="O603" s="11"/>
      <c r="P603" s="11"/>
      <c r="Q603" s="11"/>
      <c r="R603" s="11"/>
      <c r="S603" s="2"/>
      <c r="T603" s="2"/>
      <c r="U603" s="2"/>
      <c r="V603" s="2"/>
      <c r="W603" s="2"/>
      <c r="X603" s="2"/>
      <c r="Y603" s="2"/>
      <c r="Z603" s="2"/>
    </row>
    <row r="604" spans="1:26" ht="15.75" customHeight="1" x14ac:dyDescent="0.25">
      <c r="A604" s="2"/>
      <c r="B604" s="2"/>
      <c r="C604" s="2"/>
      <c r="D604" s="2"/>
      <c r="E604" s="2"/>
      <c r="F604" s="2"/>
      <c r="G604" s="2"/>
      <c r="H604" s="2"/>
      <c r="I604" s="2"/>
      <c r="J604" s="2"/>
      <c r="K604" s="2"/>
      <c r="L604" s="2"/>
      <c r="M604" s="2"/>
      <c r="N604" s="2"/>
      <c r="O604" s="11"/>
      <c r="P604" s="11"/>
      <c r="Q604" s="11"/>
      <c r="R604" s="11"/>
      <c r="S604" s="2"/>
      <c r="T604" s="2"/>
      <c r="U604" s="2"/>
      <c r="V604" s="2"/>
      <c r="W604" s="2"/>
      <c r="X604" s="2"/>
      <c r="Y604" s="2"/>
      <c r="Z604" s="2"/>
    </row>
    <row r="605" spans="1:26" ht="15.75" customHeight="1" x14ac:dyDescent="0.25">
      <c r="A605" s="2"/>
      <c r="B605" s="2"/>
      <c r="C605" s="2"/>
      <c r="D605" s="2"/>
      <c r="E605" s="2"/>
      <c r="F605" s="2"/>
      <c r="G605" s="2"/>
      <c r="H605" s="2"/>
      <c r="I605" s="2"/>
      <c r="J605" s="2"/>
      <c r="K605" s="2"/>
      <c r="L605" s="2"/>
      <c r="M605" s="2"/>
      <c r="N605" s="2"/>
      <c r="O605" s="11"/>
      <c r="P605" s="11"/>
      <c r="Q605" s="11"/>
      <c r="R605" s="11"/>
      <c r="S605" s="2"/>
      <c r="T605" s="2"/>
      <c r="U605" s="2"/>
      <c r="V605" s="2"/>
      <c r="W605" s="2"/>
      <c r="X605" s="2"/>
      <c r="Y605" s="2"/>
      <c r="Z605" s="2"/>
    </row>
    <row r="606" spans="1:26" ht="15.75" customHeight="1" x14ac:dyDescent="0.25">
      <c r="A606" s="2"/>
      <c r="B606" s="2"/>
      <c r="C606" s="2"/>
      <c r="D606" s="2"/>
      <c r="E606" s="2"/>
      <c r="F606" s="2"/>
      <c r="G606" s="2"/>
      <c r="H606" s="2"/>
      <c r="I606" s="2"/>
      <c r="J606" s="2"/>
      <c r="K606" s="2"/>
      <c r="L606" s="2"/>
      <c r="M606" s="2"/>
      <c r="N606" s="2"/>
      <c r="O606" s="11"/>
      <c r="P606" s="11"/>
      <c r="Q606" s="11"/>
      <c r="R606" s="11"/>
      <c r="S606" s="2"/>
      <c r="T606" s="2"/>
      <c r="U606" s="2"/>
      <c r="V606" s="2"/>
      <c r="W606" s="2"/>
      <c r="X606" s="2"/>
      <c r="Y606" s="2"/>
      <c r="Z606" s="2"/>
    </row>
    <row r="607" spans="1:26" ht="15.75" customHeight="1" x14ac:dyDescent="0.25">
      <c r="A607" s="2"/>
      <c r="B607" s="2"/>
      <c r="C607" s="2"/>
      <c r="D607" s="2"/>
      <c r="E607" s="2"/>
      <c r="F607" s="2"/>
      <c r="G607" s="2"/>
      <c r="H607" s="2"/>
      <c r="I607" s="2"/>
      <c r="J607" s="2"/>
      <c r="K607" s="2"/>
      <c r="L607" s="2"/>
      <c r="M607" s="2"/>
      <c r="N607" s="2"/>
      <c r="O607" s="11"/>
      <c r="P607" s="11"/>
      <c r="Q607" s="11"/>
      <c r="R607" s="11"/>
      <c r="S607" s="2"/>
      <c r="T607" s="2"/>
      <c r="U607" s="2"/>
      <c r="V607" s="2"/>
      <c r="W607" s="2"/>
      <c r="X607" s="2"/>
      <c r="Y607" s="2"/>
      <c r="Z607" s="2"/>
    </row>
    <row r="608" spans="1:26" ht="15.75" customHeight="1" x14ac:dyDescent="0.25">
      <c r="A608" s="2"/>
      <c r="B608" s="2"/>
      <c r="C608" s="2"/>
      <c r="D608" s="2"/>
      <c r="E608" s="2"/>
      <c r="F608" s="2"/>
      <c r="G608" s="2"/>
      <c r="H608" s="2"/>
      <c r="I608" s="2"/>
      <c r="J608" s="2"/>
      <c r="K608" s="2"/>
      <c r="L608" s="2"/>
      <c r="M608" s="2"/>
      <c r="N608" s="2"/>
      <c r="O608" s="11"/>
      <c r="P608" s="11"/>
      <c r="Q608" s="11"/>
      <c r="R608" s="11"/>
      <c r="S608" s="2"/>
      <c r="T608" s="2"/>
      <c r="U608" s="2"/>
      <c r="V608" s="2"/>
      <c r="W608" s="2"/>
      <c r="X608" s="2"/>
      <c r="Y608" s="2"/>
      <c r="Z608" s="2"/>
    </row>
    <row r="609" spans="1:26" ht="15.75" customHeight="1" x14ac:dyDescent="0.25">
      <c r="A609" s="2"/>
      <c r="B609" s="2"/>
      <c r="C609" s="2"/>
      <c r="D609" s="2"/>
      <c r="E609" s="2"/>
      <c r="F609" s="2"/>
      <c r="G609" s="2"/>
      <c r="H609" s="2"/>
      <c r="I609" s="2"/>
      <c r="J609" s="2"/>
      <c r="K609" s="2"/>
      <c r="L609" s="2"/>
      <c r="M609" s="2"/>
      <c r="N609" s="2"/>
      <c r="O609" s="11"/>
      <c r="P609" s="11"/>
      <c r="Q609" s="11"/>
      <c r="R609" s="11"/>
      <c r="S609" s="2"/>
      <c r="T609" s="2"/>
      <c r="U609" s="2"/>
      <c r="V609" s="2"/>
      <c r="W609" s="2"/>
      <c r="X609" s="2"/>
      <c r="Y609" s="2"/>
      <c r="Z609" s="2"/>
    </row>
    <row r="610" spans="1:26" ht="15.75" customHeight="1" x14ac:dyDescent="0.25">
      <c r="A610" s="2"/>
      <c r="B610" s="2"/>
      <c r="C610" s="2"/>
      <c r="D610" s="2"/>
      <c r="E610" s="2"/>
      <c r="F610" s="2"/>
      <c r="G610" s="2"/>
      <c r="H610" s="2"/>
      <c r="I610" s="2"/>
      <c r="J610" s="2"/>
      <c r="K610" s="2"/>
      <c r="L610" s="2"/>
      <c r="M610" s="2"/>
      <c r="N610" s="2"/>
      <c r="O610" s="11"/>
      <c r="P610" s="11"/>
      <c r="Q610" s="11"/>
      <c r="R610" s="11"/>
      <c r="S610" s="2"/>
      <c r="T610" s="2"/>
      <c r="U610" s="2"/>
      <c r="V610" s="2"/>
      <c r="W610" s="2"/>
      <c r="X610" s="2"/>
      <c r="Y610" s="2"/>
      <c r="Z610" s="2"/>
    </row>
    <row r="611" spans="1:26" ht="15.75" customHeight="1" x14ac:dyDescent="0.25">
      <c r="A611" s="2"/>
      <c r="B611" s="2"/>
      <c r="C611" s="2"/>
      <c r="D611" s="2"/>
      <c r="E611" s="2"/>
      <c r="F611" s="2"/>
      <c r="G611" s="2"/>
      <c r="H611" s="2"/>
      <c r="I611" s="2"/>
      <c r="J611" s="2"/>
      <c r="K611" s="2"/>
      <c r="L611" s="2"/>
      <c r="M611" s="2"/>
      <c r="N611" s="2"/>
      <c r="O611" s="11"/>
      <c r="P611" s="11"/>
      <c r="Q611" s="11"/>
      <c r="R611" s="11"/>
      <c r="S611" s="2"/>
      <c r="T611" s="2"/>
      <c r="U611" s="2"/>
      <c r="V611" s="2"/>
      <c r="W611" s="2"/>
      <c r="X611" s="2"/>
      <c r="Y611" s="2"/>
      <c r="Z611" s="2"/>
    </row>
    <row r="612" spans="1:26" ht="15.75" customHeight="1" x14ac:dyDescent="0.25">
      <c r="A612" s="2"/>
      <c r="B612" s="2"/>
      <c r="C612" s="2"/>
      <c r="D612" s="2"/>
      <c r="E612" s="2"/>
      <c r="F612" s="2"/>
      <c r="G612" s="2"/>
      <c r="H612" s="2"/>
      <c r="I612" s="2"/>
      <c r="J612" s="2"/>
      <c r="K612" s="2"/>
      <c r="L612" s="2"/>
      <c r="M612" s="2"/>
      <c r="N612" s="2"/>
      <c r="O612" s="11"/>
      <c r="P612" s="11"/>
      <c r="Q612" s="11"/>
      <c r="R612" s="11"/>
      <c r="S612" s="2"/>
      <c r="T612" s="2"/>
      <c r="U612" s="2"/>
      <c r="V612" s="2"/>
      <c r="W612" s="2"/>
      <c r="X612" s="2"/>
      <c r="Y612" s="2"/>
      <c r="Z612" s="2"/>
    </row>
    <row r="613" spans="1:26" ht="15.75" customHeight="1" x14ac:dyDescent="0.25">
      <c r="A613" s="2"/>
      <c r="B613" s="2"/>
      <c r="C613" s="2"/>
      <c r="D613" s="2"/>
      <c r="E613" s="2"/>
      <c r="F613" s="2"/>
      <c r="G613" s="2"/>
      <c r="H613" s="2"/>
      <c r="I613" s="2"/>
      <c r="J613" s="2"/>
      <c r="K613" s="2"/>
      <c r="L613" s="2"/>
      <c r="M613" s="2"/>
      <c r="N613" s="2"/>
      <c r="O613" s="11"/>
      <c r="P613" s="11"/>
      <c r="Q613" s="11"/>
      <c r="R613" s="11"/>
      <c r="S613" s="2"/>
      <c r="T613" s="2"/>
      <c r="U613" s="2"/>
      <c r="V613" s="2"/>
      <c r="W613" s="2"/>
      <c r="X613" s="2"/>
      <c r="Y613" s="2"/>
      <c r="Z613" s="2"/>
    </row>
    <row r="614" spans="1:26" ht="15.75" customHeight="1" x14ac:dyDescent="0.25">
      <c r="A614" s="2"/>
      <c r="B614" s="2"/>
      <c r="C614" s="2"/>
      <c r="D614" s="2"/>
      <c r="E614" s="2"/>
      <c r="F614" s="2"/>
      <c r="G614" s="2"/>
      <c r="H614" s="2"/>
      <c r="I614" s="2"/>
      <c r="J614" s="2"/>
      <c r="K614" s="2"/>
      <c r="L614" s="2"/>
      <c r="M614" s="2"/>
      <c r="N614" s="2"/>
      <c r="O614" s="11"/>
      <c r="P614" s="11"/>
      <c r="Q614" s="11"/>
      <c r="R614" s="11"/>
      <c r="S614" s="2"/>
      <c r="T614" s="2"/>
      <c r="U614" s="2"/>
      <c r="V614" s="2"/>
      <c r="W614" s="2"/>
      <c r="X614" s="2"/>
      <c r="Y614" s="2"/>
      <c r="Z614" s="2"/>
    </row>
    <row r="615" spans="1:26" ht="15.75" customHeight="1" x14ac:dyDescent="0.25">
      <c r="A615" s="2"/>
      <c r="B615" s="2"/>
      <c r="C615" s="2"/>
      <c r="D615" s="2"/>
      <c r="E615" s="2"/>
      <c r="F615" s="2"/>
      <c r="G615" s="2"/>
      <c r="H615" s="2"/>
      <c r="I615" s="2"/>
      <c r="J615" s="2"/>
      <c r="K615" s="2"/>
      <c r="L615" s="2"/>
      <c r="M615" s="2"/>
      <c r="N615" s="2"/>
      <c r="O615" s="11"/>
      <c r="P615" s="11"/>
      <c r="Q615" s="11"/>
      <c r="R615" s="11"/>
      <c r="S615" s="2"/>
      <c r="T615" s="2"/>
      <c r="U615" s="2"/>
      <c r="V615" s="2"/>
      <c r="W615" s="2"/>
      <c r="X615" s="2"/>
      <c r="Y615" s="2"/>
      <c r="Z615" s="2"/>
    </row>
    <row r="616" spans="1:26" ht="15.75" customHeight="1" x14ac:dyDescent="0.25">
      <c r="A616" s="2"/>
      <c r="B616" s="2"/>
      <c r="C616" s="2"/>
      <c r="D616" s="2"/>
      <c r="E616" s="2"/>
      <c r="F616" s="2"/>
      <c r="G616" s="2"/>
      <c r="H616" s="2"/>
      <c r="I616" s="2"/>
      <c r="J616" s="2"/>
      <c r="K616" s="2"/>
      <c r="L616" s="2"/>
      <c r="M616" s="2"/>
      <c r="N616" s="2"/>
      <c r="O616" s="11"/>
      <c r="P616" s="11"/>
      <c r="Q616" s="11"/>
      <c r="R616" s="11"/>
      <c r="S616" s="2"/>
      <c r="T616" s="2"/>
      <c r="U616" s="2"/>
      <c r="V616" s="2"/>
      <c r="W616" s="2"/>
      <c r="X616" s="2"/>
      <c r="Y616" s="2"/>
      <c r="Z616" s="2"/>
    </row>
    <row r="617" spans="1:26" ht="15.75" customHeight="1" x14ac:dyDescent="0.25">
      <c r="A617" s="2"/>
      <c r="B617" s="2"/>
      <c r="C617" s="2"/>
      <c r="D617" s="2"/>
      <c r="E617" s="2"/>
      <c r="F617" s="2"/>
      <c r="G617" s="2"/>
      <c r="H617" s="2"/>
      <c r="I617" s="2"/>
      <c r="J617" s="2"/>
      <c r="K617" s="2"/>
      <c r="L617" s="2"/>
      <c r="M617" s="2"/>
      <c r="N617" s="2"/>
      <c r="O617" s="11"/>
      <c r="P617" s="11"/>
      <c r="Q617" s="11"/>
      <c r="R617" s="11"/>
      <c r="S617" s="2"/>
      <c r="T617" s="2"/>
      <c r="U617" s="2"/>
      <c r="V617" s="2"/>
      <c r="W617" s="2"/>
      <c r="X617" s="2"/>
      <c r="Y617" s="2"/>
      <c r="Z617" s="2"/>
    </row>
    <row r="618" spans="1:26" ht="15.75" customHeight="1" x14ac:dyDescent="0.25">
      <c r="A618" s="2"/>
      <c r="B618" s="2"/>
      <c r="C618" s="2"/>
      <c r="D618" s="2"/>
      <c r="E618" s="2"/>
      <c r="F618" s="2"/>
      <c r="G618" s="2"/>
      <c r="H618" s="2"/>
      <c r="I618" s="2"/>
      <c r="J618" s="2"/>
      <c r="K618" s="2"/>
      <c r="L618" s="2"/>
      <c r="M618" s="2"/>
      <c r="N618" s="2"/>
      <c r="O618" s="11"/>
      <c r="P618" s="11"/>
      <c r="Q618" s="11"/>
      <c r="R618" s="11"/>
      <c r="S618" s="2"/>
      <c r="T618" s="2"/>
      <c r="U618" s="2"/>
      <c r="V618" s="2"/>
      <c r="W618" s="2"/>
      <c r="X618" s="2"/>
      <c r="Y618" s="2"/>
      <c r="Z618" s="2"/>
    </row>
    <row r="619" spans="1:26" ht="15.75" customHeight="1" x14ac:dyDescent="0.25">
      <c r="A619" s="2"/>
      <c r="B619" s="2"/>
      <c r="C619" s="2"/>
      <c r="D619" s="2"/>
      <c r="E619" s="2"/>
      <c r="F619" s="2"/>
      <c r="G619" s="2"/>
      <c r="H619" s="2"/>
      <c r="I619" s="2"/>
      <c r="J619" s="2"/>
      <c r="K619" s="2"/>
      <c r="L619" s="2"/>
      <c r="M619" s="2"/>
      <c r="N619" s="2"/>
      <c r="O619" s="11"/>
      <c r="P619" s="11"/>
      <c r="Q619" s="11"/>
      <c r="R619" s="11"/>
      <c r="S619" s="2"/>
      <c r="T619" s="2"/>
      <c r="U619" s="2"/>
      <c r="V619" s="2"/>
      <c r="W619" s="2"/>
      <c r="X619" s="2"/>
      <c r="Y619" s="2"/>
      <c r="Z619" s="2"/>
    </row>
    <row r="620" spans="1:26" ht="15.75" customHeight="1" x14ac:dyDescent="0.25">
      <c r="A620" s="2"/>
      <c r="B620" s="2"/>
      <c r="C620" s="2"/>
      <c r="D620" s="2"/>
      <c r="E620" s="2"/>
      <c r="F620" s="2"/>
      <c r="G620" s="2"/>
      <c r="H620" s="2"/>
      <c r="I620" s="2"/>
      <c r="J620" s="2"/>
      <c r="K620" s="2"/>
      <c r="L620" s="2"/>
      <c r="M620" s="2"/>
      <c r="N620" s="2"/>
      <c r="O620" s="11"/>
      <c r="P620" s="11"/>
      <c r="Q620" s="11"/>
      <c r="R620" s="11"/>
      <c r="S620" s="2"/>
      <c r="T620" s="2"/>
      <c r="U620" s="2"/>
      <c r="V620" s="2"/>
      <c r="W620" s="2"/>
      <c r="X620" s="2"/>
      <c r="Y620" s="2"/>
      <c r="Z620" s="2"/>
    </row>
    <row r="621" spans="1:26" ht="15.75" customHeight="1" x14ac:dyDescent="0.25">
      <c r="A621" s="2"/>
      <c r="B621" s="2"/>
      <c r="C621" s="2"/>
      <c r="D621" s="2"/>
      <c r="E621" s="2"/>
      <c r="F621" s="2"/>
      <c r="G621" s="2"/>
      <c r="H621" s="2"/>
      <c r="I621" s="2"/>
      <c r="J621" s="2"/>
      <c r="K621" s="2"/>
      <c r="L621" s="2"/>
      <c r="M621" s="2"/>
      <c r="N621" s="2"/>
      <c r="O621" s="11"/>
      <c r="P621" s="11"/>
      <c r="Q621" s="11"/>
      <c r="R621" s="11"/>
      <c r="S621" s="2"/>
      <c r="T621" s="2"/>
      <c r="U621" s="2"/>
      <c r="V621" s="2"/>
      <c r="W621" s="2"/>
      <c r="X621" s="2"/>
      <c r="Y621" s="2"/>
      <c r="Z621" s="2"/>
    </row>
    <row r="622" spans="1:26" ht="15.75" customHeight="1" x14ac:dyDescent="0.25">
      <c r="A622" s="2"/>
      <c r="B622" s="2"/>
      <c r="C622" s="2"/>
      <c r="D622" s="2"/>
      <c r="E622" s="2"/>
      <c r="F622" s="2"/>
      <c r="G622" s="2"/>
      <c r="H622" s="2"/>
      <c r="I622" s="2"/>
      <c r="J622" s="2"/>
      <c r="K622" s="2"/>
      <c r="L622" s="2"/>
      <c r="M622" s="2"/>
      <c r="N622" s="2"/>
      <c r="O622" s="11"/>
      <c r="P622" s="11"/>
      <c r="Q622" s="11"/>
      <c r="R622" s="11"/>
      <c r="S622" s="2"/>
      <c r="T622" s="2"/>
      <c r="U622" s="2"/>
      <c r="V622" s="2"/>
      <c r="W622" s="2"/>
      <c r="X622" s="2"/>
      <c r="Y622" s="2"/>
      <c r="Z622" s="2"/>
    </row>
    <row r="623" spans="1:26" ht="15.75" customHeight="1" x14ac:dyDescent="0.25">
      <c r="A623" s="2"/>
      <c r="B623" s="2"/>
      <c r="C623" s="2"/>
      <c r="D623" s="2"/>
      <c r="E623" s="2"/>
      <c r="F623" s="2"/>
      <c r="G623" s="2"/>
      <c r="H623" s="2"/>
      <c r="I623" s="2"/>
      <c r="J623" s="2"/>
      <c r="K623" s="2"/>
      <c r="L623" s="2"/>
      <c r="M623" s="2"/>
      <c r="N623" s="2"/>
      <c r="O623" s="11"/>
      <c r="P623" s="11"/>
      <c r="Q623" s="11"/>
      <c r="R623" s="11"/>
      <c r="S623" s="2"/>
      <c r="T623" s="2"/>
      <c r="U623" s="2"/>
      <c r="V623" s="2"/>
      <c r="W623" s="2"/>
      <c r="X623" s="2"/>
      <c r="Y623" s="2"/>
      <c r="Z623" s="2"/>
    </row>
    <row r="624" spans="1:26" ht="15.75" customHeight="1" x14ac:dyDescent="0.25">
      <c r="A624" s="2"/>
      <c r="B624" s="2"/>
      <c r="C624" s="2"/>
      <c r="D624" s="2"/>
      <c r="E624" s="2"/>
      <c r="F624" s="2"/>
      <c r="G624" s="2"/>
      <c r="H624" s="2"/>
      <c r="I624" s="2"/>
      <c r="J624" s="2"/>
      <c r="K624" s="2"/>
      <c r="L624" s="2"/>
      <c r="M624" s="2"/>
      <c r="N624" s="2"/>
      <c r="O624" s="11"/>
      <c r="P624" s="11"/>
      <c r="Q624" s="11"/>
      <c r="R624" s="11"/>
      <c r="S624" s="2"/>
      <c r="T624" s="2"/>
      <c r="U624" s="2"/>
      <c r="V624" s="2"/>
      <c r="W624" s="2"/>
      <c r="X624" s="2"/>
      <c r="Y624" s="2"/>
      <c r="Z624" s="2"/>
    </row>
    <row r="625" spans="1:26" ht="15.75" customHeight="1" x14ac:dyDescent="0.25">
      <c r="A625" s="2"/>
      <c r="B625" s="2"/>
      <c r="C625" s="2"/>
      <c r="D625" s="2"/>
      <c r="E625" s="2"/>
      <c r="F625" s="2"/>
      <c r="G625" s="2"/>
      <c r="H625" s="2"/>
      <c r="I625" s="2"/>
      <c r="J625" s="2"/>
      <c r="K625" s="2"/>
      <c r="L625" s="2"/>
      <c r="M625" s="2"/>
      <c r="N625" s="2"/>
      <c r="O625" s="11"/>
      <c r="P625" s="11"/>
      <c r="Q625" s="11"/>
      <c r="R625" s="11"/>
      <c r="S625" s="2"/>
      <c r="T625" s="2"/>
      <c r="U625" s="2"/>
      <c r="V625" s="2"/>
      <c r="W625" s="2"/>
      <c r="X625" s="2"/>
      <c r="Y625" s="2"/>
      <c r="Z625" s="2"/>
    </row>
    <row r="626" spans="1:26" ht="15.75" customHeight="1" x14ac:dyDescent="0.25">
      <c r="A626" s="2"/>
      <c r="B626" s="2"/>
      <c r="C626" s="2"/>
      <c r="D626" s="2"/>
      <c r="E626" s="2"/>
      <c r="F626" s="2"/>
      <c r="G626" s="2"/>
      <c r="H626" s="2"/>
      <c r="I626" s="2"/>
      <c r="J626" s="2"/>
      <c r="K626" s="2"/>
      <c r="L626" s="2"/>
      <c r="M626" s="2"/>
      <c r="N626" s="2"/>
      <c r="O626" s="11"/>
      <c r="P626" s="11"/>
      <c r="Q626" s="11"/>
      <c r="R626" s="11"/>
      <c r="S626" s="2"/>
      <c r="T626" s="2"/>
      <c r="U626" s="2"/>
      <c r="V626" s="2"/>
      <c r="W626" s="2"/>
      <c r="X626" s="2"/>
      <c r="Y626" s="2"/>
      <c r="Z626" s="2"/>
    </row>
    <row r="627" spans="1:26" ht="15.75" customHeight="1" x14ac:dyDescent="0.25">
      <c r="A627" s="2"/>
      <c r="B627" s="2"/>
      <c r="C627" s="2"/>
      <c r="D627" s="2"/>
      <c r="E627" s="2"/>
      <c r="F627" s="2"/>
      <c r="G627" s="2"/>
      <c r="H627" s="2"/>
      <c r="I627" s="2"/>
      <c r="J627" s="2"/>
      <c r="K627" s="2"/>
      <c r="L627" s="2"/>
      <c r="M627" s="2"/>
      <c r="N627" s="2"/>
      <c r="O627" s="11"/>
      <c r="P627" s="11"/>
      <c r="Q627" s="11"/>
      <c r="R627" s="11"/>
      <c r="S627" s="2"/>
      <c r="T627" s="2"/>
      <c r="U627" s="2"/>
      <c r="V627" s="2"/>
      <c r="W627" s="2"/>
      <c r="X627" s="2"/>
      <c r="Y627" s="2"/>
      <c r="Z627" s="2"/>
    </row>
    <row r="628" spans="1:26" ht="15.75" customHeight="1" x14ac:dyDescent="0.25">
      <c r="A628" s="2"/>
      <c r="B628" s="2"/>
      <c r="C628" s="2"/>
      <c r="D628" s="2"/>
      <c r="E628" s="2"/>
      <c r="F628" s="2"/>
      <c r="G628" s="2"/>
      <c r="H628" s="2"/>
      <c r="I628" s="2"/>
      <c r="J628" s="2"/>
      <c r="K628" s="2"/>
      <c r="L628" s="2"/>
      <c r="M628" s="2"/>
      <c r="N628" s="2"/>
      <c r="O628" s="11"/>
      <c r="P628" s="11"/>
      <c r="Q628" s="11"/>
      <c r="R628" s="11"/>
      <c r="S628" s="2"/>
      <c r="T628" s="2"/>
      <c r="U628" s="2"/>
      <c r="V628" s="2"/>
      <c r="W628" s="2"/>
      <c r="X628" s="2"/>
      <c r="Y628" s="2"/>
      <c r="Z628" s="2"/>
    </row>
    <row r="629" spans="1:26" ht="15.75" customHeight="1" x14ac:dyDescent="0.25">
      <c r="A629" s="2"/>
      <c r="B629" s="2"/>
      <c r="C629" s="2"/>
      <c r="D629" s="2"/>
      <c r="E629" s="2"/>
      <c r="F629" s="2"/>
      <c r="G629" s="2"/>
      <c r="H629" s="2"/>
      <c r="I629" s="2"/>
      <c r="J629" s="2"/>
      <c r="K629" s="2"/>
      <c r="L629" s="2"/>
      <c r="M629" s="2"/>
      <c r="N629" s="2"/>
      <c r="O629" s="11"/>
      <c r="P629" s="11"/>
      <c r="Q629" s="11"/>
      <c r="R629" s="11"/>
      <c r="S629" s="2"/>
      <c r="T629" s="2"/>
      <c r="U629" s="2"/>
      <c r="V629" s="2"/>
      <c r="W629" s="2"/>
      <c r="X629" s="2"/>
      <c r="Y629" s="2"/>
      <c r="Z629" s="2"/>
    </row>
    <row r="630" spans="1:26" ht="15.75" customHeight="1" x14ac:dyDescent="0.25">
      <c r="A630" s="2"/>
      <c r="B630" s="2"/>
      <c r="C630" s="2"/>
      <c r="D630" s="2"/>
      <c r="E630" s="2"/>
      <c r="F630" s="2"/>
      <c r="G630" s="2"/>
      <c r="H630" s="2"/>
      <c r="I630" s="2"/>
      <c r="J630" s="2"/>
      <c r="K630" s="2"/>
      <c r="L630" s="2"/>
      <c r="M630" s="2"/>
      <c r="N630" s="2"/>
      <c r="O630" s="11"/>
      <c r="P630" s="11"/>
      <c r="Q630" s="11"/>
      <c r="R630" s="11"/>
      <c r="S630" s="2"/>
      <c r="T630" s="2"/>
      <c r="U630" s="2"/>
      <c r="V630" s="2"/>
      <c r="W630" s="2"/>
      <c r="X630" s="2"/>
      <c r="Y630" s="2"/>
      <c r="Z630" s="2"/>
    </row>
    <row r="631" spans="1:26" ht="15.75" customHeight="1" x14ac:dyDescent="0.25">
      <c r="A631" s="2"/>
      <c r="B631" s="2"/>
      <c r="C631" s="2"/>
      <c r="D631" s="2"/>
      <c r="E631" s="2"/>
      <c r="F631" s="2"/>
      <c r="G631" s="2"/>
      <c r="H631" s="2"/>
      <c r="I631" s="2"/>
      <c r="J631" s="2"/>
      <c r="K631" s="2"/>
      <c r="L631" s="2"/>
      <c r="M631" s="2"/>
      <c r="N631" s="2"/>
      <c r="O631" s="11"/>
      <c r="P631" s="11"/>
      <c r="Q631" s="11"/>
      <c r="R631" s="11"/>
      <c r="S631" s="2"/>
      <c r="T631" s="2"/>
      <c r="U631" s="2"/>
      <c r="V631" s="2"/>
      <c r="W631" s="2"/>
      <c r="X631" s="2"/>
      <c r="Y631" s="2"/>
      <c r="Z631" s="2"/>
    </row>
    <row r="632" spans="1:26" ht="15.75" customHeight="1" x14ac:dyDescent="0.25">
      <c r="A632" s="2"/>
      <c r="B632" s="2"/>
      <c r="C632" s="2"/>
      <c r="D632" s="2"/>
      <c r="E632" s="2"/>
      <c r="F632" s="2"/>
      <c r="G632" s="2"/>
      <c r="H632" s="2"/>
      <c r="I632" s="2"/>
      <c r="J632" s="2"/>
      <c r="K632" s="2"/>
      <c r="L632" s="2"/>
      <c r="M632" s="2"/>
      <c r="N632" s="2"/>
      <c r="O632" s="11"/>
      <c r="P632" s="11"/>
      <c r="Q632" s="11"/>
      <c r="R632" s="11"/>
      <c r="S632" s="2"/>
      <c r="T632" s="2"/>
      <c r="U632" s="2"/>
      <c r="V632" s="2"/>
      <c r="W632" s="2"/>
      <c r="X632" s="2"/>
      <c r="Y632" s="2"/>
      <c r="Z632" s="2"/>
    </row>
    <row r="633" spans="1:26" ht="15.75" customHeight="1" x14ac:dyDescent="0.25">
      <c r="A633" s="2"/>
      <c r="B633" s="2"/>
      <c r="C633" s="2"/>
      <c r="D633" s="2"/>
      <c r="E633" s="2"/>
      <c r="F633" s="2"/>
      <c r="G633" s="2"/>
      <c r="H633" s="2"/>
      <c r="I633" s="2"/>
      <c r="J633" s="2"/>
      <c r="K633" s="2"/>
      <c r="L633" s="2"/>
      <c r="M633" s="2"/>
      <c r="N633" s="2"/>
      <c r="O633" s="11"/>
      <c r="P633" s="11"/>
      <c r="Q633" s="11"/>
      <c r="R633" s="11"/>
      <c r="S633" s="2"/>
      <c r="T633" s="2"/>
      <c r="U633" s="2"/>
      <c r="V633" s="2"/>
      <c r="W633" s="2"/>
      <c r="X633" s="2"/>
      <c r="Y633" s="2"/>
      <c r="Z633" s="2"/>
    </row>
    <row r="634" spans="1:26" ht="15.75" customHeight="1" x14ac:dyDescent="0.25">
      <c r="A634" s="2"/>
      <c r="B634" s="2"/>
      <c r="C634" s="2"/>
      <c r="D634" s="2"/>
      <c r="E634" s="2"/>
      <c r="F634" s="2"/>
      <c r="G634" s="2"/>
      <c r="H634" s="2"/>
      <c r="I634" s="2"/>
      <c r="J634" s="2"/>
      <c r="K634" s="2"/>
      <c r="L634" s="2"/>
      <c r="M634" s="2"/>
      <c r="N634" s="2"/>
      <c r="O634" s="11"/>
      <c r="P634" s="11"/>
      <c r="Q634" s="11"/>
      <c r="R634" s="11"/>
      <c r="S634" s="2"/>
      <c r="T634" s="2"/>
      <c r="U634" s="2"/>
      <c r="V634" s="2"/>
      <c r="W634" s="2"/>
      <c r="X634" s="2"/>
      <c r="Y634" s="2"/>
      <c r="Z634" s="2"/>
    </row>
    <row r="635" spans="1:26" ht="15.75" customHeight="1" x14ac:dyDescent="0.25">
      <c r="A635" s="2"/>
      <c r="B635" s="2"/>
      <c r="C635" s="2"/>
      <c r="D635" s="2"/>
      <c r="E635" s="2"/>
      <c r="F635" s="2"/>
      <c r="G635" s="2"/>
      <c r="H635" s="2"/>
      <c r="I635" s="2"/>
      <c r="J635" s="2"/>
      <c r="K635" s="2"/>
      <c r="L635" s="2"/>
      <c r="M635" s="2"/>
      <c r="N635" s="2"/>
      <c r="O635" s="11"/>
      <c r="P635" s="11"/>
      <c r="Q635" s="11"/>
      <c r="R635" s="11"/>
      <c r="S635" s="2"/>
      <c r="T635" s="2"/>
      <c r="U635" s="2"/>
      <c r="V635" s="2"/>
      <c r="W635" s="2"/>
      <c r="X635" s="2"/>
      <c r="Y635" s="2"/>
      <c r="Z635" s="2"/>
    </row>
    <row r="636" spans="1:26" ht="15.75" customHeight="1" x14ac:dyDescent="0.25">
      <c r="A636" s="2"/>
      <c r="B636" s="2"/>
      <c r="C636" s="2"/>
      <c r="D636" s="2"/>
      <c r="E636" s="2"/>
      <c r="F636" s="2"/>
      <c r="G636" s="2"/>
      <c r="H636" s="2"/>
      <c r="I636" s="2"/>
      <c r="J636" s="2"/>
      <c r="K636" s="2"/>
      <c r="L636" s="2"/>
      <c r="M636" s="2"/>
      <c r="N636" s="2"/>
      <c r="O636" s="11"/>
      <c r="P636" s="11"/>
      <c r="Q636" s="11"/>
      <c r="R636" s="11"/>
      <c r="S636" s="2"/>
      <c r="T636" s="2"/>
      <c r="U636" s="2"/>
      <c r="V636" s="2"/>
      <c r="W636" s="2"/>
      <c r="X636" s="2"/>
      <c r="Y636" s="2"/>
      <c r="Z636" s="2"/>
    </row>
    <row r="637" spans="1:26" ht="15.75" customHeight="1" x14ac:dyDescent="0.25">
      <c r="A637" s="2"/>
      <c r="B637" s="2"/>
      <c r="C637" s="2"/>
      <c r="D637" s="2"/>
      <c r="E637" s="2"/>
      <c r="F637" s="2"/>
      <c r="G637" s="2"/>
      <c r="H637" s="2"/>
      <c r="I637" s="2"/>
      <c r="J637" s="2"/>
      <c r="K637" s="2"/>
      <c r="L637" s="2"/>
      <c r="M637" s="2"/>
      <c r="N637" s="2"/>
      <c r="O637" s="11"/>
      <c r="P637" s="11"/>
      <c r="Q637" s="11"/>
      <c r="R637" s="11"/>
      <c r="S637" s="2"/>
      <c r="T637" s="2"/>
      <c r="U637" s="2"/>
      <c r="V637" s="2"/>
      <c r="W637" s="2"/>
      <c r="X637" s="2"/>
      <c r="Y637" s="2"/>
      <c r="Z637" s="2"/>
    </row>
    <row r="638" spans="1:26" ht="15.75" customHeight="1" x14ac:dyDescent="0.25">
      <c r="A638" s="2"/>
      <c r="B638" s="2"/>
      <c r="C638" s="2"/>
      <c r="D638" s="2"/>
      <c r="E638" s="2"/>
      <c r="F638" s="2"/>
      <c r="G638" s="2"/>
      <c r="H638" s="2"/>
      <c r="I638" s="2"/>
      <c r="J638" s="2"/>
      <c r="K638" s="2"/>
      <c r="L638" s="2"/>
      <c r="M638" s="2"/>
      <c r="N638" s="2"/>
      <c r="O638" s="11"/>
      <c r="P638" s="11"/>
      <c r="Q638" s="11"/>
      <c r="R638" s="11"/>
      <c r="S638" s="2"/>
      <c r="T638" s="2"/>
      <c r="U638" s="2"/>
      <c r="V638" s="2"/>
      <c r="W638" s="2"/>
      <c r="X638" s="2"/>
      <c r="Y638" s="2"/>
      <c r="Z638" s="2"/>
    </row>
    <row r="639" spans="1:26" ht="15.75" customHeight="1" x14ac:dyDescent="0.25">
      <c r="A639" s="2"/>
      <c r="B639" s="2"/>
      <c r="C639" s="2"/>
      <c r="D639" s="2"/>
      <c r="E639" s="2"/>
      <c r="F639" s="2"/>
      <c r="G639" s="2"/>
      <c r="H639" s="2"/>
      <c r="I639" s="2"/>
      <c r="J639" s="2"/>
      <c r="K639" s="2"/>
      <c r="L639" s="2"/>
      <c r="M639" s="2"/>
      <c r="N639" s="2"/>
      <c r="O639" s="11"/>
      <c r="P639" s="11"/>
      <c r="Q639" s="11"/>
      <c r="R639" s="11"/>
      <c r="S639" s="2"/>
      <c r="T639" s="2"/>
      <c r="U639" s="2"/>
      <c r="V639" s="2"/>
      <c r="W639" s="2"/>
      <c r="X639" s="2"/>
      <c r="Y639" s="2"/>
      <c r="Z639" s="2"/>
    </row>
    <row r="640" spans="1:26" ht="15.75" customHeight="1" x14ac:dyDescent="0.25">
      <c r="A640" s="2"/>
      <c r="B640" s="2"/>
      <c r="C640" s="2"/>
      <c r="D640" s="2"/>
      <c r="E640" s="2"/>
      <c r="F640" s="2"/>
      <c r="G640" s="2"/>
      <c r="H640" s="2"/>
      <c r="I640" s="2"/>
      <c r="J640" s="2"/>
      <c r="K640" s="2"/>
      <c r="L640" s="2"/>
      <c r="M640" s="2"/>
      <c r="N640" s="2"/>
      <c r="O640" s="11"/>
      <c r="P640" s="11"/>
      <c r="Q640" s="11"/>
      <c r="R640" s="11"/>
      <c r="S640" s="2"/>
      <c r="T640" s="2"/>
      <c r="U640" s="2"/>
      <c r="V640" s="2"/>
      <c r="W640" s="2"/>
      <c r="X640" s="2"/>
      <c r="Y640" s="2"/>
      <c r="Z640" s="2"/>
    </row>
    <row r="641" spans="1:26" ht="15.75" customHeight="1" x14ac:dyDescent="0.25">
      <c r="A641" s="2"/>
      <c r="B641" s="2"/>
      <c r="C641" s="2"/>
      <c r="D641" s="2"/>
      <c r="E641" s="2"/>
      <c r="F641" s="2"/>
      <c r="G641" s="2"/>
      <c r="H641" s="2"/>
      <c r="I641" s="2"/>
      <c r="J641" s="2"/>
      <c r="K641" s="2"/>
      <c r="L641" s="2"/>
      <c r="M641" s="2"/>
      <c r="N641" s="2"/>
      <c r="O641" s="11"/>
      <c r="P641" s="11"/>
      <c r="Q641" s="11"/>
      <c r="R641" s="11"/>
      <c r="S641" s="2"/>
      <c r="T641" s="2"/>
      <c r="U641" s="2"/>
      <c r="V641" s="2"/>
      <c r="W641" s="2"/>
      <c r="X641" s="2"/>
      <c r="Y641" s="2"/>
      <c r="Z641" s="2"/>
    </row>
    <row r="642" spans="1:26" ht="15.75" customHeight="1" x14ac:dyDescent="0.25">
      <c r="A642" s="2"/>
      <c r="B642" s="2"/>
      <c r="C642" s="2"/>
      <c r="D642" s="2"/>
      <c r="E642" s="2"/>
      <c r="F642" s="2"/>
      <c r="G642" s="2"/>
      <c r="H642" s="2"/>
      <c r="I642" s="2"/>
      <c r="J642" s="2"/>
      <c r="K642" s="2"/>
      <c r="L642" s="2"/>
      <c r="M642" s="2"/>
      <c r="N642" s="2"/>
      <c r="O642" s="11"/>
      <c r="P642" s="11"/>
      <c r="Q642" s="11"/>
      <c r="R642" s="11"/>
      <c r="S642" s="2"/>
      <c r="T642" s="2"/>
      <c r="U642" s="2"/>
      <c r="V642" s="2"/>
      <c r="W642" s="2"/>
      <c r="X642" s="2"/>
      <c r="Y642" s="2"/>
      <c r="Z642" s="2"/>
    </row>
    <row r="643" spans="1:26" ht="15.75" customHeight="1" x14ac:dyDescent="0.25">
      <c r="A643" s="2"/>
      <c r="B643" s="2"/>
      <c r="C643" s="2"/>
      <c r="D643" s="2"/>
      <c r="E643" s="2"/>
      <c r="F643" s="2"/>
      <c r="G643" s="2"/>
      <c r="H643" s="2"/>
      <c r="I643" s="2"/>
      <c r="J643" s="2"/>
      <c r="K643" s="2"/>
      <c r="L643" s="2"/>
      <c r="M643" s="2"/>
      <c r="N643" s="2"/>
      <c r="O643" s="11"/>
      <c r="P643" s="11"/>
      <c r="Q643" s="11"/>
      <c r="R643" s="11"/>
      <c r="S643" s="2"/>
      <c r="T643" s="2"/>
      <c r="U643" s="2"/>
      <c r="V643" s="2"/>
      <c r="W643" s="2"/>
      <c r="X643" s="2"/>
      <c r="Y643" s="2"/>
      <c r="Z643" s="2"/>
    </row>
    <row r="644" spans="1:26" ht="15.75" customHeight="1" x14ac:dyDescent="0.25">
      <c r="A644" s="2"/>
      <c r="B644" s="2"/>
      <c r="C644" s="2"/>
      <c r="D644" s="2"/>
      <c r="E644" s="2"/>
      <c r="F644" s="2"/>
      <c r="G644" s="2"/>
      <c r="H644" s="2"/>
      <c r="I644" s="2"/>
      <c r="J644" s="2"/>
      <c r="K644" s="2"/>
      <c r="L644" s="2"/>
      <c r="M644" s="2"/>
      <c r="N644" s="2"/>
      <c r="O644" s="11"/>
      <c r="P644" s="11"/>
      <c r="Q644" s="11"/>
      <c r="R644" s="11"/>
      <c r="S644" s="2"/>
      <c r="T644" s="2"/>
      <c r="U644" s="2"/>
      <c r="V644" s="2"/>
      <c r="W644" s="2"/>
      <c r="X644" s="2"/>
      <c r="Y644" s="2"/>
      <c r="Z644" s="2"/>
    </row>
    <row r="645" spans="1:26" ht="15.75" customHeight="1" x14ac:dyDescent="0.25">
      <c r="A645" s="2"/>
      <c r="B645" s="2"/>
      <c r="C645" s="2"/>
      <c r="D645" s="2"/>
      <c r="E645" s="2"/>
      <c r="F645" s="2"/>
      <c r="G645" s="2"/>
      <c r="H645" s="2"/>
      <c r="I645" s="2"/>
      <c r="J645" s="2"/>
      <c r="K645" s="2"/>
      <c r="L645" s="2"/>
      <c r="M645" s="2"/>
      <c r="N645" s="2"/>
      <c r="O645" s="11"/>
      <c r="P645" s="11"/>
      <c r="Q645" s="11"/>
      <c r="R645" s="11"/>
      <c r="S645" s="2"/>
      <c r="T645" s="2"/>
      <c r="U645" s="2"/>
      <c r="V645" s="2"/>
      <c r="W645" s="2"/>
      <c r="X645" s="2"/>
      <c r="Y645" s="2"/>
      <c r="Z645" s="2"/>
    </row>
    <row r="646" spans="1:26" ht="15.75" customHeight="1" x14ac:dyDescent="0.25">
      <c r="A646" s="2"/>
      <c r="B646" s="2"/>
      <c r="C646" s="2"/>
      <c r="D646" s="2"/>
      <c r="E646" s="2"/>
      <c r="F646" s="2"/>
      <c r="G646" s="2"/>
      <c r="H646" s="2"/>
      <c r="I646" s="2"/>
      <c r="J646" s="2"/>
      <c r="K646" s="2"/>
      <c r="L646" s="2"/>
      <c r="M646" s="2"/>
      <c r="N646" s="2"/>
      <c r="O646" s="11"/>
      <c r="P646" s="11"/>
      <c r="Q646" s="11"/>
      <c r="R646" s="11"/>
      <c r="S646" s="2"/>
      <c r="T646" s="2"/>
      <c r="U646" s="2"/>
      <c r="V646" s="2"/>
      <c r="W646" s="2"/>
      <c r="X646" s="2"/>
      <c r="Y646" s="2"/>
      <c r="Z646" s="2"/>
    </row>
    <row r="647" spans="1:26" ht="15.75" customHeight="1" x14ac:dyDescent="0.25">
      <c r="A647" s="2"/>
      <c r="B647" s="2"/>
      <c r="C647" s="2"/>
      <c r="D647" s="2"/>
      <c r="E647" s="2"/>
      <c r="F647" s="2"/>
      <c r="G647" s="2"/>
      <c r="H647" s="2"/>
      <c r="I647" s="2"/>
      <c r="J647" s="2"/>
      <c r="K647" s="2"/>
      <c r="L647" s="2"/>
      <c r="M647" s="2"/>
      <c r="N647" s="2"/>
      <c r="O647" s="11"/>
      <c r="P647" s="11"/>
      <c r="Q647" s="11"/>
      <c r="R647" s="11"/>
      <c r="S647" s="2"/>
      <c r="T647" s="2"/>
      <c r="U647" s="2"/>
      <c r="V647" s="2"/>
      <c r="W647" s="2"/>
      <c r="X647" s="2"/>
      <c r="Y647" s="2"/>
      <c r="Z647" s="2"/>
    </row>
    <row r="648" spans="1:26" ht="15.75" customHeight="1" x14ac:dyDescent="0.25">
      <c r="A648" s="2"/>
      <c r="B648" s="2"/>
      <c r="C648" s="2"/>
      <c r="D648" s="2"/>
      <c r="E648" s="2"/>
      <c r="F648" s="2"/>
      <c r="G648" s="2"/>
      <c r="H648" s="2"/>
      <c r="I648" s="2"/>
      <c r="J648" s="2"/>
      <c r="K648" s="2"/>
      <c r="L648" s="2"/>
      <c r="M648" s="2"/>
      <c r="N648" s="2"/>
      <c r="O648" s="11"/>
      <c r="P648" s="11"/>
      <c r="Q648" s="11"/>
      <c r="R648" s="11"/>
      <c r="S648" s="2"/>
      <c r="T648" s="2"/>
      <c r="U648" s="2"/>
      <c r="V648" s="2"/>
      <c r="W648" s="2"/>
      <c r="X648" s="2"/>
      <c r="Y648" s="2"/>
      <c r="Z648" s="2"/>
    </row>
    <row r="649" spans="1:26" ht="15.75" customHeight="1" x14ac:dyDescent="0.25">
      <c r="A649" s="2"/>
      <c r="B649" s="2"/>
      <c r="C649" s="2"/>
      <c r="D649" s="2"/>
      <c r="E649" s="2"/>
      <c r="F649" s="2"/>
      <c r="G649" s="2"/>
      <c r="H649" s="2"/>
      <c r="I649" s="2"/>
      <c r="J649" s="2"/>
      <c r="K649" s="2"/>
      <c r="L649" s="2"/>
      <c r="M649" s="2"/>
      <c r="N649" s="2"/>
      <c r="O649" s="11"/>
      <c r="P649" s="11"/>
      <c r="Q649" s="11"/>
      <c r="R649" s="11"/>
      <c r="S649" s="2"/>
      <c r="T649" s="2"/>
      <c r="U649" s="2"/>
      <c r="V649" s="2"/>
      <c r="W649" s="2"/>
      <c r="X649" s="2"/>
      <c r="Y649" s="2"/>
      <c r="Z649" s="2"/>
    </row>
    <row r="650" spans="1:26" ht="15.75" customHeight="1" x14ac:dyDescent="0.25">
      <c r="A650" s="2"/>
      <c r="B650" s="2"/>
      <c r="C650" s="2"/>
      <c r="D650" s="2"/>
      <c r="E650" s="2"/>
      <c r="F650" s="2"/>
      <c r="G650" s="2"/>
      <c r="H650" s="2"/>
      <c r="I650" s="2"/>
      <c r="J650" s="2"/>
      <c r="K650" s="2"/>
      <c r="L650" s="2"/>
      <c r="M650" s="2"/>
      <c r="N650" s="2"/>
      <c r="O650" s="11"/>
      <c r="P650" s="11"/>
      <c r="Q650" s="11"/>
      <c r="R650" s="11"/>
      <c r="S650" s="2"/>
      <c r="T650" s="2"/>
      <c r="U650" s="2"/>
      <c r="V650" s="2"/>
      <c r="W650" s="2"/>
      <c r="X650" s="2"/>
      <c r="Y650" s="2"/>
      <c r="Z650" s="2"/>
    </row>
    <row r="651" spans="1:26" ht="15.75" customHeight="1" x14ac:dyDescent="0.25">
      <c r="A651" s="2"/>
      <c r="B651" s="2"/>
      <c r="C651" s="2"/>
      <c r="D651" s="2"/>
      <c r="E651" s="2"/>
      <c r="F651" s="2"/>
      <c r="G651" s="2"/>
      <c r="H651" s="2"/>
      <c r="I651" s="2"/>
      <c r="J651" s="2"/>
      <c r="K651" s="2"/>
      <c r="L651" s="2"/>
      <c r="M651" s="2"/>
      <c r="N651" s="2"/>
      <c r="O651" s="11"/>
      <c r="P651" s="11"/>
      <c r="Q651" s="11"/>
      <c r="R651" s="11"/>
      <c r="S651" s="2"/>
      <c r="T651" s="2"/>
      <c r="U651" s="2"/>
      <c r="V651" s="2"/>
      <c r="W651" s="2"/>
      <c r="X651" s="2"/>
      <c r="Y651" s="2"/>
      <c r="Z651" s="2"/>
    </row>
    <row r="652" spans="1:26" ht="15.75" customHeight="1" x14ac:dyDescent="0.25">
      <c r="A652" s="2"/>
      <c r="B652" s="2"/>
      <c r="C652" s="2"/>
      <c r="D652" s="2"/>
      <c r="E652" s="2"/>
      <c r="F652" s="2"/>
      <c r="G652" s="2"/>
      <c r="H652" s="2"/>
      <c r="I652" s="2"/>
      <c r="J652" s="2"/>
      <c r="K652" s="2"/>
      <c r="L652" s="2"/>
      <c r="M652" s="2"/>
      <c r="N652" s="2"/>
      <c r="O652" s="11"/>
      <c r="P652" s="11"/>
      <c r="Q652" s="11"/>
      <c r="R652" s="11"/>
      <c r="S652" s="2"/>
      <c r="T652" s="2"/>
      <c r="U652" s="2"/>
      <c r="V652" s="2"/>
      <c r="W652" s="2"/>
      <c r="X652" s="2"/>
      <c r="Y652" s="2"/>
      <c r="Z652" s="2"/>
    </row>
    <row r="653" spans="1:26" ht="15.75" customHeight="1" x14ac:dyDescent="0.25">
      <c r="A653" s="2"/>
      <c r="B653" s="2"/>
      <c r="C653" s="2"/>
      <c r="D653" s="2"/>
      <c r="E653" s="2"/>
      <c r="F653" s="2"/>
      <c r="G653" s="2"/>
      <c r="H653" s="2"/>
      <c r="I653" s="2"/>
      <c r="J653" s="2"/>
      <c r="K653" s="2"/>
      <c r="L653" s="2"/>
      <c r="M653" s="2"/>
      <c r="N653" s="2"/>
      <c r="O653" s="11"/>
      <c r="P653" s="11"/>
      <c r="Q653" s="11"/>
      <c r="R653" s="11"/>
      <c r="S653" s="2"/>
      <c r="T653" s="2"/>
      <c r="U653" s="2"/>
      <c r="V653" s="2"/>
      <c r="W653" s="2"/>
      <c r="X653" s="2"/>
      <c r="Y653" s="2"/>
      <c r="Z653" s="2"/>
    </row>
    <row r="654" spans="1:26" ht="15.75" customHeight="1" x14ac:dyDescent="0.25">
      <c r="A654" s="2"/>
      <c r="B654" s="2"/>
      <c r="C654" s="2"/>
      <c r="D654" s="2"/>
      <c r="E654" s="2"/>
      <c r="F654" s="2"/>
      <c r="G654" s="2"/>
      <c r="H654" s="2"/>
      <c r="I654" s="2"/>
      <c r="J654" s="2"/>
      <c r="K654" s="2"/>
      <c r="L654" s="2"/>
      <c r="M654" s="2"/>
      <c r="N654" s="2"/>
      <c r="O654" s="11"/>
      <c r="P654" s="11"/>
      <c r="Q654" s="11"/>
      <c r="R654" s="11"/>
      <c r="S654" s="2"/>
      <c r="T654" s="2"/>
      <c r="U654" s="2"/>
      <c r="V654" s="2"/>
      <c r="W654" s="2"/>
      <c r="X654" s="2"/>
      <c r="Y654" s="2"/>
      <c r="Z654" s="2"/>
    </row>
    <row r="655" spans="1:26" ht="15.75" customHeight="1" x14ac:dyDescent="0.25">
      <c r="A655" s="2"/>
      <c r="B655" s="2"/>
      <c r="C655" s="2"/>
      <c r="D655" s="2"/>
      <c r="E655" s="2"/>
      <c r="F655" s="2"/>
      <c r="G655" s="2"/>
      <c r="H655" s="2"/>
      <c r="I655" s="2"/>
      <c r="J655" s="2"/>
      <c r="K655" s="2"/>
      <c r="L655" s="2"/>
      <c r="M655" s="2"/>
      <c r="N655" s="2"/>
      <c r="O655" s="11"/>
      <c r="P655" s="11"/>
      <c r="Q655" s="11"/>
      <c r="R655" s="11"/>
      <c r="S655" s="2"/>
      <c r="T655" s="2"/>
      <c r="U655" s="2"/>
      <c r="V655" s="2"/>
      <c r="W655" s="2"/>
      <c r="X655" s="2"/>
      <c r="Y655" s="2"/>
      <c r="Z655" s="2"/>
    </row>
    <row r="656" spans="1:26" ht="15.75" customHeight="1" x14ac:dyDescent="0.25">
      <c r="A656" s="2"/>
      <c r="B656" s="2"/>
      <c r="C656" s="2"/>
      <c r="D656" s="2"/>
      <c r="E656" s="2"/>
      <c r="F656" s="2"/>
      <c r="G656" s="2"/>
      <c r="H656" s="2"/>
      <c r="I656" s="2"/>
      <c r="J656" s="2"/>
      <c r="K656" s="2"/>
      <c r="L656" s="2"/>
      <c r="M656" s="2"/>
      <c r="N656" s="2"/>
      <c r="O656" s="11"/>
      <c r="P656" s="11"/>
      <c r="Q656" s="11"/>
      <c r="R656" s="11"/>
      <c r="S656" s="2"/>
      <c r="T656" s="2"/>
      <c r="U656" s="2"/>
      <c r="V656" s="2"/>
      <c r="W656" s="2"/>
      <c r="X656" s="2"/>
      <c r="Y656" s="2"/>
      <c r="Z656" s="2"/>
    </row>
    <row r="657" spans="1:26" ht="15.75" customHeight="1" x14ac:dyDescent="0.25">
      <c r="A657" s="2"/>
      <c r="B657" s="2"/>
      <c r="C657" s="2"/>
      <c r="D657" s="2"/>
      <c r="E657" s="2"/>
      <c r="F657" s="2"/>
      <c r="G657" s="2"/>
      <c r="H657" s="2"/>
      <c r="I657" s="2"/>
      <c r="J657" s="2"/>
      <c r="K657" s="2"/>
      <c r="L657" s="2"/>
      <c r="M657" s="2"/>
      <c r="N657" s="2"/>
      <c r="O657" s="11"/>
      <c r="P657" s="11"/>
      <c r="Q657" s="11"/>
      <c r="R657" s="11"/>
      <c r="S657" s="2"/>
      <c r="T657" s="2"/>
      <c r="U657" s="2"/>
      <c r="V657" s="2"/>
      <c r="W657" s="2"/>
      <c r="X657" s="2"/>
      <c r="Y657" s="2"/>
      <c r="Z657" s="2"/>
    </row>
    <row r="658" spans="1:26" ht="15.75" customHeight="1" x14ac:dyDescent="0.25">
      <c r="A658" s="2"/>
      <c r="B658" s="2"/>
      <c r="C658" s="2"/>
      <c r="D658" s="2"/>
      <c r="E658" s="2"/>
      <c r="F658" s="2"/>
      <c r="G658" s="2"/>
      <c r="H658" s="2"/>
      <c r="I658" s="2"/>
      <c r="J658" s="2"/>
      <c r="K658" s="2"/>
      <c r="L658" s="2"/>
      <c r="M658" s="2"/>
      <c r="N658" s="2"/>
      <c r="O658" s="11"/>
      <c r="P658" s="11"/>
      <c r="Q658" s="11"/>
      <c r="R658" s="11"/>
      <c r="S658" s="2"/>
      <c r="T658" s="2"/>
      <c r="U658" s="2"/>
      <c r="V658" s="2"/>
      <c r="W658" s="2"/>
      <c r="X658" s="2"/>
      <c r="Y658" s="2"/>
      <c r="Z658" s="2"/>
    </row>
    <row r="659" spans="1:26" ht="15.75" customHeight="1" x14ac:dyDescent="0.25">
      <c r="A659" s="2"/>
      <c r="B659" s="2"/>
      <c r="C659" s="2"/>
      <c r="D659" s="2"/>
      <c r="E659" s="2"/>
      <c r="F659" s="2"/>
      <c r="G659" s="2"/>
      <c r="H659" s="2"/>
      <c r="I659" s="2"/>
      <c r="J659" s="2"/>
      <c r="K659" s="2"/>
      <c r="L659" s="2"/>
      <c r="M659" s="2"/>
      <c r="N659" s="2"/>
      <c r="O659" s="11"/>
      <c r="P659" s="11"/>
      <c r="Q659" s="11"/>
      <c r="R659" s="11"/>
      <c r="S659" s="2"/>
      <c r="T659" s="2"/>
      <c r="U659" s="2"/>
      <c r="V659" s="2"/>
      <c r="W659" s="2"/>
      <c r="X659" s="2"/>
      <c r="Y659" s="2"/>
      <c r="Z659" s="2"/>
    </row>
    <row r="660" spans="1:26" ht="15.75" customHeight="1" x14ac:dyDescent="0.25">
      <c r="A660" s="2"/>
      <c r="B660" s="2"/>
      <c r="C660" s="2"/>
      <c r="D660" s="2"/>
      <c r="E660" s="2"/>
      <c r="F660" s="2"/>
      <c r="G660" s="2"/>
      <c r="H660" s="2"/>
      <c r="I660" s="2"/>
      <c r="J660" s="2"/>
      <c r="K660" s="2"/>
      <c r="L660" s="2"/>
      <c r="M660" s="2"/>
      <c r="N660" s="2"/>
      <c r="O660" s="11"/>
      <c r="P660" s="11"/>
      <c r="Q660" s="11"/>
      <c r="R660" s="11"/>
      <c r="S660" s="2"/>
      <c r="T660" s="2"/>
      <c r="U660" s="2"/>
      <c r="V660" s="2"/>
      <c r="W660" s="2"/>
      <c r="X660" s="2"/>
      <c r="Y660" s="2"/>
      <c r="Z660" s="2"/>
    </row>
    <row r="661" spans="1:26" ht="15.75" customHeight="1" x14ac:dyDescent="0.25">
      <c r="A661" s="2"/>
      <c r="B661" s="2"/>
      <c r="C661" s="2"/>
      <c r="D661" s="2"/>
      <c r="E661" s="2"/>
      <c r="F661" s="2"/>
      <c r="G661" s="2"/>
      <c r="H661" s="2"/>
      <c r="I661" s="2"/>
      <c r="J661" s="2"/>
      <c r="K661" s="2"/>
      <c r="L661" s="2"/>
      <c r="M661" s="2"/>
      <c r="N661" s="2"/>
      <c r="O661" s="11"/>
      <c r="P661" s="11"/>
      <c r="Q661" s="11"/>
      <c r="R661" s="11"/>
      <c r="S661" s="2"/>
      <c r="T661" s="2"/>
      <c r="U661" s="2"/>
      <c r="V661" s="2"/>
      <c r="W661" s="2"/>
      <c r="X661" s="2"/>
      <c r="Y661" s="2"/>
      <c r="Z661" s="2"/>
    </row>
    <row r="662" spans="1:26" ht="15.75" customHeight="1" x14ac:dyDescent="0.25">
      <c r="A662" s="2"/>
      <c r="B662" s="2"/>
      <c r="C662" s="2"/>
      <c r="D662" s="2"/>
      <c r="E662" s="2"/>
      <c r="F662" s="2"/>
      <c r="G662" s="2"/>
      <c r="H662" s="2"/>
      <c r="I662" s="2"/>
      <c r="J662" s="2"/>
      <c r="K662" s="2"/>
      <c r="L662" s="2"/>
      <c r="M662" s="2"/>
      <c r="N662" s="2"/>
      <c r="O662" s="11"/>
      <c r="P662" s="11"/>
      <c r="Q662" s="11"/>
      <c r="R662" s="11"/>
      <c r="S662" s="2"/>
      <c r="T662" s="2"/>
      <c r="U662" s="2"/>
      <c r="V662" s="2"/>
      <c r="W662" s="2"/>
      <c r="X662" s="2"/>
      <c r="Y662" s="2"/>
      <c r="Z662" s="2"/>
    </row>
    <row r="663" spans="1:26" ht="15.75" customHeight="1" x14ac:dyDescent="0.25">
      <c r="A663" s="2"/>
      <c r="B663" s="2"/>
      <c r="C663" s="2"/>
      <c r="D663" s="2"/>
      <c r="E663" s="2"/>
      <c r="F663" s="2"/>
      <c r="G663" s="2"/>
      <c r="H663" s="2"/>
      <c r="I663" s="2"/>
      <c r="J663" s="2"/>
      <c r="K663" s="2"/>
      <c r="L663" s="2"/>
      <c r="M663" s="2"/>
      <c r="N663" s="2"/>
      <c r="O663" s="11"/>
      <c r="P663" s="11"/>
      <c r="Q663" s="11"/>
      <c r="R663" s="11"/>
      <c r="S663" s="2"/>
      <c r="T663" s="2"/>
      <c r="U663" s="2"/>
      <c r="V663" s="2"/>
      <c r="W663" s="2"/>
      <c r="X663" s="2"/>
      <c r="Y663" s="2"/>
      <c r="Z663" s="2"/>
    </row>
    <row r="664" spans="1:26" ht="15.75" customHeight="1" x14ac:dyDescent="0.25">
      <c r="A664" s="2"/>
      <c r="B664" s="2"/>
      <c r="C664" s="2"/>
      <c r="D664" s="2"/>
      <c r="E664" s="2"/>
      <c r="F664" s="2"/>
      <c r="G664" s="2"/>
      <c r="H664" s="2"/>
      <c r="I664" s="2"/>
      <c r="J664" s="2"/>
      <c r="K664" s="2"/>
      <c r="L664" s="2"/>
      <c r="M664" s="2"/>
      <c r="N664" s="2"/>
      <c r="O664" s="11"/>
      <c r="P664" s="11"/>
      <c r="Q664" s="11"/>
      <c r="R664" s="11"/>
      <c r="S664" s="2"/>
      <c r="T664" s="2"/>
      <c r="U664" s="2"/>
      <c r="V664" s="2"/>
      <c r="W664" s="2"/>
      <c r="X664" s="2"/>
      <c r="Y664" s="2"/>
      <c r="Z664" s="2"/>
    </row>
    <row r="665" spans="1:26" ht="15.75" customHeight="1" x14ac:dyDescent="0.25">
      <c r="A665" s="2"/>
      <c r="B665" s="2"/>
      <c r="C665" s="2"/>
      <c r="D665" s="2"/>
      <c r="E665" s="2"/>
      <c r="F665" s="2"/>
      <c r="G665" s="2"/>
      <c r="H665" s="2"/>
      <c r="I665" s="2"/>
      <c r="J665" s="2"/>
      <c r="K665" s="2"/>
      <c r="L665" s="2"/>
      <c r="M665" s="2"/>
      <c r="N665" s="2"/>
      <c r="O665" s="11"/>
      <c r="P665" s="11"/>
      <c r="Q665" s="11"/>
      <c r="R665" s="11"/>
      <c r="S665" s="2"/>
      <c r="T665" s="2"/>
      <c r="U665" s="2"/>
      <c r="V665" s="2"/>
      <c r="W665" s="2"/>
      <c r="X665" s="2"/>
      <c r="Y665" s="2"/>
      <c r="Z665" s="2"/>
    </row>
    <row r="666" spans="1:26" ht="15.75" customHeight="1" x14ac:dyDescent="0.25">
      <c r="A666" s="2"/>
      <c r="B666" s="2"/>
      <c r="C666" s="2"/>
      <c r="D666" s="2"/>
      <c r="E666" s="2"/>
      <c r="F666" s="2"/>
      <c r="G666" s="2"/>
      <c r="H666" s="2"/>
      <c r="I666" s="2"/>
      <c r="J666" s="2"/>
      <c r="K666" s="2"/>
      <c r="L666" s="2"/>
      <c r="M666" s="2"/>
      <c r="N666" s="2"/>
      <c r="O666" s="11"/>
      <c r="P666" s="11"/>
      <c r="Q666" s="11"/>
      <c r="R666" s="11"/>
      <c r="S666" s="2"/>
      <c r="T666" s="2"/>
      <c r="U666" s="2"/>
      <c r="V666" s="2"/>
      <c r="W666" s="2"/>
      <c r="X666" s="2"/>
      <c r="Y666" s="2"/>
      <c r="Z666" s="2"/>
    </row>
    <row r="667" spans="1:26" ht="15.75" customHeight="1" x14ac:dyDescent="0.25">
      <c r="A667" s="2"/>
      <c r="B667" s="2"/>
      <c r="C667" s="2"/>
      <c r="D667" s="2"/>
      <c r="E667" s="2"/>
      <c r="F667" s="2"/>
      <c r="G667" s="2"/>
      <c r="H667" s="2"/>
      <c r="I667" s="2"/>
      <c r="J667" s="2"/>
      <c r="K667" s="2"/>
      <c r="L667" s="2"/>
      <c r="M667" s="2"/>
      <c r="N667" s="2"/>
      <c r="O667" s="11"/>
      <c r="P667" s="11"/>
      <c r="Q667" s="11"/>
      <c r="R667" s="11"/>
      <c r="S667" s="2"/>
      <c r="T667" s="2"/>
      <c r="U667" s="2"/>
      <c r="V667" s="2"/>
      <c r="W667" s="2"/>
      <c r="X667" s="2"/>
      <c r="Y667" s="2"/>
      <c r="Z667" s="2"/>
    </row>
    <row r="668" spans="1:26" ht="15.75" customHeight="1" x14ac:dyDescent="0.25">
      <c r="A668" s="2"/>
      <c r="B668" s="2"/>
      <c r="C668" s="2"/>
      <c r="D668" s="2"/>
      <c r="E668" s="2"/>
      <c r="F668" s="2"/>
      <c r="G668" s="2"/>
      <c r="H668" s="2"/>
      <c r="I668" s="2"/>
      <c r="J668" s="2"/>
      <c r="K668" s="2"/>
      <c r="L668" s="2"/>
      <c r="M668" s="2"/>
      <c r="N668" s="2"/>
      <c r="O668" s="11"/>
      <c r="P668" s="11"/>
      <c r="Q668" s="11"/>
      <c r="R668" s="11"/>
      <c r="S668" s="2"/>
      <c r="T668" s="2"/>
      <c r="U668" s="2"/>
      <c r="V668" s="2"/>
      <c r="W668" s="2"/>
      <c r="X668" s="2"/>
      <c r="Y668" s="2"/>
      <c r="Z668" s="2"/>
    </row>
    <row r="669" spans="1:26" ht="15.75" customHeight="1" x14ac:dyDescent="0.25">
      <c r="A669" s="2"/>
      <c r="B669" s="2"/>
      <c r="C669" s="2"/>
      <c r="D669" s="2"/>
      <c r="E669" s="2"/>
      <c r="F669" s="2"/>
      <c r="G669" s="2"/>
      <c r="H669" s="2"/>
      <c r="I669" s="2"/>
      <c r="J669" s="2"/>
      <c r="K669" s="2"/>
      <c r="L669" s="2"/>
      <c r="M669" s="2"/>
      <c r="N669" s="2"/>
      <c r="O669" s="11"/>
      <c r="P669" s="11"/>
      <c r="Q669" s="11"/>
      <c r="R669" s="11"/>
      <c r="S669" s="2"/>
      <c r="T669" s="2"/>
      <c r="U669" s="2"/>
      <c r="V669" s="2"/>
      <c r="W669" s="2"/>
      <c r="X669" s="2"/>
      <c r="Y669" s="2"/>
      <c r="Z669" s="2"/>
    </row>
    <row r="670" spans="1:26" ht="15.75" customHeight="1" x14ac:dyDescent="0.25">
      <c r="A670" s="2"/>
      <c r="B670" s="2"/>
      <c r="C670" s="2"/>
      <c r="D670" s="2"/>
      <c r="E670" s="2"/>
      <c r="F670" s="2"/>
      <c r="G670" s="2"/>
      <c r="H670" s="2"/>
      <c r="I670" s="2"/>
      <c r="J670" s="2"/>
      <c r="K670" s="2"/>
      <c r="L670" s="2"/>
      <c r="M670" s="2"/>
      <c r="N670" s="2"/>
      <c r="O670" s="11"/>
      <c r="P670" s="11"/>
      <c r="Q670" s="11"/>
      <c r="R670" s="11"/>
      <c r="S670" s="2"/>
      <c r="T670" s="2"/>
      <c r="U670" s="2"/>
      <c r="V670" s="2"/>
      <c r="W670" s="2"/>
      <c r="X670" s="2"/>
      <c r="Y670" s="2"/>
      <c r="Z670" s="2"/>
    </row>
    <row r="671" spans="1:26" ht="15.75" customHeight="1" x14ac:dyDescent="0.25">
      <c r="A671" s="2"/>
      <c r="B671" s="2"/>
      <c r="C671" s="2"/>
      <c r="D671" s="2"/>
      <c r="E671" s="2"/>
      <c r="F671" s="2"/>
      <c r="G671" s="2"/>
      <c r="H671" s="2"/>
      <c r="I671" s="2"/>
      <c r="J671" s="2"/>
      <c r="K671" s="2"/>
      <c r="L671" s="2"/>
      <c r="M671" s="2"/>
      <c r="N671" s="2"/>
      <c r="O671" s="11"/>
      <c r="P671" s="11"/>
      <c r="Q671" s="11"/>
      <c r="R671" s="11"/>
      <c r="S671" s="2"/>
      <c r="T671" s="2"/>
      <c r="U671" s="2"/>
      <c r="V671" s="2"/>
      <c r="W671" s="2"/>
      <c r="X671" s="2"/>
      <c r="Y671" s="2"/>
      <c r="Z671" s="2"/>
    </row>
    <row r="672" spans="1:26" ht="15.75" customHeight="1" x14ac:dyDescent="0.25">
      <c r="A672" s="2"/>
      <c r="B672" s="2"/>
      <c r="C672" s="2"/>
      <c r="D672" s="2"/>
      <c r="E672" s="2"/>
      <c r="F672" s="2"/>
      <c r="G672" s="2"/>
      <c r="H672" s="2"/>
      <c r="I672" s="2"/>
      <c r="J672" s="2"/>
      <c r="K672" s="2"/>
      <c r="L672" s="2"/>
      <c r="M672" s="2"/>
      <c r="N672" s="2"/>
      <c r="O672" s="11"/>
      <c r="P672" s="11"/>
      <c r="Q672" s="11"/>
      <c r="R672" s="11"/>
      <c r="S672" s="2"/>
      <c r="T672" s="2"/>
      <c r="U672" s="2"/>
      <c r="V672" s="2"/>
      <c r="W672" s="2"/>
      <c r="X672" s="2"/>
      <c r="Y672" s="2"/>
      <c r="Z672" s="2"/>
    </row>
    <row r="673" spans="1:26" ht="15.75" customHeight="1" x14ac:dyDescent="0.25">
      <c r="A673" s="2"/>
      <c r="B673" s="2"/>
      <c r="C673" s="2"/>
      <c r="D673" s="2"/>
      <c r="E673" s="2"/>
      <c r="F673" s="2"/>
      <c r="G673" s="2"/>
      <c r="H673" s="2"/>
      <c r="I673" s="2"/>
      <c r="J673" s="2"/>
      <c r="K673" s="2"/>
      <c r="L673" s="2"/>
      <c r="M673" s="2"/>
      <c r="N673" s="2"/>
      <c r="O673" s="11"/>
      <c r="P673" s="11"/>
      <c r="Q673" s="11"/>
      <c r="R673" s="11"/>
      <c r="S673" s="2"/>
      <c r="T673" s="2"/>
      <c r="U673" s="2"/>
      <c r="V673" s="2"/>
      <c r="W673" s="2"/>
      <c r="X673" s="2"/>
      <c r="Y673" s="2"/>
      <c r="Z673" s="2"/>
    </row>
    <row r="674" spans="1:26" ht="15.75" customHeight="1" x14ac:dyDescent="0.25">
      <c r="A674" s="2"/>
      <c r="B674" s="2"/>
      <c r="C674" s="2"/>
      <c r="D674" s="2"/>
      <c r="E674" s="2"/>
      <c r="F674" s="2"/>
      <c r="G674" s="2"/>
      <c r="H674" s="2"/>
      <c r="I674" s="2"/>
      <c r="J674" s="2"/>
      <c r="K674" s="2"/>
      <c r="L674" s="2"/>
      <c r="M674" s="2"/>
      <c r="N674" s="2"/>
      <c r="O674" s="11"/>
      <c r="P674" s="11"/>
      <c r="Q674" s="11"/>
      <c r="R674" s="11"/>
      <c r="S674" s="2"/>
      <c r="T674" s="2"/>
      <c r="U674" s="2"/>
      <c r="V674" s="2"/>
      <c r="W674" s="2"/>
      <c r="X674" s="2"/>
      <c r="Y674" s="2"/>
      <c r="Z674" s="2"/>
    </row>
    <row r="675" spans="1:26" ht="15.75" customHeight="1" x14ac:dyDescent="0.25">
      <c r="A675" s="2"/>
      <c r="B675" s="2"/>
      <c r="C675" s="2"/>
      <c r="D675" s="2"/>
      <c r="E675" s="2"/>
      <c r="F675" s="2"/>
      <c r="G675" s="2"/>
      <c r="H675" s="2"/>
      <c r="I675" s="2"/>
      <c r="J675" s="2"/>
      <c r="K675" s="2"/>
      <c r="L675" s="2"/>
      <c r="M675" s="2"/>
      <c r="N675" s="2"/>
      <c r="O675" s="11"/>
      <c r="P675" s="11"/>
      <c r="Q675" s="11"/>
      <c r="R675" s="11"/>
      <c r="S675" s="2"/>
      <c r="T675" s="2"/>
      <c r="U675" s="2"/>
      <c r="V675" s="2"/>
      <c r="W675" s="2"/>
      <c r="X675" s="2"/>
      <c r="Y675" s="2"/>
      <c r="Z675" s="2"/>
    </row>
    <row r="676" spans="1:26" ht="15.75" customHeight="1" x14ac:dyDescent="0.25">
      <c r="A676" s="2"/>
      <c r="B676" s="2"/>
      <c r="C676" s="2"/>
      <c r="D676" s="2"/>
      <c r="E676" s="2"/>
      <c r="F676" s="2"/>
      <c r="G676" s="2"/>
      <c r="H676" s="2"/>
      <c r="I676" s="2"/>
      <c r="J676" s="2"/>
      <c r="K676" s="2"/>
      <c r="L676" s="2"/>
      <c r="M676" s="2"/>
      <c r="N676" s="2"/>
      <c r="O676" s="11"/>
      <c r="P676" s="11"/>
      <c r="Q676" s="11"/>
      <c r="R676" s="11"/>
      <c r="S676" s="2"/>
      <c r="T676" s="2"/>
      <c r="U676" s="2"/>
      <c r="V676" s="2"/>
      <c r="W676" s="2"/>
      <c r="X676" s="2"/>
      <c r="Y676" s="2"/>
      <c r="Z676" s="2"/>
    </row>
    <row r="677" spans="1:26" ht="15.75" customHeight="1" x14ac:dyDescent="0.25">
      <c r="A677" s="2"/>
      <c r="B677" s="2"/>
      <c r="C677" s="2"/>
      <c r="D677" s="2"/>
      <c r="E677" s="2"/>
      <c r="F677" s="2"/>
      <c r="G677" s="2"/>
      <c r="H677" s="2"/>
      <c r="I677" s="2"/>
      <c r="J677" s="2"/>
      <c r="K677" s="2"/>
      <c r="L677" s="2"/>
      <c r="M677" s="2"/>
      <c r="N677" s="2"/>
      <c r="O677" s="11"/>
      <c r="P677" s="11"/>
      <c r="Q677" s="11"/>
      <c r="R677" s="11"/>
      <c r="S677" s="2"/>
      <c r="T677" s="2"/>
      <c r="U677" s="2"/>
      <c r="V677" s="2"/>
      <c r="W677" s="2"/>
      <c r="X677" s="2"/>
      <c r="Y677" s="2"/>
      <c r="Z677" s="2"/>
    </row>
    <row r="678" spans="1:26" ht="15.75" customHeight="1" x14ac:dyDescent="0.25">
      <c r="A678" s="2"/>
      <c r="B678" s="2"/>
      <c r="C678" s="2"/>
      <c r="D678" s="2"/>
      <c r="E678" s="2"/>
      <c r="F678" s="2"/>
      <c r="G678" s="2"/>
      <c r="H678" s="2"/>
      <c r="I678" s="2"/>
      <c r="J678" s="2"/>
      <c r="K678" s="2"/>
      <c r="L678" s="2"/>
      <c r="M678" s="2"/>
      <c r="N678" s="2"/>
      <c r="O678" s="11"/>
      <c r="P678" s="11"/>
      <c r="Q678" s="11"/>
      <c r="R678" s="11"/>
      <c r="S678" s="2"/>
      <c r="T678" s="2"/>
      <c r="U678" s="2"/>
      <c r="V678" s="2"/>
      <c r="W678" s="2"/>
      <c r="X678" s="2"/>
      <c r="Y678" s="2"/>
      <c r="Z678" s="2"/>
    </row>
    <row r="679" spans="1:26" ht="15.75" customHeight="1" x14ac:dyDescent="0.25">
      <c r="A679" s="2"/>
      <c r="B679" s="2"/>
      <c r="C679" s="2"/>
      <c r="D679" s="2"/>
      <c r="E679" s="2"/>
      <c r="F679" s="2"/>
      <c r="G679" s="2"/>
      <c r="H679" s="2"/>
      <c r="I679" s="2"/>
      <c r="J679" s="2"/>
      <c r="K679" s="2"/>
      <c r="L679" s="2"/>
      <c r="M679" s="2"/>
      <c r="N679" s="2"/>
      <c r="O679" s="11"/>
      <c r="P679" s="11"/>
      <c r="Q679" s="11"/>
      <c r="R679" s="11"/>
      <c r="S679" s="2"/>
      <c r="T679" s="2"/>
      <c r="U679" s="2"/>
      <c r="V679" s="2"/>
      <c r="W679" s="2"/>
      <c r="X679" s="2"/>
      <c r="Y679" s="2"/>
      <c r="Z679" s="2"/>
    </row>
    <row r="680" spans="1:26" ht="15.75" customHeight="1" x14ac:dyDescent="0.25">
      <c r="A680" s="2"/>
      <c r="B680" s="2"/>
      <c r="C680" s="2"/>
      <c r="D680" s="2"/>
      <c r="E680" s="2"/>
      <c r="F680" s="2"/>
      <c r="G680" s="2"/>
      <c r="H680" s="2"/>
      <c r="I680" s="2"/>
      <c r="J680" s="2"/>
      <c r="K680" s="2"/>
      <c r="L680" s="2"/>
      <c r="M680" s="2"/>
      <c r="N680" s="2"/>
      <c r="O680" s="11"/>
      <c r="P680" s="11"/>
      <c r="Q680" s="11"/>
      <c r="R680" s="11"/>
      <c r="S680" s="2"/>
      <c r="T680" s="2"/>
      <c r="U680" s="2"/>
      <c r="V680" s="2"/>
      <c r="W680" s="2"/>
      <c r="X680" s="2"/>
      <c r="Y680" s="2"/>
      <c r="Z680" s="2"/>
    </row>
    <row r="681" spans="1:26" ht="15.75" customHeight="1" x14ac:dyDescent="0.25">
      <c r="A681" s="2"/>
      <c r="B681" s="2"/>
      <c r="C681" s="2"/>
      <c r="D681" s="2"/>
      <c r="E681" s="2"/>
      <c r="F681" s="2"/>
      <c r="G681" s="2"/>
      <c r="H681" s="2"/>
      <c r="I681" s="2"/>
      <c r="J681" s="2"/>
      <c r="K681" s="2"/>
      <c r="L681" s="2"/>
      <c r="M681" s="2"/>
      <c r="N681" s="2"/>
      <c r="O681" s="11"/>
      <c r="P681" s="11"/>
      <c r="Q681" s="11"/>
      <c r="R681" s="11"/>
      <c r="S681" s="2"/>
      <c r="T681" s="2"/>
      <c r="U681" s="2"/>
      <c r="V681" s="2"/>
      <c r="W681" s="2"/>
      <c r="X681" s="2"/>
      <c r="Y681" s="2"/>
      <c r="Z681" s="2"/>
    </row>
    <row r="682" spans="1:26" ht="15.75" customHeight="1" x14ac:dyDescent="0.25">
      <c r="A682" s="2"/>
      <c r="B682" s="2"/>
      <c r="C682" s="2"/>
      <c r="D682" s="2"/>
      <c r="E682" s="2"/>
      <c r="F682" s="2"/>
      <c r="G682" s="2"/>
      <c r="H682" s="2"/>
      <c r="I682" s="2"/>
      <c r="J682" s="2"/>
      <c r="K682" s="2"/>
      <c r="L682" s="2"/>
      <c r="M682" s="2"/>
      <c r="N682" s="2"/>
      <c r="O682" s="11"/>
      <c r="P682" s="11"/>
      <c r="Q682" s="11"/>
      <c r="R682" s="11"/>
      <c r="S682" s="2"/>
      <c r="T682" s="2"/>
      <c r="U682" s="2"/>
      <c r="V682" s="2"/>
      <c r="W682" s="2"/>
      <c r="X682" s="2"/>
      <c r="Y682" s="2"/>
      <c r="Z682" s="2"/>
    </row>
    <row r="683" spans="1:26" ht="15.75" customHeight="1" x14ac:dyDescent="0.25">
      <c r="A683" s="2"/>
      <c r="B683" s="2"/>
      <c r="C683" s="2"/>
      <c r="D683" s="2"/>
      <c r="E683" s="2"/>
      <c r="F683" s="2"/>
      <c r="G683" s="2"/>
      <c r="H683" s="2"/>
      <c r="I683" s="2"/>
      <c r="J683" s="2"/>
      <c r="K683" s="2"/>
      <c r="L683" s="2"/>
      <c r="M683" s="2"/>
      <c r="N683" s="2"/>
      <c r="O683" s="11"/>
      <c r="P683" s="11"/>
      <c r="Q683" s="11"/>
      <c r="R683" s="11"/>
      <c r="S683" s="2"/>
      <c r="T683" s="2"/>
      <c r="U683" s="2"/>
      <c r="V683" s="2"/>
      <c r="W683" s="2"/>
      <c r="X683" s="2"/>
      <c r="Y683" s="2"/>
      <c r="Z683" s="2"/>
    </row>
    <row r="684" spans="1:26" ht="15.75" customHeight="1" x14ac:dyDescent="0.25">
      <c r="A684" s="2"/>
      <c r="B684" s="2"/>
      <c r="C684" s="2"/>
      <c r="D684" s="2"/>
      <c r="E684" s="2"/>
      <c r="F684" s="2"/>
      <c r="G684" s="2"/>
      <c r="H684" s="2"/>
      <c r="I684" s="2"/>
      <c r="J684" s="2"/>
      <c r="K684" s="2"/>
      <c r="L684" s="2"/>
      <c r="M684" s="2"/>
      <c r="N684" s="2"/>
      <c r="O684" s="11"/>
      <c r="P684" s="11"/>
      <c r="Q684" s="11"/>
      <c r="R684" s="11"/>
      <c r="S684" s="2"/>
      <c r="T684" s="2"/>
      <c r="U684" s="2"/>
      <c r="V684" s="2"/>
      <c r="W684" s="2"/>
      <c r="X684" s="2"/>
      <c r="Y684" s="2"/>
      <c r="Z684" s="2"/>
    </row>
    <row r="685" spans="1:26" ht="15.75" customHeight="1" x14ac:dyDescent="0.25">
      <c r="A685" s="2"/>
      <c r="B685" s="2"/>
      <c r="C685" s="2"/>
      <c r="D685" s="2"/>
      <c r="E685" s="2"/>
      <c r="F685" s="2"/>
      <c r="G685" s="2"/>
      <c r="H685" s="2"/>
      <c r="I685" s="2"/>
      <c r="J685" s="2"/>
      <c r="K685" s="2"/>
      <c r="L685" s="2"/>
      <c r="M685" s="2"/>
      <c r="N685" s="2"/>
      <c r="O685" s="11"/>
      <c r="P685" s="11"/>
      <c r="Q685" s="11"/>
      <c r="R685" s="11"/>
      <c r="S685" s="2"/>
      <c r="T685" s="2"/>
      <c r="U685" s="2"/>
      <c r="V685" s="2"/>
      <c r="W685" s="2"/>
      <c r="X685" s="2"/>
      <c r="Y685" s="2"/>
      <c r="Z685" s="2"/>
    </row>
    <row r="686" spans="1:26" ht="15.75" customHeight="1" x14ac:dyDescent="0.25">
      <c r="A686" s="2"/>
      <c r="B686" s="2"/>
      <c r="C686" s="2"/>
      <c r="D686" s="2"/>
      <c r="E686" s="2"/>
      <c r="F686" s="2"/>
      <c r="G686" s="2"/>
      <c r="H686" s="2"/>
      <c r="I686" s="2"/>
      <c r="J686" s="2"/>
      <c r="K686" s="2"/>
      <c r="L686" s="2"/>
      <c r="M686" s="2"/>
      <c r="N686" s="2"/>
      <c r="O686" s="11"/>
      <c r="P686" s="11"/>
      <c r="Q686" s="11"/>
      <c r="R686" s="11"/>
      <c r="S686" s="2"/>
      <c r="T686" s="2"/>
      <c r="U686" s="2"/>
      <c r="V686" s="2"/>
      <c r="W686" s="2"/>
      <c r="X686" s="2"/>
      <c r="Y686" s="2"/>
      <c r="Z686" s="2"/>
    </row>
    <row r="687" spans="1:26" ht="15.75" customHeight="1" x14ac:dyDescent="0.25">
      <c r="A687" s="2"/>
      <c r="B687" s="2"/>
      <c r="C687" s="2"/>
      <c r="D687" s="2"/>
      <c r="E687" s="2"/>
      <c r="F687" s="2"/>
      <c r="G687" s="2"/>
      <c r="H687" s="2"/>
      <c r="I687" s="2"/>
      <c r="J687" s="2"/>
      <c r="K687" s="2"/>
      <c r="L687" s="2"/>
      <c r="M687" s="2"/>
      <c r="N687" s="2"/>
      <c r="O687" s="11"/>
      <c r="P687" s="11"/>
      <c r="Q687" s="11"/>
      <c r="R687" s="11"/>
      <c r="S687" s="2"/>
      <c r="T687" s="2"/>
      <c r="U687" s="2"/>
      <c r="V687" s="2"/>
      <c r="W687" s="2"/>
      <c r="X687" s="2"/>
      <c r="Y687" s="2"/>
      <c r="Z687" s="2"/>
    </row>
    <row r="688" spans="1:26" ht="15.75" customHeight="1" x14ac:dyDescent="0.25">
      <c r="A688" s="2"/>
      <c r="B688" s="2"/>
      <c r="C688" s="2"/>
      <c r="D688" s="2"/>
      <c r="E688" s="2"/>
      <c r="F688" s="2"/>
      <c r="G688" s="2"/>
      <c r="H688" s="2"/>
      <c r="I688" s="2"/>
      <c r="J688" s="2"/>
      <c r="K688" s="2"/>
      <c r="L688" s="2"/>
      <c r="M688" s="2"/>
      <c r="N688" s="2"/>
      <c r="O688" s="11"/>
      <c r="P688" s="11"/>
      <c r="Q688" s="11"/>
      <c r="R688" s="11"/>
      <c r="S688" s="2"/>
      <c r="T688" s="2"/>
      <c r="U688" s="2"/>
      <c r="V688" s="2"/>
      <c r="W688" s="2"/>
      <c r="X688" s="2"/>
      <c r="Y688" s="2"/>
      <c r="Z688" s="2"/>
    </row>
    <row r="689" spans="1:26" ht="15.75" customHeight="1" x14ac:dyDescent="0.25">
      <c r="A689" s="2"/>
      <c r="B689" s="2"/>
      <c r="C689" s="2"/>
      <c r="D689" s="2"/>
      <c r="E689" s="2"/>
      <c r="F689" s="2"/>
      <c r="G689" s="2"/>
      <c r="H689" s="2"/>
      <c r="I689" s="2"/>
      <c r="J689" s="2"/>
      <c r="K689" s="2"/>
      <c r="L689" s="2"/>
      <c r="M689" s="2"/>
      <c r="N689" s="2"/>
      <c r="O689" s="11"/>
      <c r="P689" s="11"/>
      <c r="Q689" s="11"/>
      <c r="R689" s="11"/>
      <c r="S689" s="2"/>
      <c r="T689" s="2"/>
      <c r="U689" s="2"/>
      <c r="V689" s="2"/>
      <c r="W689" s="2"/>
      <c r="X689" s="2"/>
      <c r="Y689" s="2"/>
      <c r="Z689" s="2"/>
    </row>
    <row r="690" spans="1:26" ht="15.75" customHeight="1" x14ac:dyDescent="0.25">
      <c r="A690" s="2"/>
      <c r="B690" s="2"/>
      <c r="C690" s="2"/>
      <c r="D690" s="2"/>
      <c r="E690" s="2"/>
      <c r="F690" s="2"/>
      <c r="G690" s="2"/>
      <c r="H690" s="2"/>
      <c r="I690" s="2"/>
      <c r="J690" s="2"/>
      <c r="K690" s="2"/>
      <c r="L690" s="2"/>
      <c r="M690" s="2"/>
      <c r="N690" s="2"/>
      <c r="O690" s="11"/>
      <c r="P690" s="11"/>
      <c r="Q690" s="11"/>
      <c r="R690" s="11"/>
      <c r="S690" s="2"/>
      <c r="T690" s="2"/>
      <c r="U690" s="2"/>
      <c r="V690" s="2"/>
      <c r="W690" s="2"/>
      <c r="X690" s="2"/>
      <c r="Y690" s="2"/>
      <c r="Z690" s="2"/>
    </row>
    <row r="691" spans="1:26" ht="15.75" customHeight="1" x14ac:dyDescent="0.25">
      <c r="A691" s="2"/>
      <c r="B691" s="2"/>
      <c r="C691" s="2"/>
      <c r="D691" s="2"/>
      <c r="E691" s="2"/>
      <c r="F691" s="2"/>
      <c r="G691" s="2"/>
      <c r="H691" s="2"/>
      <c r="I691" s="2"/>
      <c r="J691" s="2"/>
      <c r="K691" s="2"/>
      <c r="L691" s="2"/>
      <c r="M691" s="2"/>
      <c r="N691" s="2"/>
      <c r="O691" s="11"/>
      <c r="P691" s="11"/>
      <c r="Q691" s="11"/>
      <c r="R691" s="11"/>
      <c r="S691" s="2"/>
      <c r="T691" s="2"/>
      <c r="U691" s="2"/>
      <c r="V691" s="2"/>
      <c r="W691" s="2"/>
      <c r="X691" s="2"/>
      <c r="Y691" s="2"/>
      <c r="Z691" s="2"/>
    </row>
    <row r="692" spans="1:26" ht="15.75" customHeight="1" x14ac:dyDescent="0.25">
      <c r="A692" s="2"/>
      <c r="B692" s="2"/>
      <c r="C692" s="2"/>
      <c r="D692" s="2"/>
      <c r="E692" s="2"/>
      <c r="F692" s="2"/>
      <c r="G692" s="2"/>
      <c r="H692" s="2"/>
      <c r="I692" s="2"/>
      <c r="J692" s="2"/>
      <c r="K692" s="2"/>
      <c r="L692" s="2"/>
      <c r="M692" s="2"/>
      <c r="N692" s="2"/>
      <c r="O692" s="11"/>
      <c r="P692" s="11"/>
      <c r="Q692" s="11"/>
      <c r="R692" s="11"/>
      <c r="S692" s="2"/>
      <c r="T692" s="2"/>
      <c r="U692" s="2"/>
      <c r="V692" s="2"/>
      <c r="W692" s="2"/>
      <c r="X692" s="2"/>
      <c r="Y692" s="2"/>
      <c r="Z692" s="2"/>
    </row>
    <row r="693" spans="1:26" ht="15.75" customHeight="1" x14ac:dyDescent="0.25">
      <c r="A693" s="2"/>
      <c r="B693" s="2"/>
      <c r="C693" s="2"/>
      <c r="D693" s="2"/>
      <c r="E693" s="2"/>
      <c r="F693" s="2"/>
      <c r="G693" s="2"/>
      <c r="H693" s="2"/>
      <c r="I693" s="2"/>
      <c r="J693" s="2"/>
      <c r="K693" s="2"/>
      <c r="L693" s="2"/>
      <c r="M693" s="2"/>
      <c r="N693" s="2"/>
      <c r="O693" s="11"/>
      <c r="P693" s="11"/>
      <c r="Q693" s="11"/>
      <c r="R693" s="11"/>
      <c r="S693" s="2"/>
      <c r="T693" s="2"/>
      <c r="U693" s="2"/>
      <c r="V693" s="2"/>
      <c r="W693" s="2"/>
      <c r="X693" s="2"/>
      <c r="Y693" s="2"/>
      <c r="Z693" s="2"/>
    </row>
    <row r="694" spans="1:26" ht="15.75" customHeight="1" x14ac:dyDescent="0.25">
      <c r="A694" s="2"/>
      <c r="B694" s="2"/>
      <c r="C694" s="2"/>
      <c r="D694" s="2"/>
      <c r="E694" s="2"/>
      <c r="F694" s="2"/>
      <c r="G694" s="2"/>
      <c r="H694" s="2"/>
      <c r="I694" s="2"/>
      <c r="J694" s="2"/>
      <c r="K694" s="2"/>
      <c r="L694" s="2"/>
      <c r="M694" s="2"/>
      <c r="N694" s="2"/>
      <c r="O694" s="11"/>
      <c r="P694" s="11"/>
      <c r="Q694" s="11"/>
      <c r="R694" s="11"/>
      <c r="S694" s="2"/>
      <c r="T694" s="2"/>
      <c r="U694" s="2"/>
      <c r="V694" s="2"/>
      <c r="W694" s="2"/>
      <c r="X694" s="2"/>
      <c r="Y694" s="2"/>
      <c r="Z694" s="2"/>
    </row>
    <row r="695" spans="1:26" ht="15.75" customHeight="1" x14ac:dyDescent="0.25">
      <c r="A695" s="2"/>
      <c r="B695" s="2"/>
      <c r="C695" s="2"/>
      <c r="D695" s="2"/>
      <c r="E695" s="2"/>
      <c r="F695" s="2"/>
      <c r="G695" s="2"/>
      <c r="H695" s="2"/>
      <c r="I695" s="2"/>
      <c r="J695" s="2"/>
      <c r="K695" s="2"/>
      <c r="L695" s="2"/>
      <c r="M695" s="2"/>
      <c r="N695" s="2"/>
      <c r="O695" s="11"/>
      <c r="P695" s="11"/>
      <c r="Q695" s="11"/>
      <c r="R695" s="11"/>
      <c r="S695" s="2"/>
      <c r="T695" s="2"/>
      <c r="U695" s="2"/>
      <c r="V695" s="2"/>
      <c r="W695" s="2"/>
      <c r="X695" s="2"/>
      <c r="Y695" s="2"/>
      <c r="Z695" s="2"/>
    </row>
    <row r="696" spans="1:26" ht="15.75" customHeight="1" x14ac:dyDescent="0.25">
      <c r="A696" s="2"/>
      <c r="B696" s="2"/>
      <c r="C696" s="2"/>
      <c r="D696" s="2"/>
      <c r="E696" s="2"/>
      <c r="F696" s="2"/>
      <c r="G696" s="2"/>
      <c r="H696" s="2"/>
      <c r="I696" s="2"/>
      <c r="J696" s="2"/>
      <c r="K696" s="2"/>
      <c r="L696" s="2"/>
      <c r="M696" s="2"/>
      <c r="N696" s="2"/>
      <c r="O696" s="11"/>
      <c r="P696" s="11"/>
      <c r="Q696" s="11"/>
      <c r="R696" s="11"/>
      <c r="S696" s="2"/>
      <c r="T696" s="2"/>
      <c r="U696" s="2"/>
      <c r="V696" s="2"/>
      <c r="W696" s="2"/>
      <c r="X696" s="2"/>
      <c r="Y696" s="2"/>
      <c r="Z696" s="2"/>
    </row>
    <row r="697" spans="1:26" ht="15.75" customHeight="1" x14ac:dyDescent="0.25">
      <c r="A697" s="2"/>
      <c r="B697" s="2"/>
      <c r="C697" s="2"/>
      <c r="D697" s="2"/>
      <c r="E697" s="2"/>
      <c r="F697" s="2"/>
      <c r="G697" s="2"/>
      <c r="H697" s="2"/>
      <c r="I697" s="2"/>
      <c r="J697" s="2"/>
      <c r="K697" s="2"/>
      <c r="L697" s="2"/>
      <c r="M697" s="2"/>
      <c r="N697" s="2"/>
      <c r="O697" s="11"/>
      <c r="P697" s="11"/>
      <c r="Q697" s="11"/>
      <c r="R697" s="11"/>
      <c r="S697" s="2"/>
      <c r="T697" s="2"/>
      <c r="U697" s="2"/>
      <c r="V697" s="2"/>
      <c r="W697" s="2"/>
      <c r="X697" s="2"/>
      <c r="Y697" s="2"/>
      <c r="Z697" s="2"/>
    </row>
    <row r="698" spans="1:26" ht="15.75" customHeight="1" x14ac:dyDescent="0.25">
      <c r="A698" s="2"/>
      <c r="B698" s="2"/>
      <c r="C698" s="2"/>
      <c r="D698" s="2"/>
      <c r="E698" s="2"/>
      <c r="F698" s="2"/>
      <c r="G698" s="2"/>
      <c r="H698" s="2"/>
      <c r="I698" s="2"/>
      <c r="J698" s="2"/>
      <c r="K698" s="2"/>
      <c r="L698" s="2"/>
      <c r="M698" s="2"/>
      <c r="N698" s="2"/>
      <c r="O698" s="11"/>
      <c r="P698" s="11"/>
      <c r="Q698" s="11"/>
      <c r="R698" s="11"/>
      <c r="S698" s="2"/>
      <c r="T698" s="2"/>
      <c r="U698" s="2"/>
      <c r="V698" s="2"/>
      <c r="W698" s="2"/>
      <c r="X698" s="2"/>
      <c r="Y698" s="2"/>
      <c r="Z698" s="2"/>
    </row>
    <row r="699" spans="1:26" ht="15.75" customHeight="1" x14ac:dyDescent="0.25">
      <c r="A699" s="2"/>
      <c r="B699" s="2"/>
      <c r="C699" s="2"/>
      <c r="D699" s="2"/>
      <c r="E699" s="2"/>
      <c r="F699" s="2"/>
      <c r="G699" s="2"/>
      <c r="H699" s="2"/>
      <c r="I699" s="2"/>
      <c r="J699" s="2"/>
      <c r="K699" s="2"/>
      <c r="L699" s="2"/>
      <c r="M699" s="2"/>
      <c r="N699" s="2"/>
      <c r="O699" s="11"/>
      <c r="P699" s="11"/>
      <c r="Q699" s="11"/>
      <c r="R699" s="11"/>
      <c r="S699" s="2"/>
      <c r="T699" s="2"/>
      <c r="U699" s="2"/>
      <c r="V699" s="2"/>
      <c r="W699" s="2"/>
      <c r="X699" s="2"/>
      <c r="Y699" s="2"/>
      <c r="Z699" s="2"/>
    </row>
    <row r="700" spans="1:26" ht="15.75" customHeight="1" x14ac:dyDescent="0.25">
      <c r="A700" s="2"/>
      <c r="B700" s="2"/>
      <c r="C700" s="2"/>
      <c r="D700" s="2"/>
      <c r="E700" s="2"/>
      <c r="F700" s="2"/>
      <c r="G700" s="2"/>
      <c r="H700" s="2"/>
      <c r="I700" s="2"/>
      <c r="J700" s="2"/>
      <c r="K700" s="2"/>
      <c r="L700" s="2"/>
      <c r="M700" s="2"/>
      <c r="N700" s="2"/>
      <c r="O700" s="11"/>
      <c r="P700" s="11"/>
      <c r="Q700" s="11"/>
      <c r="R700" s="11"/>
      <c r="S700" s="2"/>
      <c r="T700" s="2"/>
      <c r="U700" s="2"/>
      <c r="V700" s="2"/>
      <c r="W700" s="2"/>
      <c r="X700" s="2"/>
      <c r="Y700" s="2"/>
      <c r="Z700" s="2"/>
    </row>
    <row r="701" spans="1:26" ht="15.75" customHeight="1" x14ac:dyDescent="0.25">
      <c r="A701" s="2"/>
      <c r="B701" s="2"/>
      <c r="C701" s="2"/>
      <c r="D701" s="2"/>
      <c r="E701" s="2"/>
      <c r="F701" s="2"/>
      <c r="G701" s="2"/>
      <c r="H701" s="2"/>
      <c r="I701" s="2"/>
      <c r="J701" s="2"/>
      <c r="K701" s="2"/>
      <c r="L701" s="2"/>
      <c r="M701" s="2"/>
      <c r="N701" s="2"/>
      <c r="O701" s="11"/>
      <c r="P701" s="11"/>
      <c r="Q701" s="11"/>
      <c r="R701" s="11"/>
      <c r="S701" s="2"/>
      <c r="T701" s="2"/>
      <c r="U701" s="2"/>
      <c r="V701" s="2"/>
      <c r="W701" s="2"/>
      <c r="X701" s="2"/>
      <c r="Y701" s="2"/>
      <c r="Z701" s="2"/>
    </row>
    <row r="702" spans="1:26" ht="15.75" customHeight="1" x14ac:dyDescent="0.25">
      <c r="A702" s="2"/>
      <c r="B702" s="2"/>
      <c r="C702" s="2"/>
      <c r="D702" s="2"/>
      <c r="E702" s="2"/>
      <c r="F702" s="2"/>
      <c r="G702" s="2"/>
      <c r="H702" s="2"/>
      <c r="I702" s="2"/>
      <c r="J702" s="2"/>
      <c r="K702" s="2"/>
      <c r="L702" s="2"/>
      <c r="M702" s="2"/>
      <c r="N702" s="2"/>
      <c r="O702" s="11"/>
      <c r="P702" s="11"/>
      <c r="Q702" s="11"/>
      <c r="R702" s="11"/>
      <c r="S702" s="2"/>
      <c r="T702" s="2"/>
      <c r="U702" s="2"/>
      <c r="V702" s="2"/>
      <c r="W702" s="2"/>
      <c r="X702" s="2"/>
      <c r="Y702" s="2"/>
      <c r="Z702" s="2"/>
    </row>
    <row r="703" spans="1:26" ht="15.75" customHeight="1" x14ac:dyDescent="0.25">
      <c r="A703" s="2"/>
      <c r="B703" s="2"/>
      <c r="C703" s="2"/>
      <c r="D703" s="2"/>
      <c r="E703" s="2"/>
      <c r="F703" s="2"/>
      <c r="G703" s="2"/>
      <c r="H703" s="2"/>
      <c r="I703" s="2"/>
      <c r="J703" s="2"/>
      <c r="K703" s="2"/>
      <c r="L703" s="2"/>
      <c r="M703" s="2"/>
      <c r="N703" s="2"/>
      <c r="O703" s="11"/>
      <c r="P703" s="11"/>
      <c r="Q703" s="11"/>
      <c r="R703" s="11"/>
      <c r="S703" s="2"/>
      <c r="T703" s="2"/>
      <c r="U703" s="2"/>
      <c r="V703" s="2"/>
      <c r="W703" s="2"/>
      <c r="X703" s="2"/>
      <c r="Y703" s="2"/>
      <c r="Z703" s="2"/>
    </row>
    <row r="704" spans="1:26" ht="15.75" customHeight="1" x14ac:dyDescent="0.25">
      <c r="A704" s="2"/>
      <c r="B704" s="2"/>
      <c r="C704" s="2"/>
      <c r="D704" s="2"/>
      <c r="E704" s="2"/>
      <c r="F704" s="2"/>
      <c r="G704" s="2"/>
      <c r="H704" s="2"/>
      <c r="I704" s="2"/>
      <c r="J704" s="2"/>
      <c r="K704" s="2"/>
      <c r="L704" s="2"/>
      <c r="M704" s="2"/>
      <c r="N704" s="2"/>
      <c r="O704" s="11"/>
      <c r="P704" s="11"/>
      <c r="Q704" s="11"/>
      <c r="R704" s="11"/>
      <c r="S704" s="2"/>
      <c r="T704" s="2"/>
      <c r="U704" s="2"/>
      <c r="V704" s="2"/>
      <c r="W704" s="2"/>
      <c r="X704" s="2"/>
      <c r="Y704" s="2"/>
      <c r="Z704" s="2"/>
    </row>
    <row r="705" spans="1:26" ht="15.75" customHeight="1" x14ac:dyDescent="0.25">
      <c r="A705" s="2"/>
      <c r="B705" s="2"/>
      <c r="C705" s="2"/>
      <c r="D705" s="2"/>
      <c r="E705" s="2"/>
      <c r="F705" s="2"/>
      <c r="G705" s="2"/>
      <c r="H705" s="2"/>
      <c r="I705" s="2"/>
      <c r="J705" s="2"/>
      <c r="K705" s="2"/>
      <c r="L705" s="2"/>
      <c r="M705" s="2"/>
      <c r="N705" s="2"/>
      <c r="O705" s="11"/>
      <c r="P705" s="11"/>
      <c r="Q705" s="11"/>
      <c r="R705" s="11"/>
      <c r="S705" s="2"/>
      <c r="T705" s="2"/>
      <c r="U705" s="2"/>
      <c r="V705" s="2"/>
      <c r="W705" s="2"/>
      <c r="X705" s="2"/>
      <c r="Y705" s="2"/>
      <c r="Z705" s="2"/>
    </row>
    <row r="706" spans="1:26" ht="15.75" customHeight="1" x14ac:dyDescent="0.25">
      <c r="A706" s="2"/>
      <c r="B706" s="2"/>
      <c r="C706" s="2"/>
      <c r="D706" s="2"/>
      <c r="E706" s="2"/>
      <c r="F706" s="2"/>
      <c r="G706" s="2"/>
      <c r="H706" s="2"/>
      <c r="I706" s="2"/>
      <c r="J706" s="2"/>
      <c r="K706" s="2"/>
      <c r="L706" s="2"/>
      <c r="M706" s="2"/>
      <c r="N706" s="2"/>
      <c r="O706" s="11"/>
      <c r="P706" s="11"/>
      <c r="Q706" s="11"/>
      <c r="R706" s="11"/>
      <c r="S706" s="2"/>
      <c r="T706" s="2"/>
      <c r="U706" s="2"/>
      <c r="V706" s="2"/>
      <c r="W706" s="2"/>
      <c r="X706" s="2"/>
      <c r="Y706" s="2"/>
      <c r="Z706" s="2"/>
    </row>
    <row r="707" spans="1:26" ht="15.75" customHeight="1" x14ac:dyDescent="0.25">
      <c r="A707" s="2"/>
      <c r="B707" s="2"/>
      <c r="C707" s="2"/>
      <c r="D707" s="2"/>
      <c r="E707" s="2"/>
      <c r="F707" s="2"/>
      <c r="G707" s="2"/>
      <c r="H707" s="2"/>
      <c r="I707" s="2"/>
      <c r="J707" s="2"/>
      <c r="K707" s="2"/>
      <c r="L707" s="2"/>
      <c r="M707" s="2"/>
      <c r="N707" s="2"/>
      <c r="O707" s="11"/>
      <c r="P707" s="11"/>
      <c r="Q707" s="11"/>
      <c r="R707" s="11"/>
      <c r="S707" s="2"/>
      <c r="T707" s="2"/>
      <c r="U707" s="2"/>
      <c r="V707" s="2"/>
      <c r="W707" s="2"/>
      <c r="X707" s="2"/>
      <c r="Y707" s="2"/>
      <c r="Z707" s="2"/>
    </row>
    <row r="708" spans="1:26" ht="15.75" customHeight="1" x14ac:dyDescent="0.25">
      <c r="A708" s="2"/>
      <c r="B708" s="2"/>
      <c r="C708" s="2"/>
      <c r="D708" s="2"/>
      <c r="E708" s="2"/>
      <c r="F708" s="2"/>
      <c r="G708" s="2"/>
      <c r="H708" s="2"/>
      <c r="I708" s="2"/>
      <c r="J708" s="2"/>
      <c r="K708" s="2"/>
      <c r="L708" s="2"/>
      <c r="M708" s="2"/>
      <c r="N708" s="2"/>
      <c r="O708" s="11"/>
      <c r="P708" s="11"/>
      <c r="Q708" s="11"/>
      <c r="R708" s="11"/>
      <c r="S708" s="2"/>
      <c r="T708" s="2"/>
      <c r="U708" s="2"/>
      <c r="V708" s="2"/>
      <c r="W708" s="2"/>
      <c r="X708" s="2"/>
      <c r="Y708" s="2"/>
      <c r="Z708" s="2"/>
    </row>
    <row r="709" spans="1:26" ht="15.75" customHeight="1" x14ac:dyDescent="0.25">
      <c r="A709" s="2"/>
      <c r="B709" s="2"/>
      <c r="C709" s="2"/>
      <c r="D709" s="2"/>
      <c r="E709" s="2"/>
      <c r="F709" s="2"/>
      <c r="G709" s="2"/>
      <c r="H709" s="2"/>
      <c r="I709" s="2"/>
      <c r="J709" s="2"/>
      <c r="K709" s="2"/>
      <c r="L709" s="2"/>
      <c r="M709" s="2"/>
      <c r="N709" s="2"/>
      <c r="O709" s="11"/>
      <c r="P709" s="11"/>
      <c r="Q709" s="11"/>
      <c r="R709" s="11"/>
      <c r="S709" s="2"/>
      <c r="T709" s="2"/>
      <c r="U709" s="2"/>
      <c r="V709" s="2"/>
      <c r="W709" s="2"/>
      <c r="X709" s="2"/>
      <c r="Y709" s="2"/>
      <c r="Z709" s="2"/>
    </row>
    <row r="710" spans="1:26" ht="15.75" customHeight="1" x14ac:dyDescent="0.25">
      <c r="A710" s="2"/>
      <c r="B710" s="2"/>
      <c r="C710" s="2"/>
      <c r="D710" s="2"/>
      <c r="E710" s="2"/>
      <c r="F710" s="2"/>
      <c r="G710" s="2"/>
      <c r="H710" s="2"/>
      <c r="I710" s="2"/>
      <c r="J710" s="2"/>
      <c r="K710" s="2"/>
      <c r="L710" s="2"/>
      <c r="M710" s="2"/>
      <c r="N710" s="2"/>
      <c r="O710" s="11"/>
      <c r="P710" s="11"/>
      <c r="Q710" s="11"/>
      <c r="R710" s="11"/>
      <c r="S710" s="2"/>
      <c r="T710" s="2"/>
      <c r="U710" s="2"/>
      <c r="V710" s="2"/>
      <c r="W710" s="2"/>
      <c r="X710" s="2"/>
      <c r="Y710" s="2"/>
      <c r="Z710" s="2"/>
    </row>
    <row r="711" spans="1:26" ht="15.75" customHeight="1" x14ac:dyDescent="0.25">
      <c r="A711" s="2"/>
      <c r="B711" s="2"/>
      <c r="C711" s="2"/>
      <c r="D711" s="2"/>
      <c r="E711" s="2"/>
      <c r="F711" s="2"/>
      <c r="G711" s="2"/>
      <c r="H711" s="2"/>
      <c r="I711" s="2"/>
      <c r="J711" s="2"/>
      <c r="K711" s="2"/>
      <c r="L711" s="2"/>
      <c r="M711" s="2"/>
      <c r="N711" s="2"/>
      <c r="O711" s="11"/>
      <c r="P711" s="11"/>
      <c r="Q711" s="11"/>
      <c r="R711" s="11"/>
      <c r="S711" s="2"/>
      <c r="T711" s="2"/>
      <c r="U711" s="2"/>
      <c r="V711" s="2"/>
      <c r="W711" s="2"/>
      <c r="X711" s="2"/>
      <c r="Y711" s="2"/>
      <c r="Z711" s="2"/>
    </row>
    <row r="712" spans="1:26" ht="15.75" customHeight="1" x14ac:dyDescent="0.25">
      <c r="A712" s="2"/>
      <c r="B712" s="2"/>
      <c r="C712" s="2"/>
      <c r="D712" s="2"/>
      <c r="E712" s="2"/>
      <c r="F712" s="2"/>
      <c r="G712" s="2"/>
      <c r="H712" s="2"/>
      <c r="I712" s="2"/>
      <c r="J712" s="2"/>
      <c r="K712" s="2"/>
      <c r="L712" s="2"/>
      <c r="M712" s="2"/>
      <c r="N712" s="2"/>
      <c r="O712" s="11"/>
      <c r="P712" s="11"/>
      <c r="Q712" s="11"/>
      <c r="R712" s="11"/>
      <c r="S712" s="2"/>
      <c r="T712" s="2"/>
      <c r="U712" s="2"/>
      <c r="V712" s="2"/>
      <c r="W712" s="2"/>
      <c r="X712" s="2"/>
      <c r="Y712" s="2"/>
      <c r="Z712" s="2"/>
    </row>
    <row r="713" spans="1:26" ht="15.75" customHeight="1" x14ac:dyDescent="0.25">
      <c r="A713" s="2"/>
      <c r="B713" s="2"/>
      <c r="C713" s="2"/>
      <c r="D713" s="2"/>
      <c r="E713" s="2"/>
      <c r="F713" s="2"/>
      <c r="G713" s="2"/>
      <c r="H713" s="2"/>
      <c r="I713" s="2"/>
      <c r="J713" s="2"/>
      <c r="K713" s="2"/>
      <c r="L713" s="2"/>
      <c r="M713" s="2"/>
      <c r="N713" s="2"/>
      <c r="O713" s="11"/>
      <c r="P713" s="11"/>
      <c r="Q713" s="11"/>
      <c r="R713" s="11"/>
      <c r="S713" s="2"/>
      <c r="T713" s="2"/>
      <c r="U713" s="2"/>
      <c r="V713" s="2"/>
      <c r="W713" s="2"/>
      <c r="X713" s="2"/>
      <c r="Y713" s="2"/>
      <c r="Z713" s="2"/>
    </row>
    <row r="714" spans="1:26" ht="15.75" customHeight="1" x14ac:dyDescent="0.25">
      <c r="A714" s="2"/>
      <c r="B714" s="2"/>
      <c r="C714" s="2"/>
      <c r="D714" s="2"/>
      <c r="E714" s="2"/>
      <c r="F714" s="2"/>
      <c r="G714" s="2"/>
      <c r="H714" s="2"/>
      <c r="I714" s="2"/>
      <c r="J714" s="2"/>
      <c r="K714" s="2"/>
      <c r="L714" s="2"/>
      <c r="M714" s="2"/>
      <c r="N714" s="2"/>
      <c r="O714" s="11"/>
      <c r="P714" s="11"/>
      <c r="Q714" s="11"/>
      <c r="R714" s="11"/>
      <c r="S714" s="2"/>
      <c r="T714" s="2"/>
      <c r="U714" s="2"/>
      <c r="V714" s="2"/>
      <c r="W714" s="2"/>
      <c r="X714" s="2"/>
      <c r="Y714" s="2"/>
      <c r="Z714" s="2"/>
    </row>
    <row r="715" spans="1:26" ht="15.75" customHeight="1" x14ac:dyDescent="0.25">
      <c r="A715" s="2"/>
      <c r="B715" s="2"/>
      <c r="C715" s="2"/>
      <c r="D715" s="2"/>
      <c r="E715" s="2"/>
      <c r="F715" s="2"/>
      <c r="G715" s="2"/>
      <c r="H715" s="2"/>
      <c r="I715" s="2"/>
      <c r="J715" s="2"/>
      <c r="K715" s="2"/>
      <c r="L715" s="2"/>
      <c r="M715" s="2"/>
      <c r="N715" s="2"/>
      <c r="O715" s="11"/>
      <c r="P715" s="11"/>
      <c r="Q715" s="11"/>
      <c r="R715" s="11"/>
      <c r="S715" s="2"/>
      <c r="T715" s="2"/>
      <c r="U715" s="2"/>
      <c r="V715" s="2"/>
      <c r="W715" s="2"/>
      <c r="X715" s="2"/>
      <c r="Y715" s="2"/>
      <c r="Z715" s="2"/>
    </row>
    <row r="716" spans="1:26" ht="15.75" customHeight="1" x14ac:dyDescent="0.25">
      <c r="A716" s="2"/>
      <c r="B716" s="2"/>
      <c r="C716" s="2"/>
      <c r="D716" s="2"/>
      <c r="E716" s="2"/>
      <c r="F716" s="2"/>
      <c r="G716" s="2"/>
      <c r="H716" s="2"/>
      <c r="I716" s="2"/>
      <c r="J716" s="2"/>
      <c r="K716" s="2"/>
      <c r="L716" s="2"/>
      <c r="M716" s="2"/>
      <c r="N716" s="2"/>
      <c r="O716" s="11"/>
      <c r="P716" s="11"/>
      <c r="Q716" s="11"/>
      <c r="R716" s="11"/>
      <c r="S716" s="2"/>
      <c r="T716" s="2"/>
      <c r="U716" s="2"/>
      <c r="V716" s="2"/>
      <c r="W716" s="2"/>
      <c r="X716" s="2"/>
      <c r="Y716" s="2"/>
      <c r="Z716" s="2"/>
    </row>
    <row r="717" spans="1:26" ht="15.75" customHeight="1" x14ac:dyDescent="0.25">
      <c r="A717" s="2"/>
      <c r="B717" s="2"/>
      <c r="C717" s="2"/>
      <c r="D717" s="2"/>
      <c r="E717" s="2"/>
      <c r="F717" s="2"/>
      <c r="G717" s="2"/>
      <c r="H717" s="2"/>
      <c r="I717" s="2"/>
      <c r="J717" s="2"/>
      <c r="K717" s="2"/>
      <c r="L717" s="2"/>
      <c r="M717" s="2"/>
      <c r="N717" s="2"/>
      <c r="O717" s="11"/>
      <c r="P717" s="11"/>
      <c r="Q717" s="11"/>
      <c r="R717" s="11"/>
      <c r="S717" s="2"/>
      <c r="T717" s="2"/>
      <c r="U717" s="2"/>
      <c r="V717" s="2"/>
      <c r="W717" s="2"/>
      <c r="X717" s="2"/>
      <c r="Y717" s="2"/>
      <c r="Z717" s="2"/>
    </row>
    <row r="718" spans="1:26" ht="15.75" customHeight="1" x14ac:dyDescent="0.25">
      <c r="A718" s="2"/>
      <c r="B718" s="2"/>
      <c r="C718" s="2"/>
      <c r="D718" s="2"/>
      <c r="E718" s="2"/>
      <c r="F718" s="2"/>
      <c r="G718" s="2"/>
      <c r="H718" s="2"/>
      <c r="I718" s="2"/>
      <c r="J718" s="2"/>
      <c r="K718" s="2"/>
      <c r="L718" s="2"/>
      <c r="M718" s="2"/>
      <c r="N718" s="2"/>
      <c r="O718" s="11"/>
      <c r="P718" s="11"/>
      <c r="Q718" s="11"/>
      <c r="R718" s="11"/>
      <c r="S718" s="2"/>
      <c r="T718" s="2"/>
      <c r="U718" s="2"/>
      <c r="V718" s="2"/>
      <c r="W718" s="2"/>
      <c r="X718" s="2"/>
      <c r="Y718" s="2"/>
      <c r="Z718" s="2"/>
    </row>
    <row r="719" spans="1:26" ht="15.75" customHeight="1" x14ac:dyDescent="0.25">
      <c r="A719" s="2"/>
      <c r="B719" s="2"/>
      <c r="C719" s="2"/>
      <c r="D719" s="2"/>
      <c r="E719" s="2"/>
      <c r="F719" s="2"/>
      <c r="G719" s="2"/>
      <c r="H719" s="2"/>
      <c r="I719" s="2"/>
      <c r="J719" s="2"/>
      <c r="K719" s="2"/>
      <c r="L719" s="2"/>
      <c r="M719" s="2"/>
      <c r="N719" s="2"/>
      <c r="O719" s="11"/>
      <c r="P719" s="11"/>
      <c r="Q719" s="11"/>
      <c r="R719" s="11"/>
      <c r="S719" s="2"/>
      <c r="T719" s="2"/>
      <c r="U719" s="2"/>
      <c r="V719" s="2"/>
      <c r="W719" s="2"/>
      <c r="X719" s="2"/>
      <c r="Y719" s="2"/>
      <c r="Z719" s="2"/>
    </row>
    <row r="720" spans="1:26" ht="15.75" customHeight="1" x14ac:dyDescent="0.25">
      <c r="A720" s="2"/>
      <c r="B720" s="2"/>
      <c r="C720" s="2"/>
      <c r="D720" s="2"/>
      <c r="E720" s="2"/>
      <c r="F720" s="2"/>
      <c r="G720" s="2"/>
      <c r="H720" s="2"/>
      <c r="I720" s="2"/>
      <c r="J720" s="2"/>
      <c r="K720" s="2"/>
      <c r="L720" s="2"/>
      <c r="M720" s="2"/>
      <c r="N720" s="2"/>
      <c r="O720" s="11"/>
      <c r="P720" s="11"/>
      <c r="Q720" s="11"/>
      <c r="R720" s="11"/>
      <c r="S720" s="2"/>
      <c r="T720" s="2"/>
      <c r="U720" s="2"/>
      <c r="V720" s="2"/>
      <c r="W720" s="2"/>
      <c r="X720" s="2"/>
      <c r="Y720" s="2"/>
      <c r="Z720" s="2"/>
    </row>
    <row r="721" spans="1:26" ht="15.75" customHeight="1" x14ac:dyDescent="0.25">
      <c r="A721" s="2"/>
      <c r="B721" s="2"/>
      <c r="C721" s="2"/>
      <c r="D721" s="2"/>
      <c r="E721" s="2"/>
      <c r="F721" s="2"/>
      <c r="G721" s="2"/>
      <c r="H721" s="2"/>
      <c r="I721" s="2"/>
      <c r="J721" s="2"/>
      <c r="K721" s="2"/>
      <c r="L721" s="2"/>
      <c r="M721" s="2"/>
      <c r="N721" s="2"/>
      <c r="O721" s="11"/>
      <c r="P721" s="11"/>
      <c r="Q721" s="11"/>
      <c r="R721" s="11"/>
      <c r="S721" s="2"/>
      <c r="T721" s="2"/>
      <c r="U721" s="2"/>
      <c r="V721" s="2"/>
      <c r="W721" s="2"/>
      <c r="X721" s="2"/>
      <c r="Y721" s="2"/>
      <c r="Z721" s="2"/>
    </row>
    <row r="722" spans="1:26" ht="15.75" customHeight="1" x14ac:dyDescent="0.25">
      <c r="A722" s="2"/>
      <c r="B722" s="2"/>
      <c r="C722" s="2"/>
      <c r="D722" s="2"/>
      <c r="E722" s="2"/>
      <c r="F722" s="2"/>
      <c r="G722" s="2"/>
      <c r="H722" s="2"/>
      <c r="I722" s="2"/>
      <c r="J722" s="2"/>
      <c r="K722" s="2"/>
      <c r="L722" s="2"/>
      <c r="M722" s="2"/>
      <c r="N722" s="2"/>
      <c r="O722" s="11"/>
      <c r="P722" s="11"/>
      <c r="Q722" s="11"/>
      <c r="R722" s="11"/>
      <c r="S722" s="2"/>
      <c r="T722" s="2"/>
      <c r="U722" s="2"/>
      <c r="V722" s="2"/>
      <c r="W722" s="2"/>
      <c r="X722" s="2"/>
      <c r="Y722" s="2"/>
      <c r="Z722" s="2"/>
    </row>
    <row r="723" spans="1:26" ht="15.75" customHeight="1" x14ac:dyDescent="0.25">
      <c r="A723" s="2"/>
      <c r="B723" s="2"/>
      <c r="C723" s="2"/>
      <c r="D723" s="2"/>
      <c r="E723" s="2"/>
      <c r="F723" s="2"/>
      <c r="G723" s="2"/>
      <c r="H723" s="2"/>
      <c r="I723" s="2"/>
      <c r="J723" s="2"/>
      <c r="K723" s="2"/>
      <c r="L723" s="2"/>
      <c r="M723" s="2"/>
      <c r="N723" s="2"/>
      <c r="O723" s="11"/>
      <c r="P723" s="11"/>
      <c r="Q723" s="11"/>
      <c r="R723" s="11"/>
      <c r="S723" s="2"/>
      <c r="T723" s="2"/>
      <c r="U723" s="2"/>
      <c r="V723" s="2"/>
      <c r="W723" s="2"/>
      <c r="X723" s="2"/>
      <c r="Y723" s="2"/>
      <c r="Z723" s="2"/>
    </row>
    <row r="724" spans="1:26" ht="15.75" customHeight="1" x14ac:dyDescent="0.25">
      <c r="A724" s="2"/>
      <c r="B724" s="2"/>
      <c r="C724" s="2"/>
      <c r="D724" s="2"/>
      <c r="E724" s="2"/>
      <c r="F724" s="2"/>
      <c r="G724" s="2"/>
      <c r="H724" s="2"/>
      <c r="I724" s="2"/>
      <c r="J724" s="2"/>
      <c r="K724" s="2"/>
      <c r="L724" s="2"/>
      <c r="M724" s="2"/>
      <c r="N724" s="2"/>
      <c r="O724" s="11"/>
      <c r="P724" s="11"/>
      <c r="Q724" s="11"/>
      <c r="R724" s="11"/>
      <c r="S724" s="2"/>
      <c r="T724" s="2"/>
      <c r="U724" s="2"/>
      <c r="V724" s="2"/>
      <c r="W724" s="2"/>
      <c r="X724" s="2"/>
      <c r="Y724" s="2"/>
      <c r="Z724" s="2"/>
    </row>
    <row r="725" spans="1:26" ht="15.75" customHeight="1" x14ac:dyDescent="0.25">
      <c r="A725" s="2"/>
      <c r="B725" s="2"/>
      <c r="C725" s="2"/>
      <c r="D725" s="2"/>
      <c r="E725" s="2"/>
      <c r="F725" s="2"/>
      <c r="G725" s="2"/>
      <c r="H725" s="2"/>
      <c r="I725" s="2"/>
      <c r="J725" s="2"/>
      <c r="K725" s="2"/>
      <c r="L725" s="2"/>
      <c r="M725" s="2"/>
      <c r="N725" s="2"/>
      <c r="O725" s="11"/>
      <c r="P725" s="11"/>
      <c r="Q725" s="11"/>
      <c r="R725" s="11"/>
      <c r="S725" s="2"/>
      <c r="T725" s="2"/>
      <c r="U725" s="2"/>
      <c r="V725" s="2"/>
      <c r="W725" s="2"/>
      <c r="X725" s="2"/>
      <c r="Y725" s="2"/>
      <c r="Z725" s="2"/>
    </row>
    <row r="726" spans="1:26" ht="15.75" customHeight="1" x14ac:dyDescent="0.25">
      <c r="A726" s="2"/>
      <c r="B726" s="2"/>
      <c r="C726" s="2"/>
      <c r="D726" s="2"/>
      <c r="E726" s="2"/>
      <c r="F726" s="2"/>
      <c r="G726" s="2"/>
      <c r="H726" s="2"/>
      <c r="I726" s="2"/>
      <c r="J726" s="2"/>
      <c r="K726" s="2"/>
      <c r="L726" s="2"/>
      <c r="M726" s="2"/>
      <c r="N726" s="2"/>
      <c r="O726" s="11"/>
      <c r="P726" s="11"/>
      <c r="Q726" s="11"/>
      <c r="R726" s="11"/>
      <c r="S726" s="2"/>
      <c r="T726" s="2"/>
      <c r="U726" s="2"/>
      <c r="V726" s="2"/>
      <c r="W726" s="2"/>
      <c r="X726" s="2"/>
      <c r="Y726" s="2"/>
      <c r="Z726" s="2"/>
    </row>
    <row r="727" spans="1:26" ht="15.75" customHeight="1" x14ac:dyDescent="0.25">
      <c r="A727" s="2"/>
      <c r="B727" s="2"/>
      <c r="C727" s="2"/>
      <c r="D727" s="2"/>
      <c r="E727" s="2"/>
      <c r="F727" s="2"/>
      <c r="G727" s="2"/>
      <c r="H727" s="2"/>
      <c r="I727" s="2"/>
      <c r="J727" s="2"/>
      <c r="K727" s="2"/>
      <c r="L727" s="2"/>
      <c r="M727" s="2"/>
      <c r="N727" s="2"/>
      <c r="O727" s="11"/>
      <c r="P727" s="11"/>
      <c r="Q727" s="11"/>
      <c r="R727" s="11"/>
      <c r="S727" s="2"/>
      <c r="T727" s="2"/>
      <c r="U727" s="2"/>
      <c r="V727" s="2"/>
      <c r="W727" s="2"/>
      <c r="X727" s="2"/>
      <c r="Y727" s="2"/>
      <c r="Z727" s="2"/>
    </row>
    <row r="728" spans="1:26" ht="15.75" customHeight="1" x14ac:dyDescent="0.25">
      <c r="A728" s="2"/>
      <c r="B728" s="2"/>
      <c r="C728" s="2"/>
      <c r="D728" s="2"/>
      <c r="E728" s="2"/>
      <c r="F728" s="2"/>
      <c r="G728" s="2"/>
      <c r="H728" s="2"/>
      <c r="I728" s="2"/>
      <c r="J728" s="2"/>
      <c r="K728" s="2"/>
      <c r="L728" s="2"/>
      <c r="M728" s="2"/>
      <c r="N728" s="2"/>
      <c r="O728" s="11"/>
      <c r="P728" s="11"/>
      <c r="Q728" s="11"/>
      <c r="R728" s="11"/>
      <c r="S728" s="2"/>
      <c r="T728" s="2"/>
      <c r="U728" s="2"/>
      <c r="V728" s="2"/>
      <c r="W728" s="2"/>
      <c r="X728" s="2"/>
      <c r="Y728" s="2"/>
      <c r="Z728" s="2"/>
    </row>
    <row r="729" spans="1:26" ht="15.75" customHeight="1" x14ac:dyDescent="0.25">
      <c r="A729" s="2"/>
      <c r="B729" s="2"/>
      <c r="C729" s="2"/>
      <c r="D729" s="2"/>
      <c r="E729" s="2"/>
      <c r="F729" s="2"/>
      <c r="G729" s="2"/>
      <c r="H729" s="2"/>
      <c r="I729" s="2"/>
      <c r="J729" s="2"/>
      <c r="K729" s="2"/>
      <c r="L729" s="2"/>
      <c r="M729" s="2"/>
      <c r="N729" s="2"/>
      <c r="O729" s="11"/>
      <c r="P729" s="11"/>
      <c r="Q729" s="11"/>
      <c r="R729" s="11"/>
      <c r="S729" s="2"/>
      <c r="T729" s="2"/>
      <c r="U729" s="2"/>
      <c r="V729" s="2"/>
      <c r="W729" s="2"/>
      <c r="X729" s="2"/>
      <c r="Y729" s="2"/>
      <c r="Z729" s="2"/>
    </row>
    <row r="730" spans="1:26" ht="15.75" customHeight="1" x14ac:dyDescent="0.25">
      <c r="A730" s="2"/>
      <c r="B730" s="2"/>
      <c r="C730" s="2"/>
      <c r="D730" s="2"/>
      <c r="E730" s="2"/>
      <c r="F730" s="2"/>
      <c r="G730" s="2"/>
      <c r="H730" s="2"/>
      <c r="I730" s="2"/>
      <c r="J730" s="2"/>
      <c r="K730" s="2"/>
      <c r="L730" s="2"/>
      <c r="M730" s="2"/>
      <c r="N730" s="2"/>
      <c r="O730" s="11"/>
      <c r="P730" s="11"/>
      <c r="Q730" s="11"/>
      <c r="R730" s="11"/>
      <c r="S730" s="2"/>
      <c r="T730" s="2"/>
      <c r="U730" s="2"/>
      <c r="V730" s="2"/>
      <c r="W730" s="2"/>
      <c r="X730" s="2"/>
      <c r="Y730" s="2"/>
      <c r="Z730" s="2"/>
    </row>
    <row r="731" spans="1:26" ht="15.75" customHeight="1" x14ac:dyDescent="0.25">
      <c r="A731" s="2"/>
      <c r="B731" s="2"/>
      <c r="C731" s="2"/>
      <c r="D731" s="2"/>
      <c r="E731" s="2"/>
      <c r="F731" s="2"/>
      <c r="G731" s="2"/>
      <c r="H731" s="2"/>
      <c r="I731" s="2"/>
      <c r="J731" s="2"/>
      <c r="K731" s="2"/>
      <c r="L731" s="2"/>
      <c r="M731" s="2"/>
      <c r="N731" s="2"/>
      <c r="O731" s="11"/>
      <c r="P731" s="11"/>
      <c r="Q731" s="11"/>
      <c r="R731" s="11"/>
      <c r="S731" s="2"/>
      <c r="T731" s="2"/>
      <c r="U731" s="2"/>
      <c r="V731" s="2"/>
      <c r="W731" s="2"/>
      <c r="X731" s="2"/>
      <c r="Y731" s="2"/>
      <c r="Z731" s="2"/>
    </row>
    <row r="732" spans="1:26" ht="15.75" customHeight="1" x14ac:dyDescent="0.25">
      <c r="A732" s="2"/>
      <c r="B732" s="2"/>
      <c r="C732" s="2"/>
      <c r="D732" s="2"/>
      <c r="E732" s="2"/>
      <c r="F732" s="2"/>
      <c r="G732" s="2"/>
      <c r="H732" s="2"/>
      <c r="I732" s="2"/>
      <c r="J732" s="2"/>
      <c r="K732" s="2"/>
      <c r="L732" s="2"/>
      <c r="M732" s="2"/>
      <c r="N732" s="2"/>
      <c r="O732" s="11"/>
      <c r="P732" s="11"/>
      <c r="Q732" s="11"/>
      <c r="R732" s="11"/>
      <c r="S732" s="2"/>
      <c r="T732" s="2"/>
      <c r="U732" s="2"/>
      <c r="V732" s="2"/>
      <c r="W732" s="2"/>
      <c r="X732" s="2"/>
      <c r="Y732" s="2"/>
      <c r="Z732" s="2"/>
    </row>
    <row r="733" spans="1:26" ht="15.75" customHeight="1" x14ac:dyDescent="0.25">
      <c r="A733" s="2"/>
      <c r="B733" s="2"/>
      <c r="C733" s="2"/>
      <c r="D733" s="2"/>
      <c r="E733" s="2"/>
      <c r="F733" s="2"/>
      <c r="G733" s="2"/>
      <c r="H733" s="2"/>
      <c r="I733" s="2"/>
      <c r="J733" s="2"/>
      <c r="K733" s="2"/>
      <c r="L733" s="2"/>
      <c r="M733" s="2"/>
      <c r="N733" s="2"/>
      <c r="O733" s="11"/>
      <c r="P733" s="11"/>
      <c r="Q733" s="11"/>
      <c r="R733" s="11"/>
      <c r="S733" s="2"/>
      <c r="T733" s="2"/>
      <c r="U733" s="2"/>
      <c r="V733" s="2"/>
      <c r="W733" s="2"/>
      <c r="X733" s="2"/>
      <c r="Y733" s="2"/>
      <c r="Z733" s="2"/>
    </row>
    <row r="734" spans="1:26" ht="15.75" customHeight="1" x14ac:dyDescent="0.25">
      <c r="A734" s="2"/>
      <c r="B734" s="2"/>
      <c r="C734" s="2"/>
      <c r="D734" s="2"/>
      <c r="E734" s="2"/>
      <c r="F734" s="2"/>
      <c r="G734" s="2"/>
      <c r="H734" s="2"/>
      <c r="I734" s="2"/>
      <c r="J734" s="2"/>
      <c r="K734" s="2"/>
      <c r="L734" s="2"/>
      <c r="M734" s="2"/>
      <c r="N734" s="2"/>
      <c r="O734" s="11"/>
      <c r="P734" s="11"/>
      <c r="Q734" s="11"/>
      <c r="R734" s="11"/>
      <c r="S734" s="2"/>
      <c r="T734" s="2"/>
      <c r="U734" s="2"/>
      <c r="V734" s="2"/>
      <c r="W734" s="2"/>
      <c r="X734" s="2"/>
      <c r="Y734" s="2"/>
      <c r="Z734" s="2"/>
    </row>
    <row r="735" spans="1:26" ht="15.75" customHeight="1" x14ac:dyDescent="0.25">
      <c r="A735" s="2"/>
      <c r="B735" s="2"/>
      <c r="C735" s="2"/>
      <c r="D735" s="2"/>
      <c r="E735" s="2"/>
      <c r="F735" s="2"/>
      <c r="G735" s="2"/>
      <c r="H735" s="2"/>
      <c r="I735" s="2"/>
      <c r="J735" s="2"/>
      <c r="K735" s="2"/>
      <c r="L735" s="2"/>
      <c r="M735" s="2"/>
      <c r="N735" s="2"/>
      <c r="O735" s="11"/>
      <c r="P735" s="11"/>
      <c r="Q735" s="11"/>
      <c r="R735" s="11"/>
      <c r="S735" s="2"/>
      <c r="T735" s="2"/>
      <c r="U735" s="2"/>
      <c r="V735" s="2"/>
      <c r="W735" s="2"/>
      <c r="X735" s="2"/>
      <c r="Y735" s="2"/>
      <c r="Z735" s="2"/>
    </row>
    <row r="736" spans="1:26" ht="15.75" customHeight="1" x14ac:dyDescent="0.25">
      <c r="A736" s="2"/>
      <c r="B736" s="2"/>
      <c r="C736" s="2"/>
      <c r="D736" s="2"/>
      <c r="E736" s="2"/>
      <c r="F736" s="2"/>
      <c r="G736" s="2"/>
      <c r="H736" s="2"/>
      <c r="I736" s="2"/>
      <c r="J736" s="2"/>
      <c r="K736" s="2"/>
      <c r="L736" s="2"/>
      <c r="M736" s="2"/>
      <c r="N736" s="2"/>
      <c r="O736" s="11"/>
      <c r="P736" s="11"/>
      <c r="Q736" s="11"/>
      <c r="R736" s="11"/>
      <c r="S736" s="2"/>
      <c r="T736" s="2"/>
      <c r="U736" s="2"/>
      <c r="V736" s="2"/>
      <c r="W736" s="2"/>
      <c r="X736" s="2"/>
      <c r="Y736" s="2"/>
      <c r="Z736" s="2"/>
    </row>
    <row r="737" spans="1:26" ht="15.75" customHeight="1" x14ac:dyDescent="0.25">
      <c r="A737" s="2"/>
      <c r="B737" s="2"/>
      <c r="C737" s="2"/>
      <c r="D737" s="2"/>
      <c r="E737" s="2"/>
      <c r="F737" s="2"/>
      <c r="G737" s="2"/>
      <c r="H737" s="2"/>
      <c r="I737" s="2"/>
      <c r="J737" s="2"/>
      <c r="K737" s="2"/>
      <c r="L737" s="2"/>
      <c r="M737" s="2"/>
      <c r="N737" s="2"/>
      <c r="O737" s="11"/>
      <c r="P737" s="11"/>
      <c r="Q737" s="11"/>
      <c r="R737" s="11"/>
      <c r="S737" s="2"/>
      <c r="T737" s="2"/>
      <c r="U737" s="2"/>
      <c r="V737" s="2"/>
      <c r="W737" s="2"/>
      <c r="X737" s="2"/>
      <c r="Y737" s="2"/>
      <c r="Z737" s="2"/>
    </row>
    <row r="738" spans="1:26" ht="15.75" customHeight="1" x14ac:dyDescent="0.25">
      <c r="A738" s="2"/>
      <c r="B738" s="2"/>
      <c r="C738" s="2"/>
      <c r="D738" s="2"/>
      <c r="E738" s="2"/>
      <c r="F738" s="2"/>
      <c r="G738" s="2"/>
      <c r="H738" s="2"/>
      <c r="I738" s="2"/>
      <c r="J738" s="2"/>
      <c r="K738" s="2"/>
      <c r="L738" s="2"/>
      <c r="M738" s="2"/>
      <c r="N738" s="2"/>
      <c r="O738" s="11"/>
      <c r="P738" s="11"/>
      <c r="Q738" s="11"/>
      <c r="R738" s="11"/>
      <c r="S738" s="2"/>
      <c r="T738" s="2"/>
      <c r="U738" s="2"/>
      <c r="V738" s="2"/>
      <c r="W738" s="2"/>
      <c r="X738" s="2"/>
      <c r="Y738" s="2"/>
      <c r="Z738" s="2"/>
    </row>
    <row r="739" spans="1:26" ht="15.75" customHeight="1" x14ac:dyDescent="0.25">
      <c r="A739" s="2"/>
      <c r="B739" s="2"/>
      <c r="C739" s="2"/>
      <c r="D739" s="2"/>
      <c r="E739" s="2"/>
      <c r="F739" s="2"/>
      <c r="G739" s="2"/>
      <c r="H739" s="2"/>
      <c r="I739" s="2"/>
      <c r="J739" s="2"/>
      <c r="K739" s="2"/>
      <c r="L739" s="2"/>
      <c r="M739" s="2"/>
      <c r="N739" s="2"/>
      <c r="O739" s="11"/>
      <c r="P739" s="11"/>
      <c r="Q739" s="11"/>
      <c r="R739" s="11"/>
      <c r="S739" s="2"/>
      <c r="T739" s="2"/>
      <c r="U739" s="2"/>
      <c r="V739" s="2"/>
      <c r="W739" s="2"/>
      <c r="X739" s="2"/>
      <c r="Y739" s="2"/>
      <c r="Z739" s="2"/>
    </row>
    <row r="740" spans="1:26" ht="15.75" customHeight="1" x14ac:dyDescent="0.25">
      <c r="A740" s="2"/>
      <c r="B740" s="2"/>
      <c r="C740" s="2"/>
      <c r="D740" s="2"/>
      <c r="E740" s="2"/>
      <c r="F740" s="2"/>
      <c r="G740" s="2"/>
      <c r="H740" s="2"/>
      <c r="I740" s="2"/>
      <c r="J740" s="2"/>
      <c r="K740" s="2"/>
      <c r="L740" s="2"/>
      <c r="M740" s="2"/>
      <c r="N740" s="2"/>
      <c r="O740" s="11"/>
      <c r="P740" s="11"/>
      <c r="Q740" s="11"/>
      <c r="R740" s="11"/>
      <c r="S740" s="2"/>
      <c r="T740" s="2"/>
      <c r="U740" s="2"/>
      <c r="V740" s="2"/>
      <c r="W740" s="2"/>
      <c r="X740" s="2"/>
      <c r="Y740" s="2"/>
      <c r="Z740" s="2"/>
    </row>
    <row r="741" spans="1:26" ht="15.75" customHeight="1" x14ac:dyDescent="0.25">
      <c r="A741" s="2"/>
      <c r="B741" s="2"/>
      <c r="C741" s="2"/>
      <c r="D741" s="2"/>
      <c r="E741" s="2"/>
      <c r="F741" s="2"/>
      <c r="G741" s="2"/>
      <c r="H741" s="2"/>
      <c r="I741" s="2"/>
      <c r="J741" s="2"/>
      <c r="K741" s="2"/>
      <c r="L741" s="2"/>
      <c r="M741" s="2"/>
      <c r="N741" s="2"/>
      <c r="O741" s="11"/>
      <c r="P741" s="11"/>
      <c r="Q741" s="11"/>
      <c r="R741" s="11"/>
      <c r="S741" s="2"/>
      <c r="T741" s="2"/>
      <c r="U741" s="2"/>
      <c r="V741" s="2"/>
      <c r="W741" s="2"/>
      <c r="X741" s="2"/>
      <c r="Y741" s="2"/>
      <c r="Z741" s="2"/>
    </row>
    <row r="742" spans="1:26" ht="15.75" customHeight="1" x14ac:dyDescent="0.25">
      <c r="A742" s="2"/>
      <c r="B742" s="2"/>
      <c r="C742" s="2"/>
      <c r="D742" s="2"/>
      <c r="E742" s="2"/>
      <c r="F742" s="2"/>
      <c r="G742" s="2"/>
      <c r="H742" s="2"/>
      <c r="I742" s="2"/>
      <c r="J742" s="2"/>
      <c r="K742" s="2"/>
      <c r="L742" s="2"/>
      <c r="M742" s="2"/>
      <c r="N742" s="2"/>
      <c r="O742" s="11"/>
      <c r="P742" s="11"/>
      <c r="Q742" s="11"/>
      <c r="R742" s="11"/>
      <c r="S742" s="2"/>
      <c r="T742" s="2"/>
      <c r="U742" s="2"/>
      <c r="V742" s="2"/>
      <c r="W742" s="2"/>
      <c r="X742" s="2"/>
      <c r="Y742" s="2"/>
      <c r="Z742" s="2"/>
    </row>
    <row r="743" spans="1:26" ht="15.75" customHeight="1" x14ac:dyDescent="0.25">
      <c r="A743" s="2"/>
      <c r="B743" s="2"/>
      <c r="C743" s="2"/>
      <c r="D743" s="2"/>
      <c r="E743" s="2"/>
      <c r="F743" s="2"/>
      <c r="G743" s="2"/>
      <c r="H743" s="2"/>
      <c r="I743" s="2"/>
      <c r="J743" s="2"/>
      <c r="K743" s="2"/>
      <c r="L743" s="2"/>
      <c r="M743" s="2"/>
      <c r="N743" s="2"/>
      <c r="O743" s="11"/>
      <c r="P743" s="11"/>
      <c r="Q743" s="11"/>
      <c r="R743" s="11"/>
      <c r="S743" s="2"/>
      <c r="T743" s="2"/>
      <c r="U743" s="2"/>
      <c r="V743" s="2"/>
      <c r="W743" s="2"/>
      <c r="X743" s="2"/>
      <c r="Y743" s="2"/>
      <c r="Z743" s="2"/>
    </row>
    <row r="744" spans="1:26" ht="15.75" customHeight="1" x14ac:dyDescent="0.25">
      <c r="A744" s="2"/>
      <c r="B744" s="2"/>
      <c r="C744" s="2"/>
      <c r="D744" s="2"/>
      <c r="E744" s="2"/>
      <c r="F744" s="2"/>
      <c r="G744" s="2"/>
      <c r="H744" s="2"/>
      <c r="I744" s="2"/>
      <c r="J744" s="2"/>
      <c r="K744" s="2"/>
      <c r="L744" s="2"/>
      <c r="M744" s="2"/>
      <c r="N744" s="2"/>
      <c r="O744" s="11"/>
      <c r="P744" s="11"/>
      <c r="Q744" s="11"/>
      <c r="R744" s="11"/>
      <c r="S744" s="2"/>
      <c r="T744" s="2"/>
      <c r="U744" s="2"/>
      <c r="V744" s="2"/>
      <c r="W744" s="2"/>
      <c r="X744" s="2"/>
      <c r="Y744" s="2"/>
      <c r="Z744" s="2"/>
    </row>
    <row r="745" spans="1:26" ht="15.75" customHeight="1" x14ac:dyDescent="0.25">
      <c r="A745" s="2"/>
      <c r="B745" s="2"/>
      <c r="C745" s="2"/>
      <c r="D745" s="2"/>
      <c r="E745" s="2"/>
      <c r="F745" s="2"/>
      <c r="G745" s="2"/>
      <c r="H745" s="2"/>
      <c r="I745" s="2"/>
      <c r="J745" s="2"/>
      <c r="K745" s="2"/>
      <c r="L745" s="2"/>
      <c r="M745" s="2"/>
      <c r="N745" s="2"/>
      <c r="O745" s="11"/>
      <c r="P745" s="11"/>
      <c r="Q745" s="11"/>
      <c r="R745" s="11"/>
      <c r="S745" s="2"/>
      <c r="T745" s="2"/>
      <c r="U745" s="2"/>
      <c r="V745" s="2"/>
      <c r="W745" s="2"/>
      <c r="X745" s="2"/>
      <c r="Y745" s="2"/>
      <c r="Z745" s="2"/>
    </row>
    <row r="746" spans="1:26" ht="15.75" customHeight="1" x14ac:dyDescent="0.25">
      <c r="A746" s="2"/>
      <c r="B746" s="2"/>
      <c r="C746" s="2"/>
      <c r="D746" s="2"/>
      <c r="E746" s="2"/>
      <c r="F746" s="2"/>
      <c r="G746" s="2"/>
      <c r="H746" s="2"/>
      <c r="I746" s="2"/>
      <c r="J746" s="2"/>
      <c r="K746" s="2"/>
      <c r="L746" s="2"/>
      <c r="M746" s="2"/>
      <c r="N746" s="2"/>
      <c r="O746" s="11"/>
      <c r="P746" s="11"/>
      <c r="Q746" s="11"/>
      <c r="R746" s="11"/>
      <c r="S746" s="2"/>
      <c r="T746" s="2"/>
      <c r="U746" s="2"/>
      <c r="V746" s="2"/>
      <c r="W746" s="2"/>
      <c r="X746" s="2"/>
      <c r="Y746" s="2"/>
      <c r="Z746" s="2"/>
    </row>
    <row r="747" spans="1:26" ht="15.75" customHeight="1" x14ac:dyDescent="0.25">
      <c r="A747" s="2"/>
      <c r="B747" s="2"/>
      <c r="C747" s="2"/>
      <c r="D747" s="2"/>
      <c r="E747" s="2"/>
      <c r="F747" s="2"/>
      <c r="G747" s="2"/>
      <c r="H747" s="2"/>
      <c r="I747" s="2"/>
      <c r="J747" s="2"/>
      <c r="K747" s="2"/>
      <c r="L747" s="2"/>
      <c r="M747" s="2"/>
      <c r="N747" s="2"/>
      <c r="O747" s="11"/>
      <c r="P747" s="11"/>
      <c r="Q747" s="11"/>
      <c r="R747" s="11"/>
      <c r="S747" s="2"/>
      <c r="T747" s="2"/>
      <c r="U747" s="2"/>
      <c r="V747" s="2"/>
      <c r="W747" s="2"/>
      <c r="X747" s="2"/>
      <c r="Y747" s="2"/>
      <c r="Z747" s="2"/>
    </row>
    <row r="748" spans="1:26" ht="15.75" customHeight="1" x14ac:dyDescent="0.25">
      <c r="A748" s="2"/>
      <c r="B748" s="2"/>
      <c r="C748" s="2"/>
      <c r="D748" s="2"/>
      <c r="E748" s="2"/>
      <c r="F748" s="2"/>
      <c r="G748" s="2"/>
      <c r="H748" s="2"/>
      <c r="I748" s="2"/>
      <c r="J748" s="2"/>
      <c r="K748" s="2"/>
      <c r="L748" s="2"/>
      <c r="M748" s="2"/>
      <c r="N748" s="2"/>
      <c r="O748" s="11"/>
      <c r="P748" s="11"/>
      <c r="Q748" s="11"/>
      <c r="R748" s="11"/>
      <c r="S748" s="2"/>
      <c r="T748" s="2"/>
      <c r="U748" s="2"/>
      <c r="V748" s="2"/>
      <c r="W748" s="2"/>
      <c r="X748" s="2"/>
      <c r="Y748" s="2"/>
      <c r="Z748" s="2"/>
    </row>
    <row r="749" spans="1:26" ht="15.75" customHeight="1" x14ac:dyDescent="0.25">
      <c r="A749" s="2"/>
      <c r="B749" s="2"/>
      <c r="C749" s="2"/>
      <c r="D749" s="2"/>
      <c r="E749" s="2"/>
      <c r="F749" s="2"/>
      <c r="G749" s="2"/>
      <c r="H749" s="2"/>
      <c r="I749" s="2"/>
      <c r="J749" s="2"/>
      <c r="K749" s="2"/>
      <c r="L749" s="2"/>
      <c r="M749" s="2"/>
      <c r="N749" s="2"/>
      <c r="O749" s="11"/>
      <c r="P749" s="11"/>
      <c r="Q749" s="11"/>
      <c r="R749" s="11"/>
      <c r="S749" s="2"/>
      <c r="T749" s="2"/>
      <c r="U749" s="2"/>
      <c r="V749" s="2"/>
      <c r="W749" s="2"/>
      <c r="X749" s="2"/>
      <c r="Y749" s="2"/>
      <c r="Z749" s="2"/>
    </row>
    <row r="750" spans="1:26" ht="15.75" customHeight="1" x14ac:dyDescent="0.25">
      <c r="A750" s="2"/>
      <c r="B750" s="2"/>
      <c r="C750" s="2"/>
      <c r="D750" s="2"/>
      <c r="E750" s="2"/>
      <c r="F750" s="2"/>
      <c r="G750" s="2"/>
      <c r="H750" s="2"/>
      <c r="I750" s="2"/>
      <c r="J750" s="2"/>
      <c r="K750" s="2"/>
      <c r="L750" s="2"/>
      <c r="M750" s="2"/>
      <c r="N750" s="2"/>
      <c r="O750" s="11"/>
      <c r="P750" s="11"/>
      <c r="Q750" s="11"/>
      <c r="R750" s="11"/>
      <c r="S750" s="2"/>
      <c r="T750" s="2"/>
      <c r="U750" s="2"/>
      <c r="V750" s="2"/>
      <c r="W750" s="2"/>
      <c r="X750" s="2"/>
      <c r="Y750" s="2"/>
      <c r="Z750" s="2"/>
    </row>
    <row r="751" spans="1:26" ht="15.75" customHeight="1" x14ac:dyDescent="0.25">
      <c r="A751" s="2"/>
      <c r="B751" s="2"/>
      <c r="C751" s="2"/>
      <c r="D751" s="2"/>
      <c r="E751" s="2"/>
      <c r="F751" s="2"/>
      <c r="G751" s="2"/>
      <c r="H751" s="2"/>
      <c r="I751" s="2"/>
      <c r="J751" s="2"/>
      <c r="K751" s="2"/>
      <c r="L751" s="2"/>
      <c r="M751" s="2"/>
      <c r="N751" s="2"/>
      <c r="O751" s="11"/>
      <c r="P751" s="11"/>
      <c r="Q751" s="11"/>
      <c r="R751" s="11"/>
      <c r="S751" s="2"/>
      <c r="T751" s="2"/>
      <c r="U751" s="2"/>
      <c r="V751" s="2"/>
      <c r="W751" s="2"/>
      <c r="X751" s="2"/>
      <c r="Y751" s="2"/>
      <c r="Z751" s="2"/>
    </row>
    <row r="752" spans="1:26" ht="15.75" customHeight="1" x14ac:dyDescent="0.25">
      <c r="A752" s="2"/>
      <c r="B752" s="2"/>
      <c r="C752" s="2"/>
      <c r="D752" s="2"/>
      <c r="E752" s="2"/>
      <c r="F752" s="2"/>
      <c r="G752" s="2"/>
      <c r="H752" s="2"/>
      <c r="I752" s="2"/>
      <c r="J752" s="2"/>
      <c r="K752" s="2"/>
      <c r="L752" s="2"/>
      <c r="M752" s="2"/>
      <c r="N752" s="2"/>
      <c r="O752" s="11"/>
      <c r="P752" s="11"/>
      <c r="Q752" s="11"/>
      <c r="R752" s="11"/>
      <c r="S752" s="2"/>
      <c r="T752" s="2"/>
      <c r="U752" s="2"/>
      <c r="V752" s="2"/>
      <c r="W752" s="2"/>
      <c r="X752" s="2"/>
      <c r="Y752" s="2"/>
      <c r="Z752" s="2"/>
    </row>
    <row r="753" spans="1:26" ht="15.75" customHeight="1" x14ac:dyDescent="0.25">
      <c r="A753" s="2"/>
      <c r="B753" s="2"/>
      <c r="C753" s="2"/>
      <c r="D753" s="2"/>
      <c r="E753" s="2"/>
      <c r="F753" s="2"/>
      <c r="G753" s="2"/>
      <c r="H753" s="2"/>
      <c r="I753" s="2"/>
      <c r="J753" s="2"/>
      <c r="K753" s="2"/>
      <c r="L753" s="2"/>
      <c r="M753" s="2"/>
      <c r="N753" s="2"/>
      <c r="O753" s="11"/>
      <c r="P753" s="11"/>
      <c r="Q753" s="11"/>
      <c r="R753" s="11"/>
      <c r="S753" s="2"/>
      <c r="T753" s="2"/>
      <c r="U753" s="2"/>
      <c r="V753" s="2"/>
      <c r="W753" s="2"/>
      <c r="X753" s="2"/>
      <c r="Y753" s="2"/>
      <c r="Z753" s="2"/>
    </row>
    <row r="754" spans="1:26" ht="15.75" customHeight="1" x14ac:dyDescent="0.25">
      <c r="A754" s="2"/>
      <c r="B754" s="2"/>
      <c r="C754" s="2"/>
      <c r="D754" s="2"/>
      <c r="E754" s="2"/>
      <c r="F754" s="2"/>
      <c r="G754" s="2"/>
      <c r="H754" s="2"/>
      <c r="I754" s="2"/>
      <c r="J754" s="2"/>
      <c r="K754" s="2"/>
      <c r="L754" s="2"/>
      <c r="M754" s="2"/>
      <c r="N754" s="2"/>
      <c r="O754" s="11"/>
      <c r="P754" s="11"/>
      <c r="Q754" s="11"/>
      <c r="R754" s="11"/>
      <c r="S754" s="2"/>
      <c r="T754" s="2"/>
      <c r="U754" s="2"/>
      <c r="V754" s="2"/>
      <c r="W754" s="2"/>
      <c r="X754" s="2"/>
      <c r="Y754" s="2"/>
      <c r="Z754" s="2"/>
    </row>
    <row r="755" spans="1:26" ht="15.75" customHeight="1" x14ac:dyDescent="0.25">
      <c r="A755" s="2"/>
      <c r="B755" s="2"/>
      <c r="C755" s="2"/>
      <c r="D755" s="2"/>
      <c r="E755" s="2"/>
      <c r="F755" s="2"/>
      <c r="G755" s="2"/>
      <c r="H755" s="2"/>
      <c r="I755" s="2"/>
      <c r="J755" s="2"/>
      <c r="K755" s="2"/>
      <c r="L755" s="2"/>
      <c r="M755" s="2"/>
      <c r="N755" s="2"/>
      <c r="O755" s="11"/>
      <c r="P755" s="11"/>
      <c r="Q755" s="11"/>
      <c r="R755" s="11"/>
      <c r="S755" s="2"/>
      <c r="T755" s="2"/>
      <c r="U755" s="2"/>
      <c r="V755" s="2"/>
      <c r="W755" s="2"/>
      <c r="X755" s="2"/>
      <c r="Y755" s="2"/>
      <c r="Z755" s="2"/>
    </row>
    <row r="756" spans="1:26" ht="15.75" customHeight="1" x14ac:dyDescent="0.25">
      <c r="A756" s="2"/>
      <c r="B756" s="2"/>
      <c r="C756" s="2"/>
      <c r="D756" s="2"/>
      <c r="E756" s="2"/>
      <c r="F756" s="2"/>
      <c r="G756" s="2"/>
      <c r="H756" s="2"/>
      <c r="I756" s="2"/>
      <c r="J756" s="2"/>
      <c r="K756" s="2"/>
      <c r="L756" s="2"/>
      <c r="M756" s="2"/>
      <c r="N756" s="2"/>
      <c r="O756" s="11"/>
      <c r="P756" s="11"/>
      <c r="Q756" s="11"/>
      <c r="R756" s="11"/>
      <c r="S756" s="2"/>
      <c r="T756" s="2"/>
      <c r="U756" s="2"/>
      <c r="V756" s="2"/>
      <c r="W756" s="2"/>
      <c r="X756" s="2"/>
      <c r="Y756" s="2"/>
      <c r="Z756" s="2"/>
    </row>
    <row r="757" spans="1:26" ht="15.75" customHeight="1" x14ac:dyDescent="0.25">
      <c r="A757" s="2"/>
      <c r="B757" s="2"/>
      <c r="C757" s="2"/>
      <c r="D757" s="2"/>
      <c r="E757" s="2"/>
      <c r="F757" s="2"/>
      <c r="G757" s="2"/>
      <c r="H757" s="2"/>
      <c r="I757" s="2"/>
      <c r="J757" s="2"/>
      <c r="K757" s="2"/>
      <c r="L757" s="2"/>
      <c r="M757" s="2"/>
      <c r="N757" s="2"/>
      <c r="O757" s="11"/>
      <c r="P757" s="11"/>
      <c r="Q757" s="11"/>
      <c r="R757" s="11"/>
      <c r="S757" s="2"/>
      <c r="T757" s="2"/>
      <c r="U757" s="2"/>
      <c r="V757" s="2"/>
      <c r="W757" s="2"/>
      <c r="X757" s="2"/>
      <c r="Y757" s="2"/>
      <c r="Z757" s="2"/>
    </row>
    <row r="758" spans="1:26" ht="15.75" customHeight="1" x14ac:dyDescent="0.25">
      <c r="A758" s="2"/>
      <c r="B758" s="2"/>
      <c r="C758" s="2"/>
      <c r="D758" s="2"/>
      <c r="E758" s="2"/>
      <c r="F758" s="2"/>
      <c r="G758" s="2"/>
      <c r="H758" s="2"/>
      <c r="I758" s="2"/>
      <c r="J758" s="2"/>
      <c r="K758" s="2"/>
      <c r="L758" s="2"/>
      <c r="M758" s="2"/>
      <c r="N758" s="2"/>
      <c r="O758" s="11"/>
      <c r="P758" s="11"/>
      <c r="Q758" s="11"/>
      <c r="R758" s="11"/>
      <c r="S758" s="2"/>
      <c r="T758" s="2"/>
      <c r="U758" s="2"/>
      <c r="V758" s="2"/>
      <c r="W758" s="2"/>
      <c r="X758" s="2"/>
      <c r="Y758" s="2"/>
      <c r="Z758" s="2"/>
    </row>
    <row r="759" spans="1:26" ht="15.75" customHeight="1" x14ac:dyDescent="0.25">
      <c r="A759" s="2"/>
      <c r="B759" s="2"/>
      <c r="C759" s="2"/>
      <c r="D759" s="2"/>
      <c r="E759" s="2"/>
      <c r="F759" s="2"/>
      <c r="G759" s="2"/>
      <c r="H759" s="2"/>
      <c r="I759" s="2"/>
      <c r="J759" s="2"/>
      <c r="K759" s="2"/>
      <c r="L759" s="2"/>
      <c r="M759" s="2"/>
      <c r="N759" s="2"/>
      <c r="O759" s="11"/>
      <c r="P759" s="11"/>
      <c r="Q759" s="11"/>
      <c r="R759" s="11"/>
      <c r="S759" s="2"/>
      <c r="T759" s="2"/>
      <c r="U759" s="2"/>
      <c r="V759" s="2"/>
      <c r="W759" s="2"/>
      <c r="X759" s="2"/>
      <c r="Y759" s="2"/>
      <c r="Z759" s="2"/>
    </row>
    <row r="760" spans="1:26" ht="15.75" customHeight="1" x14ac:dyDescent="0.25">
      <c r="A760" s="2"/>
      <c r="B760" s="2"/>
      <c r="C760" s="2"/>
      <c r="D760" s="2"/>
      <c r="E760" s="2"/>
      <c r="F760" s="2"/>
      <c r="G760" s="2"/>
      <c r="H760" s="2"/>
      <c r="I760" s="2"/>
      <c r="J760" s="2"/>
      <c r="K760" s="2"/>
      <c r="L760" s="2"/>
      <c r="M760" s="2"/>
      <c r="N760" s="2"/>
      <c r="O760" s="11"/>
      <c r="P760" s="11"/>
      <c r="Q760" s="11"/>
      <c r="R760" s="11"/>
      <c r="S760" s="2"/>
      <c r="T760" s="2"/>
      <c r="U760" s="2"/>
      <c r="V760" s="2"/>
      <c r="W760" s="2"/>
      <c r="X760" s="2"/>
      <c r="Y760" s="2"/>
      <c r="Z760" s="2"/>
    </row>
    <row r="761" spans="1:26" ht="15.75" customHeight="1" x14ac:dyDescent="0.25">
      <c r="A761" s="2"/>
      <c r="B761" s="2"/>
      <c r="C761" s="2"/>
      <c r="D761" s="2"/>
      <c r="E761" s="2"/>
      <c r="F761" s="2"/>
      <c r="G761" s="2"/>
      <c r="H761" s="2"/>
      <c r="I761" s="2"/>
      <c r="J761" s="2"/>
      <c r="K761" s="2"/>
      <c r="L761" s="2"/>
      <c r="M761" s="2"/>
      <c r="N761" s="2"/>
      <c r="O761" s="11"/>
      <c r="P761" s="11"/>
      <c r="Q761" s="11"/>
      <c r="R761" s="11"/>
      <c r="S761" s="2"/>
      <c r="T761" s="2"/>
      <c r="U761" s="2"/>
      <c r="V761" s="2"/>
      <c r="W761" s="2"/>
      <c r="X761" s="2"/>
      <c r="Y761" s="2"/>
      <c r="Z761" s="2"/>
    </row>
    <row r="762" spans="1:26" ht="15.75" customHeight="1" x14ac:dyDescent="0.25">
      <c r="A762" s="2"/>
      <c r="B762" s="2"/>
      <c r="C762" s="2"/>
      <c r="D762" s="2"/>
      <c r="E762" s="2"/>
      <c r="F762" s="2"/>
      <c r="G762" s="2"/>
      <c r="H762" s="2"/>
      <c r="I762" s="2"/>
      <c r="J762" s="2"/>
      <c r="K762" s="2"/>
      <c r="L762" s="2"/>
      <c r="M762" s="2"/>
      <c r="N762" s="2"/>
      <c r="O762" s="11"/>
      <c r="P762" s="11"/>
      <c r="Q762" s="11"/>
      <c r="R762" s="11"/>
      <c r="S762" s="2"/>
      <c r="T762" s="2"/>
      <c r="U762" s="2"/>
      <c r="V762" s="2"/>
      <c r="W762" s="2"/>
      <c r="X762" s="2"/>
      <c r="Y762" s="2"/>
      <c r="Z762" s="2"/>
    </row>
    <row r="763" spans="1:26" ht="15.75" customHeight="1" x14ac:dyDescent="0.25">
      <c r="A763" s="2"/>
      <c r="B763" s="2"/>
      <c r="C763" s="2"/>
      <c r="D763" s="2"/>
      <c r="E763" s="2"/>
      <c r="F763" s="2"/>
      <c r="G763" s="2"/>
      <c r="H763" s="2"/>
      <c r="I763" s="2"/>
      <c r="J763" s="2"/>
      <c r="K763" s="2"/>
      <c r="L763" s="2"/>
      <c r="M763" s="2"/>
      <c r="N763" s="2"/>
      <c r="O763" s="11"/>
      <c r="P763" s="11"/>
      <c r="Q763" s="11"/>
      <c r="R763" s="11"/>
      <c r="S763" s="2"/>
      <c r="T763" s="2"/>
      <c r="U763" s="2"/>
      <c r="V763" s="2"/>
      <c r="W763" s="2"/>
      <c r="X763" s="2"/>
      <c r="Y763" s="2"/>
      <c r="Z763" s="2"/>
    </row>
    <row r="764" spans="1:26" ht="15.75" customHeight="1" x14ac:dyDescent="0.25">
      <c r="A764" s="2"/>
      <c r="B764" s="2"/>
      <c r="C764" s="2"/>
      <c r="D764" s="2"/>
      <c r="E764" s="2"/>
      <c r="F764" s="2"/>
      <c r="G764" s="2"/>
      <c r="H764" s="2"/>
      <c r="I764" s="2"/>
      <c r="J764" s="2"/>
      <c r="K764" s="2"/>
      <c r="L764" s="2"/>
      <c r="M764" s="2"/>
      <c r="N764" s="2"/>
      <c r="O764" s="11"/>
      <c r="P764" s="11"/>
      <c r="Q764" s="11"/>
      <c r="R764" s="11"/>
      <c r="S764" s="2"/>
      <c r="T764" s="2"/>
      <c r="U764" s="2"/>
      <c r="V764" s="2"/>
      <c r="W764" s="2"/>
      <c r="X764" s="2"/>
      <c r="Y764" s="2"/>
      <c r="Z764" s="2"/>
    </row>
    <row r="765" spans="1:26" ht="15.75" customHeight="1" x14ac:dyDescent="0.25">
      <c r="A765" s="2"/>
      <c r="B765" s="2"/>
      <c r="C765" s="2"/>
      <c r="D765" s="2"/>
      <c r="E765" s="2"/>
      <c r="F765" s="2"/>
      <c r="G765" s="2"/>
      <c r="H765" s="2"/>
      <c r="I765" s="2"/>
      <c r="J765" s="2"/>
      <c r="K765" s="2"/>
      <c r="L765" s="2"/>
      <c r="M765" s="2"/>
      <c r="N765" s="2"/>
      <c r="O765" s="11"/>
      <c r="P765" s="11"/>
      <c r="Q765" s="11"/>
      <c r="R765" s="11"/>
      <c r="S765" s="2"/>
      <c r="T765" s="2"/>
      <c r="U765" s="2"/>
      <c r="V765" s="2"/>
      <c r="W765" s="2"/>
      <c r="X765" s="2"/>
      <c r="Y765" s="2"/>
      <c r="Z765" s="2"/>
    </row>
    <row r="766" spans="1:26" ht="15.75" customHeight="1" x14ac:dyDescent="0.25">
      <c r="A766" s="2"/>
      <c r="B766" s="2"/>
      <c r="C766" s="2"/>
      <c r="D766" s="2"/>
      <c r="E766" s="2"/>
      <c r="F766" s="2"/>
      <c r="G766" s="2"/>
      <c r="H766" s="2"/>
      <c r="I766" s="2"/>
      <c r="J766" s="2"/>
      <c r="K766" s="2"/>
      <c r="L766" s="2"/>
      <c r="M766" s="2"/>
      <c r="N766" s="2"/>
      <c r="O766" s="11"/>
      <c r="P766" s="11"/>
      <c r="Q766" s="11"/>
      <c r="R766" s="11"/>
      <c r="S766" s="2"/>
      <c r="T766" s="2"/>
      <c r="U766" s="2"/>
      <c r="V766" s="2"/>
      <c r="W766" s="2"/>
      <c r="X766" s="2"/>
      <c r="Y766" s="2"/>
      <c r="Z766" s="2"/>
    </row>
    <row r="767" spans="1:26" ht="15.75" customHeight="1" x14ac:dyDescent="0.25">
      <c r="A767" s="2"/>
      <c r="B767" s="2"/>
      <c r="C767" s="2"/>
      <c r="D767" s="2"/>
      <c r="E767" s="2"/>
      <c r="F767" s="2"/>
      <c r="G767" s="2"/>
      <c r="H767" s="2"/>
      <c r="I767" s="2"/>
      <c r="J767" s="2"/>
      <c r="K767" s="2"/>
      <c r="L767" s="2"/>
      <c r="M767" s="2"/>
      <c r="N767" s="2"/>
      <c r="O767" s="11"/>
      <c r="P767" s="11"/>
      <c r="Q767" s="11"/>
      <c r="R767" s="11"/>
      <c r="S767" s="2"/>
      <c r="T767" s="2"/>
      <c r="U767" s="2"/>
      <c r="V767" s="2"/>
      <c r="W767" s="2"/>
      <c r="X767" s="2"/>
      <c r="Y767" s="2"/>
      <c r="Z767" s="2"/>
    </row>
    <row r="768" spans="1:26" ht="15.75" customHeight="1" x14ac:dyDescent="0.25">
      <c r="A768" s="2"/>
      <c r="B768" s="2"/>
      <c r="C768" s="2"/>
      <c r="D768" s="2"/>
      <c r="E768" s="2"/>
      <c r="F768" s="2"/>
      <c r="G768" s="2"/>
      <c r="H768" s="2"/>
      <c r="I768" s="2"/>
      <c r="J768" s="2"/>
      <c r="K768" s="2"/>
      <c r="L768" s="2"/>
      <c r="M768" s="2"/>
      <c r="N768" s="2"/>
      <c r="O768" s="11"/>
      <c r="P768" s="11"/>
      <c r="Q768" s="11"/>
      <c r="R768" s="11"/>
      <c r="S768" s="2"/>
      <c r="T768" s="2"/>
      <c r="U768" s="2"/>
      <c r="V768" s="2"/>
      <c r="W768" s="2"/>
      <c r="X768" s="2"/>
      <c r="Y768" s="2"/>
      <c r="Z768" s="2"/>
    </row>
    <row r="769" spans="1:26" ht="15.75" customHeight="1" x14ac:dyDescent="0.25">
      <c r="A769" s="2"/>
      <c r="B769" s="2"/>
      <c r="C769" s="2"/>
      <c r="D769" s="2"/>
      <c r="E769" s="2"/>
      <c r="F769" s="2"/>
      <c r="G769" s="2"/>
      <c r="H769" s="2"/>
      <c r="I769" s="2"/>
      <c r="J769" s="2"/>
      <c r="K769" s="2"/>
      <c r="L769" s="2"/>
      <c r="M769" s="2"/>
      <c r="N769" s="2"/>
      <c r="O769" s="11"/>
      <c r="P769" s="11"/>
      <c r="Q769" s="11"/>
      <c r="R769" s="11"/>
      <c r="S769" s="2"/>
      <c r="T769" s="2"/>
      <c r="U769" s="2"/>
      <c r="V769" s="2"/>
      <c r="W769" s="2"/>
      <c r="X769" s="2"/>
      <c r="Y769" s="2"/>
      <c r="Z769" s="2"/>
    </row>
    <row r="770" spans="1:26" ht="15.75" customHeight="1" x14ac:dyDescent="0.25">
      <c r="A770" s="2"/>
      <c r="B770" s="2"/>
      <c r="C770" s="2"/>
      <c r="D770" s="2"/>
      <c r="E770" s="2"/>
      <c r="F770" s="2"/>
      <c r="G770" s="2"/>
      <c r="H770" s="2"/>
      <c r="I770" s="2"/>
      <c r="J770" s="2"/>
      <c r="K770" s="2"/>
      <c r="L770" s="2"/>
      <c r="M770" s="2"/>
      <c r="N770" s="2"/>
      <c r="O770" s="11"/>
      <c r="P770" s="11"/>
      <c r="Q770" s="11"/>
      <c r="R770" s="11"/>
      <c r="S770" s="2"/>
      <c r="T770" s="2"/>
      <c r="U770" s="2"/>
      <c r="V770" s="2"/>
      <c r="W770" s="2"/>
      <c r="X770" s="2"/>
      <c r="Y770" s="2"/>
      <c r="Z770" s="2"/>
    </row>
    <row r="771" spans="1:26" ht="15.75" customHeight="1" x14ac:dyDescent="0.25">
      <c r="A771" s="2"/>
      <c r="B771" s="2"/>
      <c r="C771" s="2"/>
      <c r="D771" s="2"/>
      <c r="E771" s="2"/>
      <c r="F771" s="2"/>
      <c r="G771" s="2"/>
      <c r="H771" s="2"/>
      <c r="I771" s="2"/>
      <c r="J771" s="2"/>
      <c r="K771" s="2"/>
      <c r="L771" s="2"/>
      <c r="M771" s="2"/>
      <c r="N771" s="2"/>
      <c r="O771" s="11"/>
      <c r="P771" s="11"/>
      <c r="Q771" s="11"/>
      <c r="R771" s="11"/>
      <c r="S771" s="2"/>
      <c r="T771" s="2"/>
      <c r="U771" s="2"/>
      <c r="V771" s="2"/>
      <c r="W771" s="2"/>
      <c r="X771" s="2"/>
      <c r="Y771" s="2"/>
      <c r="Z771" s="2"/>
    </row>
    <row r="772" spans="1:26" ht="15.75" customHeight="1" x14ac:dyDescent="0.25">
      <c r="A772" s="2"/>
      <c r="B772" s="2"/>
      <c r="C772" s="2"/>
      <c r="D772" s="2"/>
      <c r="E772" s="2"/>
      <c r="F772" s="2"/>
      <c r="G772" s="2"/>
      <c r="H772" s="2"/>
      <c r="I772" s="2"/>
      <c r="J772" s="2"/>
      <c r="K772" s="2"/>
      <c r="L772" s="2"/>
      <c r="M772" s="2"/>
      <c r="N772" s="2"/>
      <c r="O772" s="11"/>
      <c r="P772" s="11"/>
      <c r="Q772" s="11"/>
      <c r="R772" s="11"/>
      <c r="S772" s="2"/>
      <c r="T772" s="2"/>
      <c r="U772" s="2"/>
      <c r="V772" s="2"/>
      <c r="W772" s="2"/>
      <c r="X772" s="2"/>
      <c r="Y772" s="2"/>
      <c r="Z772" s="2"/>
    </row>
    <row r="773" spans="1:26" ht="15.75" customHeight="1" x14ac:dyDescent="0.25">
      <c r="A773" s="2"/>
      <c r="B773" s="2"/>
      <c r="C773" s="2"/>
      <c r="D773" s="2"/>
      <c r="E773" s="2"/>
      <c r="F773" s="2"/>
      <c r="G773" s="2"/>
      <c r="H773" s="2"/>
      <c r="I773" s="2"/>
      <c r="J773" s="2"/>
      <c r="K773" s="2"/>
      <c r="L773" s="2"/>
      <c r="M773" s="2"/>
      <c r="N773" s="2"/>
      <c r="O773" s="11"/>
      <c r="P773" s="11"/>
      <c r="Q773" s="11"/>
      <c r="R773" s="11"/>
      <c r="S773" s="2"/>
      <c r="T773" s="2"/>
      <c r="U773" s="2"/>
      <c r="V773" s="2"/>
      <c r="W773" s="2"/>
      <c r="X773" s="2"/>
      <c r="Y773" s="2"/>
      <c r="Z773" s="2"/>
    </row>
    <row r="774" spans="1:26" ht="15.75" customHeight="1" x14ac:dyDescent="0.25">
      <c r="A774" s="2"/>
      <c r="B774" s="2"/>
      <c r="C774" s="2"/>
      <c r="D774" s="2"/>
      <c r="E774" s="2"/>
      <c r="F774" s="2"/>
      <c r="G774" s="2"/>
      <c r="H774" s="2"/>
      <c r="I774" s="2"/>
      <c r="J774" s="2"/>
      <c r="K774" s="2"/>
      <c r="L774" s="2"/>
      <c r="M774" s="2"/>
      <c r="N774" s="2"/>
      <c r="O774" s="11"/>
      <c r="P774" s="11"/>
      <c r="Q774" s="11"/>
      <c r="R774" s="11"/>
      <c r="S774" s="2"/>
      <c r="T774" s="2"/>
      <c r="U774" s="2"/>
      <c r="V774" s="2"/>
      <c r="W774" s="2"/>
      <c r="X774" s="2"/>
      <c r="Y774" s="2"/>
      <c r="Z774" s="2"/>
    </row>
    <row r="775" spans="1:26" ht="15.75" customHeight="1" x14ac:dyDescent="0.25">
      <c r="A775" s="2"/>
      <c r="B775" s="2"/>
      <c r="C775" s="2"/>
      <c r="D775" s="2"/>
      <c r="E775" s="2"/>
      <c r="F775" s="2"/>
      <c r="G775" s="2"/>
      <c r="H775" s="2"/>
      <c r="I775" s="2"/>
      <c r="J775" s="2"/>
      <c r="K775" s="2"/>
      <c r="L775" s="2"/>
      <c r="M775" s="2"/>
      <c r="N775" s="2"/>
      <c r="O775" s="11"/>
      <c r="P775" s="11"/>
      <c r="Q775" s="11"/>
      <c r="R775" s="11"/>
      <c r="S775" s="2"/>
      <c r="T775" s="2"/>
      <c r="U775" s="2"/>
      <c r="V775" s="2"/>
      <c r="W775" s="2"/>
      <c r="X775" s="2"/>
      <c r="Y775" s="2"/>
      <c r="Z775" s="2"/>
    </row>
    <row r="776" spans="1:26" ht="15.75" customHeight="1" x14ac:dyDescent="0.25">
      <c r="A776" s="2"/>
      <c r="B776" s="2"/>
      <c r="C776" s="2"/>
      <c r="D776" s="2"/>
      <c r="E776" s="2"/>
      <c r="F776" s="2"/>
      <c r="G776" s="2"/>
      <c r="H776" s="2"/>
      <c r="I776" s="2"/>
      <c r="J776" s="2"/>
      <c r="K776" s="2"/>
      <c r="L776" s="2"/>
      <c r="M776" s="2"/>
      <c r="N776" s="2"/>
      <c r="O776" s="11"/>
      <c r="P776" s="11"/>
      <c r="Q776" s="11"/>
      <c r="R776" s="11"/>
      <c r="S776" s="2"/>
      <c r="T776" s="2"/>
      <c r="U776" s="2"/>
      <c r="V776" s="2"/>
      <c r="W776" s="2"/>
      <c r="X776" s="2"/>
      <c r="Y776" s="2"/>
      <c r="Z776" s="2"/>
    </row>
    <row r="777" spans="1:26" ht="15.75" customHeight="1" x14ac:dyDescent="0.25">
      <c r="A777" s="2"/>
      <c r="B777" s="2"/>
      <c r="C777" s="2"/>
      <c r="D777" s="2"/>
      <c r="E777" s="2"/>
      <c r="F777" s="2"/>
      <c r="G777" s="2"/>
      <c r="H777" s="2"/>
      <c r="I777" s="2"/>
      <c r="J777" s="2"/>
      <c r="K777" s="2"/>
      <c r="L777" s="2"/>
      <c r="M777" s="2"/>
      <c r="N777" s="2"/>
      <c r="O777" s="11"/>
      <c r="P777" s="11"/>
      <c r="Q777" s="11"/>
      <c r="R777" s="11"/>
      <c r="S777" s="2"/>
      <c r="T777" s="2"/>
      <c r="U777" s="2"/>
      <c r="V777" s="2"/>
      <c r="W777" s="2"/>
      <c r="X777" s="2"/>
      <c r="Y777" s="2"/>
      <c r="Z777" s="2"/>
    </row>
    <row r="778" spans="1:26" ht="15.75" customHeight="1" x14ac:dyDescent="0.25">
      <c r="A778" s="2"/>
      <c r="B778" s="2"/>
      <c r="C778" s="2"/>
      <c r="D778" s="2"/>
      <c r="E778" s="2"/>
      <c r="F778" s="2"/>
      <c r="G778" s="2"/>
      <c r="H778" s="2"/>
      <c r="I778" s="2"/>
      <c r="J778" s="2"/>
      <c r="K778" s="2"/>
      <c r="L778" s="2"/>
      <c r="M778" s="2"/>
      <c r="N778" s="2"/>
      <c r="O778" s="11"/>
      <c r="P778" s="11"/>
      <c r="Q778" s="11"/>
      <c r="R778" s="11"/>
      <c r="S778" s="2"/>
      <c r="T778" s="2"/>
      <c r="U778" s="2"/>
      <c r="V778" s="2"/>
      <c r="W778" s="2"/>
      <c r="X778" s="2"/>
      <c r="Y778" s="2"/>
      <c r="Z778" s="2"/>
    </row>
    <row r="779" spans="1:26" ht="15.75" customHeight="1" x14ac:dyDescent="0.25">
      <c r="A779" s="2"/>
      <c r="B779" s="2"/>
      <c r="C779" s="2"/>
      <c r="D779" s="2"/>
      <c r="E779" s="2"/>
      <c r="F779" s="2"/>
      <c r="G779" s="2"/>
      <c r="H779" s="2"/>
      <c r="I779" s="2"/>
      <c r="J779" s="2"/>
      <c r="K779" s="2"/>
      <c r="L779" s="2"/>
      <c r="M779" s="2"/>
      <c r="N779" s="2"/>
      <c r="O779" s="11"/>
      <c r="P779" s="11"/>
      <c r="Q779" s="11"/>
      <c r="R779" s="11"/>
      <c r="S779" s="2"/>
      <c r="T779" s="2"/>
      <c r="U779" s="2"/>
      <c r="V779" s="2"/>
      <c r="W779" s="2"/>
      <c r="X779" s="2"/>
      <c r="Y779" s="2"/>
      <c r="Z779" s="2"/>
    </row>
    <row r="780" spans="1:26" ht="15.75" customHeight="1" x14ac:dyDescent="0.25">
      <c r="A780" s="2"/>
      <c r="B780" s="2"/>
      <c r="C780" s="2"/>
      <c r="D780" s="2"/>
      <c r="E780" s="2"/>
      <c r="F780" s="2"/>
      <c r="G780" s="2"/>
      <c r="H780" s="2"/>
      <c r="I780" s="2"/>
      <c r="J780" s="2"/>
      <c r="K780" s="2"/>
      <c r="L780" s="2"/>
      <c r="M780" s="2"/>
      <c r="N780" s="2"/>
      <c r="O780" s="11"/>
      <c r="P780" s="11"/>
      <c r="Q780" s="11"/>
      <c r="R780" s="11"/>
      <c r="S780" s="2"/>
      <c r="T780" s="2"/>
      <c r="U780" s="2"/>
      <c r="V780" s="2"/>
      <c r="W780" s="2"/>
      <c r="X780" s="2"/>
      <c r="Y780" s="2"/>
      <c r="Z780" s="2"/>
    </row>
    <row r="781" spans="1:26" ht="15.75" customHeight="1" x14ac:dyDescent="0.25">
      <c r="A781" s="2"/>
      <c r="B781" s="2"/>
      <c r="C781" s="2"/>
      <c r="D781" s="2"/>
      <c r="E781" s="2"/>
      <c r="F781" s="2"/>
      <c r="G781" s="2"/>
      <c r="H781" s="2"/>
      <c r="I781" s="2"/>
      <c r="J781" s="2"/>
      <c r="K781" s="2"/>
      <c r="L781" s="2"/>
      <c r="M781" s="2"/>
      <c r="N781" s="2"/>
      <c r="O781" s="11"/>
      <c r="P781" s="11"/>
      <c r="Q781" s="11"/>
      <c r="R781" s="11"/>
      <c r="S781" s="2"/>
      <c r="T781" s="2"/>
      <c r="U781" s="2"/>
      <c r="V781" s="2"/>
      <c r="W781" s="2"/>
      <c r="X781" s="2"/>
      <c r="Y781" s="2"/>
      <c r="Z781" s="2"/>
    </row>
    <row r="782" spans="1:26" ht="15.75" customHeight="1" x14ac:dyDescent="0.25">
      <c r="A782" s="2"/>
      <c r="B782" s="2"/>
      <c r="C782" s="2"/>
      <c r="D782" s="2"/>
      <c r="E782" s="2"/>
      <c r="F782" s="2"/>
      <c r="G782" s="2"/>
      <c r="H782" s="2"/>
      <c r="I782" s="2"/>
      <c r="J782" s="2"/>
      <c r="K782" s="2"/>
      <c r="L782" s="2"/>
      <c r="M782" s="2"/>
      <c r="N782" s="2"/>
      <c r="O782" s="11"/>
      <c r="P782" s="11"/>
      <c r="Q782" s="11"/>
      <c r="R782" s="11"/>
      <c r="S782" s="2"/>
      <c r="T782" s="2"/>
      <c r="U782" s="2"/>
      <c r="V782" s="2"/>
      <c r="W782" s="2"/>
      <c r="X782" s="2"/>
      <c r="Y782" s="2"/>
      <c r="Z782" s="2"/>
    </row>
    <row r="783" spans="1:26" ht="15.75" customHeight="1" x14ac:dyDescent="0.25">
      <c r="A783" s="2"/>
      <c r="B783" s="2"/>
      <c r="C783" s="2"/>
      <c r="D783" s="2"/>
      <c r="E783" s="2"/>
      <c r="F783" s="2"/>
      <c r="G783" s="2"/>
      <c r="H783" s="2"/>
      <c r="I783" s="2"/>
      <c r="J783" s="2"/>
      <c r="K783" s="2"/>
      <c r="L783" s="2"/>
      <c r="M783" s="2"/>
      <c r="N783" s="2"/>
      <c r="O783" s="11"/>
      <c r="P783" s="11"/>
      <c r="Q783" s="11"/>
      <c r="R783" s="11"/>
      <c r="S783" s="2"/>
      <c r="T783" s="2"/>
      <c r="U783" s="2"/>
      <c r="V783" s="2"/>
      <c r="W783" s="2"/>
      <c r="X783" s="2"/>
      <c r="Y783" s="2"/>
      <c r="Z783" s="2"/>
    </row>
    <row r="784" spans="1:26" ht="15.75" customHeight="1" x14ac:dyDescent="0.25">
      <c r="A784" s="2"/>
      <c r="B784" s="2"/>
      <c r="C784" s="2"/>
      <c r="D784" s="2"/>
      <c r="E784" s="2"/>
      <c r="F784" s="2"/>
      <c r="G784" s="2"/>
      <c r="H784" s="2"/>
      <c r="I784" s="2"/>
      <c r="J784" s="2"/>
      <c r="K784" s="2"/>
      <c r="L784" s="2"/>
      <c r="M784" s="2"/>
      <c r="N784" s="2"/>
      <c r="O784" s="11"/>
      <c r="P784" s="11"/>
      <c r="Q784" s="11"/>
      <c r="R784" s="11"/>
      <c r="S784" s="2"/>
      <c r="T784" s="2"/>
      <c r="U784" s="2"/>
      <c r="V784" s="2"/>
      <c r="W784" s="2"/>
      <c r="X784" s="2"/>
      <c r="Y784" s="2"/>
      <c r="Z784" s="2"/>
    </row>
    <row r="785" spans="1:26" ht="15.75" customHeight="1" x14ac:dyDescent="0.25">
      <c r="A785" s="2"/>
      <c r="B785" s="2"/>
      <c r="C785" s="2"/>
      <c r="D785" s="2"/>
      <c r="E785" s="2"/>
      <c r="F785" s="2"/>
      <c r="G785" s="2"/>
      <c r="H785" s="2"/>
      <c r="I785" s="2"/>
      <c r="J785" s="2"/>
      <c r="K785" s="2"/>
      <c r="L785" s="2"/>
      <c r="M785" s="2"/>
      <c r="N785" s="2"/>
      <c r="O785" s="11"/>
      <c r="P785" s="11"/>
      <c r="Q785" s="11"/>
      <c r="R785" s="11"/>
      <c r="S785" s="2"/>
      <c r="T785" s="2"/>
      <c r="U785" s="2"/>
      <c r="V785" s="2"/>
      <c r="W785" s="2"/>
      <c r="X785" s="2"/>
      <c r="Y785" s="2"/>
      <c r="Z785" s="2"/>
    </row>
    <row r="786" spans="1:26" ht="15.75" customHeight="1" x14ac:dyDescent="0.25">
      <c r="A786" s="2"/>
      <c r="B786" s="2"/>
      <c r="C786" s="2"/>
      <c r="D786" s="2"/>
      <c r="E786" s="2"/>
      <c r="F786" s="2"/>
      <c r="G786" s="2"/>
      <c r="H786" s="2"/>
      <c r="I786" s="2"/>
      <c r="J786" s="2"/>
      <c r="K786" s="2"/>
      <c r="L786" s="2"/>
      <c r="M786" s="2"/>
      <c r="N786" s="2"/>
      <c r="O786" s="11"/>
      <c r="P786" s="11"/>
      <c r="Q786" s="11"/>
      <c r="R786" s="11"/>
      <c r="S786" s="2"/>
      <c r="T786" s="2"/>
      <c r="U786" s="2"/>
      <c r="V786" s="2"/>
      <c r="W786" s="2"/>
      <c r="X786" s="2"/>
      <c r="Y786" s="2"/>
      <c r="Z786" s="2"/>
    </row>
    <row r="787" spans="1:26" ht="15.75" customHeight="1" x14ac:dyDescent="0.25">
      <c r="A787" s="2"/>
      <c r="B787" s="2"/>
      <c r="C787" s="2"/>
      <c r="D787" s="2"/>
      <c r="E787" s="2"/>
      <c r="F787" s="2"/>
      <c r="G787" s="2"/>
      <c r="H787" s="2"/>
      <c r="I787" s="2"/>
      <c r="J787" s="2"/>
      <c r="K787" s="2"/>
      <c r="L787" s="2"/>
      <c r="M787" s="2"/>
      <c r="N787" s="2"/>
      <c r="O787" s="11"/>
      <c r="P787" s="11"/>
      <c r="Q787" s="11"/>
      <c r="R787" s="11"/>
      <c r="S787" s="2"/>
      <c r="T787" s="2"/>
      <c r="U787" s="2"/>
      <c r="V787" s="2"/>
      <c r="W787" s="2"/>
      <c r="X787" s="2"/>
      <c r="Y787" s="2"/>
      <c r="Z787" s="2"/>
    </row>
    <row r="788" spans="1:26" ht="15.75" customHeight="1" x14ac:dyDescent="0.25">
      <c r="A788" s="2"/>
      <c r="B788" s="2"/>
      <c r="C788" s="2"/>
      <c r="D788" s="2"/>
      <c r="E788" s="2"/>
      <c r="F788" s="2"/>
      <c r="G788" s="2"/>
      <c r="H788" s="2"/>
      <c r="I788" s="2"/>
      <c r="J788" s="2"/>
      <c r="K788" s="2"/>
      <c r="L788" s="2"/>
      <c r="M788" s="2"/>
      <c r="N788" s="2"/>
      <c r="O788" s="11"/>
      <c r="P788" s="11"/>
      <c r="Q788" s="11"/>
      <c r="R788" s="11"/>
      <c r="S788" s="2"/>
      <c r="T788" s="2"/>
      <c r="U788" s="2"/>
      <c r="V788" s="2"/>
      <c r="W788" s="2"/>
      <c r="X788" s="2"/>
      <c r="Y788" s="2"/>
      <c r="Z788" s="2"/>
    </row>
    <row r="789" spans="1:26" ht="15.75" customHeight="1" x14ac:dyDescent="0.25">
      <c r="A789" s="2"/>
      <c r="B789" s="2"/>
      <c r="C789" s="2"/>
      <c r="D789" s="2"/>
      <c r="E789" s="2"/>
      <c r="F789" s="2"/>
      <c r="G789" s="2"/>
      <c r="H789" s="2"/>
      <c r="I789" s="2"/>
      <c r="J789" s="2"/>
      <c r="K789" s="2"/>
      <c r="L789" s="2"/>
      <c r="M789" s="2"/>
      <c r="N789" s="2"/>
      <c r="O789" s="11"/>
      <c r="P789" s="11"/>
      <c r="Q789" s="11"/>
      <c r="R789" s="11"/>
      <c r="S789" s="2"/>
      <c r="T789" s="2"/>
      <c r="U789" s="2"/>
      <c r="V789" s="2"/>
      <c r="W789" s="2"/>
      <c r="X789" s="2"/>
      <c r="Y789" s="2"/>
      <c r="Z789" s="2"/>
    </row>
    <row r="790" spans="1:26" ht="15.75" customHeight="1" x14ac:dyDescent="0.25">
      <c r="A790" s="2"/>
      <c r="B790" s="2"/>
      <c r="C790" s="2"/>
      <c r="D790" s="2"/>
      <c r="E790" s="2"/>
      <c r="F790" s="2"/>
      <c r="G790" s="2"/>
      <c r="H790" s="2"/>
      <c r="I790" s="2"/>
      <c r="J790" s="2"/>
      <c r="K790" s="2"/>
      <c r="L790" s="2"/>
      <c r="M790" s="2"/>
      <c r="N790" s="2"/>
      <c r="O790" s="11"/>
      <c r="P790" s="11"/>
      <c r="Q790" s="11"/>
      <c r="R790" s="11"/>
      <c r="S790" s="2"/>
      <c r="T790" s="2"/>
      <c r="U790" s="2"/>
      <c r="V790" s="2"/>
      <c r="W790" s="2"/>
      <c r="X790" s="2"/>
      <c r="Y790" s="2"/>
      <c r="Z790" s="2"/>
    </row>
    <row r="791" spans="1:26" ht="15.75" customHeight="1" x14ac:dyDescent="0.25">
      <c r="A791" s="2"/>
      <c r="B791" s="2"/>
      <c r="C791" s="2"/>
      <c r="D791" s="2"/>
      <c r="E791" s="2"/>
      <c r="F791" s="2"/>
      <c r="G791" s="2"/>
      <c r="H791" s="2"/>
      <c r="I791" s="2"/>
      <c r="J791" s="2"/>
      <c r="K791" s="2"/>
      <c r="L791" s="2"/>
      <c r="M791" s="2"/>
      <c r="N791" s="2"/>
      <c r="O791" s="11"/>
      <c r="P791" s="11"/>
      <c r="Q791" s="11"/>
      <c r="R791" s="11"/>
      <c r="S791" s="2"/>
      <c r="T791" s="2"/>
      <c r="U791" s="2"/>
      <c r="V791" s="2"/>
      <c r="W791" s="2"/>
      <c r="X791" s="2"/>
      <c r="Y791" s="2"/>
      <c r="Z791" s="2"/>
    </row>
    <row r="792" spans="1:26" ht="15.75" customHeight="1" x14ac:dyDescent="0.25">
      <c r="A792" s="2"/>
      <c r="B792" s="2"/>
      <c r="C792" s="2"/>
      <c r="D792" s="2"/>
      <c r="E792" s="2"/>
      <c r="F792" s="2"/>
      <c r="G792" s="2"/>
      <c r="H792" s="2"/>
      <c r="I792" s="2"/>
      <c r="J792" s="2"/>
      <c r="K792" s="2"/>
      <c r="L792" s="2"/>
      <c r="M792" s="2"/>
      <c r="N792" s="2"/>
      <c r="O792" s="11"/>
      <c r="P792" s="11"/>
      <c r="Q792" s="11"/>
      <c r="R792" s="11"/>
      <c r="S792" s="2"/>
      <c r="T792" s="2"/>
      <c r="U792" s="2"/>
      <c r="V792" s="2"/>
      <c r="W792" s="2"/>
      <c r="X792" s="2"/>
      <c r="Y792" s="2"/>
      <c r="Z792" s="2"/>
    </row>
    <row r="793" spans="1:26" ht="15.75" customHeight="1" x14ac:dyDescent="0.25">
      <c r="A793" s="2"/>
      <c r="B793" s="2"/>
      <c r="C793" s="2"/>
      <c r="D793" s="2"/>
      <c r="E793" s="2"/>
      <c r="F793" s="2"/>
      <c r="G793" s="2"/>
      <c r="H793" s="2"/>
      <c r="I793" s="2"/>
      <c r="J793" s="2"/>
      <c r="K793" s="2"/>
      <c r="L793" s="2"/>
      <c r="M793" s="2"/>
      <c r="N793" s="2"/>
      <c r="O793" s="11"/>
      <c r="P793" s="11"/>
      <c r="Q793" s="11"/>
      <c r="R793" s="11"/>
      <c r="S793" s="2"/>
      <c r="T793" s="2"/>
      <c r="U793" s="2"/>
      <c r="V793" s="2"/>
      <c r="W793" s="2"/>
      <c r="X793" s="2"/>
      <c r="Y793" s="2"/>
      <c r="Z793" s="2"/>
    </row>
    <row r="794" spans="1:26" ht="15.75" customHeight="1" x14ac:dyDescent="0.25">
      <c r="A794" s="2"/>
      <c r="B794" s="2"/>
      <c r="C794" s="2"/>
      <c r="D794" s="2"/>
      <c r="E794" s="2"/>
      <c r="F794" s="2"/>
      <c r="G794" s="2"/>
      <c r="H794" s="2"/>
      <c r="I794" s="2"/>
      <c r="J794" s="2"/>
      <c r="K794" s="2"/>
      <c r="L794" s="2"/>
      <c r="M794" s="2"/>
      <c r="N794" s="2"/>
      <c r="O794" s="11"/>
      <c r="P794" s="11"/>
      <c r="Q794" s="11"/>
      <c r="R794" s="11"/>
      <c r="S794" s="2"/>
      <c r="T794" s="2"/>
      <c r="U794" s="2"/>
      <c r="V794" s="2"/>
      <c r="W794" s="2"/>
      <c r="X794" s="2"/>
      <c r="Y794" s="2"/>
      <c r="Z794" s="2"/>
    </row>
    <row r="795" spans="1:26" ht="15.75" customHeight="1" x14ac:dyDescent="0.25">
      <c r="A795" s="2"/>
      <c r="B795" s="2"/>
      <c r="C795" s="2"/>
      <c r="D795" s="2"/>
      <c r="E795" s="2"/>
      <c r="F795" s="2"/>
      <c r="G795" s="2"/>
      <c r="H795" s="2"/>
      <c r="I795" s="2"/>
      <c r="J795" s="2"/>
      <c r="K795" s="2"/>
      <c r="L795" s="2"/>
      <c r="M795" s="2"/>
      <c r="N795" s="2"/>
      <c r="O795" s="11"/>
      <c r="P795" s="11"/>
      <c r="Q795" s="11"/>
      <c r="R795" s="11"/>
      <c r="S795" s="2"/>
      <c r="T795" s="2"/>
      <c r="U795" s="2"/>
      <c r="V795" s="2"/>
      <c r="W795" s="2"/>
      <c r="X795" s="2"/>
      <c r="Y795" s="2"/>
      <c r="Z795" s="2"/>
    </row>
    <row r="796" spans="1:26" ht="15.75" customHeight="1" x14ac:dyDescent="0.25">
      <c r="A796" s="2"/>
      <c r="B796" s="2"/>
      <c r="C796" s="2"/>
      <c r="D796" s="2"/>
      <c r="E796" s="2"/>
      <c r="F796" s="2"/>
      <c r="G796" s="2"/>
      <c r="H796" s="2"/>
      <c r="I796" s="2"/>
      <c r="J796" s="2"/>
      <c r="K796" s="2"/>
      <c r="L796" s="2"/>
      <c r="M796" s="2"/>
      <c r="N796" s="2"/>
      <c r="O796" s="11"/>
      <c r="P796" s="11"/>
      <c r="Q796" s="11"/>
      <c r="R796" s="11"/>
      <c r="S796" s="2"/>
      <c r="T796" s="2"/>
      <c r="U796" s="2"/>
      <c r="V796" s="2"/>
      <c r="W796" s="2"/>
      <c r="X796" s="2"/>
      <c r="Y796" s="2"/>
      <c r="Z796" s="2"/>
    </row>
    <row r="797" spans="1:26" ht="15.75" customHeight="1" x14ac:dyDescent="0.25">
      <c r="A797" s="2"/>
      <c r="B797" s="2"/>
      <c r="C797" s="2"/>
      <c r="D797" s="2"/>
      <c r="E797" s="2"/>
      <c r="F797" s="2"/>
      <c r="G797" s="2"/>
      <c r="H797" s="2"/>
      <c r="I797" s="2"/>
      <c r="J797" s="2"/>
      <c r="K797" s="2"/>
      <c r="L797" s="2"/>
      <c r="M797" s="2"/>
      <c r="N797" s="2"/>
      <c r="O797" s="11"/>
      <c r="P797" s="11"/>
      <c r="Q797" s="11"/>
      <c r="R797" s="11"/>
      <c r="S797" s="2"/>
      <c r="T797" s="2"/>
      <c r="U797" s="2"/>
      <c r="V797" s="2"/>
      <c r="W797" s="2"/>
      <c r="X797" s="2"/>
      <c r="Y797" s="2"/>
      <c r="Z797" s="2"/>
    </row>
    <row r="798" spans="1:26" ht="15.75" customHeight="1" x14ac:dyDescent="0.25">
      <c r="A798" s="2"/>
      <c r="B798" s="2"/>
      <c r="C798" s="2"/>
      <c r="D798" s="2"/>
      <c r="E798" s="2"/>
      <c r="F798" s="2"/>
      <c r="G798" s="2"/>
      <c r="H798" s="2"/>
      <c r="I798" s="2"/>
      <c r="J798" s="2"/>
      <c r="K798" s="2"/>
      <c r="L798" s="2"/>
      <c r="M798" s="2"/>
      <c r="N798" s="2"/>
      <c r="O798" s="11"/>
      <c r="P798" s="11"/>
      <c r="Q798" s="11"/>
      <c r="R798" s="11"/>
      <c r="S798" s="2"/>
      <c r="T798" s="2"/>
      <c r="U798" s="2"/>
      <c r="V798" s="2"/>
      <c r="W798" s="2"/>
      <c r="X798" s="2"/>
      <c r="Y798" s="2"/>
      <c r="Z798" s="2"/>
    </row>
    <row r="799" spans="1:26" ht="15.75" customHeight="1" x14ac:dyDescent="0.25">
      <c r="A799" s="2"/>
      <c r="B799" s="2"/>
      <c r="C799" s="2"/>
      <c r="D799" s="2"/>
      <c r="E799" s="2"/>
      <c r="F799" s="2"/>
      <c r="G799" s="2"/>
      <c r="H799" s="2"/>
      <c r="I799" s="2"/>
      <c r="J799" s="2"/>
      <c r="K799" s="2"/>
      <c r="L799" s="2"/>
      <c r="M799" s="2"/>
      <c r="N799" s="2"/>
      <c r="O799" s="11"/>
      <c r="P799" s="11"/>
      <c r="Q799" s="11"/>
      <c r="R799" s="11"/>
      <c r="S799" s="2"/>
      <c r="T799" s="2"/>
      <c r="U799" s="2"/>
      <c r="V799" s="2"/>
      <c r="W799" s="2"/>
      <c r="X799" s="2"/>
      <c r="Y799" s="2"/>
      <c r="Z799" s="2"/>
    </row>
    <row r="800" spans="1:26" ht="15.75" customHeight="1" x14ac:dyDescent="0.25">
      <c r="A800" s="2"/>
      <c r="B800" s="2"/>
      <c r="C800" s="2"/>
      <c r="D800" s="2"/>
      <c r="E800" s="2"/>
      <c r="F800" s="2"/>
      <c r="G800" s="2"/>
      <c r="H800" s="2"/>
      <c r="I800" s="2"/>
      <c r="J800" s="2"/>
      <c r="K800" s="2"/>
      <c r="L800" s="2"/>
      <c r="M800" s="2"/>
      <c r="N800" s="2"/>
      <c r="O800" s="11"/>
      <c r="P800" s="11"/>
      <c r="Q800" s="11"/>
      <c r="R800" s="11"/>
      <c r="S800" s="2"/>
      <c r="T800" s="2"/>
      <c r="U800" s="2"/>
      <c r="V800" s="2"/>
      <c r="W800" s="2"/>
      <c r="X800" s="2"/>
      <c r="Y800" s="2"/>
      <c r="Z800" s="2"/>
    </row>
    <row r="801" spans="1:26" ht="15.75" customHeight="1" x14ac:dyDescent="0.25">
      <c r="A801" s="2"/>
      <c r="B801" s="2"/>
      <c r="C801" s="2"/>
      <c r="D801" s="2"/>
      <c r="E801" s="2"/>
      <c r="F801" s="2"/>
      <c r="G801" s="2"/>
      <c r="H801" s="2"/>
      <c r="I801" s="2"/>
      <c r="J801" s="2"/>
      <c r="K801" s="2"/>
      <c r="L801" s="2"/>
      <c r="M801" s="2"/>
      <c r="N801" s="2"/>
      <c r="O801" s="11"/>
      <c r="P801" s="11"/>
      <c r="Q801" s="11"/>
      <c r="R801" s="11"/>
      <c r="S801" s="2"/>
      <c r="T801" s="2"/>
      <c r="U801" s="2"/>
      <c r="V801" s="2"/>
      <c r="W801" s="2"/>
      <c r="X801" s="2"/>
      <c r="Y801" s="2"/>
      <c r="Z801" s="2"/>
    </row>
    <row r="802" spans="1:26" ht="15.75" customHeight="1" x14ac:dyDescent="0.25">
      <c r="A802" s="2"/>
      <c r="B802" s="2"/>
      <c r="C802" s="2"/>
      <c r="D802" s="2"/>
      <c r="E802" s="2"/>
      <c r="F802" s="2"/>
      <c r="G802" s="2"/>
      <c r="H802" s="2"/>
      <c r="I802" s="2"/>
      <c r="J802" s="2"/>
      <c r="K802" s="2"/>
      <c r="L802" s="2"/>
      <c r="M802" s="2"/>
      <c r="N802" s="2"/>
      <c r="O802" s="11"/>
      <c r="P802" s="11"/>
      <c r="Q802" s="11"/>
      <c r="R802" s="11"/>
      <c r="S802" s="2"/>
      <c r="T802" s="2"/>
      <c r="U802" s="2"/>
      <c r="V802" s="2"/>
      <c r="W802" s="2"/>
      <c r="X802" s="2"/>
      <c r="Y802" s="2"/>
      <c r="Z802" s="2"/>
    </row>
    <row r="803" spans="1:26" ht="15.75" customHeight="1" x14ac:dyDescent="0.25">
      <c r="A803" s="2"/>
      <c r="B803" s="2"/>
      <c r="C803" s="2"/>
      <c r="D803" s="2"/>
      <c r="E803" s="2"/>
      <c r="F803" s="2"/>
      <c r="G803" s="2"/>
      <c r="H803" s="2"/>
      <c r="I803" s="2"/>
      <c r="J803" s="2"/>
      <c r="K803" s="2"/>
      <c r="L803" s="2"/>
      <c r="M803" s="2"/>
      <c r="N803" s="2"/>
      <c r="O803" s="11"/>
      <c r="P803" s="11"/>
      <c r="Q803" s="11"/>
      <c r="R803" s="11"/>
      <c r="S803" s="2"/>
      <c r="T803" s="2"/>
      <c r="U803" s="2"/>
      <c r="V803" s="2"/>
      <c r="W803" s="2"/>
      <c r="X803" s="2"/>
      <c r="Y803" s="2"/>
      <c r="Z803" s="2"/>
    </row>
    <row r="804" spans="1:26" ht="15.75" customHeight="1" x14ac:dyDescent="0.25">
      <c r="A804" s="2"/>
      <c r="B804" s="2"/>
      <c r="C804" s="2"/>
      <c r="D804" s="2"/>
      <c r="E804" s="2"/>
      <c r="F804" s="2"/>
      <c r="G804" s="2"/>
      <c r="H804" s="2"/>
      <c r="I804" s="2"/>
      <c r="J804" s="2"/>
      <c r="K804" s="2"/>
      <c r="L804" s="2"/>
      <c r="M804" s="2"/>
      <c r="N804" s="2"/>
      <c r="O804" s="11"/>
      <c r="P804" s="11"/>
      <c r="Q804" s="11"/>
      <c r="R804" s="11"/>
      <c r="S804" s="2"/>
      <c r="T804" s="2"/>
      <c r="U804" s="2"/>
      <c r="V804" s="2"/>
      <c r="W804" s="2"/>
      <c r="X804" s="2"/>
      <c r="Y804" s="2"/>
      <c r="Z804" s="2"/>
    </row>
    <row r="805" spans="1:26" ht="15.75" customHeight="1" x14ac:dyDescent="0.25">
      <c r="A805" s="2"/>
      <c r="B805" s="2"/>
      <c r="C805" s="2"/>
      <c r="D805" s="2"/>
      <c r="E805" s="2"/>
      <c r="F805" s="2"/>
      <c r="G805" s="2"/>
      <c r="H805" s="2"/>
      <c r="I805" s="2"/>
      <c r="J805" s="2"/>
      <c r="K805" s="2"/>
      <c r="L805" s="2"/>
      <c r="M805" s="2"/>
      <c r="N805" s="2"/>
      <c r="O805" s="11"/>
      <c r="P805" s="11"/>
      <c r="Q805" s="11"/>
      <c r="R805" s="11"/>
      <c r="S805" s="2"/>
      <c r="T805" s="2"/>
      <c r="U805" s="2"/>
      <c r="V805" s="2"/>
      <c r="W805" s="2"/>
      <c r="X805" s="2"/>
      <c r="Y805" s="2"/>
      <c r="Z805" s="2"/>
    </row>
    <row r="806" spans="1:26" ht="15.75" customHeight="1" x14ac:dyDescent="0.25">
      <c r="A806" s="2"/>
      <c r="B806" s="2"/>
      <c r="C806" s="2"/>
      <c r="D806" s="2"/>
      <c r="E806" s="2"/>
      <c r="F806" s="2"/>
      <c r="G806" s="2"/>
      <c r="H806" s="2"/>
      <c r="I806" s="2"/>
      <c r="J806" s="2"/>
      <c r="K806" s="2"/>
      <c r="L806" s="2"/>
      <c r="M806" s="2"/>
      <c r="N806" s="2"/>
      <c r="O806" s="11"/>
      <c r="P806" s="11"/>
      <c r="Q806" s="11"/>
      <c r="R806" s="11"/>
      <c r="S806" s="2"/>
      <c r="T806" s="2"/>
      <c r="U806" s="2"/>
      <c r="V806" s="2"/>
      <c r="W806" s="2"/>
      <c r="X806" s="2"/>
      <c r="Y806" s="2"/>
      <c r="Z806" s="2"/>
    </row>
    <row r="807" spans="1:26" ht="15.75" customHeight="1" x14ac:dyDescent="0.25">
      <c r="A807" s="2"/>
      <c r="B807" s="2"/>
      <c r="C807" s="2"/>
      <c r="D807" s="2"/>
      <c r="E807" s="2"/>
      <c r="F807" s="2"/>
      <c r="G807" s="2"/>
      <c r="H807" s="2"/>
      <c r="I807" s="2"/>
      <c r="J807" s="2"/>
      <c r="K807" s="2"/>
      <c r="L807" s="2"/>
      <c r="M807" s="2"/>
      <c r="N807" s="2"/>
      <c r="O807" s="11"/>
      <c r="P807" s="11"/>
      <c r="Q807" s="11"/>
      <c r="R807" s="11"/>
      <c r="S807" s="2"/>
      <c r="T807" s="2"/>
      <c r="U807" s="2"/>
      <c r="V807" s="2"/>
      <c r="W807" s="2"/>
      <c r="X807" s="2"/>
      <c r="Y807" s="2"/>
      <c r="Z807" s="2"/>
    </row>
    <row r="808" spans="1:26" ht="15.75" customHeight="1" x14ac:dyDescent="0.25">
      <c r="A808" s="2"/>
      <c r="B808" s="2"/>
      <c r="C808" s="2"/>
      <c r="D808" s="2"/>
      <c r="E808" s="2"/>
      <c r="F808" s="2"/>
      <c r="G808" s="2"/>
      <c r="H808" s="2"/>
      <c r="I808" s="2"/>
      <c r="J808" s="2"/>
      <c r="K808" s="2"/>
      <c r="L808" s="2"/>
      <c r="M808" s="2"/>
      <c r="N808" s="2"/>
      <c r="O808" s="11"/>
      <c r="P808" s="11"/>
      <c r="Q808" s="11"/>
      <c r="R808" s="11"/>
      <c r="S808" s="2"/>
      <c r="T808" s="2"/>
      <c r="U808" s="2"/>
      <c r="V808" s="2"/>
      <c r="W808" s="2"/>
      <c r="X808" s="2"/>
      <c r="Y808" s="2"/>
      <c r="Z808" s="2"/>
    </row>
    <row r="809" spans="1:26" ht="15.75" customHeight="1" x14ac:dyDescent="0.25">
      <c r="A809" s="2"/>
      <c r="B809" s="2"/>
      <c r="C809" s="2"/>
      <c r="D809" s="2"/>
      <c r="E809" s="2"/>
      <c r="F809" s="2"/>
      <c r="G809" s="2"/>
      <c r="H809" s="2"/>
      <c r="I809" s="2"/>
      <c r="J809" s="2"/>
      <c r="K809" s="2"/>
      <c r="L809" s="2"/>
      <c r="M809" s="2"/>
      <c r="N809" s="2"/>
      <c r="O809" s="11"/>
      <c r="P809" s="11"/>
      <c r="Q809" s="11"/>
      <c r="R809" s="11"/>
      <c r="S809" s="2"/>
      <c r="T809" s="2"/>
      <c r="U809" s="2"/>
      <c r="V809" s="2"/>
      <c r="W809" s="2"/>
      <c r="X809" s="2"/>
      <c r="Y809" s="2"/>
      <c r="Z809" s="2"/>
    </row>
    <row r="810" spans="1:26" ht="15.75" customHeight="1" x14ac:dyDescent="0.25">
      <c r="A810" s="2"/>
      <c r="B810" s="2"/>
      <c r="C810" s="2"/>
      <c r="D810" s="2"/>
      <c r="E810" s="2"/>
      <c r="F810" s="2"/>
      <c r="G810" s="2"/>
      <c r="H810" s="2"/>
      <c r="I810" s="2"/>
      <c r="J810" s="2"/>
      <c r="K810" s="2"/>
      <c r="L810" s="2"/>
      <c r="M810" s="2"/>
      <c r="N810" s="2"/>
      <c r="O810" s="11"/>
      <c r="P810" s="11"/>
      <c r="Q810" s="11"/>
      <c r="R810" s="11"/>
      <c r="S810" s="2"/>
      <c r="T810" s="2"/>
      <c r="U810" s="2"/>
      <c r="V810" s="2"/>
      <c r="W810" s="2"/>
      <c r="X810" s="2"/>
      <c r="Y810" s="2"/>
      <c r="Z810" s="2"/>
    </row>
    <row r="811" spans="1:26" ht="15.75" customHeight="1" x14ac:dyDescent="0.25">
      <c r="A811" s="2"/>
      <c r="B811" s="2"/>
      <c r="C811" s="2"/>
      <c r="D811" s="2"/>
      <c r="E811" s="2"/>
      <c r="F811" s="2"/>
      <c r="G811" s="2"/>
      <c r="H811" s="2"/>
      <c r="I811" s="2"/>
      <c r="J811" s="2"/>
      <c r="K811" s="2"/>
      <c r="L811" s="2"/>
      <c r="M811" s="2"/>
      <c r="N811" s="2"/>
      <c r="O811" s="11"/>
      <c r="P811" s="11"/>
      <c r="Q811" s="11"/>
      <c r="R811" s="11"/>
      <c r="S811" s="2"/>
      <c r="T811" s="2"/>
      <c r="U811" s="2"/>
      <c r="V811" s="2"/>
      <c r="W811" s="2"/>
      <c r="X811" s="2"/>
      <c r="Y811" s="2"/>
      <c r="Z811" s="2"/>
    </row>
    <row r="812" spans="1:26" ht="15.75" customHeight="1" x14ac:dyDescent="0.25">
      <c r="A812" s="2"/>
      <c r="B812" s="2"/>
      <c r="C812" s="2"/>
      <c r="D812" s="2"/>
      <c r="E812" s="2"/>
      <c r="F812" s="2"/>
      <c r="G812" s="2"/>
      <c r="H812" s="2"/>
      <c r="I812" s="2"/>
      <c r="J812" s="2"/>
      <c r="K812" s="2"/>
      <c r="L812" s="2"/>
      <c r="M812" s="2"/>
      <c r="N812" s="2"/>
      <c r="O812" s="11"/>
      <c r="P812" s="11"/>
      <c r="Q812" s="11"/>
      <c r="R812" s="11"/>
      <c r="S812" s="2"/>
      <c r="T812" s="2"/>
      <c r="U812" s="2"/>
      <c r="V812" s="2"/>
      <c r="W812" s="2"/>
      <c r="X812" s="2"/>
      <c r="Y812" s="2"/>
      <c r="Z812" s="2"/>
    </row>
    <row r="813" spans="1:26" ht="15.75" customHeight="1" x14ac:dyDescent="0.25">
      <c r="A813" s="2"/>
      <c r="B813" s="2"/>
      <c r="C813" s="2"/>
      <c r="D813" s="2"/>
      <c r="E813" s="2"/>
      <c r="F813" s="2"/>
      <c r="G813" s="2"/>
      <c r="H813" s="2"/>
      <c r="I813" s="2"/>
      <c r="J813" s="2"/>
      <c r="K813" s="2"/>
      <c r="L813" s="2"/>
      <c r="M813" s="2"/>
      <c r="N813" s="2"/>
      <c r="O813" s="11"/>
      <c r="P813" s="11"/>
      <c r="Q813" s="11"/>
      <c r="R813" s="11"/>
      <c r="S813" s="2"/>
      <c r="T813" s="2"/>
      <c r="U813" s="2"/>
      <c r="V813" s="2"/>
      <c r="W813" s="2"/>
      <c r="X813" s="2"/>
      <c r="Y813" s="2"/>
      <c r="Z813" s="2"/>
    </row>
    <row r="814" spans="1:26" ht="15.75" customHeight="1" x14ac:dyDescent="0.25">
      <c r="A814" s="2"/>
      <c r="B814" s="2"/>
      <c r="C814" s="2"/>
      <c r="D814" s="2"/>
      <c r="E814" s="2"/>
      <c r="F814" s="2"/>
      <c r="G814" s="2"/>
      <c r="H814" s="2"/>
      <c r="I814" s="2"/>
      <c r="J814" s="2"/>
      <c r="K814" s="2"/>
      <c r="L814" s="2"/>
      <c r="M814" s="2"/>
      <c r="N814" s="2"/>
      <c r="O814" s="11"/>
      <c r="P814" s="11"/>
      <c r="Q814" s="11"/>
      <c r="R814" s="11"/>
      <c r="S814" s="2"/>
      <c r="T814" s="2"/>
      <c r="U814" s="2"/>
      <c r="V814" s="2"/>
      <c r="W814" s="2"/>
      <c r="X814" s="2"/>
      <c r="Y814" s="2"/>
      <c r="Z814" s="2"/>
    </row>
    <row r="815" spans="1:26" ht="15.75" customHeight="1" x14ac:dyDescent="0.25">
      <c r="A815" s="2"/>
      <c r="B815" s="2"/>
      <c r="C815" s="2"/>
      <c r="D815" s="2"/>
      <c r="E815" s="2"/>
      <c r="F815" s="2"/>
      <c r="G815" s="2"/>
      <c r="H815" s="2"/>
      <c r="I815" s="2"/>
      <c r="J815" s="2"/>
      <c r="K815" s="2"/>
      <c r="L815" s="2"/>
      <c r="M815" s="2"/>
      <c r="N815" s="2"/>
      <c r="O815" s="11"/>
      <c r="P815" s="11"/>
      <c r="Q815" s="11"/>
      <c r="R815" s="11"/>
      <c r="S815" s="2"/>
      <c r="T815" s="2"/>
      <c r="U815" s="2"/>
      <c r="V815" s="2"/>
      <c r="W815" s="2"/>
      <c r="X815" s="2"/>
      <c r="Y815" s="2"/>
      <c r="Z815" s="2"/>
    </row>
    <row r="816" spans="1:26" ht="15.75" customHeight="1" x14ac:dyDescent="0.25">
      <c r="A816" s="2"/>
      <c r="B816" s="2"/>
      <c r="C816" s="2"/>
      <c r="D816" s="2"/>
      <c r="E816" s="2"/>
      <c r="F816" s="2"/>
      <c r="G816" s="2"/>
      <c r="H816" s="2"/>
      <c r="I816" s="2"/>
      <c r="J816" s="2"/>
      <c r="K816" s="2"/>
      <c r="L816" s="2"/>
      <c r="M816" s="2"/>
      <c r="N816" s="2"/>
      <c r="O816" s="11"/>
      <c r="P816" s="11"/>
      <c r="Q816" s="11"/>
      <c r="R816" s="11"/>
      <c r="S816" s="2"/>
      <c r="T816" s="2"/>
      <c r="U816" s="2"/>
      <c r="V816" s="2"/>
      <c r="W816" s="2"/>
      <c r="X816" s="2"/>
      <c r="Y816" s="2"/>
      <c r="Z816" s="2"/>
    </row>
    <row r="817" spans="1:26" ht="15.75" customHeight="1" x14ac:dyDescent="0.25">
      <c r="A817" s="2"/>
      <c r="B817" s="2"/>
      <c r="C817" s="2"/>
      <c r="D817" s="2"/>
      <c r="E817" s="2"/>
      <c r="F817" s="2"/>
      <c r="G817" s="2"/>
      <c r="H817" s="2"/>
      <c r="I817" s="2"/>
      <c r="J817" s="2"/>
      <c r="K817" s="2"/>
      <c r="L817" s="2"/>
      <c r="M817" s="2"/>
      <c r="N817" s="2"/>
      <c r="O817" s="11"/>
      <c r="P817" s="11"/>
      <c r="Q817" s="11"/>
      <c r="R817" s="11"/>
      <c r="S817" s="2"/>
      <c r="T817" s="2"/>
      <c r="U817" s="2"/>
      <c r="V817" s="2"/>
      <c r="W817" s="2"/>
      <c r="X817" s="2"/>
      <c r="Y817" s="2"/>
      <c r="Z817" s="2"/>
    </row>
    <row r="818" spans="1:26" ht="15.75" customHeight="1" x14ac:dyDescent="0.25">
      <c r="A818" s="2"/>
      <c r="B818" s="2"/>
      <c r="C818" s="2"/>
      <c r="D818" s="2"/>
      <c r="E818" s="2"/>
      <c r="F818" s="2"/>
      <c r="G818" s="2"/>
      <c r="H818" s="2"/>
      <c r="I818" s="2"/>
      <c r="J818" s="2"/>
      <c r="K818" s="2"/>
      <c r="L818" s="2"/>
      <c r="M818" s="2"/>
      <c r="N818" s="2"/>
      <c r="O818" s="11"/>
      <c r="P818" s="11"/>
      <c r="Q818" s="11"/>
      <c r="R818" s="11"/>
      <c r="S818" s="2"/>
      <c r="T818" s="2"/>
      <c r="U818" s="2"/>
      <c r="V818" s="2"/>
      <c r="W818" s="2"/>
      <c r="X818" s="2"/>
      <c r="Y818" s="2"/>
      <c r="Z818" s="2"/>
    </row>
    <row r="819" spans="1:26" ht="15.75" customHeight="1" x14ac:dyDescent="0.25">
      <c r="A819" s="2"/>
      <c r="B819" s="2"/>
      <c r="C819" s="2"/>
      <c r="D819" s="2"/>
      <c r="E819" s="2"/>
      <c r="F819" s="2"/>
      <c r="G819" s="2"/>
      <c r="H819" s="2"/>
      <c r="I819" s="2"/>
      <c r="J819" s="2"/>
      <c r="K819" s="2"/>
      <c r="L819" s="2"/>
      <c r="M819" s="2"/>
      <c r="N819" s="2"/>
      <c r="O819" s="11"/>
      <c r="P819" s="11"/>
      <c r="Q819" s="11"/>
      <c r="R819" s="11"/>
      <c r="S819" s="2"/>
      <c r="T819" s="2"/>
      <c r="U819" s="2"/>
      <c r="V819" s="2"/>
      <c r="W819" s="2"/>
      <c r="X819" s="2"/>
      <c r="Y819" s="2"/>
      <c r="Z819" s="2"/>
    </row>
    <row r="820" spans="1:26" ht="15.75" customHeight="1" x14ac:dyDescent="0.25">
      <c r="A820" s="2"/>
      <c r="B820" s="2"/>
      <c r="C820" s="2"/>
      <c r="D820" s="2"/>
      <c r="E820" s="2"/>
      <c r="F820" s="2"/>
      <c r="G820" s="2"/>
      <c r="H820" s="2"/>
      <c r="I820" s="2"/>
      <c r="J820" s="2"/>
      <c r="K820" s="2"/>
      <c r="L820" s="2"/>
      <c r="M820" s="2"/>
      <c r="N820" s="2"/>
      <c r="O820" s="11"/>
      <c r="P820" s="11"/>
      <c r="Q820" s="11"/>
      <c r="R820" s="11"/>
      <c r="S820" s="2"/>
      <c r="T820" s="2"/>
      <c r="U820" s="2"/>
      <c r="V820" s="2"/>
      <c r="W820" s="2"/>
      <c r="X820" s="2"/>
      <c r="Y820" s="2"/>
      <c r="Z820" s="2"/>
    </row>
    <row r="821" spans="1:26" ht="15.75" customHeight="1" x14ac:dyDescent="0.25">
      <c r="A821" s="2"/>
      <c r="B821" s="2"/>
      <c r="C821" s="2"/>
      <c r="D821" s="2"/>
      <c r="E821" s="2"/>
      <c r="F821" s="2"/>
      <c r="G821" s="2"/>
      <c r="H821" s="2"/>
      <c r="I821" s="2"/>
      <c r="J821" s="2"/>
      <c r="K821" s="2"/>
      <c r="L821" s="2"/>
      <c r="M821" s="2"/>
      <c r="N821" s="2"/>
      <c r="O821" s="11"/>
      <c r="P821" s="11"/>
      <c r="Q821" s="11"/>
      <c r="R821" s="11"/>
      <c r="S821" s="2"/>
      <c r="T821" s="2"/>
      <c r="U821" s="2"/>
      <c r="V821" s="2"/>
      <c r="W821" s="2"/>
      <c r="X821" s="2"/>
      <c r="Y821" s="2"/>
      <c r="Z821" s="2"/>
    </row>
    <row r="822" spans="1:26" ht="15.75" customHeight="1" x14ac:dyDescent="0.25">
      <c r="A822" s="2"/>
      <c r="B822" s="2"/>
      <c r="C822" s="2"/>
      <c r="D822" s="2"/>
      <c r="E822" s="2"/>
      <c r="F822" s="2"/>
      <c r="G822" s="2"/>
      <c r="H822" s="2"/>
      <c r="I822" s="2"/>
      <c r="J822" s="2"/>
      <c r="K822" s="2"/>
      <c r="L822" s="2"/>
      <c r="M822" s="2"/>
      <c r="N822" s="2"/>
      <c r="O822" s="11"/>
      <c r="P822" s="11"/>
      <c r="Q822" s="11"/>
      <c r="R822" s="11"/>
      <c r="S822" s="2"/>
      <c r="T822" s="2"/>
      <c r="U822" s="2"/>
      <c r="V822" s="2"/>
      <c r="W822" s="2"/>
      <c r="X822" s="2"/>
      <c r="Y822" s="2"/>
      <c r="Z822" s="2"/>
    </row>
    <row r="823" spans="1:26" ht="15.75" customHeight="1" x14ac:dyDescent="0.25">
      <c r="A823" s="2"/>
      <c r="B823" s="2"/>
      <c r="C823" s="2"/>
      <c r="D823" s="2"/>
      <c r="E823" s="2"/>
      <c r="F823" s="2"/>
      <c r="G823" s="2"/>
      <c r="H823" s="2"/>
      <c r="I823" s="2"/>
      <c r="J823" s="2"/>
      <c r="K823" s="2"/>
      <c r="L823" s="2"/>
      <c r="M823" s="2"/>
      <c r="N823" s="2"/>
      <c r="O823" s="11"/>
      <c r="P823" s="11"/>
      <c r="Q823" s="11"/>
      <c r="R823" s="11"/>
      <c r="S823" s="2"/>
      <c r="T823" s="2"/>
      <c r="U823" s="2"/>
      <c r="V823" s="2"/>
      <c r="W823" s="2"/>
      <c r="X823" s="2"/>
      <c r="Y823" s="2"/>
      <c r="Z823" s="2"/>
    </row>
    <row r="824" spans="1:26" ht="15.75" customHeight="1" x14ac:dyDescent="0.25">
      <c r="A824" s="2"/>
      <c r="B824" s="2"/>
      <c r="C824" s="2"/>
      <c r="D824" s="2"/>
      <c r="E824" s="2"/>
      <c r="F824" s="2"/>
      <c r="G824" s="2"/>
      <c r="H824" s="2"/>
      <c r="I824" s="2"/>
      <c r="J824" s="2"/>
      <c r="K824" s="2"/>
      <c r="L824" s="2"/>
      <c r="M824" s="2"/>
      <c r="N824" s="2"/>
      <c r="O824" s="11"/>
      <c r="P824" s="11"/>
      <c r="Q824" s="11"/>
      <c r="R824" s="11"/>
      <c r="S824" s="2"/>
      <c r="T824" s="2"/>
      <c r="U824" s="2"/>
      <c r="V824" s="2"/>
      <c r="W824" s="2"/>
      <c r="X824" s="2"/>
      <c r="Y824" s="2"/>
      <c r="Z824" s="2"/>
    </row>
    <row r="825" spans="1:26" ht="15.75" customHeight="1" x14ac:dyDescent="0.25">
      <c r="A825" s="2"/>
      <c r="B825" s="2"/>
      <c r="C825" s="2"/>
      <c r="D825" s="2"/>
      <c r="E825" s="2"/>
      <c r="F825" s="2"/>
      <c r="G825" s="2"/>
      <c r="H825" s="2"/>
      <c r="I825" s="2"/>
      <c r="J825" s="2"/>
      <c r="K825" s="2"/>
      <c r="L825" s="2"/>
      <c r="M825" s="2"/>
      <c r="N825" s="2"/>
      <c r="O825" s="11"/>
      <c r="P825" s="11"/>
      <c r="Q825" s="11"/>
      <c r="R825" s="11"/>
      <c r="S825" s="2"/>
      <c r="T825" s="2"/>
      <c r="U825" s="2"/>
      <c r="V825" s="2"/>
      <c r="W825" s="2"/>
      <c r="X825" s="2"/>
      <c r="Y825" s="2"/>
      <c r="Z825" s="2"/>
    </row>
    <row r="826" spans="1:26" ht="15.75" customHeight="1" x14ac:dyDescent="0.25">
      <c r="A826" s="2"/>
      <c r="B826" s="2"/>
      <c r="C826" s="2"/>
      <c r="D826" s="2"/>
      <c r="E826" s="2"/>
      <c r="F826" s="2"/>
      <c r="G826" s="2"/>
      <c r="H826" s="2"/>
      <c r="I826" s="2"/>
      <c r="J826" s="2"/>
      <c r="K826" s="2"/>
      <c r="L826" s="2"/>
      <c r="M826" s="2"/>
      <c r="N826" s="2"/>
      <c r="O826" s="11"/>
      <c r="P826" s="11"/>
      <c r="Q826" s="11"/>
      <c r="R826" s="11"/>
      <c r="S826" s="2"/>
      <c r="T826" s="2"/>
      <c r="U826" s="2"/>
      <c r="V826" s="2"/>
      <c r="W826" s="2"/>
      <c r="X826" s="2"/>
      <c r="Y826" s="2"/>
      <c r="Z826" s="2"/>
    </row>
    <row r="827" spans="1:26" ht="15.75" customHeight="1" x14ac:dyDescent="0.25">
      <c r="A827" s="2"/>
      <c r="B827" s="2"/>
      <c r="C827" s="2"/>
      <c r="D827" s="2"/>
      <c r="E827" s="2"/>
      <c r="F827" s="2"/>
      <c r="G827" s="2"/>
      <c r="H827" s="2"/>
      <c r="I827" s="2"/>
      <c r="J827" s="2"/>
      <c r="K827" s="2"/>
      <c r="L827" s="2"/>
      <c r="M827" s="2"/>
      <c r="N827" s="2"/>
      <c r="O827" s="11"/>
      <c r="P827" s="11"/>
      <c r="Q827" s="11"/>
      <c r="R827" s="11"/>
      <c r="S827" s="2"/>
      <c r="T827" s="2"/>
      <c r="U827" s="2"/>
      <c r="V827" s="2"/>
      <c r="W827" s="2"/>
      <c r="X827" s="2"/>
      <c r="Y827" s="2"/>
      <c r="Z827" s="2"/>
    </row>
    <row r="828" spans="1:26" ht="15.75" customHeight="1" x14ac:dyDescent="0.25">
      <c r="A828" s="2"/>
      <c r="B828" s="2"/>
      <c r="C828" s="2"/>
      <c r="D828" s="2"/>
      <c r="E828" s="2"/>
      <c r="F828" s="2"/>
      <c r="G828" s="2"/>
      <c r="H828" s="2"/>
      <c r="I828" s="2"/>
      <c r="J828" s="2"/>
      <c r="K828" s="2"/>
      <c r="L828" s="2"/>
      <c r="M828" s="2"/>
      <c r="N828" s="2"/>
      <c r="O828" s="11"/>
      <c r="P828" s="11"/>
      <c r="Q828" s="11"/>
      <c r="R828" s="11"/>
      <c r="S828" s="2"/>
      <c r="T828" s="2"/>
      <c r="U828" s="2"/>
      <c r="V828" s="2"/>
      <c r="W828" s="2"/>
      <c r="X828" s="2"/>
      <c r="Y828" s="2"/>
      <c r="Z828" s="2"/>
    </row>
    <row r="829" spans="1:26" ht="15.75" customHeight="1" x14ac:dyDescent="0.25">
      <c r="A829" s="2"/>
      <c r="B829" s="2"/>
      <c r="C829" s="2"/>
      <c r="D829" s="2"/>
      <c r="E829" s="2"/>
      <c r="F829" s="2"/>
      <c r="G829" s="2"/>
      <c r="H829" s="2"/>
      <c r="I829" s="2"/>
      <c r="J829" s="2"/>
      <c r="K829" s="2"/>
      <c r="L829" s="2"/>
      <c r="M829" s="2"/>
      <c r="N829" s="2"/>
      <c r="O829" s="11"/>
      <c r="P829" s="11"/>
      <c r="Q829" s="11"/>
      <c r="R829" s="11"/>
      <c r="S829" s="2"/>
      <c r="T829" s="2"/>
      <c r="U829" s="2"/>
      <c r="V829" s="2"/>
      <c r="W829" s="2"/>
      <c r="X829" s="2"/>
      <c r="Y829" s="2"/>
      <c r="Z829" s="2"/>
    </row>
    <row r="830" spans="1:26" ht="15.75" customHeight="1" x14ac:dyDescent="0.25">
      <c r="A830" s="2"/>
      <c r="B830" s="2"/>
      <c r="C830" s="2"/>
      <c r="D830" s="2"/>
      <c r="E830" s="2"/>
      <c r="F830" s="2"/>
      <c r="G830" s="2"/>
      <c r="H830" s="2"/>
      <c r="I830" s="2"/>
      <c r="J830" s="2"/>
      <c r="K830" s="2"/>
      <c r="L830" s="2"/>
      <c r="M830" s="2"/>
      <c r="N830" s="2"/>
      <c r="O830" s="11"/>
      <c r="P830" s="11"/>
      <c r="Q830" s="11"/>
      <c r="R830" s="11"/>
      <c r="S830" s="2"/>
      <c r="T830" s="2"/>
      <c r="U830" s="2"/>
      <c r="V830" s="2"/>
      <c r="W830" s="2"/>
      <c r="X830" s="2"/>
      <c r="Y830" s="2"/>
      <c r="Z830" s="2"/>
    </row>
    <row r="831" spans="1:26" ht="15.75" customHeight="1" x14ac:dyDescent="0.25">
      <c r="A831" s="2"/>
      <c r="B831" s="2"/>
      <c r="C831" s="2"/>
      <c r="D831" s="2"/>
      <c r="E831" s="2"/>
      <c r="F831" s="2"/>
      <c r="G831" s="2"/>
      <c r="H831" s="2"/>
      <c r="I831" s="2"/>
      <c r="J831" s="2"/>
      <c r="K831" s="2"/>
      <c r="L831" s="2"/>
      <c r="M831" s="2"/>
      <c r="N831" s="2"/>
      <c r="O831" s="11"/>
      <c r="P831" s="11"/>
      <c r="Q831" s="11"/>
      <c r="R831" s="11"/>
      <c r="S831" s="2"/>
      <c r="T831" s="2"/>
      <c r="U831" s="2"/>
      <c r="V831" s="2"/>
      <c r="W831" s="2"/>
      <c r="X831" s="2"/>
      <c r="Y831" s="2"/>
      <c r="Z831" s="2"/>
    </row>
    <row r="832" spans="1:26" ht="15.75" customHeight="1" x14ac:dyDescent="0.25">
      <c r="A832" s="2"/>
      <c r="B832" s="2"/>
      <c r="C832" s="2"/>
      <c r="D832" s="2"/>
      <c r="E832" s="2"/>
      <c r="F832" s="2"/>
      <c r="G832" s="2"/>
      <c r="H832" s="2"/>
      <c r="I832" s="2"/>
      <c r="J832" s="2"/>
      <c r="K832" s="2"/>
      <c r="L832" s="2"/>
      <c r="M832" s="2"/>
      <c r="N832" s="2"/>
      <c r="O832" s="11"/>
      <c r="P832" s="11"/>
      <c r="Q832" s="11"/>
      <c r="R832" s="11"/>
      <c r="S832" s="2"/>
      <c r="T832" s="2"/>
      <c r="U832" s="2"/>
      <c r="V832" s="2"/>
      <c r="W832" s="2"/>
      <c r="X832" s="2"/>
      <c r="Y832" s="2"/>
      <c r="Z832" s="2"/>
    </row>
    <row r="833" spans="1:26" ht="15.75" customHeight="1" x14ac:dyDescent="0.25">
      <c r="A833" s="2"/>
      <c r="B833" s="2"/>
      <c r="C833" s="2"/>
      <c r="D833" s="2"/>
      <c r="E833" s="2"/>
      <c r="F833" s="2"/>
      <c r="G833" s="2"/>
      <c r="H833" s="2"/>
      <c r="I833" s="2"/>
      <c r="J833" s="2"/>
      <c r="K833" s="2"/>
      <c r="L833" s="2"/>
      <c r="M833" s="2"/>
      <c r="N833" s="2"/>
      <c r="O833" s="11"/>
      <c r="P833" s="11"/>
      <c r="Q833" s="11"/>
      <c r="R833" s="11"/>
      <c r="S833" s="2"/>
      <c r="T833" s="2"/>
      <c r="U833" s="2"/>
      <c r="V833" s="2"/>
      <c r="W833" s="2"/>
      <c r="X833" s="2"/>
      <c r="Y833" s="2"/>
      <c r="Z833" s="2"/>
    </row>
    <row r="834" spans="1:26" ht="15.75" customHeight="1" x14ac:dyDescent="0.25">
      <c r="A834" s="2"/>
      <c r="B834" s="2"/>
      <c r="C834" s="2"/>
      <c r="D834" s="2"/>
      <c r="E834" s="2"/>
      <c r="F834" s="2"/>
      <c r="G834" s="2"/>
      <c r="H834" s="2"/>
      <c r="I834" s="2"/>
      <c r="J834" s="2"/>
      <c r="K834" s="2"/>
      <c r="L834" s="2"/>
      <c r="M834" s="2"/>
      <c r="N834" s="2"/>
      <c r="O834" s="11"/>
      <c r="P834" s="11"/>
      <c r="Q834" s="11"/>
      <c r="R834" s="11"/>
      <c r="S834" s="2"/>
      <c r="T834" s="2"/>
      <c r="U834" s="2"/>
      <c r="V834" s="2"/>
      <c r="W834" s="2"/>
      <c r="X834" s="2"/>
      <c r="Y834" s="2"/>
      <c r="Z834" s="2"/>
    </row>
    <row r="835" spans="1:26" ht="15.75" customHeight="1" x14ac:dyDescent="0.25">
      <c r="A835" s="2"/>
      <c r="B835" s="2"/>
      <c r="C835" s="2"/>
      <c r="D835" s="2"/>
      <c r="E835" s="2"/>
      <c r="F835" s="2"/>
      <c r="G835" s="2"/>
      <c r="H835" s="2"/>
      <c r="I835" s="2"/>
      <c r="J835" s="2"/>
      <c r="K835" s="2"/>
      <c r="L835" s="2"/>
      <c r="M835" s="2"/>
      <c r="N835" s="2"/>
      <c r="O835" s="11"/>
      <c r="P835" s="11"/>
      <c r="Q835" s="11"/>
      <c r="R835" s="11"/>
      <c r="S835" s="2"/>
      <c r="T835" s="2"/>
      <c r="U835" s="2"/>
      <c r="V835" s="2"/>
      <c r="W835" s="2"/>
      <c r="X835" s="2"/>
      <c r="Y835" s="2"/>
      <c r="Z835" s="2"/>
    </row>
    <row r="836" spans="1:26" ht="15.75" customHeight="1" x14ac:dyDescent="0.25">
      <c r="A836" s="2"/>
      <c r="B836" s="2"/>
      <c r="C836" s="2"/>
      <c r="D836" s="2"/>
      <c r="E836" s="2"/>
      <c r="F836" s="2"/>
      <c r="G836" s="2"/>
      <c r="H836" s="2"/>
      <c r="I836" s="2"/>
      <c r="J836" s="2"/>
      <c r="K836" s="2"/>
      <c r="L836" s="2"/>
      <c r="M836" s="2"/>
      <c r="N836" s="2"/>
      <c r="O836" s="11"/>
      <c r="P836" s="11"/>
      <c r="Q836" s="11"/>
      <c r="R836" s="11"/>
      <c r="S836" s="2"/>
      <c r="T836" s="2"/>
      <c r="U836" s="2"/>
      <c r="V836" s="2"/>
      <c r="W836" s="2"/>
      <c r="X836" s="2"/>
      <c r="Y836" s="2"/>
      <c r="Z836" s="2"/>
    </row>
    <row r="837" spans="1:26" ht="15.75" customHeight="1" x14ac:dyDescent="0.25">
      <c r="A837" s="2"/>
      <c r="B837" s="2"/>
      <c r="C837" s="2"/>
      <c r="D837" s="2"/>
      <c r="E837" s="2"/>
      <c r="F837" s="2"/>
      <c r="G837" s="2"/>
      <c r="H837" s="2"/>
      <c r="I837" s="2"/>
      <c r="J837" s="2"/>
      <c r="K837" s="2"/>
      <c r="L837" s="2"/>
      <c r="M837" s="2"/>
      <c r="N837" s="2"/>
      <c r="O837" s="11"/>
      <c r="P837" s="11"/>
      <c r="Q837" s="11"/>
      <c r="R837" s="11"/>
      <c r="S837" s="2"/>
      <c r="T837" s="2"/>
      <c r="U837" s="2"/>
      <c r="V837" s="2"/>
      <c r="W837" s="2"/>
      <c r="X837" s="2"/>
      <c r="Y837" s="2"/>
      <c r="Z837" s="2"/>
    </row>
    <row r="838" spans="1:26" ht="15.75" customHeight="1" x14ac:dyDescent="0.25">
      <c r="A838" s="2"/>
      <c r="B838" s="2"/>
      <c r="C838" s="2"/>
      <c r="D838" s="2"/>
      <c r="E838" s="2"/>
      <c r="F838" s="2"/>
      <c r="G838" s="2"/>
      <c r="H838" s="2"/>
      <c r="I838" s="2"/>
      <c r="J838" s="2"/>
      <c r="K838" s="2"/>
      <c r="L838" s="2"/>
      <c r="M838" s="2"/>
      <c r="N838" s="2"/>
      <c r="O838" s="11"/>
      <c r="P838" s="11"/>
      <c r="Q838" s="11"/>
      <c r="R838" s="11"/>
      <c r="S838" s="2"/>
      <c r="T838" s="2"/>
      <c r="U838" s="2"/>
      <c r="V838" s="2"/>
      <c r="W838" s="2"/>
      <c r="X838" s="2"/>
      <c r="Y838" s="2"/>
      <c r="Z838" s="2"/>
    </row>
    <row r="839" spans="1:26" ht="15.75" customHeight="1" x14ac:dyDescent="0.25">
      <c r="A839" s="2"/>
      <c r="B839" s="2"/>
      <c r="C839" s="2"/>
      <c r="D839" s="2"/>
      <c r="E839" s="2"/>
      <c r="F839" s="2"/>
      <c r="G839" s="2"/>
      <c r="H839" s="2"/>
      <c r="I839" s="2"/>
      <c r="J839" s="2"/>
      <c r="K839" s="2"/>
      <c r="L839" s="2"/>
      <c r="M839" s="2"/>
      <c r="N839" s="2"/>
      <c r="O839" s="11"/>
      <c r="P839" s="11"/>
      <c r="Q839" s="11"/>
      <c r="R839" s="11"/>
      <c r="S839" s="2"/>
      <c r="T839" s="2"/>
      <c r="U839" s="2"/>
      <c r="V839" s="2"/>
      <c r="W839" s="2"/>
      <c r="X839" s="2"/>
      <c r="Y839" s="2"/>
      <c r="Z839" s="2"/>
    </row>
    <row r="840" spans="1:26" ht="15.75" customHeight="1" x14ac:dyDescent="0.25">
      <c r="A840" s="2"/>
      <c r="B840" s="2"/>
      <c r="C840" s="2"/>
      <c r="D840" s="2"/>
      <c r="E840" s="2"/>
      <c r="F840" s="2"/>
      <c r="G840" s="2"/>
      <c r="H840" s="2"/>
      <c r="I840" s="2"/>
      <c r="J840" s="2"/>
      <c r="K840" s="2"/>
      <c r="L840" s="2"/>
      <c r="M840" s="2"/>
      <c r="N840" s="2"/>
      <c r="O840" s="11"/>
      <c r="P840" s="11"/>
      <c r="Q840" s="11"/>
      <c r="R840" s="11"/>
      <c r="S840" s="2"/>
      <c r="T840" s="2"/>
      <c r="U840" s="2"/>
      <c r="V840" s="2"/>
      <c r="W840" s="2"/>
      <c r="X840" s="2"/>
      <c r="Y840" s="2"/>
      <c r="Z840" s="2"/>
    </row>
    <row r="841" spans="1:26" ht="15.75" customHeight="1" x14ac:dyDescent="0.25">
      <c r="A841" s="2"/>
      <c r="B841" s="2"/>
      <c r="C841" s="2"/>
      <c r="D841" s="2"/>
      <c r="E841" s="2"/>
      <c r="F841" s="2"/>
      <c r="G841" s="2"/>
      <c r="H841" s="2"/>
      <c r="I841" s="2"/>
      <c r="J841" s="2"/>
      <c r="K841" s="2"/>
      <c r="L841" s="2"/>
      <c r="M841" s="2"/>
      <c r="N841" s="2"/>
      <c r="O841" s="11"/>
      <c r="P841" s="11"/>
      <c r="Q841" s="11"/>
      <c r="R841" s="11"/>
      <c r="S841" s="2"/>
      <c r="T841" s="2"/>
      <c r="U841" s="2"/>
      <c r="V841" s="2"/>
      <c r="W841" s="2"/>
      <c r="X841" s="2"/>
      <c r="Y841" s="2"/>
      <c r="Z841" s="2"/>
    </row>
    <row r="842" spans="1:26" ht="15.75" customHeight="1" x14ac:dyDescent="0.25">
      <c r="A842" s="2"/>
      <c r="B842" s="2"/>
      <c r="C842" s="2"/>
      <c r="D842" s="2"/>
      <c r="E842" s="2"/>
      <c r="F842" s="2"/>
      <c r="G842" s="2"/>
      <c r="H842" s="2"/>
      <c r="I842" s="2"/>
      <c r="J842" s="2"/>
      <c r="K842" s="2"/>
      <c r="L842" s="2"/>
      <c r="M842" s="2"/>
      <c r="N842" s="2"/>
      <c r="O842" s="11"/>
      <c r="P842" s="11"/>
      <c r="Q842" s="11"/>
      <c r="R842" s="11"/>
      <c r="S842" s="2"/>
      <c r="T842" s="2"/>
      <c r="U842" s="2"/>
      <c r="V842" s="2"/>
      <c r="W842" s="2"/>
      <c r="X842" s="2"/>
      <c r="Y842" s="2"/>
      <c r="Z842" s="2"/>
    </row>
    <row r="843" spans="1:26" ht="15.75" customHeight="1" x14ac:dyDescent="0.25">
      <c r="A843" s="2"/>
      <c r="B843" s="2"/>
      <c r="C843" s="2"/>
      <c r="D843" s="2"/>
      <c r="E843" s="2"/>
      <c r="F843" s="2"/>
      <c r="G843" s="2"/>
      <c r="H843" s="2"/>
      <c r="I843" s="2"/>
      <c r="J843" s="2"/>
      <c r="K843" s="2"/>
      <c r="L843" s="2"/>
      <c r="M843" s="2"/>
      <c r="N843" s="2"/>
      <c r="O843" s="11"/>
      <c r="P843" s="11"/>
      <c r="Q843" s="11"/>
      <c r="R843" s="11"/>
      <c r="S843" s="2"/>
      <c r="T843" s="2"/>
      <c r="U843" s="2"/>
      <c r="V843" s="2"/>
      <c r="W843" s="2"/>
      <c r="X843" s="2"/>
      <c r="Y843" s="2"/>
      <c r="Z843" s="2"/>
    </row>
    <row r="844" spans="1:26" ht="15.75" customHeight="1" x14ac:dyDescent="0.25">
      <c r="A844" s="2"/>
      <c r="B844" s="2"/>
      <c r="C844" s="2"/>
      <c r="D844" s="2"/>
      <c r="E844" s="2"/>
      <c r="F844" s="2"/>
      <c r="G844" s="2"/>
      <c r="H844" s="2"/>
      <c r="I844" s="2"/>
      <c r="J844" s="2"/>
      <c r="K844" s="2"/>
      <c r="L844" s="2"/>
      <c r="M844" s="2"/>
      <c r="N844" s="2"/>
      <c r="O844" s="11"/>
      <c r="P844" s="11"/>
      <c r="Q844" s="11"/>
      <c r="R844" s="11"/>
      <c r="S844" s="2"/>
      <c r="T844" s="2"/>
      <c r="U844" s="2"/>
      <c r="V844" s="2"/>
      <c r="W844" s="2"/>
      <c r="X844" s="2"/>
      <c r="Y844" s="2"/>
      <c r="Z844" s="2"/>
    </row>
    <row r="845" spans="1:26" ht="15.75" customHeight="1" x14ac:dyDescent="0.25">
      <c r="A845" s="2"/>
      <c r="B845" s="2"/>
      <c r="C845" s="2"/>
      <c r="D845" s="2"/>
      <c r="E845" s="2"/>
      <c r="F845" s="2"/>
      <c r="G845" s="2"/>
      <c r="H845" s="2"/>
      <c r="I845" s="2"/>
      <c r="J845" s="2"/>
      <c r="K845" s="2"/>
      <c r="L845" s="2"/>
      <c r="M845" s="2"/>
      <c r="N845" s="2"/>
      <c r="O845" s="11"/>
      <c r="P845" s="11"/>
      <c r="Q845" s="11"/>
      <c r="R845" s="11"/>
      <c r="S845" s="2"/>
      <c r="T845" s="2"/>
      <c r="U845" s="2"/>
      <c r="V845" s="2"/>
      <c r="W845" s="2"/>
      <c r="X845" s="2"/>
      <c r="Y845" s="2"/>
      <c r="Z845" s="2"/>
    </row>
    <row r="846" spans="1:26" ht="15.75" customHeight="1" x14ac:dyDescent="0.25">
      <c r="A846" s="2"/>
      <c r="B846" s="2"/>
      <c r="C846" s="2"/>
      <c r="D846" s="2"/>
      <c r="E846" s="2"/>
      <c r="F846" s="2"/>
      <c r="G846" s="2"/>
      <c r="H846" s="2"/>
      <c r="I846" s="2"/>
      <c r="J846" s="2"/>
      <c r="K846" s="2"/>
      <c r="L846" s="2"/>
      <c r="M846" s="2"/>
      <c r="N846" s="2"/>
      <c r="O846" s="11"/>
      <c r="P846" s="11"/>
      <c r="Q846" s="11"/>
      <c r="R846" s="11"/>
      <c r="S846" s="2"/>
      <c r="T846" s="2"/>
      <c r="U846" s="2"/>
      <c r="V846" s="2"/>
      <c r="W846" s="2"/>
      <c r="X846" s="2"/>
      <c r="Y846" s="2"/>
      <c r="Z846" s="2"/>
    </row>
    <row r="847" spans="1:26" ht="15.75" customHeight="1" x14ac:dyDescent="0.25">
      <c r="A847" s="2"/>
      <c r="B847" s="2"/>
      <c r="C847" s="2"/>
      <c r="D847" s="2"/>
      <c r="E847" s="2"/>
      <c r="F847" s="2"/>
      <c r="G847" s="2"/>
      <c r="H847" s="2"/>
      <c r="I847" s="2"/>
      <c r="J847" s="2"/>
      <c r="K847" s="2"/>
      <c r="L847" s="2"/>
      <c r="M847" s="2"/>
      <c r="N847" s="2"/>
      <c r="O847" s="11"/>
      <c r="P847" s="11"/>
      <c r="Q847" s="11"/>
      <c r="R847" s="11"/>
      <c r="S847" s="2"/>
      <c r="T847" s="2"/>
      <c r="U847" s="2"/>
      <c r="V847" s="2"/>
      <c r="W847" s="2"/>
      <c r="X847" s="2"/>
      <c r="Y847" s="2"/>
      <c r="Z847" s="2"/>
    </row>
    <row r="848" spans="1:26" ht="15.75" customHeight="1" x14ac:dyDescent="0.25">
      <c r="A848" s="2"/>
      <c r="B848" s="2"/>
      <c r="C848" s="2"/>
      <c r="D848" s="2"/>
      <c r="E848" s="2"/>
      <c r="F848" s="2"/>
      <c r="G848" s="2"/>
      <c r="H848" s="2"/>
      <c r="I848" s="2"/>
      <c r="J848" s="2"/>
      <c r="K848" s="2"/>
      <c r="L848" s="2"/>
      <c r="M848" s="2"/>
      <c r="N848" s="2"/>
      <c r="O848" s="11"/>
      <c r="P848" s="11"/>
      <c r="Q848" s="11"/>
      <c r="R848" s="11"/>
      <c r="S848" s="2"/>
      <c r="T848" s="2"/>
      <c r="U848" s="2"/>
      <c r="V848" s="2"/>
      <c r="W848" s="2"/>
      <c r="X848" s="2"/>
      <c r="Y848" s="2"/>
      <c r="Z848" s="2"/>
    </row>
    <row r="849" spans="1:26" ht="15.75" customHeight="1" x14ac:dyDescent="0.25">
      <c r="A849" s="2"/>
      <c r="B849" s="2"/>
      <c r="C849" s="2"/>
      <c r="D849" s="2"/>
      <c r="E849" s="2"/>
      <c r="F849" s="2"/>
      <c r="G849" s="2"/>
      <c r="H849" s="2"/>
      <c r="I849" s="2"/>
      <c r="J849" s="2"/>
      <c r="K849" s="2"/>
      <c r="L849" s="2"/>
      <c r="M849" s="2"/>
      <c r="N849" s="2"/>
      <c r="O849" s="11"/>
      <c r="P849" s="11"/>
      <c r="Q849" s="11"/>
      <c r="R849" s="11"/>
      <c r="S849" s="2"/>
      <c r="T849" s="2"/>
      <c r="U849" s="2"/>
      <c r="V849" s="2"/>
      <c r="W849" s="2"/>
      <c r="X849" s="2"/>
      <c r="Y849" s="2"/>
      <c r="Z849" s="2"/>
    </row>
    <row r="850" spans="1:26" ht="15.75" customHeight="1" x14ac:dyDescent="0.25">
      <c r="A850" s="2"/>
      <c r="B850" s="2"/>
      <c r="C850" s="2"/>
      <c r="D850" s="2"/>
      <c r="E850" s="2"/>
      <c r="F850" s="2"/>
      <c r="G850" s="2"/>
      <c r="H850" s="2"/>
      <c r="I850" s="2"/>
      <c r="J850" s="2"/>
      <c r="K850" s="2"/>
      <c r="L850" s="2"/>
      <c r="M850" s="2"/>
      <c r="N850" s="2"/>
      <c r="O850" s="11"/>
      <c r="P850" s="11"/>
      <c r="Q850" s="11"/>
      <c r="R850" s="11"/>
      <c r="S850" s="2"/>
      <c r="T850" s="2"/>
      <c r="U850" s="2"/>
      <c r="V850" s="2"/>
      <c r="W850" s="2"/>
      <c r="X850" s="2"/>
      <c r="Y850" s="2"/>
      <c r="Z850" s="2"/>
    </row>
    <row r="851" spans="1:26" ht="15.75" customHeight="1" x14ac:dyDescent="0.25">
      <c r="A851" s="2"/>
      <c r="B851" s="2"/>
      <c r="C851" s="2"/>
      <c r="D851" s="2"/>
      <c r="E851" s="2"/>
      <c r="F851" s="2"/>
      <c r="G851" s="2"/>
      <c r="H851" s="2"/>
      <c r="I851" s="2"/>
      <c r="J851" s="2"/>
      <c r="K851" s="2"/>
      <c r="L851" s="2"/>
      <c r="M851" s="2"/>
      <c r="N851" s="2"/>
      <c r="O851" s="11"/>
      <c r="P851" s="11"/>
      <c r="Q851" s="11"/>
      <c r="R851" s="11"/>
      <c r="S851" s="2"/>
      <c r="T851" s="2"/>
      <c r="U851" s="2"/>
      <c r="V851" s="2"/>
      <c r="W851" s="2"/>
      <c r="X851" s="2"/>
      <c r="Y851" s="2"/>
      <c r="Z851" s="2"/>
    </row>
    <row r="852" spans="1:26" ht="15.75" customHeight="1" x14ac:dyDescent="0.25">
      <c r="A852" s="2"/>
      <c r="B852" s="2"/>
      <c r="C852" s="2"/>
      <c r="D852" s="2"/>
      <c r="E852" s="2"/>
      <c r="F852" s="2"/>
      <c r="G852" s="2"/>
      <c r="H852" s="2"/>
      <c r="I852" s="2"/>
      <c r="J852" s="2"/>
      <c r="K852" s="2"/>
      <c r="L852" s="2"/>
      <c r="M852" s="2"/>
      <c r="N852" s="2"/>
      <c r="O852" s="11"/>
      <c r="P852" s="11"/>
      <c r="Q852" s="11"/>
      <c r="R852" s="11"/>
      <c r="S852" s="2"/>
      <c r="T852" s="2"/>
      <c r="U852" s="2"/>
      <c r="V852" s="2"/>
      <c r="W852" s="2"/>
      <c r="X852" s="2"/>
      <c r="Y852" s="2"/>
      <c r="Z852" s="2"/>
    </row>
    <row r="853" spans="1:26" ht="15.75" customHeight="1" x14ac:dyDescent="0.25">
      <c r="A853" s="2"/>
      <c r="B853" s="2"/>
      <c r="C853" s="2"/>
      <c r="D853" s="2"/>
      <c r="E853" s="2"/>
      <c r="F853" s="2"/>
      <c r="G853" s="2"/>
      <c r="H853" s="2"/>
      <c r="I853" s="2"/>
      <c r="J853" s="2"/>
      <c r="K853" s="2"/>
      <c r="L853" s="2"/>
      <c r="M853" s="2"/>
      <c r="N853" s="2"/>
      <c r="O853" s="11"/>
      <c r="P853" s="11"/>
      <c r="Q853" s="11"/>
      <c r="R853" s="11"/>
      <c r="S853" s="2"/>
      <c r="T853" s="2"/>
      <c r="U853" s="2"/>
      <c r="V853" s="2"/>
      <c r="W853" s="2"/>
      <c r="X853" s="2"/>
      <c r="Y853" s="2"/>
      <c r="Z853" s="2"/>
    </row>
    <row r="854" spans="1:26" ht="15.75" customHeight="1" x14ac:dyDescent="0.25">
      <c r="A854" s="2"/>
      <c r="B854" s="2"/>
      <c r="C854" s="2"/>
      <c r="D854" s="2"/>
      <c r="E854" s="2"/>
      <c r="F854" s="2"/>
      <c r="G854" s="2"/>
      <c r="H854" s="2"/>
      <c r="I854" s="2"/>
      <c r="J854" s="2"/>
      <c r="K854" s="2"/>
      <c r="L854" s="2"/>
      <c r="M854" s="2"/>
      <c r="N854" s="2"/>
      <c r="O854" s="11"/>
      <c r="P854" s="11"/>
      <c r="Q854" s="11"/>
      <c r="R854" s="11"/>
      <c r="S854" s="2"/>
      <c r="T854" s="2"/>
      <c r="U854" s="2"/>
      <c r="V854" s="2"/>
      <c r="W854" s="2"/>
      <c r="X854" s="2"/>
      <c r="Y854" s="2"/>
      <c r="Z854" s="2"/>
    </row>
    <row r="855" spans="1:26" ht="15.75" customHeight="1" x14ac:dyDescent="0.25">
      <c r="A855" s="2"/>
      <c r="B855" s="2"/>
      <c r="C855" s="2"/>
      <c r="D855" s="2"/>
      <c r="E855" s="2"/>
      <c r="F855" s="2"/>
      <c r="G855" s="2"/>
      <c r="H855" s="2"/>
      <c r="I855" s="2"/>
      <c r="J855" s="2"/>
      <c r="K855" s="2"/>
      <c r="L855" s="2"/>
      <c r="M855" s="2"/>
      <c r="N855" s="2"/>
      <c r="O855" s="11"/>
      <c r="P855" s="11"/>
      <c r="Q855" s="11"/>
      <c r="R855" s="11"/>
      <c r="S855" s="2"/>
      <c r="T855" s="2"/>
      <c r="U855" s="2"/>
      <c r="V855" s="2"/>
      <c r="W855" s="2"/>
      <c r="X855" s="2"/>
      <c r="Y855" s="2"/>
      <c r="Z855" s="2"/>
    </row>
    <row r="856" spans="1:26" ht="15.75" customHeight="1" x14ac:dyDescent="0.25">
      <c r="A856" s="2"/>
      <c r="B856" s="2"/>
      <c r="C856" s="2"/>
      <c r="D856" s="2"/>
      <c r="E856" s="2"/>
      <c r="F856" s="2"/>
      <c r="G856" s="2"/>
      <c r="H856" s="2"/>
      <c r="I856" s="2"/>
      <c r="J856" s="2"/>
      <c r="K856" s="2"/>
      <c r="L856" s="2"/>
      <c r="M856" s="2"/>
      <c r="N856" s="2"/>
      <c r="O856" s="11"/>
      <c r="P856" s="11"/>
      <c r="Q856" s="11"/>
      <c r="R856" s="11"/>
      <c r="S856" s="2"/>
      <c r="T856" s="2"/>
      <c r="U856" s="2"/>
      <c r="V856" s="2"/>
      <c r="W856" s="2"/>
      <c r="X856" s="2"/>
      <c r="Y856" s="2"/>
      <c r="Z856" s="2"/>
    </row>
    <row r="857" spans="1:26" ht="15.75" customHeight="1" x14ac:dyDescent="0.25">
      <c r="A857" s="2"/>
      <c r="B857" s="2"/>
      <c r="C857" s="2"/>
      <c r="D857" s="2"/>
      <c r="E857" s="2"/>
      <c r="F857" s="2"/>
      <c r="G857" s="2"/>
      <c r="H857" s="2"/>
      <c r="I857" s="2"/>
      <c r="J857" s="2"/>
      <c r="K857" s="2"/>
      <c r="L857" s="2"/>
      <c r="M857" s="2"/>
      <c r="N857" s="2"/>
      <c r="O857" s="11"/>
      <c r="P857" s="11"/>
      <c r="Q857" s="11"/>
      <c r="R857" s="11"/>
      <c r="S857" s="2"/>
      <c r="T857" s="2"/>
      <c r="U857" s="2"/>
      <c r="V857" s="2"/>
      <c r="W857" s="2"/>
      <c r="X857" s="2"/>
      <c r="Y857" s="2"/>
      <c r="Z857" s="2"/>
    </row>
    <row r="858" spans="1:26" ht="15.75" customHeight="1" x14ac:dyDescent="0.25">
      <c r="A858" s="2"/>
      <c r="B858" s="2"/>
      <c r="C858" s="2"/>
      <c r="D858" s="2"/>
      <c r="E858" s="2"/>
      <c r="F858" s="2"/>
      <c r="G858" s="2"/>
      <c r="H858" s="2"/>
      <c r="I858" s="2"/>
      <c r="J858" s="2"/>
      <c r="K858" s="2"/>
      <c r="L858" s="2"/>
      <c r="M858" s="2"/>
      <c r="N858" s="2"/>
      <c r="O858" s="11"/>
      <c r="P858" s="11"/>
      <c r="Q858" s="11"/>
      <c r="R858" s="11"/>
      <c r="S858" s="2"/>
      <c r="T858" s="2"/>
      <c r="U858" s="2"/>
      <c r="V858" s="2"/>
      <c r="W858" s="2"/>
      <c r="X858" s="2"/>
      <c r="Y858" s="2"/>
      <c r="Z858" s="2"/>
    </row>
    <row r="859" spans="1:26" ht="15.75" customHeight="1" x14ac:dyDescent="0.25">
      <c r="A859" s="2"/>
      <c r="B859" s="2"/>
      <c r="C859" s="2"/>
      <c r="D859" s="2"/>
      <c r="E859" s="2"/>
      <c r="F859" s="2"/>
      <c r="G859" s="2"/>
      <c r="H859" s="2"/>
      <c r="I859" s="2"/>
      <c r="J859" s="2"/>
      <c r="K859" s="2"/>
      <c r="L859" s="2"/>
      <c r="M859" s="2"/>
      <c r="N859" s="2"/>
      <c r="O859" s="11"/>
      <c r="P859" s="11"/>
      <c r="Q859" s="11"/>
      <c r="R859" s="11"/>
      <c r="S859" s="2"/>
      <c r="T859" s="2"/>
      <c r="U859" s="2"/>
      <c r="V859" s="2"/>
      <c r="W859" s="2"/>
      <c r="X859" s="2"/>
      <c r="Y859" s="2"/>
      <c r="Z859" s="2"/>
    </row>
    <row r="860" spans="1:26" ht="15.75" customHeight="1" x14ac:dyDescent="0.25">
      <c r="A860" s="2"/>
      <c r="B860" s="2"/>
      <c r="C860" s="2"/>
      <c r="D860" s="2"/>
      <c r="E860" s="2"/>
      <c r="F860" s="2"/>
      <c r="G860" s="2"/>
      <c r="H860" s="2"/>
      <c r="I860" s="2"/>
      <c r="J860" s="2"/>
      <c r="K860" s="2"/>
      <c r="L860" s="2"/>
      <c r="M860" s="2"/>
      <c r="N860" s="2"/>
      <c r="O860" s="11"/>
      <c r="P860" s="11"/>
      <c r="Q860" s="11"/>
      <c r="R860" s="11"/>
      <c r="S860" s="2"/>
      <c r="T860" s="2"/>
      <c r="U860" s="2"/>
      <c r="V860" s="2"/>
      <c r="W860" s="2"/>
      <c r="X860" s="2"/>
      <c r="Y860" s="2"/>
      <c r="Z860" s="2"/>
    </row>
    <row r="861" spans="1:26" ht="15.75" customHeight="1" x14ac:dyDescent="0.25">
      <c r="A861" s="2"/>
      <c r="B861" s="2"/>
      <c r="C861" s="2"/>
      <c r="D861" s="2"/>
      <c r="E861" s="2"/>
      <c r="F861" s="2"/>
      <c r="G861" s="2"/>
      <c r="H861" s="2"/>
      <c r="I861" s="2"/>
      <c r="J861" s="2"/>
      <c r="K861" s="2"/>
      <c r="L861" s="2"/>
      <c r="M861" s="2"/>
      <c r="N861" s="2"/>
      <c r="O861" s="11"/>
      <c r="P861" s="11"/>
      <c r="Q861" s="11"/>
      <c r="R861" s="11"/>
      <c r="S861" s="2"/>
      <c r="T861" s="2"/>
      <c r="U861" s="2"/>
      <c r="V861" s="2"/>
      <c r="W861" s="2"/>
      <c r="X861" s="2"/>
      <c r="Y861" s="2"/>
      <c r="Z861" s="2"/>
    </row>
    <row r="862" spans="1:26" ht="15.75" customHeight="1" x14ac:dyDescent="0.25">
      <c r="A862" s="2"/>
      <c r="B862" s="2"/>
      <c r="C862" s="2"/>
      <c r="D862" s="2"/>
      <c r="E862" s="2"/>
      <c r="F862" s="2"/>
      <c r="G862" s="2"/>
      <c r="H862" s="2"/>
      <c r="I862" s="2"/>
      <c r="J862" s="2"/>
      <c r="K862" s="2"/>
      <c r="L862" s="2"/>
      <c r="M862" s="2"/>
      <c r="N862" s="2"/>
      <c r="O862" s="11"/>
      <c r="P862" s="11"/>
      <c r="Q862" s="11"/>
      <c r="R862" s="11"/>
      <c r="S862" s="2"/>
      <c r="T862" s="2"/>
      <c r="U862" s="2"/>
      <c r="V862" s="2"/>
      <c r="W862" s="2"/>
      <c r="X862" s="2"/>
      <c r="Y862" s="2"/>
      <c r="Z862" s="2"/>
    </row>
    <row r="863" spans="1:26" ht="15.75" customHeight="1" x14ac:dyDescent="0.25">
      <c r="A863" s="2"/>
      <c r="B863" s="2"/>
      <c r="C863" s="2"/>
      <c r="D863" s="2"/>
      <c r="E863" s="2"/>
      <c r="F863" s="2"/>
      <c r="G863" s="2"/>
      <c r="H863" s="2"/>
      <c r="I863" s="2"/>
      <c r="J863" s="2"/>
      <c r="K863" s="2"/>
      <c r="L863" s="2"/>
      <c r="M863" s="2"/>
      <c r="N863" s="2"/>
      <c r="O863" s="11"/>
      <c r="P863" s="11"/>
      <c r="Q863" s="11"/>
      <c r="R863" s="11"/>
      <c r="S863" s="2"/>
      <c r="T863" s="2"/>
      <c r="U863" s="2"/>
      <c r="V863" s="2"/>
      <c r="W863" s="2"/>
      <c r="X863" s="2"/>
      <c r="Y863" s="2"/>
      <c r="Z863" s="2"/>
    </row>
    <row r="864" spans="1:26" ht="15.75" customHeight="1" x14ac:dyDescent="0.25">
      <c r="A864" s="2"/>
      <c r="B864" s="2"/>
      <c r="C864" s="2"/>
      <c r="D864" s="2"/>
      <c r="E864" s="2"/>
      <c r="F864" s="2"/>
      <c r="G864" s="2"/>
      <c r="H864" s="2"/>
      <c r="I864" s="2"/>
      <c r="J864" s="2"/>
      <c r="K864" s="2"/>
      <c r="L864" s="2"/>
      <c r="M864" s="2"/>
      <c r="N864" s="2"/>
      <c r="O864" s="11"/>
      <c r="P864" s="11"/>
      <c r="Q864" s="11"/>
      <c r="R864" s="11"/>
      <c r="S864" s="2"/>
      <c r="T864" s="2"/>
      <c r="U864" s="2"/>
      <c r="V864" s="2"/>
      <c r="W864" s="2"/>
      <c r="X864" s="2"/>
      <c r="Y864" s="2"/>
      <c r="Z864" s="2"/>
    </row>
    <row r="865" spans="1:26" ht="15.75" customHeight="1" x14ac:dyDescent="0.25">
      <c r="A865" s="2"/>
      <c r="B865" s="2"/>
      <c r="C865" s="2"/>
      <c r="D865" s="2"/>
      <c r="E865" s="2"/>
      <c r="F865" s="2"/>
      <c r="G865" s="2"/>
      <c r="H865" s="2"/>
      <c r="I865" s="2"/>
      <c r="J865" s="2"/>
      <c r="K865" s="2"/>
      <c r="L865" s="2"/>
      <c r="M865" s="2"/>
      <c r="N865" s="2"/>
      <c r="O865" s="11"/>
      <c r="P865" s="11"/>
      <c r="Q865" s="11"/>
      <c r="R865" s="11"/>
      <c r="S865" s="2"/>
      <c r="T865" s="2"/>
      <c r="U865" s="2"/>
      <c r="V865" s="2"/>
      <c r="W865" s="2"/>
      <c r="X865" s="2"/>
      <c r="Y865" s="2"/>
      <c r="Z865" s="2"/>
    </row>
    <row r="866" spans="1:26" ht="15.75" customHeight="1" x14ac:dyDescent="0.25">
      <c r="A866" s="2"/>
      <c r="B866" s="2"/>
      <c r="C866" s="2"/>
      <c r="D866" s="2"/>
      <c r="E866" s="2"/>
      <c r="F866" s="2"/>
      <c r="G866" s="2"/>
      <c r="H866" s="2"/>
      <c r="I866" s="2"/>
      <c r="J866" s="2"/>
      <c r="K866" s="2"/>
      <c r="L866" s="2"/>
      <c r="M866" s="2"/>
      <c r="N866" s="2"/>
      <c r="O866" s="11"/>
      <c r="P866" s="11"/>
      <c r="Q866" s="11"/>
      <c r="R866" s="11"/>
      <c r="S866" s="2"/>
      <c r="T866" s="2"/>
      <c r="U866" s="2"/>
      <c r="V866" s="2"/>
      <c r="W866" s="2"/>
      <c r="X866" s="2"/>
      <c r="Y866" s="2"/>
      <c r="Z866" s="2"/>
    </row>
    <row r="867" spans="1:26" ht="15.75" customHeight="1" x14ac:dyDescent="0.25">
      <c r="A867" s="2"/>
      <c r="B867" s="2"/>
      <c r="C867" s="2"/>
      <c r="D867" s="2"/>
      <c r="E867" s="2"/>
      <c r="F867" s="2"/>
      <c r="G867" s="2"/>
      <c r="H867" s="2"/>
      <c r="I867" s="2"/>
      <c r="J867" s="2"/>
      <c r="K867" s="2"/>
      <c r="L867" s="2"/>
      <c r="M867" s="2"/>
      <c r="N867" s="2"/>
      <c r="O867" s="11"/>
      <c r="P867" s="11"/>
      <c r="Q867" s="11"/>
      <c r="R867" s="11"/>
      <c r="S867" s="2"/>
      <c r="T867" s="2"/>
      <c r="U867" s="2"/>
      <c r="V867" s="2"/>
      <c r="W867" s="2"/>
      <c r="X867" s="2"/>
      <c r="Y867" s="2"/>
      <c r="Z867" s="2"/>
    </row>
    <row r="868" spans="1:26" ht="15.75" customHeight="1" x14ac:dyDescent="0.25">
      <c r="A868" s="2"/>
      <c r="B868" s="2"/>
      <c r="C868" s="2"/>
      <c r="D868" s="2"/>
      <c r="E868" s="2"/>
      <c r="F868" s="2"/>
      <c r="G868" s="2"/>
      <c r="H868" s="2"/>
      <c r="I868" s="2"/>
      <c r="J868" s="2"/>
      <c r="K868" s="2"/>
      <c r="L868" s="2"/>
      <c r="M868" s="2"/>
      <c r="N868" s="2"/>
      <c r="O868" s="11"/>
      <c r="P868" s="11"/>
      <c r="Q868" s="11"/>
      <c r="R868" s="11"/>
      <c r="S868" s="2"/>
      <c r="T868" s="2"/>
      <c r="U868" s="2"/>
      <c r="V868" s="2"/>
      <c r="W868" s="2"/>
      <c r="X868" s="2"/>
      <c r="Y868" s="2"/>
      <c r="Z868" s="2"/>
    </row>
    <row r="869" spans="1:26" ht="15.75" customHeight="1" x14ac:dyDescent="0.25">
      <c r="A869" s="2"/>
      <c r="B869" s="2"/>
      <c r="C869" s="2"/>
      <c r="D869" s="2"/>
      <c r="E869" s="2"/>
      <c r="F869" s="2"/>
      <c r="G869" s="2"/>
      <c r="H869" s="2"/>
      <c r="I869" s="2"/>
      <c r="J869" s="2"/>
      <c r="K869" s="2"/>
      <c r="L869" s="2"/>
      <c r="M869" s="2"/>
      <c r="N869" s="2"/>
      <c r="O869" s="11"/>
      <c r="P869" s="11"/>
      <c r="Q869" s="11"/>
      <c r="R869" s="11"/>
      <c r="S869" s="2"/>
      <c r="T869" s="2"/>
      <c r="U869" s="2"/>
      <c r="V869" s="2"/>
      <c r="W869" s="2"/>
      <c r="X869" s="2"/>
      <c r="Y869" s="2"/>
      <c r="Z869" s="2"/>
    </row>
    <row r="870" spans="1:26" ht="15.75" customHeight="1" x14ac:dyDescent="0.25">
      <c r="A870" s="2"/>
      <c r="B870" s="2"/>
      <c r="C870" s="2"/>
      <c r="D870" s="2"/>
      <c r="E870" s="2"/>
      <c r="F870" s="2"/>
      <c r="G870" s="2"/>
      <c r="H870" s="2"/>
      <c r="I870" s="2"/>
      <c r="J870" s="2"/>
      <c r="K870" s="2"/>
      <c r="L870" s="2"/>
      <c r="M870" s="2"/>
      <c r="N870" s="2"/>
      <c r="O870" s="11"/>
      <c r="P870" s="11"/>
      <c r="Q870" s="11"/>
      <c r="R870" s="11"/>
      <c r="S870" s="2"/>
      <c r="T870" s="2"/>
      <c r="U870" s="2"/>
      <c r="V870" s="2"/>
      <c r="W870" s="2"/>
      <c r="X870" s="2"/>
      <c r="Y870" s="2"/>
      <c r="Z870" s="2"/>
    </row>
    <row r="871" spans="1:26" ht="15.75" customHeight="1" x14ac:dyDescent="0.25">
      <c r="A871" s="2"/>
      <c r="B871" s="2"/>
      <c r="C871" s="2"/>
      <c r="D871" s="2"/>
      <c r="E871" s="2"/>
      <c r="F871" s="2"/>
      <c r="G871" s="2"/>
      <c r="H871" s="2"/>
      <c r="I871" s="2"/>
      <c r="J871" s="2"/>
      <c r="K871" s="2"/>
      <c r="L871" s="2"/>
      <c r="M871" s="2"/>
      <c r="N871" s="2"/>
      <c r="O871" s="11"/>
      <c r="P871" s="11"/>
      <c r="Q871" s="11"/>
      <c r="R871" s="11"/>
      <c r="S871" s="2"/>
      <c r="T871" s="2"/>
      <c r="U871" s="2"/>
      <c r="V871" s="2"/>
      <c r="W871" s="2"/>
      <c r="X871" s="2"/>
      <c r="Y871" s="2"/>
      <c r="Z871" s="2"/>
    </row>
    <row r="872" spans="1:26" ht="15.75" customHeight="1" x14ac:dyDescent="0.25">
      <c r="A872" s="2"/>
      <c r="B872" s="2"/>
      <c r="C872" s="2"/>
      <c r="D872" s="2"/>
      <c r="E872" s="2"/>
      <c r="F872" s="2"/>
      <c r="G872" s="2"/>
      <c r="H872" s="2"/>
      <c r="I872" s="2"/>
      <c r="J872" s="2"/>
      <c r="K872" s="2"/>
      <c r="L872" s="2"/>
      <c r="M872" s="2"/>
      <c r="N872" s="2"/>
      <c r="O872" s="11"/>
      <c r="P872" s="11"/>
      <c r="Q872" s="11"/>
      <c r="R872" s="11"/>
      <c r="S872" s="2"/>
      <c r="T872" s="2"/>
      <c r="U872" s="2"/>
      <c r="V872" s="2"/>
      <c r="W872" s="2"/>
      <c r="X872" s="2"/>
      <c r="Y872" s="2"/>
      <c r="Z872" s="2"/>
    </row>
    <row r="873" spans="1:26" ht="15.75" customHeight="1" x14ac:dyDescent="0.25">
      <c r="A873" s="2"/>
      <c r="B873" s="2"/>
      <c r="C873" s="2"/>
      <c r="D873" s="2"/>
      <c r="E873" s="2"/>
      <c r="F873" s="2"/>
      <c r="G873" s="2"/>
      <c r="H873" s="2"/>
      <c r="I873" s="2"/>
      <c r="J873" s="2"/>
      <c r="K873" s="2"/>
      <c r="L873" s="2"/>
      <c r="M873" s="2"/>
      <c r="N873" s="2"/>
      <c r="O873" s="11"/>
      <c r="P873" s="11"/>
      <c r="Q873" s="11"/>
      <c r="R873" s="11"/>
      <c r="S873" s="2"/>
      <c r="T873" s="2"/>
      <c r="U873" s="2"/>
      <c r="V873" s="2"/>
      <c r="W873" s="2"/>
      <c r="X873" s="2"/>
      <c r="Y873" s="2"/>
      <c r="Z873" s="2"/>
    </row>
    <row r="874" spans="1:26" ht="15.75" customHeight="1" x14ac:dyDescent="0.25">
      <c r="A874" s="2"/>
      <c r="B874" s="2"/>
      <c r="C874" s="2"/>
      <c r="D874" s="2"/>
      <c r="E874" s="2"/>
      <c r="F874" s="2"/>
      <c r="G874" s="2"/>
      <c r="H874" s="2"/>
      <c r="I874" s="2"/>
      <c r="J874" s="2"/>
      <c r="K874" s="2"/>
      <c r="L874" s="2"/>
      <c r="M874" s="2"/>
      <c r="N874" s="2"/>
      <c r="O874" s="11"/>
      <c r="P874" s="11"/>
      <c r="Q874" s="11"/>
      <c r="R874" s="11"/>
      <c r="S874" s="2"/>
      <c r="T874" s="2"/>
      <c r="U874" s="2"/>
      <c r="V874" s="2"/>
      <c r="W874" s="2"/>
      <c r="X874" s="2"/>
      <c r="Y874" s="2"/>
      <c r="Z874" s="2"/>
    </row>
    <row r="875" spans="1:26" ht="15.75" customHeight="1" x14ac:dyDescent="0.25">
      <c r="A875" s="2"/>
      <c r="B875" s="2"/>
      <c r="C875" s="2"/>
      <c r="D875" s="2"/>
      <c r="E875" s="2"/>
      <c r="F875" s="2"/>
      <c r="G875" s="2"/>
      <c r="H875" s="2"/>
      <c r="I875" s="2"/>
      <c r="J875" s="2"/>
      <c r="K875" s="2"/>
      <c r="L875" s="2"/>
      <c r="M875" s="2"/>
      <c r="N875" s="2"/>
      <c r="O875" s="11"/>
      <c r="P875" s="11"/>
      <c r="Q875" s="11"/>
      <c r="R875" s="11"/>
      <c r="S875" s="2"/>
      <c r="T875" s="2"/>
      <c r="U875" s="2"/>
      <c r="V875" s="2"/>
      <c r="W875" s="2"/>
      <c r="X875" s="2"/>
      <c r="Y875" s="2"/>
      <c r="Z875" s="2"/>
    </row>
    <row r="876" spans="1:26" ht="15.75" customHeight="1" x14ac:dyDescent="0.25">
      <c r="A876" s="2"/>
      <c r="B876" s="2"/>
      <c r="C876" s="2"/>
      <c r="D876" s="2"/>
      <c r="E876" s="2"/>
      <c r="F876" s="2"/>
      <c r="G876" s="2"/>
      <c r="H876" s="2"/>
      <c r="I876" s="2"/>
      <c r="J876" s="2"/>
      <c r="K876" s="2"/>
      <c r="L876" s="2"/>
      <c r="M876" s="2"/>
      <c r="N876" s="2"/>
      <c r="O876" s="11"/>
      <c r="P876" s="11"/>
      <c r="Q876" s="11"/>
      <c r="R876" s="11"/>
      <c r="S876" s="2"/>
      <c r="T876" s="2"/>
      <c r="U876" s="2"/>
      <c r="V876" s="2"/>
      <c r="W876" s="2"/>
      <c r="X876" s="2"/>
      <c r="Y876" s="2"/>
      <c r="Z876" s="2"/>
    </row>
    <row r="877" spans="1:26" ht="15.75" customHeight="1" x14ac:dyDescent="0.25">
      <c r="A877" s="2"/>
      <c r="B877" s="2"/>
      <c r="C877" s="2"/>
      <c r="D877" s="2"/>
      <c r="E877" s="2"/>
      <c r="F877" s="2"/>
      <c r="G877" s="2"/>
      <c r="H877" s="2"/>
      <c r="I877" s="2"/>
      <c r="J877" s="2"/>
      <c r="K877" s="2"/>
      <c r="L877" s="2"/>
      <c r="M877" s="2"/>
      <c r="N877" s="2"/>
      <c r="O877" s="11"/>
      <c r="P877" s="11"/>
      <c r="Q877" s="11"/>
      <c r="R877" s="11"/>
      <c r="S877" s="2"/>
      <c r="T877" s="2"/>
      <c r="U877" s="2"/>
      <c r="V877" s="2"/>
      <c r="W877" s="2"/>
      <c r="X877" s="2"/>
      <c r="Y877" s="2"/>
      <c r="Z877" s="2"/>
    </row>
    <row r="878" spans="1:26" ht="15.75" customHeight="1" x14ac:dyDescent="0.25">
      <c r="A878" s="2"/>
      <c r="B878" s="2"/>
      <c r="C878" s="2"/>
      <c r="D878" s="2"/>
      <c r="E878" s="2"/>
      <c r="F878" s="2"/>
      <c r="G878" s="2"/>
      <c r="H878" s="2"/>
      <c r="I878" s="2"/>
      <c r="J878" s="2"/>
      <c r="K878" s="2"/>
      <c r="L878" s="2"/>
      <c r="M878" s="2"/>
      <c r="N878" s="2"/>
      <c r="O878" s="11"/>
      <c r="P878" s="11"/>
      <c r="Q878" s="11"/>
      <c r="R878" s="11"/>
      <c r="S878" s="2"/>
      <c r="T878" s="2"/>
      <c r="U878" s="2"/>
      <c r="V878" s="2"/>
      <c r="W878" s="2"/>
      <c r="X878" s="2"/>
      <c r="Y878" s="2"/>
      <c r="Z878" s="2"/>
    </row>
    <row r="879" spans="1:26" ht="15.75" customHeight="1" x14ac:dyDescent="0.25">
      <c r="A879" s="2"/>
      <c r="B879" s="2"/>
      <c r="C879" s="2"/>
      <c r="D879" s="2"/>
      <c r="E879" s="2"/>
      <c r="F879" s="2"/>
      <c r="G879" s="2"/>
      <c r="H879" s="2"/>
      <c r="I879" s="2"/>
      <c r="J879" s="2"/>
      <c r="K879" s="2"/>
      <c r="L879" s="2"/>
      <c r="M879" s="2"/>
      <c r="N879" s="2"/>
      <c r="O879" s="11"/>
      <c r="P879" s="11"/>
      <c r="Q879" s="11"/>
      <c r="R879" s="11"/>
      <c r="S879" s="2"/>
      <c r="T879" s="2"/>
      <c r="U879" s="2"/>
      <c r="V879" s="2"/>
      <c r="W879" s="2"/>
      <c r="X879" s="2"/>
      <c r="Y879" s="2"/>
      <c r="Z879" s="2"/>
    </row>
    <row r="880" spans="1:26" ht="15.75" customHeight="1" x14ac:dyDescent="0.25">
      <c r="A880" s="2"/>
      <c r="B880" s="2"/>
      <c r="C880" s="2"/>
      <c r="D880" s="2"/>
      <c r="E880" s="2"/>
      <c r="F880" s="2"/>
      <c r="G880" s="2"/>
      <c r="H880" s="2"/>
      <c r="I880" s="2"/>
      <c r="J880" s="2"/>
      <c r="K880" s="2"/>
      <c r="L880" s="2"/>
      <c r="M880" s="2"/>
      <c r="N880" s="2"/>
      <c r="O880" s="11"/>
      <c r="P880" s="11"/>
      <c r="Q880" s="11"/>
      <c r="R880" s="11"/>
      <c r="S880" s="2"/>
      <c r="T880" s="2"/>
      <c r="U880" s="2"/>
      <c r="V880" s="2"/>
      <c r="W880" s="2"/>
      <c r="X880" s="2"/>
      <c r="Y880" s="2"/>
      <c r="Z880" s="2"/>
    </row>
    <row r="881" spans="1:26" ht="15.75" customHeight="1" x14ac:dyDescent="0.25">
      <c r="A881" s="2"/>
      <c r="B881" s="2"/>
      <c r="C881" s="2"/>
      <c r="D881" s="2"/>
      <c r="E881" s="2"/>
      <c r="F881" s="2"/>
      <c r="G881" s="2"/>
      <c r="H881" s="2"/>
      <c r="I881" s="2"/>
      <c r="J881" s="2"/>
      <c r="K881" s="2"/>
      <c r="L881" s="2"/>
      <c r="M881" s="2"/>
      <c r="N881" s="2"/>
      <c r="O881" s="11"/>
      <c r="P881" s="11"/>
      <c r="Q881" s="11"/>
      <c r="R881" s="11"/>
      <c r="S881" s="2"/>
      <c r="T881" s="2"/>
      <c r="U881" s="2"/>
      <c r="V881" s="2"/>
      <c r="W881" s="2"/>
      <c r="X881" s="2"/>
      <c r="Y881" s="2"/>
      <c r="Z881" s="2"/>
    </row>
    <row r="882" spans="1:26" ht="15.75" customHeight="1" x14ac:dyDescent="0.25">
      <c r="A882" s="2"/>
      <c r="B882" s="2"/>
      <c r="C882" s="2"/>
      <c r="D882" s="2"/>
      <c r="E882" s="2"/>
      <c r="F882" s="2"/>
      <c r="G882" s="2"/>
      <c r="H882" s="2"/>
      <c r="I882" s="2"/>
      <c r="J882" s="2"/>
      <c r="K882" s="2"/>
      <c r="L882" s="2"/>
      <c r="M882" s="2"/>
      <c r="N882" s="2"/>
      <c r="O882" s="11"/>
      <c r="P882" s="11"/>
      <c r="Q882" s="11"/>
      <c r="R882" s="11"/>
      <c r="S882" s="2"/>
      <c r="T882" s="2"/>
      <c r="U882" s="2"/>
      <c r="V882" s="2"/>
      <c r="W882" s="2"/>
      <c r="X882" s="2"/>
      <c r="Y882" s="2"/>
      <c r="Z882" s="2"/>
    </row>
    <row r="883" spans="1:26" ht="15.75" customHeight="1" x14ac:dyDescent="0.25">
      <c r="A883" s="2"/>
      <c r="B883" s="2"/>
      <c r="C883" s="2"/>
      <c r="D883" s="2"/>
      <c r="E883" s="2"/>
      <c r="F883" s="2"/>
      <c r="G883" s="2"/>
      <c r="H883" s="2"/>
      <c r="I883" s="2"/>
      <c r="J883" s="2"/>
      <c r="K883" s="2"/>
      <c r="L883" s="2"/>
      <c r="M883" s="2"/>
      <c r="N883" s="2"/>
      <c r="O883" s="11"/>
      <c r="P883" s="11"/>
      <c r="Q883" s="11"/>
      <c r="R883" s="11"/>
      <c r="S883" s="2"/>
      <c r="T883" s="2"/>
      <c r="U883" s="2"/>
      <c r="V883" s="2"/>
      <c r="W883" s="2"/>
      <c r="X883" s="2"/>
      <c r="Y883" s="2"/>
      <c r="Z883" s="2"/>
    </row>
    <row r="884" spans="1:26" ht="15.75" customHeight="1" x14ac:dyDescent="0.25">
      <c r="A884" s="2"/>
      <c r="B884" s="2"/>
      <c r="C884" s="2"/>
      <c r="D884" s="2"/>
      <c r="E884" s="2"/>
      <c r="F884" s="2"/>
      <c r="G884" s="2"/>
      <c r="H884" s="2"/>
      <c r="I884" s="2"/>
      <c r="J884" s="2"/>
      <c r="K884" s="2"/>
      <c r="L884" s="2"/>
      <c r="M884" s="2"/>
      <c r="N884" s="2"/>
      <c r="O884" s="11"/>
      <c r="P884" s="11"/>
      <c r="Q884" s="11"/>
      <c r="R884" s="11"/>
      <c r="S884" s="2"/>
      <c r="T884" s="2"/>
      <c r="U884" s="2"/>
      <c r="V884" s="2"/>
      <c r="W884" s="2"/>
      <c r="X884" s="2"/>
      <c r="Y884" s="2"/>
      <c r="Z884" s="2"/>
    </row>
    <row r="885" spans="1:26" ht="15.75" customHeight="1" x14ac:dyDescent="0.25">
      <c r="A885" s="2"/>
      <c r="B885" s="2"/>
      <c r="C885" s="2"/>
      <c r="D885" s="2"/>
      <c r="E885" s="2"/>
      <c r="F885" s="2"/>
      <c r="G885" s="2"/>
      <c r="H885" s="2"/>
      <c r="I885" s="2"/>
      <c r="J885" s="2"/>
      <c r="K885" s="2"/>
      <c r="L885" s="2"/>
      <c r="M885" s="2"/>
      <c r="N885" s="2"/>
      <c r="O885" s="11"/>
      <c r="P885" s="11"/>
      <c r="Q885" s="11"/>
      <c r="R885" s="11"/>
      <c r="S885" s="2"/>
      <c r="T885" s="2"/>
      <c r="U885" s="2"/>
      <c r="V885" s="2"/>
      <c r="W885" s="2"/>
      <c r="X885" s="2"/>
      <c r="Y885" s="2"/>
      <c r="Z885" s="2"/>
    </row>
    <row r="886" spans="1:26" ht="15.75" customHeight="1" x14ac:dyDescent="0.25">
      <c r="A886" s="2"/>
      <c r="B886" s="2"/>
      <c r="C886" s="2"/>
      <c r="D886" s="2"/>
      <c r="E886" s="2"/>
      <c r="F886" s="2"/>
      <c r="G886" s="2"/>
      <c r="H886" s="2"/>
      <c r="I886" s="2"/>
      <c r="J886" s="2"/>
      <c r="K886" s="2"/>
      <c r="L886" s="2"/>
      <c r="M886" s="2"/>
      <c r="N886" s="2"/>
      <c r="O886" s="11"/>
      <c r="P886" s="11"/>
      <c r="Q886" s="11"/>
      <c r="R886" s="11"/>
      <c r="S886" s="2"/>
      <c r="T886" s="2"/>
      <c r="U886" s="2"/>
      <c r="V886" s="2"/>
      <c r="W886" s="2"/>
      <c r="X886" s="2"/>
      <c r="Y886" s="2"/>
      <c r="Z886" s="2"/>
    </row>
    <row r="887" spans="1:26" ht="15.75" customHeight="1" x14ac:dyDescent="0.25">
      <c r="A887" s="2"/>
      <c r="B887" s="2"/>
      <c r="C887" s="2"/>
      <c r="D887" s="2"/>
      <c r="E887" s="2"/>
      <c r="F887" s="2"/>
      <c r="G887" s="2"/>
      <c r="H887" s="2"/>
      <c r="I887" s="2"/>
      <c r="J887" s="2"/>
      <c r="K887" s="2"/>
      <c r="L887" s="2"/>
      <c r="M887" s="2"/>
      <c r="N887" s="2"/>
      <c r="O887" s="11"/>
      <c r="P887" s="11"/>
      <c r="Q887" s="11"/>
      <c r="R887" s="11"/>
      <c r="S887" s="2"/>
      <c r="T887" s="2"/>
      <c r="U887" s="2"/>
      <c r="V887" s="2"/>
      <c r="W887" s="2"/>
      <c r="X887" s="2"/>
      <c r="Y887" s="2"/>
      <c r="Z887" s="2"/>
    </row>
    <row r="888" spans="1:26" ht="15.75" customHeight="1" x14ac:dyDescent="0.25">
      <c r="A888" s="2"/>
      <c r="B888" s="2"/>
      <c r="C888" s="2"/>
      <c r="D888" s="2"/>
      <c r="E888" s="2"/>
      <c r="F888" s="2"/>
      <c r="G888" s="2"/>
      <c r="H888" s="2"/>
      <c r="I888" s="2"/>
      <c r="J888" s="2"/>
      <c r="K888" s="2"/>
      <c r="L888" s="2"/>
      <c r="M888" s="2"/>
      <c r="N888" s="2"/>
      <c r="O888" s="11"/>
      <c r="P888" s="11"/>
      <c r="Q888" s="11"/>
      <c r="R888" s="11"/>
      <c r="S888" s="2"/>
      <c r="T888" s="2"/>
      <c r="U888" s="2"/>
      <c r="V888" s="2"/>
      <c r="W888" s="2"/>
      <c r="X888" s="2"/>
      <c r="Y888" s="2"/>
      <c r="Z888" s="2"/>
    </row>
    <row r="889" spans="1:26" ht="15.75" customHeight="1" x14ac:dyDescent="0.25">
      <c r="A889" s="2"/>
      <c r="B889" s="2"/>
      <c r="C889" s="2"/>
      <c r="D889" s="2"/>
      <c r="E889" s="2"/>
      <c r="F889" s="2"/>
      <c r="G889" s="2"/>
      <c r="H889" s="2"/>
      <c r="I889" s="2"/>
      <c r="J889" s="2"/>
      <c r="K889" s="2"/>
      <c r="L889" s="2"/>
      <c r="M889" s="2"/>
      <c r="N889" s="2"/>
      <c r="O889" s="11"/>
      <c r="P889" s="11"/>
      <c r="Q889" s="11"/>
      <c r="R889" s="11"/>
      <c r="S889" s="2"/>
      <c r="T889" s="2"/>
      <c r="U889" s="2"/>
      <c r="V889" s="2"/>
      <c r="W889" s="2"/>
      <c r="X889" s="2"/>
      <c r="Y889" s="2"/>
      <c r="Z889" s="2"/>
    </row>
    <row r="890" spans="1:26" ht="15.75" customHeight="1" x14ac:dyDescent="0.25">
      <c r="A890" s="2"/>
      <c r="B890" s="2"/>
      <c r="C890" s="2"/>
      <c r="D890" s="2"/>
      <c r="E890" s="2"/>
      <c r="F890" s="2"/>
      <c r="G890" s="2"/>
      <c r="H890" s="2"/>
      <c r="I890" s="2"/>
      <c r="J890" s="2"/>
      <c r="K890" s="2"/>
      <c r="L890" s="2"/>
      <c r="M890" s="2"/>
      <c r="N890" s="2"/>
      <c r="O890" s="11"/>
      <c r="P890" s="11"/>
      <c r="Q890" s="11"/>
      <c r="R890" s="11"/>
      <c r="S890" s="2"/>
      <c r="T890" s="2"/>
      <c r="U890" s="2"/>
      <c r="V890" s="2"/>
      <c r="W890" s="2"/>
      <c r="X890" s="2"/>
      <c r="Y890" s="2"/>
      <c r="Z890" s="2"/>
    </row>
    <row r="891" spans="1:26" ht="15.75" customHeight="1" x14ac:dyDescent="0.25">
      <c r="A891" s="2"/>
      <c r="B891" s="2"/>
      <c r="C891" s="2"/>
      <c r="D891" s="2"/>
      <c r="E891" s="2"/>
      <c r="F891" s="2"/>
      <c r="G891" s="2"/>
      <c r="H891" s="2"/>
      <c r="I891" s="2"/>
      <c r="J891" s="2"/>
      <c r="K891" s="2"/>
      <c r="L891" s="2"/>
      <c r="M891" s="2"/>
      <c r="N891" s="2"/>
      <c r="O891" s="11"/>
      <c r="P891" s="11"/>
      <c r="Q891" s="11"/>
      <c r="R891" s="11"/>
      <c r="S891" s="2"/>
      <c r="T891" s="2"/>
      <c r="U891" s="2"/>
      <c r="V891" s="2"/>
      <c r="W891" s="2"/>
      <c r="X891" s="2"/>
      <c r="Y891" s="2"/>
      <c r="Z891" s="2"/>
    </row>
    <row r="892" spans="1:26" ht="15.75" customHeight="1" x14ac:dyDescent="0.25">
      <c r="A892" s="2"/>
      <c r="B892" s="2"/>
      <c r="C892" s="2"/>
      <c r="D892" s="2"/>
      <c r="E892" s="2"/>
      <c r="F892" s="2"/>
      <c r="G892" s="2"/>
      <c r="H892" s="2"/>
      <c r="I892" s="2"/>
      <c r="J892" s="2"/>
      <c r="K892" s="2"/>
      <c r="L892" s="2"/>
      <c r="M892" s="2"/>
      <c r="N892" s="2"/>
      <c r="O892" s="11"/>
      <c r="P892" s="11"/>
      <c r="Q892" s="11"/>
      <c r="R892" s="11"/>
      <c r="S892" s="2"/>
      <c r="T892" s="2"/>
      <c r="U892" s="2"/>
      <c r="V892" s="2"/>
      <c r="W892" s="2"/>
      <c r="X892" s="2"/>
      <c r="Y892" s="2"/>
      <c r="Z892" s="2"/>
    </row>
    <row r="893" spans="1:26" ht="15.75" customHeight="1" x14ac:dyDescent="0.25">
      <c r="A893" s="2"/>
      <c r="B893" s="2"/>
      <c r="C893" s="2"/>
      <c r="D893" s="2"/>
      <c r="E893" s="2"/>
      <c r="F893" s="2"/>
      <c r="G893" s="2"/>
      <c r="H893" s="2"/>
      <c r="I893" s="2"/>
      <c r="J893" s="2"/>
      <c r="K893" s="2"/>
      <c r="L893" s="2"/>
      <c r="M893" s="2"/>
      <c r="N893" s="2"/>
      <c r="O893" s="11"/>
      <c r="P893" s="11"/>
      <c r="Q893" s="11"/>
      <c r="R893" s="11"/>
      <c r="S893" s="2"/>
      <c r="T893" s="2"/>
      <c r="U893" s="2"/>
      <c r="V893" s="2"/>
      <c r="W893" s="2"/>
      <c r="X893" s="2"/>
      <c r="Y893" s="2"/>
      <c r="Z893" s="2"/>
    </row>
    <row r="894" spans="1:26" ht="15.75" customHeight="1" x14ac:dyDescent="0.25">
      <c r="A894" s="2"/>
      <c r="B894" s="2"/>
      <c r="C894" s="2"/>
      <c r="D894" s="2"/>
      <c r="E894" s="2"/>
      <c r="F894" s="2"/>
      <c r="G894" s="2"/>
      <c r="H894" s="2"/>
      <c r="I894" s="2"/>
      <c r="J894" s="2"/>
      <c r="K894" s="2"/>
      <c r="L894" s="2"/>
      <c r="M894" s="2"/>
      <c r="N894" s="2"/>
      <c r="O894" s="11"/>
      <c r="P894" s="11"/>
      <c r="Q894" s="11"/>
      <c r="R894" s="11"/>
      <c r="S894" s="2"/>
      <c r="T894" s="2"/>
      <c r="U894" s="2"/>
      <c r="V894" s="2"/>
      <c r="W894" s="2"/>
      <c r="X894" s="2"/>
      <c r="Y894" s="2"/>
      <c r="Z894" s="2"/>
    </row>
    <row r="895" spans="1:26" ht="15.75" customHeight="1" x14ac:dyDescent="0.25">
      <c r="A895" s="2"/>
      <c r="B895" s="2"/>
      <c r="C895" s="2"/>
      <c r="D895" s="2"/>
      <c r="E895" s="2"/>
      <c r="F895" s="2"/>
      <c r="G895" s="2"/>
      <c r="H895" s="2"/>
      <c r="I895" s="2"/>
      <c r="J895" s="2"/>
      <c r="K895" s="2"/>
      <c r="L895" s="2"/>
      <c r="M895" s="2"/>
      <c r="N895" s="2"/>
      <c r="O895" s="11"/>
      <c r="P895" s="11"/>
      <c r="Q895" s="11"/>
      <c r="R895" s="11"/>
      <c r="S895" s="2"/>
      <c r="T895" s="2"/>
      <c r="U895" s="2"/>
      <c r="V895" s="2"/>
      <c r="W895" s="2"/>
      <c r="X895" s="2"/>
      <c r="Y895" s="2"/>
      <c r="Z895" s="2"/>
    </row>
    <row r="896" spans="1:26" ht="15.75" customHeight="1" x14ac:dyDescent="0.25">
      <c r="A896" s="2"/>
      <c r="B896" s="2"/>
      <c r="C896" s="2"/>
      <c r="D896" s="2"/>
      <c r="E896" s="2"/>
      <c r="F896" s="2"/>
      <c r="G896" s="2"/>
      <c r="H896" s="2"/>
      <c r="I896" s="2"/>
      <c r="J896" s="2"/>
      <c r="K896" s="2"/>
      <c r="L896" s="2"/>
      <c r="M896" s="2"/>
      <c r="N896" s="2"/>
      <c r="O896" s="11"/>
      <c r="P896" s="11"/>
      <c r="Q896" s="11"/>
      <c r="R896" s="11"/>
      <c r="S896" s="2"/>
      <c r="T896" s="2"/>
      <c r="U896" s="2"/>
      <c r="V896" s="2"/>
      <c r="W896" s="2"/>
      <c r="X896" s="2"/>
      <c r="Y896" s="2"/>
      <c r="Z896" s="2"/>
    </row>
    <row r="897" spans="1:26" ht="15.75" customHeight="1" x14ac:dyDescent="0.25">
      <c r="A897" s="2"/>
      <c r="B897" s="2"/>
      <c r="C897" s="2"/>
      <c r="D897" s="2"/>
      <c r="E897" s="2"/>
      <c r="F897" s="2"/>
      <c r="G897" s="2"/>
      <c r="H897" s="2"/>
      <c r="I897" s="2"/>
      <c r="J897" s="2"/>
      <c r="K897" s="2"/>
      <c r="L897" s="2"/>
      <c r="M897" s="2"/>
      <c r="N897" s="2"/>
      <c r="O897" s="11"/>
      <c r="P897" s="11"/>
      <c r="Q897" s="11"/>
      <c r="R897" s="11"/>
      <c r="S897" s="2"/>
      <c r="T897" s="2"/>
      <c r="U897" s="2"/>
      <c r="V897" s="2"/>
      <c r="W897" s="2"/>
      <c r="X897" s="2"/>
      <c r="Y897" s="2"/>
      <c r="Z897" s="2"/>
    </row>
    <row r="898" spans="1:26" ht="15.75" customHeight="1" x14ac:dyDescent="0.25">
      <c r="A898" s="2"/>
      <c r="B898" s="2"/>
      <c r="C898" s="2"/>
      <c r="D898" s="2"/>
      <c r="E898" s="2"/>
      <c r="F898" s="2"/>
      <c r="G898" s="2"/>
      <c r="H898" s="2"/>
      <c r="I898" s="2"/>
      <c r="J898" s="2"/>
      <c r="K898" s="2"/>
      <c r="L898" s="2"/>
      <c r="M898" s="2"/>
      <c r="N898" s="2"/>
      <c r="O898" s="11"/>
      <c r="P898" s="11"/>
      <c r="Q898" s="11"/>
      <c r="R898" s="11"/>
      <c r="S898" s="2"/>
      <c r="T898" s="2"/>
      <c r="U898" s="2"/>
      <c r="V898" s="2"/>
      <c r="W898" s="2"/>
      <c r="X898" s="2"/>
      <c r="Y898" s="2"/>
      <c r="Z898" s="2"/>
    </row>
    <row r="899" spans="1:26" ht="15.75" customHeight="1" x14ac:dyDescent="0.25">
      <c r="A899" s="2"/>
      <c r="B899" s="2"/>
      <c r="C899" s="2"/>
      <c r="D899" s="2"/>
      <c r="E899" s="2"/>
      <c r="F899" s="2"/>
      <c r="G899" s="2"/>
      <c r="H899" s="2"/>
      <c r="I899" s="2"/>
      <c r="J899" s="2"/>
      <c r="K899" s="2"/>
      <c r="L899" s="2"/>
      <c r="M899" s="2"/>
      <c r="N899" s="2"/>
      <c r="O899" s="11"/>
      <c r="P899" s="11"/>
      <c r="Q899" s="11"/>
      <c r="R899" s="11"/>
      <c r="S899" s="2"/>
      <c r="T899" s="2"/>
      <c r="U899" s="2"/>
      <c r="V899" s="2"/>
      <c r="W899" s="2"/>
      <c r="X899" s="2"/>
      <c r="Y899" s="2"/>
      <c r="Z899" s="2"/>
    </row>
    <row r="900" spans="1:26" ht="15.75" customHeight="1" x14ac:dyDescent="0.25">
      <c r="A900" s="2"/>
      <c r="B900" s="2"/>
      <c r="C900" s="2"/>
      <c r="D900" s="2"/>
      <c r="E900" s="2"/>
      <c r="F900" s="2"/>
      <c r="G900" s="2"/>
      <c r="H900" s="2"/>
      <c r="I900" s="2"/>
      <c r="J900" s="2"/>
      <c r="K900" s="2"/>
      <c r="L900" s="2"/>
      <c r="M900" s="2"/>
      <c r="N900" s="2"/>
      <c r="O900" s="11"/>
      <c r="P900" s="11"/>
      <c r="Q900" s="11"/>
      <c r="R900" s="11"/>
      <c r="S900" s="2"/>
      <c r="T900" s="2"/>
      <c r="U900" s="2"/>
      <c r="V900" s="2"/>
      <c r="W900" s="2"/>
      <c r="X900" s="2"/>
      <c r="Y900" s="2"/>
      <c r="Z900" s="2"/>
    </row>
    <row r="901" spans="1:26" ht="15.75" customHeight="1" x14ac:dyDescent="0.25">
      <c r="A901" s="2"/>
      <c r="B901" s="2"/>
      <c r="C901" s="2"/>
      <c r="D901" s="2"/>
      <c r="E901" s="2"/>
      <c r="F901" s="2"/>
      <c r="G901" s="2"/>
      <c r="H901" s="2"/>
      <c r="I901" s="2"/>
      <c r="J901" s="2"/>
      <c r="K901" s="2"/>
      <c r="L901" s="2"/>
      <c r="M901" s="2"/>
      <c r="N901" s="2"/>
      <c r="O901" s="11"/>
      <c r="P901" s="11"/>
      <c r="Q901" s="11"/>
      <c r="R901" s="11"/>
      <c r="S901" s="2"/>
      <c r="T901" s="2"/>
      <c r="U901" s="2"/>
      <c r="V901" s="2"/>
      <c r="W901" s="2"/>
      <c r="X901" s="2"/>
      <c r="Y901" s="2"/>
      <c r="Z901" s="2"/>
    </row>
    <row r="902" spans="1:26" ht="15.75" customHeight="1" x14ac:dyDescent="0.25">
      <c r="A902" s="2"/>
      <c r="B902" s="2"/>
      <c r="C902" s="2"/>
      <c r="D902" s="2"/>
      <c r="E902" s="2"/>
      <c r="F902" s="2"/>
      <c r="G902" s="2"/>
      <c r="H902" s="2"/>
      <c r="I902" s="2"/>
      <c r="J902" s="2"/>
      <c r="K902" s="2"/>
      <c r="L902" s="2"/>
      <c r="M902" s="2"/>
      <c r="N902" s="2"/>
      <c r="O902" s="11"/>
      <c r="P902" s="11"/>
      <c r="Q902" s="11"/>
      <c r="R902" s="11"/>
      <c r="S902" s="2"/>
      <c r="T902" s="2"/>
      <c r="U902" s="2"/>
      <c r="V902" s="2"/>
      <c r="W902" s="2"/>
      <c r="X902" s="2"/>
      <c r="Y902" s="2"/>
      <c r="Z902" s="2"/>
    </row>
    <row r="903" spans="1:26" ht="15.75" customHeight="1" x14ac:dyDescent="0.25">
      <c r="A903" s="2"/>
      <c r="B903" s="2"/>
      <c r="C903" s="2"/>
      <c r="D903" s="2"/>
      <c r="E903" s="2"/>
      <c r="F903" s="2"/>
      <c r="G903" s="2"/>
      <c r="H903" s="2"/>
      <c r="I903" s="2"/>
      <c r="J903" s="2"/>
      <c r="K903" s="2"/>
      <c r="L903" s="2"/>
      <c r="M903" s="2"/>
      <c r="N903" s="2"/>
      <c r="O903" s="11"/>
      <c r="P903" s="11"/>
      <c r="Q903" s="11"/>
      <c r="R903" s="11"/>
      <c r="S903" s="2"/>
      <c r="T903" s="2"/>
      <c r="U903" s="2"/>
      <c r="V903" s="2"/>
      <c r="W903" s="2"/>
      <c r="X903" s="2"/>
      <c r="Y903" s="2"/>
      <c r="Z903" s="2"/>
    </row>
    <row r="904" spans="1:26" ht="15.75" customHeight="1" x14ac:dyDescent="0.25">
      <c r="A904" s="2"/>
      <c r="B904" s="2"/>
      <c r="C904" s="2"/>
      <c r="D904" s="2"/>
      <c r="E904" s="2"/>
      <c r="F904" s="2"/>
      <c r="G904" s="2"/>
      <c r="H904" s="2"/>
      <c r="I904" s="2"/>
      <c r="J904" s="2"/>
      <c r="K904" s="2"/>
      <c r="L904" s="2"/>
      <c r="M904" s="2"/>
      <c r="N904" s="2"/>
      <c r="O904" s="11"/>
      <c r="P904" s="11"/>
      <c r="Q904" s="11"/>
      <c r="R904" s="11"/>
      <c r="S904" s="2"/>
      <c r="T904" s="2"/>
      <c r="U904" s="2"/>
      <c r="V904" s="2"/>
      <c r="W904" s="2"/>
      <c r="X904" s="2"/>
      <c r="Y904" s="2"/>
      <c r="Z904" s="2"/>
    </row>
    <row r="905" spans="1:26" ht="15.75" customHeight="1" x14ac:dyDescent="0.25">
      <c r="A905" s="2"/>
      <c r="B905" s="2"/>
      <c r="C905" s="2"/>
      <c r="D905" s="2"/>
      <c r="E905" s="2"/>
      <c r="F905" s="2"/>
      <c r="G905" s="2"/>
      <c r="H905" s="2"/>
      <c r="I905" s="2"/>
      <c r="J905" s="2"/>
      <c r="K905" s="2"/>
      <c r="L905" s="2"/>
      <c r="M905" s="2"/>
      <c r="N905" s="2"/>
      <c r="O905" s="11"/>
      <c r="P905" s="11"/>
      <c r="Q905" s="11"/>
      <c r="R905" s="11"/>
      <c r="S905" s="2"/>
      <c r="T905" s="2"/>
      <c r="U905" s="2"/>
      <c r="V905" s="2"/>
      <c r="W905" s="2"/>
      <c r="X905" s="2"/>
      <c r="Y905" s="2"/>
      <c r="Z905" s="2"/>
    </row>
    <row r="906" spans="1:26" ht="15.75" customHeight="1" x14ac:dyDescent="0.25">
      <c r="A906" s="2"/>
      <c r="B906" s="2"/>
      <c r="C906" s="2"/>
      <c r="D906" s="2"/>
      <c r="E906" s="2"/>
      <c r="F906" s="2"/>
      <c r="G906" s="2"/>
      <c r="H906" s="2"/>
      <c r="I906" s="2"/>
      <c r="J906" s="2"/>
      <c r="K906" s="2"/>
      <c r="L906" s="2"/>
      <c r="M906" s="2"/>
      <c r="N906" s="2"/>
      <c r="O906" s="11"/>
      <c r="P906" s="11"/>
      <c r="Q906" s="11"/>
      <c r="R906" s="11"/>
      <c r="S906" s="2"/>
      <c r="T906" s="2"/>
      <c r="U906" s="2"/>
      <c r="V906" s="2"/>
      <c r="W906" s="2"/>
      <c r="X906" s="2"/>
      <c r="Y906" s="2"/>
      <c r="Z906" s="2"/>
    </row>
    <row r="907" spans="1:26" ht="15.75" customHeight="1" x14ac:dyDescent="0.25">
      <c r="A907" s="2"/>
      <c r="B907" s="2"/>
      <c r="C907" s="2"/>
      <c r="D907" s="2"/>
      <c r="E907" s="2"/>
      <c r="F907" s="2"/>
      <c r="G907" s="2"/>
      <c r="H907" s="2"/>
      <c r="I907" s="2"/>
      <c r="J907" s="2"/>
      <c r="K907" s="2"/>
      <c r="L907" s="2"/>
      <c r="M907" s="2"/>
      <c r="N907" s="2"/>
      <c r="O907" s="11"/>
      <c r="P907" s="11"/>
      <c r="Q907" s="11"/>
      <c r="R907" s="11"/>
      <c r="S907" s="2"/>
      <c r="T907" s="2"/>
      <c r="U907" s="2"/>
      <c r="V907" s="2"/>
      <c r="W907" s="2"/>
      <c r="X907" s="2"/>
      <c r="Y907" s="2"/>
      <c r="Z907" s="2"/>
    </row>
    <row r="908" spans="1:26" ht="15.75" customHeight="1" x14ac:dyDescent="0.25">
      <c r="A908" s="2"/>
      <c r="B908" s="2"/>
      <c r="C908" s="2"/>
      <c r="D908" s="2"/>
      <c r="E908" s="2"/>
      <c r="F908" s="2"/>
      <c r="G908" s="2"/>
      <c r="H908" s="2"/>
      <c r="I908" s="2"/>
      <c r="J908" s="2"/>
      <c r="K908" s="2"/>
      <c r="L908" s="2"/>
      <c r="M908" s="2"/>
      <c r="N908" s="2"/>
      <c r="O908" s="11"/>
      <c r="P908" s="11"/>
      <c r="Q908" s="11"/>
      <c r="R908" s="11"/>
      <c r="S908" s="2"/>
      <c r="T908" s="2"/>
      <c r="U908" s="2"/>
      <c r="V908" s="2"/>
      <c r="W908" s="2"/>
      <c r="X908" s="2"/>
      <c r="Y908" s="2"/>
      <c r="Z908" s="2"/>
    </row>
    <row r="909" spans="1:26" ht="15.75" customHeight="1" x14ac:dyDescent="0.25">
      <c r="A909" s="2"/>
      <c r="B909" s="2"/>
      <c r="C909" s="2"/>
      <c r="D909" s="2"/>
      <c r="E909" s="2"/>
      <c r="F909" s="2"/>
      <c r="G909" s="2"/>
      <c r="H909" s="2"/>
      <c r="I909" s="2"/>
      <c r="J909" s="2"/>
      <c r="K909" s="2"/>
      <c r="L909" s="2"/>
      <c r="M909" s="2"/>
      <c r="N909" s="2"/>
      <c r="O909" s="11"/>
      <c r="P909" s="11"/>
      <c r="Q909" s="11"/>
      <c r="R909" s="11"/>
      <c r="S909" s="2"/>
      <c r="T909" s="2"/>
      <c r="U909" s="2"/>
      <c r="V909" s="2"/>
      <c r="W909" s="2"/>
      <c r="X909" s="2"/>
      <c r="Y909" s="2"/>
      <c r="Z909" s="2"/>
    </row>
    <row r="910" spans="1:26" ht="15.75" customHeight="1" x14ac:dyDescent="0.25">
      <c r="A910" s="2"/>
      <c r="B910" s="2"/>
      <c r="C910" s="2"/>
      <c r="D910" s="2"/>
      <c r="E910" s="2"/>
      <c r="F910" s="2"/>
      <c r="G910" s="2"/>
      <c r="H910" s="2"/>
      <c r="I910" s="2"/>
      <c r="J910" s="2"/>
      <c r="K910" s="2"/>
      <c r="L910" s="2"/>
      <c r="M910" s="2"/>
      <c r="N910" s="2"/>
      <c r="O910" s="11"/>
      <c r="P910" s="11"/>
      <c r="Q910" s="11"/>
      <c r="R910" s="11"/>
      <c r="S910" s="2"/>
      <c r="T910" s="2"/>
      <c r="U910" s="2"/>
      <c r="V910" s="2"/>
      <c r="W910" s="2"/>
      <c r="X910" s="2"/>
      <c r="Y910" s="2"/>
      <c r="Z910" s="2"/>
    </row>
    <row r="911" spans="1:26" ht="15.75" customHeight="1" x14ac:dyDescent="0.25">
      <c r="A911" s="2"/>
      <c r="B911" s="2"/>
      <c r="C911" s="2"/>
      <c r="D911" s="2"/>
      <c r="E911" s="2"/>
      <c r="F911" s="2"/>
      <c r="G911" s="2"/>
      <c r="H911" s="2"/>
      <c r="I911" s="2"/>
      <c r="J911" s="2"/>
      <c r="K911" s="2"/>
      <c r="L911" s="2"/>
      <c r="M911" s="2"/>
      <c r="N911" s="2"/>
      <c r="O911" s="11"/>
      <c r="P911" s="11"/>
      <c r="Q911" s="11"/>
      <c r="R911" s="11"/>
      <c r="S911" s="2"/>
      <c r="T911" s="2"/>
      <c r="U911" s="2"/>
      <c r="V911" s="2"/>
      <c r="W911" s="2"/>
      <c r="X911" s="2"/>
      <c r="Y911" s="2"/>
      <c r="Z911" s="2"/>
    </row>
    <row r="912" spans="1:26" ht="15.75" customHeight="1" x14ac:dyDescent="0.25">
      <c r="A912" s="2"/>
      <c r="B912" s="2"/>
      <c r="C912" s="2"/>
      <c r="D912" s="2"/>
      <c r="E912" s="2"/>
      <c r="F912" s="2"/>
      <c r="G912" s="2"/>
      <c r="H912" s="2"/>
      <c r="I912" s="2"/>
      <c r="J912" s="2"/>
      <c r="K912" s="2"/>
      <c r="L912" s="2"/>
      <c r="M912" s="2"/>
      <c r="N912" s="2"/>
      <c r="O912" s="11"/>
      <c r="P912" s="11"/>
      <c r="Q912" s="11"/>
      <c r="R912" s="11"/>
      <c r="S912" s="2"/>
      <c r="T912" s="2"/>
      <c r="U912" s="2"/>
      <c r="V912" s="2"/>
      <c r="W912" s="2"/>
      <c r="X912" s="2"/>
      <c r="Y912" s="2"/>
      <c r="Z912" s="2"/>
    </row>
    <row r="913" spans="1:26" ht="15.75" customHeight="1" x14ac:dyDescent="0.25">
      <c r="A913" s="2"/>
      <c r="B913" s="2"/>
      <c r="C913" s="2"/>
      <c r="D913" s="2"/>
      <c r="E913" s="2"/>
      <c r="F913" s="2"/>
      <c r="G913" s="2"/>
      <c r="H913" s="2"/>
      <c r="I913" s="2"/>
      <c r="J913" s="2"/>
      <c r="K913" s="2"/>
      <c r="L913" s="2"/>
      <c r="M913" s="2"/>
      <c r="N913" s="2"/>
      <c r="O913" s="11"/>
      <c r="P913" s="11"/>
      <c r="Q913" s="11"/>
      <c r="R913" s="11"/>
      <c r="S913" s="2"/>
      <c r="T913" s="2"/>
      <c r="U913" s="2"/>
      <c r="V913" s="2"/>
      <c r="W913" s="2"/>
      <c r="X913" s="2"/>
      <c r="Y913" s="2"/>
      <c r="Z913" s="2"/>
    </row>
    <row r="914" spans="1:26" ht="15.75" customHeight="1" x14ac:dyDescent="0.25">
      <c r="A914" s="2"/>
      <c r="B914" s="2"/>
      <c r="C914" s="2"/>
      <c r="D914" s="2"/>
      <c r="E914" s="2"/>
      <c r="F914" s="2"/>
      <c r="G914" s="2"/>
      <c r="H914" s="2"/>
      <c r="I914" s="2"/>
      <c r="J914" s="2"/>
      <c r="K914" s="2"/>
      <c r="L914" s="2"/>
      <c r="M914" s="2"/>
      <c r="N914" s="2"/>
      <c r="O914" s="11"/>
      <c r="P914" s="11"/>
      <c r="Q914" s="11"/>
      <c r="R914" s="11"/>
      <c r="S914" s="2"/>
      <c r="T914" s="2"/>
      <c r="U914" s="2"/>
      <c r="V914" s="2"/>
      <c r="W914" s="2"/>
      <c r="X914" s="2"/>
      <c r="Y914" s="2"/>
      <c r="Z914" s="2"/>
    </row>
    <row r="915" spans="1:26" ht="15.75" customHeight="1" x14ac:dyDescent="0.25">
      <c r="A915" s="2"/>
      <c r="B915" s="2"/>
      <c r="C915" s="2"/>
      <c r="D915" s="2"/>
      <c r="E915" s="2"/>
      <c r="F915" s="2"/>
      <c r="G915" s="2"/>
      <c r="H915" s="2"/>
      <c r="I915" s="2"/>
      <c r="J915" s="2"/>
      <c r="K915" s="2"/>
      <c r="L915" s="2"/>
      <c r="M915" s="2"/>
      <c r="N915" s="2"/>
      <c r="O915" s="11"/>
      <c r="P915" s="11"/>
      <c r="Q915" s="11"/>
      <c r="R915" s="11"/>
      <c r="S915" s="2"/>
      <c r="T915" s="2"/>
      <c r="U915" s="2"/>
      <c r="V915" s="2"/>
      <c r="W915" s="2"/>
      <c r="X915" s="2"/>
      <c r="Y915" s="2"/>
      <c r="Z915" s="2"/>
    </row>
    <row r="916" spans="1:26" ht="15.75" customHeight="1" x14ac:dyDescent="0.25">
      <c r="A916" s="2"/>
      <c r="B916" s="2"/>
      <c r="C916" s="2"/>
      <c r="D916" s="2"/>
      <c r="E916" s="2"/>
      <c r="F916" s="2"/>
      <c r="G916" s="2"/>
      <c r="H916" s="2"/>
      <c r="I916" s="2"/>
      <c r="J916" s="2"/>
      <c r="K916" s="2"/>
      <c r="L916" s="2"/>
      <c r="M916" s="2"/>
      <c r="N916" s="2"/>
      <c r="O916" s="11"/>
      <c r="P916" s="11"/>
      <c r="Q916" s="11"/>
      <c r="R916" s="11"/>
      <c r="S916" s="2"/>
      <c r="T916" s="2"/>
      <c r="U916" s="2"/>
      <c r="V916" s="2"/>
      <c r="W916" s="2"/>
      <c r="X916" s="2"/>
      <c r="Y916" s="2"/>
      <c r="Z916" s="2"/>
    </row>
    <row r="917" spans="1:26" ht="15.75" customHeight="1" x14ac:dyDescent="0.25">
      <c r="A917" s="2"/>
      <c r="B917" s="2"/>
      <c r="C917" s="2"/>
      <c r="D917" s="2"/>
      <c r="E917" s="2"/>
      <c r="F917" s="2"/>
      <c r="G917" s="2"/>
      <c r="H917" s="2"/>
      <c r="I917" s="2"/>
      <c r="J917" s="2"/>
      <c r="K917" s="2"/>
      <c r="L917" s="2"/>
      <c r="M917" s="2"/>
      <c r="N917" s="2"/>
      <c r="O917" s="11"/>
      <c r="P917" s="11"/>
      <c r="Q917" s="11"/>
      <c r="R917" s="11"/>
      <c r="S917" s="2"/>
      <c r="T917" s="2"/>
      <c r="U917" s="2"/>
      <c r="V917" s="2"/>
      <c r="W917" s="2"/>
      <c r="X917" s="2"/>
      <c r="Y917" s="2"/>
      <c r="Z917" s="2"/>
    </row>
    <row r="918" spans="1:26" ht="15.75" customHeight="1" x14ac:dyDescent="0.25">
      <c r="A918" s="2"/>
      <c r="B918" s="2"/>
      <c r="C918" s="2"/>
      <c r="D918" s="2"/>
      <c r="E918" s="2"/>
      <c r="F918" s="2"/>
      <c r="G918" s="2"/>
      <c r="H918" s="2"/>
      <c r="I918" s="2"/>
      <c r="J918" s="2"/>
      <c r="K918" s="2"/>
      <c r="L918" s="2"/>
      <c r="M918" s="2"/>
      <c r="N918" s="2"/>
      <c r="O918" s="11"/>
      <c r="P918" s="11"/>
      <c r="Q918" s="11"/>
      <c r="R918" s="11"/>
      <c r="S918" s="2"/>
      <c r="T918" s="2"/>
      <c r="U918" s="2"/>
      <c r="V918" s="2"/>
      <c r="W918" s="2"/>
      <c r="X918" s="2"/>
      <c r="Y918" s="2"/>
      <c r="Z918" s="2"/>
    </row>
    <row r="919" spans="1:26" ht="15.75" customHeight="1" x14ac:dyDescent="0.25">
      <c r="A919" s="2"/>
      <c r="B919" s="2"/>
      <c r="C919" s="2"/>
      <c r="D919" s="2"/>
      <c r="E919" s="2"/>
      <c r="F919" s="2"/>
      <c r="G919" s="2"/>
      <c r="H919" s="2"/>
      <c r="I919" s="2"/>
      <c r="J919" s="2"/>
      <c r="K919" s="2"/>
      <c r="L919" s="2"/>
      <c r="M919" s="2"/>
      <c r="N919" s="2"/>
      <c r="O919" s="11"/>
      <c r="P919" s="11"/>
      <c r="Q919" s="11"/>
      <c r="R919" s="11"/>
      <c r="S919" s="2"/>
      <c r="T919" s="2"/>
      <c r="U919" s="2"/>
      <c r="V919" s="2"/>
      <c r="W919" s="2"/>
      <c r="X919" s="2"/>
      <c r="Y919" s="2"/>
      <c r="Z919" s="2"/>
    </row>
    <row r="920" spans="1:26" ht="15.75" customHeight="1" x14ac:dyDescent="0.25">
      <c r="A920" s="2"/>
      <c r="B920" s="2"/>
      <c r="C920" s="2"/>
      <c r="D920" s="2"/>
      <c r="E920" s="2"/>
      <c r="F920" s="2"/>
      <c r="G920" s="2"/>
      <c r="H920" s="2"/>
      <c r="I920" s="2"/>
      <c r="J920" s="2"/>
      <c r="K920" s="2"/>
      <c r="L920" s="2"/>
      <c r="M920" s="2"/>
      <c r="N920" s="2"/>
      <c r="O920" s="11"/>
      <c r="P920" s="11"/>
      <c r="Q920" s="11"/>
      <c r="R920" s="11"/>
      <c r="S920" s="2"/>
      <c r="T920" s="2"/>
      <c r="U920" s="2"/>
      <c r="V920" s="2"/>
      <c r="W920" s="2"/>
      <c r="X920" s="2"/>
      <c r="Y920" s="2"/>
      <c r="Z920" s="2"/>
    </row>
    <row r="921" spans="1:26" ht="15.75" customHeight="1" x14ac:dyDescent="0.25">
      <c r="A921" s="2"/>
      <c r="B921" s="2"/>
      <c r="C921" s="2"/>
      <c r="D921" s="2"/>
      <c r="E921" s="2"/>
      <c r="F921" s="2"/>
      <c r="G921" s="2"/>
      <c r="H921" s="2"/>
      <c r="I921" s="2"/>
      <c r="J921" s="2"/>
      <c r="K921" s="2"/>
      <c r="L921" s="2"/>
      <c r="M921" s="2"/>
      <c r="N921" s="2"/>
      <c r="O921" s="11"/>
      <c r="P921" s="11"/>
      <c r="Q921" s="11"/>
      <c r="R921" s="11"/>
      <c r="S921" s="2"/>
      <c r="T921" s="2"/>
      <c r="U921" s="2"/>
      <c r="V921" s="2"/>
      <c r="W921" s="2"/>
      <c r="X921" s="2"/>
      <c r="Y921" s="2"/>
      <c r="Z921" s="2"/>
    </row>
    <row r="922" spans="1:26" ht="15.75" customHeight="1" x14ac:dyDescent="0.25">
      <c r="A922" s="2"/>
      <c r="B922" s="2"/>
      <c r="C922" s="2"/>
      <c r="D922" s="2"/>
      <c r="E922" s="2"/>
      <c r="F922" s="2"/>
      <c r="G922" s="2"/>
      <c r="H922" s="2"/>
      <c r="I922" s="2"/>
      <c r="J922" s="2"/>
      <c r="K922" s="2"/>
      <c r="L922" s="2"/>
      <c r="M922" s="2"/>
      <c r="N922" s="2"/>
      <c r="O922" s="11"/>
      <c r="P922" s="11"/>
      <c r="Q922" s="11"/>
      <c r="R922" s="11"/>
      <c r="S922" s="2"/>
      <c r="T922" s="2"/>
      <c r="U922" s="2"/>
      <c r="V922" s="2"/>
      <c r="W922" s="2"/>
      <c r="X922" s="2"/>
      <c r="Y922" s="2"/>
      <c r="Z922" s="2"/>
    </row>
    <row r="923" spans="1:26" ht="15.75" customHeight="1" x14ac:dyDescent="0.25">
      <c r="A923" s="2"/>
      <c r="B923" s="2"/>
      <c r="C923" s="2"/>
      <c r="D923" s="2"/>
      <c r="E923" s="2"/>
      <c r="F923" s="2"/>
      <c r="G923" s="2"/>
      <c r="H923" s="2"/>
      <c r="I923" s="2"/>
      <c r="J923" s="2"/>
      <c r="K923" s="2"/>
      <c r="L923" s="2"/>
      <c r="M923" s="2"/>
      <c r="N923" s="2"/>
      <c r="O923" s="11"/>
      <c r="P923" s="11"/>
      <c r="Q923" s="11"/>
      <c r="R923" s="11"/>
      <c r="S923" s="2"/>
      <c r="T923" s="2"/>
      <c r="U923" s="2"/>
      <c r="V923" s="2"/>
      <c r="W923" s="2"/>
      <c r="X923" s="2"/>
      <c r="Y923" s="2"/>
      <c r="Z923" s="2"/>
    </row>
    <row r="924" spans="1:26" ht="15.75" customHeight="1" x14ac:dyDescent="0.25">
      <c r="A924" s="2"/>
      <c r="B924" s="2"/>
      <c r="C924" s="2"/>
      <c r="D924" s="2"/>
      <c r="E924" s="2"/>
      <c r="F924" s="2"/>
      <c r="G924" s="2"/>
      <c r="H924" s="2"/>
      <c r="I924" s="2"/>
      <c r="J924" s="2"/>
      <c r="K924" s="2"/>
      <c r="L924" s="2"/>
      <c r="M924" s="2"/>
      <c r="N924" s="2"/>
      <c r="O924" s="11"/>
      <c r="P924" s="11"/>
      <c r="Q924" s="11"/>
      <c r="R924" s="11"/>
      <c r="S924" s="2"/>
      <c r="T924" s="2"/>
      <c r="U924" s="2"/>
      <c r="V924" s="2"/>
      <c r="W924" s="2"/>
      <c r="X924" s="2"/>
      <c r="Y924" s="2"/>
      <c r="Z924" s="2"/>
    </row>
    <row r="925" spans="1:26" ht="15.75" customHeight="1" x14ac:dyDescent="0.25">
      <c r="A925" s="2"/>
      <c r="B925" s="2"/>
      <c r="C925" s="2"/>
      <c r="D925" s="2"/>
      <c r="E925" s="2"/>
      <c r="F925" s="2"/>
      <c r="G925" s="2"/>
      <c r="H925" s="2"/>
      <c r="I925" s="2"/>
      <c r="J925" s="2"/>
      <c r="K925" s="2"/>
      <c r="L925" s="2"/>
      <c r="M925" s="2"/>
      <c r="N925" s="2"/>
      <c r="O925" s="11"/>
      <c r="P925" s="11"/>
      <c r="Q925" s="11"/>
      <c r="R925" s="11"/>
      <c r="S925" s="2"/>
      <c r="T925" s="2"/>
      <c r="U925" s="2"/>
      <c r="V925" s="2"/>
      <c r="W925" s="2"/>
      <c r="X925" s="2"/>
      <c r="Y925" s="2"/>
      <c r="Z925" s="2"/>
    </row>
    <row r="926" spans="1:26" ht="15.75" customHeight="1" x14ac:dyDescent="0.25">
      <c r="A926" s="2"/>
      <c r="B926" s="2"/>
      <c r="C926" s="2"/>
      <c r="D926" s="2"/>
      <c r="E926" s="2"/>
      <c r="F926" s="2"/>
      <c r="G926" s="2"/>
      <c r="H926" s="2"/>
      <c r="I926" s="2"/>
      <c r="J926" s="2"/>
      <c r="K926" s="2"/>
      <c r="L926" s="2"/>
      <c r="M926" s="2"/>
      <c r="N926" s="2"/>
      <c r="O926" s="11"/>
      <c r="P926" s="11"/>
      <c r="Q926" s="11"/>
      <c r="R926" s="11"/>
      <c r="S926" s="2"/>
      <c r="T926" s="2"/>
      <c r="U926" s="2"/>
      <c r="V926" s="2"/>
      <c r="W926" s="2"/>
      <c r="X926" s="2"/>
      <c r="Y926" s="2"/>
      <c r="Z926" s="2"/>
    </row>
    <row r="927" spans="1:26" ht="15.75" customHeight="1" x14ac:dyDescent="0.25">
      <c r="A927" s="2"/>
      <c r="B927" s="2"/>
      <c r="C927" s="2"/>
      <c r="D927" s="2"/>
      <c r="E927" s="2"/>
      <c r="F927" s="2"/>
      <c r="G927" s="2"/>
      <c r="H927" s="2"/>
      <c r="I927" s="2"/>
      <c r="J927" s="2"/>
      <c r="K927" s="2"/>
      <c r="L927" s="2"/>
      <c r="M927" s="2"/>
      <c r="N927" s="2"/>
      <c r="O927" s="11"/>
      <c r="P927" s="11"/>
      <c r="Q927" s="11"/>
      <c r="R927" s="11"/>
      <c r="S927" s="2"/>
      <c r="T927" s="2"/>
      <c r="U927" s="2"/>
      <c r="V927" s="2"/>
      <c r="W927" s="2"/>
      <c r="X927" s="2"/>
      <c r="Y927" s="2"/>
      <c r="Z927" s="2"/>
    </row>
    <row r="928" spans="1:26" ht="15.75" customHeight="1" x14ac:dyDescent="0.25">
      <c r="A928" s="2"/>
      <c r="B928" s="2"/>
      <c r="C928" s="2"/>
      <c r="D928" s="2"/>
      <c r="E928" s="2"/>
      <c r="F928" s="2"/>
      <c r="G928" s="2"/>
      <c r="H928" s="2"/>
      <c r="I928" s="2"/>
      <c r="J928" s="2"/>
      <c r="K928" s="2"/>
      <c r="L928" s="2"/>
      <c r="M928" s="2"/>
      <c r="N928" s="2"/>
      <c r="O928" s="11"/>
      <c r="P928" s="11"/>
      <c r="Q928" s="11"/>
      <c r="R928" s="11"/>
      <c r="S928" s="2"/>
      <c r="T928" s="2"/>
      <c r="U928" s="2"/>
      <c r="V928" s="2"/>
      <c r="W928" s="2"/>
      <c r="X928" s="2"/>
      <c r="Y928" s="2"/>
      <c r="Z928" s="2"/>
    </row>
    <row r="929" spans="1:26" ht="15.75" customHeight="1" x14ac:dyDescent="0.25">
      <c r="A929" s="2"/>
      <c r="B929" s="2"/>
      <c r="C929" s="2"/>
      <c r="D929" s="2"/>
      <c r="E929" s="2"/>
      <c r="F929" s="2"/>
      <c r="G929" s="2"/>
      <c r="H929" s="2"/>
      <c r="I929" s="2"/>
      <c r="J929" s="2"/>
      <c r="K929" s="2"/>
      <c r="L929" s="2"/>
      <c r="M929" s="2"/>
      <c r="N929" s="2"/>
      <c r="O929" s="11"/>
      <c r="P929" s="11"/>
      <c r="Q929" s="11"/>
      <c r="R929" s="11"/>
      <c r="S929" s="2"/>
      <c r="T929" s="2"/>
      <c r="U929" s="2"/>
      <c r="V929" s="2"/>
      <c r="W929" s="2"/>
      <c r="X929" s="2"/>
      <c r="Y929" s="2"/>
      <c r="Z929" s="2"/>
    </row>
    <row r="930" spans="1:26" ht="15.75" customHeight="1" x14ac:dyDescent="0.25">
      <c r="A930" s="2"/>
      <c r="B930" s="2"/>
      <c r="C930" s="2"/>
      <c r="D930" s="2"/>
      <c r="E930" s="2"/>
      <c r="F930" s="2"/>
      <c r="G930" s="2"/>
      <c r="H930" s="2"/>
      <c r="I930" s="2"/>
      <c r="J930" s="2"/>
      <c r="K930" s="2"/>
      <c r="L930" s="2"/>
      <c r="M930" s="2"/>
      <c r="N930" s="2"/>
      <c r="O930" s="11"/>
      <c r="P930" s="11"/>
      <c r="Q930" s="11"/>
      <c r="R930" s="11"/>
      <c r="S930" s="2"/>
      <c r="T930" s="2"/>
      <c r="U930" s="2"/>
      <c r="V930" s="2"/>
      <c r="W930" s="2"/>
      <c r="X930" s="2"/>
      <c r="Y930" s="2"/>
      <c r="Z930" s="2"/>
    </row>
    <row r="931" spans="1:26" ht="15.75" customHeight="1" x14ac:dyDescent="0.25">
      <c r="A931" s="2"/>
      <c r="B931" s="2"/>
      <c r="C931" s="2"/>
      <c r="D931" s="2"/>
      <c r="E931" s="2"/>
      <c r="F931" s="2"/>
      <c r="G931" s="2"/>
      <c r="H931" s="2"/>
      <c r="I931" s="2"/>
      <c r="J931" s="2"/>
      <c r="K931" s="2"/>
      <c r="L931" s="2"/>
      <c r="M931" s="2"/>
      <c r="N931" s="2"/>
      <c r="O931" s="11"/>
      <c r="P931" s="11"/>
      <c r="Q931" s="11"/>
      <c r="R931" s="11"/>
      <c r="S931" s="2"/>
      <c r="T931" s="2"/>
      <c r="U931" s="2"/>
      <c r="V931" s="2"/>
      <c r="W931" s="2"/>
      <c r="X931" s="2"/>
      <c r="Y931" s="2"/>
      <c r="Z931" s="2"/>
    </row>
    <row r="932" spans="1:26" ht="15.75" customHeight="1" x14ac:dyDescent="0.25">
      <c r="A932" s="2"/>
      <c r="B932" s="2"/>
      <c r="C932" s="2"/>
      <c r="D932" s="2"/>
      <c r="E932" s="2"/>
      <c r="F932" s="2"/>
      <c r="G932" s="2"/>
      <c r="H932" s="2"/>
      <c r="I932" s="2"/>
      <c r="J932" s="2"/>
      <c r="K932" s="2"/>
      <c r="L932" s="2"/>
      <c r="M932" s="2"/>
      <c r="N932" s="2"/>
      <c r="O932" s="11"/>
      <c r="P932" s="11"/>
      <c r="Q932" s="11"/>
      <c r="R932" s="11"/>
      <c r="S932" s="2"/>
      <c r="T932" s="2"/>
      <c r="U932" s="2"/>
      <c r="V932" s="2"/>
      <c r="W932" s="2"/>
      <c r="X932" s="2"/>
      <c r="Y932" s="2"/>
      <c r="Z932" s="2"/>
    </row>
    <row r="933" spans="1:26" ht="15.75" customHeight="1" x14ac:dyDescent="0.25">
      <c r="A933" s="2"/>
      <c r="B933" s="2"/>
      <c r="C933" s="2"/>
      <c r="D933" s="2"/>
      <c r="E933" s="2"/>
      <c r="F933" s="2"/>
      <c r="G933" s="2"/>
      <c r="H933" s="2"/>
      <c r="I933" s="2"/>
      <c r="J933" s="2"/>
      <c r="K933" s="2"/>
      <c r="L933" s="2"/>
      <c r="M933" s="2"/>
      <c r="N933" s="2"/>
      <c r="O933" s="11"/>
      <c r="P933" s="11"/>
      <c r="Q933" s="11"/>
      <c r="R933" s="11"/>
      <c r="S933" s="2"/>
      <c r="T933" s="2"/>
      <c r="U933" s="2"/>
      <c r="V933" s="2"/>
      <c r="W933" s="2"/>
      <c r="X933" s="2"/>
      <c r="Y933" s="2"/>
      <c r="Z933" s="2"/>
    </row>
    <row r="934" spans="1:26" ht="15.75" customHeight="1" x14ac:dyDescent="0.25">
      <c r="A934" s="2"/>
      <c r="B934" s="2"/>
      <c r="C934" s="2"/>
      <c r="D934" s="2"/>
      <c r="E934" s="2"/>
      <c r="F934" s="2"/>
      <c r="G934" s="2"/>
      <c r="H934" s="2"/>
      <c r="I934" s="2"/>
      <c r="J934" s="2"/>
      <c r="K934" s="2"/>
      <c r="L934" s="2"/>
      <c r="M934" s="2"/>
      <c r="N934" s="2"/>
      <c r="O934" s="11"/>
      <c r="P934" s="11"/>
      <c r="Q934" s="11"/>
      <c r="R934" s="11"/>
      <c r="S934" s="2"/>
      <c r="T934" s="2"/>
      <c r="U934" s="2"/>
      <c r="V934" s="2"/>
      <c r="W934" s="2"/>
      <c r="X934" s="2"/>
      <c r="Y934" s="2"/>
      <c r="Z934" s="2"/>
    </row>
    <row r="935" spans="1:26" ht="15.75" customHeight="1" x14ac:dyDescent="0.25">
      <c r="A935" s="2"/>
      <c r="B935" s="2"/>
      <c r="C935" s="2"/>
      <c r="D935" s="2"/>
      <c r="E935" s="2"/>
      <c r="F935" s="2"/>
      <c r="G935" s="2"/>
      <c r="H935" s="2"/>
      <c r="I935" s="2"/>
      <c r="J935" s="2"/>
      <c r="K935" s="2"/>
      <c r="L935" s="2"/>
      <c r="M935" s="2"/>
      <c r="N935" s="2"/>
      <c r="O935" s="11"/>
      <c r="P935" s="11"/>
      <c r="Q935" s="11"/>
      <c r="R935" s="11"/>
      <c r="S935" s="2"/>
      <c r="T935" s="2"/>
      <c r="U935" s="2"/>
      <c r="V935" s="2"/>
      <c r="W935" s="2"/>
      <c r="X935" s="2"/>
      <c r="Y935" s="2"/>
      <c r="Z935" s="2"/>
    </row>
    <row r="936" spans="1:26" ht="15.75" customHeight="1" x14ac:dyDescent="0.25">
      <c r="A936" s="2"/>
      <c r="B936" s="2"/>
      <c r="C936" s="2"/>
      <c r="D936" s="2"/>
      <c r="E936" s="2"/>
      <c r="F936" s="2"/>
      <c r="G936" s="2"/>
      <c r="H936" s="2"/>
      <c r="I936" s="2"/>
      <c r="J936" s="2"/>
      <c r="K936" s="2"/>
      <c r="L936" s="2"/>
      <c r="M936" s="2"/>
      <c r="N936" s="2"/>
      <c r="O936" s="11"/>
      <c r="P936" s="11"/>
      <c r="Q936" s="11"/>
      <c r="R936" s="11"/>
      <c r="S936" s="2"/>
      <c r="T936" s="2"/>
      <c r="U936" s="2"/>
      <c r="V936" s="2"/>
      <c r="W936" s="2"/>
      <c r="X936" s="2"/>
      <c r="Y936" s="2"/>
      <c r="Z936" s="2"/>
    </row>
    <row r="937" spans="1:26" ht="15.75" customHeight="1" x14ac:dyDescent="0.25">
      <c r="A937" s="2"/>
      <c r="B937" s="2"/>
      <c r="C937" s="2"/>
      <c r="D937" s="2"/>
      <c r="E937" s="2"/>
      <c r="F937" s="2"/>
      <c r="G937" s="2"/>
      <c r="H937" s="2"/>
      <c r="I937" s="2"/>
      <c r="J937" s="2"/>
      <c r="K937" s="2"/>
      <c r="L937" s="2"/>
      <c r="M937" s="2"/>
      <c r="N937" s="2"/>
      <c r="O937" s="11"/>
      <c r="P937" s="11"/>
      <c r="Q937" s="11"/>
      <c r="R937" s="11"/>
      <c r="S937" s="2"/>
      <c r="T937" s="2"/>
      <c r="U937" s="2"/>
      <c r="V937" s="2"/>
      <c r="W937" s="2"/>
      <c r="X937" s="2"/>
      <c r="Y937" s="2"/>
      <c r="Z937" s="2"/>
    </row>
    <row r="938" spans="1:26" ht="15.75" customHeight="1" x14ac:dyDescent="0.25">
      <c r="A938" s="2"/>
      <c r="B938" s="2"/>
      <c r="C938" s="2"/>
      <c r="D938" s="2"/>
      <c r="E938" s="2"/>
      <c r="F938" s="2"/>
      <c r="G938" s="2"/>
      <c r="H938" s="2"/>
      <c r="I938" s="2"/>
      <c r="J938" s="2"/>
      <c r="K938" s="2"/>
      <c r="L938" s="2"/>
      <c r="M938" s="2"/>
      <c r="N938" s="2"/>
      <c r="O938" s="11"/>
      <c r="P938" s="11"/>
      <c r="Q938" s="11"/>
      <c r="R938" s="11"/>
      <c r="S938" s="2"/>
      <c r="T938" s="2"/>
      <c r="U938" s="2"/>
      <c r="V938" s="2"/>
      <c r="W938" s="2"/>
      <c r="X938" s="2"/>
      <c r="Y938" s="2"/>
      <c r="Z938" s="2"/>
    </row>
    <row r="939" spans="1:26" ht="15.75" customHeight="1" x14ac:dyDescent="0.25">
      <c r="A939" s="2"/>
      <c r="B939" s="2"/>
      <c r="C939" s="2"/>
      <c r="D939" s="2"/>
      <c r="E939" s="2"/>
      <c r="F939" s="2"/>
      <c r="G939" s="2"/>
      <c r="H939" s="2"/>
      <c r="I939" s="2"/>
      <c r="J939" s="2"/>
      <c r="K939" s="2"/>
      <c r="L939" s="2"/>
      <c r="M939" s="2"/>
      <c r="N939" s="2"/>
      <c r="O939" s="11"/>
      <c r="P939" s="11"/>
      <c r="Q939" s="11"/>
      <c r="R939" s="11"/>
      <c r="S939" s="2"/>
      <c r="T939" s="2"/>
      <c r="U939" s="2"/>
      <c r="V939" s="2"/>
      <c r="W939" s="2"/>
      <c r="X939" s="2"/>
      <c r="Y939" s="2"/>
      <c r="Z939" s="2"/>
    </row>
    <row r="940" spans="1:26" ht="15.75" customHeight="1" x14ac:dyDescent="0.25">
      <c r="A940" s="2"/>
      <c r="B940" s="2"/>
      <c r="C940" s="2"/>
      <c r="D940" s="2"/>
      <c r="E940" s="2"/>
      <c r="F940" s="2"/>
      <c r="G940" s="2"/>
      <c r="H940" s="2"/>
      <c r="I940" s="2"/>
      <c r="J940" s="2"/>
      <c r="K940" s="2"/>
      <c r="L940" s="2"/>
      <c r="M940" s="2"/>
      <c r="N940" s="2"/>
      <c r="O940" s="11"/>
      <c r="P940" s="11"/>
      <c r="Q940" s="11"/>
      <c r="R940" s="11"/>
      <c r="S940" s="2"/>
      <c r="T940" s="2"/>
      <c r="U940" s="2"/>
      <c r="V940" s="2"/>
      <c r="W940" s="2"/>
      <c r="X940" s="2"/>
      <c r="Y940" s="2"/>
      <c r="Z940" s="2"/>
    </row>
    <row r="941" spans="1:26" ht="15.75" customHeight="1" x14ac:dyDescent="0.25">
      <c r="A941" s="2"/>
      <c r="B941" s="2"/>
      <c r="C941" s="2"/>
      <c r="D941" s="2"/>
      <c r="E941" s="2"/>
      <c r="F941" s="2"/>
      <c r="G941" s="2"/>
      <c r="H941" s="2"/>
      <c r="I941" s="2"/>
      <c r="J941" s="2"/>
      <c r="K941" s="2"/>
      <c r="L941" s="2"/>
      <c r="M941" s="2"/>
      <c r="N941" s="2"/>
      <c r="O941" s="11"/>
      <c r="P941" s="11"/>
      <c r="Q941" s="11"/>
      <c r="R941" s="11"/>
      <c r="S941" s="2"/>
      <c r="T941" s="2"/>
      <c r="U941" s="2"/>
      <c r="V941" s="2"/>
      <c r="W941" s="2"/>
      <c r="X941" s="2"/>
      <c r="Y941" s="2"/>
      <c r="Z941" s="2"/>
    </row>
    <row r="942" spans="1:26" ht="15.75" customHeight="1" x14ac:dyDescent="0.25">
      <c r="A942" s="2"/>
      <c r="B942" s="2"/>
      <c r="C942" s="2"/>
      <c r="D942" s="2"/>
      <c r="E942" s="2"/>
      <c r="F942" s="2"/>
      <c r="G942" s="2"/>
      <c r="H942" s="2"/>
      <c r="I942" s="2"/>
      <c r="J942" s="2"/>
      <c r="K942" s="2"/>
      <c r="L942" s="2"/>
      <c r="M942" s="2"/>
      <c r="N942" s="2"/>
      <c r="O942" s="11"/>
      <c r="P942" s="11"/>
      <c r="Q942" s="11"/>
      <c r="R942" s="11"/>
      <c r="S942" s="2"/>
      <c r="T942" s="2"/>
      <c r="U942" s="2"/>
      <c r="V942" s="2"/>
      <c r="W942" s="2"/>
      <c r="X942" s="2"/>
      <c r="Y942" s="2"/>
      <c r="Z942" s="2"/>
    </row>
    <row r="943" spans="1:26" ht="15.75" customHeight="1" x14ac:dyDescent="0.25">
      <c r="A943" s="2"/>
      <c r="B943" s="2"/>
      <c r="C943" s="2"/>
      <c r="D943" s="2"/>
      <c r="E943" s="2"/>
      <c r="F943" s="2"/>
      <c r="G943" s="2"/>
      <c r="H943" s="2"/>
      <c r="I943" s="2"/>
      <c r="J943" s="2"/>
      <c r="K943" s="2"/>
      <c r="L943" s="2"/>
      <c r="M943" s="2"/>
      <c r="N943" s="2"/>
      <c r="O943" s="11"/>
      <c r="P943" s="11"/>
      <c r="Q943" s="11"/>
      <c r="R943" s="11"/>
      <c r="S943" s="2"/>
      <c r="T943" s="2"/>
      <c r="U943" s="2"/>
      <c r="V943" s="2"/>
      <c r="W943" s="2"/>
      <c r="X943" s="2"/>
      <c r="Y943" s="2"/>
      <c r="Z943" s="2"/>
    </row>
    <row r="944" spans="1:26" ht="15.75" customHeight="1" x14ac:dyDescent="0.25">
      <c r="A944" s="2"/>
      <c r="B944" s="2"/>
      <c r="C944" s="2"/>
      <c r="D944" s="2"/>
      <c r="E944" s="2"/>
      <c r="F944" s="2"/>
      <c r="G944" s="2"/>
      <c r="H944" s="2"/>
      <c r="I944" s="2"/>
      <c r="J944" s="2"/>
      <c r="K944" s="2"/>
      <c r="L944" s="2"/>
      <c r="M944" s="2"/>
      <c r="N944" s="2"/>
      <c r="O944" s="11"/>
      <c r="P944" s="11"/>
      <c r="Q944" s="11"/>
      <c r="R944" s="11"/>
      <c r="S944" s="2"/>
      <c r="T944" s="2"/>
      <c r="U944" s="2"/>
      <c r="V944" s="2"/>
      <c r="W944" s="2"/>
      <c r="X944" s="2"/>
      <c r="Y944" s="2"/>
      <c r="Z944" s="2"/>
    </row>
    <row r="945" spans="1:26" ht="15.75" customHeight="1" x14ac:dyDescent="0.25">
      <c r="A945" s="2"/>
      <c r="B945" s="2"/>
      <c r="C945" s="2"/>
      <c r="D945" s="2"/>
      <c r="E945" s="2"/>
      <c r="F945" s="2"/>
      <c r="G945" s="2"/>
      <c r="H945" s="2"/>
      <c r="I945" s="2"/>
      <c r="J945" s="2"/>
      <c r="K945" s="2"/>
      <c r="L945" s="2"/>
      <c r="M945" s="2"/>
      <c r="N945" s="2"/>
      <c r="O945" s="11"/>
      <c r="P945" s="11"/>
      <c r="Q945" s="11"/>
      <c r="R945" s="11"/>
      <c r="S945" s="2"/>
      <c r="T945" s="2"/>
      <c r="U945" s="2"/>
      <c r="V945" s="2"/>
      <c r="W945" s="2"/>
      <c r="X945" s="2"/>
      <c r="Y945" s="2"/>
      <c r="Z945" s="2"/>
    </row>
    <row r="946" spans="1:26" ht="15.75" customHeight="1" x14ac:dyDescent="0.25">
      <c r="A946" s="2"/>
      <c r="B946" s="2"/>
      <c r="C946" s="2"/>
      <c r="D946" s="2"/>
      <c r="E946" s="2"/>
      <c r="F946" s="2"/>
      <c r="G946" s="2"/>
      <c r="H946" s="2"/>
      <c r="I946" s="2"/>
      <c r="J946" s="2"/>
      <c r="K946" s="2"/>
      <c r="L946" s="2"/>
      <c r="M946" s="2"/>
      <c r="N946" s="2"/>
      <c r="O946" s="11"/>
      <c r="P946" s="11"/>
      <c r="Q946" s="11"/>
      <c r="R946" s="11"/>
      <c r="S946" s="2"/>
      <c r="T946" s="2"/>
      <c r="U946" s="2"/>
      <c r="V946" s="2"/>
      <c r="W946" s="2"/>
      <c r="X946" s="2"/>
      <c r="Y946" s="2"/>
      <c r="Z946" s="2"/>
    </row>
    <row r="947" spans="1:26" ht="15.75" customHeight="1" x14ac:dyDescent="0.25">
      <c r="A947" s="2"/>
      <c r="B947" s="2"/>
      <c r="C947" s="2"/>
      <c r="D947" s="2"/>
      <c r="E947" s="2"/>
      <c r="F947" s="2"/>
      <c r="G947" s="2"/>
      <c r="H947" s="2"/>
      <c r="I947" s="2"/>
      <c r="J947" s="2"/>
      <c r="K947" s="2"/>
      <c r="L947" s="2"/>
      <c r="M947" s="2"/>
      <c r="N947" s="2"/>
      <c r="O947" s="11"/>
      <c r="P947" s="11"/>
      <c r="Q947" s="11"/>
      <c r="R947" s="11"/>
      <c r="S947" s="2"/>
      <c r="T947" s="2"/>
      <c r="U947" s="2"/>
      <c r="V947" s="2"/>
      <c r="W947" s="2"/>
      <c r="X947" s="2"/>
      <c r="Y947" s="2"/>
      <c r="Z947" s="2"/>
    </row>
    <row r="948" spans="1:26" ht="15.75" customHeight="1" x14ac:dyDescent="0.25">
      <c r="A948" s="2"/>
      <c r="B948" s="2"/>
      <c r="C948" s="2"/>
      <c r="D948" s="2"/>
      <c r="E948" s="2"/>
      <c r="F948" s="2"/>
      <c r="G948" s="2"/>
      <c r="H948" s="2"/>
      <c r="I948" s="2"/>
      <c r="J948" s="2"/>
      <c r="K948" s="2"/>
      <c r="L948" s="2"/>
      <c r="M948" s="2"/>
      <c r="N948" s="2"/>
      <c r="O948" s="11"/>
      <c r="P948" s="11"/>
      <c r="Q948" s="11"/>
      <c r="R948" s="11"/>
      <c r="S948" s="2"/>
      <c r="T948" s="2"/>
      <c r="U948" s="2"/>
      <c r="V948" s="2"/>
      <c r="W948" s="2"/>
      <c r="X948" s="2"/>
      <c r="Y948" s="2"/>
      <c r="Z948" s="2"/>
    </row>
    <row r="949" spans="1:26" ht="15.75" customHeight="1" x14ac:dyDescent="0.25">
      <c r="A949" s="2"/>
      <c r="B949" s="2"/>
      <c r="C949" s="2"/>
      <c r="D949" s="2"/>
      <c r="E949" s="2"/>
      <c r="F949" s="2"/>
      <c r="G949" s="2"/>
      <c r="H949" s="2"/>
      <c r="I949" s="2"/>
      <c r="J949" s="2"/>
      <c r="K949" s="2"/>
      <c r="L949" s="2"/>
      <c r="M949" s="2"/>
      <c r="N949" s="2"/>
      <c r="O949" s="11"/>
      <c r="P949" s="11"/>
      <c r="Q949" s="11"/>
      <c r="R949" s="11"/>
      <c r="S949" s="2"/>
      <c r="T949" s="2"/>
      <c r="U949" s="2"/>
      <c r="V949" s="2"/>
      <c r="W949" s="2"/>
      <c r="X949" s="2"/>
      <c r="Y949" s="2"/>
      <c r="Z949" s="2"/>
    </row>
    <row r="950" spans="1:26" ht="15.75" customHeight="1" x14ac:dyDescent="0.25">
      <c r="A950" s="2"/>
      <c r="B950" s="2"/>
      <c r="C950" s="2"/>
      <c r="D950" s="2"/>
      <c r="E950" s="2"/>
      <c r="F950" s="2"/>
      <c r="G950" s="2"/>
      <c r="H950" s="2"/>
      <c r="I950" s="2"/>
      <c r="J950" s="2"/>
      <c r="K950" s="2"/>
      <c r="L950" s="2"/>
      <c r="M950" s="2"/>
      <c r="N950" s="2"/>
      <c r="O950" s="11"/>
      <c r="P950" s="11"/>
      <c r="Q950" s="11"/>
      <c r="R950" s="11"/>
      <c r="S950" s="2"/>
      <c r="T950" s="2"/>
      <c r="U950" s="2"/>
      <c r="V950" s="2"/>
      <c r="W950" s="2"/>
      <c r="X950" s="2"/>
      <c r="Y950" s="2"/>
      <c r="Z950" s="2"/>
    </row>
    <row r="951" spans="1:26" ht="15.75" customHeight="1" x14ac:dyDescent="0.25">
      <c r="A951" s="2"/>
      <c r="B951" s="2"/>
      <c r="C951" s="2"/>
      <c r="D951" s="2"/>
      <c r="E951" s="2"/>
      <c r="F951" s="2"/>
      <c r="G951" s="2"/>
      <c r="H951" s="2"/>
      <c r="I951" s="2"/>
      <c r="J951" s="2"/>
      <c r="K951" s="2"/>
      <c r="L951" s="2"/>
      <c r="M951" s="2"/>
      <c r="N951" s="2"/>
      <c r="O951" s="11"/>
      <c r="P951" s="11"/>
      <c r="Q951" s="11"/>
      <c r="R951" s="11"/>
      <c r="S951" s="2"/>
      <c r="T951" s="2"/>
      <c r="U951" s="2"/>
      <c r="V951" s="2"/>
      <c r="W951" s="2"/>
      <c r="X951" s="2"/>
      <c r="Y951" s="2"/>
      <c r="Z951" s="2"/>
    </row>
    <row r="952" spans="1:26" ht="15.75" customHeight="1" x14ac:dyDescent="0.25">
      <c r="A952" s="2"/>
      <c r="B952" s="2"/>
      <c r="C952" s="2"/>
      <c r="D952" s="2"/>
      <c r="E952" s="2"/>
      <c r="F952" s="2"/>
      <c r="G952" s="2"/>
      <c r="H952" s="2"/>
      <c r="I952" s="2"/>
      <c r="J952" s="2"/>
      <c r="K952" s="2"/>
      <c r="L952" s="2"/>
      <c r="M952" s="2"/>
      <c r="N952" s="2"/>
      <c r="O952" s="11"/>
      <c r="P952" s="11"/>
      <c r="Q952" s="11"/>
      <c r="R952" s="11"/>
      <c r="S952" s="2"/>
      <c r="T952" s="2"/>
      <c r="U952" s="2"/>
      <c r="V952" s="2"/>
      <c r="W952" s="2"/>
      <c r="X952" s="2"/>
      <c r="Y952" s="2"/>
      <c r="Z952" s="2"/>
    </row>
    <row r="953" spans="1:26" ht="15.75" customHeight="1" x14ac:dyDescent="0.25">
      <c r="A953" s="2"/>
      <c r="B953" s="2"/>
      <c r="C953" s="2"/>
      <c r="D953" s="2"/>
      <c r="E953" s="2"/>
      <c r="F953" s="2"/>
      <c r="G953" s="2"/>
      <c r="H953" s="2"/>
      <c r="I953" s="2"/>
      <c r="J953" s="2"/>
      <c r="K953" s="2"/>
      <c r="L953" s="2"/>
      <c r="M953" s="2"/>
      <c r="N953" s="2"/>
      <c r="O953" s="11"/>
      <c r="P953" s="11"/>
      <c r="Q953" s="11"/>
      <c r="R953" s="11"/>
      <c r="S953" s="2"/>
      <c r="T953" s="2"/>
      <c r="U953" s="2"/>
      <c r="V953" s="2"/>
      <c r="W953" s="2"/>
      <c r="X953" s="2"/>
      <c r="Y953" s="2"/>
      <c r="Z953" s="2"/>
    </row>
    <row r="954" spans="1:26" ht="15.75" customHeight="1" x14ac:dyDescent="0.25">
      <c r="A954" s="2"/>
      <c r="B954" s="2"/>
      <c r="C954" s="2"/>
      <c r="D954" s="2"/>
      <c r="E954" s="2"/>
      <c r="F954" s="2"/>
      <c r="G954" s="2"/>
      <c r="H954" s="2"/>
      <c r="I954" s="2"/>
      <c r="J954" s="2"/>
      <c r="K954" s="2"/>
      <c r="L954" s="2"/>
      <c r="M954" s="2"/>
      <c r="N954" s="2"/>
      <c r="O954" s="11"/>
      <c r="P954" s="11"/>
      <c r="Q954" s="11"/>
      <c r="R954" s="11"/>
      <c r="S954" s="2"/>
      <c r="T954" s="2"/>
      <c r="U954" s="2"/>
      <c r="V954" s="2"/>
      <c r="W954" s="2"/>
      <c r="X954" s="2"/>
      <c r="Y954" s="2"/>
      <c r="Z954" s="2"/>
    </row>
    <row r="955" spans="1:26" ht="15.75" customHeight="1" x14ac:dyDescent="0.25">
      <c r="A955" s="2"/>
      <c r="B955" s="2"/>
      <c r="C955" s="2"/>
      <c r="D955" s="2"/>
      <c r="E955" s="2"/>
      <c r="F955" s="2"/>
      <c r="G955" s="2"/>
      <c r="H955" s="2"/>
      <c r="I955" s="2"/>
      <c r="J955" s="2"/>
      <c r="K955" s="2"/>
      <c r="L955" s="2"/>
      <c r="M955" s="2"/>
      <c r="N955" s="2"/>
      <c r="O955" s="11"/>
      <c r="P955" s="11"/>
      <c r="Q955" s="11"/>
      <c r="R955" s="11"/>
      <c r="S955" s="2"/>
      <c r="T955" s="2"/>
      <c r="U955" s="2"/>
      <c r="V955" s="2"/>
      <c r="W955" s="2"/>
      <c r="X955" s="2"/>
      <c r="Y955" s="2"/>
      <c r="Z955" s="2"/>
    </row>
    <row r="956" spans="1:26" ht="15.75" customHeight="1" x14ac:dyDescent="0.25">
      <c r="A956" s="2"/>
      <c r="B956" s="2"/>
      <c r="C956" s="2"/>
      <c r="D956" s="2"/>
      <c r="E956" s="2"/>
      <c r="F956" s="2"/>
      <c r="G956" s="2"/>
      <c r="H956" s="2"/>
      <c r="I956" s="2"/>
      <c r="J956" s="2"/>
      <c r="K956" s="2"/>
      <c r="L956" s="2"/>
      <c r="M956" s="2"/>
      <c r="N956" s="2"/>
      <c r="O956" s="11"/>
      <c r="P956" s="11"/>
      <c r="Q956" s="11"/>
      <c r="R956" s="11"/>
      <c r="S956" s="2"/>
      <c r="T956" s="2"/>
      <c r="U956" s="2"/>
      <c r="V956" s="2"/>
      <c r="W956" s="2"/>
      <c r="X956" s="2"/>
      <c r="Y956" s="2"/>
      <c r="Z956" s="2"/>
    </row>
    <row r="957" spans="1:26" ht="15.75" customHeight="1" x14ac:dyDescent="0.25">
      <c r="A957" s="2"/>
      <c r="B957" s="2"/>
      <c r="C957" s="2"/>
      <c r="D957" s="2"/>
      <c r="E957" s="2"/>
      <c r="F957" s="2"/>
      <c r="G957" s="2"/>
      <c r="H957" s="2"/>
      <c r="I957" s="2"/>
      <c r="J957" s="2"/>
      <c r="K957" s="2"/>
      <c r="L957" s="2"/>
      <c r="M957" s="2"/>
      <c r="N957" s="2"/>
      <c r="O957" s="11"/>
      <c r="P957" s="11"/>
      <c r="Q957" s="11"/>
      <c r="R957" s="11"/>
      <c r="S957" s="2"/>
      <c r="T957" s="2"/>
      <c r="U957" s="2"/>
      <c r="V957" s="2"/>
      <c r="W957" s="2"/>
      <c r="X957" s="2"/>
      <c r="Y957" s="2"/>
      <c r="Z957" s="2"/>
    </row>
    <row r="958" spans="1:26" ht="15.75" customHeight="1" x14ac:dyDescent="0.25">
      <c r="A958" s="2"/>
      <c r="B958" s="2"/>
      <c r="C958" s="2"/>
      <c r="D958" s="2"/>
      <c r="E958" s="2"/>
      <c r="F958" s="2"/>
      <c r="G958" s="2"/>
      <c r="H958" s="2"/>
      <c r="I958" s="2"/>
      <c r="J958" s="2"/>
      <c r="K958" s="2"/>
      <c r="L958" s="2"/>
      <c r="M958" s="2"/>
      <c r="N958" s="2"/>
      <c r="O958" s="11"/>
      <c r="P958" s="11"/>
      <c r="Q958" s="11"/>
      <c r="R958" s="11"/>
      <c r="S958" s="2"/>
      <c r="T958" s="2"/>
      <c r="U958" s="2"/>
      <c r="V958" s="2"/>
      <c r="W958" s="2"/>
      <c r="X958" s="2"/>
      <c r="Y958" s="2"/>
      <c r="Z958" s="2"/>
    </row>
    <row r="959" spans="1:26" ht="15.75" customHeight="1" x14ac:dyDescent="0.25">
      <c r="A959" s="2"/>
      <c r="B959" s="2"/>
      <c r="C959" s="2"/>
      <c r="D959" s="2"/>
      <c r="E959" s="2"/>
      <c r="F959" s="2"/>
      <c r="G959" s="2"/>
      <c r="H959" s="2"/>
      <c r="I959" s="2"/>
      <c r="J959" s="2"/>
      <c r="K959" s="2"/>
      <c r="L959" s="2"/>
      <c r="M959" s="2"/>
      <c r="N959" s="2"/>
      <c r="O959" s="11"/>
      <c r="P959" s="11"/>
      <c r="Q959" s="11"/>
      <c r="R959" s="11"/>
      <c r="S959" s="2"/>
      <c r="T959" s="2"/>
      <c r="U959" s="2"/>
      <c r="V959" s="2"/>
      <c r="W959" s="2"/>
      <c r="X959" s="2"/>
      <c r="Y959" s="2"/>
      <c r="Z959" s="2"/>
    </row>
    <row r="960" spans="1:26" ht="15.75" customHeight="1" x14ac:dyDescent="0.25">
      <c r="A960" s="2"/>
      <c r="B960" s="2"/>
      <c r="C960" s="2"/>
      <c r="D960" s="2"/>
      <c r="E960" s="2"/>
      <c r="F960" s="2"/>
      <c r="G960" s="2"/>
      <c r="H960" s="2"/>
      <c r="I960" s="2"/>
      <c r="J960" s="2"/>
      <c r="K960" s="2"/>
      <c r="L960" s="2"/>
      <c r="M960" s="2"/>
      <c r="N960" s="2"/>
      <c r="O960" s="11"/>
      <c r="P960" s="11"/>
      <c r="Q960" s="11"/>
      <c r="R960" s="11"/>
      <c r="S960" s="2"/>
      <c r="T960" s="2"/>
      <c r="U960" s="2"/>
      <c r="V960" s="2"/>
      <c r="W960" s="2"/>
      <c r="X960" s="2"/>
      <c r="Y960" s="2"/>
      <c r="Z960" s="2"/>
    </row>
    <row r="961" spans="1:26" ht="15.75" customHeight="1" x14ac:dyDescent="0.25">
      <c r="A961" s="2"/>
      <c r="B961" s="2"/>
      <c r="C961" s="2"/>
      <c r="D961" s="2"/>
      <c r="E961" s="2"/>
      <c r="F961" s="2"/>
      <c r="G961" s="2"/>
      <c r="H961" s="2"/>
      <c r="I961" s="2"/>
      <c r="J961" s="2"/>
      <c r="K961" s="2"/>
      <c r="L961" s="2"/>
      <c r="M961" s="2"/>
      <c r="N961" s="2"/>
      <c r="O961" s="11"/>
      <c r="P961" s="11"/>
      <c r="Q961" s="11"/>
      <c r="R961" s="11"/>
      <c r="S961" s="2"/>
      <c r="T961" s="2"/>
      <c r="U961" s="2"/>
      <c r="V961" s="2"/>
      <c r="W961" s="2"/>
      <c r="X961" s="2"/>
      <c r="Y961" s="2"/>
      <c r="Z961" s="2"/>
    </row>
    <row r="962" spans="1:26" ht="15.75" customHeight="1" x14ac:dyDescent="0.25">
      <c r="A962" s="2"/>
      <c r="B962" s="2"/>
      <c r="C962" s="2"/>
      <c r="D962" s="2"/>
      <c r="E962" s="2"/>
      <c r="F962" s="2"/>
      <c r="G962" s="2"/>
      <c r="H962" s="2"/>
      <c r="I962" s="2"/>
      <c r="J962" s="2"/>
      <c r="K962" s="2"/>
      <c r="L962" s="2"/>
      <c r="M962" s="2"/>
      <c r="N962" s="2"/>
      <c r="O962" s="11"/>
      <c r="P962" s="11"/>
      <c r="Q962" s="11"/>
      <c r="R962" s="11"/>
      <c r="S962" s="2"/>
      <c r="T962" s="2"/>
      <c r="U962" s="2"/>
      <c r="V962" s="2"/>
      <c r="W962" s="2"/>
      <c r="X962" s="2"/>
      <c r="Y962" s="2"/>
      <c r="Z962" s="2"/>
    </row>
    <row r="963" spans="1:26" ht="15.75" customHeight="1" x14ac:dyDescent="0.25">
      <c r="A963" s="2"/>
      <c r="B963" s="2"/>
      <c r="C963" s="2"/>
      <c r="D963" s="2"/>
      <c r="E963" s="2"/>
      <c r="F963" s="2"/>
      <c r="G963" s="2"/>
      <c r="H963" s="2"/>
      <c r="I963" s="2"/>
      <c r="J963" s="2"/>
      <c r="K963" s="2"/>
      <c r="L963" s="2"/>
      <c r="M963" s="2"/>
      <c r="N963" s="2"/>
      <c r="O963" s="11"/>
      <c r="P963" s="11"/>
      <c r="Q963" s="11"/>
      <c r="R963" s="11"/>
      <c r="S963" s="2"/>
      <c r="T963" s="2"/>
      <c r="U963" s="2"/>
      <c r="V963" s="2"/>
      <c r="W963" s="2"/>
      <c r="X963" s="2"/>
      <c r="Y963" s="2"/>
      <c r="Z963" s="2"/>
    </row>
    <row r="964" spans="1:26" ht="15.75" customHeight="1" x14ac:dyDescent="0.25">
      <c r="A964" s="2"/>
      <c r="B964" s="2"/>
      <c r="C964" s="2"/>
      <c r="D964" s="2"/>
      <c r="E964" s="2"/>
      <c r="F964" s="2"/>
      <c r="G964" s="2"/>
      <c r="H964" s="2"/>
      <c r="I964" s="2"/>
      <c r="J964" s="2"/>
      <c r="K964" s="2"/>
      <c r="L964" s="2"/>
      <c r="M964" s="2"/>
      <c r="N964" s="2"/>
      <c r="O964" s="11"/>
      <c r="P964" s="11"/>
      <c r="Q964" s="11"/>
      <c r="R964" s="11"/>
      <c r="S964" s="2"/>
      <c r="T964" s="2"/>
      <c r="U964" s="2"/>
      <c r="V964" s="2"/>
      <c r="W964" s="2"/>
      <c r="X964" s="2"/>
      <c r="Y964" s="2"/>
      <c r="Z964" s="2"/>
    </row>
    <row r="965" spans="1:26" ht="15.75" customHeight="1" x14ac:dyDescent="0.25">
      <c r="A965" s="2"/>
      <c r="B965" s="2"/>
      <c r="C965" s="2"/>
      <c r="D965" s="2"/>
      <c r="E965" s="2"/>
      <c r="F965" s="2"/>
      <c r="G965" s="2"/>
      <c r="H965" s="2"/>
      <c r="I965" s="2"/>
      <c r="J965" s="2"/>
      <c r="K965" s="2"/>
      <c r="L965" s="2"/>
      <c r="M965" s="2"/>
      <c r="N965" s="2"/>
      <c r="O965" s="11"/>
      <c r="P965" s="11"/>
      <c r="Q965" s="11"/>
      <c r="R965" s="11"/>
      <c r="S965" s="2"/>
      <c r="T965" s="2"/>
      <c r="U965" s="2"/>
      <c r="V965" s="2"/>
      <c r="W965" s="2"/>
      <c r="X965" s="2"/>
      <c r="Y965" s="2"/>
      <c r="Z965" s="2"/>
    </row>
    <row r="966" spans="1:26" ht="15.75" customHeight="1" x14ac:dyDescent="0.25">
      <c r="A966" s="2"/>
      <c r="B966" s="2"/>
      <c r="C966" s="2"/>
      <c r="D966" s="2"/>
      <c r="E966" s="2"/>
      <c r="F966" s="2"/>
      <c r="G966" s="2"/>
      <c r="H966" s="2"/>
      <c r="I966" s="2"/>
      <c r="J966" s="2"/>
      <c r="K966" s="2"/>
      <c r="L966" s="2"/>
      <c r="M966" s="2"/>
      <c r="N966" s="2"/>
      <c r="O966" s="11"/>
      <c r="P966" s="11"/>
      <c r="Q966" s="11"/>
      <c r="R966" s="11"/>
      <c r="S966" s="2"/>
      <c r="T966" s="2"/>
      <c r="U966" s="2"/>
      <c r="V966" s="2"/>
      <c r="W966" s="2"/>
      <c r="X966" s="2"/>
      <c r="Y966" s="2"/>
      <c r="Z966" s="2"/>
    </row>
    <row r="967" spans="1:26" ht="15.75" customHeight="1" x14ac:dyDescent="0.25">
      <c r="A967" s="2"/>
      <c r="B967" s="2"/>
      <c r="C967" s="2"/>
      <c r="D967" s="2"/>
      <c r="E967" s="2"/>
      <c r="F967" s="2"/>
      <c r="G967" s="2"/>
      <c r="H967" s="2"/>
      <c r="I967" s="2"/>
      <c r="J967" s="2"/>
      <c r="K967" s="2"/>
      <c r="L967" s="2"/>
      <c r="M967" s="2"/>
      <c r="N967" s="2"/>
      <c r="O967" s="11"/>
      <c r="P967" s="11"/>
      <c r="Q967" s="11"/>
      <c r="R967" s="11"/>
      <c r="S967" s="2"/>
      <c r="T967" s="2"/>
      <c r="U967" s="2"/>
      <c r="V967" s="2"/>
      <c r="W967" s="2"/>
      <c r="X967" s="2"/>
      <c r="Y967" s="2"/>
      <c r="Z967" s="2"/>
    </row>
    <row r="968" spans="1:26" ht="15.75" customHeight="1" x14ac:dyDescent="0.25">
      <c r="A968" s="2"/>
      <c r="B968" s="2"/>
      <c r="C968" s="2"/>
      <c r="D968" s="2"/>
      <c r="E968" s="2"/>
      <c r="F968" s="2"/>
      <c r="G968" s="2"/>
      <c r="H968" s="2"/>
      <c r="I968" s="2"/>
      <c r="J968" s="2"/>
      <c r="K968" s="2"/>
      <c r="L968" s="2"/>
      <c r="M968" s="2"/>
      <c r="N968" s="2"/>
      <c r="O968" s="11"/>
      <c r="P968" s="11"/>
      <c r="Q968" s="11"/>
      <c r="R968" s="11"/>
      <c r="S968" s="2"/>
      <c r="T968" s="2"/>
      <c r="U968" s="2"/>
      <c r="V968" s="2"/>
      <c r="W968" s="2"/>
      <c r="X968" s="2"/>
      <c r="Y968" s="2"/>
      <c r="Z968" s="2"/>
    </row>
    <row r="969" spans="1:26" ht="15.75" customHeight="1" x14ac:dyDescent="0.25">
      <c r="A969" s="2"/>
      <c r="B969" s="2"/>
      <c r="C969" s="2"/>
      <c r="D969" s="2"/>
      <c r="E969" s="2"/>
      <c r="F969" s="2"/>
      <c r="G969" s="2"/>
      <c r="H969" s="2"/>
      <c r="I969" s="2"/>
      <c r="J969" s="2"/>
      <c r="K969" s="2"/>
      <c r="L969" s="2"/>
      <c r="M969" s="2"/>
      <c r="N969" s="2"/>
      <c r="O969" s="11"/>
      <c r="P969" s="11"/>
      <c r="Q969" s="11"/>
      <c r="R969" s="11"/>
      <c r="S969" s="2"/>
      <c r="T969" s="2"/>
      <c r="U969" s="2"/>
      <c r="V969" s="2"/>
      <c r="W969" s="2"/>
      <c r="X969" s="2"/>
      <c r="Y969" s="2"/>
      <c r="Z969" s="2"/>
    </row>
    <row r="970" spans="1:26" ht="15.75" customHeight="1" x14ac:dyDescent="0.25">
      <c r="A970" s="2"/>
      <c r="B970" s="2"/>
      <c r="C970" s="2"/>
      <c r="D970" s="2"/>
      <c r="E970" s="2"/>
      <c r="F970" s="2"/>
      <c r="G970" s="2"/>
      <c r="H970" s="2"/>
      <c r="I970" s="2"/>
      <c r="J970" s="2"/>
      <c r="K970" s="2"/>
      <c r="L970" s="2"/>
      <c r="M970" s="2"/>
      <c r="N970" s="2"/>
      <c r="O970" s="11"/>
      <c r="P970" s="11"/>
      <c r="Q970" s="11"/>
      <c r="R970" s="11"/>
      <c r="S970" s="2"/>
      <c r="T970" s="2"/>
      <c r="U970" s="2"/>
      <c r="V970" s="2"/>
      <c r="W970" s="2"/>
      <c r="X970" s="2"/>
      <c r="Y970" s="2"/>
      <c r="Z970" s="2"/>
    </row>
    <row r="971" spans="1:26" ht="15.75" customHeight="1" x14ac:dyDescent="0.25">
      <c r="A971" s="2"/>
      <c r="B971" s="2"/>
      <c r="C971" s="2"/>
      <c r="D971" s="2"/>
      <c r="E971" s="2"/>
      <c r="F971" s="2"/>
      <c r="G971" s="2"/>
      <c r="H971" s="2"/>
      <c r="I971" s="2"/>
      <c r="J971" s="2"/>
      <c r="K971" s="2"/>
      <c r="L971" s="2"/>
      <c r="M971" s="2"/>
      <c r="N971" s="2"/>
      <c r="O971" s="11"/>
      <c r="P971" s="11"/>
      <c r="Q971" s="11"/>
      <c r="R971" s="11"/>
      <c r="S971" s="2"/>
      <c r="T971" s="2"/>
      <c r="U971" s="2"/>
      <c r="V971" s="2"/>
      <c r="W971" s="2"/>
      <c r="X971" s="2"/>
      <c r="Y971" s="2"/>
      <c r="Z971" s="2"/>
    </row>
    <row r="972" spans="1:26" ht="15.75" customHeight="1" x14ac:dyDescent="0.25">
      <c r="A972" s="2"/>
      <c r="B972" s="2"/>
      <c r="C972" s="2"/>
      <c r="D972" s="2"/>
      <c r="E972" s="2"/>
      <c r="F972" s="2"/>
      <c r="G972" s="2"/>
      <c r="H972" s="2"/>
      <c r="I972" s="2"/>
      <c r="J972" s="2"/>
      <c r="K972" s="2"/>
      <c r="L972" s="2"/>
      <c r="M972" s="2"/>
      <c r="N972" s="2"/>
      <c r="O972" s="11"/>
      <c r="P972" s="11"/>
      <c r="Q972" s="11"/>
      <c r="R972" s="11"/>
      <c r="S972" s="2"/>
      <c r="T972" s="2"/>
      <c r="U972" s="2"/>
      <c r="V972" s="2"/>
      <c r="W972" s="2"/>
      <c r="X972" s="2"/>
      <c r="Y972" s="2"/>
      <c r="Z972" s="2"/>
    </row>
    <row r="973" spans="1:26" ht="15.75" customHeight="1" x14ac:dyDescent="0.25">
      <c r="A973" s="2"/>
      <c r="B973" s="2"/>
      <c r="C973" s="2"/>
      <c r="D973" s="2"/>
      <c r="E973" s="2"/>
      <c r="F973" s="2"/>
      <c r="G973" s="2"/>
      <c r="H973" s="2"/>
      <c r="I973" s="2"/>
      <c r="J973" s="2"/>
      <c r="K973" s="2"/>
      <c r="L973" s="2"/>
      <c r="M973" s="2"/>
      <c r="N973" s="2"/>
      <c r="O973" s="11"/>
      <c r="P973" s="11"/>
      <c r="Q973" s="11"/>
      <c r="R973" s="11"/>
      <c r="S973" s="2"/>
      <c r="T973" s="2"/>
      <c r="U973" s="2"/>
      <c r="V973" s="2"/>
      <c r="W973" s="2"/>
      <c r="X973" s="2"/>
      <c r="Y973" s="2"/>
      <c r="Z973" s="2"/>
    </row>
    <row r="974" spans="1:26" ht="15.75" customHeight="1" x14ac:dyDescent="0.25">
      <c r="A974" s="2"/>
      <c r="B974" s="2"/>
      <c r="C974" s="2"/>
      <c r="D974" s="2"/>
      <c r="E974" s="2"/>
      <c r="F974" s="2"/>
      <c r="G974" s="2"/>
      <c r="H974" s="2"/>
      <c r="I974" s="2"/>
      <c r="J974" s="2"/>
      <c r="K974" s="2"/>
      <c r="L974" s="2"/>
      <c r="M974" s="2"/>
      <c r="N974" s="2"/>
      <c r="O974" s="11"/>
      <c r="P974" s="11"/>
      <c r="Q974" s="11"/>
      <c r="R974" s="11"/>
      <c r="S974" s="2"/>
      <c r="T974" s="2"/>
      <c r="U974" s="2"/>
      <c r="V974" s="2"/>
      <c r="W974" s="2"/>
      <c r="X974" s="2"/>
      <c r="Y974" s="2"/>
      <c r="Z974" s="2"/>
    </row>
    <row r="975" spans="1:26" ht="15.75" customHeight="1" x14ac:dyDescent="0.25">
      <c r="A975" s="2"/>
      <c r="B975" s="2"/>
      <c r="C975" s="2"/>
      <c r="D975" s="2"/>
      <c r="E975" s="2"/>
      <c r="F975" s="2"/>
      <c r="G975" s="2"/>
      <c r="H975" s="2"/>
      <c r="I975" s="2"/>
      <c r="J975" s="2"/>
      <c r="K975" s="2"/>
      <c r="L975" s="2"/>
      <c r="M975" s="2"/>
      <c r="N975" s="2"/>
      <c r="O975" s="11"/>
      <c r="P975" s="11"/>
      <c r="Q975" s="11"/>
      <c r="R975" s="11"/>
      <c r="S975" s="2"/>
      <c r="T975" s="2"/>
      <c r="U975" s="2"/>
      <c r="V975" s="2"/>
      <c r="W975" s="2"/>
      <c r="X975" s="2"/>
      <c r="Y975" s="2"/>
      <c r="Z975" s="2"/>
    </row>
    <row r="976" spans="1:26" ht="15.75" customHeight="1" x14ac:dyDescent="0.25">
      <c r="A976" s="2"/>
      <c r="B976" s="2"/>
      <c r="C976" s="2"/>
      <c r="D976" s="2"/>
      <c r="E976" s="2"/>
      <c r="F976" s="2"/>
      <c r="G976" s="2"/>
      <c r="H976" s="2"/>
      <c r="I976" s="2"/>
      <c r="J976" s="2"/>
      <c r="K976" s="2"/>
      <c r="L976" s="2"/>
      <c r="M976" s="2"/>
      <c r="N976" s="2"/>
      <c r="O976" s="11"/>
      <c r="P976" s="11"/>
      <c r="Q976" s="11"/>
      <c r="R976" s="11"/>
      <c r="S976" s="2"/>
      <c r="T976" s="2"/>
      <c r="U976" s="2"/>
      <c r="V976" s="2"/>
      <c r="W976" s="2"/>
      <c r="X976" s="2"/>
      <c r="Y976" s="2"/>
      <c r="Z976" s="2"/>
    </row>
    <row r="977" spans="1:26" ht="15.75" customHeight="1" x14ac:dyDescent="0.25">
      <c r="A977" s="2"/>
      <c r="B977" s="2"/>
      <c r="C977" s="2"/>
      <c r="D977" s="2"/>
      <c r="E977" s="2"/>
      <c r="F977" s="2"/>
      <c r="G977" s="2"/>
      <c r="H977" s="2"/>
      <c r="I977" s="2"/>
      <c r="J977" s="2"/>
      <c r="K977" s="2"/>
      <c r="L977" s="2"/>
      <c r="M977" s="2"/>
      <c r="N977" s="2"/>
      <c r="O977" s="11"/>
      <c r="P977" s="11"/>
      <c r="Q977" s="11"/>
      <c r="R977" s="11"/>
      <c r="S977" s="2"/>
      <c r="T977" s="2"/>
      <c r="U977" s="2"/>
      <c r="V977" s="2"/>
      <c r="W977" s="2"/>
      <c r="X977" s="2"/>
      <c r="Y977" s="2"/>
      <c r="Z977" s="2"/>
    </row>
    <row r="978" spans="1:26" ht="15.75" customHeight="1" x14ac:dyDescent="0.25">
      <c r="A978" s="2"/>
      <c r="B978" s="2"/>
      <c r="C978" s="2"/>
      <c r="D978" s="2"/>
      <c r="E978" s="2"/>
      <c r="F978" s="2"/>
      <c r="G978" s="2"/>
      <c r="H978" s="2"/>
      <c r="I978" s="2"/>
      <c r="J978" s="2"/>
      <c r="K978" s="2"/>
      <c r="L978" s="2"/>
      <c r="M978" s="2"/>
      <c r="N978" s="2"/>
      <c r="O978" s="11"/>
      <c r="P978" s="11"/>
      <c r="Q978" s="11"/>
      <c r="R978" s="11"/>
      <c r="S978" s="2"/>
      <c r="T978" s="2"/>
      <c r="U978" s="2"/>
      <c r="V978" s="2"/>
      <c r="W978" s="2"/>
      <c r="X978" s="2"/>
      <c r="Y978" s="2"/>
      <c r="Z978" s="2"/>
    </row>
    <row r="979" spans="1:26" ht="15.75" customHeight="1" x14ac:dyDescent="0.25">
      <c r="A979" s="2"/>
      <c r="B979" s="2"/>
      <c r="C979" s="2"/>
      <c r="D979" s="2"/>
      <c r="E979" s="2"/>
      <c r="F979" s="2"/>
      <c r="G979" s="2"/>
      <c r="H979" s="2"/>
      <c r="I979" s="2"/>
      <c r="J979" s="2"/>
      <c r="K979" s="2"/>
      <c r="L979" s="2"/>
      <c r="M979" s="2"/>
      <c r="N979" s="2"/>
      <c r="O979" s="11"/>
      <c r="P979" s="11"/>
      <c r="Q979" s="11"/>
      <c r="R979" s="11"/>
      <c r="S979" s="2"/>
      <c r="T979" s="2"/>
      <c r="U979" s="2"/>
      <c r="V979" s="2"/>
      <c r="W979" s="2"/>
      <c r="X979" s="2"/>
      <c r="Y979" s="2"/>
      <c r="Z979" s="2"/>
    </row>
    <row r="980" spans="1:26" ht="15.75" customHeight="1" x14ac:dyDescent="0.25">
      <c r="A980" s="2"/>
      <c r="B980" s="2"/>
      <c r="C980" s="2"/>
      <c r="D980" s="2"/>
      <c r="E980" s="2"/>
      <c r="F980" s="2"/>
      <c r="G980" s="2"/>
      <c r="H980" s="2"/>
      <c r="I980" s="2"/>
      <c r="J980" s="2"/>
      <c r="K980" s="2"/>
      <c r="L980" s="2"/>
      <c r="M980" s="2"/>
      <c r="N980" s="2"/>
      <c r="O980" s="11"/>
      <c r="P980" s="11"/>
      <c r="Q980" s="11"/>
      <c r="R980" s="11"/>
      <c r="S980" s="2"/>
      <c r="T980" s="2"/>
      <c r="U980" s="2"/>
      <c r="V980" s="2"/>
      <c r="W980" s="2"/>
      <c r="X980" s="2"/>
      <c r="Y980" s="2"/>
      <c r="Z980" s="2"/>
    </row>
    <row r="981" spans="1:26" ht="15.75" customHeight="1" x14ac:dyDescent="0.25">
      <c r="A981" s="2"/>
      <c r="B981" s="2"/>
      <c r="C981" s="2"/>
      <c r="D981" s="2"/>
      <c r="E981" s="2"/>
      <c r="F981" s="2"/>
      <c r="G981" s="2"/>
      <c r="H981" s="2"/>
      <c r="I981" s="2"/>
      <c r="J981" s="2"/>
      <c r="K981" s="2"/>
      <c r="L981" s="2"/>
      <c r="M981" s="2"/>
      <c r="N981" s="2"/>
      <c r="O981" s="11"/>
      <c r="P981" s="11"/>
      <c r="Q981" s="11"/>
      <c r="R981" s="11"/>
      <c r="S981" s="2"/>
      <c r="T981" s="2"/>
      <c r="U981" s="2"/>
      <c r="V981" s="2"/>
      <c r="W981" s="2"/>
      <c r="X981" s="2"/>
      <c r="Y981" s="2"/>
      <c r="Z981" s="2"/>
    </row>
    <row r="982" spans="1:26" ht="15.75" customHeight="1" x14ac:dyDescent="0.25">
      <c r="A982" s="2"/>
      <c r="B982" s="2"/>
      <c r="C982" s="2"/>
      <c r="D982" s="2"/>
      <c r="E982" s="2"/>
      <c r="F982" s="2"/>
      <c r="G982" s="2"/>
      <c r="H982" s="2"/>
      <c r="I982" s="2"/>
      <c r="J982" s="2"/>
      <c r="K982" s="2"/>
      <c r="L982" s="2"/>
      <c r="M982" s="2"/>
      <c r="N982" s="2"/>
      <c r="O982" s="11"/>
      <c r="P982" s="11"/>
      <c r="Q982" s="11"/>
      <c r="R982" s="11"/>
      <c r="S982" s="2"/>
      <c r="T982" s="2"/>
      <c r="U982" s="2"/>
      <c r="V982" s="2"/>
      <c r="W982" s="2"/>
      <c r="X982" s="2"/>
      <c r="Y982" s="2"/>
      <c r="Z982" s="2"/>
    </row>
    <row r="983" spans="1:26" ht="15.75" customHeight="1" x14ac:dyDescent="0.25">
      <c r="A983" s="2"/>
      <c r="B983" s="2"/>
      <c r="C983" s="2"/>
      <c r="D983" s="2"/>
      <c r="E983" s="2"/>
      <c r="F983" s="2"/>
      <c r="G983" s="2"/>
      <c r="H983" s="2"/>
      <c r="I983" s="2"/>
      <c r="J983" s="2"/>
      <c r="K983" s="2"/>
      <c r="L983" s="2"/>
      <c r="M983" s="2"/>
      <c r="N983" s="2"/>
      <c r="O983" s="11"/>
      <c r="P983" s="11"/>
      <c r="Q983" s="11"/>
      <c r="R983" s="11"/>
      <c r="S983" s="2"/>
      <c r="T983" s="2"/>
      <c r="U983" s="2"/>
      <c r="V983" s="2"/>
      <c r="W983" s="2"/>
      <c r="X983" s="2"/>
      <c r="Y983" s="2"/>
      <c r="Z983" s="2"/>
    </row>
    <row r="984" spans="1:26" ht="15.75" customHeight="1" x14ac:dyDescent="0.25">
      <c r="A984" s="2"/>
      <c r="B984" s="2"/>
      <c r="C984" s="2"/>
      <c r="D984" s="2"/>
      <c r="E984" s="2"/>
      <c r="F984" s="2"/>
      <c r="G984" s="2"/>
      <c r="H984" s="2"/>
      <c r="I984" s="2"/>
      <c r="J984" s="2"/>
      <c r="K984" s="2"/>
      <c r="L984" s="2"/>
      <c r="M984" s="2"/>
      <c r="N984" s="2"/>
      <c r="O984" s="11"/>
      <c r="P984" s="11"/>
      <c r="Q984" s="11"/>
      <c r="R984" s="11"/>
      <c r="S984" s="2"/>
      <c r="T984" s="2"/>
      <c r="U984" s="2"/>
      <c r="V984" s="2"/>
      <c r="W984" s="2"/>
      <c r="X984" s="2"/>
      <c r="Y984" s="2"/>
      <c r="Z984" s="2"/>
    </row>
    <row r="985" spans="1:26" ht="15.75" customHeight="1" x14ac:dyDescent="0.25">
      <c r="A985" s="2"/>
      <c r="B985" s="2"/>
      <c r="C985" s="2"/>
      <c r="D985" s="2"/>
      <c r="E985" s="2"/>
      <c r="F985" s="2"/>
      <c r="G985" s="2"/>
      <c r="H985" s="2"/>
      <c r="I985" s="2"/>
      <c r="J985" s="2"/>
      <c r="K985" s="2"/>
      <c r="L985" s="2"/>
      <c r="M985" s="2"/>
      <c r="N985" s="2"/>
      <c r="O985" s="11"/>
      <c r="P985" s="11"/>
      <c r="Q985" s="11"/>
      <c r="R985" s="11"/>
      <c r="S985" s="2"/>
      <c r="T985" s="2"/>
      <c r="U985" s="2"/>
      <c r="V985" s="2"/>
      <c r="W985" s="2"/>
      <c r="X985" s="2"/>
      <c r="Y985" s="2"/>
      <c r="Z985" s="2"/>
    </row>
    <row r="986" spans="1:26" ht="15.75" customHeight="1" x14ac:dyDescent="0.25">
      <c r="A986" s="2"/>
      <c r="B986" s="2"/>
      <c r="C986" s="2"/>
      <c r="D986" s="2"/>
      <c r="E986" s="2"/>
      <c r="F986" s="2"/>
      <c r="G986" s="2"/>
      <c r="H986" s="2"/>
      <c r="I986" s="2"/>
      <c r="J986" s="2"/>
      <c r="K986" s="2"/>
      <c r="L986" s="2"/>
      <c r="M986" s="2"/>
      <c r="N986" s="2"/>
      <c r="O986" s="11"/>
      <c r="P986" s="11"/>
      <c r="Q986" s="11"/>
      <c r="R986" s="11"/>
      <c r="S986" s="2"/>
      <c r="T986" s="2"/>
      <c r="U986" s="2"/>
      <c r="V986" s="2"/>
      <c r="W986" s="2"/>
      <c r="X986" s="2"/>
      <c r="Y986" s="2"/>
      <c r="Z986" s="2"/>
    </row>
    <row r="987" spans="1:26" ht="15.75" customHeight="1" x14ac:dyDescent="0.25">
      <c r="A987" s="2"/>
      <c r="B987" s="2"/>
      <c r="C987" s="2"/>
      <c r="D987" s="2"/>
      <c r="E987" s="2"/>
      <c r="F987" s="2"/>
      <c r="G987" s="2"/>
      <c r="H987" s="2"/>
      <c r="I987" s="2"/>
      <c r="J987" s="2"/>
      <c r="K987" s="2"/>
      <c r="L987" s="2"/>
      <c r="M987" s="2"/>
      <c r="N987" s="2"/>
      <c r="O987" s="11"/>
      <c r="P987" s="11"/>
      <c r="Q987" s="11"/>
      <c r="R987" s="11"/>
      <c r="S987" s="2"/>
      <c r="T987" s="2"/>
      <c r="U987" s="2"/>
      <c r="V987" s="2"/>
      <c r="W987" s="2"/>
      <c r="X987" s="2"/>
      <c r="Y987" s="2"/>
      <c r="Z987" s="2"/>
    </row>
    <row r="988" spans="1:26" ht="15.75" customHeight="1" x14ac:dyDescent="0.25">
      <c r="A988" s="2"/>
      <c r="B988" s="2"/>
      <c r="C988" s="2"/>
      <c r="D988" s="2"/>
      <c r="E988" s="2"/>
      <c r="F988" s="2"/>
      <c r="G988" s="2"/>
      <c r="H988" s="2"/>
      <c r="I988" s="2"/>
      <c r="J988" s="2"/>
      <c r="K988" s="2"/>
      <c r="L988" s="2"/>
      <c r="M988" s="2"/>
      <c r="N988" s="2"/>
      <c r="O988" s="11"/>
      <c r="P988" s="11"/>
      <c r="Q988" s="11"/>
      <c r="R988" s="11"/>
      <c r="S988" s="2"/>
      <c r="T988" s="2"/>
      <c r="U988" s="2"/>
      <c r="V988" s="2"/>
      <c r="W988" s="2"/>
      <c r="X988" s="2"/>
      <c r="Y988" s="2"/>
      <c r="Z988" s="2"/>
    </row>
    <row r="989" spans="1:26" ht="15.75" customHeight="1" x14ac:dyDescent="0.25">
      <c r="A989" s="2"/>
      <c r="B989" s="2"/>
      <c r="C989" s="2"/>
      <c r="D989" s="2"/>
      <c r="E989" s="2"/>
      <c r="F989" s="2"/>
      <c r="G989" s="2"/>
      <c r="H989" s="2"/>
      <c r="I989" s="2"/>
      <c r="J989" s="2"/>
      <c r="K989" s="2"/>
      <c r="L989" s="2"/>
      <c r="M989" s="2"/>
      <c r="N989" s="2"/>
      <c r="O989" s="11"/>
      <c r="P989" s="11"/>
      <c r="Q989" s="11"/>
      <c r="R989" s="11"/>
      <c r="S989" s="2"/>
      <c r="T989" s="2"/>
      <c r="U989" s="2"/>
      <c r="V989" s="2"/>
      <c r="W989" s="2"/>
      <c r="X989" s="2"/>
      <c r="Y989" s="2"/>
      <c r="Z989" s="2"/>
    </row>
    <row r="990" spans="1:26" ht="15.75" customHeight="1" x14ac:dyDescent="0.25">
      <c r="A990" s="2"/>
      <c r="B990" s="2"/>
      <c r="C990" s="2"/>
      <c r="D990" s="2"/>
      <c r="E990" s="2"/>
      <c r="F990" s="2"/>
      <c r="G990" s="2"/>
      <c r="H990" s="2"/>
      <c r="I990" s="2"/>
      <c r="J990" s="2"/>
      <c r="K990" s="2"/>
      <c r="L990" s="2"/>
      <c r="M990" s="2"/>
      <c r="N990" s="2"/>
      <c r="O990" s="11"/>
      <c r="P990" s="11"/>
      <c r="Q990" s="11"/>
      <c r="R990" s="11"/>
      <c r="S990" s="2"/>
      <c r="T990" s="2"/>
      <c r="U990" s="2"/>
      <c r="V990" s="2"/>
      <c r="W990" s="2"/>
      <c r="X990" s="2"/>
      <c r="Y990" s="2"/>
      <c r="Z990" s="2"/>
    </row>
    <row r="991" spans="1:26" ht="15.75" customHeight="1" x14ac:dyDescent="0.25">
      <c r="A991" s="2"/>
      <c r="B991" s="2"/>
      <c r="C991" s="2"/>
      <c r="D991" s="2"/>
      <c r="E991" s="2"/>
      <c r="F991" s="2"/>
      <c r="G991" s="2"/>
      <c r="H991" s="2"/>
      <c r="I991" s="2"/>
      <c r="J991" s="2"/>
      <c r="K991" s="2"/>
      <c r="L991" s="2"/>
      <c r="M991" s="2"/>
      <c r="N991" s="2"/>
      <c r="O991" s="11"/>
      <c r="P991" s="11"/>
      <c r="Q991" s="11"/>
      <c r="R991" s="11"/>
      <c r="S991" s="2"/>
      <c r="T991" s="2"/>
      <c r="U991" s="2"/>
      <c r="V991" s="2"/>
      <c r="W991" s="2"/>
      <c r="X991" s="2"/>
      <c r="Y991" s="2"/>
      <c r="Z991" s="2"/>
    </row>
    <row r="992" spans="1:26" ht="15.75" customHeight="1" x14ac:dyDescent="0.25">
      <c r="A992" s="2"/>
      <c r="B992" s="2"/>
      <c r="C992" s="2"/>
      <c r="D992" s="2"/>
      <c r="E992" s="2"/>
      <c r="F992" s="2"/>
      <c r="G992" s="2"/>
      <c r="H992" s="2"/>
      <c r="I992" s="2"/>
      <c r="J992" s="2"/>
      <c r="K992" s="2"/>
      <c r="L992" s="2"/>
      <c r="M992" s="2"/>
      <c r="N992" s="2"/>
      <c r="O992" s="11"/>
      <c r="P992" s="11"/>
      <c r="Q992" s="11"/>
      <c r="R992" s="11"/>
      <c r="S992" s="2"/>
      <c r="T992" s="2"/>
      <c r="U992" s="2"/>
      <c r="V992" s="2"/>
      <c r="W992" s="2"/>
      <c r="X992" s="2"/>
      <c r="Y992" s="2"/>
      <c r="Z992" s="2"/>
    </row>
    <row r="993" spans="1:26" ht="15.75" customHeight="1" x14ac:dyDescent="0.25">
      <c r="A993" s="2"/>
      <c r="B993" s="2"/>
      <c r="C993" s="2"/>
      <c r="D993" s="2"/>
      <c r="E993" s="2"/>
      <c r="F993" s="2"/>
      <c r="G993" s="2"/>
      <c r="H993" s="2"/>
      <c r="I993" s="2"/>
      <c r="J993" s="2"/>
      <c r="K993" s="2"/>
      <c r="L993" s="2"/>
      <c r="M993" s="2"/>
      <c r="N993" s="2"/>
      <c r="O993" s="11"/>
      <c r="P993" s="11"/>
      <c r="Q993" s="11"/>
      <c r="R993" s="11"/>
      <c r="S993" s="2"/>
      <c r="T993" s="2"/>
      <c r="U993" s="2"/>
      <c r="V993" s="2"/>
      <c r="W993" s="2"/>
      <c r="X993" s="2"/>
      <c r="Y993" s="2"/>
      <c r="Z993" s="2"/>
    </row>
    <row r="994" spans="1:26" ht="15.75" customHeight="1" x14ac:dyDescent="0.25">
      <c r="A994" s="2"/>
      <c r="B994" s="2"/>
      <c r="C994" s="2"/>
      <c r="D994" s="2"/>
      <c r="E994" s="2"/>
      <c r="F994" s="2"/>
      <c r="G994" s="2"/>
      <c r="H994" s="2"/>
      <c r="I994" s="2"/>
      <c r="J994" s="2"/>
      <c r="K994" s="2"/>
      <c r="L994" s="2"/>
      <c r="M994" s="2"/>
      <c r="N994" s="2"/>
      <c r="O994" s="11"/>
      <c r="P994" s="11"/>
      <c r="Q994" s="11"/>
      <c r="R994" s="11"/>
      <c r="S994" s="2"/>
      <c r="T994" s="2"/>
      <c r="U994" s="2"/>
      <c r="V994" s="2"/>
      <c r="W994" s="2"/>
      <c r="X994" s="2"/>
      <c r="Y994" s="2"/>
      <c r="Z994" s="2"/>
    </row>
    <row r="995" spans="1:26" ht="15.75" customHeight="1" x14ac:dyDescent="0.25">
      <c r="A995" s="2"/>
      <c r="B995" s="2"/>
      <c r="C995" s="2"/>
      <c r="D995" s="2"/>
      <c r="E995" s="2"/>
      <c r="F995" s="2"/>
      <c r="G995" s="2"/>
      <c r="H995" s="2"/>
      <c r="I995" s="2"/>
      <c r="J995" s="2"/>
      <c r="K995" s="2"/>
      <c r="L995" s="2"/>
      <c r="M995" s="2"/>
      <c r="N995" s="2"/>
      <c r="O995" s="11"/>
      <c r="P995" s="11"/>
      <c r="Q995" s="11"/>
      <c r="R995" s="11"/>
      <c r="S995" s="2"/>
      <c r="T995" s="2"/>
      <c r="U995" s="2"/>
      <c r="V995" s="2"/>
      <c r="W995" s="2"/>
      <c r="X995" s="2"/>
      <c r="Y995" s="2"/>
      <c r="Z995" s="2"/>
    </row>
    <row r="996" spans="1:26" ht="15.75" customHeight="1" x14ac:dyDescent="0.25">
      <c r="A996" s="2"/>
      <c r="B996" s="2"/>
      <c r="C996" s="2"/>
      <c r="D996" s="2"/>
      <c r="E996" s="2"/>
      <c r="F996" s="2"/>
      <c r="G996" s="2"/>
      <c r="H996" s="2"/>
      <c r="I996" s="2"/>
      <c r="J996" s="2"/>
      <c r="K996" s="2"/>
      <c r="L996" s="2"/>
      <c r="M996" s="2"/>
      <c r="N996" s="2"/>
      <c r="O996" s="11"/>
      <c r="P996" s="11"/>
      <c r="Q996" s="11"/>
      <c r="R996" s="11"/>
      <c r="S996" s="2"/>
      <c r="T996" s="2"/>
      <c r="U996" s="2"/>
      <c r="V996" s="2"/>
      <c r="W996" s="2"/>
      <c r="X996" s="2"/>
      <c r="Y996" s="2"/>
      <c r="Z996" s="2"/>
    </row>
    <row r="997" spans="1:26" ht="15.75" customHeight="1" x14ac:dyDescent="0.25">
      <c r="A997" s="2"/>
      <c r="B997" s="2"/>
      <c r="C997" s="2"/>
      <c r="D997" s="2"/>
      <c r="E997" s="2"/>
      <c r="F997" s="2"/>
      <c r="G997" s="2"/>
      <c r="H997" s="2"/>
      <c r="I997" s="2"/>
      <c r="J997" s="2"/>
      <c r="K997" s="2"/>
      <c r="L997" s="2"/>
      <c r="M997" s="2"/>
      <c r="N997" s="2"/>
      <c r="O997" s="11"/>
      <c r="P997" s="11"/>
      <c r="Q997" s="11"/>
      <c r="R997" s="11"/>
      <c r="S997" s="2"/>
      <c r="T997" s="2"/>
      <c r="U997" s="2"/>
      <c r="V997" s="2"/>
      <c r="W997" s="2"/>
      <c r="X997" s="2"/>
      <c r="Y997" s="2"/>
      <c r="Z997" s="2"/>
    </row>
    <row r="998" spans="1:26" ht="15.75" customHeight="1" x14ac:dyDescent="0.25">
      <c r="A998" s="2"/>
      <c r="B998" s="2"/>
      <c r="C998" s="2"/>
      <c r="D998" s="2"/>
      <c r="E998" s="2"/>
      <c r="F998" s="2"/>
      <c r="G998" s="2"/>
      <c r="H998" s="2"/>
      <c r="I998" s="2"/>
      <c r="J998" s="2"/>
      <c r="K998" s="2"/>
      <c r="L998" s="2"/>
      <c r="M998" s="2"/>
      <c r="N998" s="2"/>
      <c r="O998" s="11"/>
      <c r="P998" s="11"/>
      <c r="Q998" s="11"/>
      <c r="R998" s="11"/>
      <c r="S998" s="2"/>
      <c r="T998" s="2"/>
      <c r="U998" s="2"/>
      <c r="V998" s="2"/>
      <c r="W998" s="2"/>
      <c r="X998" s="2"/>
      <c r="Y998" s="2"/>
      <c r="Z998" s="2"/>
    </row>
    <row r="999" spans="1:26" ht="15.75" customHeight="1" x14ac:dyDescent="0.25">
      <c r="A999" s="2"/>
      <c r="B999" s="2"/>
      <c r="C999" s="2"/>
      <c r="D999" s="2"/>
      <c r="E999" s="2"/>
      <c r="F999" s="2"/>
      <c r="G999" s="2"/>
      <c r="H999" s="2"/>
      <c r="I999" s="2"/>
      <c r="J999" s="2"/>
      <c r="K999" s="2"/>
      <c r="L999" s="2"/>
      <c r="M999" s="2"/>
      <c r="N999" s="2"/>
      <c r="O999" s="11"/>
      <c r="P999" s="11"/>
      <c r="Q999" s="11"/>
      <c r="R999" s="11"/>
      <c r="S999" s="2"/>
      <c r="T999" s="2"/>
      <c r="U999" s="2"/>
      <c r="V999" s="2"/>
      <c r="W999" s="2"/>
      <c r="X999" s="2"/>
      <c r="Y999" s="2"/>
      <c r="Z999" s="2"/>
    </row>
    <row r="1000" spans="1:26" ht="15.75" customHeight="1" x14ac:dyDescent="0.25">
      <c r="A1000" s="2"/>
      <c r="B1000" s="2"/>
      <c r="C1000" s="2"/>
      <c r="D1000" s="2"/>
      <c r="E1000" s="2"/>
      <c r="F1000" s="2"/>
      <c r="G1000" s="2"/>
      <c r="H1000" s="2"/>
      <c r="I1000" s="2"/>
      <c r="J1000" s="2"/>
      <c r="K1000" s="2"/>
      <c r="L1000" s="2"/>
      <c r="M1000" s="2"/>
      <c r="N1000" s="2"/>
      <c r="O1000" s="11"/>
      <c r="P1000" s="11"/>
      <c r="Q1000" s="11"/>
      <c r="R1000" s="11"/>
      <c r="S1000" s="2"/>
      <c r="T1000" s="2"/>
      <c r="U1000" s="2"/>
      <c r="V1000" s="2"/>
      <c r="W1000" s="2"/>
      <c r="X1000" s="2"/>
      <c r="Y1000" s="2"/>
      <c r="Z1000" s="2"/>
    </row>
  </sheetData>
  <mergeCells count="53">
    <mergeCell ref="B1:C4"/>
    <mergeCell ref="D1:R1"/>
    <mergeCell ref="D2:R2"/>
    <mergeCell ref="D3:R3"/>
    <mergeCell ref="D4:K4"/>
    <mergeCell ref="L4:R4"/>
    <mergeCell ref="B7:R7"/>
    <mergeCell ref="B10:E10"/>
    <mergeCell ref="F10:M10"/>
    <mergeCell ref="O10:R10"/>
    <mergeCell ref="B11:E11"/>
    <mergeCell ref="F11:M11"/>
    <mergeCell ref="N11:N12"/>
    <mergeCell ref="O11:R11"/>
    <mergeCell ref="O12:R12"/>
    <mergeCell ref="B12:E12"/>
    <mergeCell ref="F12:M12"/>
    <mergeCell ref="B13:E13"/>
    <mergeCell ref="F13:M13"/>
    <mergeCell ref="N13:N14"/>
    <mergeCell ref="O13:O14"/>
    <mergeCell ref="F14:M14"/>
    <mergeCell ref="B14:E14"/>
    <mergeCell ref="F15:M15"/>
    <mergeCell ref="F16:M16"/>
    <mergeCell ref="F17:M17"/>
    <mergeCell ref="F18:M18"/>
    <mergeCell ref="F19:M19"/>
    <mergeCell ref="B21:E21"/>
    <mergeCell ref="B22:E23"/>
    <mergeCell ref="B29:G34"/>
    <mergeCell ref="B20:E20"/>
    <mergeCell ref="I25:M27"/>
    <mergeCell ref="I28:M30"/>
    <mergeCell ref="I32:M32"/>
    <mergeCell ref="I33:M33"/>
    <mergeCell ref="I34:M34"/>
    <mergeCell ref="B15:E15"/>
    <mergeCell ref="B16:E16"/>
    <mergeCell ref="B17:E17"/>
    <mergeCell ref="B18:E18"/>
    <mergeCell ref="B19:E19"/>
    <mergeCell ref="I36:M38"/>
    <mergeCell ref="F20:M20"/>
    <mergeCell ref="F21:M21"/>
    <mergeCell ref="N21:N22"/>
    <mergeCell ref="O21:O22"/>
    <mergeCell ref="G22:K22"/>
    <mergeCell ref="L22:M23"/>
    <mergeCell ref="G23:K23"/>
    <mergeCell ref="N19:N20"/>
    <mergeCell ref="O19:O20"/>
    <mergeCell ref="O27:R28"/>
  </mergeCells>
  <dataValidations xWindow="374" yWindow="482" count="1">
    <dataValidation allowBlank="1" showErrorMessage="1" sqref="F13:M13" xr:uid="{98858FEF-EF9F-4B8C-A865-A133E1933CEC}"/>
  </dataValidations>
  <pageMargins left="0.7" right="0.7" top="0.75" bottom="0.75" header="0" footer="0"/>
  <pageSetup scale="55" orientation="landscape" r:id="rId1"/>
  <drawing r:id="rId2"/>
  <extLst>
    <ext xmlns:x14="http://schemas.microsoft.com/office/spreadsheetml/2009/9/main" uri="{CCE6A557-97BC-4b89-ADB6-D9C93CAAB3DF}">
      <x14:dataValidations xmlns:xm="http://schemas.microsoft.com/office/excel/2006/main" xWindow="374" yWindow="482" count="10">
        <x14:dataValidation type="list" allowBlank="1" showInputMessage="1" showErrorMessage="1" prompt="Error - Seleccione un valor de la lista desplegable" xr:uid="{00000000-0002-0000-0000-000001000000}">
          <x14:formula1>
            <xm:f>'LISTAS 1'!$Y$2:$Y$13</xm:f>
          </x14:formula1>
          <xm:sqref>G22:K23</xm:sqref>
        </x14:dataValidation>
        <x14:dataValidation type="list" allowBlank="1" showInputMessage="1" showErrorMessage="1" prompt="Relacione el año vigente" xr:uid="{00000000-0002-0000-0000-000002000000}">
          <x14:formula1>
            <xm:f>'LISTAS 1'!$Z$2:$Z$6</xm:f>
          </x14:formula1>
          <xm:sqref>L22:M23</xm:sqref>
        </x14:dataValidation>
        <x14:dataValidation type="list" allowBlank="1" showErrorMessage="1" xr:uid="{0BDC8EAA-3720-47CA-9189-C022C0D571C8}">
          <x14:formula1>
            <xm:f>'LISTAS 1'!$A$2</xm:f>
          </x14:formula1>
          <xm:sqref>F10:M10</xm:sqref>
        </x14:dataValidation>
        <x14:dataValidation type="list" allowBlank="1" showErrorMessage="1" xr:uid="{D371B492-3DC6-4E0A-B266-33C4EB078318}">
          <x14:formula1>
            <xm:f>'LISTAS 1'!$B$2:$B$6</xm:f>
          </x14:formula1>
          <xm:sqref>F11:M11</xm:sqref>
        </x14:dataValidation>
        <x14:dataValidation type="list" allowBlank="1" showErrorMessage="1" xr:uid="{031DA1B2-31BB-43CA-ACDC-994F7A28764C}">
          <x14:formula1>
            <xm:f>'LISTAS 1'!$C$2:$C$7</xm:f>
          </x14:formula1>
          <xm:sqref>F12:M12</xm:sqref>
        </x14:dataValidation>
        <x14:dataValidation type="list" allowBlank="1" showErrorMessage="1" xr:uid="{AE6D9768-0503-4235-B074-EC153656048F}">
          <x14:formula1>
            <xm:f>'LISTAS 1'!$I$2:$I$16</xm:f>
          </x14:formula1>
          <xm:sqref>F14:M14</xm:sqref>
        </x14:dataValidation>
        <x14:dataValidation type="list" allowBlank="1" showErrorMessage="1" xr:uid="{2431BBC7-0C12-4961-B459-C2A06A8A4FE5}">
          <x14:formula1>
            <xm:f>'LISTAS 1'!$H$2:$H$16</xm:f>
          </x14:formula1>
          <xm:sqref>F16:M16</xm:sqref>
        </x14:dataValidation>
        <x14:dataValidation type="list" allowBlank="1" showErrorMessage="1" xr:uid="{FFEC49A8-21BC-44B1-9D62-0BE15E84FED4}">
          <x14:formula1>
            <xm:f>'LISTAS 1'!$P$2:$P$8</xm:f>
          </x14:formula1>
          <xm:sqref>F17:M17</xm:sqref>
        </x14:dataValidation>
        <x14:dataValidation type="list" allowBlank="1" showErrorMessage="1" xr:uid="{E6172418-6404-4FA1-BD70-C92DBAB621C2}">
          <x14:formula1>
            <xm:f>'LISTAS 1'!$Q$2:$Q$21</xm:f>
          </x14:formula1>
          <xm:sqref>F18:M18</xm:sqref>
        </x14:dataValidation>
        <x14:dataValidation type="list" allowBlank="1" showErrorMessage="1" xr:uid="{1349C2CB-2E7A-46BD-A5C7-30559A7A8AFB}">
          <x14:formula1>
            <xm:f>'LISTAS 1'!$S$2:$S$38</xm:f>
          </x14:formula1>
          <xm:sqref>F19:M19 F20:M20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38030"/>
  </sheetPr>
  <dimension ref="A1:Z1000"/>
  <sheetViews>
    <sheetView workbookViewId="0"/>
  </sheetViews>
  <sheetFormatPr baseColWidth="10" defaultColWidth="14.42578125" defaultRowHeight="15" customHeight="1" x14ac:dyDescent="0.25"/>
  <cols>
    <col min="1" max="2" width="3.7109375" customWidth="1"/>
    <col min="3" max="3" width="32.140625" customWidth="1"/>
    <col min="4" max="4" width="224" customWidth="1"/>
    <col min="5" max="5" width="3.5703125" customWidth="1"/>
    <col min="6" max="6" width="11.42578125" customWidth="1"/>
    <col min="7" max="26" width="10.7109375" customWidth="1"/>
  </cols>
  <sheetData>
    <row r="1" spans="1:26" ht="44.25" customHeight="1" x14ac:dyDescent="0.35">
      <c r="A1" s="144"/>
      <c r="B1" s="144"/>
      <c r="C1" s="1262" t="s">
        <v>520</v>
      </c>
      <c r="D1" s="749"/>
      <c r="E1" s="145"/>
      <c r="F1" s="144"/>
      <c r="G1" s="146"/>
      <c r="H1" s="146"/>
      <c r="I1" s="146"/>
      <c r="J1" s="146"/>
      <c r="K1" s="146"/>
      <c r="L1" s="146"/>
      <c r="M1" s="146"/>
      <c r="N1" s="146"/>
      <c r="O1" s="146"/>
      <c r="P1" s="146"/>
      <c r="Q1" s="146"/>
      <c r="R1" s="146"/>
      <c r="S1" s="146"/>
      <c r="T1" s="146"/>
      <c r="U1" s="146"/>
      <c r="V1" s="146"/>
      <c r="W1" s="146"/>
      <c r="X1" s="146"/>
      <c r="Y1" s="146"/>
      <c r="Z1" s="146"/>
    </row>
    <row r="2" spans="1:26" ht="14.25" customHeight="1" x14ac:dyDescent="0.25">
      <c r="A2" s="144"/>
      <c r="B2" s="144"/>
      <c r="C2" s="144"/>
      <c r="D2" s="144"/>
      <c r="E2" s="144"/>
      <c r="F2" s="144"/>
      <c r="G2" s="146"/>
      <c r="H2" s="146"/>
      <c r="I2" s="146"/>
      <c r="J2" s="146"/>
      <c r="K2" s="146"/>
      <c r="L2" s="146"/>
      <c r="M2" s="146"/>
      <c r="N2" s="146"/>
      <c r="O2" s="146"/>
      <c r="P2" s="146"/>
      <c r="Q2" s="146"/>
      <c r="R2" s="146"/>
      <c r="S2" s="146"/>
      <c r="T2" s="146"/>
      <c r="U2" s="146"/>
      <c r="V2" s="146"/>
      <c r="W2" s="146"/>
      <c r="X2" s="146"/>
      <c r="Y2" s="146"/>
      <c r="Z2" s="146"/>
    </row>
    <row r="3" spans="1:26" ht="14.25" customHeight="1" x14ac:dyDescent="0.25">
      <c r="A3" s="144"/>
      <c r="B3" s="144"/>
      <c r="C3" s="147" t="s">
        <v>521</v>
      </c>
      <c r="D3" s="148"/>
      <c r="E3" s="144"/>
      <c r="F3" s="144"/>
      <c r="G3" s="146"/>
      <c r="H3" s="146"/>
      <c r="I3" s="146"/>
      <c r="J3" s="146"/>
      <c r="K3" s="146"/>
      <c r="L3" s="146"/>
      <c r="M3" s="146"/>
      <c r="N3" s="146"/>
      <c r="O3" s="146"/>
      <c r="P3" s="146"/>
      <c r="Q3" s="146"/>
      <c r="R3" s="146"/>
      <c r="S3" s="146"/>
      <c r="T3" s="146"/>
      <c r="U3" s="146"/>
      <c r="V3" s="146"/>
      <c r="W3" s="146"/>
      <c r="X3" s="146"/>
      <c r="Y3" s="146"/>
      <c r="Z3" s="146"/>
    </row>
    <row r="4" spans="1:26" ht="14.25" customHeight="1" x14ac:dyDescent="0.25">
      <c r="A4" s="144"/>
      <c r="B4" s="144"/>
      <c r="C4" s="149"/>
      <c r="D4" s="144"/>
      <c r="E4" s="144"/>
      <c r="F4" s="144"/>
      <c r="G4" s="146"/>
      <c r="H4" s="146"/>
      <c r="I4" s="146"/>
      <c r="J4" s="146"/>
      <c r="K4" s="146"/>
      <c r="L4" s="146"/>
      <c r="M4" s="146"/>
      <c r="N4" s="146"/>
      <c r="O4" s="146"/>
      <c r="P4" s="146"/>
      <c r="Q4" s="146"/>
      <c r="R4" s="146"/>
      <c r="S4" s="146"/>
      <c r="T4" s="146"/>
      <c r="U4" s="146"/>
      <c r="V4" s="146"/>
      <c r="W4" s="146"/>
      <c r="X4" s="146"/>
      <c r="Y4" s="146"/>
      <c r="Z4" s="146"/>
    </row>
    <row r="5" spans="1:26" ht="14.25" customHeight="1" x14ac:dyDescent="0.25">
      <c r="A5" s="144"/>
      <c r="B5" s="150">
        <v>1</v>
      </c>
      <c r="C5" s="1260" t="s">
        <v>522</v>
      </c>
      <c r="D5" s="727"/>
      <c r="E5" s="151"/>
      <c r="F5" s="144"/>
      <c r="G5" s="146"/>
      <c r="H5" s="146"/>
      <c r="I5" s="146"/>
      <c r="J5" s="146"/>
      <c r="K5" s="146"/>
      <c r="L5" s="146"/>
      <c r="M5" s="146"/>
      <c r="N5" s="146"/>
      <c r="O5" s="146"/>
      <c r="P5" s="146"/>
      <c r="Q5" s="146"/>
      <c r="R5" s="146"/>
      <c r="S5" s="146"/>
      <c r="T5" s="146"/>
      <c r="U5" s="146"/>
      <c r="V5" s="146"/>
      <c r="W5" s="146"/>
      <c r="X5" s="146"/>
      <c r="Y5" s="146"/>
      <c r="Z5" s="146"/>
    </row>
    <row r="6" spans="1:26" ht="14.25" customHeight="1" x14ac:dyDescent="0.25">
      <c r="A6" s="144"/>
      <c r="B6" s="150">
        <v>2</v>
      </c>
      <c r="C6" s="1260" t="s">
        <v>523</v>
      </c>
      <c r="D6" s="727"/>
      <c r="E6" s="151"/>
      <c r="F6" s="144"/>
      <c r="G6" s="146"/>
      <c r="H6" s="146"/>
      <c r="I6" s="146"/>
      <c r="J6" s="146"/>
      <c r="K6" s="146"/>
      <c r="L6" s="146"/>
      <c r="M6" s="146"/>
      <c r="N6" s="146"/>
      <c r="O6" s="146"/>
      <c r="P6" s="146"/>
      <c r="Q6" s="146"/>
      <c r="R6" s="146"/>
      <c r="S6" s="146"/>
      <c r="T6" s="146"/>
      <c r="U6" s="146"/>
      <c r="V6" s="146"/>
      <c r="W6" s="146"/>
      <c r="X6" s="146"/>
      <c r="Y6" s="146"/>
      <c r="Z6" s="146"/>
    </row>
    <row r="7" spans="1:26" ht="14.25" customHeight="1" x14ac:dyDescent="0.25">
      <c r="A7" s="144"/>
      <c r="B7" s="150">
        <v>3</v>
      </c>
      <c r="C7" s="1260" t="s">
        <v>524</v>
      </c>
      <c r="D7" s="727"/>
      <c r="E7" s="151"/>
      <c r="F7" s="144"/>
      <c r="G7" s="146"/>
      <c r="H7" s="146"/>
      <c r="I7" s="146"/>
      <c r="J7" s="146"/>
      <c r="K7" s="146"/>
      <c r="L7" s="146"/>
      <c r="M7" s="146"/>
      <c r="N7" s="146"/>
      <c r="O7" s="146"/>
      <c r="P7" s="146"/>
      <c r="Q7" s="146"/>
      <c r="R7" s="146"/>
      <c r="S7" s="146"/>
      <c r="T7" s="146"/>
      <c r="U7" s="146"/>
      <c r="V7" s="146"/>
      <c r="W7" s="146"/>
      <c r="X7" s="146"/>
      <c r="Y7" s="146"/>
      <c r="Z7" s="146"/>
    </row>
    <row r="8" spans="1:26" ht="14.25" customHeight="1" x14ac:dyDescent="0.25">
      <c r="A8" s="144"/>
      <c r="B8" s="150">
        <v>4</v>
      </c>
      <c r="C8" s="1260" t="s">
        <v>525</v>
      </c>
      <c r="D8" s="727"/>
      <c r="E8" s="151"/>
      <c r="F8" s="144"/>
      <c r="G8" s="146"/>
      <c r="H8" s="146"/>
      <c r="I8" s="146"/>
      <c r="J8" s="146"/>
      <c r="K8" s="146"/>
      <c r="L8" s="146"/>
      <c r="M8" s="146"/>
      <c r="N8" s="146"/>
      <c r="O8" s="146"/>
      <c r="P8" s="146"/>
      <c r="Q8" s="146"/>
      <c r="R8" s="146"/>
      <c r="S8" s="146"/>
      <c r="T8" s="146"/>
      <c r="U8" s="146"/>
      <c r="V8" s="146"/>
      <c r="W8" s="146"/>
      <c r="X8" s="146"/>
      <c r="Y8" s="146"/>
      <c r="Z8" s="146"/>
    </row>
    <row r="9" spans="1:26" ht="45" customHeight="1" x14ac:dyDescent="0.25">
      <c r="A9" s="144"/>
      <c r="B9" s="150">
        <v>5</v>
      </c>
      <c r="C9" s="1260" t="s">
        <v>526</v>
      </c>
      <c r="D9" s="727"/>
      <c r="E9" s="151"/>
      <c r="F9" s="144"/>
      <c r="G9" s="146"/>
      <c r="H9" s="146"/>
      <c r="I9" s="146"/>
      <c r="J9" s="146"/>
      <c r="K9" s="146"/>
      <c r="L9" s="146"/>
      <c r="M9" s="146"/>
      <c r="N9" s="146"/>
      <c r="O9" s="146"/>
      <c r="P9" s="146"/>
      <c r="Q9" s="146"/>
      <c r="R9" s="146"/>
      <c r="S9" s="146"/>
      <c r="T9" s="146"/>
      <c r="U9" s="146"/>
      <c r="V9" s="146"/>
      <c r="W9" s="146"/>
      <c r="X9" s="146"/>
      <c r="Y9" s="146"/>
      <c r="Z9" s="146"/>
    </row>
    <row r="10" spans="1:26" ht="12.75" customHeight="1" x14ac:dyDescent="0.25">
      <c r="A10" s="144"/>
      <c r="B10" s="150">
        <v>6</v>
      </c>
      <c r="C10" s="1260" t="s">
        <v>527</v>
      </c>
      <c r="D10" s="727"/>
      <c r="E10" s="151"/>
      <c r="F10" s="144"/>
      <c r="G10" s="146"/>
      <c r="H10" s="146"/>
      <c r="I10" s="146"/>
      <c r="J10" s="146"/>
      <c r="K10" s="146"/>
      <c r="L10" s="146"/>
      <c r="M10" s="146"/>
      <c r="N10" s="146"/>
      <c r="O10" s="146"/>
      <c r="P10" s="146"/>
      <c r="Q10" s="146"/>
      <c r="R10" s="146"/>
      <c r="S10" s="146"/>
      <c r="T10" s="146"/>
      <c r="U10" s="146"/>
      <c r="V10" s="146"/>
      <c r="W10" s="146"/>
      <c r="X10" s="146"/>
      <c r="Y10" s="146"/>
      <c r="Z10" s="146"/>
    </row>
    <row r="11" spans="1:26" ht="31.5" customHeight="1" x14ac:dyDescent="0.25">
      <c r="A11" s="144"/>
      <c r="B11" s="150">
        <v>7</v>
      </c>
      <c r="C11" s="1260" t="s">
        <v>528</v>
      </c>
      <c r="D11" s="727"/>
      <c r="E11" s="151"/>
      <c r="F11" s="144"/>
      <c r="G11" s="146"/>
      <c r="H11" s="146"/>
      <c r="I11" s="146"/>
      <c r="J11" s="146"/>
      <c r="K11" s="146"/>
      <c r="L11" s="146"/>
      <c r="M11" s="146"/>
      <c r="N11" s="146"/>
      <c r="O11" s="146"/>
      <c r="P11" s="146"/>
      <c r="Q11" s="146"/>
      <c r="R11" s="146"/>
      <c r="S11" s="146"/>
      <c r="T11" s="146"/>
      <c r="U11" s="146"/>
      <c r="V11" s="146"/>
      <c r="W11" s="146"/>
      <c r="X11" s="146"/>
      <c r="Y11" s="146"/>
      <c r="Z11" s="146"/>
    </row>
    <row r="12" spans="1:26" ht="9.75" customHeight="1" x14ac:dyDescent="0.3">
      <c r="A12" s="144"/>
      <c r="B12" s="150">
        <v>8</v>
      </c>
      <c r="C12" s="152" t="s">
        <v>529</v>
      </c>
      <c r="D12" s="152"/>
      <c r="E12" s="144"/>
      <c r="F12" s="144"/>
      <c r="G12" s="146"/>
      <c r="H12" s="146"/>
      <c r="I12" s="146"/>
      <c r="J12" s="146"/>
      <c r="K12" s="146"/>
      <c r="L12" s="146"/>
      <c r="M12" s="146"/>
      <c r="N12" s="146"/>
      <c r="O12" s="146"/>
      <c r="P12" s="146"/>
      <c r="Q12" s="146"/>
      <c r="R12" s="146"/>
      <c r="S12" s="146"/>
      <c r="T12" s="146"/>
      <c r="U12" s="146"/>
      <c r="V12" s="146"/>
      <c r="W12" s="146"/>
      <c r="X12" s="146"/>
      <c r="Y12" s="146"/>
      <c r="Z12" s="146"/>
    </row>
    <row r="13" spans="1:26" ht="15.75" customHeight="1" x14ac:dyDescent="0.3">
      <c r="A13" s="144"/>
      <c r="B13" s="150">
        <v>9</v>
      </c>
      <c r="C13" s="152" t="s">
        <v>530</v>
      </c>
      <c r="D13" s="152"/>
      <c r="E13" s="144"/>
      <c r="F13" s="144"/>
      <c r="G13" s="146"/>
      <c r="H13" s="146"/>
      <c r="I13" s="146"/>
      <c r="J13" s="146"/>
      <c r="K13" s="146"/>
      <c r="L13" s="146"/>
      <c r="M13" s="146"/>
      <c r="N13" s="146"/>
      <c r="O13" s="146"/>
      <c r="P13" s="146"/>
      <c r="Q13" s="146"/>
      <c r="R13" s="146"/>
      <c r="S13" s="146"/>
      <c r="T13" s="146"/>
      <c r="U13" s="146"/>
      <c r="V13" s="146"/>
      <c r="W13" s="146"/>
      <c r="X13" s="146"/>
      <c r="Y13" s="146"/>
      <c r="Z13" s="146"/>
    </row>
    <row r="14" spans="1:26" ht="15.75" customHeight="1" x14ac:dyDescent="0.25">
      <c r="A14" s="144"/>
      <c r="B14" s="150">
        <v>10</v>
      </c>
      <c r="C14" s="1261" t="s">
        <v>531</v>
      </c>
      <c r="D14" s="727"/>
      <c r="E14" s="153"/>
      <c r="F14" s="144"/>
      <c r="G14" s="146"/>
      <c r="H14" s="146"/>
      <c r="I14" s="146"/>
      <c r="J14" s="146"/>
      <c r="K14" s="146"/>
      <c r="L14" s="146"/>
      <c r="M14" s="146"/>
      <c r="N14" s="146"/>
      <c r="O14" s="146"/>
      <c r="P14" s="146"/>
      <c r="Q14" s="146"/>
      <c r="R14" s="146"/>
      <c r="S14" s="146"/>
      <c r="T14" s="146"/>
      <c r="U14" s="146"/>
      <c r="V14" s="146"/>
      <c r="W14" s="146"/>
      <c r="X14" s="146"/>
      <c r="Y14" s="146"/>
      <c r="Z14" s="146"/>
    </row>
    <row r="15" spans="1:26" ht="13.5" customHeight="1" x14ac:dyDescent="0.25">
      <c r="A15" s="154"/>
      <c r="B15" s="150">
        <v>11</v>
      </c>
      <c r="C15" s="1261" t="s">
        <v>532</v>
      </c>
      <c r="D15" s="727"/>
      <c r="E15" s="154"/>
      <c r="F15" s="144"/>
      <c r="G15" s="146"/>
      <c r="H15" s="146"/>
      <c r="I15" s="146"/>
      <c r="J15" s="146"/>
      <c r="K15" s="146"/>
      <c r="L15" s="146"/>
      <c r="M15" s="146"/>
      <c r="N15" s="146"/>
      <c r="O15" s="146"/>
      <c r="P15" s="146"/>
      <c r="Q15" s="146"/>
      <c r="R15" s="146"/>
      <c r="S15" s="146"/>
      <c r="T15" s="146"/>
      <c r="U15" s="146"/>
      <c r="V15" s="146"/>
      <c r="W15" s="146"/>
      <c r="X15" s="146"/>
      <c r="Y15" s="146"/>
      <c r="Z15" s="146"/>
    </row>
    <row r="16" spans="1:26" ht="15.75" customHeight="1" x14ac:dyDescent="0.25">
      <c r="A16" s="155"/>
      <c r="B16" s="150">
        <v>12</v>
      </c>
      <c r="C16" s="1261" t="s">
        <v>533</v>
      </c>
      <c r="D16" s="727"/>
      <c r="E16" s="154"/>
      <c r="F16" s="155"/>
      <c r="G16" s="146"/>
      <c r="H16" s="146"/>
      <c r="I16" s="146"/>
      <c r="J16" s="146"/>
      <c r="K16" s="146"/>
      <c r="L16" s="146"/>
      <c r="M16" s="146"/>
      <c r="N16" s="146"/>
      <c r="O16" s="146"/>
      <c r="P16" s="146"/>
      <c r="Q16" s="146"/>
      <c r="R16" s="146"/>
      <c r="S16" s="146"/>
      <c r="T16" s="146"/>
      <c r="U16" s="146"/>
      <c r="V16" s="146"/>
      <c r="W16" s="146"/>
      <c r="X16" s="146"/>
      <c r="Y16" s="146"/>
      <c r="Z16" s="146"/>
    </row>
    <row r="17" spans="1:26" ht="15.75" customHeight="1" x14ac:dyDescent="0.25">
      <c r="A17" s="155"/>
      <c r="B17" s="155"/>
      <c r="C17" s="155"/>
      <c r="D17" s="155"/>
      <c r="E17" s="156"/>
      <c r="F17" s="155"/>
      <c r="G17" s="146"/>
      <c r="H17" s="146"/>
      <c r="I17" s="146"/>
      <c r="J17" s="146"/>
      <c r="K17" s="146"/>
      <c r="L17" s="146"/>
      <c r="M17" s="146"/>
      <c r="N17" s="146"/>
      <c r="O17" s="146"/>
      <c r="P17" s="146"/>
      <c r="Q17" s="146"/>
      <c r="R17" s="146"/>
      <c r="S17" s="146"/>
      <c r="T17" s="146"/>
      <c r="U17" s="146"/>
      <c r="V17" s="146"/>
      <c r="W17" s="146"/>
      <c r="X17" s="146"/>
      <c r="Y17" s="146"/>
      <c r="Z17" s="146"/>
    </row>
    <row r="18" spans="1:26" ht="13.5" customHeight="1" x14ac:dyDescent="0.25">
      <c r="A18" s="144"/>
      <c r="B18" s="144"/>
      <c r="C18" s="144"/>
      <c r="D18" s="144"/>
      <c r="E18" s="144"/>
      <c r="F18" s="144"/>
      <c r="G18" s="146"/>
      <c r="H18" s="146"/>
      <c r="I18" s="146"/>
      <c r="J18" s="146"/>
      <c r="K18" s="146"/>
      <c r="L18" s="146"/>
      <c r="M18" s="146"/>
      <c r="N18" s="146"/>
      <c r="O18" s="146"/>
      <c r="P18" s="146"/>
      <c r="Q18" s="146"/>
      <c r="R18" s="146"/>
      <c r="S18" s="146"/>
      <c r="T18" s="146"/>
      <c r="U18" s="146"/>
      <c r="V18" s="146"/>
      <c r="W18" s="146"/>
      <c r="X18" s="146"/>
      <c r="Y18" s="146"/>
      <c r="Z18" s="146"/>
    </row>
    <row r="19" spans="1:26" ht="15" customHeight="1" x14ac:dyDescent="0.25">
      <c r="A19" s="157"/>
      <c r="B19" s="157"/>
      <c r="C19" s="158" t="s">
        <v>534</v>
      </c>
      <c r="D19" s="158" t="s">
        <v>535</v>
      </c>
      <c r="E19" s="159"/>
      <c r="F19" s="157"/>
      <c r="G19" s="146"/>
      <c r="H19" s="146"/>
      <c r="I19" s="146"/>
      <c r="J19" s="146"/>
      <c r="K19" s="146"/>
      <c r="L19" s="146"/>
      <c r="M19" s="146"/>
      <c r="N19" s="146"/>
      <c r="O19" s="146"/>
      <c r="P19" s="146"/>
      <c r="Q19" s="146"/>
      <c r="R19" s="146"/>
      <c r="S19" s="146"/>
      <c r="T19" s="146"/>
      <c r="U19" s="146"/>
      <c r="V19" s="146"/>
      <c r="W19" s="146"/>
      <c r="X19" s="146"/>
      <c r="Y19" s="146"/>
      <c r="Z19" s="146"/>
    </row>
    <row r="20" spans="1:26" ht="147.75" customHeight="1" x14ac:dyDescent="0.25">
      <c r="A20" s="144"/>
      <c r="B20" s="144"/>
      <c r="C20" s="160" t="s">
        <v>536</v>
      </c>
      <c r="D20" s="161" t="s">
        <v>537</v>
      </c>
      <c r="E20" s="153"/>
      <c r="F20" s="144"/>
      <c r="G20" s="146"/>
      <c r="H20" s="146"/>
      <c r="I20" s="146"/>
      <c r="J20" s="146"/>
      <c r="K20" s="146"/>
      <c r="L20" s="146"/>
      <c r="M20" s="146"/>
      <c r="N20" s="146"/>
      <c r="O20" s="146"/>
      <c r="P20" s="146"/>
      <c r="Q20" s="146"/>
      <c r="R20" s="146"/>
      <c r="S20" s="146"/>
      <c r="T20" s="146"/>
      <c r="U20" s="146"/>
      <c r="V20" s="146"/>
      <c r="W20" s="146"/>
      <c r="X20" s="146"/>
      <c r="Y20" s="146"/>
      <c r="Z20" s="146"/>
    </row>
    <row r="21" spans="1:26" ht="195" customHeight="1" x14ac:dyDescent="0.25">
      <c r="A21" s="144"/>
      <c r="B21" s="144"/>
      <c r="C21" s="160" t="s">
        <v>538</v>
      </c>
      <c r="D21" s="161" t="s">
        <v>539</v>
      </c>
      <c r="E21" s="153"/>
      <c r="F21" s="144"/>
      <c r="G21" s="146"/>
      <c r="H21" s="146"/>
      <c r="I21" s="146"/>
      <c r="J21" s="146"/>
      <c r="K21" s="146"/>
      <c r="L21" s="146"/>
      <c r="M21" s="146"/>
      <c r="N21" s="146"/>
      <c r="O21" s="146"/>
      <c r="P21" s="146"/>
      <c r="Q21" s="146"/>
      <c r="R21" s="146"/>
      <c r="S21" s="146"/>
      <c r="T21" s="146"/>
      <c r="U21" s="146"/>
      <c r="V21" s="146"/>
      <c r="W21" s="146"/>
      <c r="X21" s="146"/>
      <c r="Y21" s="146"/>
      <c r="Z21" s="146"/>
    </row>
    <row r="22" spans="1:26" ht="245.25" customHeight="1" x14ac:dyDescent="0.25">
      <c r="A22" s="144"/>
      <c r="B22" s="144"/>
      <c r="C22" s="160" t="s">
        <v>540</v>
      </c>
      <c r="D22" s="161" t="s">
        <v>541</v>
      </c>
      <c r="E22" s="153"/>
      <c r="F22" s="144"/>
      <c r="G22" s="146"/>
      <c r="H22" s="146"/>
      <c r="I22" s="146"/>
      <c r="J22" s="146"/>
      <c r="K22" s="146"/>
      <c r="L22" s="146"/>
      <c r="M22" s="146"/>
      <c r="N22" s="146"/>
      <c r="O22" s="146"/>
      <c r="P22" s="146"/>
      <c r="Q22" s="146"/>
      <c r="R22" s="146"/>
      <c r="S22" s="146"/>
      <c r="T22" s="146"/>
      <c r="U22" s="146"/>
      <c r="V22" s="146"/>
      <c r="W22" s="146"/>
      <c r="X22" s="146"/>
      <c r="Y22" s="146"/>
      <c r="Z22" s="146"/>
    </row>
    <row r="23" spans="1:26" ht="324.75" customHeight="1" x14ac:dyDescent="0.25">
      <c r="A23" s="144"/>
      <c r="B23" s="144"/>
      <c r="C23" s="162" t="s">
        <v>542</v>
      </c>
      <c r="D23" s="161" t="s">
        <v>543</v>
      </c>
      <c r="E23" s="153"/>
      <c r="F23" s="144"/>
      <c r="G23" s="146"/>
      <c r="H23" s="146"/>
      <c r="I23" s="146"/>
      <c r="J23" s="146"/>
      <c r="K23" s="146"/>
      <c r="L23" s="146"/>
      <c r="M23" s="146"/>
      <c r="N23" s="146"/>
      <c r="O23" s="146"/>
      <c r="P23" s="146"/>
      <c r="Q23" s="146"/>
      <c r="R23" s="146"/>
      <c r="S23" s="146"/>
      <c r="T23" s="146"/>
      <c r="U23" s="146"/>
      <c r="V23" s="146"/>
      <c r="W23" s="146"/>
      <c r="X23" s="146"/>
      <c r="Y23" s="146"/>
      <c r="Z23" s="146"/>
    </row>
    <row r="24" spans="1:26" ht="202.5" customHeight="1" x14ac:dyDescent="0.25">
      <c r="A24" s="144"/>
      <c r="B24" s="144"/>
      <c r="C24" s="160" t="s">
        <v>544</v>
      </c>
      <c r="D24" s="161" t="s">
        <v>545</v>
      </c>
      <c r="E24" s="153"/>
      <c r="F24" s="144"/>
      <c r="G24" s="146"/>
      <c r="H24" s="146"/>
      <c r="I24" s="146"/>
      <c r="J24" s="146"/>
      <c r="K24" s="146"/>
      <c r="L24" s="146"/>
      <c r="M24" s="146"/>
      <c r="N24" s="146"/>
      <c r="O24" s="146"/>
      <c r="P24" s="146"/>
      <c r="Q24" s="146"/>
      <c r="R24" s="146"/>
      <c r="S24" s="146"/>
      <c r="T24" s="146"/>
      <c r="U24" s="146"/>
      <c r="V24" s="146"/>
      <c r="W24" s="146"/>
      <c r="X24" s="146"/>
      <c r="Y24" s="146"/>
      <c r="Z24" s="146"/>
    </row>
    <row r="25" spans="1:26" ht="386.25" customHeight="1" x14ac:dyDescent="0.25">
      <c r="A25" s="144"/>
      <c r="B25" s="144"/>
      <c r="C25" s="162" t="s">
        <v>546</v>
      </c>
      <c r="D25" s="161" t="s">
        <v>547</v>
      </c>
      <c r="E25" s="153"/>
      <c r="F25" s="144"/>
      <c r="G25" s="163"/>
      <c r="H25" s="163"/>
      <c r="I25" s="163"/>
      <c r="J25" s="163"/>
      <c r="K25" s="163"/>
      <c r="L25" s="163"/>
      <c r="M25" s="163"/>
      <c r="N25" s="163"/>
      <c r="O25" s="163"/>
      <c r="P25" s="163"/>
      <c r="Q25" s="163"/>
      <c r="R25" s="163"/>
      <c r="S25" s="163"/>
      <c r="T25" s="163"/>
      <c r="U25" s="163"/>
      <c r="V25" s="163"/>
      <c r="W25" s="163"/>
      <c r="X25" s="163"/>
      <c r="Y25" s="163"/>
      <c r="Z25" s="163"/>
    </row>
    <row r="26" spans="1:26" ht="14.25" customHeight="1" x14ac:dyDescent="0.25">
      <c r="A26" s="144"/>
      <c r="B26" s="144"/>
      <c r="C26" s="162" t="s">
        <v>548</v>
      </c>
      <c r="D26" s="164" t="s">
        <v>549</v>
      </c>
      <c r="E26" s="165"/>
      <c r="F26" s="144"/>
      <c r="G26" s="166"/>
      <c r="H26" s="166"/>
      <c r="I26" s="166"/>
      <c r="J26" s="166"/>
      <c r="K26" s="166"/>
      <c r="L26" s="166"/>
      <c r="M26" s="166"/>
      <c r="N26" s="166"/>
      <c r="O26" s="166"/>
      <c r="P26" s="166"/>
      <c r="Q26" s="166"/>
      <c r="R26" s="166"/>
      <c r="S26" s="166"/>
      <c r="T26" s="166"/>
      <c r="U26" s="166"/>
      <c r="V26" s="166"/>
      <c r="W26" s="166"/>
      <c r="X26" s="166"/>
      <c r="Y26" s="166"/>
      <c r="Z26" s="166"/>
    </row>
    <row r="27" spans="1:26" ht="187.5" customHeight="1" x14ac:dyDescent="0.25">
      <c r="A27" s="144"/>
      <c r="B27" s="144"/>
      <c r="C27" s="167" t="s">
        <v>550</v>
      </c>
      <c r="D27" s="165" t="s">
        <v>551</v>
      </c>
      <c r="E27" s="165"/>
      <c r="F27" s="144"/>
      <c r="G27" s="146"/>
      <c r="H27" s="146"/>
      <c r="I27" s="146"/>
      <c r="J27" s="146"/>
      <c r="K27" s="146"/>
      <c r="L27" s="146"/>
      <c r="M27" s="146"/>
      <c r="N27" s="146"/>
      <c r="O27" s="146"/>
      <c r="P27" s="146"/>
      <c r="Q27" s="146"/>
      <c r="R27" s="146"/>
      <c r="S27" s="146"/>
      <c r="T27" s="146"/>
      <c r="U27" s="146"/>
      <c r="V27" s="146"/>
      <c r="W27" s="146"/>
      <c r="X27" s="146"/>
      <c r="Y27" s="146"/>
      <c r="Z27" s="146"/>
    </row>
    <row r="28" spans="1:26" ht="231.75" customHeight="1" x14ac:dyDescent="0.25">
      <c r="A28" s="144"/>
      <c r="B28" s="144"/>
      <c r="C28" s="168"/>
      <c r="D28" s="144"/>
      <c r="E28" s="144"/>
      <c r="F28" s="144"/>
      <c r="G28" s="146"/>
      <c r="H28" s="146"/>
      <c r="I28" s="146"/>
      <c r="J28" s="146"/>
      <c r="K28" s="146"/>
      <c r="L28" s="146"/>
      <c r="M28" s="146"/>
      <c r="N28" s="146"/>
      <c r="O28" s="146"/>
      <c r="P28" s="146"/>
      <c r="Q28" s="146"/>
      <c r="R28" s="146"/>
      <c r="S28" s="146"/>
      <c r="T28" s="146"/>
      <c r="U28" s="146"/>
      <c r="V28" s="146"/>
      <c r="W28" s="146"/>
      <c r="X28" s="146"/>
      <c r="Y28" s="146"/>
      <c r="Z28" s="146"/>
    </row>
    <row r="29" spans="1:26" ht="369.75" customHeight="1" x14ac:dyDescent="0.25">
      <c r="A29" s="144"/>
      <c r="B29" s="144"/>
      <c r="C29" s="169"/>
      <c r="D29" s="146"/>
      <c r="E29" s="144"/>
      <c r="F29" s="144"/>
      <c r="G29" s="146"/>
      <c r="H29" s="146"/>
      <c r="I29" s="146"/>
      <c r="J29" s="146"/>
      <c r="K29" s="146"/>
      <c r="L29" s="146"/>
      <c r="M29" s="146"/>
      <c r="N29" s="146"/>
      <c r="O29" s="146"/>
      <c r="P29" s="146"/>
      <c r="Q29" s="146"/>
      <c r="R29" s="146"/>
      <c r="S29" s="146"/>
      <c r="T29" s="146"/>
      <c r="U29" s="146"/>
      <c r="V29" s="146"/>
      <c r="W29" s="146"/>
      <c r="X29" s="146"/>
      <c r="Y29" s="146"/>
      <c r="Z29" s="146"/>
    </row>
    <row r="30" spans="1:26" ht="100.5" customHeight="1" x14ac:dyDescent="0.25">
      <c r="A30" s="146"/>
      <c r="B30" s="146"/>
      <c r="C30" s="169"/>
      <c r="D30" s="146"/>
      <c r="E30" s="146"/>
      <c r="F30" s="146"/>
      <c r="G30" s="146"/>
      <c r="H30" s="146"/>
      <c r="I30" s="146"/>
      <c r="J30" s="146"/>
      <c r="K30" s="146"/>
      <c r="L30" s="146"/>
      <c r="M30" s="146"/>
      <c r="N30" s="146"/>
      <c r="O30" s="146"/>
      <c r="P30" s="146"/>
      <c r="Q30" s="146"/>
      <c r="R30" s="146"/>
      <c r="S30" s="146"/>
      <c r="T30" s="146"/>
      <c r="U30" s="146"/>
      <c r="V30" s="146"/>
      <c r="W30" s="146"/>
      <c r="X30" s="146"/>
      <c r="Y30" s="146"/>
      <c r="Z30" s="146"/>
    </row>
    <row r="31" spans="1:26" ht="409.5" customHeight="1" x14ac:dyDescent="0.25">
      <c r="A31" s="146"/>
      <c r="B31" s="146"/>
      <c r="C31" s="169"/>
      <c r="D31" s="146"/>
      <c r="E31" s="146"/>
      <c r="F31" s="146"/>
      <c r="G31" s="146"/>
      <c r="H31" s="146"/>
      <c r="I31" s="146"/>
      <c r="J31" s="146"/>
      <c r="K31" s="146"/>
      <c r="L31" s="146"/>
      <c r="M31" s="146"/>
      <c r="N31" s="146"/>
      <c r="O31" s="146"/>
      <c r="P31" s="146"/>
      <c r="Q31" s="146"/>
      <c r="R31" s="146"/>
      <c r="S31" s="146"/>
      <c r="T31" s="146"/>
      <c r="U31" s="146"/>
      <c r="V31" s="146"/>
      <c r="W31" s="146"/>
      <c r="X31" s="146"/>
      <c r="Y31" s="146"/>
      <c r="Z31" s="146"/>
    </row>
    <row r="32" spans="1:26" ht="182.25" customHeight="1" x14ac:dyDescent="0.25">
      <c r="A32" s="146"/>
      <c r="B32" s="146"/>
      <c r="C32" s="169"/>
      <c r="D32" s="146"/>
      <c r="E32" s="146"/>
      <c r="F32" s="146"/>
      <c r="G32" s="146"/>
      <c r="H32" s="146"/>
      <c r="I32" s="146"/>
      <c r="J32" s="146"/>
      <c r="K32" s="146"/>
      <c r="L32" s="146"/>
      <c r="M32" s="146"/>
      <c r="N32" s="146"/>
      <c r="O32" s="146"/>
      <c r="P32" s="146"/>
      <c r="Q32" s="146"/>
      <c r="R32" s="146"/>
      <c r="S32" s="146"/>
      <c r="T32" s="146"/>
      <c r="U32" s="146"/>
      <c r="V32" s="146"/>
      <c r="W32" s="146"/>
      <c r="X32" s="146"/>
      <c r="Y32" s="146"/>
      <c r="Z32" s="146"/>
    </row>
    <row r="33" spans="1:26" ht="409.5" customHeight="1" x14ac:dyDescent="0.25">
      <c r="A33" s="146"/>
      <c r="B33" s="146"/>
      <c r="C33" s="169"/>
      <c r="D33" s="146"/>
      <c r="E33" s="146"/>
      <c r="F33" s="146"/>
      <c r="G33" s="146"/>
      <c r="H33" s="146"/>
      <c r="I33" s="146"/>
      <c r="J33" s="146"/>
      <c r="K33" s="146"/>
      <c r="L33" s="146"/>
      <c r="M33" s="146"/>
      <c r="N33" s="146"/>
      <c r="O33" s="146"/>
      <c r="P33" s="146"/>
      <c r="Q33" s="146"/>
      <c r="R33" s="146"/>
      <c r="S33" s="146"/>
      <c r="T33" s="146"/>
      <c r="U33" s="146"/>
      <c r="V33" s="146"/>
      <c r="W33" s="146"/>
      <c r="X33" s="146"/>
      <c r="Y33" s="146"/>
      <c r="Z33" s="146"/>
    </row>
    <row r="34" spans="1:26" ht="127.5" customHeight="1" x14ac:dyDescent="0.25">
      <c r="A34" s="146"/>
      <c r="B34" s="146"/>
      <c r="C34" s="169"/>
      <c r="D34" s="146"/>
      <c r="E34" s="146"/>
      <c r="F34" s="146"/>
      <c r="G34" s="146"/>
      <c r="H34" s="146"/>
      <c r="I34" s="146"/>
      <c r="J34" s="146"/>
      <c r="K34" s="146"/>
      <c r="L34" s="146"/>
      <c r="M34" s="146"/>
      <c r="N34" s="146"/>
      <c r="O34" s="146"/>
      <c r="P34" s="146"/>
      <c r="Q34" s="146"/>
      <c r="R34" s="146"/>
      <c r="S34" s="146"/>
      <c r="T34" s="146"/>
      <c r="U34" s="146"/>
      <c r="V34" s="146"/>
      <c r="W34" s="146"/>
      <c r="X34" s="146"/>
      <c r="Y34" s="146"/>
      <c r="Z34" s="146"/>
    </row>
    <row r="35" spans="1:26" ht="311.25" customHeight="1" x14ac:dyDescent="0.25">
      <c r="A35" s="146"/>
      <c r="B35" s="146"/>
      <c r="C35" s="169"/>
      <c r="D35" s="146"/>
      <c r="E35" s="146"/>
      <c r="F35" s="146"/>
      <c r="G35" s="146"/>
      <c r="H35" s="146"/>
      <c r="I35" s="146"/>
      <c r="J35" s="146"/>
      <c r="K35" s="146"/>
      <c r="L35" s="146"/>
      <c r="M35" s="146"/>
      <c r="N35" s="146"/>
      <c r="O35" s="146"/>
      <c r="P35" s="146"/>
      <c r="Q35" s="146"/>
      <c r="R35" s="146"/>
      <c r="S35" s="146"/>
      <c r="T35" s="146"/>
      <c r="U35" s="146"/>
      <c r="V35" s="146"/>
      <c r="W35" s="146"/>
      <c r="X35" s="146"/>
      <c r="Y35" s="146"/>
      <c r="Z35" s="146"/>
    </row>
    <row r="36" spans="1:26" ht="14.25" customHeight="1" x14ac:dyDescent="0.25">
      <c r="A36" s="146"/>
      <c r="B36" s="146"/>
      <c r="C36" s="169"/>
      <c r="D36" s="146"/>
      <c r="E36" s="146"/>
      <c r="F36" s="146"/>
      <c r="G36" s="146"/>
      <c r="H36" s="146"/>
      <c r="I36" s="146"/>
      <c r="J36" s="146"/>
      <c r="K36" s="146"/>
      <c r="L36" s="146"/>
      <c r="M36" s="146"/>
      <c r="N36" s="146"/>
      <c r="O36" s="146"/>
      <c r="P36" s="146"/>
      <c r="Q36" s="146"/>
      <c r="R36" s="146"/>
      <c r="S36" s="146"/>
      <c r="T36" s="146"/>
      <c r="U36" s="146"/>
      <c r="V36" s="146"/>
      <c r="W36" s="146"/>
      <c r="X36" s="146"/>
      <c r="Y36" s="146"/>
      <c r="Z36" s="146"/>
    </row>
    <row r="37" spans="1:26" ht="14.25" customHeight="1" x14ac:dyDescent="0.25">
      <c r="A37" s="146"/>
      <c r="B37" s="146"/>
      <c r="C37" s="169"/>
      <c r="D37" s="146"/>
      <c r="E37" s="146"/>
      <c r="F37" s="146"/>
      <c r="G37" s="146"/>
      <c r="H37" s="146"/>
      <c r="I37" s="146"/>
      <c r="J37" s="146"/>
      <c r="K37" s="146"/>
      <c r="L37" s="146"/>
      <c r="M37" s="146"/>
      <c r="N37" s="146"/>
      <c r="O37" s="146"/>
      <c r="P37" s="146"/>
      <c r="Q37" s="146"/>
      <c r="R37" s="146"/>
      <c r="S37" s="146"/>
      <c r="T37" s="146"/>
      <c r="U37" s="146"/>
      <c r="V37" s="146"/>
      <c r="W37" s="146"/>
      <c r="X37" s="146"/>
      <c r="Y37" s="146"/>
      <c r="Z37" s="146"/>
    </row>
    <row r="38" spans="1:26" ht="14.25" customHeight="1" x14ac:dyDescent="0.25">
      <c r="A38" s="146"/>
      <c r="B38" s="146"/>
      <c r="C38" s="169"/>
      <c r="D38" s="146"/>
      <c r="E38" s="146"/>
      <c r="F38" s="146"/>
      <c r="G38" s="146"/>
      <c r="H38" s="146"/>
      <c r="I38" s="146"/>
      <c r="J38" s="146"/>
      <c r="K38" s="146"/>
      <c r="L38" s="146"/>
      <c r="M38" s="146"/>
      <c r="N38" s="146"/>
      <c r="O38" s="146"/>
      <c r="P38" s="146"/>
      <c r="Q38" s="146"/>
      <c r="R38" s="146"/>
      <c r="S38" s="146"/>
      <c r="T38" s="146"/>
      <c r="U38" s="146"/>
      <c r="V38" s="146"/>
      <c r="W38" s="146"/>
      <c r="X38" s="146"/>
      <c r="Y38" s="146"/>
      <c r="Z38" s="146"/>
    </row>
    <row r="39" spans="1:26" ht="14.25" customHeight="1" x14ac:dyDescent="0.25">
      <c r="A39" s="146"/>
      <c r="B39" s="146"/>
      <c r="C39" s="169"/>
      <c r="D39" s="146"/>
      <c r="E39" s="146"/>
      <c r="F39" s="146"/>
      <c r="G39" s="146"/>
      <c r="H39" s="146"/>
      <c r="I39" s="146"/>
      <c r="J39" s="146"/>
      <c r="K39" s="146"/>
      <c r="L39" s="146"/>
      <c r="M39" s="146"/>
      <c r="N39" s="146"/>
      <c r="O39" s="146"/>
      <c r="P39" s="146"/>
      <c r="Q39" s="146"/>
      <c r="R39" s="146"/>
      <c r="S39" s="146"/>
      <c r="T39" s="146"/>
      <c r="U39" s="146"/>
      <c r="V39" s="146"/>
      <c r="W39" s="146"/>
      <c r="X39" s="146"/>
      <c r="Y39" s="146"/>
      <c r="Z39" s="146"/>
    </row>
    <row r="40" spans="1:26" ht="14.25" customHeight="1" x14ac:dyDescent="0.25">
      <c r="A40" s="146"/>
      <c r="B40" s="146"/>
      <c r="C40" s="169"/>
      <c r="D40" s="146"/>
      <c r="E40" s="146"/>
      <c r="F40" s="146"/>
      <c r="G40" s="146"/>
      <c r="H40" s="146"/>
      <c r="I40" s="146"/>
      <c r="J40" s="146"/>
      <c r="K40" s="146"/>
      <c r="L40" s="146"/>
      <c r="M40" s="146"/>
      <c r="N40" s="146"/>
      <c r="O40" s="146"/>
      <c r="P40" s="146"/>
      <c r="Q40" s="146"/>
      <c r="R40" s="146"/>
      <c r="S40" s="146"/>
      <c r="T40" s="146"/>
      <c r="U40" s="146"/>
      <c r="V40" s="146"/>
      <c r="W40" s="146"/>
      <c r="X40" s="146"/>
      <c r="Y40" s="146"/>
      <c r="Z40" s="146"/>
    </row>
    <row r="41" spans="1:26" ht="14.25" customHeight="1" x14ac:dyDescent="0.25">
      <c r="A41" s="146"/>
      <c r="B41" s="146"/>
      <c r="C41" s="169"/>
      <c r="D41" s="146"/>
      <c r="E41" s="146"/>
      <c r="F41" s="146"/>
      <c r="G41" s="146"/>
      <c r="H41" s="146"/>
      <c r="I41" s="146"/>
      <c r="J41" s="146"/>
      <c r="K41" s="146"/>
      <c r="L41" s="146"/>
      <c r="M41" s="146"/>
      <c r="N41" s="146"/>
      <c r="O41" s="146"/>
      <c r="P41" s="146"/>
      <c r="Q41" s="146"/>
      <c r="R41" s="146"/>
      <c r="S41" s="146"/>
      <c r="T41" s="146"/>
      <c r="U41" s="146"/>
      <c r="V41" s="146"/>
      <c r="W41" s="146"/>
      <c r="X41" s="146"/>
      <c r="Y41" s="146"/>
      <c r="Z41" s="146"/>
    </row>
    <row r="42" spans="1:26" ht="14.25" customHeight="1" x14ac:dyDescent="0.25">
      <c r="A42" s="146"/>
      <c r="B42" s="146"/>
      <c r="C42" s="169"/>
      <c r="D42" s="146"/>
      <c r="E42" s="146"/>
      <c r="F42" s="146"/>
      <c r="G42" s="146"/>
      <c r="H42" s="146"/>
      <c r="I42" s="146"/>
      <c r="J42" s="146"/>
      <c r="K42" s="146"/>
      <c r="L42" s="146"/>
      <c r="M42" s="146"/>
      <c r="N42" s="146"/>
      <c r="O42" s="146"/>
      <c r="P42" s="146"/>
      <c r="Q42" s="146"/>
      <c r="R42" s="146"/>
      <c r="S42" s="146"/>
      <c r="T42" s="146"/>
      <c r="U42" s="146"/>
      <c r="V42" s="146"/>
      <c r="W42" s="146"/>
      <c r="X42" s="146"/>
      <c r="Y42" s="146"/>
      <c r="Z42" s="146"/>
    </row>
    <row r="43" spans="1:26" ht="14.25" customHeight="1" x14ac:dyDescent="0.25">
      <c r="A43" s="146"/>
      <c r="B43" s="146"/>
      <c r="C43" s="169"/>
      <c r="D43" s="146"/>
      <c r="E43" s="146"/>
      <c r="F43" s="146"/>
      <c r="G43" s="146"/>
      <c r="H43" s="146"/>
      <c r="I43" s="146"/>
      <c r="J43" s="146"/>
      <c r="K43" s="146"/>
      <c r="L43" s="146"/>
      <c r="M43" s="146"/>
      <c r="N43" s="146"/>
      <c r="O43" s="146"/>
      <c r="P43" s="146"/>
      <c r="Q43" s="146"/>
      <c r="R43" s="146"/>
      <c r="S43" s="146"/>
      <c r="T43" s="146"/>
      <c r="U43" s="146"/>
      <c r="V43" s="146"/>
      <c r="W43" s="146"/>
      <c r="X43" s="146"/>
      <c r="Y43" s="146"/>
      <c r="Z43" s="146"/>
    </row>
    <row r="44" spans="1:26" ht="14.25" customHeight="1" x14ac:dyDescent="0.25">
      <c r="A44" s="146"/>
      <c r="B44" s="146"/>
      <c r="C44" s="169"/>
      <c r="D44" s="146"/>
      <c r="E44" s="146"/>
      <c r="F44" s="146"/>
      <c r="G44" s="146"/>
      <c r="H44" s="146"/>
      <c r="I44" s="146"/>
      <c r="J44" s="146"/>
      <c r="K44" s="146"/>
      <c r="L44" s="146"/>
      <c r="M44" s="146"/>
      <c r="N44" s="146"/>
      <c r="O44" s="146"/>
      <c r="P44" s="146"/>
      <c r="Q44" s="146"/>
      <c r="R44" s="146"/>
      <c r="S44" s="146"/>
      <c r="T44" s="146"/>
      <c r="U44" s="146"/>
      <c r="V44" s="146"/>
      <c r="W44" s="146"/>
      <c r="X44" s="146"/>
      <c r="Y44" s="146"/>
      <c r="Z44" s="146"/>
    </row>
    <row r="45" spans="1:26" ht="14.25" customHeight="1" x14ac:dyDescent="0.25">
      <c r="A45" s="146"/>
      <c r="B45" s="146"/>
      <c r="C45" s="169"/>
      <c r="D45" s="146"/>
      <c r="E45" s="146"/>
      <c r="F45" s="146"/>
      <c r="G45" s="146"/>
      <c r="H45" s="146"/>
      <c r="I45" s="146"/>
      <c r="J45" s="146"/>
      <c r="K45" s="146"/>
      <c r="L45" s="146"/>
      <c r="M45" s="146"/>
      <c r="N45" s="146"/>
      <c r="O45" s="146"/>
      <c r="P45" s="146"/>
      <c r="Q45" s="146"/>
      <c r="R45" s="146"/>
      <c r="S45" s="146"/>
      <c r="T45" s="146"/>
      <c r="U45" s="146"/>
      <c r="V45" s="146"/>
      <c r="W45" s="146"/>
      <c r="X45" s="146"/>
      <c r="Y45" s="146"/>
      <c r="Z45" s="146"/>
    </row>
    <row r="46" spans="1:26" ht="14.25" customHeight="1" x14ac:dyDescent="0.25">
      <c r="A46" s="146"/>
      <c r="B46" s="146"/>
      <c r="C46" s="169"/>
      <c r="D46" s="146"/>
      <c r="E46" s="146"/>
      <c r="F46" s="146"/>
      <c r="G46" s="146"/>
      <c r="H46" s="146"/>
      <c r="I46" s="146"/>
      <c r="J46" s="146"/>
      <c r="K46" s="146"/>
      <c r="L46" s="146"/>
      <c r="M46" s="146"/>
      <c r="N46" s="146"/>
      <c r="O46" s="146"/>
      <c r="P46" s="146"/>
      <c r="Q46" s="146"/>
      <c r="R46" s="146"/>
      <c r="S46" s="146"/>
      <c r="T46" s="146"/>
      <c r="U46" s="146"/>
      <c r="V46" s="146"/>
      <c r="W46" s="146"/>
      <c r="X46" s="146"/>
      <c r="Y46" s="146"/>
      <c r="Z46" s="146"/>
    </row>
    <row r="47" spans="1:26" ht="14.25" customHeight="1" x14ac:dyDescent="0.25">
      <c r="A47" s="146"/>
      <c r="B47" s="146"/>
      <c r="C47" s="169"/>
      <c r="D47" s="146"/>
      <c r="E47" s="146"/>
      <c r="F47" s="146"/>
      <c r="G47" s="146"/>
      <c r="H47" s="146"/>
      <c r="I47" s="146"/>
      <c r="J47" s="146"/>
      <c r="K47" s="146"/>
      <c r="L47" s="146"/>
      <c r="M47" s="146"/>
      <c r="N47" s="146"/>
      <c r="O47" s="146"/>
      <c r="P47" s="146"/>
      <c r="Q47" s="146"/>
      <c r="R47" s="146"/>
      <c r="S47" s="146"/>
      <c r="T47" s="146"/>
      <c r="U47" s="146"/>
      <c r="V47" s="146"/>
      <c r="W47" s="146"/>
      <c r="X47" s="146"/>
      <c r="Y47" s="146"/>
      <c r="Z47" s="146"/>
    </row>
    <row r="48" spans="1:26" ht="14.25" customHeight="1" x14ac:dyDescent="0.25">
      <c r="A48" s="146"/>
      <c r="B48" s="146"/>
      <c r="C48" s="169"/>
      <c r="D48" s="146"/>
      <c r="E48" s="146"/>
      <c r="F48" s="146"/>
      <c r="G48" s="146"/>
      <c r="H48" s="146"/>
      <c r="I48" s="146"/>
      <c r="J48" s="146"/>
      <c r="K48" s="146"/>
      <c r="L48" s="146"/>
      <c r="M48" s="146"/>
      <c r="N48" s="146"/>
      <c r="O48" s="146"/>
      <c r="P48" s="146"/>
      <c r="Q48" s="146"/>
      <c r="R48" s="146"/>
      <c r="S48" s="146"/>
      <c r="T48" s="146"/>
      <c r="U48" s="146"/>
      <c r="V48" s="146"/>
      <c r="W48" s="146"/>
      <c r="X48" s="146"/>
      <c r="Y48" s="146"/>
      <c r="Z48" s="146"/>
    </row>
    <row r="49" spans="1:26" ht="14.25" customHeight="1" x14ac:dyDescent="0.25">
      <c r="A49" s="146"/>
      <c r="B49" s="146"/>
      <c r="C49" s="169"/>
      <c r="D49" s="146"/>
      <c r="E49" s="146"/>
      <c r="F49" s="146"/>
      <c r="G49" s="146"/>
      <c r="H49" s="146"/>
      <c r="I49" s="146"/>
      <c r="J49" s="146"/>
      <c r="K49" s="146"/>
      <c r="L49" s="146"/>
      <c r="M49" s="146"/>
      <c r="N49" s="146"/>
      <c r="O49" s="146"/>
      <c r="P49" s="146"/>
      <c r="Q49" s="146"/>
      <c r="R49" s="146"/>
      <c r="S49" s="146"/>
      <c r="T49" s="146"/>
      <c r="U49" s="146"/>
      <c r="V49" s="146"/>
      <c r="W49" s="146"/>
      <c r="X49" s="146"/>
      <c r="Y49" s="146"/>
      <c r="Z49" s="146"/>
    </row>
    <row r="50" spans="1:26" ht="14.25" customHeight="1" x14ac:dyDescent="0.25">
      <c r="A50" s="146"/>
      <c r="B50" s="146"/>
      <c r="C50" s="169"/>
      <c r="D50" s="146"/>
      <c r="E50" s="146"/>
      <c r="F50" s="146"/>
      <c r="G50" s="146"/>
      <c r="H50" s="146"/>
      <c r="I50" s="146"/>
      <c r="J50" s="146"/>
      <c r="K50" s="146"/>
      <c r="L50" s="146"/>
      <c r="M50" s="146"/>
      <c r="N50" s="146"/>
      <c r="O50" s="146"/>
      <c r="P50" s="146"/>
      <c r="Q50" s="146"/>
      <c r="R50" s="146"/>
      <c r="S50" s="146"/>
      <c r="T50" s="146"/>
      <c r="U50" s="146"/>
      <c r="V50" s="146"/>
      <c r="W50" s="146"/>
      <c r="X50" s="146"/>
      <c r="Y50" s="146"/>
      <c r="Z50" s="146"/>
    </row>
    <row r="51" spans="1:26" ht="14.25" customHeight="1" x14ac:dyDescent="0.25">
      <c r="A51" s="146"/>
      <c r="B51" s="146"/>
      <c r="C51" s="169"/>
      <c r="D51" s="146"/>
      <c r="E51" s="146"/>
      <c r="F51" s="146"/>
      <c r="G51" s="146"/>
      <c r="H51" s="146"/>
      <c r="I51" s="146"/>
      <c r="J51" s="146"/>
      <c r="K51" s="146"/>
      <c r="L51" s="146"/>
      <c r="M51" s="146"/>
      <c r="N51" s="146"/>
      <c r="O51" s="146"/>
      <c r="P51" s="146"/>
      <c r="Q51" s="146"/>
      <c r="R51" s="146"/>
      <c r="S51" s="146"/>
      <c r="T51" s="146"/>
      <c r="U51" s="146"/>
      <c r="V51" s="146"/>
      <c r="W51" s="146"/>
      <c r="X51" s="146"/>
      <c r="Y51" s="146"/>
      <c r="Z51" s="146"/>
    </row>
    <row r="52" spans="1:26" ht="14.25" customHeight="1" x14ac:dyDescent="0.25">
      <c r="A52" s="146"/>
      <c r="B52" s="146"/>
      <c r="C52" s="169"/>
      <c r="D52" s="146"/>
      <c r="E52" s="146"/>
      <c r="F52" s="146"/>
      <c r="G52" s="146"/>
      <c r="H52" s="146"/>
      <c r="I52" s="146"/>
      <c r="J52" s="146"/>
      <c r="K52" s="146"/>
      <c r="L52" s="146"/>
      <c r="M52" s="146"/>
      <c r="N52" s="146"/>
      <c r="O52" s="146"/>
      <c r="P52" s="146"/>
      <c r="Q52" s="146"/>
      <c r="R52" s="146"/>
      <c r="S52" s="146"/>
      <c r="T52" s="146"/>
      <c r="U52" s="146"/>
      <c r="V52" s="146"/>
      <c r="W52" s="146"/>
      <c r="X52" s="146"/>
      <c r="Y52" s="146"/>
      <c r="Z52" s="146"/>
    </row>
    <row r="53" spans="1:26" ht="14.25" customHeight="1" x14ac:dyDescent="0.25">
      <c r="A53" s="146"/>
      <c r="B53" s="146"/>
      <c r="C53" s="169"/>
      <c r="D53" s="146"/>
      <c r="E53" s="146"/>
      <c r="F53" s="146"/>
      <c r="G53" s="146"/>
      <c r="H53" s="146"/>
      <c r="I53" s="146"/>
      <c r="J53" s="146"/>
      <c r="K53" s="146"/>
      <c r="L53" s="146"/>
      <c r="M53" s="146"/>
      <c r="N53" s="146"/>
      <c r="O53" s="146"/>
      <c r="P53" s="146"/>
      <c r="Q53" s="146"/>
      <c r="R53" s="146"/>
      <c r="S53" s="146"/>
      <c r="T53" s="146"/>
      <c r="U53" s="146"/>
      <c r="V53" s="146"/>
      <c r="W53" s="146"/>
      <c r="X53" s="146"/>
      <c r="Y53" s="146"/>
      <c r="Z53" s="146"/>
    </row>
    <row r="54" spans="1:26" ht="14.25" customHeight="1" x14ac:dyDescent="0.25">
      <c r="A54" s="146"/>
      <c r="B54" s="146"/>
      <c r="C54" s="169"/>
      <c r="D54" s="146"/>
      <c r="E54" s="146"/>
      <c r="F54" s="146"/>
      <c r="G54" s="146"/>
      <c r="H54" s="146"/>
      <c r="I54" s="146"/>
      <c r="J54" s="146"/>
      <c r="K54" s="146"/>
      <c r="L54" s="146"/>
      <c r="M54" s="146"/>
      <c r="N54" s="146"/>
      <c r="O54" s="146"/>
      <c r="P54" s="146"/>
      <c r="Q54" s="146"/>
      <c r="R54" s="146"/>
      <c r="S54" s="146"/>
      <c r="T54" s="146"/>
      <c r="U54" s="146"/>
      <c r="V54" s="146"/>
      <c r="W54" s="146"/>
      <c r="X54" s="146"/>
      <c r="Y54" s="146"/>
      <c r="Z54" s="146"/>
    </row>
    <row r="55" spans="1:26" ht="14.25" customHeight="1" x14ac:dyDescent="0.25">
      <c r="A55" s="146"/>
      <c r="B55" s="146"/>
      <c r="C55" s="169"/>
      <c r="D55" s="146"/>
      <c r="E55" s="146"/>
      <c r="F55" s="146"/>
      <c r="G55" s="146"/>
      <c r="H55" s="146"/>
      <c r="I55" s="146"/>
      <c r="J55" s="146"/>
      <c r="K55" s="146"/>
      <c r="L55" s="146"/>
      <c r="M55" s="146"/>
      <c r="N55" s="146"/>
      <c r="O55" s="146"/>
      <c r="P55" s="146"/>
      <c r="Q55" s="146"/>
      <c r="R55" s="146"/>
      <c r="S55" s="146"/>
      <c r="T55" s="146"/>
      <c r="U55" s="146"/>
      <c r="V55" s="146"/>
      <c r="W55" s="146"/>
      <c r="X55" s="146"/>
      <c r="Y55" s="146"/>
      <c r="Z55" s="146"/>
    </row>
    <row r="56" spans="1:26" ht="14.25" customHeight="1" x14ac:dyDescent="0.25">
      <c r="A56" s="146"/>
      <c r="B56" s="146"/>
      <c r="C56" s="169"/>
      <c r="D56" s="146"/>
      <c r="E56" s="146"/>
      <c r="F56" s="146"/>
      <c r="G56" s="146"/>
      <c r="H56" s="146"/>
      <c r="I56" s="146"/>
      <c r="J56" s="146"/>
      <c r="K56" s="146"/>
      <c r="L56" s="146"/>
      <c r="M56" s="146"/>
      <c r="N56" s="146"/>
      <c r="O56" s="146"/>
      <c r="P56" s="146"/>
      <c r="Q56" s="146"/>
      <c r="R56" s="146"/>
      <c r="S56" s="146"/>
      <c r="T56" s="146"/>
      <c r="U56" s="146"/>
      <c r="V56" s="146"/>
      <c r="W56" s="146"/>
      <c r="X56" s="146"/>
      <c r="Y56" s="146"/>
      <c r="Z56" s="146"/>
    </row>
    <row r="57" spans="1:26" ht="14.25" customHeight="1" x14ac:dyDescent="0.25">
      <c r="A57" s="146"/>
      <c r="B57" s="146"/>
      <c r="C57" s="169"/>
      <c r="D57" s="146"/>
      <c r="E57" s="146"/>
      <c r="F57" s="146"/>
      <c r="G57" s="146"/>
      <c r="H57" s="146"/>
      <c r="I57" s="146"/>
      <c r="J57" s="146"/>
      <c r="K57" s="146"/>
      <c r="L57" s="146"/>
      <c r="M57" s="146"/>
      <c r="N57" s="146"/>
      <c r="O57" s="146"/>
      <c r="P57" s="146"/>
      <c r="Q57" s="146"/>
      <c r="R57" s="146"/>
      <c r="S57" s="146"/>
      <c r="T57" s="146"/>
      <c r="U57" s="146"/>
      <c r="V57" s="146"/>
      <c r="W57" s="146"/>
      <c r="X57" s="146"/>
      <c r="Y57" s="146"/>
      <c r="Z57" s="146"/>
    </row>
    <row r="58" spans="1:26" ht="14.25" customHeight="1" x14ac:dyDescent="0.25">
      <c r="A58" s="146"/>
      <c r="B58" s="146"/>
      <c r="C58" s="169"/>
      <c r="D58" s="146"/>
      <c r="E58" s="146"/>
      <c r="F58" s="146"/>
      <c r="G58" s="146"/>
      <c r="H58" s="146"/>
      <c r="I58" s="146"/>
      <c r="J58" s="146"/>
      <c r="K58" s="146"/>
      <c r="L58" s="146"/>
      <c r="M58" s="146"/>
      <c r="N58" s="146"/>
      <c r="O58" s="146"/>
      <c r="P58" s="146"/>
      <c r="Q58" s="146"/>
      <c r="R58" s="146"/>
      <c r="S58" s="146"/>
      <c r="T58" s="146"/>
      <c r="U58" s="146"/>
      <c r="V58" s="146"/>
      <c r="W58" s="146"/>
      <c r="X58" s="146"/>
      <c r="Y58" s="146"/>
      <c r="Z58" s="146"/>
    </row>
    <row r="59" spans="1:26" ht="14.25" customHeight="1" x14ac:dyDescent="0.25">
      <c r="A59" s="146"/>
      <c r="B59" s="146"/>
      <c r="C59" s="169"/>
      <c r="D59" s="146"/>
      <c r="E59" s="146"/>
      <c r="F59" s="146"/>
      <c r="G59" s="146"/>
      <c r="H59" s="146"/>
      <c r="I59" s="146"/>
      <c r="J59" s="146"/>
      <c r="K59" s="146"/>
      <c r="L59" s="146"/>
      <c r="M59" s="146"/>
      <c r="N59" s="146"/>
      <c r="O59" s="146"/>
      <c r="P59" s="146"/>
      <c r="Q59" s="146"/>
      <c r="R59" s="146"/>
      <c r="S59" s="146"/>
      <c r="T59" s="146"/>
      <c r="U59" s="146"/>
      <c r="V59" s="146"/>
      <c r="W59" s="146"/>
      <c r="X59" s="146"/>
      <c r="Y59" s="146"/>
      <c r="Z59" s="146"/>
    </row>
    <row r="60" spans="1:26" ht="14.25" customHeight="1" x14ac:dyDescent="0.25">
      <c r="A60" s="146"/>
      <c r="B60" s="146"/>
      <c r="C60" s="169"/>
      <c r="D60" s="146"/>
      <c r="E60" s="146"/>
      <c r="F60" s="146"/>
      <c r="G60" s="146"/>
      <c r="H60" s="146"/>
      <c r="I60" s="146"/>
      <c r="J60" s="146"/>
      <c r="K60" s="146"/>
      <c r="L60" s="146"/>
      <c r="M60" s="146"/>
      <c r="N60" s="146"/>
      <c r="O60" s="146"/>
      <c r="P60" s="146"/>
      <c r="Q60" s="146"/>
      <c r="R60" s="146"/>
      <c r="S60" s="146"/>
      <c r="T60" s="146"/>
      <c r="U60" s="146"/>
      <c r="V60" s="146"/>
      <c r="W60" s="146"/>
      <c r="X60" s="146"/>
      <c r="Y60" s="146"/>
      <c r="Z60" s="146"/>
    </row>
    <row r="61" spans="1:26" ht="14.25" customHeight="1" x14ac:dyDescent="0.25">
      <c r="A61" s="146"/>
      <c r="B61" s="146"/>
      <c r="C61" s="169"/>
      <c r="D61" s="146"/>
      <c r="E61" s="146"/>
      <c r="F61" s="146"/>
      <c r="G61" s="146"/>
      <c r="H61" s="146"/>
      <c r="I61" s="146"/>
      <c r="J61" s="146"/>
      <c r="K61" s="146"/>
      <c r="L61" s="146"/>
      <c r="M61" s="146"/>
      <c r="N61" s="146"/>
      <c r="O61" s="146"/>
      <c r="P61" s="146"/>
      <c r="Q61" s="146"/>
      <c r="R61" s="146"/>
      <c r="S61" s="146"/>
      <c r="T61" s="146"/>
      <c r="U61" s="146"/>
      <c r="V61" s="146"/>
      <c r="W61" s="146"/>
      <c r="X61" s="146"/>
      <c r="Y61" s="146"/>
      <c r="Z61" s="146"/>
    </row>
    <row r="62" spans="1:26" ht="14.25" customHeight="1" x14ac:dyDescent="0.25">
      <c r="A62" s="146"/>
      <c r="B62" s="146"/>
      <c r="C62" s="169"/>
      <c r="D62" s="146"/>
      <c r="E62" s="146"/>
      <c r="F62" s="146"/>
      <c r="G62" s="146"/>
      <c r="H62" s="146"/>
      <c r="I62" s="146"/>
      <c r="J62" s="146"/>
      <c r="K62" s="146"/>
      <c r="L62" s="146"/>
      <c r="M62" s="146"/>
      <c r="N62" s="146"/>
      <c r="O62" s="146"/>
      <c r="P62" s="146"/>
      <c r="Q62" s="146"/>
      <c r="R62" s="146"/>
      <c r="S62" s="146"/>
      <c r="T62" s="146"/>
      <c r="U62" s="146"/>
      <c r="V62" s="146"/>
      <c r="W62" s="146"/>
      <c r="X62" s="146"/>
      <c r="Y62" s="146"/>
      <c r="Z62" s="146"/>
    </row>
    <row r="63" spans="1:26" ht="14.25" customHeight="1" x14ac:dyDescent="0.25">
      <c r="A63" s="146"/>
      <c r="B63" s="146"/>
      <c r="C63" s="169"/>
      <c r="D63" s="146"/>
      <c r="E63" s="146"/>
      <c r="F63" s="146"/>
      <c r="G63" s="146"/>
      <c r="H63" s="146"/>
      <c r="I63" s="146"/>
      <c r="J63" s="146"/>
      <c r="K63" s="146"/>
      <c r="L63" s="146"/>
      <c r="M63" s="146"/>
      <c r="N63" s="146"/>
      <c r="O63" s="146"/>
      <c r="P63" s="146"/>
      <c r="Q63" s="146"/>
      <c r="R63" s="146"/>
      <c r="S63" s="146"/>
      <c r="T63" s="146"/>
      <c r="U63" s="146"/>
      <c r="V63" s="146"/>
      <c r="W63" s="146"/>
      <c r="X63" s="146"/>
      <c r="Y63" s="146"/>
      <c r="Z63" s="146"/>
    </row>
    <row r="64" spans="1:26" ht="14.25" customHeight="1" x14ac:dyDescent="0.25">
      <c r="A64" s="146"/>
      <c r="B64" s="146"/>
      <c r="C64" s="169"/>
      <c r="D64" s="146"/>
      <c r="E64" s="146"/>
      <c r="F64" s="146"/>
      <c r="G64" s="146"/>
      <c r="H64" s="146"/>
      <c r="I64" s="146"/>
      <c r="J64" s="146"/>
      <c r="K64" s="146"/>
      <c r="L64" s="146"/>
      <c r="M64" s="146"/>
      <c r="N64" s="146"/>
      <c r="O64" s="146"/>
      <c r="P64" s="146"/>
      <c r="Q64" s="146"/>
      <c r="R64" s="146"/>
      <c r="S64" s="146"/>
      <c r="T64" s="146"/>
      <c r="U64" s="146"/>
      <c r="V64" s="146"/>
      <c r="W64" s="146"/>
      <c r="X64" s="146"/>
      <c r="Y64" s="146"/>
      <c r="Z64" s="146"/>
    </row>
    <row r="65" spans="1:26" ht="14.25" customHeight="1" x14ac:dyDescent="0.25">
      <c r="A65" s="146"/>
      <c r="B65" s="146"/>
      <c r="C65" s="169"/>
      <c r="D65" s="146"/>
      <c r="E65" s="146"/>
      <c r="F65" s="146"/>
      <c r="G65" s="146"/>
      <c r="H65" s="146"/>
      <c r="I65" s="146"/>
      <c r="J65" s="146"/>
      <c r="K65" s="146"/>
      <c r="L65" s="146"/>
      <c r="M65" s="146"/>
      <c r="N65" s="146"/>
      <c r="O65" s="146"/>
      <c r="P65" s="146"/>
      <c r="Q65" s="146"/>
      <c r="R65" s="146"/>
      <c r="S65" s="146"/>
      <c r="T65" s="146"/>
      <c r="U65" s="146"/>
      <c r="V65" s="146"/>
      <c r="W65" s="146"/>
      <c r="X65" s="146"/>
      <c r="Y65" s="146"/>
      <c r="Z65" s="146"/>
    </row>
    <row r="66" spans="1:26" ht="14.25" customHeight="1" x14ac:dyDescent="0.25">
      <c r="A66" s="146"/>
      <c r="B66" s="146"/>
      <c r="C66" s="169"/>
      <c r="D66" s="146"/>
      <c r="E66" s="146"/>
      <c r="F66" s="146"/>
      <c r="G66" s="146"/>
      <c r="H66" s="146"/>
      <c r="I66" s="146"/>
      <c r="J66" s="146"/>
      <c r="K66" s="146"/>
      <c r="L66" s="146"/>
      <c r="M66" s="146"/>
      <c r="N66" s="146"/>
      <c r="O66" s="146"/>
      <c r="P66" s="146"/>
      <c r="Q66" s="146"/>
      <c r="R66" s="146"/>
      <c r="S66" s="146"/>
      <c r="T66" s="146"/>
      <c r="U66" s="146"/>
      <c r="V66" s="146"/>
      <c r="W66" s="146"/>
      <c r="X66" s="146"/>
      <c r="Y66" s="146"/>
      <c r="Z66" s="146"/>
    </row>
    <row r="67" spans="1:26" ht="14.25" customHeight="1" x14ac:dyDescent="0.25">
      <c r="A67" s="146"/>
      <c r="B67" s="146"/>
      <c r="C67" s="169"/>
      <c r="D67" s="146"/>
      <c r="E67" s="146"/>
      <c r="F67" s="146"/>
      <c r="G67" s="146"/>
      <c r="H67" s="146"/>
      <c r="I67" s="146"/>
      <c r="J67" s="146"/>
      <c r="K67" s="146"/>
      <c r="L67" s="146"/>
      <c r="M67" s="146"/>
      <c r="N67" s="146"/>
      <c r="O67" s="146"/>
      <c r="P67" s="146"/>
      <c r="Q67" s="146"/>
      <c r="R67" s="146"/>
      <c r="S67" s="146"/>
      <c r="T67" s="146"/>
      <c r="U67" s="146"/>
      <c r="V67" s="146"/>
      <c r="W67" s="146"/>
      <c r="X67" s="146"/>
      <c r="Y67" s="146"/>
      <c r="Z67" s="146"/>
    </row>
    <row r="68" spans="1:26" ht="14.25" customHeight="1" x14ac:dyDescent="0.25">
      <c r="A68" s="146"/>
      <c r="B68" s="146"/>
      <c r="C68" s="169"/>
      <c r="D68" s="146"/>
      <c r="E68" s="146"/>
      <c r="F68" s="146"/>
      <c r="G68" s="146"/>
      <c r="H68" s="146"/>
      <c r="I68" s="146"/>
      <c r="J68" s="146"/>
      <c r="K68" s="146"/>
      <c r="L68" s="146"/>
      <c r="M68" s="146"/>
      <c r="N68" s="146"/>
      <c r="O68" s="146"/>
      <c r="P68" s="146"/>
      <c r="Q68" s="146"/>
      <c r="R68" s="146"/>
      <c r="S68" s="146"/>
      <c r="T68" s="146"/>
      <c r="U68" s="146"/>
      <c r="V68" s="146"/>
      <c r="W68" s="146"/>
      <c r="X68" s="146"/>
      <c r="Y68" s="146"/>
      <c r="Z68" s="146"/>
    </row>
    <row r="69" spans="1:26" ht="14.25" customHeight="1" x14ac:dyDescent="0.25">
      <c r="A69" s="146"/>
      <c r="B69" s="146"/>
      <c r="C69" s="169"/>
      <c r="D69" s="146"/>
      <c r="E69" s="146"/>
      <c r="F69" s="146"/>
      <c r="G69" s="146"/>
      <c r="H69" s="146"/>
      <c r="I69" s="146"/>
      <c r="J69" s="146"/>
      <c r="K69" s="146"/>
      <c r="L69" s="146"/>
      <c r="M69" s="146"/>
      <c r="N69" s="146"/>
      <c r="O69" s="146"/>
      <c r="P69" s="146"/>
      <c r="Q69" s="146"/>
      <c r="R69" s="146"/>
      <c r="S69" s="146"/>
      <c r="T69" s="146"/>
      <c r="U69" s="146"/>
      <c r="V69" s="146"/>
      <c r="W69" s="146"/>
      <c r="X69" s="146"/>
      <c r="Y69" s="146"/>
      <c r="Z69" s="146"/>
    </row>
    <row r="70" spans="1:26" ht="14.25" customHeight="1" x14ac:dyDescent="0.25">
      <c r="A70" s="146"/>
      <c r="B70" s="146"/>
      <c r="C70" s="169"/>
      <c r="D70" s="146"/>
      <c r="E70" s="146"/>
      <c r="F70" s="146"/>
      <c r="G70" s="146"/>
      <c r="H70" s="146"/>
      <c r="I70" s="146"/>
      <c r="J70" s="146"/>
      <c r="K70" s="146"/>
      <c r="L70" s="146"/>
      <c r="M70" s="146"/>
      <c r="N70" s="146"/>
      <c r="O70" s="146"/>
      <c r="P70" s="146"/>
      <c r="Q70" s="146"/>
      <c r="R70" s="146"/>
      <c r="S70" s="146"/>
      <c r="T70" s="146"/>
      <c r="U70" s="146"/>
      <c r="V70" s="146"/>
      <c r="W70" s="146"/>
      <c r="X70" s="146"/>
      <c r="Y70" s="146"/>
      <c r="Z70" s="146"/>
    </row>
    <row r="71" spans="1:26" ht="14.25" customHeight="1" x14ac:dyDescent="0.25">
      <c r="A71" s="146"/>
      <c r="B71" s="146"/>
      <c r="C71" s="169"/>
      <c r="D71" s="146"/>
      <c r="E71" s="146"/>
      <c r="F71" s="146"/>
      <c r="G71" s="146"/>
      <c r="H71" s="146"/>
      <c r="I71" s="146"/>
      <c r="J71" s="146"/>
      <c r="K71" s="146"/>
      <c r="L71" s="146"/>
      <c r="M71" s="146"/>
      <c r="N71" s="146"/>
      <c r="O71" s="146"/>
      <c r="P71" s="146"/>
      <c r="Q71" s="146"/>
      <c r="R71" s="146"/>
      <c r="S71" s="146"/>
      <c r="T71" s="146"/>
      <c r="U71" s="146"/>
      <c r="V71" s="146"/>
      <c r="W71" s="146"/>
      <c r="X71" s="146"/>
      <c r="Y71" s="146"/>
      <c r="Z71" s="146"/>
    </row>
    <row r="72" spans="1:26" ht="14.25" customHeight="1" x14ac:dyDescent="0.25">
      <c r="A72" s="146"/>
      <c r="B72" s="146"/>
      <c r="C72" s="169"/>
      <c r="D72" s="146"/>
      <c r="E72" s="146"/>
      <c r="F72" s="146"/>
      <c r="G72" s="146"/>
      <c r="H72" s="146"/>
      <c r="I72" s="146"/>
      <c r="J72" s="146"/>
      <c r="K72" s="146"/>
      <c r="L72" s="146"/>
      <c r="M72" s="146"/>
      <c r="N72" s="146"/>
      <c r="O72" s="146"/>
      <c r="P72" s="146"/>
      <c r="Q72" s="146"/>
      <c r="R72" s="146"/>
      <c r="S72" s="146"/>
      <c r="T72" s="146"/>
      <c r="U72" s="146"/>
      <c r="V72" s="146"/>
      <c r="W72" s="146"/>
      <c r="X72" s="146"/>
      <c r="Y72" s="146"/>
      <c r="Z72" s="146"/>
    </row>
    <row r="73" spans="1:26" ht="14.25" customHeight="1" x14ac:dyDescent="0.25">
      <c r="A73" s="146"/>
      <c r="B73" s="146"/>
      <c r="C73" s="169"/>
      <c r="D73" s="146"/>
      <c r="E73" s="146"/>
      <c r="F73" s="146"/>
      <c r="G73" s="146"/>
      <c r="H73" s="146"/>
      <c r="I73" s="146"/>
      <c r="J73" s="146"/>
      <c r="K73" s="146"/>
      <c r="L73" s="146"/>
      <c r="M73" s="146"/>
      <c r="N73" s="146"/>
      <c r="O73" s="146"/>
      <c r="P73" s="146"/>
      <c r="Q73" s="146"/>
      <c r="R73" s="146"/>
      <c r="S73" s="146"/>
      <c r="T73" s="146"/>
      <c r="U73" s="146"/>
      <c r="V73" s="146"/>
      <c r="W73" s="146"/>
      <c r="X73" s="146"/>
      <c r="Y73" s="146"/>
      <c r="Z73" s="146"/>
    </row>
    <row r="74" spans="1:26" ht="14.25" customHeight="1" x14ac:dyDescent="0.25">
      <c r="A74" s="146"/>
      <c r="B74" s="146"/>
      <c r="C74" s="169"/>
      <c r="D74" s="146"/>
      <c r="E74" s="146"/>
      <c r="F74" s="146"/>
      <c r="G74" s="146"/>
      <c r="H74" s="146"/>
      <c r="I74" s="146"/>
      <c r="J74" s="146"/>
      <c r="K74" s="146"/>
      <c r="L74" s="146"/>
      <c r="M74" s="146"/>
      <c r="N74" s="146"/>
      <c r="O74" s="146"/>
      <c r="P74" s="146"/>
      <c r="Q74" s="146"/>
      <c r="R74" s="146"/>
      <c r="S74" s="146"/>
      <c r="T74" s="146"/>
      <c r="U74" s="146"/>
      <c r="V74" s="146"/>
      <c r="W74" s="146"/>
      <c r="X74" s="146"/>
      <c r="Y74" s="146"/>
      <c r="Z74" s="146"/>
    </row>
    <row r="75" spans="1:26" ht="14.25" customHeight="1" x14ac:dyDescent="0.25">
      <c r="A75" s="146"/>
      <c r="B75" s="146"/>
      <c r="C75" s="169"/>
      <c r="D75" s="146"/>
      <c r="E75" s="146"/>
      <c r="F75" s="146"/>
      <c r="G75" s="146"/>
      <c r="H75" s="146"/>
      <c r="I75" s="146"/>
      <c r="J75" s="146"/>
      <c r="K75" s="146"/>
      <c r="L75" s="146"/>
      <c r="M75" s="146"/>
      <c r="N75" s="146"/>
      <c r="O75" s="146"/>
      <c r="P75" s="146"/>
      <c r="Q75" s="146"/>
      <c r="R75" s="146"/>
      <c r="S75" s="146"/>
      <c r="T75" s="146"/>
      <c r="U75" s="146"/>
      <c r="V75" s="146"/>
      <c r="W75" s="146"/>
      <c r="X75" s="146"/>
      <c r="Y75" s="146"/>
      <c r="Z75" s="146"/>
    </row>
    <row r="76" spans="1:26" ht="14.25" customHeight="1" x14ac:dyDescent="0.25">
      <c r="A76" s="146"/>
      <c r="B76" s="146"/>
      <c r="C76" s="169"/>
      <c r="D76" s="146"/>
      <c r="E76" s="146"/>
      <c r="F76" s="146"/>
      <c r="G76" s="146"/>
      <c r="H76" s="146"/>
      <c r="I76" s="146"/>
      <c r="J76" s="146"/>
      <c r="K76" s="146"/>
      <c r="L76" s="146"/>
      <c r="M76" s="146"/>
      <c r="N76" s="146"/>
      <c r="O76" s="146"/>
      <c r="P76" s="146"/>
      <c r="Q76" s="146"/>
      <c r="R76" s="146"/>
      <c r="S76" s="146"/>
      <c r="T76" s="146"/>
      <c r="U76" s="146"/>
      <c r="V76" s="146"/>
      <c r="W76" s="146"/>
      <c r="X76" s="146"/>
      <c r="Y76" s="146"/>
      <c r="Z76" s="146"/>
    </row>
    <row r="77" spans="1:26" ht="14.25" customHeight="1" x14ac:dyDescent="0.25">
      <c r="A77" s="146"/>
      <c r="B77" s="146"/>
      <c r="C77" s="169"/>
      <c r="D77" s="146"/>
      <c r="E77" s="146"/>
      <c r="F77" s="146"/>
      <c r="G77" s="146"/>
      <c r="H77" s="146"/>
      <c r="I77" s="146"/>
      <c r="J77" s="146"/>
      <c r="K77" s="146"/>
      <c r="L77" s="146"/>
      <c r="M77" s="146"/>
      <c r="N77" s="146"/>
      <c r="O77" s="146"/>
      <c r="P77" s="146"/>
      <c r="Q77" s="146"/>
      <c r="R77" s="146"/>
      <c r="S77" s="146"/>
      <c r="T77" s="146"/>
      <c r="U77" s="146"/>
      <c r="V77" s="146"/>
      <c r="W77" s="146"/>
      <c r="X77" s="146"/>
      <c r="Y77" s="146"/>
      <c r="Z77" s="146"/>
    </row>
    <row r="78" spans="1:26" ht="14.25" customHeight="1" x14ac:dyDescent="0.25">
      <c r="A78" s="146"/>
      <c r="B78" s="146"/>
      <c r="C78" s="169"/>
      <c r="D78" s="146"/>
      <c r="E78" s="146"/>
      <c r="F78" s="146"/>
      <c r="G78" s="146"/>
      <c r="H78" s="146"/>
      <c r="I78" s="146"/>
      <c r="J78" s="146"/>
      <c r="K78" s="146"/>
      <c r="L78" s="146"/>
      <c r="M78" s="146"/>
      <c r="N78" s="146"/>
      <c r="O78" s="146"/>
      <c r="P78" s="146"/>
      <c r="Q78" s="146"/>
      <c r="R78" s="146"/>
      <c r="S78" s="146"/>
      <c r="T78" s="146"/>
      <c r="U78" s="146"/>
      <c r="V78" s="146"/>
      <c r="W78" s="146"/>
      <c r="X78" s="146"/>
      <c r="Y78" s="146"/>
      <c r="Z78" s="146"/>
    </row>
    <row r="79" spans="1:26" ht="14.25" customHeight="1" x14ac:dyDescent="0.25">
      <c r="A79" s="146"/>
      <c r="B79" s="146"/>
      <c r="C79" s="169"/>
      <c r="D79" s="146"/>
      <c r="E79" s="146"/>
      <c r="F79" s="146"/>
      <c r="G79" s="146"/>
      <c r="H79" s="146"/>
      <c r="I79" s="146"/>
      <c r="J79" s="146"/>
      <c r="K79" s="146"/>
      <c r="L79" s="146"/>
      <c r="M79" s="146"/>
      <c r="N79" s="146"/>
      <c r="O79" s="146"/>
      <c r="P79" s="146"/>
      <c r="Q79" s="146"/>
      <c r="R79" s="146"/>
      <c r="S79" s="146"/>
      <c r="T79" s="146"/>
      <c r="U79" s="146"/>
      <c r="V79" s="146"/>
      <c r="W79" s="146"/>
      <c r="X79" s="146"/>
      <c r="Y79" s="146"/>
      <c r="Z79" s="146"/>
    </row>
    <row r="80" spans="1:26" ht="14.25" customHeight="1" x14ac:dyDescent="0.25">
      <c r="A80" s="146"/>
      <c r="B80" s="146"/>
      <c r="C80" s="169"/>
      <c r="D80" s="146"/>
      <c r="E80" s="146"/>
      <c r="F80" s="146"/>
      <c r="G80" s="146"/>
      <c r="H80" s="146"/>
      <c r="I80" s="146"/>
      <c r="J80" s="146"/>
      <c r="K80" s="146"/>
      <c r="L80" s="146"/>
      <c r="M80" s="146"/>
      <c r="N80" s="146"/>
      <c r="O80" s="146"/>
      <c r="P80" s="146"/>
      <c r="Q80" s="146"/>
      <c r="R80" s="146"/>
      <c r="S80" s="146"/>
      <c r="T80" s="146"/>
      <c r="U80" s="146"/>
      <c r="V80" s="146"/>
      <c r="W80" s="146"/>
      <c r="X80" s="146"/>
      <c r="Y80" s="146"/>
      <c r="Z80" s="146"/>
    </row>
    <row r="81" spans="1:26" ht="14.25" customHeight="1" x14ac:dyDescent="0.25">
      <c r="A81" s="146"/>
      <c r="B81" s="146"/>
      <c r="C81" s="169"/>
      <c r="D81" s="146"/>
      <c r="E81" s="146"/>
      <c r="F81" s="146"/>
      <c r="G81" s="146"/>
      <c r="H81" s="146"/>
      <c r="I81" s="146"/>
      <c r="J81" s="146"/>
      <c r="K81" s="146"/>
      <c r="L81" s="146"/>
      <c r="M81" s="146"/>
      <c r="N81" s="146"/>
      <c r="O81" s="146"/>
      <c r="P81" s="146"/>
      <c r="Q81" s="146"/>
      <c r="R81" s="146"/>
      <c r="S81" s="146"/>
      <c r="T81" s="146"/>
      <c r="U81" s="146"/>
      <c r="V81" s="146"/>
      <c r="W81" s="146"/>
      <c r="X81" s="146"/>
      <c r="Y81" s="146"/>
      <c r="Z81" s="146"/>
    </row>
    <row r="82" spans="1:26" ht="14.25" customHeight="1" x14ac:dyDescent="0.25">
      <c r="A82" s="146"/>
      <c r="B82" s="146"/>
      <c r="C82" s="169"/>
      <c r="D82" s="146"/>
      <c r="E82" s="146"/>
      <c r="F82" s="146"/>
      <c r="G82" s="146"/>
      <c r="H82" s="146"/>
      <c r="I82" s="146"/>
      <c r="J82" s="146"/>
      <c r="K82" s="146"/>
      <c r="L82" s="146"/>
      <c r="M82" s="146"/>
      <c r="N82" s="146"/>
      <c r="O82" s="146"/>
      <c r="P82" s="146"/>
      <c r="Q82" s="146"/>
      <c r="R82" s="146"/>
      <c r="S82" s="146"/>
      <c r="T82" s="146"/>
      <c r="U82" s="146"/>
      <c r="V82" s="146"/>
      <c r="W82" s="146"/>
      <c r="X82" s="146"/>
      <c r="Y82" s="146"/>
      <c r="Z82" s="146"/>
    </row>
    <row r="83" spans="1:26" ht="14.25" customHeight="1" x14ac:dyDescent="0.25">
      <c r="A83" s="146"/>
      <c r="B83" s="146"/>
      <c r="C83" s="169"/>
      <c r="D83" s="146"/>
      <c r="E83" s="146"/>
      <c r="F83" s="146"/>
      <c r="G83" s="146"/>
      <c r="H83" s="146"/>
      <c r="I83" s="146"/>
      <c r="J83" s="146"/>
      <c r="K83" s="146"/>
      <c r="L83" s="146"/>
      <c r="M83" s="146"/>
      <c r="N83" s="146"/>
      <c r="O83" s="146"/>
      <c r="P83" s="146"/>
      <c r="Q83" s="146"/>
      <c r="R83" s="146"/>
      <c r="S83" s="146"/>
      <c r="T83" s="146"/>
      <c r="U83" s="146"/>
      <c r="V83" s="146"/>
      <c r="W83" s="146"/>
      <c r="X83" s="146"/>
      <c r="Y83" s="146"/>
      <c r="Z83" s="146"/>
    </row>
    <row r="84" spans="1:26" ht="14.25" customHeight="1" x14ac:dyDescent="0.25">
      <c r="A84" s="146"/>
      <c r="B84" s="146"/>
      <c r="C84" s="169"/>
      <c r="D84" s="146"/>
      <c r="E84" s="146"/>
      <c r="F84" s="146"/>
      <c r="G84" s="146"/>
      <c r="H84" s="146"/>
      <c r="I84" s="146"/>
      <c r="J84" s="146"/>
      <c r="K84" s="146"/>
      <c r="L84" s="146"/>
      <c r="M84" s="146"/>
      <c r="N84" s="146"/>
      <c r="O84" s="146"/>
      <c r="P84" s="146"/>
      <c r="Q84" s="146"/>
      <c r="R84" s="146"/>
      <c r="S84" s="146"/>
      <c r="T84" s="146"/>
      <c r="U84" s="146"/>
      <c r="V84" s="146"/>
      <c r="W84" s="146"/>
      <c r="X84" s="146"/>
      <c r="Y84" s="146"/>
      <c r="Z84" s="146"/>
    </row>
    <row r="85" spans="1:26" ht="14.25" customHeight="1" x14ac:dyDescent="0.25">
      <c r="A85" s="146"/>
      <c r="B85" s="146"/>
      <c r="C85" s="169"/>
      <c r="D85" s="146"/>
      <c r="E85" s="146"/>
      <c r="F85" s="146"/>
      <c r="G85" s="146"/>
      <c r="H85" s="146"/>
      <c r="I85" s="146"/>
      <c r="J85" s="146"/>
      <c r="K85" s="146"/>
      <c r="L85" s="146"/>
      <c r="M85" s="146"/>
      <c r="N85" s="146"/>
      <c r="O85" s="146"/>
      <c r="P85" s="146"/>
      <c r="Q85" s="146"/>
      <c r="R85" s="146"/>
      <c r="S85" s="146"/>
      <c r="T85" s="146"/>
      <c r="U85" s="146"/>
      <c r="V85" s="146"/>
      <c r="W85" s="146"/>
      <c r="X85" s="146"/>
      <c r="Y85" s="146"/>
      <c r="Z85" s="146"/>
    </row>
    <row r="86" spans="1:26" ht="14.25" customHeight="1" x14ac:dyDescent="0.25">
      <c r="A86" s="146"/>
      <c r="B86" s="146"/>
      <c r="C86" s="169"/>
      <c r="D86" s="146"/>
      <c r="E86" s="146"/>
      <c r="F86" s="146"/>
      <c r="G86" s="146"/>
      <c r="H86" s="146"/>
      <c r="I86" s="146"/>
      <c r="J86" s="146"/>
      <c r="K86" s="146"/>
      <c r="L86" s="146"/>
      <c r="M86" s="146"/>
      <c r="N86" s="146"/>
      <c r="O86" s="146"/>
      <c r="P86" s="146"/>
      <c r="Q86" s="146"/>
      <c r="R86" s="146"/>
      <c r="S86" s="146"/>
      <c r="T86" s="146"/>
      <c r="U86" s="146"/>
      <c r="V86" s="146"/>
      <c r="W86" s="146"/>
      <c r="X86" s="146"/>
      <c r="Y86" s="146"/>
      <c r="Z86" s="146"/>
    </row>
    <row r="87" spans="1:26" ht="14.25" customHeight="1" x14ac:dyDescent="0.25">
      <c r="A87" s="146"/>
      <c r="B87" s="146"/>
      <c r="C87" s="169"/>
      <c r="D87" s="146"/>
      <c r="E87" s="146"/>
      <c r="F87" s="146"/>
      <c r="G87" s="146"/>
      <c r="H87" s="146"/>
      <c r="I87" s="146"/>
      <c r="J87" s="146"/>
      <c r="K87" s="146"/>
      <c r="L87" s="146"/>
      <c r="M87" s="146"/>
      <c r="N87" s="146"/>
      <c r="O87" s="146"/>
      <c r="P87" s="146"/>
      <c r="Q87" s="146"/>
      <c r="R87" s="146"/>
      <c r="S87" s="146"/>
      <c r="T87" s="146"/>
      <c r="U87" s="146"/>
      <c r="V87" s="146"/>
      <c r="W87" s="146"/>
      <c r="X87" s="146"/>
      <c r="Y87" s="146"/>
      <c r="Z87" s="146"/>
    </row>
    <row r="88" spans="1:26" ht="14.25" customHeight="1" x14ac:dyDescent="0.25">
      <c r="A88" s="146"/>
      <c r="B88" s="146"/>
      <c r="C88" s="169"/>
      <c r="D88" s="146"/>
      <c r="E88" s="146"/>
      <c r="F88" s="146"/>
      <c r="G88" s="146"/>
      <c r="H88" s="146"/>
      <c r="I88" s="146"/>
      <c r="J88" s="146"/>
      <c r="K88" s="146"/>
      <c r="L88" s="146"/>
      <c r="M88" s="146"/>
      <c r="N88" s="146"/>
      <c r="O88" s="146"/>
      <c r="P88" s="146"/>
      <c r="Q88" s="146"/>
      <c r="R88" s="146"/>
      <c r="S88" s="146"/>
      <c r="T88" s="146"/>
      <c r="U88" s="146"/>
      <c r="V88" s="146"/>
      <c r="W88" s="146"/>
      <c r="X88" s="146"/>
      <c r="Y88" s="146"/>
      <c r="Z88" s="146"/>
    </row>
    <row r="89" spans="1:26" ht="14.25" customHeight="1" x14ac:dyDescent="0.25">
      <c r="A89" s="146"/>
      <c r="B89" s="146"/>
      <c r="C89" s="169"/>
      <c r="D89" s="146"/>
      <c r="E89" s="146"/>
      <c r="F89" s="146"/>
      <c r="G89" s="146"/>
      <c r="H89" s="146"/>
      <c r="I89" s="146"/>
      <c r="J89" s="146"/>
      <c r="K89" s="146"/>
      <c r="L89" s="146"/>
      <c r="M89" s="146"/>
      <c r="N89" s="146"/>
      <c r="O89" s="146"/>
      <c r="P89" s="146"/>
      <c r="Q89" s="146"/>
      <c r="R89" s="146"/>
      <c r="S89" s="146"/>
      <c r="T89" s="146"/>
      <c r="U89" s="146"/>
      <c r="V89" s="146"/>
      <c r="W89" s="146"/>
      <c r="X89" s="146"/>
      <c r="Y89" s="146"/>
      <c r="Z89" s="146"/>
    </row>
    <row r="90" spans="1:26" ht="14.25" customHeight="1" x14ac:dyDescent="0.25">
      <c r="A90" s="146"/>
      <c r="B90" s="146"/>
      <c r="C90" s="169"/>
      <c r="D90" s="146"/>
      <c r="E90" s="146"/>
      <c r="F90" s="146"/>
      <c r="G90" s="146"/>
      <c r="H90" s="146"/>
      <c r="I90" s="146"/>
      <c r="J90" s="146"/>
      <c r="K90" s="146"/>
      <c r="L90" s="146"/>
      <c r="M90" s="146"/>
      <c r="N90" s="146"/>
      <c r="O90" s="146"/>
      <c r="P90" s="146"/>
      <c r="Q90" s="146"/>
      <c r="R90" s="146"/>
      <c r="S90" s="146"/>
      <c r="T90" s="146"/>
      <c r="U90" s="146"/>
      <c r="V90" s="146"/>
      <c r="W90" s="146"/>
      <c r="X90" s="146"/>
      <c r="Y90" s="146"/>
      <c r="Z90" s="146"/>
    </row>
    <row r="91" spans="1:26" ht="14.25" customHeight="1" x14ac:dyDescent="0.25">
      <c r="A91" s="146"/>
      <c r="B91" s="146"/>
      <c r="C91" s="169"/>
      <c r="D91" s="146"/>
      <c r="E91" s="146"/>
      <c r="F91" s="146"/>
      <c r="G91" s="146"/>
      <c r="H91" s="146"/>
      <c r="I91" s="146"/>
      <c r="J91" s="146"/>
      <c r="K91" s="146"/>
      <c r="L91" s="146"/>
      <c r="M91" s="146"/>
      <c r="N91" s="146"/>
      <c r="O91" s="146"/>
      <c r="P91" s="146"/>
      <c r="Q91" s="146"/>
      <c r="R91" s="146"/>
      <c r="S91" s="146"/>
      <c r="T91" s="146"/>
      <c r="U91" s="146"/>
      <c r="V91" s="146"/>
      <c r="W91" s="146"/>
      <c r="X91" s="146"/>
      <c r="Y91" s="146"/>
      <c r="Z91" s="146"/>
    </row>
    <row r="92" spans="1:26" ht="14.25" customHeight="1" x14ac:dyDescent="0.25">
      <c r="A92" s="146"/>
      <c r="B92" s="146"/>
      <c r="C92" s="169"/>
      <c r="D92" s="146"/>
      <c r="E92" s="146"/>
      <c r="F92" s="146"/>
      <c r="G92" s="146"/>
      <c r="H92" s="146"/>
      <c r="I92" s="146"/>
      <c r="J92" s="146"/>
      <c r="K92" s="146"/>
      <c r="L92" s="146"/>
      <c r="M92" s="146"/>
      <c r="N92" s="146"/>
      <c r="O92" s="146"/>
      <c r="P92" s="146"/>
      <c r="Q92" s="146"/>
      <c r="R92" s="146"/>
      <c r="S92" s="146"/>
      <c r="T92" s="146"/>
      <c r="U92" s="146"/>
      <c r="V92" s="146"/>
      <c r="W92" s="146"/>
      <c r="X92" s="146"/>
      <c r="Y92" s="146"/>
      <c r="Z92" s="146"/>
    </row>
    <row r="93" spans="1:26" ht="14.25" customHeight="1" x14ac:dyDescent="0.25">
      <c r="A93" s="146"/>
      <c r="B93" s="146"/>
      <c r="C93" s="169"/>
      <c r="D93" s="146"/>
      <c r="E93" s="146"/>
      <c r="F93" s="146"/>
      <c r="G93" s="146"/>
      <c r="H93" s="146"/>
      <c r="I93" s="146"/>
      <c r="J93" s="146"/>
      <c r="K93" s="146"/>
      <c r="L93" s="146"/>
      <c r="M93" s="146"/>
      <c r="N93" s="146"/>
      <c r="O93" s="146"/>
      <c r="P93" s="146"/>
      <c r="Q93" s="146"/>
      <c r="R93" s="146"/>
      <c r="S93" s="146"/>
      <c r="T93" s="146"/>
      <c r="U93" s="146"/>
      <c r="V93" s="146"/>
      <c r="W93" s="146"/>
      <c r="X93" s="146"/>
      <c r="Y93" s="146"/>
      <c r="Z93" s="146"/>
    </row>
    <row r="94" spans="1:26" ht="14.25" customHeight="1" x14ac:dyDescent="0.25">
      <c r="A94" s="146"/>
      <c r="B94" s="146"/>
      <c r="C94" s="169"/>
      <c r="D94" s="146"/>
      <c r="E94" s="146"/>
      <c r="F94" s="146"/>
      <c r="G94" s="146"/>
      <c r="H94" s="146"/>
      <c r="I94" s="146"/>
      <c r="J94" s="146"/>
      <c r="K94" s="146"/>
      <c r="L94" s="146"/>
      <c r="M94" s="146"/>
      <c r="N94" s="146"/>
      <c r="O94" s="146"/>
      <c r="P94" s="146"/>
      <c r="Q94" s="146"/>
      <c r="R94" s="146"/>
      <c r="S94" s="146"/>
      <c r="T94" s="146"/>
      <c r="U94" s="146"/>
      <c r="V94" s="146"/>
      <c r="W94" s="146"/>
      <c r="X94" s="146"/>
      <c r="Y94" s="146"/>
      <c r="Z94" s="146"/>
    </row>
    <row r="95" spans="1:26" ht="14.25" customHeight="1" x14ac:dyDescent="0.25">
      <c r="A95" s="146"/>
      <c r="B95" s="146"/>
      <c r="C95" s="169"/>
      <c r="D95" s="146"/>
      <c r="E95" s="146"/>
      <c r="F95" s="146"/>
      <c r="G95" s="146"/>
      <c r="H95" s="146"/>
      <c r="I95" s="146"/>
      <c r="J95" s="146"/>
      <c r="K95" s="146"/>
      <c r="L95" s="146"/>
      <c r="M95" s="146"/>
      <c r="N95" s="146"/>
      <c r="O95" s="146"/>
      <c r="P95" s="146"/>
      <c r="Q95" s="146"/>
      <c r="R95" s="146"/>
      <c r="S95" s="146"/>
      <c r="T95" s="146"/>
      <c r="U95" s="146"/>
      <c r="V95" s="146"/>
      <c r="W95" s="146"/>
      <c r="X95" s="146"/>
      <c r="Y95" s="146"/>
      <c r="Z95" s="146"/>
    </row>
    <row r="96" spans="1:26" ht="14.25" customHeight="1" x14ac:dyDescent="0.25">
      <c r="A96" s="146"/>
      <c r="B96" s="146"/>
      <c r="C96" s="169"/>
      <c r="D96" s="146"/>
      <c r="E96" s="146"/>
      <c r="F96" s="146"/>
      <c r="G96" s="146"/>
      <c r="H96" s="146"/>
      <c r="I96" s="146"/>
      <c r="J96" s="146"/>
      <c r="K96" s="146"/>
      <c r="L96" s="146"/>
      <c r="M96" s="146"/>
      <c r="N96" s="146"/>
      <c r="O96" s="146"/>
      <c r="P96" s="146"/>
      <c r="Q96" s="146"/>
      <c r="R96" s="146"/>
      <c r="S96" s="146"/>
      <c r="T96" s="146"/>
      <c r="U96" s="146"/>
      <c r="V96" s="146"/>
      <c r="W96" s="146"/>
      <c r="X96" s="146"/>
      <c r="Y96" s="146"/>
      <c r="Z96" s="146"/>
    </row>
    <row r="97" spans="1:26" ht="14.25" customHeight="1" x14ac:dyDescent="0.25">
      <c r="A97" s="146"/>
      <c r="B97" s="146"/>
      <c r="C97" s="169"/>
      <c r="D97" s="146"/>
      <c r="E97" s="146"/>
      <c r="F97" s="146"/>
      <c r="G97" s="146"/>
      <c r="H97" s="146"/>
      <c r="I97" s="146"/>
      <c r="J97" s="146"/>
      <c r="K97" s="146"/>
      <c r="L97" s="146"/>
      <c r="M97" s="146"/>
      <c r="N97" s="146"/>
      <c r="O97" s="146"/>
      <c r="P97" s="146"/>
      <c r="Q97" s="146"/>
      <c r="R97" s="146"/>
      <c r="S97" s="146"/>
      <c r="T97" s="146"/>
      <c r="U97" s="146"/>
      <c r="V97" s="146"/>
      <c r="W97" s="146"/>
      <c r="X97" s="146"/>
      <c r="Y97" s="146"/>
      <c r="Z97" s="146"/>
    </row>
    <row r="98" spans="1:26" ht="14.25" customHeight="1" x14ac:dyDescent="0.25">
      <c r="A98" s="146"/>
      <c r="B98" s="146"/>
      <c r="C98" s="169"/>
      <c r="D98" s="146"/>
      <c r="E98" s="146"/>
      <c r="F98" s="146"/>
      <c r="G98" s="146"/>
      <c r="H98" s="146"/>
      <c r="I98" s="146"/>
      <c r="J98" s="146"/>
      <c r="K98" s="146"/>
      <c r="L98" s="146"/>
      <c r="M98" s="146"/>
      <c r="N98" s="146"/>
      <c r="O98" s="146"/>
      <c r="P98" s="146"/>
      <c r="Q98" s="146"/>
      <c r="R98" s="146"/>
      <c r="S98" s="146"/>
      <c r="T98" s="146"/>
      <c r="U98" s="146"/>
      <c r="V98" s="146"/>
      <c r="W98" s="146"/>
      <c r="X98" s="146"/>
      <c r="Y98" s="146"/>
      <c r="Z98" s="146"/>
    </row>
    <row r="99" spans="1:26" ht="14.25" customHeight="1" x14ac:dyDescent="0.25">
      <c r="A99" s="146"/>
      <c r="B99" s="146"/>
      <c r="C99" s="169"/>
      <c r="D99" s="146"/>
      <c r="E99" s="146"/>
      <c r="F99" s="146"/>
      <c r="G99" s="146"/>
      <c r="H99" s="146"/>
      <c r="I99" s="146"/>
      <c r="J99" s="146"/>
      <c r="K99" s="146"/>
      <c r="L99" s="146"/>
      <c r="M99" s="146"/>
      <c r="N99" s="146"/>
      <c r="O99" s="146"/>
      <c r="P99" s="146"/>
      <c r="Q99" s="146"/>
      <c r="R99" s="146"/>
      <c r="S99" s="146"/>
      <c r="T99" s="146"/>
      <c r="U99" s="146"/>
      <c r="V99" s="146"/>
      <c r="W99" s="146"/>
      <c r="X99" s="146"/>
      <c r="Y99" s="146"/>
      <c r="Z99" s="146"/>
    </row>
    <row r="100" spans="1:26" ht="14.25" customHeight="1" x14ac:dyDescent="0.25">
      <c r="A100" s="146"/>
      <c r="B100" s="146"/>
      <c r="C100" s="169"/>
      <c r="D100" s="146"/>
      <c r="E100" s="146"/>
      <c r="F100" s="146"/>
      <c r="G100" s="146"/>
      <c r="H100" s="146"/>
      <c r="I100" s="146"/>
      <c r="J100" s="146"/>
      <c r="K100" s="146"/>
      <c r="L100" s="146"/>
      <c r="M100" s="146"/>
      <c r="N100" s="146"/>
      <c r="O100" s="146"/>
      <c r="P100" s="146"/>
      <c r="Q100" s="146"/>
      <c r="R100" s="146"/>
      <c r="S100" s="146"/>
      <c r="T100" s="146"/>
      <c r="U100" s="146"/>
      <c r="V100" s="146"/>
      <c r="W100" s="146"/>
      <c r="X100" s="146"/>
      <c r="Y100" s="146"/>
      <c r="Z100" s="146"/>
    </row>
    <row r="101" spans="1:26" ht="14.25" customHeight="1" x14ac:dyDescent="0.25">
      <c r="A101" s="146"/>
      <c r="B101" s="146"/>
      <c r="C101" s="169"/>
      <c r="D101" s="146"/>
      <c r="E101" s="146"/>
      <c r="F101" s="146"/>
      <c r="G101" s="146"/>
      <c r="H101" s="146"/>
      <c r="I101" s="146"/>
      <c r="J101" s="146"/>
      <c r="K101" s="146"/>
      <c r="L101" s="146"/>
      <c r="M101" s="146"/>
      <c r="N101" s="146"/>
      <c r="O101" s="146"/>
      <c r="P101" s="146"/>
      <c r="Q101" s="146"/>
      <c r="R101" s="146"/>
      <c r="S101" s="146"/>
      <c r="T101" s="146"/>
      <c r="U101" s="146"/>
      <c r="V101" s="146"/>
      <c r="W101" s="146"/>
      <c r="X101" s="146"/>
      <c r="Y101" s="146"/>
      <c r="Z101" s="146"/>
    </row>
    <row r="102" spans="1:26" ht="14.25" customHeight="1" x14ac:dyDescent="0.25">
      <c r="A102" s="146"/>
      <c r="B102" s="146"/>
      <c r="C102" s="169"/>
      <c r="D102" s="146"/>
      <c r="E102" s="146"/>
      <c r="F102" s="146"/>
      <c r="G102" s="146"/>
      <c r="H102" s="146"/>
      <c r="I102" s="146"/>
      <c r="J102" s="146"/>
      <c r="K102" s="146"/>
      <c r="L102" s="146"/>
      <c r="M102" s="146"/>
      <c r="N102" s="146"/>
      <c r="O102" s="146"/>
      <c r="P102" s="146"/>
      <c r="Q102" s="146"/>
      <c r="R102" s="146"/>
      <c r="S102" s="146"/>
      <c r="T102" s="146"/>
      <c r="U102" s="146"/>
      <c r="V102" s="146"/>
      <c r="W102" s="146"/>
      <c r="X102" s="146"/>
      <c r="Y102" s="146"/>
      <c r="Z102" s="146"/>
    </row>
    <row r="103" spans="1:26" ht="14.25" customHeight="1" x14ac:dyDescent="0.25">
      <c r="A103" s="146"/>
      <c r="B103" s="146"/>
      <c r="C103" s="169"/>
      <c r="D103" s="146"/>
      <c r="E103" s="146"/>
      <c r="F103" s="146"/>
      <c r="G103" s="146"/>
      <c r="H103" s="146"/>
      <c r="I103" s="146"/>
      <c r="J103" s="146"/>
      <c r="K103" s="146"/>
      <c r="L103" s="146"/>
      <c r="M103" s="146"/>
      <c r="N103" s="146"/>
      <c r="O103" s="146"/>
      <c r="P103" s="146"/>
      <c r="Q103" s="146"/>
      <c r="R103" s="146"/>
      <c r="S103" s="146"/>
      <c r="T103" s="146"/>
      <c r="U103" s="146"/>
      <c r="V103" s="146"/>
      <c r="W103" s="146"/>
      <c r="X103" s="146"/>
      <c r="Y103" s="146"/>
      <c r="Z103" s="146"/>
    </row>
    <row r="104" spans="1:26" ht="14.25" customHeight="1" x14ac:dyDescent="0.25">
      <c r="A104" s="146"/>
      <c r="B104" s="146"/>
      <c r="C104" s="169"/>
      <c r="D104" s="146"/>
      <c r="E104" s="146"/>
      <c r="F104" s="146"/>
      <c r="G104" s="146"/>
      <c r="H104" s="146"/>
      <c r="I104" s="146"/>
      <c r="J104" s="146"/>
      <c r="K104" s="146"/>
      <c r="L104" s="146"/>
      <c r="M104" s="146"/>
      <c r="N104" s="146"/>
      <c r="O104" s="146"/>
      <c r="P104" s="146"/>
      <c r="Q104" s="146"/>
      <c r="R104" s="146"/>
      <c r="S104" s="146"/>
      <c r="T104" s="146"/>
      <c r="U104" s="146"/>
      <c r="V104" s="146"/>
      <c r="W104" s="146"/>
      <c r="X104" s="146"/>
      <c r="Y104" s="146"/>
      <c r="Z104" s="146"/>
    </row>
    <row r="105" spans="1:26" ht="14.25" customHeight="1" x14ac:dyDescent="0.25">
      <c r="A105" s="146"/>
      <c r="B105" s="146"/>
      <c r="C105" s="169"/>
      <c r="D105" s="146"/>
      <c r="E105" s="146"/>
      <c r="F105" s="146"/>
      <c r="G105" s="146"/>
      <c r="H105" s="146"/>
      <c r="I105" s="146"/>
      <c r="J105" s="146"/>
      <c r="K105" s="146"/>
      <c r="L105" s="146"/>
      <c r="M105" s="146"/>
      <c r="N105" s="146"/>
      <c r="O105" s="146"/>
      <c r="P105" s="146"/>
      <c r="Q105" s="146"/>
      <c r="R105" s="146"/>
      <c r="S105" s="146"/>
      <c r="T105" s="146"/>
      <c r="U105" s="146"/>
      <c r="V105" s="146"/>
      <c r="W105" s="146"/>
      <c r="X105" s="146"/>
      <c r="Y105" s="146"/>
      <c r="Z105" s="146"/>
    </row>
    <row r="106" spans="1:26" ht="14.25" customHeight="1" x14ac:dyDescent="0.25">
      <c r="A106" s="146"/>
      <c r="B106" s="146"/>
      <c r="C106" s="169"/>
      <c r="D106" s="146"/>
      <c r="E106" s="146"/>
      <c r="F106" s="146"/>
      <c r="G106" s="146"/>
      <c r="H106" s="146"/>
      <c r="I106" s="146"/>
      <c r="J106" s="146"/>
      <c r="K106" s="146"/>
      <c r="L106" s="146"/>
      <c r="M106" s="146"/>
      <c r="N106" s="146"/>
      <c r="O106" s="146"/>
      <c r="P106" s="146"/>
      <c r="Q106" s="146"/>
      <c r="R106" s="146"/>
      <c r="S106" s="146"/>
      <c r="T106" s="146"/>
      <c r="U106" s="146"/>
      <c r="V106" s="146"/>
      <c r="W106" s="146"/>
      <c r="X106" s="146"/>
      <c r="Y106" s="146"/>
      <c r="Z106" s="146"/>
    </row>
    <row r="107" spans="1:26" ht="14.25" customHeight="1" x14ac:dyDescent="0.25">
      <c r="A107" s="146"/>
      <c r="B107" s="146"/>
      <c r="C107" s="169"/>
      <c r="D107" s="146"/>
      <c r="E107" s="146"/>
      <c r="F107" s="146"/>
      <c r="G107" s="146"/>
      <c r="H107" s="146"/>
      <c r="I107" s="146"/>
      <c r="J107" s="146"/>
      <c r="K107" s="146"/>
      <c r="L107" s="146"/>
      <c r="M107" s="146"/>
      <c r="N107" s="146"/>
      <c r="O107" s="146"/>
      <c r="P107" s="146"/>
      <c r="Q107" s="146"/>
      <c r="R107" s="146"/>
      <c r="S107" s="146"/>
      <c r="T107" s="146"/>
      <c r="U107" s="146"/>
      <c r="V107" s="146"/>
      <c r="W107" s="146"/>
      <c r="X107" s="146"/>
      <c r="Y107" s="146"/>
      <c r="Z107" s="146"/>
    </row>
    <row r="108" spans="1:26" ht="14.25" customHeight="1" x14ac:dyDescent="0.25">
      <c r="A108" s="146"/>
      <c r="B108" s="146"/>
      <c r="C108" s="169"/>
      <c r="D108" s="146"/>
      <c r="E108" s="146"/>
      <c r="F108" s="146"/>
      <c r="G108" s="146"/>
      <c r="H108" s="146"/>
      <c r="I108" s="146"/>
      <c r="J108" s="146"/>
      <c r="K108" s="146"/>
      <c r="L108" s="146"/>
      <c r="M108" s="146"/>
      <c r="N108" s="146"/>
      <c r="O108" s="146"/>
      <c r="P108" s="146"/>
      <c r="Q108" s="146"/>
      <c r="R108" s="146"/>
      <c r="S108" s="146"/>
      <c r="T108" s="146"/>
      <c r="U108" s="146"/>
      <c r="V108" s="146"/>
      <c r="W108" s="146"/>
      <c r="X108" s="146"/>
      <c r="Y108" s="146"/>
      <c r="Z108" s="146"/>
    </row>
    <row r="109" spans="1:26" ht="14.25" customHeight="1" x14ac:dyDescent="0.25">
      <c r="A109" s="146"/>
      <c r="B109" s="146"/>
      <c r="C109" s="169"/>
      <c r="D109" s="146"/>
      <c r="E109" s="146"/>
      <c r="F109" s="146"/>
      <c r="G109" s="146"/>
      <c r="H109" s="146"/>
      <c r="I109" s="146"/>
      <c r="J109" s="146"/>
      <c r="K109" s="146"/>
      <c r="L109" s="146"/>
      <c r="M109" s="146"/>
      <c r="N109" s="146"/>
      <c r="O109" s="146"/>
      <c r="P109" s="146"/>
      <c r="Q109" s="146"/>
      <c r="R109" s="146"/>
      <c r="S109" s="146"/>
      <c r="T109" s="146"/>
      <c r="U109" s="146"/>
      <c r="V109" s="146"/>
      <c r="W109" s="146"/>
      <c r="X109" s="146"/>
      <c r="Y109" s="146"/>
      <c r="Z109" s="146"/>
    </row>
    <row r="110" spans="1:26" ht="14.25" customHeight="1" x14ac:dyDescent="0.25">
      <c r="A110" s="146"/>
      <c r="B110" s="146"/>
      <c r="C110" s="169"/>
      <c r="D110" s="146"/>
      <c r="E110" s="146"/>
      <c r="F110" s="146"/>
      <c r="G110" s="146"/>
      <c r="H110" s="146"/>
      <c r="I110" s="146"/>
      <c r="J110" s="146"/>
      <c r="K110" s="146"/>
      <c r="L110" s="146"/>
      <c r="M110" s="146"/>
      <c r="N110" s="146"/>
      <c r="O110" s="146"/>
      <c r="P110" s="146"/>
      <c r="Q110" s="146"/>
      <c r="R110" s="146"/>
      <c r="S110" s="146"/>
      <c r="T110" s="146"/>
      <c r="U110" s="146"/>
      <c r="V110" s="146"/>
      <c r="W110" s="146"/>
      <c r="X110" s="146"/>
      <c r="Y110" s="146"/>
      <c r="Z110" s="146"/>
    </row>
    <row r="111" spans="1:26" ht="14.25" customHeight="1" x14ac:dyDescent="0.25">
      <c r="A111" s="146"/>
      <c r="B111" s="146"/>
      <c r="C111" s="169"/>
      <c r="D111" s="146"/>
      <c r="E111" s="146"/>
      <c r="F111" s="146"/>
      <c r="G111" s="146"/>
      <c r="H111" s="146"/>
      <c r="I111" s="146"/>
      <c r="J111" s="146"/>
      <c r="K111" s="146"/>
      <c r="L111" s="146"/>
      <c r="M111" s="146"/>
      <c r="N111" s="146"/>
      <c r="O111" s="146"/>
      <c r="P111" s="146"/>
      <c r="Q111" s="146"/>
      <c r="R111" s="146"/>
      <c r="S111" s="146"/>
      <c r="T111" s="146"/>
      <c r="U111" s="146"/>
      <c r="V111" s="146"/>
      <c r="W111" s="146"/>
      <c r="X111" s="146"/>
      <c r="Y111" s="146"/>
      <c r="Z111" s="146"/>
    </row>
    <row r="112" spans="1:26" ht="14.25" customHeight="1" x14ac:dyDescent="0.25">
      <c r="A112" s="146"/>
      <c r="B112" s="146"/>
      <c r="C112" s="169"/>
      <c r="D112" s="146"/>
      <c r="E112" s="146"/>
      <c r="F112" s="146"/>
      <c r="G112" s="146"/>
      <c r="H112" s="146"/>
      <c r="I112" s="146"/>
      <c r="J112" s="146"/>
      <c r="K112" s="146"/>
      <c r="L112" s="146"/>
      <c r="M112" s="146"/>
      <c r="N112" s="146"/>
      <c r="O112" s="146"/>
      <c r="P112" s="146"/>
      <c r="Q112" s="146"/>
      <c r="R112" s="146"/>
      <c r="S112" s="146"/>
      <c r="T112" s="146"/>
      <c r="U112" s="146"/>
      <c r="V112" s="146"/>
      <c r="W112" s="146"/>
      <c r="X112" s="146"/>
      <c r="Y112" s="146"/>
      <c r="Z112" s="146"/>
    </row>
    <row r="113" spans="1:26" ht="14.25" customHeight="1" x14ac:dyDescent="0.25">
      <c r="A113" s="146"/>
      <c r="B113" s="146"/>
      <c r="C113" s="169"/>
      <c r="D113" s="146"/>
      <c r="E113" s="146"/>
      <c r="F113" s="146"/>
      <c r="G113" s="146"/>
      <c r="H113" s="146"/>
      <c r="I113" s="146"/>
      <c r="J113" s="146"/>
      <c r="K113" s="146"/>
      <c r="L113" s="146"/>
      <c r="M113" s="146"/>
      <c r="N113" s="146"/>
      <c r="O113" s="146"/>
      <c r="P113" s="146"/>
      <c r="Q113" s="146"/>
      <c r="R113" s="146"/>
      <c r="S113" s="146"/>
      <c r="T113" s="146"/>
      <c r="U113" s="146"/>
      <c r="V113" s="146"/>
      <c r="W113" s="146"/>
      <c r="X113" s="146"/>
      <c r="Y113" s="146"/>
      <c r="Z113" s="146"/>
    </row>
    <row r="114" spans="1:26" ht="14.25" customHeight="1" x14ac:dyDescent="0.25">
      <c r="A114" s="146"/>
      <c r="B114" s="146"/>
      <c r="C114" s="169"/>
      <c r="D114" s="146"/>
      <c r="E114" s="146"/>
      <c r="F114" s="146"/>
      <c r="G114" s="146"/>
      <c r="H114" s="146"/>
      <c r="I114" s="146"/>
      <c r="J114" s="146"/>
      <c r="K114" s="146"/>
      <c r="L114" s="146"/>
      <c r="M114" s="146"/>
      <c r="N114" s="146"/>
      <c r="O114" s="146"/>
      <c r="P114" s="146"/>
      <c r="Q114" s="146"/>
      <c r="R114" s="146"/>
      <c r="S114" s="146"/>
      <c r="T114" s="146"/>
      <c r="U114" s="146"/>
      <c r="V114" s="146"/>
      <c r="W114" s="146"/>
      <c r="X114" s="146"/>
      <c r="Y114" s="146"/>
      <c r="Z114" s="146"/>
    </row>
    <row r="115" spans="1:26" ht="14.25" customHeight="1" x14ac:dyDescent="0.25">
      <c r="A115" s="146"/>
      <c r="B115" s="146"/>
      <c r="C115" s="169"/>
      <c r="D115" s="146"/>
      <c r="E115" s="146"/>
      <c r="F115" s="146"/>
      <c r="G115" s="146"/>
      <c r="H115" s="146"/>
      <c r="I115" s="146"/>
      <c r="J115" s="146"/>
      <c r="K115" s="146"/>
      <c r="L115" s="146"/>
      <c r="M115" s="146"/>
      <c r="N115" s="146"/>
      <c r="O115" s="146"/>
      <c r="P115" s="146"/>
      <c r="Q115" s="146"/>
      <c r="R115" s="146"/>
      <c r="S115" s="146"/>
      <c r="T115" s="146"/>
      <c r="U115" s="146"/>
      <c r="V115" s="146"/>
      <c r="W115" s="146"/>
      <c r="X115" s="146"/>
      <c r="Y115" s="146"/>
      <c r="Z115" s="146"/>
    </row>
    <row r="116" spans="1:26" ht="14.25" customHeight="1" x14ac:dyDescent="0.25">
      <c r="A116" s="146"/>
      <c r="B116" s="146"/>
      <c r="C116" s="169"/>
      <c r="D116" s="146"/>
      <c r="E116" s="146"/>
      <c r="F116" s="146"/>
      <c r="G116" s="146"/>
      <c r="H116" s="146"/>
      <c r="I116" s="146"/>
      <c r="J116" s="146"/>
      <c r="K116" s="146"/>
      <c r="L116" s="146"/>
      <c r="M116" s="146"/>
      <c r="N116" s="146"/>
      <c r="O116" s="146"/>
      <c r="P116" s="146"/>
      <c r="Q116" s="146"/>
      <c r="R116" s="146"/>
      <c r="S116" s="146"/>
      <c r="T116" s="146"/>
      <c r="U116" s="146"/>
      <c r="V116" s="146"/>
      <c r="W116" s="146"/>
      <c r="X116" s="146"/>
      <c r="Y116" s="146"/>
      <c r="Z116" s="146"/>
    </row>
    <row r="117" spans="1:26" ht="14.25" customHeight="1" x14ac:dyDescent="0.25">
      <c r="A117" s="146"/>
      <c r="B117" s="146"/>
      <c r="C117" s="169"/>
      <c r="D117" s="146"/>
      <c r="E117" s="146"/>
      <c r="F117" s="146"/>
      <c r="G117" s="146"/>
      <c r="H117" s="146"/>
      <c r="I117" s="146"/>
      <c r="J117" s="146"/>
      <c r="K117" s="146"/>
      <c r="L117" s="146"/>
      <c r="M117" s="146"/>
      <c r="N117" s="146"/>
      <c r="O117" s="146"/>
      <c r="P117" s="146"/>
      <c r="Q117" s="146"/>
      <c r="R117" s="146"/>
      <c r="S117" s="146"/>
      <c r="T117" s="146"/>
      <c r="U117" s="146"/>
      <c r="V117" s="146"/>
      <c r="W117" s="146"/>
      <c r="X117" s="146"/>
      <c r="Y117" s="146"/>
      <c r="Z117" s="146"/>
    </row>
    <row r="118" spans="1:26" ht="14.25" customHeight="1" x14ac:dyDescent="0.25">
      <c r="A118" s="146"/>
      <c r="B118" s="146"/>
      <c r="C118" s="169"/>
      <c r="D118" s="146"/>
      <c r="E118" s="146"/>
      <c r="F118" s="146"/>
      <c r="G118" s="146"/>
      <c r="H118" s="146"/>
      <c r="I118" s="146"/>
      <c r="J118" s="146"/>
      <c r="K118" s="146"/>
      <c r="L118" s="146"/>
      <c r="M118" s="146"/>
      <c r="N118" s="146"/>
      <c r="O118" s="146"/>
      <c r="P118" s="146"/>
      <c r="Q118" s="146"/>
      <c r="R118" s="146"/>
      <c r="S118" s="146"/>
      <c r="T118" s="146"/>
      <c r="U118" s="146"/>
      <c r="V118" s="146"/>
      <c r="W118" s="146"/>
      <c r="X118" s="146"/>
      <c r="Y118" s="146"/>
      <c r="Z118" s="146"/>
    </row>
    <row r="119" spans="1:26" ht="14.25" customHeight="1" x14ac:dyDescent="0.25">
      <c r="A119" s="146"/>
      <c r="B119" s="146"/>
      <c r="C119" s="169"/>
      <c r="D119" s="146"/>
      <c r="E119" s="146"/>
      <c r="F119" s="146"/>
      <c r="G119" s="146"/>
      <c r="H119" s="146"/>
      <c r="I119" s="146"/>
      <c r="J119" s="146"/>
      <c r="K119" s="146"/>
      <c r="L119" s="146"/>
      <c r="M119" s="146"/>
      <c r="N119" s="146"/>
      <c r="O119" s="146"/>
      <c r="P119" s="146"/>
      <c r="Q119" s="146"/>
      <c r="R119" s="146"/>
      <c r="S119" s="146"/>
      <c r="T119" s="146"/>
      <c r="U119" s="146"/>
      <c r="V119" s="146"/>
      <c r="W119" s="146"/>
      <c r="X119" s="146"/>
      <c r="Y119" s="146"/>
      <c r="Z119" s="146"/>
    </row>
    <row r="120" spans="1:26" ht="14.25" customHeight="1" x14ac:dyDescent="0.25">
      <c r="A120" s="146"/>
      <c r="B120" s="146"/>
      <c r="C120" s="169"/>
      <c r="D120" s="146"/>
      <c r="E120" s="146"/>
      <c r="F120" s="146"/>
      <c r="G120" s="146"/>
      <c r="H120" s="146"/>
      <c r="I120" s="146"/>
      <c r="J120" s="146"/>
      <c r="K120" s="146"/>
      <c r="L120" s="146"/>
      <c r="M120" s="146"/>
      <c r="N120" s="146"/>
      <c r="O120" s="146"/>
      <c r="P120" s="146"/>
      <c r="Q120" s="146"/>
      <c r="R120" s="146"/>
      <c r="S120" s="146"/>
      <c r="T120" s="146"/>
      <c r="U120" s="146"/>
      <c r="V120" s="146"/>
      <c r="W120" s="146"/>
      <c r="X120" s="146"/>
      <c r="Y120" s="146"/>
      <c r="Z120" s="146"/>
    </row>
    <row r="121" spans="1:26" ht="14.25" customHeight="1" x14ac:dyDescent="0.25">
      <c r="A121" s="146"/>
      <c r="B121" s="146"/>
      <c r="C121" s="169"/>
      <c r="D121" s="146"/>
      <c r="E121" s="146"/>
      <c r="F121" s="146"/>
      <c r="G121" s="146"/>
      <c r="H121" s="146"/>
      <c r="I121" s="146"/>
      <c r="J121" s="146"/>
      <c r="K121" s="146"/>
      <c r="L121" s="146"/>
      <c r="M121" s="146"/>
      <c r="N121" s="146"/>
      <c r="O121" s="146"/>
      <c r="P121" s="146"/>
      <c r="Q121" s="146"/>
      <c r="R121" s="146"/>
      <c r="S121" s="146"/>
      <c r="T121" s="146"/>
      <c r="U121" s="146"/>
      <c r="V121" s="146"/>
      <c r="W121" s="146"/>
      <c r="X121" s="146"/>
      <c r="Y121" s="146"/>
      <c r="Z121" s="146"/>
    </row>
    <row r="122" spans="1:26" ht="14.25" customHeight="1" x14ac:dyDescent="0.25">
      <c r="A122" s="146"/>
      <c r="B122" s="146"/>
      <c r="C122" s="169"/>
      <c r="D122" s="146"/>
      <c r="E122" s="146"/>
      <c r="F122" s="146"/>
      <c r="G122" s="146"/>
      <c r="H122" s="146"/>
      <c r="I122" s="146"/>
      <c r="J122" s="146"/>
      <c r="K122" s="146"/>
      <c r="L122" s="146"/>
      <c r="M122" s="146"/>
      <c r="N122" s="146"/>
      <c r="O122" s="146"/>
      <c r="P122" s="146"/>
      <c r="Q122" s="146"/>
      <c r="R122" s="146"/>
      <c r="S122" s="146"/>
      <c r="T122" s="146"/>
      <c r="U122" s="146"/>
      <c r="V122" s="146"/>
      <c r="W122" s="146"/>
      <c r="X122" s="146"/>
      <c r="Y122" s="146"/>
      <c r="Z122" s="146"/>
    </row>
    <row r="123" spans="1:26" ht="14.25" customHeight="1" x14ac:dyDescent="0.25">
      <c r="A123" s="146"/>
      <c r="B123" s="146"/>
      <c r="C123" s="169"/>
      <c r="D123" s="146"/>
      <c r="E123" s="146"/>
      <c r="F123" s="146"/>
      <c r="G123" s="146"/>
      <c r="H123" s="146"/>
      <c r="I123" s="146"/>
      <c r="J123" s="146"/>
      <c r="K123" s="146"/>
      <c r="L123" s="146"/>
      <c r="M123" s="146"/>
      <c r="N123" s="146"/>
      <c r="O123" s="146"/>
      <c r="P123" s="146"/>
      <c r="Q123" s="146"/>
      <c r="R123" s="146"/>
      <c r="S123" s="146"/>
      <c r="T123" s="146"/>
      <c r="U123" s="146"/>
      <c r="V123" s="146"/>
      <c r="W123" s="146"/>
      <c r="X123" s="146"/>
      <c r="Y123" s="146"/>
      <c r="Z123" s="146"/>
    </row>
    <row r="124" spans="1:26" ht="14.25" customHeight="1" x14ac:dyDescent="0.25">
      <c r="A124" s="146"/>
      <c r="B124" s="146"/>
      <c r="C124" s="169"/>
      <c r="D124" s="146"/>
      <c r="E124" s="146"/>
      <c r="F124" s="146"/>
      <c r="G124" s="146"/>
      <c r="H124" s="146"/>
      <c r="I124" s="146"/>
      <c r="J124" s="146"/>
      <c r="K124" s="146"/>
      <c r="L124" s="146"/>
      <c r="M124" s="146"/>
      <c r="N124" s="146"/>
      <c r="O124" s="146"/>
      <c r="P124" s="146"/>
      <c r="Q124" s="146"/>
      <c r="R124" s="146"/>
      <c r="S124" s="146"/>
      <c r="T124" s="146"/>
      <c r="U124" s="146"/>
      <c r="V124" s="146"/>
      <c r="W124" s="146"/>
      <c r="X124" s="146"/>
      <c r="Y124" s="146"/>
      <c r="Z124" s="146"/>
    </row>
    <row r="125" spans="1:26" ht="14.25" customHeight="1" x14ac:dyDescent="0.25">
      <c r="A125" s="146"/>
      <c r="B125" s="146"/>
      <c r="C125" s="169"/>
      <c r="D125" s="146"/>
      <c r="E125" s="146"/>
      <c r="F125" s="146"/>
      <c r="G125" s="146"/>
      <c r="H125" s="146"/>
      <c r="I125" s="146"/>
      <c r="J125" s="146"/>
      <c r="K125" s="146"/>
      <c r="L125" s="146"/>
      <c r="M125" s="146"/>
      <c r="N125" s="146"/>
      <c r="O125" s="146"/>
      <c r="P125" s="146"/>
      <c r="Q125" s="146"/>
      <c r="R125" s="146"/>
      <c r="S125" s="146"/>
      <c r="T125" s="146"/>
      <c r="U125" s="146"/>
      <c r="V125" s="146"/>
      <c r="W125" s="146"/>
      <c r="X125" s="146"/>
      <c r="Y125" s="146"/>
      <c r="Z125" s="146"/>
    </row>
    <row r="126" spans="1:26" ht="14.25" customHeight="1" x14ac:dyDescent="0.25">
      <c r="A126" s="146"/>
      <c r="B126" s="146"/>
      <c r="C126" s="169"/>
      <c r="D126" s="146"/>
      <c r="E126" s="146"/>
      <c r="F126" s="146"/>
      <c r="G126" s="146"/>
      <c r="H126" s="146"/>
      <c r="I126" s="146"/>
      <c r="J126" s="146"/>
      <c r="K126" s="146"/>
      <c r="L126" s="146"/>
      <c r="M126" s="146"/>
      <c r="N126" s="146"/>
      <c r="O126" s="146"/>
      <c r="P126" s="146"/>
      <c r="Q126" s="146"/>
      <c r="R126" s="146"/>
      <c r="S126" s="146"/>
      <c r="T126" s="146"/>
      <c r="U126" s="146"/>
      <c r="V126" s="146"/>
      <c r="W126" s="146"/>
      <c r="X126" s="146"/>
      <c r="Y126" s="146"/>
      <c r="Z126" s="146"/>
    </row>
    <row r="127" spans="1:26" ht="14.25" customHeight="1" x14ac:dyDescent="0.25">
      <c r="A127" s="146"/>
      <c r="B127" s="146"/>
      <c r="C127" s="169"/>
      <c r="D127" s="146"/>
      <c r="E127" s="146"/>
      <c r="F127" s="146"/>
      <c r="G127" s="146"/>
      <c r="H127" s="146"/>
      <c r="I127" s="146"/>
      <c r="J127" s="146"/>
      <c r="K127" s="146"/>
      <c r="L127" s="146"/>
      <c r="M127" s="146"/>
      <c r="N127" s="146"/>
      <c r="O127" s="146"/>
      <c r="P127" s="146"/>
      <c r="Q127" s="146"/>
      <c r="R127" s="146"/>
      <c r="S127" s="146"/>
      <c r="T127" s="146"/>
      <c r="U127" s="146"/>
      <c r="V127" s="146"/>
      <c r="W127" s="146"/>
      <c r="X127" s="146"/>
      <c r="Y127" s="146"/>
      <c r="Z127" s="146"/>
    </row>
    <row r="128" spans="1:26" ht="14.25" customHeight="1" x14ac:dyDescent="0.25">
      <c r="A128" s="146"/>
      <c r="B128" s="146"/>
      <c r="C128" s="169"/>
      <c r="D128" s="146"/>
      <c r="E128" s="146"/>
      <c r="F128" s="146"/>
      <c r="G128" s="146"/>
      <c r="H128" s="146"/>
      <c r="I128" s="146"/>
      <c r="J128" s="146"/>
      <c r="K128" s="146"/>
      <c r="L128" s="146"/>
      <c r="M128" s="146"/>
      <c r="N128" s="146"/>
      <c r="O128" s="146"/>
      <c r="P128" s="146"/>
      <c r="Q128" s="146"/>
      <c r="R128" s="146"/>
      <c r="S128" s="146"/>
      <c r="T128" s="146"/>
      <c r="U128" s="146"/>
      <c r="V128" s="146"/>
      <c r="W128" s="146"/>
      <c r="X128" s="146"/>
      <c r="Y128" s="146"/>
      <c r="Z128" s="146"/>
    </row>
    <row r="129" spans="1:26" ht="14.25" customHeight="1" x14ac:dyDescent="0.25">
      <c r="A129" s="146"/>
      <c r="B129" s="146"/>
      <c r="C129" s="169"/>
      <c r="D129" s="146"/>
      <c r="E129" s="146"/>
      <c r="F129" s="146"/>
      <c r="G129" s="146"/>
      <c r="H129" s="146"/>
      <c r="I129" s="146"/>
      <c r="J129" s="146"/>
      <c r="K129" s="146"/>
      <c r="L129" s="146"/>
      <c r="M129" s="146"/>
      <c r="N129" s="146"/>
      <c r="O129" s="146"/>
      <c r="P129" s="146"/>
      <c r="Q129" s="146"/>
      <c r="R129" s="146"/>
      <c r="S129" s="146"/>
      <c r="T129" s="146"/>
      <c r="U129" s="146"/>
      <c r="V129" s="146"/>
      <c r="W129" s="146"/>
      <c r="X129" s="146"/>
      <c r="Y129" s="146"/>
      <c r="Z129" s="146"/>
    </row>
    <row r="130" spans="1:26" ht="14.25" customHeight="1" x14ac:dyDescent="0.25">
      <c r="A130" s="146"/>
      <c r="B130" s="146"/>
      <c r="C130" s="169"/>
      <c r="D130" s="146"/>
      <c r="E130" s="146"/>
      <c r="F130" s="146"/>
      <c r="G130" s="146"/>
      <c r="H130" s="146"/>
      <c r="I130" s="146"/>
      <c r="J130" s="146"/>
      <c r="K130" s="146"/>
      <c r="L130" s="146"/>
      <c r="M130" s="146"/>
      <c r="N130" s="146"/>
      <c r="O130" s="146"/>
      <c r="P130" s="146"/>
      <c r="Q130" s="146"/>
      <c r="R130" s="146"/>
      <c r="S130" s="146"/>
      <c r="T130" s="146"/>
      <c r="U130" s="146"/>
      <c r="V130" s="146"/>
      <c r="W130" s="146"/>
      <c r="X130" s="146"/>
      <c r="Y130" s="146"/>
      <c r="Z130" s="146"/>
    </row>
    <row r="131" spans="1:26" ht="14.25" customHeight="1" x14ac:dyDescent="0.25">
      <c r="A131" s="146"/>
      <c r="B131" s="146"/>
      <c r="C131" s="169"/>
      <c r="D131" s="146"/>
      <c r="E131" s="146"/>
      <c r="F131" s="146"/>
      <c r="G131" s="146"/>
      <c r="H131" s="146"/>
      <c r="I131" s="146"/>
      <c r="J131" s="146"/>
      <c r="K131" s="146"/>
      <c r="L131" s="146"/>
      <c r="M131" s="146"/>
      <c r="N131" s="146"/>
      <c r="O131" s="146"/>
      <c r="P131" s="146"/>
      <c r="Q131" s="146"/>
      <c r="R131" s="146"/>
      <c r="S131" s="146"/>
      <c r="T131" s="146"/>
      <c r="U131" s="146"/>
      <c r="V131" s="146"/>
      <c r="W131" s="146"/>
      <c r="X131" s="146"/>
      <c r="Y131" s="146"/>
      <c r="Z131" s="146"/>
    </row>
    <row r="132" spans="1:26" ht="14.25" customHeight="1" x14ac:dyDescent="0.25">
      <c r="A132" s="146"/>
      <c r="B132" s="146"/>
      <c r="C132" s="169"/>
      <c r="D132" s="146"/>
      <c r="E132" s="146"/>
      <c r="F132" s="146"/>
      <c r="G132" s="146"/>
      <c r="H132" s="146"/>
      <c r="I132" s="146"/>
      <c r="J132" s="146"/>
      <c r="K132" s="146"/>
      <c r="L132" s="146"/>
      <c r="M132" s="146"/>
      <c r="N132" s="146"/>
      <c r="O132" s="146"/>
      <c r="P132" s="146"/>
      <c r="Q132" s="146"/>
      <c r="R132" s="146"/>
      <c r="S132" s="146"/>
      <c r="T132" s="146"/>
      <c r="U132" s="146"/>
      <c r="V132" s="146"/>
      <c r="W132" s="146"/>
      <c r="X132" s="146"/>
      <c r="Y132" s="146"/>
      <c r="Z132" s="146"/>
    </row>
    <row r="133" spans="1:26" ht="14.25" customHeight="1" x14ac:dyDescent="0.25">
      <c r="A133" s="146"/>
      <c r="B133" s="146"/>
      <c r="C133" s="169"/>
      <c r="D133" s="146"/>
      <c r="E133" s="146"/>
      <c r="F133" s="146"/>
      <c r="G133" s="146"/>
      <c r="H133" s="146"/>
      <c r="I133" s="146"/>
      <c r="J133" s="146"/>
      <c r="K133" s="146"/>
      <c r="L133" s="146"/>
      <c r="M133" s="146"/>
      <c r="N133" s="146"/>
      <c r="O133" s="146"/>
      <c r="P133" s="146"/>
      <c r="Q133" s="146"/>
      <c r="R133" s="146"/>
      <c r="S133" s="146"/>
      <c r="T133" s="146"/>
      <c r="U133" s="146"/>
      <c r="V133" s="146"/>
      <c r="W133" s="146"/>
      <c r="X133" s="146"/>
      <c r="Y133" s="146"/>
      <c r="Z133" s="146"/>
    </row>
    <row r="134" spans="1:26" ht="14.25" customHeight="1" x14ac:dyDescent="0.25">
      <c r="A134" s="146"/>
      <c r="B134" s="146"/>
      <c r="C134" s="169"/>
      <c r="D134" s="146"/>
      <c r="E134" s="146"/>
      <c r="F134" s="146"/>
      <c r="G134" s="146"/>
      <c r="H134" s="146"/>
      <c r="I134" s="146"/>
      <c r="J134" s="146"/>
      <c r="K134" s="146"/>
      <c r="L134" s="146"/>
      <c r="M134" s="146"/>
      <c r="N134" s="146"/>
      <c r="O134" s="146"/>
      <c r="P134" s="146"/>
      <c r="Q134" s="146"/>
      <c r="R134" s="146"/>
      <c r="S134" s="146"/>
      <c r="T134" s="146"/>
      <c r="U134" s="146"/>
      <c r="V134" s="146"/>
      <c r="W134" s="146"/>
      <c r="X134" s="146"/>
      <c r="Y134" s="146"/>
      <c r="Z134" s="146"/>
    </row>
    <row r="135" spans="1:26" ht="14.25" customHeight="1" x14ac:dyDescent="0.25">
      <c r="A135" s="146"/>
      <c r="B135" s="146"/>
      <c r="C135" s="169"/>
      <c r="D135" s="146"/>
      <c r="E135" s="146"/>
      <c r="F135" s="146"/>
      <c r="G135" s="146"/>
      <c r="H135" s="146"/>
      <c r="I135" s="146"/>
      <c r="J135" s="146"/>
      <c r="K135" s="146"/>
      <c r="L135" s="146"/>
      <c r="M135" s="146"/>
      <c r="N135" s="146"/>
      <c r="O135" s="146"/>
      <c r="P135" s="146"/>
      <c r="Q135" s="146"/>
      <c r="R135" s="146"/>
      <c r="S135" s="146"/>
      <c r="T135" s="146"/>
      <c r="U135" s="146"/>
      <c r="V135" s="146"/>
      <c r="W135" s="146"/>
      <c r="X135" s="146"/>
      <c r="Y135" s="146"/>
      <c r="Z135" s="146"/>
    </row>
    <row r="136" spans="1:26" ht="14.25" customHeight="1" x14ac:dyDescent="0.25">
      <c r="A136" s="146"/>
      <c r="B136" s="146"/>
      <c r="C136" s="169"/>
      <c r="D136" s="146"/>
      <c r="E136" s="146"/>
      <c r="F136" s="146"/>
      <c r="G136" s="146"/>
      <c r="H136" s="146"/>
      <c r="I136" s="146"/>
      <c r="J136" s="146"/>
      <c r="K136" s="146"/>
      <c r="L136" s="146"/>
      <c r="M136" s="146"/>
      <c r="N136" s="146"/>
      <c r="O136" s="146"/>
      <c r="P136" s="146"/>
      <c r="Q136" s="146"/>
      <c r="R136" s="146"/>
      <c r="S136" s="146"/>
      <c r="T136" s="146"/>
      <c r="U136" s="146"/>
      <c r="V136" s="146"/>
      <c r="W136" s="146"/>
      <c r="X136" s="146"/>
      <c r="Y136" s="146"/>
      <c r="Z136" s="146"/>
    </row>
    <row r="137" spans="1:26" ht="14.25" customHeight="1" x14ac:dyDescent="0.25">
      <c r="A137" s="146"/>
      <c r="B137" s="146"/>
      <c r="C137" s="169"/>
      <c r="D137" s="146"/>
      <c r="E137" s="146"/>
      <c r="F137" s="146"/>
      <c r="G137" s="146"/>
      <c r="H137" s="146"/>
      <c r="I137" s="146"/>
      <c r="J137" s="146"/>
      <c r="K137" s="146"/>
      <c r="L137" s="146"/>
      <c r="M137" s="146"/>
      <c r="N137" s="146"/>
      <c r="O137" s="146"/>
      <c r="P137" s="146"/>
      <c r="Q137" s="146"/>
      <c r="R137" s="146"/>
      <c r="S137" s="146"/>
      <c r="T137" s="146"/>
      <c r="U137" s="146"/>
      <c r="V137" s="146"/>
      <c r="W137" s="146"/>
      <c r="X137" s="146"/>
      <c r="Y137" s="146"/>
      <c r="Z137" s="146"/>
    </row>
    <row r="138" spans="1:26" ht="14.25" customHeight="1" x14ac:dyDescent="0.25">
      <c r="A138" s="146"/>
      <c r="B138" s="146"/>
      <c r="C138" s="169"/>
      <c r="D138" s="146"/>
      <c r="E138" s="146"/>
      <c r="F138" s="146"/>
      <c r="G138" s="146"/>
      <c r="H138" s="146"/>
      <c r="I138" s="146"/>
      <c r="J138" s="146"/>
      <c r="K138" s="146"/>
      <c r="L138" s="146"/>
      <c r="M138" s="146"/>
      <c r="N138" s="146"/>
      <c r="O138" s="146"/>
      <c r="P138" s="146"/>
      <c r="Q138" s="146"/>
      <c r="R138" s="146"/>
      <c r="S138" s="146"/>
      <c r="T138" s="146"/>
      <c r="U138" s="146"/>
      <c r="V138" s="146"/>
      <c r="W138" s="146"/>
      <c r="X138" s="146"/>
      <c r="Y138" s="146"/>
      <c r="Z138" s="146"/>
    </row>
    <row r="139" spans="1:26" ht="14.25" customHeight="1" x14ac:dyDescent="0.25">
      <c r="A139" s="146"/>
      <c r="B139" s="146"/>
      <c r="C139" s="169"/>
      <c r="D139" s="146"/>
      <c r="E139" s="146"/>
      <c r="F139" s="146"/>
      <c r="G139" s="146"/>
      <c r="H139" s="146"/>
      <c r="I139" s="146"/>
      <c r="J139" s="146"/>
      <c r="K139" s="146"/>
      <c r="L139" s="146"/>
      <c r="M139" s="146"/>
      <c r="N139" s="146"/>
      <c r="O139" s="146"/>
      <c r="P139" s="146"/>
      <c r="Q139" s="146"/>
      <c r="R139" s="146"/>
      <c r="S139" s="146"/>
      <c r="T139" s="146"/>
      <c r="U139" s="146"/>
      <c r="V139" s="146"/>
      <c r="W139" s="146"/>
      <c r="X139" s="146"/>
      <c r="Y139" s="146"/>
      <c r="Z139" s="146"/>
    </row>
    <row r="140" spans="1:26" ht="14.25" customHeight="1" x14ac:dyDescent="0.25">
      <c r="A140" s="146"/>
      <c r="B140" s="146"/>
      <c r="C140" s="169"/>
      <c r="D140" s="146"/>
      <c r="E140" s="146"/>
      <c r="F140" s="146"/>
      <c r="G140" s="146"/>
      <c r="H140" s="146"/>
      <c r="I140" s="146"/>
      <c r="J140" s="146"/>
      <c r="K140" s="146"/>
      <c r="L140" s="146"/>
      <c r="M140" s="146"/>
      <c r="N140" s="146"/>
      <c r="O140" s="146"/>
      <c r="P140" s="146"/>
      <c r="Q140" s="146"/>
      <c r="R140" s="146"/>
      <c r="S140" s="146"/>
      <c r="T140" s="146"/>
      <c r="U140" s="146"/>
      <c r="V140" s="146"/>
      <c r="W140" s="146"/>
      <c r="X140" s="146"/>
      <c r="Y140" s="146"/>
      <c r="Z140" s="146"/>
    </row>
    <row r="141" spans="1:26" ht="14.25" customHeight="1" x14ac:dyDescent="0.25">
      <c r="A141" s="146"/>
      <c r="B141" s="146"/>
      <c r="C141" s="169"/>
      <c r="D141" s="146"/>
      <c r="E141" s="146"/>
      <c r="F141" s="146"/>
      <c r="G141" s="146"/>
      <c r="H141" s="146"/>
      <c r="I141" s="146"/>
      <c r="J141" s="146"/>
      <c r="K141" s="146"/>
      <c r="L141" s="146"/>
      <c r="M141" s="146"/>
      <c r="N141" s="146"/>
      <c r="O141" s="146"/>
      <c r="P141" s="146"/>
      <c r="Q141" s="146"/>
      <c r="R141" s="146"/>
      <c r="S141" s="146"/>
      <c r="T141" s="146"/>
      <c r="U141" s="146"/>
      <c r="V141" s="146"/>
      <c r="W141" s="146"/>
      <c r="X141" s="146"/>
      <c r="Y141" s="146"/>
      <c r="Z141" s="146"/>
    </row>
    <row r="142" spans="1:26" ht="14.25" customHeight="1" x14ac:dyDescent="0.25">
      <c r="A142" s="146"/>
      <c r="B142" s="146"/>
      <c r="C142" s="169"/>
      <c r="D142" s="146"/>
      <c r="E142" s="146"/>
      <c r="F142" s="146"/>
      <c r="G142" s="146"/>
      <c r="H142" s="146"/>
      <c r="I142" s="146"/>
      <c r="J142" s="146"/>
      <c r="K142" s="146"/>
      <c r="L142" s="146"/>
      <c r="M142" s="146"/>
      <c r="N142" s="146"/>
      <c r="O142" s="146"/>
      <c r="P142" s="146"/>
      <c r="Q142" s="146"/>
      <c r="R142" s="146"/>
      <c r="S142" s="146"/>
      <c r="T142" s="146"/>
      <c r="U142" s="146"/>
      <c r="V142" s="146"/>
      <c r="W142" s="146"/>
      <c r="X142" s="146"/>
      <c r="Y142" s="146"/>
      <c r="Z142" s="146"/>
    </row>
    <row r="143" spans="1:26" ht="14.25" customHeight="1" x14ac:dyDescent="0.25">
      <c r="A143" s="146"/>
      <c r="B143" s="146"/>
      <c r="C143" s="169"/>
      <c r="D143" s="146"/>
      <c r="E143" s="146"/>
      <c r="F143" s="146"/>
      <c r="G143" s="146"/>
      <c r="H143" s="146"/>
      <c r="I143" s="146"/>
      <c r="J143" s="146"/>
      <c r="K143" s="146"/>
      <c r="L143" s="146"/>
      <c r="M143" s="146"/>
      <c r="N143" s="146"/>
      <c r="O143" s="146"/>
      <c r="P143" s="146"/>
      <c r="Q143" s="146"/>
      <c r="R143" s="146"/>
      <c r="S143" s="146"/>
      <c r="T143" s="146"/>
      <c r="U143" s="146"/>
      <c r="V143" s="146"/>
      <c r="W143" s="146"/>
      <c r="X143" s="146"/>
      <c r="Y143" s="146"/>
      <c r="Z143" s="146"/>
    </row>
    <row r="144" spans="1:26" ht="14.25" customHeight="1" x14ac:dyDescent="0.25">
      <c r="A144" s="146"/>
      <c r="B144" s="146"/>
      <c r="C144" s="169"/>
      <c r="D144" s="146"/>
      <c r="E144" s="146"/>
      <c r="F144" s="146"/>
      <c r="G144" s="146"/>
      <c r="H144" s="146"/>
      <c r="I144" s="146"/>
      <c r="J144" s="146"/>
      <c r="K144" s="146"/>
      <c r="L144" s="146"/>
      <c r="M144" s="146"/>
      <c r="N144" s="146"/>
      <c r="O144" s="146"/>
      <c r="P144" s="146"/>
      <c r="Q144" s="146"/>
      <c r="R144" s="146"/>
      <c r="S144" s="146"/>
      <c r="T144" s="146"/>
      <c r="U144" s="146"/>
      <c r="V144" s="146"/>
      <c r="W144" s="146"/>
      <c r="X144" s="146"/>
      <c r="Y144" s="146"/>
      <c r="Z144" s="146"/>
    </row>
    <row r="145" spans="1:26" ht="14.25" customHeight="1" x14ac:dyDescent="0.25">
      <c r="A145" s="146"/>
      <c r="B145" s="146"/>
      <c r="C145" s="169"/>
      <c r="D145" s="146"/>
      <c r="E145" s="146"/>
      <c r="F145" s="146"/>
      <c r="G145" s="146"/>
      <c r="H145" s="146"/>
      <c r="I145" s="146"/>
      <c r="J145" s="146"/>
      <c r="K145" s="146"/>
      <c r="L145" s="146"/>
      <c r="M145" s="146"/>
      <c r="N145" s="146"/>
      <c r="O145" s="146"/>
      <c r="P145" s="146"/>
      <c r="Q145" s="146"/>
      <c r="R145" s="146"/>
      <c r="S145" s="146"/>
      <c r="T145" s="146"/>
      <c r="U145" s="146"/>
      <c r="V145" s="146"/>
      <c r="W145" s="146"/>
      <c r="X145" s="146"/>
      <c r="Y145" s="146"/>
      <c r="Z145" s="146"/>
    </row>
    <row r="146" spans="1:26" ht="14.25" customHeight="1" x14ac:dyDescent="0.25">
      <c r="A146" s="146"/>
      <c r="B146" s="146"/>
      <c r="C146" s="169"/>
      <c r="D146" s="146"/>
      <c r="E146" s="146"/>
      <c r="F146" s="146"/>
      <c r="G146" s="146"/>
      <c r="H146" s="146"/>
      <c r="I146" s="146"/>
      <c r="J146" s="146"/>
      <c r="K146" s="146"/>
      <c r="L146" s="146"/>
      <c r="M146" s="146"/>
      <c r="N146" s="146"/>
      <c r="O146" s="146"/>
      <c r="P146" s="146"/>
      <c r="Q146" s="146"/>
      <c r="R146" s="146"/>
      <c r="S146" s="146"/>
      <c r="T146" s="146"/>
      <c r="U146" s="146"/>
      <c r="V146" s="146"/>
      <c r="W146" s="146"/>
      <c r="X146" s="146"/>
      <c r="Y146" s="146"/>
      <c r="Z146" s="146"/>
    </row>
    <row r="147" spans="1:26" ht="14.25" customHeight="1" x14ac:dyDescent="0.25">
      <c r="A147" s="146"/>
      <c r="B147" s="146"/>
      <c r="C147" s="169"/>
      <c r="D147" s="146"/>
      <c r="E147" s="146"/>
      <c r="F147" s="146"/>
      <c r="G147" s="146"/>
      <c r="H147" s="146"/>
      <c r="I147" s="146"/>
      <c r="J147" s="146"/>
      <c r="K147" s="146"/>
      <c r="L147" s="146"/>
      <c r="M147" s="146"/>
      <c r="N147" s="146"/>
      <c r="O147" s="146"/>
      <c r="P147" s="146"/>
      <c r="Q147" s="146"/>
      <c r="R147" s="146"/>
      <c r="S147" s="146"/>
      <c r="T147" s="146"/>
      <c r="U147" s="146"/>
      <c r="V147" s="146"/>
      <c r="W147" s="146"/>
      <c r="X147" s="146"/>
      <c r="Y147" s="146"/>
      <c r="Z147" s="146"/>
    </row>
    <row r="148" spans="1:26" ht="14.25" customHeight="1" x14ac:dyDescent="0.25">
      <c r="A148" s="146"/>
      <c r="B148" s="146"/>
      <c r="C148" s="169"/>
      <c r="D148" s="146"/>
      <c r="E148" s="146"/>
      <c r="F148" s="146"/>
      <c r="G148" s="146"/>
      <c r="H148" s="146"/>
      <c r="I148" s="146"/>
      <c r="J148" s="146"/>
      <c r="K148" s="146"/>
      <c r="L148" s="146"/>
      <c r="M148" s="146"/>
      <c r="N148" s="146"/>
      <c r="O148" s="146"/>
      <c r="P148" s="146"/>
      <c r="Q148" s="146"/>
      <c r="R148" s="146"/>
      <c r="S148" s="146"/>
      <c r="T148" s="146"/>
      <c r="U148" s="146"/>
      <c r="V148" s="146"/>
      <c r="W148" s="146"/>
      <c r="X148" s="146"/>
      <c r="Y148" s="146"/>
      <c r="Z148" s="146"/>
    </row>
    <row r="149" spans="1:26" ht="14.25" customHeight="1" x14ac:dyDescent="0.25">
      <c r="A149" s="146"/>
      <c r="B149" s="146"/>
      <c r="C149" s="169"/>
      <c r="D149" s="146"/>
      <c r="E149" s="146"/>
      <c r="F149" s="146"/>
      <c r="G149" s="146"/>
      <c r="H149" s="146"/>
      <c r="I149" s="146"/>
      <c r="J149" s="146"/>
      <c r="K149" s="146"/>
      <c r="L149" s="146"/>
      <c r="M149" s="146"/>
      <c r="N149" s="146"/>
      <c r="O149" s="146"/>
      <c r="P149" s="146"/>
      <c r="Q149" s="146"/>
      <c r="R149" s="146"/>
      <c r="S149" s="146"/>
      <c r="T149" s="146"/>
      <c r="U149" s="146"/>
      <c r="V149" s="146"/>
      <c r="W149" s="146"/>
      <c r="X149" s="146"/>
      <c r="Y149" s="146"/>
      <c r="Z149" s="146"/>
    </row>
    <row r="150" spans="1:26" ht="14.25" customHeight="1" x14ac:dyDescent="0.25">
      <c r="A150" s="146"/>
      <c r="B150" s="146"/>
      <c r="C150" s="169"/>
      <c r="D150" s="146"/>
      <c r="E150" s="146"/>
      <c r="F150" s="146"/>
      <c r="G150" s="146"/>
      <c r="H150" s="146"/>
      <c r="I150" s="146"/>
      <c r="J150" s="146"/>
      <c r="K150" s="146"/>
      <c r="L150" s="146"/>
      <c r="M150" s="146"/>
      <c r="N150" s="146"/>
      <c r="O150" s="146"/>
      <c r="P150" s="146"/>
      <c r="Q150" s="146"/>
      <c r="R150" s="146"/>
      <c r="S150" s="146"/>
      <c r="T150" s="146"/>
      <c r="U150" s="146"/>
      <c r="V150" s="146"/>
      <c r="W150" s="146"/>
      <c r="X150" s="146"/>
      <c r="Y150" s="146"/>
      <c r="Z150" s="146"/>
    </row>
    <row r="151" spans="1:26" ht="14.25" customHeight="1" x14ac:dyDescent="0.25">
      <c r="A151" s="146"/>
      <c r="B151" s="146"/>
      <c r="C151" s="169"/>
      <c r="D151" s="146"/>
      <c r="E151" s="146"/>
      <c r="F151" s="146"/>
      <c r="G151" s="146"/>
      <c r="H151" s="146"/>
      <c r="I151" s="146"/>
      <c r="J151" s="146"/>
      <c r="K151" s="146"/>
      <c r="L151" s="146"/>
      <c r="M151" s="146"/>
      <c r="N151" s="146"/>
      <c r="O151" s="146"/>
      <c r="P151" s="146"/>
      <c r="Q151" s="146"/>
      <c r="R151" s="146"/>
      <c r="S151" s="146"/>
      <c r="T151" s="146"/>
      <c r="U151" s="146"/>
      <c r="V151" s="146"/>
      <c r="W151" s="146"/>
      <c r="X151" s="146"/>
      <c r="Y151" s="146"/>
      <c r="Z151" s="146"/>
    </row>
    <row r="152" spans="1:26" ht="14.25" customHeight="1" x14ac:dyDescent="0.25">
      <c r="A152" s="146"/>
      <c r="B152" s="146"/>
      <c r="C152" s="169"/>
      <c r="D152" s="146"/>
      <c r="E152" s="146"/>
      <c r="F152" s="146"/>
      <c r="G152" s="146"/>
      <c r="H152" s="146"/>
      <c r="I152" s="146"/>
      <c r="J152" s="146"/>
      <c r="K152" s="146"/>
      <c r="L152" s="146"/>
      <c r="M152" s="146"/>
      <c r="N152" s="146"/>
      <c r="O152" s="146"/>
      <c r="P152" s="146"/>
      <c r="Q152" s="146"/>
      <c r="R152" s="146"/>
      <c r="S152" s="146"/>
      <c r="T152" s="146"/>
      <c r="U152" s="146"/>
      <c r="V152" s="146"/>
      <c r="W152" s="146"/>
      <c r="X152" s="146"/>
      <c r="Y152" s="146"/>
      <c r="Z152" s="146"/>
    </row>
    <row r="153" spans="1:26" ht="14.25" customHeight="1" x14ac:dyDescent="0.25">
      <c r="A153" s="146"/>
      <c r="B153" s="146"/>
      <c r="C153" s="169"/>
      <c r="D153" s="146"/>
      <c r="E153" s="146"/>
      <c r="F153" s="146"/>
      <c r="G153" s="146"/>
      <c r="H153" s="146"/>
      <c r="I153" s="146"/>
      <c r="J153" s="146"/>
      <c r="K153" s="146"/>
      <c r="L153" s="146"/>
      <c r="M153" s="146"/>
      <c r="N153" s="146"/>
      <c r="O153" s="146"/>
      <c r="P153" s="146"/>
      <c r="Q153" s="146"/>
      <c r="R153" s="146"/>
      <c r="S153" s="146"/>
      <c r="T153" s="146"/>
      <c r="U153" s="146"/>
      <c r="V153" s="146"/>
      <c r="W153" s="146"/>
      <c r="X153" s="146"/>
      <c r="Y153" s="146"/>
      <c r="Z153" s="146"/>
    </row>
    <row r="154" spans="1:26" ht="14.25" customHeight="1" x14ac:dyDescent="0.25">
      <c r="A154" s="146"/>
      <c r="B154" s="146"/>
      <c r="C154" s="169"/>
      <c r="D154" s="146"/>
      <c r="E154" s="146"/>
      <c r="F154" s="146"/>
      <c r="G154" s="146"/>
      <c r="H154" s="146"/>
      <c r="I154" s="146"/>
      <c r="J154" s="146"/>
      <c r="K154" s="146"/>
      <c r="L154" s="146"/>
      <c r="M154" s="146"/>
      <c r="N154" s="146"/>
      <c r="O154" s="146"/>
      <c r="P154" s="146"/>
      <c r="Q154" s="146"/>
      <c r="R154" s="146"/>
      <c r="S154" s="146"/>
      <c r="T154" s="146"/>
      <c r="U154" s="146"/>
      <c r="V154" s="146"/>
      <c r="W154" s="146"/>
      <c r="X154" s="146"/>
      <c r="Y154" s="146"/>
      <c r="Z154" s="146"/>
    </row>
    <row r="155" spans="1:26" ht="14.25" customHeight="1" x14ac:dyDescent="0.25">
      <c r="A155" s="146"/>
      <c r="B155" s="146"/>
      <c r="C155" s="169"/>
      <c r="D155" s="146"/>
      <c r="E155" s="146"/>
      <c r="F155" s="146"/>
      <c r="G155" s="146"/>
      <c r="H155" s="146"/>
      <c r="I155" s="146"/>
      <c r="J155" s="146"/>
      <c r="K155" s="146"/>
      <c r="L155" s="146"/>
      <c r="M155" s="146"/>
      <c r="N155" s="146"/>
      <c r="O155" s="146"/>
      <c r="P155" s="146"/>
      <c r="Q155" s="146"/>
      <c r="R155" s="146"/>
      <c r="S155" s="146"/>
      <c r="T155" s="146"/>
      <c r="U155" s="146"/>
      <c r="V155" s="146"/>
      <c r="W155" s="146"/>
      <c r="X155" s="146"/>
      <c r="Y155" s="146"/>
      <c r="Z155" s="146"/>
    </row>
    <row r="156" spans="1:26" ht="14.25" customHeight="1" x14ac:dyDescent="0.25">
      <c r="A156" s="146"/>
      <c r="B156" s="146"/>
      <c r="C156" s="169"/>
      <c r="D156" s="146"/>
      <c r="E156" s="146"/>
      <c r="F156" s="146"/>
      <c r="G156" s="146"/>
      <c r="H156" s="146"/>
      <c r="I156" s="146"/>
      <c r="J156" s="146"/>
      <c r="K156" s="146"/>
      <c r="L156" s="146"/>
      <c r="M156" s="146"/>
      <c r="N156" s="146"/>
      <c r="O156" s="146"/>
      <c r="P156" s="146"/>
      <c r="Q156" s="146"/>
      <c r="R156" s="146"/>
      <c r="S156" s="146"/>
      <c r="T156" s="146"/>
      <c r="U156" s="146"/>
      <c r="V156" s="146"/>
      <c r="W156" s="146"/>
      <c r="X156" s="146"/>
      <c r="Y156" s="146"/>
      <c r="Z156" s="146"/>
    </row>
    <row r="157" spans="1:26" ht="14.25" customHeight="1" x14ac:dyDescent="0.25">
      <c r="A157" s="146"/>
      <c r="B157" s="146"/>
      <c r="C157" s="169"/>
      <c r="D157" s="146"/>
      <c r="E157" s="146"/>
      <c r="F157" s="146"/>
      <c r="G157" s="146"/>
      <c r="H157" s="146"/>
      <c r="I157" s="146"/>
      <c r="J157" s="146"/>
      <c r="K157" s="146"/>
      <c r="L157" s="146"/>
      <c r="M157" s="146"/>
      <c r="N157" s="146"/>
      <c r="O157" s="146"/>
      <c r="P157" s="146"/>
      <c r="Q157" s="146"/>
      <c r="R157" s="146"/>
      <c r="S157" s="146"/>
      <c r="T157" s="146"/>
      <c r="U157" s="146"/>
      <c r="V157" s="146"/>
      <c r="W157" s="146"/>
      <c r="X157" s="146"/>
      <c r="Y157" s="146"/>
      <c r="Z157" s="146"/>
    </row>
    <row r="158" spans="1:26" ht="14.25" customHeight="1" x14ac:dyDescent="0.25">
      <c r="A158" s="146"/>
      <c r="B158" s="146"/>
      <c r="C158" s="169"/>
      <c r="D158" s="146"/>
      <c r="E158" s="146"/>
      <c r="F158" s="146"/>
      <c r="G158" s="146"/>
      <c r="H158" s="146"/>
      <c r="I158" s="146"/>
      <c r="J158" s="146"/>
      <c r="K158" s="146"/>
      <c r="L158" s="146"/>
      <c r="M158" s="146"/>
      <c r="N158" s="146"/>
      <c r="O158" s="146"/>
      <c r="P158" s="146"/>
      <c r="Q158" s="146"/>
      <c r="R158" s="146"/>
      <c r="S158" s="146"/>
      <c r="T158" s="146"/>
      <c r="U158" s="146"/>
      <c r="V158" s="146"/>
      <c r="W158" s="146"/>
      <c r="X158" s="146"/>
      <c r="Y158" s="146"/>
      <c r="Z158" s="146"/>
    </row>
    <row r="159" spans="1:26" ht="14.25" customHeight="1" x14ac:dyDescent="0.25">
      <c r="A159" s="146"/>
      <c r="B159" s="146"/>
      <c r="C159" s="169"/>
      <c r="D159" s="146"/>
      <c r="E159" s="146"/>
      <c r="F159" s="146"/>
      <c r="G159" s="146"/>
      <c r="H159" s="146"/>
      <c r="I159" s="146"/>
      <c r="J159" s="146"/>
      <c r="K159" s="146"/>
      <c r="L159" s="146"/>
      <c r="M159" s="146"/>
      <c r="N159" s="146"/>
      <c r="O159" s="146"/>
      <c r="P159" s="146"/>
      <c r="Q159" s="146"/>
      <c r="R159" s="146"/>
      <c r="S159" s="146"/>
      <c r="T159" s="146"/>
      <c r="U159" s="146"/>
      <c r="V159" s="146"/>
      <c r="W159" s="146"/>
      <c r="X159" s="146"/>
      <c r="Y159" s="146"/>
      <c r="Z159" s="146"/>
    </row>
    <row r="160" spans="1:26" ht="14.25" customHeight="1" x14ac:dyDescent="0.25">
      <c r="A160" s="146"/>
      <c r="B160" s="146"/>
      <c r="C160" s="169"/>
      <c r="D160" s="146"/>
      <c r="E160" s="146"/>
      <c r="F160" s="146"/>
      <c r="G160" s="146"/>
      <c r="H160" s="146"/>
      <c r="I160" s="146"/>
      <c r="J160" s="146"/>
      <c r="K160" s="146"/>
      <c r="L160" s="146"/>
      <c r="M160" s="146"/>
      <c r="N160" s="146"/>
      <c r="O160" s="146"/>
      <c r="P160" s="146"/>
      <c r="Q160" s="146"/>
      <c r="R160" s="146"/>
      <c r="S160" s="146"/>
      <c r="T160" s="146"/>
      <c r="U160" s="146"/>
      <c r="V160" s="146"/>
      <c r="W160" s="146"/>
      <c r="X160" s="146"/>
      <c r="Y160" s="146"/>
      <c r="Z160" s="146"/>
    </row>
    <row r="161" spans="1:26" ht="14.25" customHeight="1" x14ac:dyDescent="0.25">
      <c r="A161" s="146"/>
      <c r="B161" s="146"/>
      <c r="C161" s="169"/>
      <c r="D161" s="146"/>
      <c r="E161" s="146"/>
      <c r="F161" s="146"/>
      <c r="G161" s="146"/>
      <c r="H161" s="146"/>
      <c r="I161" s="146"/>
      <c r="J161" s="146"/>
      <c r="K161" s="146"/>
      <c r="L161" s="146"/>
      <c r="M161" s="146"/>
      <c r="N161" s="146"/>
      <c r="O161" s="146"/>
      <c r="P161" s="146"/>
      <c r="Q161" s="146"/>
      <c r="R161" s="146"/>
      <c r="S161" s="146"/>
      <c r="T161" s="146"/>
      <c r="U161" s="146"/>
      <c r="V161" s="146"/>
      <c r="W161" s="146"/>
      <c r="X161" s="146"/>
      <c r="Y161" s="146"/>
      <c r="Z161" s="146"/>
    </row>
    <row r="162" spans="1:26" ht="14.25" customHeight="1" x14ac:dyDescent="0.25">
      <c r="A162" s="146"/>
      <c r="B162" s="146"/>
      <c r="C162" s="169"/>
      <c r="D162" s="146"/>
      <c r="E162" s="146"/>
      <c r="F162" s="146"/>
      <c r="G162" s="146"/>
      <c r="H162" s="146"/>
      <c r="I162" s="146"/>
      <c r="J162" s="146"/>
      <c r="K162" s="146"/>
      <c r="L162" s="146"/>
      <c r="M162" s="146"/>
      <c r="N162" s="146"/>
      <c r="O162" s="146"/>
      <c r="P162" s="146"/>
      <c r="Q162" s="146"/>
      <c r="R162" s="146"/>
      <c r="S162" s="146"/>
      <c r="T162" s="146"/>
      <c r="U162" s="146"/>
      <c r="V162" s="146"/>
      <c r="W162" s="146"/>
      <c r="X162" s="146"/>
      <c r="Y162" s="146"/>
      <c r="Z162" s="146"/>
    </row>
    <row r="163" spans="1:26" ht="14.25" customHeight="1" x14ac:dyDescent="0.25">
      <c r="A163" s="146"/>
      <c r="B163" s="146"/>
      <c r="C163" s="169"/>
      <c r="D163" s="146"/>
      <c r="E163" s="146"/>
      <c r="F163" s="146"/>
      <c r="G163" s="146"/>
      <c r="H163" s="146"/>
      <c r="I163" s="146"/>
      <c r="J163" s="146"/>
      <c r="K163" s="146"/>
      <c r="L163" s="146"/>
      <c r="M163" s="146"/>
      <c r="N163" s="146"/>
      <c r="O163" s="146"/>
      <c r="P163" s="146"/>
      <c r="Q163" s="146"/>
      <c r="R163" s="146"/>
      <c r="S163" s="146"/>
      <c r="T163" s="146"/>
      <c r="U163" s="146"/>
      <c r="V163" s="146"/>
      <c r="W163" s="146"/>
      <c r="X163" s="146"/>
      <c r="Y163" s="146"/>
      <c r="Z163" s="146"/>
    </row>
    <row r="164" spans="1:26" ht="14.25" customHeight="1" x14ac:dyDescent="0.25">
      <c r="A164" s="146"/>
      <c r="B164" s="146"/>
      <c r="C164" s="169"/>
      <c r="D164" s="146"/>
      <c r="E164" s="146"/>
      <c r="F164" s="146"/>
      <c r="G164" s="146"/>
      <c r="H164" s="146"/>
      <c r="I164" s="146"/>
      <c r="J164" s="146"/>
      <c r="K164" s="146"/>
      <c r="L164" s="146"/>
      <c r="M164" s="146"/>
      <c r="N164" s="146"/>
      <c r="O164" s="146"/>
      <c r="P164" s="146"/>
      <c r="Q164" s="146"/>
      <c r="R164" s="146"/>
      <c r="S164" s="146"/>
      <c r="T164" s="146"/>
      <c r="U164" s="146"/>
      <c r="V164" s="146"/>
      <c r="W164" s="146"/>
      <c r="X164" s="146"/>
      <c r="Y164" s="146"/>
      <c r="Z164" s="146"/>
    </row>
    <row r="165" spans="1:26" ht="14.25" customHeight="1" x14ac:dyDescent="0.25">
      <c r="A165" s="146"/>
      <c r="B165" s="146"/>
      <c r="C165" s="169"/>
      <c r="D165" s="146"/>
      <c r="E165" s="146"/>
      <c r="F165" s="146"/>
      <c r="G165" s="146"/>
      <c r="H165" s="146"/>
      <c r="I165" s="146"/>
      <c r="J165" s="146"/>
      <c r="K165" s="146"/>
      <c r="L165" s="146"/>
      <c r="M165" s="146"/>
      <c r="N165" s="146"/>
      <c r="O165" s="146"/>
      <c r="P165" s="146"/>
      <c r="Q165" s="146"/>
      <c r="R165" s="146"/>
      <c r="S165" s="146"/>
      <c r="T165" s="146"/>
      <c r="U165" s="146"/>
      <c r="V165" s="146"/>
      <c r="W165" s="146"/>
      <c r="X165" s="146"/>
      <c r="Y165" s="146"/>
      <c r="Z165" s="146"/>
    </row>
    <row r="166" spans="1:26" ht="14.25" customHeight="1" x14ac:dyDescent="0.25">
      <c r="A166" s="146"/>
      <c r="B166" s="146"/>
      <c r="C166" s="169"/>
      <c r="D166" s="146"/>
      <c r="E166" s="146"/>
      <c r="F166" s="146"/>
      <c r="G166" s="146"/>
      <c r="H166" s="146"/>
      <c r="I166" s="146"/>
      <c r="J166" s="146"/>
      <c r="K166" s="146"/>
      <c r="L166" s="146"/>
      <c r="M166" s="146"/>
      <c r="N166" s="146"/>
      <c r="O166" s="146"/>
      <c r="P166" s="146"/>
      <c r="Q166" s="146"/>
      <c r="R166" s="146"/>
      <c r="S166" s="146"/>
      <c r="T166" s="146"/>
      <c r="U166" s="146"/>
      <c r="V166" s="146"/>
      <c r="W166" s="146"/>
      <c r="X166" s="146"/>
      <c r="Y166" s="146"/>
      <c r="Z166" s="146"/>
    </row>
    <row r="167" spans="1:26" ht="14.25" customHeight="1" x14ac:dyDescent="0.25">
      <c r="A167" s="146"/>
      <c r="B167" s="146"/>
      <c r="C167" s="169"/>
      <c r="D167" s="146"/>
      <c r="E167" s="146"/>
      <c r="F167" s="146"/>
      <c r="G167" s="146"/>
      <c r="H167" s="146"/>
      <c r="I167" s="146"/>
      <c r="J167" s="146"/>
      <c r="K167" s="146"/>
      <c r="L167" s="146"/>
      <c r="M167" s="146"/>
      <c r="N167" s="146"/>
      <c r="O167" s="146"/>
      <c r="P167" s="146"/>
      <c r="Q167" s="146"/>
      <c r="R167" s="146"/>
      <c r="S167" s="146"/>
      <c r="T167" s="146"/>
      <c r="U167" s="146"/>
      <c r="V167" s="146"/>
      <c r="W167" s="146"/>
      <c r="X167" s="146"/>
      <c r="Y167" s="146"/>
      <c r="Z167" s="146"/>
    </row>
    <row r="168" spans="1:26" ht="14.25" customHeight="1" x14ac:dyDescent="0.25">
      <c r="A168" s="146"/>
      <c r="B168" s="146"/>
      <c r="C168" s="169"/>
      <c r="D168" s="146"/>
      <c r="E168" s="146"/>
      <c r="F168" s="146"/>
      <c r="G168" s="146"/>
      <c r="H168" s="146"/>
      <c r="I168" s="146"/>
      <c r="J168" s="146"/>
      <c r="K168" s="146"/>
      <c r="L168" s="146"/>
      <c r="M168" s="146"/>
      <c r="N168" s="146"/>
      <c r="O168" s="146"/>
      <c r="P168" s="146"/>
      <c r="Q168" s="146"/>
      <c r="R168" s="146"/>
      <c r="S168" s="146"/>
      <c r="T168" s="146"/>
      <c r="U168" s="146"/>
      <c r="V168" s="146"/>
      <c r="W168" s="146"/>
      <c r="X168" s="146"/>
      <c r="Y168" s="146"/>
      <c r="Z168" s="146"/>
    </row>
    <row r="169" spans="1:26" ht="14.25" customHeight="1" x14ac:dyDescent="0.25">
      <c r="A169" s="146"/>
      <c r="B169" s="146"/>
      <c r="C169" s="169"/>
      <c r="D169" s="146"/>
      <c r="E169" s="146"/>
      <c r="F169" s="146"/>
      <c r="G169" s="146"/>
      <c r="H169" s="146"/>
      <c r="I169" s="146"/>
      <c r="J169" s="146"/>
      <c r="K169" s="146"/>
      <c r="L169" s="146"/>
      <c r="M169" s="146"/>
      <c r="N169" s="146"/>
      <c r="O169" s="146"/>
      <c r="P169" s="146"/>
      <c r="Q169" s="146"/>
      <c r="R169" s="146"/>
      <c r="S169" s="146"/>
      <c r="T169" s="146"/>
      <c r="U169" s="146"/>
      <c r="V169" s="146"/>
      <c r="W169" s="146"/>
      <c r="X169" s="146"/>
      <c r="Y169" s="146"/>
      <c r="Z169" s="146"/>
    </row>
    <row r="170" spans="1:26" ht="14.25" customHeight="1" x14ac:dyDescent="0.25">
      <c r="A170" s="146"/>
      <c r="B170" s="146"/>
      <c r="C170" s="169"/>
      <c r="D170" s="146"/>
      <c r="E170" s="146"/>
      <c r="F170" s="146"/>
      <c r="G170" s="146"/>
      <c r="H170" s="146"/>
      <c r="I170" s="146"/>
      <c r="J170" s="146"/>
      <c r="K170" s="146"/>
      <c r="L170" s="146"/>
      <c r="M170" s="146"/>
      <c r="N170" s="146"/>
      <c r="O170" s="146"/>
      <c r="P170" s="146"/>
      <c r="Q170" s="146"/>
      <c r="R170" s="146"/>
      <c r="S170" s="146"/>
      <c r="T170" s="146"/>
      <c r="U170" s="146"/>
      <c r="V170" s="146"/>
      <c r="W170" s="146"/>
      <c r="X170" s="146"/>
      <c r="Y170" s="146"/>
      <c r="Z170" s="146"/>
    </row>
    <row r="171" spans="1:26" ht="14.25" customHeight="1" x14ac:dyDescent="0.25">
      <c r="A171" s="146"/>
      <c r="B171" s="146"/>
      <c r="C171" s="169"/>
      <c r="D171" s="146"/>
      <c r="E171" s="146"/>
      <c r="F171" s="146"/>
      <c r="G171" s="146"/>
      <c r="H171" s="146"/>
      <c r="I171" s="146"/>
      <c r="J171" s="146"/>
      <c r="K171" s="146"/>
      <c r="L171" s="146"/>
      <c r="M171" s="146"/>
      <c r="N171" s="146"/>
      <c r="O171" s="146"/>
      <c r="P171" s="146"/>
      <c r="Q171" s="146"/>
      <c r="R171" s="146"/>
      <c r="S171" s="146"/>
      <c r="T171" s="146"/>
      <c r="U171" s="146"/>
      <c r="V171" s="146"/>
      <c r="W171" s="146"/>
      <c r="X171" s="146"/>
      <c r="Y171" s="146"/>
      <c r="Z171" s="146"/>
    </row>
    <row r="172" spans="1:26" ht="14.25" customHeight="1" x14ac:dyDescent="0.25">
      <c r="A172" s="146"/>
      <c r="B172" s="146"/>
      <c r="C172" s="169"/>
      <c r="D172" s="146"/>
      <c r="E172" s="146"/>
      <c r="F172" s="146"/>
      <c r="G172" s="146"/>
      <c r="H172" s="146"/>
      <c r="I172" s="146"/>
      <c r="J172" s="146"/>
      <c r="K172" s="146"/>
      <c r="L172" s="146"/>
      <c r="M172" s="146"/>
      <c r="N172" s="146"/>
      <c r="O172" s="146"/>
      <c r="P172" s="146"/>
      <c r="Q172" s="146"/>
      <c r="R172" s="146"/>
      <c r="S172" s="146"/>
      <c r="T172" s="146"/>
      <c r="U172" s="146"/>
      <c r="V172" s="146"/>
      <c r="W172" s="146"/>
      <c r="X172" s="146"/>
      <c r="Y172" s="146"/>
      <c r="Z172" s="146"/>
    </row>
    <row r="173" spans="1:26" ht="14.25" customHeight="1" x14ac:dyDescent="0.25">
      <c r="A173" s="146"/>
      <c r="B173" s="146"/>
      <c r="C173" s="169"/>
      <c r="D173" s="146"/>
      <c r="E173" s="146"/>
      <c r="F173" s="146"/>
      <c r="G173" s="146"/>
      <c r="H173" s="146"/>
      <c r="I173" s="146"/>
      <c r="J173" s="146"/>
      <c r="K173" s="146"/>
      <c r="L173" s="146"/>
      <c r="M173" s="146"/>
      <c r="N173" s="146"/>
      <c r="O173" s="146"/>
      <c r="P173" s="146"/>
      <c r="Q173" s="146"/>
      <c r="R173" s="146"/>
      <c r="S173" s="146"/>
      <c r="T173" s="146"/>
      <c r="U173" s="146"/>
      <c r="V173" s="146"/>
      <c r="W173" s="146"/>
      <c r="X173" s="146"/>
      <c r="Y173" s="146"/>
      <c r="Z173" s="146"/>
    </row>
    <row r="174" spans="1:26" ht="14.25" customHeight="1" x14ac:dyDescent="0.25">
      <c r="A174" s="146"/>
      <c r="B174" s="146"/>
      <c r="C174" s="169"/>
      <c r="D174" s="146"/>
      <c r="E174" s="146"/>
      <c r="F174" s="146"/>
      <c r="G174" s="146"/>
      <c r="H174" s="146"/>
      <c r="I174" s="146"/>
      <c r="J174" s="146"/>
      <c r="K174" s="146"/>
      <c r="L174" s="146"/>
      <c r="M174" s="146"/>
      <c r="N174" s="146"/>
      <c r="O174" s="146"/>
      <c r="P174" s="146"/>
      <c r="Q174" s="146"/>
      <c r="R174" s="146"/>
      <c r="S174" s="146"/>
      <c r="T174" s="146"/>
      <c r="U174" s="146"/>
      <c r="V174" s="146"/>
      <c r="W174" s="146"/>
      <c r="X174" s="146"/>
      <c r="Y174" s="146"/>
      <c r="Z174" s="146"/>
    </row>
    <row r="175" spans="1:26" ht="14.25" customHeight="1" x14ac:dyDescent="0.25">
      <c r="A175" s="146"/>
      <c r="B175" s="146"/>
      <c r="C175" s="169"/>
      <c r="D175" s="146"/>
      <c r="E175" s="146"/>
      <c r="F175" s="146"/>
      <c r="G175" s="146"/>
      <c r="H175" s="146"/>
      <c r="I175" s="146"/>
      <c r="J175" s="146"/>
      <c r="K175" s="146"/>
      <c r="L175" s="146"/>
      <c r="M175" s="146"/>
      <c r="N175" s="146"/>
      <c r="O175" s="146"/>
      <c r="P175" s="146"/>
      <c r="Q175" s="146"/>
      <c r="R175" s="146"/>
      <c r="S175" s="146"/>
      <c r="T175" s="146"/>
      <c r="U175" s="146"/>
      <c r="V175" s="146"/>
      <c r="W175" s="146"/>
      <c r="X175" s="146"/>
      <c r="Y175" s="146"/>
      <c r="Z175" s="146"/>
    </row>
    <row r="176" spans="1:26" ht="14.25" customHeight="1" x14ac:dyDescent="0.25">
      <c r="A176" s="146"/>
      <c r="B176" s="146"/>
      <c r="C176" s="169"/>
      <c r="D176" s="146"/>
      <c r="E176" s="146"/>
      <c r="F176" s="146"/>
      <c r="G176" s="146"/>
      <c r="H176" s="146"/>
      <c r="I176" s="146"/>
      <c r="J176" s="146"/>
      <c r="K176" s="146"/>
      <c r="L176" s="146"/>
      <c r="M176" s="146"/>
      <c r="N176" s="146"/>
      <c r="O176" s="146"/>
      <c r="P176" s="146"/>
      <c r="Q176" s="146"/>
      <c r="R176" s="146"/>
      <c r="S176" s="146"/>
      <c r="T176" s="146"/>
      <c r="U176" s="146"/>
      <c r="V176" s="146"/>
      <c r="W176" s="146"/>
      <c r="X176" s="146"/>
      <c r="Y176" s="146"/>
      <c r="Z176" s="146"/>
    </row>
    <row r="177" spans="1:26" ht="14.25" customHeight="1" x14ac:dyDescent="0.25">
      <c r="A177" s="146"/>
      <c r="B177" s="146"/>
      <c r="C177" s="169"/>
      <c r="D177" s="146"/>
      <c r="E177" s="146"/>
      <c r="F177" s="146"/>
      <c r="G177" s="146"/>
      <c r="H177" s="146"/>
      <c r="I177" s="146"/>
      <c r="J177" s="146"/>
      <c r="K177" s="146"/>
      <c r="L177" s="146"/>
      <c r="M177" s="146"/>
      <c r="N177" s="146"/>
      <c r="O177" s="146"/>
      <c r="P177" s="146"/>
      <c r="Q177" s="146"/>
      <c r="R177" s="146"/>
      <c r="S177" s="146"/>
      <c r="T177" s="146"/>
      <c r="U177" s="146"/>
      <c r="V177" s="146"/>
      <c r="W177" s="146"/>
      <c r="X177" s="146"/>
      <c r="Y177" s="146"/>
      <c r="Z177" s="146"/>
    </row>
    <row r="178" spans="1:26" ht="14.25" customHeight="1" x14ac:dyDescent="0.25">
      <c r="A178" s="146"/>
      <c r="B178" s="146"/>
      <c r="C178" s="169"/>
      <c r="D178" s="146"/>
      <c r="E178" s="146"/>
      <c r="F178" s="146"/>
      <c r="G178" s="146"/>
      <c r="H178" s="146"/>
      <c r="I178" s="146"/>
      <c r="J178" s="146"/>
      <c r="K178" s="146"/>
      <c r="L178" s="146"/>
      <c r="M178" s="146"/>
      <c r="N178" s="146"/>
      <c r="O178" s="146"/>
      <c r="P178" s="146"/>
      <c r="Q178" s="146"/>
      <c r="R178" s="146"/>
      <c r="S178" s="146"/>
      <c r="T178" s="146"/>
      <c r="U178" s="146"/>
      <c r="V178" s="146"/>
      <c r="W178" s="146"/>
      <c r="X178" s="146"/>
      <c r="Y178" s="146"/>
      <c r="Z178" s="146"/>
    </row>
    <row r="179" spans="1:26" ht="14.25" customHeight="1" x14ac:dyDescent="0.25">
      <c r="A179" s="146"/>
      <c r="B179" s="146"/>
      <c r="C179" s="169"/>
      <c r="D179" s="146"/>
      <c r="E179" s="146"/>
      <c r="F179" s="146"/>
      <c r="G179" s="146"/>
      <c r="H179" s="146"/>
      <c r="I179" s="146"/>
      <c r="J179" s="146"/>
      <c r="K179" s="146"/>
      <c r="L179" s="146"/>
      <c r="M179" s="146"/>
      <c r="N179" s="146"/>
      <c r="O179" s="146"/>
      <c r="P179" s="146"/>
      <c r="Q179" s="146"/>
      <c r="R179" s="146"/>
      <c r="S179" s="146"/>
      <c r="T179" s="146"/>
      <c r="U179" s="146"/>
      <c r="V179" s="146"/>
      <c r="W179" s="146"/>
      <c r="X179" s="146"/>
      <c r="Y179" s="146"/>
      <c r="Z179" s="146"/>
    </row>
    <row r="180" spans="1:26" ht="14.25" customHeight="1" x14ac:dyDescent="0.25">
      <c r="A180" s="146"/>
      <c r="B180" s="146"/>
      <c r="C180" s="169"/>
      <c r="D180" s="146"/>
      <c r="E180" s="146"/>
      <c r="F180" s="146"/>
      <c r="G180" s="146"/>
      <c r="H180" s="146"/>
      <c r="I180" s="146"/>
      <c r="J180" s="146"/>
      <c r="K180" s="146"/>
      <c r="L180" s="146"/>
      <c r="M180" s="146"/>
      <c r="N180" s="146"/>
      <c r="O180" s="146"/>
      <c r="P180" s="146"/>
      <c r="Q180" s="146"/>
      <c r="R180" s="146"/>
      <c r="S180" s="146"/>
      <c r="T180" s="146"/>
      <c r="U180" s="146"/>
      <c r="V180" s="146"/>
      <c r="W180" s="146"/>
      <c r="X180" s="146"/>
      <c r="Y180" s="146"/>
      <c r="Z180" s="146"/>
    </row>
    <row r="181" spans="1:26" ht="14.25" customHeight="1" x14ac:dyDescent="0.25">
      <c r="A181" s="146"/>
      <c r="B181" s="146"/>
      <c r="C181" s="169"/>
      <c r="D181" s="146"/>
      <c r="E181" s="146"/>
      <c r="F181" s="146"/>
      <c r="G181" s="146"/>
      <c r="H181" s="146"/>
      <c r="I181" s="146"/>
      <c r="J181" s="146"/>
      <c r="K181" s="146"/>
      <c r="L181" s="146"/>
      <c r="M181" s="146"/>
      <c r="N181" s="146"/>
      <c r="O181" s="146"/>
      <c r="P181" s="146"/>
      <c r="Q181" s="146"/>
      <c r="R181" s="146"/>
      <c r="S181" s="146"/>
      <c r="T181" s="146"/>
      <c r="U181" s="146"/>
      <c r="V181" s="146"/>
      <c r="W181" s="146"/>
      <c r="X181" s="146"/>
      <c r="Y181" s="146"/>
      <c r="Z181" s="146"/>
    </row>
    <row r="182" spans="1:26" ht="14.25" customHeight="1" x14ac:dyDescent="0.25">
      <c r="A182" s="146"/>
      <c r="B182" s="146"/>
      <c r="C182" s="169"/>
      <c r="D182" s="146"/>
      <c r="E182" s="146"/>
      <c r="F182" s="146"/>
      <c r="G182" s="146"/>
      <c r="H182" s="146"/>
      <c r="I182" s="146"/>
      <c r="J182" s="146"/>
      <c r="K182" s="146"/>
      <c r="L182" s="146"/>
      <c r="M182" s="146"/>
      <c r="N182" s="146"/>
      <c r="O182" s="146"/>
      <c r="P182" s="146"/>
      <c r="Q182" s="146"/>
      <c r="R182" s="146"/>
      <c r="S182" s="146"/>
      <c r="T182" s="146"/>
      <c r="U182" s="146"/>
      <c r="V182" s="146"/>
      <c r="W182" s="146"/>
      <c r="X182" s="146"/>
      <c r="Y182" s="146"/>
      <c r="Z182" s="146"/>
    </row>
    <row r="183" spans="1:26" ht="14.25" customHeight="1" x14ac:dyDescent="0.25">
      <c r="A183" s="146"/>
      <c r="B183" s="146"/>
      <c r="C183" s="169"/>
      <c r="D183" s="146"/>
      <c r="E183" s="146"/>
      <c r="F183" s="146"/>
      <c r="G183" s="146"/>
      <c r="H183" s="146"/>
      <c r="I183" s="146"/>
      <c r="J183" s="146"/>
      <c r="K183" s="146"/>
      <c r="L183" s="146"/>
      <c r="M183" s="146"/>
      <c r="N183" s="146"/>
      <c r="O183" s="146"/>
      <c r="P183" s="146"/>
      <c r="Q183" s="146"/>
      <c r="R183" s="146"/>
      <c r="S183" s="146"/>
      <c r="T183" s="146"/>
      <c r="U183" s="146"/>
      <c r="V183" s="146"/>
      <c r="W183" s="146"/>
      <c r="X183" s="146"/>
      <c r="Y183" s="146"/>
      <c r="Z183" s="146"/>
    </row>
    <row r="184" spans="1:26" ht="14.25" customHeight="1" x14ac:dyDescent="0.25">
      <c r="A184" s="146"/>
      <c r="B184" s="146"/>
      <c r="C184" s="169"/>
      <c r="D184" s="146"/>
      <c r="E184" s="146"/>
      <c r="F184" s="146"/>
      <c r="G184" s="146"/>
      <c r="H184" s="146"/>
      <c r="I184" s="146"/>
      <c r="J184" s="146"/>
      <c r="K184" s="146"/>
      <c r="L184" s="146"/>
      <c r="M184" s="146"/>
      <c r="N184" s="146"/>
      <c r="O184" s="146"/>
      <c r="P184" s="146"/>
      <c r="Q184" s="146"/>
      <c r="R184" s="146"/>
      <c r="S184" s="146"/>
      <c r="T184" s="146"/>
      <c r="U184" s="146"/>
      <c r="V184" s="146"/>
      <c r="W184" s="146"/>
      <c r="X184" s="146"/>
      <c r="Y184" s="146"/>
      <c r="Z184" s="146"/>
    </row>
    <row r="185" spans="1:26" ht="14.25" customHeight="1" x14ac:dyDescent="0.25">
      <c r="A185" s="146"/>
      <c r="B185" s="146"/>
      <c r="C185" s="169"/>
      <c r="D185" s="146"/>
      <c r="E185" s="146"/>
      <c r="F185" s="146"/>
      <c r="G185" s="146"/>
      <c r="H185" s="146"/>
      <c r="I185" s="146"/>
      <c r="J185" s="146"/>
      <c r="K185" s="146"/>
      <c r="L185" s="146"/>
      <c r="M185" s="146"/>
      <c r="N185" s="146"/>
      <c r="O185" s="146"/>
      <c r="P185" s="146"/>
      <c r="Q185" s="146"/>
      <c r="R185" s="146"/>
      <c r="S185" s="146"/>
      <c r="T185" s="146"/>
      <c r="U185" s="146"/>
      <c r="V185" s="146"/>
      <c r="W185" s="146"/>
      <c r="X185" s="146"/>
      <c r="Y185" s="146"/>
      <c r="Z185" s="146"/>
    </row>
    <row r="186" spans="1:26" ht="14.25" customHeight="1" x14ac:dyDescent="0.25">
      <c r="A186" s="146"/>
      <c r="B186" s="146"/>
      <c r="C186" s="169"/>
      <c r="D186" s="146"/>
      <c r="E186" s="146"/>
      <c r="F186" s="146"/>
      <c r="G186" s="146"/>
      <c r="H186" s="146"/>
      <c r="I186" s="146"/>
      <c r="J186" s="146"/>
      <c r="K186" s="146"/>
      <c r="L186" s="146"/>
      <c r="M186" s="146"/>
      <c r="N186" s="146"/>
      <c r="O186" s="146"/>
      <c r="P186" s="146"/>
      <c r="Q186" s="146"/>
      <c r="R186" s="146"/>
      <c r="S186" s="146"/>
      <c r="T186" s="146"/>
      <c r="U186" s="146"/>
      <c r="V186" s="146"/>
      <c r="W186" s="146"/>
      <c r="X186" s="146"/>
      <c r="Y186" s="146"/>
      <c r="Z186" s="146"/>
    </row>
    <row r="187" spans="1:26" ht="14.25" customHeight="1" x14ac:dyDescent="0.25">
      <c r="A187" s="146"/>
      <c r="B187" s="146"/>
      <c r="C187" s="169"/>
      <c r="D187" s="146"/>
      <c r="E187" s="146"/>
      <c r="F187" s="146"/>
      <c r="G187" s="146"/>
      <c r="H187" s="146"/>
      <c r="I187" s="146"/>
      <c r="J187" s="146"/>
      <c r="K187" s="146"/>
      <c r="L187" s="146"/>
      <c r="M187" s="146"/>
      <c r="N187" s="146"/>
      <c r="O187" s="146"/>
      <c r="P187" s="146"/>
      <c r="Q187" s="146"/>
      <c r="R187" s="146"/>
      <c r="S187" s="146"/>
      <c r="T187" s="146"/>
      <c r="U187" s="146"/>
      <c r="V187" s="146"/>
      <c r="W187" s="146"/>
      <c r="X187" s="146"/>
      <c r="Y187" s="146"/>
      <c r="Z187" s="146"/>
    </row>
    <row r="188" spans="1:26" ht="14.25" customHeight="1" x14ac:dyDescent="0.25">
      <c r="A188" s="146"/>
      <c r="B188" s="146"/>
      <c r="C188" s="169"/>
      <c r="D188" s="146"/>
      <c r="E188" s="146"/>
      <c r="F188" s="146"/>
      <c r="G188" s="146"/>
      <c r="H188" s="146"/>
      <c r="I188" s="146"/>
      <c r="J188" s="146"/>
      <c r="K188" s="146"/>
      <c r="L188" s="146"/>
      <c r="M188" s="146"/>
      <c r="N188" s="146"/>
      <c r="O188" s="146"/>
      <c r="P188" s="146"/>
      <c r="Q188" s="146"/>
      <c r="R188" s="146"/>
      <c r="S188" s="146"/>
      <c r="T188" s="146"/>
      <c r="U188" s="146"/>
      <c r="V188" s="146"/>
      <c r="W188" s="146"/>
      <c r="X188" s="146"/>
      <c r="Y188" s="146"/>
      <c r="Z188" s="146"/>
    </row>
    <row r="189" spans="1:26" ht="14.25" customHeight="1" x14ac:dyDescent="0.25">
      <c r="A189" s="146"/>
      <c r="B189" s="146"/>
      <c r="C189" s="169"/>
      <c r="D189" s="146"/>
      <c r="E189" s="146"/>
      <c r="F189" s="146"/>
      <c r="G189" s="146"/>
      <c r="H189" s="146"/>
      <c r="I189" s="146"/>
      <c r="J189" s="146"/>
      <c r="K189" s="146"/>
      <c r="L189" s="146"/>
      <c r="M189" s="146"/>
      <c r="N189" s="146"/>
      <c r="O189" s="146"/>
      <c r="P189" s="146"/>
      <c r="Q189" s="146"/>
      <c r="R189" s="146"/>
      <c r="S189" s="146"/>
      <c r="T189" s="146"/>
      <c r="U189" s="146"/>
      <c r="V189" s="146"/>
      <c r="W189" s="146"/>
      <c r="X189" s="146"/>
      <c r="Y189" s="146"/>
      <c r="Z189" s="146"/>
    </row>
    <row r="190" spans="1:26" ht="14.25" customHeight="1" x14ac:dyDescent="0.25">
      <c r="A190" s="146"/>
      <c r="B190" s="146"/>
      <c r="C190" s="169"/>
      <c r="D190" s="146"/>
      <c r="E190" s="146"/>
      <c r="F190" s="146"/>
      <c r="G190" s="146"/>
      <c r="H190" s="146"/>
      <c r="I190" s="146"/>
      <c r="J190" s="146"/>
      <c r="K190" s="146"/>
      <c r="L190" s="146"/>
      <c r="M190" s="146"/>
      <c r="N190" s="146"/>
      <c r="O190" s="146"/>
      <c r="P190" s="146"/>
      <c r="Q190" s="146"/>
      <c r="R190" s="146"/>
      <c r="S190" s="146"/>
      <c r="T190" s="146"/>
      <c r="U190" s="146"/>
      <c r="V190" s="146"/>
      <c r="W190" s="146"/>
      <c r="X190" s="146"/>
      <c r="Y190" s="146"/>
      <c r="Z190" s="146"/>
    </row>
    <row r="191" spans="1:26" ht="14.25" customHeight="1" x14ac:dyDescent="0.25">
      <c r="A191" s="146"/>
      <c r="B191" s="146"/>
      <c r="C191" s="169"/>
      <c r="D191" s="146"/>
      <c r="E191" s="146"/>
      <c r="F191" s="146"/>
      <c r="G191" s="146"/>
      <c r="H191" s="146"/>
      <c r="I191" s="146"/>
      <c r="J191" s="146"/>
      <c r="K191" s="146"/>
      <c r="L191" s="146"/>
      <c r="M191" s="146"/>
      <c r="N191" s="146"/>
      <c r="O191" s="146"/>
      <c r="P191" s="146"/>
      <c r="Q191" s="146"/>
      <c r="R191" s="146"/>
      <c r="S191" s="146"/>
      <c r="T191" s="146"/>
      <c r="U191" s="146"/>
      <c r="V191" s="146"/>
      <c r="W191" s="146"/>
      <c r="X191" s="146"/>
      <c r="Y191" s="146"/>
      <c r="Z191" s="146"/>
    </row>
    <row r="192" spans="1:26" ht="14.25" customHeight="1" x14ac:dyDescent="0.25">
      <c r="A192" s="146"/>
      <c r="B192" s="146"/>
      <c r="C192" s="169"/>
      <c r="D192" s="146"/>
      <c r="E192" s="146"/>
      <c r="F192" s="146"/>
      <c r="G192" s="146"/>
      <c r="H192" s="146"/>
      <c r="I192" s="146"/>
      <c r="J192" s="146"/>
      <c r="K192" s="146"/>
      <c r="L192" s="146"/>
      <c r="M192" s="146"/>
      <c r="N192" s="146"/>
      <c r="O192" s="146"/>
      <c r="P192" s="146"/>
      <c r="Q192" s="146"/>
      <c r="R192" s="146"/>
      <c r="S192" s="146"/>
      <c r="T192" s="146"/>
      <c r="U192" s="146"/>
      <c r="V192" s="146"/>
      <c r="W192" s="146"/>
      <c r="X192" s="146"/>
      <c r="Y192" s="146"/>
      <c r="Z192" s="146"/>
    </row>
    <row r="193" spans="1:26" ht="14.25" customHeight="1" x14ac:dyDescent="0.25">
      <c r="A193" s="146"/>
      <c r="B193" s="146"/>
      <c r="C193" s="169"/>
      <c r="D193" s="146"/>
      <c r="E193" s="146"/>
      <c r="F193" s="146"/>
      <c r="G193" s="146"/>
      <c r="H193" s="146"/>
      <c r="I193" s="146"/>
      <c r="J193" s="146"/>
      <c r="K193" s="146"/>
      <c r="L193" s="146"/>
      <c r="M193" s="146"/>
      <c r="N193" s="146"/>
      <c r="O193" s="146"/>
      <c r="P193" s="146"/>
      <c r="Q193" s="146"/>
      <c r="R193" s="146"/>
      <c r="S193" s="146"/>
      <c r="T193" s="146"/>
      <c r="U193" s="146"/>
      <c r="V193" s="146"/>
      <c r="W193" s="146"/>
      <c r="X193" s="146"/>
      <c r="Y193" s="146"/>
      <c r="Z193" s="146"/>
    </row>
    <row r="194" spans="1:26" ht="14.25" customHeight="1" x14ac:dyDescent="0.25">
      <c r="A194" s="146"/>
      <c r="B194" s="146"/>
      <c r="C194" s="169"/>
      <c r="D194" s="146"/>
      <c r="E194" s="146"/>
      <c r="F194" s="146"/>
      <c r="G194" s="146"/>
      <c r="H194" s="146"/>
      <c r="I194" s="146"/>
      <c r="J194" s="146"/>
      <c r="K194" s="146"/>
      <c r="L194" s="146"/>
      <c r="M194" s="146"/>
      <c r="N194" s="146"/>
      <c r="O194" s="146"/>
      <c r="P194" s="146"/>
      <c r="Q194" s="146"/>
      <c r="R194" s="146"/>
      <c r="S194" s="146"/>
      <c r="T194" s="146"/>
      <c r="U194" s="146"/>
      <c r="V194" s="146"/>
      <c r="W194" s="146"/>
      <c r="X194" s="146"/>
      <c r="Y194" s="146"/>
      <c r="Z194" s="146"/>
    </row>
    <row r="195" spans="1:26" ht="14.25" customHeight="1" x14ac:dyDescent="0.25">
      <c r="A195" s="146"/>
      <c r="B195" s="146"/>
      <c r="C195" s="169"/>
      <c r="D195" s="146"/>
      <c r="E195" s="146"/>
      <c r="F195" s="146"/>
      <c r="G195" s="146"/>
      <c r="H195" s="146"/>
      <c r="I195" s="146"/>
      <c r="J195" s="146"/>
      <c r="K195" s="146"/>
      <c r="L195" s="146"/>
      <c r="M195" s="146"/>
      <c r="N195" s="146"/>
      <c r="O195" s="146"/>
      <c r="P195" s="146"/>
      <c r="Q195" s="146"/>
      <c r="R195" s="146"/>
      <c r="S195" s="146"/>
      <c r="T195" s="146"/>
      <c r="U195" s="146"/>
      <c r="V195" s="146"/>
      <c r="W195" s="146"/>
      <c r="X195" s="146"/>
      <c r="Y195" s="146"/>
      <c r="Z195" s="146"/>
    </row>
    <row r="196" spans="1:26" ht="14.25" customHeight="1" x14ac:dyDescent="0.25">
      <c r="A196" s="146"/>
      <c r="B196" s="146"/>
      <c r="C196" s="169"/>
      <c r="D196" s="146"/>
      <c r="E196" s="146"/>
      <c r="F196" s="146"/>
      <c r="G196" s="146"/>
      <c r="H196" s="146"/>
      <c r="I196" s="146"/>
      <c r="J196" s="146"/>
      <c r="K196" s="146"/>
      <c r="L196" s="146"/>
      <c r="M196" s="146"/>
      <c r="N196" s="146"/>
      <c r="O196" s="146"/>
      <c r="P196" s="146"/>
      <c r="Q196" s="146"/>
      <c r="R196" s="146"/>
      <c r="S196" s="146"/>
      <c r="T196" s="146"/>
      <c r="U196" s="146"/>
      <c r="V196" s="146"/>
      <c r="W196" s="146"/>
      <c r="X196" s="146"/>
      <c r="Y196" s="146"/>
      <c r="Z196" s="146"/>
    </row>
    <row r="197" spans="1:26" ht="14.25" customHeight="1" x14ac:dyDescent="0.25">
      <c r="A197" s="146"/>
      <c r="B197" s="146"/>
      <c r="C197" s="169"/>
      <c r="D197" s="146"/>
      <c r="E197" s="146"/>
      <c r="F197" s="146"/>
      <c r="G197" s="146"/>
      <c r="H197" s="146"/>
      <c r="I197" s="146"/>
      <c r="J197" s="146"/>
      <c r="K197" s="146"/>
      <c r="L197" s="146"/>
      <c r="M197" s="146"/>
      <c r="N197" s="146"/>
      <c r="O197" s="146"/>
      <c r="P197" s="146"/>
      <c r="Q197" s="146"/>
      <c r="R197" s="146"/>
      <c r="S197" s="146"/>
      <c r="T197" s="146"/>
      <c r="U197" s="146"/>
      <c r="V197" s="146"/>
      <c r="W197" s="146"/>
      <c r="X197" s="146"/>
      <c r="Y197" s="146"/>
      <c r="Z197" s="146"/>
    </row>
    <row r="198" spans="1:26" ht="14.25" customHeight="1" x14ac:dyDescent="0.25">
      <c r="A198" s="146"/>
      <c r="B198" s="146"/>
      <c r="C198" s="169"/>
      <c r="D198" s="146"/>
      <c r="E198" s="146"/>
      <c r="F198" s="146"/>
      <c r="G198" s="146"/>
      <c r="H198" s="146"/>
      <c r="I198" s="146"/>
      <c r="J198" s="146"/>
      <c r="K198" s="146"/>
      <c r="L198" s="146"/>
      <c r="M198" s="146"/>
      <c r="N198" s="146"/>
      <c r="O198" s="146"/>
      <c r="P198" s="146"/>
      <c r="Q198" s="146"/>
      <c r="R198" s="146"/>
      <c r="S198" s="146"/>
      <c r="T198" s="146"/>
      <c r="U198" s="146"/>
      <c r="V198" s="146"/>
      <c r="W198" s="146"/>
      <c r="X198" s="146"/>
      <c r="Y198" s="146"/>
      <c r="Z198" s="146"/>
    </row>
    <row r="199" spans="1:26" ht="14.25" customHeight="1" x14ac:dyDescent="0.25">
      <c r="A199" s="146"/>
      <c r="B199" s="146"/>
      <c r="C199" s="169"/>
      <c r="D199" s="146"/>
      <c r="E199" s="146"/>
      <c r="F199" s="146"/>
      <c r="G199" s="146"/>
      <c r="H199" s="146"/>
      <c r="I199" s="146"/>
      <c r="J199" s="146"/>
      <c r="K199" s="146"/>
      <c r="L199" s="146"/>
      <c r="M199" s="146"/>
      <c r="N199" s="146"/>
      <c r="O199" s="146"/>
      <c r="P199" s="146"/>
      <c r="Q199" s="146"/>
      <c r="R199" s="146"/>
      <c r="S199" s="146"/>
      <c r="T199" s="146"/>
      <c r="U199" s="146"/>
      <c r="V199" s="146"/>
      <c r="W199" s="146"/>
      <c r="X199" s="146"/>
      <c r="Y199" s="146"/>
      <c r="Z199" s="146"/>
    </row>
    <row r="200" spans="1:26" ht="14.25" customHeight="1" x14ac:dyDescent="0.25">
      <c r="A200" s="146"/>
      <c r="B200" s="146"/>
      <c r="C200" s="169"/>
      <c r="D200" s="146"/>
      <c r="E200" s="146"/>
      <c r="F200" s="146"/>
      <c r="G200" s="146"/>
      <c r="H200" s="146"/>
      <c r="I200" s="146"/>
      <c r="J200" s="146"/>
      <c r="K200" s="146"/>
      <c r="L200" s="146"/>
      <c r="M200" s="146"/>
      <c r="N200" s="146"/>
      <c r="O200" s="146"/>
      <c r="P200" s="146"/>
      <c r="Q200" s="146"/>
      <c r="R200" s="146"/>
      <c r="S200" s="146"/>
      <c r="T200" s="146"/>
      <c r="U200" s="146"/>
      <c r="V200" s="146"/>
      <c r="W200" s="146"/>
      <c r="X200" s="146"/>
      <c r="Y200" s="146"/>
      <c r="Z200" s="146"/>
    </row>
    <row r="201" spans="1:26" ht="14.25" customHeight="1" x14ac:dyDescent="0.25">
      <c r="A201" s="146"/>
      <c r="B201" s="146"/>
      <c r="C201" s="169"/>
      <c r="D201" s="146"/>
      <c r="E201" s="146"/>
      <c r="F201" s="146"/>
      <c r="G201" s="146"/>
      <c r="H201" s="146"/>
      <c r="I201" s="146"/>
      <c r="J201" s="146"/>
      <c r="K201" s="146"/>
      <c r="L201" s="146"/>
      <c r="M201" s="146"/>
      <c r="N201" s="146"/>
      <c r="O201" s="146"/>
      <c r="P201" s="146"/>
      <c r="Q201" s="146"/>
      <c r="R201" s="146"/>
      <c r="S201" s="146"/>
      <c r="T201" s="146"/>
      <c r="U201" s="146"/>
      <c r="V201" s="146"/>
      <c r="W201" s="146"/>
      <c r="X201" s="146"/>
      <c r="Y201" s="146"/>
      <c r="Z201" s="146"/>
    </row>
    <row r="202" spans="1:26" ht="14.25" customHeight="1" x14ac:dyDescent="0.25">
      <c r="A202" s="146"/>
      <c r="B202" s="146"/>
      <c r="C202" s="169"/>
      <c r="D202" s="146"/>
      <c r="E202" s="146"/>
      <c r="F202" s="146"/>
      <c r="G202" s="146"/>
      <c r="H202" s="146"/>
      <c r="I202" s="146"/>
      <c r="J202" s="146"/>
      <c r="K202" s="146"/>
      <c r="L202" s="146"/>
      <c r="M202" s="146"/>
      <c r="N202" s="146"/>
      <c r="O202" s="146"/>
      <c r="P202" s="146"/>
      <c r="Q202" s="146"/>
      <c r="R202" s="146"/>
      <c r="S202" s="146"/>
      <c r="T202" s="146"/>
      <c r="U202" s="146"/>
      <c r="V202" s="146"/>
      <c r="W202" s="146"/>
      <c r="X202" s="146"/>
      <c r="Y202" s="146"/>
      <c r="Z202" s="146"/>
    </row>
    <row r="203" spans="1:26" ht="14.25" customHeight="1" x14ac:dyDescent="0.25">
      <c r="A203" s="146"/>
      <c r="B203" s="146"/>
      <c r="C203" s="169"/>
      <c r="D203" s="146"/>
      <c r="E203" s="146"/>
      <c r="F203" s="146"/>
      <c r="G203" s="146"/>
      <c r="H203" s="146"/>
      <c r="I203" s="146"/>
      <c r="J203" s="146"/>
      <c r="K203" s="146"/>
      <c r="L203" s="146"/>
      <c r="M203" s="146"/>
      <c r="N203" s="146"/>
      <c r="O203" s="146"/>
      <c r="P203" s="146"/>
      <c r="Q203" s="146"/>
      <c r="R203" s="146"/>
      <c r="S203" s="146"/>
      <c r="T203" s="146"/>
      <c r="U203" s="146"/>
      <c r="V203" s="146"/>
      <c r="W203" s="146"/>
      <c r="X203" s="146"/>
      <c r="Y203" s="146"/>
      <c r="Z203" s="146"/>
    </row>
    <row r="204" spans="1:26" ht="14.25" customHeight="1" x14ac:dyDescent="0.25">
      <c r="A204" s="146"/>
      <c r="B204" s="146"/>
      <c r="C204" s="169"/>
      <c r="D204" s="146"/>
      <c r="E204" s="146"/>
      <c r="F204" s="146"/>
      <c r="G204" s="146"/>
      <c r="H204" s="146"/>
      <c r="I204" s="146"/>
      <c r="J204" s="146"/>
      <c r="K204" s="146"/>
      <c r="L204" s="146"/>
      <c r="M204" s="146"/>
      <c r="N204" s="146"/>
      <c r="O204" s="146"/>
      <c r="P204" s="146"/>
      <c r="Q204" s="146"/>
      <c r="R204" s="146"/>
      <c r="S204" s="146"/>
      <c r="T204" s="146"/>
      <c r="U204" s="146"/>
      <c r="V204" s="146"/>
      <c r="W204" s="146"/>
      <c r="X204" s="146"/>
      <c r="Y204" s="146"/>
      <c r="Z204" s="146"/>
    </row>
    <row r="205" spans="1:26" ht="14.25" customHeight="1" x14ac:dyDescent="0.25">
      <c r="A205" s="146"/>
      <c r="B205" s="146"/>
      <c r="C205" s="169"/>
      <c r="D205" s="146"/>
      <c r="E205" s="146"/>
      <c r="F205" s="146"/>
      <c r="G205" s="146"/>
      <c r="H205" s="146"/>
      <c r="I205" s="146"/>
      <c r="J205" s="146"/>
      <c r="K205" s="146"/>
      <c r="L205" s="146"/>
      <c r="M205" s="146"/>
      <c r="N205" s="146"/>
      <c r="O205" s="146"/>
      <c r="P205" s="146"/>
      <c r="Q205" s="146"/>
      <c r="R205" s="146"/>
      <c r="S205" s="146"/>
      <c r="T205" s="146"/>
      <c r="U205" s="146"/>
      <c r="V205" s="146"/>
      <c r="W205" s="146"/>
      <c r="X205" s="146"/>
      <c r="Y205" s="146"/>
      <c r="Z205" s="146"/>
    </row>
    <row r="206" spans="1:26" ht="14.25" customHeight="1" x14ac:dyDescent="0.25">
      <c r="A206" s="146"/>
      <c r="B206" s="146"/>
      <c r="C206" s="169"/>
      <c r="D206" s="146"/>
      <c r="E206" s="146"/>
      <c r="F206" s="146"/>
      <c r="G206" s="146"/>
      <c r="H206" s="146"/>
      <c r="I206" s="146"/>
      <c r="J206" s="146"/>
      <c r="K206" s="146"/>
      <c r="L206" s="146"/>
      <c r="M206" s="146"/>
      <c r="N206" s="146"/>
      <c r="O206" s="146"/>
      <c r="P206" s="146"/>
      <c r="Q206" s="146"/>
      <c r="R206" s="146"/>
      <c r="S206" s="146"/>
      <c r="T206" s="146"/>
      <c r="U206" s="146"/>
      <c r="V206" s="146"/>
      <c r="W206" s="146"/>
      <c r="X206" s="146"/>
      <c r="Y206" s="146"/>
      <c r="Z206" s="146"/>
    </row>
    <row r="207" spans="1:26" ht="14.25" customHeight="1" x14ac:dyDescent="0.25">
      <c r="A207" s="146"/>
      <c r="B207" s="146"/>
      <c r="C207" s="169"/>
      <c r="D207" s="146"/>
      <c r="E207" s="146"/>
      <c r="F207" s="146"/>
      <c r="G207" s="146"/>
      <c r="H207" s="146"/>
      <c r="I207" s="146"/>
      <c r="J207" s="146"/>
      <c r="K207" s="146"/>
      <c r="L207" s="146"/>
      <c r="M207" s="146"/>
      <c r="N207" s="146"/>
      <c r="O207" s="146"/>
      <c r="P207" s="146"/>
      <c r="Q207" s="146"/>
      <c r="R207" s="146"/>
      <c r="S207" s="146"/>
      <c r="T207" s="146"/>
      <c r="U207" s="146"/>
      <c r="V207" s="146"/>
      <c r="W207" s="146"/>
      <c r="X207" s="146"/>
      <c r="Y207" s="146"/>
      <c r="Z207" s="146"/>
    </row>
    <row r="208" spans="1:26" ht="14.25" customHeight="1" x14ac:dyDescent="0.25">
      <c r="A208" s="146"/>
      <c r="B208" s="146"/>
      <c r="C208" s="169"/>
      <c r="D208" s="146"/>
      <c r="E208" s="146"/>
      <c r="F208" s="146"/>
      <c r="G208" s="146"/>
      <c r="H208" s="146"/>
      <c r="I208" s="146"/>
      <c r="J208" s="146"/>
      <c r="K208" s="146"/>
      <c r="L208" s="146"/>
      <c r="M208" s="146"/>
      <c r="N208" s="146"/>
      <c r="O208" s="146"/>
      <c r="P208" s="146"/>
      <c r="Q208" s="146"/>
      <c r="R208" s="146"/>
      <c r="S208" s="146"/>
      <c r="T208" s="146"/>
      <c r="U208" s="146"/>
      <c r="V208" s="146"/>
      <c r="W208" s="146"/>
      <c r="X208" s="146"/>
      <c r="Y208" s="146"/>
      <c r="Z208" s="146"/>
    </row>
    <row r="209" spans="1:26" ht="14.25" customHeight="1" x14ac:dyDescent="0.25">
      <c r="A209" s="146"/>
      <c r="B209" s="146"/>
      <c r="C209" s="169"/>
      <c r="D209" s="146"/>
      <c r="E209" s="146"/>
      <c r="F209" s="146"/>
      <c r="G209" s="146"/>
      <c r="H209" s="146"/>
      <c r="I209" s="146"/>
      <c r="J209" s="146"/>
      <c r="K209" s="146"/>
      <c r="L209" s="146"/>
      <c r="M209" s="146"/>
      <c r="N209" s="146"/>
      <c r="O209" s="146"/>
      <c r="P209" s="146"/>
      <c r="Q209" s="146"/>
      <c r="R209" s="146"/>
      <c r="S209" s="146"/>
      <c r="T209" s="146"/>
      <c r="U209" s="146"/>
      <c r="V209" s="146"/>
      <c r="W209" s="146"/>
      <c r="X209" s="146"/>
      <c r="Y209" s="146"/>
      <c r="Z209" s="146"/>
    </row>
    <row r="210" spans="1:26" ht="14.25" customHeight="1" x14ac:dyDescent="0.25">
      <c r="A210" s="146"/>
      <c r="B210" s="146"/>
      <c r="C210" s="169"/>
      <c r="D210" s="146"/>
      <c r="E210" s="146"/>
      <c r="F210" s="146"/>
      <c r="G210" s="146"/>
      <c r="H210" s="146"/>
      <c r="I210" s="146"/>
      <c r="J210" s="146"/>
      <c r="K210" s="146"/>
      <c r="L210" s="146"/>
      <c r="M210" s="146"/>
      <c r="N210" s="146"/>
      <c r="O210" s="146"/>
      <c r="P210" s="146"/>
      <c r="Q210" s="146"/>
      <c r="R210" s="146"/>
      <c r="S210" s="146"/>
      <c r="T210" s="146"/>
      <c r="U210" s="146"/>
      <c r="V210" s="146"/>
      <c r="W210" s="146"/>
      <c r="X210" s="146"/>
      <c r="Y210" s="146"/>
      <c r="Z210" s="146"/>
    </row>
    <row r="211" spans="1:26" ht="14.25" customHeight="1" x14ac:dyDescent="0.25">
      <c r="A211" s="146"/>
      <c r="B211" s="146"/>
      <c r="C211" s="169"/>
      <c r="D211" s="146"/>
      <c r="E211" s="146"/>
      <c r="F211" s="146"/>
      <c r="G211" s="146"/>
      <c r="H211" s="146"/>
      <c r="I211" s="146"/>
      <c r="J211" s="146"/>
      <c r="K211" s="146"/>
      <c r="L211" s="146"/>
      <c r="M211" s="146"/>
      <c r="N211" s="146"/>
      <c r="O211" s="146"/>
      <c r="P211" s="146"/>
      <c r="Q211" s="146"/>
      <c r="R211" s="146"/>
      <c r="S211" s="146"/>
      <c r="T211" s="146"/>
      <c r="U211" s="146"/>
      <c r="V211" s="146"/>
      <c r="W211" s="146"/>
      <c r="X211" s="146"/>
      <c r="Y211" s="146"/>
      <c r="Z211" s="146"/>
    </row>
    <row r="212" spans="1:26" ht="14.25" customHeight="1" x14ac:dyDescent="0.25">
      <c r="A212" s="146"/>
      <c r="B212" s="146"/>
      <c r="C212" s="169"/>
      <c r="D212" s="146"/>
      <c r="E212" s="146"/>
      <c r="F212" s="146"/>
      <c r="G212" s="146"/>
      <c r="H212" s="146"/>
      <c r="I212" s="146"/>
      <c r="J212" s="146"/>
      <c r="K212" s="146"/>
      <c r="L212" s="146"/>
      <c r="M212" s="146"/>
      <c r="N212" s="146"/>
      <c r="O212" s="146"/>
      <c r="P212" s="146"/>
      <c r="Q212" s="146"/>
      <c r="R212" s="146"/>
      <c r="S212" s="146"/>
      <c r="T212" s="146"/>
      <c r="U212" s="146"/>
      <c r="V212" s="146"/>
      <c r="W212" s="146"/>
      <c r="X212" s="146"/>
      <c r="Y212" s="146"/>
      <c r="Z212" s="146"/>
    </row>
    <row r="213" spans="1:26" ht="14.25" customHeight="1" x14ac:dyDescent="0.25">
      <c r="A213" s="146"/>
      <c r="B213" s="146"/>
      <c r="C213" s="169"/>
      <c r="D213" s="146"/>
      <c r="E213" s="146"/>
      <c r="F213" s="146"/>
      <c r="G213" s="146"/>
      <c r="H213" s="146"/>
      <c r="I213" s="146"/>
      <c r="J213" s="146"/>
      <c r="K213" s="146"/>
      <c r="L213" s="146"/>
      <c r="M213" s="146"/>
      <c r="N213" s="146"/>
      <c r="O213" s="146"/>
      <c r="P213" s="146"/>
      <c r="Q213" s="146"/>
      <c r="R213" s="146"/>
      <c r="S213" s="146"/>
      <c r="T213" s="146"/>
      <c r="U213" s="146"/>
      <c r="V213" s="146"/>
      <c r="W213" s="146"/>
      <c r="X213" s="146"/>
      <c r="Y213" s="146"/>
      <c r="Z213" s="146"/>
    </row>
    <row r="214" spans="1:26" ht="14.25" customHeight="1" x14ac:dyDescent="0.25">
      <c r="A214" s="146"/>
      <c r="B214" s="146"/>
      <c r="C214" s="169"/>
      <c r="D214" s="146"/>
      <c r="E214" s="146"/>
      <c r="F214" s="146"/>
      <c r="G214" s="146"/>
      <c r="H214" s="146"/>
      <c r="I214" s="146"/>
      <c r="J214" s="146"/>
      <c r="K214" s="146"/>
      <c r="L214" s="146"/>
      <c r="M214" s="146"/>
      <c r="N214" s="146"/>
      <c r="O214" s="146"/>
      <c r="P214" s="146"/>
      <c r="Q214" s="146"/>
      <c r="R214" s="146"/>
      <c r="S214" s="146"/>
      <c r="T214" s="146"/>
      <c r="U214" s="146"/>
      <c r="V214" s="146"/>
      <c r="W214" s="146"/>
      <c r="X214" s="146"/>
      <c r="Y214" s="146"/>
      <c r="Z214" s="146"/>
    </row>
    <row r="215" spans="1:26" ht="14.25" customHeight="1" x14ac:dyDescent="0.25">
      <c r="A215" s="146"/>
      <c r="B215" s="146"/>
      <c r="C215" s="169"/>
      <c r="D215" s="146"/>
      <c r="E215" s="146"/>
      <c r="F215" s="146"/>
      <c r="G215" s="146"/>
      <c r="H215" s="146"/>
      <c r="I215" s="146"/>
      <c r="J215" s="146"/>
      <c r="K215" s="146"/>
      <c r="L215" s="146"/>
      <c r="M215" s="146"/>
      <c r="N215" s="146"/>
      <c r="O215" s="146"/>
      <c r="P215" s="146"/>
      <c r="Q215" s="146"/>
      <c r="R215" s="146"/>
      <c r="S215" s="146"/>
      <c r="T215" s="146"/>
      <c r="U215" s="146"/>
      <c r="V215" s="146"/>
      <c r="W215" s="146"/>
      <c r="X215" s="146"/>
      <c r="Y215" s="146"/>
      <c r="Z215" s="146"/>
    </row>
    <row r="216" spans="1:26" ht="14.25" customHeight="1" x14ac:dyDescent="0.25">
      <c r="A216" s="146"/>
      <c r="B216" s="146"/>
      <c r="C216" s="169"/>
      <c r="D216" s="146"/>
      <c r="E216" s="146"/>
      <c r="F216" s="146"/>
      <c r="G216" s="146"/>
      <c r="H216" s="146"/>
      <c r="I216" s="146"/>
      <c r="J216" s="146"/>
      <c r="K216" s="146"/>
      <c r="L216" s="146"/>
      <c r="M216" s="146"/>
      <c r="N216" s="146"/>
      <c r="O216" s="146"/>
      <c r="P216" s="146"/>
      <c r="Q216" s="146"/>
      <c r="R216" s="146"/>
      <c r="S216" s="146"/>
      <c r="T216" s="146"/>
      <c r="U216" s="146"/>
      <c r="V216" s="146"/>
      <c r="W216" s="146"/>
      <c r="X216" s="146"/>
      <c r="Y216" s="146"/>
      <c r="Z216" s="146"/>
    </row>
    <row r="217" spans="1:26" ht="14.25" customHeight="1" x14ac:dyDescent="0.25">
      <c r="A217" s="146"/>
      <c r="B217" s="146"/>
      <c r="C217" s="169"/>
      <c r="D217" s="146"/>
      <c r="E217" s="146"/>
      <c r="F217" s="146"/>
      <c r="G217" s="146"/>
      <c r="H217" s="146"/>
      <c r="I217" s="146"/>
      <c r="J217" s="146"/>
      <c r="K217" s="146"/>
      <c r="L217" s="146"/>
      <c r="M217" s="146"/>
      <c r="N217" s="146"/>
      <c r="O217" s="146"/>
      <c r="P217" s="146"/>
      <c r="Q217" s="146"/>
      <c r="R217" s="146"/>
      <c r="S217" s="146"/>
      <c r="T217" s="146"/>
      <c r="U217" s="146"/>
      <c r="V217" s="146"/>
      <c r="W217" s="146"/>
      <c r="X217" s="146"/>
      <c r="Y217" s="146"/>
      <c r="Z217" s="146"/>
    </row>
    <row r="218" spans="1:26" ht="14.25" customHeight="1" x14ac:dyDescent="0.25">
      <c r="A218" s="146"/>
      <c r="B218" s="146"/>
      <c r="C218" s="169"/>
      <c r="D218" s="146"/>
      <c r="E218" s="146"/>
      <c r="F218" s="146"/>
      <c r="G218" s="146"/>
      <c r="H218" s="146"/>
      <c r="I218" s="146"/>
      <c r="J218" s="146"/>
      <c r="K218" s="146"/>
      <c r="L218" s="146"/>
      <c r="M218" s="146"/>
      <c r="N218" s="146"/>
      <c r="O218" s="146"/>
      <c r="P218" s="146"/>
      <c r="Q218" s="146"/>
      <c r="R218" s="146"/>
      <c r="S218" s="146"/>
      <c r="T218" s="146"/>
      <c r="U218" s="146"/>
      <c r="V218" s="146"/>
      <c r="W218" s="146"/>
      <c r="X218" s="146"/>
      <c r="Y218" s="146"/>
      <c r="Z218" s="146"/>
    </row>
    <row r="219" spans="1:26" ht="14.25" customHeight="1" x14ac:dyDescent="0.25">
      <c r="A219" s="146"/>
      <c r="B219" s="146"/>
      <c r="C219" s="169"/>
      <c r="D219" s="146"/>
      <c r="E219" s="146"/>
      <c r="F219" s="146"/>
      <c r="G219" s="146"/>
      <c r="H219" s="146"/>
      <c r="I219" s="146"/>
      <c r="J219" s="146"/>
      <c r="K219" s="146"/>
      <c r="L219" s="146"/>
      <c r="M219" s="146"/>
      <c r="N219" s="146"/>
      <c r="O219" s="146"/>
      <c r="P219" s="146"/>
      <c r="Q219" s="146"/>
      <c r="R219" s="146"/>
      <c r="S219" s="146"/>
      <c r="T219" s="146"/>
      <c r="U219" s="146"/>
      <c r="V219" s="146"/>
      <c r="W219" s="146"/>
      <c r="X219" s="146"/>
      <c r="Y219" s="146"/>
      <c r="Z219" s="146"/>
    </row>
    <row r="220" spans="1:26" ht="14.25" customHeight="1" x14ac:dyDescent="0.25">
      <c r="A220" s="146"/>
      <c r="B220" s="146"/>
      <c r="C220" s="169"/>
      <c r="D220" s="146"/>
      <c r="E220" s="146"/>
      <c r="F220" s="146"/>
      <c r="G220" s="146"/>
      <c r="H220" s="146"/>
      <c r="I220" s="146"/>
      <c r="J220" s="146"/>
      <c r="K220" s="146"/>
      <c r="L220" s="146"/>
      <c r="M220" s="146"/>
      <c r="N220" s="146"/>
      <c r="O220" s="146"/>
      <c r="P220" s="146"/>
      <c r="Q220" s="146"/>
      <c r="R220" s="146"/>
      <c r="S220" s="146"/>
      <c r="T220" s="146"/>
      <c r="U220" s="146"/>
      <c r="V220" s="146"/>
      <c r="W220" s="146"/>
      <c r="X220" s="146"/>
      <c r="Y220" s="146"/>
      <c r="Z220" s="146"/>
    </row>
    <row r="221" spans="1:26" ht="14.25" customHeight="1" x14ac:dyDescent="0.25">
      <c r="A221" s="146"/>
      <c r="B221" s="146"/>
      <c r="C221" s="169"/>
      <c r="D221" s="146"/>
      <c r="E221" s="146"/>
      <c r="F221" s="146"/>
      <c r="G221" s="146"/>
      <c r="H221" s="146"/>
      <c r="I221" s="146"/>
      <c r="J221" s="146"/>
      <c r="K221" s="146"/>
      <c r="L221" s="146"/>
      <c r="M221" s="146"/>
      <c r="N221" s="146"/>
      <c r="O221" s="146"/>
      <c r="P221" s="146"/>
      <c r="Q221" s="146"/>
      <c r="R221" s="146"/>
      <c r="S221" s="146"/>
      <c r="T221" s="146"/>
      <c r="U221" s="146"/>
      <c r="V221" s="146"/>
      <c r="W221" s="146"/>
      <c r="X221" s="146"/>
      <c r="Y221" s="146"/>
      <c r="Z221" s="146"/>
    </row>
    <row r="222" spans="1:26" ht="14.25" customHeight="1" x14ac:dyDescent="0.25">
      <c r="A222" s="146"/>
      <c r="B222" s="146"/>
      <c r="C222" s="169"/>
      <c r="D222" s="146"/>
      <c r="E222" s="146"/>
      <c r="F222" s="146"/>
      <c r="G222" s="146"/>
      <c r="H222" s="146"/>
      <c r="I222" s="146"/>
      <c r="J222" s="146"/>
      <c r="K222" s="146"/>
      <c r="L222" s="146"/>
      <c r="M222" s="146"/>
      <c r="N222" s="146"/>
      <c r="O222" s="146"/>
      <c r="P222" s="146"/>
      <c r="Q222" s="146"/>
      <c r="R222" s="146"/>
      <c r="S222" s="146"/>
      <c r="T222" s="146"/>
      <c r="U222" s="146"/>
      <c r="V222" s="146"/>
      <c r="W222" s="146"/>
      <c r="X222" s="146"/>
      <c r="Y222" s="146"/>
      <c r="Z222" s="146"/>
    </row>
    <row r="223" spans="1:26" ht="14.25" customHeight="1" x14ac:dyDescent="0.25">
      <c r="A223" s="146"/>
      <c r="B223" s="146"/>
      <c r="C223" s="169"/>
      <c r="D223" s="146"/>
      <c r="E223" s="146"/>
      <c r="F223" s="146"/>
      <c r="G223" s="146"/>
      <c r="H223" s="146"/>
      <c r="I223" s="146"/>
      <c r="J223" s="146"/>
      <c r="K223" s="146"/>
      <c r="L223" s="146"/>
      <c r="M223" s="146"/>
      <c r="N223" s="146"/>
      <c r="O223" s="146"/>
      <c r="P223" s="146"/>
      <c r="Q223" s="146"/>
      <c r="R223" s="146"/>
      <c r="S223" s="146"/>
      <c r="T223" s="146"/>
      <c r="U223" s="146"/>
      <c r="V223" s="146"/>
      <c r="W223" s="146"/>
      <c r="X223" s="146"/>
      <c r="Y223" s="146"/>
      <c r="Z223" s="146"/>
    </row>
    <row r="224" spans="1:26" ht="14.25" customHeight="1" x14ac:dyDescent="0.25">
      <c r="A224" s="146"/>
      <c r="B224" s="146"/>
      <c r="C224" s="169"/>
      <c r="D224" s="146"/>
      <c r="E224" s="146"/>
      <c r="F224" s="146"/>
      <c r="G224" s="146"/>
      <c r="H224" s="146"/>
      <c r="I224" s="146"/>
      <c r="J224" s="146"/>
      <c r="K224" s="146"/>
      <c r="L224" s="146"/>
      <c r="M224" s="146"/>
      <c r="N224" s="146"/>
      <c r="O224" s="146"/>
      <c r="P224" s="146"/>
      <c r="Q224" s="146"/>
      <c r="R224" s="146"/>
      <c r="S224" s="146"/>
      <c r="T224" s="146"/>
      <c r="U224" s="146"/>
      <c r="V224" s="146"/>
      <c r="W224" s="146"/>
      <c r="X224" s="146"/>
      <c r="Y224" s="146"/>
      <c r="Z224" s="146"/>
    </row>
    <row r="225" spans="1:26" ht="14.25" customHeight="1" x14ac:dyDescent="0.25">
      <c r="A225" s="146"/>
      <c r="B225" s="146"/>
      <c r="C225" s="169"/>
      <c r="D225" s="146"/>
      <c r="E225" s="146"/>
      <c r="F225" s="146"/>
      <c r="G225" s="146"/>
      <c r="H225" s="146"/>
      <c r="I225" s="146"/>
      <c r="J225" s="146"/>
      <c r="K225" s="146"/>
      <c r="L225" s="146"/>
      <c r="M225" s="146"/>
      <c r="N225" s="146"/>
      <c r="O225" s="146"/>
      <c r="P225" s="146"/>
      <c r="Q225" s="146"/>
      <c r="R225" s="146"/>
      <c r="S225" s="146"/>
      <c r="T225" s="146"/>
      <c r="U225" s="146"/>
      <c r="V225" s="146"/>
      <c r="W225" s="146"/>
      <c r="X225" s="146"/>
      <c r="Y225" s="146"/>
      <c r="Z225" s="146"/>
    </row>
    <row r="226" spans="1:26" ht="14.25" customHeight="1" x14ac:dyDescent="0.25">
      <c r="A226" s="146"/>
      <c r="B226" s="146"/>
      <c r="C226" s="169"/>
      <c r="D226" s="146"/>
      <c r="E226" s="146"/>
      <c r="F226" s="146"/>
      <c r="G226" s="146"/>
      <c r="H226" s="146"/>
      <c r="I226" s="146"/>
      <c r="J226" s="146"/>
      <c r="K226" s="146"/>
      <c r="L226" s="146"/>
      <c r="M226" s="146"/>
      <c r="N226" s="146"/>
      <c r="O226" s="146"/>
      <c r="P226" s="146"/>
      <c r="Q226" s="146"/>
      <c r="R226" s="146"/>
      <c r="S226" s="146"/>
      <c r="T226" s="146"/>
      <c r="U226" s="146"/>
      <c r="V226" s="146"/>
      <c r="W226" s="146"/>
      <c r="X226" s="146"/>
      <c r="Y226" s="146"/>
      <c r="Z226" s="146"/>
    </row>
    <row r="227" spans="1:26" ht="14.25" customHeight="1" x14ac:dyDescent="0.25">
      <c r="A227" s="146"/>
      <c r="B227" s="146"/>
      <c r="C227" s="169"/>
      <c r="D227" s="146"/>
      <c r="E227" s="146"/>
      <c r="F227" s="146"/>
      <c r="G227" s="146"/>
      <c r="H227" s="146"/>
      <c r="I227" s="146"/>
      <c r="J227" s="146"/>
      <c r="K227" s="146"/>
      <c r="L227" s="146"/>
      <c r="M227" s="146"/>
      <c r="N227" s="146"/>
      <c r="O227" s="146"/>
      <c r="P227" s="146"/>
      <c r="Q227" s="146"/>
      <c r="R227" s="146"/>
      <c r="S227" s="146"/>
      <c r="T227" s="146"/>
      <c r="U227" s="146"/>
      <c r="V227" s="146"/>
      <c r="W227" s="146"/>
      <c r="X227" s="146"/>
      <c r="Y227" s="146"/>
      <c r="Z227" s="146"/>
    </row>
    <row r="228" spans="1:26" ht="14.25" customHeight="1" x14ac:dyDescent="0.25">
      <c r="A228" s="146"/>
      <c r="B228" s="146"/>
      <c r="C228" s="169"/>
      <c r="D228" s="146"/>
      <c r="E228" s="146"/>
      <c r="F228" s="146"/>
      <c r="G228" s="146"/>
      <c r="H228" s="146"/>
      <c r="I228" s="146"/>
      <c r="J228" s="146"/>
      <c r="K228" s="146"/>
      <c r="L228" s="146"/>
      <c r="M228" s="146"/>
      <c r="N228" s="146"/>
      <c r="O228" s="146"/>
      <c r="P228" s="146"/>
      <c r="Q228" s="146"/>
      <c r="R228" s="146"/>
      <c r="S228" s="146"/>
      <c r="T228" s="146"/>
      <c r="U228" s="146"/>
      <c r="V228" s="146"/>
      <c r="W228" s="146"/>
      <c r="X228" s="146"/>
      <c r="Y228" s="146"/>
      <c r="Z228" s="146"/>
    </row>
    <row r="229" spans="1:26" ht="14.25" customHeight="1" x14ac:dyDescent="0.25">
      <c r="A229" s="146"/>
      <c r="B229" s="146"/>
      <c r="C229" s="169"/>
      <c r="D229" s="146"/>
      <c r="E229" s="146"/>
      <c r="F229" s="146"/>
      <c r="G229" s="146"/>
      <c r="H229" s="146"/>
      <c r="I229" s="146"/>
      <c r="J229" s="146"/>
      <c r="K229" s="146"/>
      <c r="L229" s="146"/>
      <c r="M229" s="146"/>
      <c r="N229" s="146"/>
      <c r="O229" s="146"/>
      <c r="P229" s="146"/>
      <c r="Q229" s="146"/>
      <c r="R229" s="146"/>
      <c r="S229" s="146"/>
      <c r="T229" s="146"/>
      <c r="U229" s="146"/>
      <c r="V229" s="146"/>
      <c r="W229" s="146"/>
      <c r="X229" s="146"/>
      <c r="Y229" s="146"/>
      <c r="Z229" s="146"/>
    </row>
    <row r="230" spans="1:26" ht="14.25" customHeight="1" x14ac:dyDescent="0.25">
      <c r="A230" s="146"/>
      <c r="B230" s="146"/>
      <c r="C230" s="169"/>
      <c r="D230" s="146"/>
      <c r="E230" s="146"/>
      <c r="F230" s="146"/>
      <c r="G230" s="146"/>
      <c r="H230" s="146"/>
      <c r="I230" s="146"/>
      <c r="J230" s="146"/>
      <c r="K230" s="146"/>
      <c r="L230" s="146"/>
      <c r="M230" s="146"/>
      <c r="N230" s="146"/>
      <c r="O230" s="146"/>
      <c r="P230" s="146"/>
      <c r="Q230" s="146"/>
      <c r="R230" s="146"/>
      <c r="S230" s="146"/>
      <c r="T230" s="146"/>
      <c r="U230" s="146"/>
      <c r="V230" s="146"/>
      <c r="W230" s="146"/>
      <c r="X230" s="146"/>
      <c r="Y230" s="146"/>
      <c r="Z230" s="146"/>
    </row>
    <row r="231" spans="1:26" ht="14.25" customHeight="1" x14ac:dyDescent="0.25">
      <c r="A231" s="146"/>
      <c r="B231" s="146"/>
      <c r="C231" s="169"/>
      <c r="D231" s="146"/>
      <c r="E231" s="146"/>
      <c r="F231" s="146"/>
      <c r="G231" s="146"/>
      <c r="H231" s="146"/>
      <c r="I231" s="146"/>
      <c r="J231" s="146"/>
      <c r="K231" s="146"/>
      <c r="L231" s="146"/>
      <c r="M231" s="146"/>
      <c r="N231" s="146"/>
      <c r="O231" s="146"/>
      <c r="P231" s="146"/>
      <c r="Q231" s="146"/>
      <c r="R231" s="146"/>
      <c r="S231" s="146"/>
      <c r="T231" s="146"/>
      <c r="U231" s="146"/>
      <c r="V231" s="146"/>
      <c r="W231" s="146"/>
      <c r="X231" s="146"/>
      <c r="Y231" s="146"/>
      <c r="Z231" s="146"/>
    </row>
    <row r="232" spans="1:26" ht="14.25" customHeight="1" x14ac:dyDescent="0.25">
      <c r="A232" s="146"/>
      <c r="B232" s="146"/>
      <c r="C232" s="169"/>
      <c r="D232" s="146"/>
      <c r="E232" s="146"/>
      <c r="F232" s="146"/>
      <c r="G232" s="146"/>
      <c r="H232" s="146"/>
      <c r="I232" s="146"/>
      <c r="J232" s="146"/>
      <c r="K232" s="146"/>
      <c r="L232" s="146"/>
      <c r="M232" s="146"/>
      <c r="N232" s="146"/>
      <c r="O232" s="146"/>
      <c r="P232" s="146"/>
      <c r="Q232" s="146"/>
      <c r="R232" s="146"/>
      <c r="S232" s="146"/>
      <c r="T232" s="146"/>
      <c r="U232" s="146"/>
      <c r="V232" s="146"/>
      <c r="W232" s="146"/>
      <c r="X232" s="146"/>
      <c r="Y232" s="146"/>
      <c r="Z232" s="146"/>
    </row>
    <row r="233" spans="1:26" ht="14.25" customHeight="1" x14ac:dyDescent="0.25">
      <c r="A233" s="146"/>
      <c r="B233" s="146"/>
      <c r="C233" s="169"/>
      <c r="D233" s="146"/>
      <c r="E233" s="146"/>
      <c r="F233" s="146"/>
      <c r="G233" s="146"/>
      <c r="H233" s="146"/>
      <c r="I233" s="146"/>
      <c r="J233" s="146"/>
      <c r="K233" s="146"/>
      <c r="L233" s="146"/>
      <c r="M233" s="146"/>
      <c r="N233" s="146"/>
      <c r="O233" s="146"/>
      <c r="P233" s="146"/>
      <c r="Q233" s="146"/>
      <c r="R233" s="146"/>
      <c r="S233" s="146"/>
      <c r="T233" s="146"/>
      <c r="U233" s="146"/>
      <c r="V233" s="146"/>
      <c r="W233" s="146"/>
      <c r="X233" s="146"/>
      <c r="Y233" s="146"/>
      <c r="Z233" s="146"/>
    </row>
    <row r="234" spans="1:26" ht="14.25" customHeight="1" x14ac:dyDescent="0.25">
      <c r="A234" s="146"/>
      <c r="B234" s="146"/>
      <c r="C234" s="169"/>
      <c r="D234" s="146"/>
      <c r="E234" s="146"/>
      <c r="F234" s="146"/>
      <c r="G234" s="146"/>
      <c r="H234" s="146"/>
      <c r="I234" s="146"/>
      <c r="J234" s="146"/>
      <c r="K234" s="146"/>
      <c r="L234" s="146"/>
      <c r="M234" s="146"/>
      <c r="N234" s="146"/>
      <c r="O234" s="146"/>
      <c r="P234" s="146"/>
      <c r="Q234" s="146"/>
      <c r="R234" s="146"/>
      <c r="S234" s="146"/>
      <c r="T234" s="146"/>
      <c r="U234" s="146"/>
      <c r="V234" s="146"/>
      <c r="W234" s="146"/>
      <c r="X234" s="146"/>
      <c r="Y234" s="146"/>
      <c r="Z234" s="146"/>
    </row>
    <row r="235" spans="1:26" ht="14.25" customHeight="1" x14ac:dyDescent="0.25">
      <c r="A235" s="146"/>
      <c r="B235" s="146"/>
      <c r="C235" s="169"/>
      <c r="D235" s="146"/>
      <c r="E235" s="146"/>
      <c r="F235" s="146"/>
      <c r="G235" s="146"/>
      <c r="H235" s="146"/>
      <c r="I235" s="146"/>
      <c r="J235" s="146"/>
      <c r="K235" s="146"/>
      <c r="L235" s="146"/>
      <c r="M235" s="146"/>
      <c r="N235" s="146"/>
      <c r="O235" s="146"/>
      <c r="P235" s="146"/>
      <c r="Q235" s="146"/>
      <c r="R235" s="146"/>
      <c r="S235" s="146"/>
      <c r="T235" s="146"/>
      <c r="U235" s="146"/>
      <c r="V235" s="146"/>
      <c r="W235" s="146"/>
      <c r="X235" s="146"/>
      <c r="Y235" s="146"/>
      <c r="Z235" s="146"/>
    </row>
    <row r="236" spans="1:26" ht="14.25" customHeight="1" x14ac:dyDescent="0.25">
      <c r="A236" s="146"/>
      <c r="B236" s="146"/>
      <c r="C236" s="169"/>
      <c r="D236" s="146"/>
      <c r="E236" s="146"/>
      <c r="F236" s="146"/>
      <c r="G236" s="146"/>
      <c r="H236" s="146"/>
      <c r="I236" s="146"/>
      <c r="J236" s="146"/>
      <c r="K236" s="146"/>
      <c r="L236" s="146"/>
      <c r="M236" s="146"/>
      <c r="N236" s="146"/>
      <c r="O236" s="146"/>
      <c r="P236" s="146"/>
      <c r="Q236" s="146"/>
      <c r="R236" s="146"/>
      <c r="S236" s="146"/>
      <c r="T236" s="146"/>
      <c r="U236" s="146"/>
      <c r="V236" s="146"/>
      <c r="W236" s="146"/>
      <c r="X236" s="146"/>
      <c r="Y236" s="146"/>
      <c r="Z236" s="146"/>
    </row>
    <row r="237" spans="1:26" ht="14.25" customHeight="1" x14ac:dyDescent="0.25">
      <c r="A237" s="146"/>
      <c r="B237" s="146"/>
      <c r="C237" s="169"/>
      <c r="D237" s="146"/>
      <c r="E237" s="146"/>
      <c r="F237" s="146"/>
      <c r="G237" s="146"/>
      <c r="H237" s="146"/>
      <c r="I237" s="146"/>
      <c r="J237" s="146"/>
      <c r="K237" s="146"/>
      <c r="L237" s="146"/>
      <c r="M237" s="146"/>
      <c r="N237" s="146"/>
      <c r="O237" s="146"/>
      <c r="P237" s="146"/>
      <c r="Q237" s="146"/>
      <c r="R237" s="146"/>
      <c r="S237" s="146"/>
      <c r="T237" s="146"/>
      <c r="U237" s="146"/>
      <c r="V237" s="146"/>
      <c r="W237" s="146"/>
      <c r="X237" s="146"/>
      <c r="Y237" s="146"/>
      <c r="Z237" s="146"/>
    </row>
    <row r="238" spans="1:26" ht="14.25" customHeight="1" x14ac:dyDescent="0.25">
      <c r="A238" s="146"/>
      <c r="B238" s="146"/>
      <c r="C238" s="169"/>
      <c r="D238" s="146"/>
      <c r="E238" s="146"/>
      <c r="F238" s="146"/>
      <c r="G238" s="146"/>
      <c r="H238" s="146"/>
      <c r="I238" s="146"/>
      <c r="J238" s="146"/>
      <c r="K238" s="146"/>
      <c r="L238" s="146"/>
      <c r="M238" s="146"/>
      <c r="N238" s="146"/>
      <c r="O238" s="146"/>
      <c r="P238" s="146"/>
      <c r="Q238" s="146"/>
      <c r="R238" s="146"/>
      <c r="S238" s="146"/>
      <c r="T238" s="146"/>
      <c r="U238" s="146"/>
      <c r="V238" s="146"/>
      <c r="W238" s="146"/>
      <c r="X238" s="146"/>
      <c r="Y238" s="146"/>
      <c r="Z238" s="146"/>
    </row>
    <row r="239" spans="1:26" ht="14.25" customHeight="1" x14ac:dyDescent="0.25">
      <c r="A239" s="146"/>
      <c r="B239" s="146"/>
      <c r="C239" s="169"/>
      <c r="D239" s="146"/>
      <c r="E239" s="146"/>
      <c r="F239" s="146"/>
      <c r="G239" s="146"/>
      <c r="H239" s="146"/>
      <c r="I239" s="146"/>
      <c r="J239" s="146"/>
      <c r="K239" s="146"/>
      <c r="L239" s="146"/>
      <c r="M239" s="146"/>
      <c r="N239" s="146"/>
      <c r="O239" s="146"/>
      <c r="P239" s="146"/>
      <c r="Q239" s="146"/>
      <c r="R239" s="146"/>
      <c r="S239" s="146"/>
      <c r="T239" s="146"/>
      <c r="U239" s="146"/>
      <c r="V239" s="146"/>
      <c r="W239" s="146"/>
      <c r="X239" s="146"/>
      <c r="Y239" s="146"/>
      <c r="Z239" s="146"/>
    </row>
    <row r="240" spans="1:26" ht="14.25" customHeight="1" x14ac:dyDescent="0.25">
      <c r="A240" s="146"/>
      <c r="B240" s="146"/>
      <c r="C240" s="169"/>
      <c r="D240" s="146"/>
      <c r="E240" s="146"/>
      <c r="F240" s="146"/>
      <c r="G240" s="146"/>
      <c r="H240" s="146"/>
      <c r="I240" s="146"/>
      <c r="J240" s="146"/>
      <c r="K240" s="146"/>
      <c r="L240" s="146"/>
      <c r="M240" s="146"/>
      <c r="N240" s="146"/>
      <c r="O240" s="146"/>
      <c r="P240" s="146"/>
      <c r="Q240" s="146"/>
      <c r="R240" s="146"/>
      <c r="S240" s="146"/>
      <c r="T240" s="146"/>
      <c r="U240" s="146"/>
      <c r="V240" s="146"/>
      <c r="W240" s="146"/>
      <c r="X240" s="146"/>
      <c r="Y240" s="146"/>
      <c r="Z240" s="146"/>
    </row>
    <row r="241" spans="1:26" ht="14.25" customHeight="1" x14ac:dyDescent="0.25">
      <c r="A241" s="146"/>
      <c r="B241" s="146"/>
      <c r="C241" s="169"/>
      <c r="D241" s="146"/>
      <c r="E241" s="146"/>
      <c r="F241" s="146"/>
      <c r="G241" s="146"/>
      <c r="H241" s="146"/>
      <c r="I241" s="146"/>
      <c r="J241" s="146"/>
      <c r="K241" s="146"/>
      <c r="L241" s="146"/>
      <c r="M241" s="146"/>
      <c r="N241" s="146"/>
      <c r="O241" s="146"/>
      <c r="P241" s="146"/>
      <c r="Q241" s="146"/>
      <c r="R241" s="146"/>
      <c r="S241" s="146"/>
      <c r="T241" s="146"/>
      <c r="U241" s="146"/>
      <c r="V241" s="146"/>
      <c r="W241" s="146"/>
      <c r="X241" s="146"/>
      <c r="Y241" s="146"/>
      <c r="Z241" s="146"/>
    </row>
    <row r="242" spans="1:26" ht="14.25" customHeight="1" x14ac:dyDescent="0.25">
      <c r="A242" s="146"/>
      <c r="B242" s="146"/>
      <c r="C242" s="169"/>
      <c r="D242" s="146"/>
      <c r="E242" s="146"/>
      <c r="F242" s="146"/>
      <c r="G242" s="146"/>
      <c r="H242" s="146"/>
      <c r="I242" s="146"/>
      <c r="J242" s="146"/>
      <c r="K242" s="146"/>
      <c r="L242" s="146"/>
      <c r="M242" s="146"/>
      <c r="N242" s="146"/>
      <c r="O242" s="146"/>
      <c r="P242" s="146"/>
      <c r="Q242" s="146"/>
      <c r="R242" s="146"/>
      <c r="S242" s="146"/>
      <c r="T242" s="146"/>
      <c r="U242" s="146"/>
      <c r="V242" s="146"/>
      <c r="W242" s="146"/>
      <c r="X242" s="146"/>
      <c r="Y242" s="146"/>
      <c r="Z242" s="146"/>
    </row>
    <row r="243" spans="1:26" ht="14.25" customHeight="1" x14ac:dyDescent="0.25">
      <c r="A243" s="146"/>
      <c r="B243" s="146"/>
      <c r="C243" s="169"/>
      <c r="D243" s="146"/>
      <c r="E243" s="146"/>
      <c r="F243" s="146"/>
      <c r="G243" s="146"/>
      <c r="H243" s="146"/>
      <c r="I243" s="146"/>
      <c r="J243" s="146"/>
      <c r="K243" s="146"/>
      <c r="L243" s="146"/>
      <c r="M243" s="146"/>
      <c r="N243" s="146"/>
      <c r="O243" s="146"/>
      <c r="P243" s="146"/>
      <c r="Q243" s="146"/>
      <c r="R243" s="146"/>
      <c r="S243" s="146"/>
      <c r="T243" s="146"/>
      <c r="U243" s="146"/>
      <c r="V243" s="146"/>
      <c r="W243" s="146"/>
      <c r="X243" s="146"/>
      <c r="Y243" s="146"/>
      <c r="Z243" s="146"/>
    </row>
    <row r="244" spans="1:26" ht="14.25" customHeight="1" x14ac:dyDescent="0.25">
      <c r="A244" s="146"/>
      <c r="B244" s="146"/>
      <c r="C244" s="169"/>
      <c r="D244" s="146"/>
      <c r="E244" s="146"/>
      <c r="F244" s="146"/>
      <c r="G244" s="146"/>
      <c r="H244" s="146"/>
      <c r="I244" s="146"/>
      <c r="J244" s="146"/>
      <c r="K244" s="146"/>
      <c r="L244" s="146"/>
      <c r="M244" s="146"/>
      <c r="N244" s="146"/>
      <c r="O244" s="146"/>
      <c r="P244" s="146"/>
      <c r="Q244" s="146"/>
      <c r="R244" s="146"/>
      <c r="S244" s="146"/>
      <c r="T244" s="146"/>
      <c r="U244" s="146"/>
      <c r="V244" s="146"/>
      <c r="W244" s="146"/>
      <c r="X244" s="146"/>
      <c r="Y244" s="146"/>
      <c r="Z244" s="146"/>
    </row>
    <row r="245" spans="1:26" ht="14.25" customHeight="1" x14ac:dyDescent="0.25">
      <c r="A245" s="146"/>
      <c r="B245" s="146"/>
      <c r="C245" s="169"/>
      <c r="D245" s="146"/>
      <c r="E245" s="146"/>
      <c r="F245" s="146"/>
      <c r="G245" s="146"/>
      <c r="H245" s="146"/>
      <c r="I245" s="146"/>
      <c r="J245" s="146"/>
      <c r="K245" s="146"/>
      <c r="L245" s="146"/>
      <c r="M245" s="146"/>
      <c r="N245" s="146"/>
      <c r="O245" s="146"/>
      <c r="P245" s="146"/>
      <c r="Q245" s="146"/>
      <c r="R245" s="146"/>
      <c r="S245" s="146"/>
      <c r="T245" s="146"/>
      <c r="U245" s="146"/>
      <c r="V245" s="146"/>
      <c r="W245" s="146"/>
      <c r="X245" s="146"/>
      <c r="Y245" s="146"/>
      <c r="Z245" s="146"/>
    </row>
    <row r="246" spans="1:26" ht="14.25" customHeight="1" x14ac:dyDescent="0.25">
      <c r="A246" s="146"/>
      <c r="B246" s="146"/>
      <c r="C246" s="169"/>
      <c r="D246" s="146"/>
      <c r="E246" s="146"/>
      <c r="F246" s="146"/>
      <c r="G246" s="146"/>
      <c r="H246" s="146"/>
      <c r="I246" s="146"/>
      <c r="J246" s="146"/>
      <c r="K246" s="146"/>
      <c r="L246" s="146"/>
      <c r="M246" s="146"/>
      <c r="N246" s="146"/>
      <c r="O246" s="146"/>
      <c r="P246" s="146"/>
      <c r="Q246" s="146"/>
      <c r="R246" s="146"/>
      <c r="S246" s="146"/>
      <c r="T246" s="146"/>
      <c r="U246" s="146"/>
      <c r="V246" s="146"/>
      <c r="W246" s="146"/>
      <c r="X246" s="146"/>
      <c r="Y246" s="146"/>
      <c r="Z246" s="146"/>
    </row>
    <row r="247" spans="1:26" ht="14.25" customHeight="1" x14ac:dyDescent="0.25">
      <c r="A247" s="146"/>
      <c r="B247" s="146"/>
      <c r="C247" s="169"/>
      <c r="D247" s="146"/>
      <c r="E247" s="146"/>
      <c r="F247" s="146"/>
      <c r="G247" s="146"/>
      <c r="H247" s="146"/>
      <c r="I247" s="146"/>
      <c r="J247" s="146"/>
      <c r="K247" s="146"/>
      <c r="L247" s="146"/>
      <c r="M247" s="146"/>
      <c r="N247" s="146"/>
      <c r="O247" s="146"/>
      <c r="P247" s="146"/>
      <c r="Q247" s="146"/>
      <c r="R247" s="146"/>
      <c r="S247" s="146"/>
      <c r="T247" s="146"/>
      <c r="U247" s="146"/>
      <c r="V247" s="146"/>
      <c r="W247" s="146"/>
      <c r="X247" s="146"/>
      <c r="Y247" s="146"/>
      <c r="Z247" s="146"/>
    </row>
    <row r="248" spans="1:26" ht="14.25" customHeight="1" x14ac:dyDescent="0.25">
      <c r="A248" s="146"/>
      <c r="B248" s="146"/>
      <c r="C248" s="169"/>
      <c r="D248" s="146"/>
      <c r="E248" s="146"/>
      <c r="F248" s="146"/>
      <c r="G248" s="146"/>
      <c r="H248" s="146"/>
      <c r="I248" s="146"/>
      <c r="J248" s="146"/>
      <c r="K248" s="146"/>
      <c r="L248" s="146"/>
      <c r="M248" s="146"/>
      <c r="N248" s="146"/>
      <c r="O248" s="146"/>
      <c r="P248" s="146"/>
      <c r="Q248" s="146"/>
      <c r="R248" s="146"/>
      <c r="S248" s="146"/>
      <c r="T248" s="146"/>
      <c r="U248" s="146"/>
      <c r="V248" s="146"/>
      <c r="W248" s="146"/>
      <c r="X248" s="146"/>
      <c r="Y248" s="146"/>
      <c r="Z248" s="146"/>
    </row>
    <row r="249" spans="1:26" ht="14.25" customHeight="1" x14ac:dyDescent="0.25">
      <c r="A249" s="146"/>
      <c r="B249" s="146"/>
      <c r="C249" s="169"/>
      <c r="D249" s="146"/>
      <c r="E249" s="146"/>
      <c r="F249" s="146"/>
      <c r="G249" s="146"/>
      <c r="H249" s="146"/>
      <c r="I249" s="146"/>
      <c r="J249" s="146"/>
      <c r="K249" s="146"/>
      <c r="L249" s="146"/>
      <c r="M249" s="146"/>
      <c r="N249" s="146"/>
      <c r="O249" s="146"/>
      <c r="P249" s="146"/>
      <c r="Q249" s="146"/>
      <c r="R249" s="146"/>
      <c r="S249" s="146"/>
      <c r="T249" s="146"/>
      <c r="U249" s="146"/>
      <c r="V249" s="146"/>
      <c r="W249" s="146"/>
      <c r="X249" s="146"/>
      <c r="Y249" s="146"/>
      <c r="Z249" s="146"/>
    </row>
    <row r="250" spans="1:26" ht="14.25" customHeight="1" x14ac:dyDescent="0.25">
      <c r="A250" s="146"/>
      <c r="B250" s="146"/>
      <c r="C250" s="169"/>
      <c r="D250" s="146"/>
      <c r="E250" s="146"/>
      <c r="F250" s="146"/>
      <c r="G250" s="146"/>
      <c r="H250" s="146"/>
      <c r="I250" s="146"/>
      <c r="J250" s="146"/>
      <c r="K250" s="146"/>
      <c r="L250" s="146"/>
      <c r="M250" s="146"/>
      <c r="N250" s="146"/>
      <c r="O250" s="146"/>
      <c r="P250" s="146"/>
      <c r="Q250" s="146"/>
      <c r="R250" s="146"/>
      <c r="S250" s="146"/>
      <c r="T250" s="146"/>
      <c r="U250" s="146"/>
      <c r="V250" s="146"/>
      <c r="W250" s="146"/>
      <c r="X250" s="146"/>
      <c r="Y250" s="146"/>
      <c r="Z250" s="146"/>
    </row>
    <row r="251" spans="1:26" ht="14.25" customHeight="1" x14ac:dyDescent="0.25">
      <c r="A251" s="146"/>
      <c r="B251" s="146"/>
      <c r="C251" s="169"/>
      <c r="D251" s="146"/>
      <c r="E251" s="146"/>
      <c r="F251" s="146"/>
      <c r="G251" s="146"/>
      <c r="H251" s="146"/>
      <c r="I251" s="146"/>
      <c r="J251" s="146"/>
      <c r="K251" s="146"/>
      <c r="L251" s="146"/>
      <c r="M251" s="146"/>
      <c r="N251" s="146"/>
      <c r="O251" s="146"/>
      <c r="P251" s="146"/>
      <c r="Q251" s="146"/>
      <c r="R251" s="146"/>
      <c r="S251" s="146"/>
      <c r="T251" s="146"/>
      <c r="U251" s="146"/>
      <c r="V251" s="146"/>
      <c r="W251" s="146"/>
      <c r="X251" s="146"/>
      <c r="Y251" s="146"/>
      <c r="Z251" s="146"/>
    </row>
    <row r="252" spans="1:26" ht="14.25" customHeight="1" x14ac:dyDescent="0.25">
      <c r="A252" s="146"/>
      <c r="B252" s="146"/>
      <c r="C252" s="169"/>
      <c r="D252" s="146"/>
      <c r="E252" s="146"/>
      <c r="F252" s="146"/>
      <c r="G252" s="146"/>
      <c r="H252" s="146"/>
      <c r="I252" s="146"/>
      <c r="J252" s="146"/>
      <c r="K252" s="146"/>
      <c r="L252" s="146"/>
      <c r="M252" s="146"/>
      <c r="N252" s="146"/>
      <c r="O252" s="146"/>
      <c r="P252" s="146"/>
      <c r="Q252" s="146"/>
      <c r="R252" s="146"/>
      <c r="S252" s="146"/>
      <c r="T252" s="146"/>
      <c r="U252" s="146"/>
      <c r="V252" s="146"/>
      <c r="W252" s="146"/>
      <c r="X252" s="146"/>
      <c r="Y252" s="146"/>
      <c r="Z252" s="146"/>
    </row>
    <row r="253" spans="1:26" ht="14.25" customHeight="1" x14ac:dyDescent="0.25">
      <c r="A253" s="146"/>
      <c r="B253" s="146"/>
      <c r="C253" s="169"/>
      <c r="D253" s="146"/>
      <c r="E253" s="146"/>
      <c r="F253" s="146"/>
      <c r="G253" s="146"/>
      <c r="H253" s="146"/>
      <c r="I253" s="146"/>
      <c r="J253" s="146"/>
      <c r="K253" s="146"/>
      <c r="L253" s="146"/>
      <c r="M253" s="146"/>
      <c r="N253" s="146"/>
      <c r="O253" s="146"/>
      <c r="P253" s="146"/>
      <c r="Q253" s="146"/>
      <c r="R253" s="146"/>
      <c r="S253" s="146"/>
      <c r="T253" s="146"/>
      <c r="U253" s="146"/>
      <c r="V253" s="146"/>
      <c r="W253" s="146"/>
      <c r="X253" s="146"/>
      <c r="Y253" s="146"/>
      <c r="Z253" s="146"/>
    </row>
    <row r="254" spans="1:26" ht="14.25" customHeight="1" x14ac:dyDescent="0.25">
      <c r="A254" s="146"/>
      <c r="B254" s="146"/>
      <c r="C254" s="169"/>
      <c r="D254" s="146"/>
      <c r="E254" s="146"/>
      <c r="F254" s="146"/>
      <c r="G254" s="146"/>
      <c r="H254" s="146"/>
      <c r="I254" s="146"/>
      <c r="J254" s="146"/>
      <c r="K254" s="146"/>
      <c r="L254" s="146"/>
      <c r="M254" s="146"/>
      <c r="N254" s="146"/>
      <c r="O254" s="146"/>
      <c r="P254" s="146"/>
      <c r="Q254" s="146"/>
      <c r="R254" s="146"/>
      <c r="S254" s="146"/>
      <c r="T254" s="146"/>
      <c r="U254" s="146"/>
      <c r="V254" s="146"/>
      <c r="W254" s="146"/>
      <c r="X254" s="146"/>
      <c r="Y254" s="146"/>
      <c r="Z254" s="146"/>
    </row>
    <row r="255" spans="1:26" ht="14.25" customHeight="1" x14ac:dyDescent="0.25">
      <c r="A255" s="146"/>
      <c r="B255" s="146"/>
      <c r="C255" s="169"/>
      <c r="D255" s="146"/>
      <c r="E255" s="146"/>
      <c r="F255" s="146"/>
      <c r="G255" s="146"/>
      <c r="H255" s="146"/>
      <c r="I255" s="146"/>
      <c r="J255" s="146"/>
      <c r="K255" s="146"/>
      <c r="L255" s="146"/>
      <c r="M255" s="146"/>
      <c r="N255" s="146"/>
      <c r="O255" s="146"/>
      <c r="P255" s="146"/>
      <c r="Q255" s="146"/>
      <c r="R255" s="146"/>
      <c r="S255" s="146"/>
      <c r="T255" s="146"/>
      <c r="U255" s="146"/>
      <c r="V255" s="146"/>
      <c r="W255" s="146"/>
      <c r="X255" s="146"/>
      <c r="Y255" s="146"/>
      <c r="Z255" s="146"/>
    </row>
    <row r="256" spans="1:26" ht="14.25" customHeight="1" x14ac:dyDescent="0.25">
      <c r="A256" s="146"/>
      <c r="B256" s="146"/>
      <c r="C256" s="169"/>
      <c r="D256" s="146"/>
      <c r="E256" s="146"/>
      <c r="F256" s="146"/>
      <c r="G256" s="146"/>
      <c r="H256" s="146"/>
      <c r="I256" s="146"/>
      <c r="J256" s="146"/>
      <c r="K256" s="146"/>
      <c r="L256" s="146"/>
      <c r="M256" s="146"/>
      <c r="N256" s="146"/>
      <c r="O256" s="146"/>
      <c r="P256" s="146"/>
      <c r="Q256" s="146"/>
      <c r="R256" s="146"/>
      <c r="S256" s="146"/>
      <c r="T256" s="146"/>
      <c r="U256" s="146"/>
      <c r="V256" s="146"/>
      <c r="W256" s="146"/>
      <c r="X256" s="146"/>
      <c r="Y256" s="146"/>
      <c r="Z256" s="146"/>
    </row>
    <row r="257" spans="1:26" ht="14.25" customHeight="1" x14ac:dyDescent="0.25">
      <c r="A257" s="146"/>
      <c r="B257" s="146"/>
      <c r="C257" s="169"/>
      <c r="D257" s="146"/>
      <c r="E257" s="146"/>
      <c r="F257" s="146"/>
      <c r="G257" s="146"/>
      <c r="H257" s="146"/>
      <c r="I257" s="146"/>
      <c r="J257" s="146"/>
      <c r="K257" s="146"/>
      <c r="L257" s="146"/>
      <c r="M257" s="146"/>
      <c r="N257" s="146"/>
      <c r="O257" s="146"/>
      <c r="P257" s="146"/>
      <c r="Q257" s="146"/>
      <c r="R257" s="146"/>
      <c r="S257" s="146"/>
      <c r="T257" s="146"/>
      <c r="U257" s="146"/>
      <c r="V257" s="146"/>
      <c r="W257" s="146"/>
      <c r="X257" s="146"/>
      <c r="Y257" s="146"/>
      <c r="Z257" s="146"/>
    </row>
    <row r="258" spans="1:26" ht="14.25" customHeight="1" x14ac:dyDescent="0.25">
      <c r="A258" s="146"/>
      <c r="B258" s="146"/>
      <c r="C258" s="169"/>
      <c r="D258" s="146"/>
      <c r="E258" s="146"/>
      <c r="F258" s="146"/>
      <c r="G258" s="146"/>
      <c r="H258" s="146"/>
      <c r="I258" s="146"/>
      <c r="J258" s="146"/>
      <c r="K258" s="146"/>
      <c r="L258" s="146"/>
      <c r="M258" s="146"/>
      <c r="N258" s="146"/>
      <c r="O258" s="146"/>
      <c r="P258" s="146"/>
      <c r="Q258" s="146"/>
      <c r="R258" s="146"/>
      <c r="S258" s="146"/>
      <c r="T258" s="146"/>
      <c r="U258" s="146"/>
      <c r="V258" s="146"/>
      <c r="W258" s="146"/>
      <c r="X258" s="146"/>
      <c r="Y258" s="146"/>
      <c r="Z258" s="146"/>
    </row>
    <row r="259" spans="1:26" ht="14.25" customHeight="1" x14ac:dyDescent="0.25">
      <c r="A259" s="146"/>
      <c r="B259" s="146"/>
      <c r="C259" s="169"/>
      <c r="D259" s="146"/>
      <c r="E259" s="146"/>
      <c r="F259" s="146"/>
      <c r="G259" s="146"/>
      <c r="H259" s="146"/>
      <c r="I259" s="146"/>
      <c r="J259" s="146"/>
      <c r="K259" s="146"/>
      <c r="L259" s="146"/>
      <c r="M259" s="146"/>
      <c r="N259" s="146"/>
      <c r="O259" s="146"/>
      <c r="P259" s="146"/>
      <c r="Q259" s="146"/>
      <c r="R259" s="146"/>
      <c r="S259" s="146"/>
      <c r="T259" s="146"/>
      <c r="U259" s="146"/>
      <c r="V259" s="146"/>
      <c r="W259" s="146"/>
      <c r="X259" s="146"/>
      <c r="Y259" s="146"/>
      <c r="Z259" s="146"/>
    </row>
    <row r="260" spans="1:26" ht="14.25" customHeight="1" x14ac:dyDescent="0.25">
      <c r="A260" s="146"/>
      <c r="B260" s="146"/>
      <c r="C260" s="169"/>
      <c r="D260" s="146"/>
      <c r="E260" s="146"/>
      <c r="F260" s="146"/>
      <c r="G260" s="146"/>
      <c r="H260" s="146"/>
      <c r="I260" s="146"/>
      <c r="J260" s="146"/>
      <c r="K260" s="146"/>
      <c r="L260" s="146"/>
      <c r="M260" s="146"/>
      <c r="N260" s="146"/>
      <c r="O260" s="146"/>
      <c r="P260" s="146"/>
      <c r="Q260" s="146"/>
      <c r="R260" s="146"/>
      <c r="S260" s="146"/>
      <c r="T260" s="146"/>
      <c r="U260" s="146"/>
      <c r="V260" s="146"/>
      <c r="W260" s="146"/>
      <c r="X260" s="146"/>
      <c r="Y260" s="146"/>
      <c r="Z260" s="146"/>
    </row>
    <row r="261" spans="1:26" ht="14.25" customHeight="1" x14ac:dyDescent="0.25">
      <c r="A261" s="146"/>
      <c r="B261" s="146"/>
      <c r="C261" s="169"/>
      <c r="D261" s="146"/>
      <c r="E261" s="146"/>
      <c r="F261" s="146"/>
      <c r="G261" s="146"/>
      <c r="H261" s="146"/>
      <c r="I261" s="146"/>
      <c r="J261" s="146"/>
      <c r="K261" s="146"/>
      <c r="L261" s="146"/>
      <c r="M261" s="146"/>
      <c r="N261" s="146"/>
      <c r="O261" s="146"/>
      <c r="P261" s="146"/>
      <c r="Q261" s="146"/>
      <c r="R261" s="146"/>
      <c r="S261" s="146"/>
      <c r="T261" s="146"/>
      <c r="U261" s="146"/>
      <c r="V261" s="146"/>
      <c r="W261" s="146"/>
      <c r="X261" s="146"/>
      <c r="Y261" s="146"/>
      <c r="Z261" s="146"/>
    </row>
    <row r="262" spans="1:26" ht="14.25" customHeight="1" x14ac:dyDescent="0.25">
      <c r="A262" s="146"/>
      <c r="B262" s="146"/>
      <c r="C262" s="169"/>
      <c r="D262" s="146"/>
      <c r="E262" s="146"/>
      <c r="F262" s="146"/>
      <c r="G262" s="146"/>
      <c r="H262" s="146"/>
      <c r="I262" s="146"/>
      <c r="J262" s="146"/>
      <c r="K262" s="146"/>
      <c r="L262" s="146"/>
      <c r="M262" s="146"/>
      <c r="N262" s="146"/>
      <c r="O262" s="146"/>
      <c r="P262" s="146"/>
      <c r="Q262" s="146"/>
      <c r="R262" s="146"/>
      <c r="S262" s="146"/>
      <c r="T262" s="146"/>
      <c r="U262" s="146"/>
      <c r="V262" s="146"/>
      <c r="W262" s="146"/>
      <c r="X262" s="146"/>
      <c r="Y262" s="146"/>
      <c r="Z262" s="146"/>
    </row>
    <row r="263" spans="1:26" ht="14.25" customHeight="1" x14ac:dyDescent="0.25">
      <c r="A263" s="146"/>
      <c r="B263" s="146"/>
      <c r="C263" s="169"/>
      <c r="D263" s="146"/>
      <c r="E263" s="146"/>
      <c r="F263" s="146"/>
      <c r="G263" s="146"/>
      <c r="H263" s="146"/>
      <c r="I263" s="146"/>
      <c r="J263" s="146"/>
      <c r="K263" s="146"/>
      <c r="L263" s="146"/>
      <c r="M263" s="146"/>
      <c r="N263" s="146"/>
      <c r="O263" s="146"/>
      <c r="P263" s="146"/>
      <c r="Q263" s="146"/>
      <c r="R263" s="146"/>
      <c r="S263" s="146"/>
      <c r="T263" s="146"/>
      <c r="U263" s="146"/>
      <c r="V263" s="146"/>
      <c r="W263" s="146"/>
      <c r="X263" s="146"/>
      <c r="Y263" s="146"/>
      <c r="Z263" s="146"/>
    </row>
    <row r="264" spans="1:26" ht="14.25" customHeight="1" x14ac:dyDescent="0.25">
      <c r="A264" s="146"/>
      <c r="B264" s="146"/>
      <c r="C264" s="169"/>
      <c r="D264" s="146"/>
      <c r="E264" s="146"/>
      <c r="F264" s="146"/>
      <c r="G264" s="146"/>
      <c r="H264" s="146"/>
      <c r="I264" s="146"/>
      <c r="J264" s="146"/>
      <c r="K264" s="146"/>
      <c r="L264" s="146"/>
      <c r="M264" s="146"/>
      <c r="N264" s="146"/>
      <c r="O264" s="146"/>
      <c r="P264" s="146"/>
      <c r="Q264" s="146"/>
      <c r="R264" s="146"/>
      <c r="S264" s="146"/>
      <c r="T264" s="146"/>
      <c r="U264" s="146"/>
      <c r="V264" s="146"/>
      <c r="W264" s="146"/>
      <c r="X264" s="146"/>
      <c r="Y264" s="146"/>
      <c r="Z264" s="146"/>
    </row>
    <row r="265" spans="1:26" ht="14.25" customHeight="1" x14ac:dyDescent="0.25">
      <c r="A265" s="146"/>
      <c r="B265" s="146"/>
      <c r="C265" s="169"/>
      <c r="D265" s="146"/>
      <c r="E265" s="146"/>
      <c r="F265" s="146"/>
      <c r="G265" s="146"/>
      <c r="H265" s="146"/>
      <c r="I265" s="146"/>
      <c r="J265" s="146"/>
      <c r="K265" s="146"/>
      <c r="L265" s="146"/>
      <c r="M265" s="146"/>
      <c r="N265" s="146"/>
      <c r="O265" s="146"/>
      <c r="P265" s="146"/>
      <c r="Q265" s="146"/>
      <c r="R265" s="146"/>
      <c r="S265" s="146"/>
      <c r="T265" s="146"/>
      <c r="U265" s="146"/>
      <c r="V265" s="146"/>
      <c r="W265" s="146"/>
      <c r="X265" s="146"/>
      <c r="Y265" s="146"/>
      <c r="Z265" s="146"/>
    </row>
    <row r="266" spans="1:26" ht="14.25" customHeight="1" x14ac:dyDescent="0.25">
      <c r="A266" s="146"/>
      <c r="B266" s="146"/>
      <c r="C266" s="169"/>
      <c r="D266" s="146"/>
      <c r="E266" s="146"/>
      <c r="F266" s="146"/>
      <c r="G266" s="146"/>
      <c r="H266" s="146"/>
      <c r="I266" s="146"/>
      <c r="J266" s="146"/>
      <c r="K266" s="146"/>
      <c r="L266" s="146"/>
      <c r="M266" s="146"/>
      <c r="N266" s="146"/>
      <c r="O266" s="146"/>
      <c r="P266" s="146"/>
      <c r="Q266" s="146"/>
      <c r="R266" s="146"/>
      <c r="S266" s="146"/>
      <c r="T266" s="146"/>
      <c r="U266" s="146"/>
      <c r="V266" s="146"/>
      <c r="W266" s="146"/>
      <c r="X266" s="146"/>
      <c r="Y266" s="146"/>
      <c r="Z266" s="146"/>
    </row>
    <row r="267" spans="1:26" ht="14.25" customHeight="1" x14ac:dyDescent="0.25">
      <c r="A267" s="146"/>
      <c r="B267" s="146"/>
      <c r="C267" s="169"/>
      <c r="D267" s="146"/>
      <c r="E267" s="146"/>
      <c r="F267" s="146"/>
      <c r="G267" s="146"/>
      <c r="H267" s="146"/>
      <c r="I267" s="146"/>
      <c r="J267" s="146"/>
      <c r="K267" s="146"/>
      <c r="L267" s="146"/>
      <c r="M267" s="146"/>
      <c r="N267" s="146"/>
      <c r="O267" s="146"/>
      <c r="P267" s="146"/>
      <c r="Q267" s="146"/>
      <c r="R267" s="146"/>
      <c r="S267" s="146"/>
      <c r="T267" s="146"/>
      <c r="U267" s="146"/>
      <c r="V267" s="146"/>
      <c r="W267" s="146"/>
      <c r="X267" s="146"/>
      <c r="Y267" s="146"/>
      <c r="Z267" s="146"/>
    </row>
    <row r="268" spans="1:26" ht="14.25" customHeight="1" x14ac:dyDescent="0.25">
      <c r="A268" s="146"/>
      <c r="B268" s="146"/>
      <c r="C268" s="169"/>
      <c r="D268" s="146"/>
      <c r="E268" s="146"/>
      <c r="F268" s="146"/>
      <c r="G268" s="146"/>
      <c r="H268" s="146"/>
      <c r="I268" s="146"/>
      <c r="J268" s="146"/>
      <c r="K268" s="146"/>
      <c r="L268" s="146"/>
      <c r="M268" s="146"/>
      <c r="N268" s="146"/>
      <c r="O268" s="146"/>
      <c r="P268" s="146"/>
      <c r="Q268" s="146"/>
      <c r="R268" s="146"/>
      <c r="S268" s="146"/>
      <c r="T268" s="146"/>
      <c r="U268" s="146"/>
      <c r="V268" s="146"/>
      <c r="W268" s="146"/>
      <c r="X268" s="146"/>
      <c r="Y268" s="146"/>
      <c r="Z268" s="146"/>
    </row>
    <row r="269" spans="1:26" ht="14.25" customHeight="1" x14ac:dyDescent="0.25">
      <c r="A269" s="146"/>
      <c r="B269" s="146"/>
      <c r="C269" s="169"/>
      <c r="D269" s="146"/>
      <c r="E269" s="146"/>
      <c r="F269" s="146"/>
      <c r="G269" s="146"/>
      <c r="H269" s="146"/>
      <c r="I269" s="146"/>
      <c r="J269" s="146"/>
      <c r="K269" s="146"/>
      <c r="L269" s="146"/>
      <c r="M269" s="146"/>
      <c r="N269" s="146"/>
      <c r="O269" s="146"/>
      <c r="P269" s="146"/>
      <c r="Q269" s="146"/>
      <c r="R269" s="146"/>
      <c r="S269" s="146"/>
      <c r="T269" s="146"/>
      <c r="U269" s="146"/>
      <c r="V269" s="146"/>
      <c r="W269" s="146"/>
      <c r="X269" s="146"/>
      <c r="Y269" s="146"/>
      <c r="Z269" s="146"/>
    </row>
    <row r="270" spans="1:26" ht="14.25" customHeight="1" x14ac:dyDescent="0.25">
      <c r="A270" s="146"/>
      <c r="B270" s="146"/>
      <c r="C270" s="169"/>
      <c r="D270" s="146"/>
      <c r="E270" s="146"/>
      <c r="F270" s="146"/>
      <c r="G270" s="146"/>
      <c r="H270" s="146"/>
      <c r="I270" s="146"/>
      <c r="J270" s="146"/>
      <c r="K270" s="146"/>
      <c r="L270" s="146"/>
      <c r="M270" s="146"/>
      <c r="N270" s="146"/>
      <c r="O270" s="146"/>
      <c r="P270" s="146"/>
      <c r="Q270" s="146"/>
      <c r="R270" s="146"/>
      <c r="S270" s="146"/>
      <c r="T270" s="146"/>
      <c r="U270" s="146"/>
      <c r="V270" s="146"/>
      <c r="W270" s="146"/>
      <c r="X270" s="146"/>
      <c r="Y270" s="146"/>
      <c r="Z270" s="146"/>
    </row>
    <row r="271" spans="1:26" ht="14.25" customHeight="1" x14ac:dyDescent="0.25">
      <c r="A271" s="146"/>
      <c r="B271" s="146"/>
      <c r="C271" s="169"/>
      <c r="D271" s="146"/>
      <c r="E271" s="146"/>
      <c r="F271" s="146"/>
      <c r="G271" s="146"/>
      <c r="H271" s="146"/>
      <c r="I271" s="146"/>
      <c r="J271" s="146"/>
      <c r="K271" s="146"/>
      <c r="L271" s="146"/>
      <c r="M271" s="146"/>
      <c r="N271" s="146"/>
      <c r="O271" s="146"/>
      <c r="P271" s="146"/>
      <c r="Q271" s="146"/>
      <c r="R271" s="146"/>
      <c r="S271" s="146"/>
      <c r="T271" s="146"/>
      <c r="U271" s="146"/>
      <c r="V271" s="146"/>
      <c r="W271" s="146"/>
      <c r="X271" s="146"/>
      <c r="Y271" s="146"/>
      <c r="Z271" s="146"/>
    </row>
    <row r="272" spans="1:26" ht="14.25" customHeight="1" x14ac:dyDescent="0.25">
      <c r="A272" s="146"/>
      <c r="B272" s="146"/>
      <c r="C272" s="169"/>
      <c r="D272" s="146"/>
      <c r="E272" s="146"/>
      <c r="F272" s="146"/>
      <c r="G272" s="146"/>
      <c r="H272" s="146"/>
      <c r="I272" s="146"/>
      <c r="J272" s="146"/>
      <c r="K272" s="146"/>
      <c r="L272" s="146"/>
      <c r="M272" s="146"/>
      <c r="N272" s="146"/>
      <c r="O272" s="146"/>
      <c r="P272" s="146"/>
      <c r="Q272" s="146"/>
      <c r="R272" s="146"/>
      <c r="S272" s="146"/>
      <c r="T272" s="146"/>
      <c r="U272" s="146"/>
      <c r="V272" s="146"/>
      <c r="W272" s="146"/>
      <c r="X272" s="146"/>
      <c r="Y272" s="146"/>
      <c r="Z272" s="146"/>
    </row>
    <row r="273" spans="1:26" ht="14.25" customHeight="1" x14ac:dyDescent="0.25">
      <c r="A273" s="146"/>
      <c r="B273" s="146"/>
      <c r="C273" s="169"/>
      <c r="D273" s="146"/>
      <c r="E273" s="146"/>
      <c r="F273" s="146"/>
      <c r="G273" s="146"/>
      <c r="H273" s="146"/>
      <c r="I273" s="146"/>
      <c r="J273" s="146"/>
      <c r="K273" s="146"/>
      <c r="L273" s="146"/>
      <c r="M273" s="146"/>
      <c r="N273" s="146"/>
      <c r="O273" s="146"/>
      <c r="P273" s="146"/>
      <c r="Q273" s="146"/>
      <c r="R273" s="146"/>
      <c r="S273" s="146"/>
      <c r="T273" s="146"/>
      <c r="U273" s="146"/>
      <c r="V273" s="146"/>
      <c r="W273" s="146"/>
      <c r="X273" s="146"/>
      <c r="Y273" s="146"/>
      <c r="Z273" s="146"/>
    </row>
    <row r="274" spans="1:26" ht="14.25" customHeight="1" x14ac:dyDescent="0.25">
      <c r="A274" s="146"/>
      <c r="B274" s="146"/>
      <c r="C274" s="169"/>
      <c r="D274" s="146"/>
      <c r="E274" s="146"/>
      <c r="F274" s="146"/>
      <c r="G274" s="146"/>
      <c r="H274" s="146"/>
      <c r="I274" s="146"/>
      <c r="J274" s="146"/>
      <c r="K274" s="146"/>
      <c r="L274" s="146"/>
      <c r="M274" s="146"/>
      <c r="N274" s="146"/>
      <c r="O274" s="146"/>
      <c r="P274" s="146"/>
      <c r="Q274" s="146"/>
      <c r="R274" s="146"/>
      <c r="S274" s="146"/>
      <c r="T274" s="146"/>
      <c r="U274" s="146"/>
      <c r="V274" s="146"/>
      <c r="W274" s="146"/>
      <c r="X274" s="146"/>
      <c r="Y274" s="146"/>
      <c r="Z274" s="146"/>
    </row>
    <row r="275" spans="1:26" ht="14.25" customHeight="1" x14ac:dyDescent="0.25">
      <c r="A275" s="146"/>
      <c r="B275" s="146"/>
      <c r="C275" s="169"/>
      <c r="D275" s="146"/>
      <c r="E275" s="146"/>
      <c r="F275" s="146"/>
      <c r="G275" s="146"/>
      <c r="H275" s="146"/>
      <c r="I275" s="146"/>
      <c r="J275" s="146"/>
      <c r="K275" s="146"/>
      <c r="L275" s="146"/>
      <c r="M275" s="146"/>
      <c r="N275" s="146"/>
      <c r="O275" s="146"/>
      <c r="P275" s="146"/>
      <c r="Q275" s="146"/>
      <c r="R275" s="146"/>
      <c r="S275" s="146"/>
      <c r="T275" s="146"/>
      <c r="U275" s="146"/>
      <c r="V275" s="146"/>
      <c r="W275" s="146"/>
      <c r="X275" s="146"/>
      <c r="Y275" s="146"/>
      <c r="Z275" s="146"/>
    </row>
    <row r="276" spans="1:26" ht="14.25" customHeight="1" x14ac:dyDescent="0.25">
      <c r="A276" s="146"/>
      <c r="B276" s="146"/>
      <c r="C276" s="169"/>
      <c r="D276" s="146"/>
      <c r="E276" s="146"/>
      <c r="F276" s="146"/>
      <c r="G276" s="146"/>
      <c r="H276" s="146"/>
      <c r="I276" s="146"/>
      <c r="J276" s="146"/>
      <c r="K276" s="146"/>
      <c r="L276" s="146"/>
      <c r="M276" s="146"/>
      <c r="N276" s="146"/>
      <c r="O276" s="146"/>
      <c r="P276" s="146"/>
      <c r="Q276" s="146"/>
      <c r="R276" s="146"/>
      <c r="S276" s="146"/>
      <c r="T276" s="146"/>
      <c r="U276" s="146"/>
      <c r="V276" s="146"/>
      <c r="W276" s="146"/>
      <c r="X276" s="146"/>
      <c r="Y276" s="146"/>
      <c r="Z276" s="146"/>
    </row>
    <row r="277" spans="1:26" ht="14.25" customHeight="1" x14ac:dyDescent="0.25">
      <c r="A277" s="146"/>
      <c r="B277" s="146"/>
      <c r="C277" s="169"/>
      <c r="D277" s="146"/>
      <c r="E277" s="146"/>
      <c r="F277" s="146"/>
      <c r="G277" s="146"/>
      <c r="H277" s="146"/>
      <c r="I277" s="146"/>
      <c r="J277" s="146"/>
      <c r="K277" s="146"/>
      <c r="L277" s="146"/>
      <c r="M277" s="146"/>
      <c r="N277" s="146"/>
      <c r="O277" s="146"/>
      <c r="P277" s="146"/>
      <c r="Q277" s="146"/>
      <c r="R277" s="146"/>
      <c r="S277" s="146"/>
      <c r="T277" s="146"/>
      <c r="U277" s="146"/>
      <c r="V277" s="146"/>
      <c r="W277" s="146"/>
      <c r="X277" s="146"/>
      <c r="Y277" s="146"/>
      <c r="Z277" s="146"/>
    </row>
    <row r="278" spans="1:26" ht="14.25" customHeight="1" x14ac:dyDescent="0.25">
      <c r="A278" s="146"/>
      <c r="B278" s="146"/>
      <c r="C278" s="169"/>
      <c r="D278" s="146"/>
      <c r="E278" s="146"/>
      <c r="F278" s="146"/>
      <c r="G278" s="146"/>
      <c r="H278" s="146"/>
      <c r="I278" s="146"/>
      <c r="J278" s="146"/>
      <c r="K278" s="146"/>
      <c r="L278" s="146"/>
      <c r="M278" s="146"/>
      <c r="N278" s="146"/>
      <c r="O278" s="146"/>
      <c r="P278" s="146"/>
      <c r="Q278" s="146"/>
      <c r="R278" s="146"/>
      <c r="S278" s="146"/>
      <c r="T278" s="146"/>
      <c r="U278" s="146"/>
      <c r="V278" s="146"/>
      <c r="W278" s="146"/>
      <c r="X278" s="146"/>
      <c r="Y278" s="146"/>
      <c r="Z278" s="146"/>
    </row>
    <row r="279" spans="1:26" ht="14.25" customHeight="1" x14ac:dyDescent="0.25">
      <c r="A279" s="146"/>
      <c r="B279" s="146"/>
      <c r="C279" s="169"/>
      <c r="D279" s="146"/>
      <c r="E279" s="146"/>
      <c r="F279" s="146"/>
      <c r="G279" s="146"/>
      <c r="H279" s="146"/>
      <c r="I279" s="146"/>
      <c r="J279" s="146"/>
      <c r="K279" s="146"/>
      <c r="L279" s="146"/>
      <c r="M279" s="146"/>
      <c r="N279" s="146"/>
      <c r="O279" s="146"/>
      <c r="P279" s="146"/>
      <c r="Q279" s="146"/>
      <c r="R279" s="146"/>
      <c r="S279" s="146"/>
      <c r="T279" s="146"/>
      <c r="U279" s="146"/>
      <c r="V279" s="146"/>
      <c r="W279" s="146"/>
      <c r="X279" s="146"/>
      <c r="Y279" s="146"/>
      <c r="Z279" s="146"/>
    </row>
    <row r="280" spans="1:26" ht="14.25" customHeight="1" x14ac:dyDescent="0.25">
      <c r="A280" s="146"/>
      <c r="B280" s="146"/>
      <c r="C280" s="169"/>
      <c r="D280" s="146"/>
      <c r="E280" s="146"/>
      <c r="F280" s="146"/>
      <c r="G280" s="146"/>
      <c r="H280" s="146"/>
      <c r="I280" s="146"/>
      <c r="J280" s="146"/>
      <c r="K280" s="146"/>
      <c r="L280" s="146"/>
      <c r="M280" s="146"/>
      <c r="N280" s="146"/>
      <c r="O280" s="146"/>
      <c r="P280" s="146"/>
      <c r="Q280" s="146"/>
      <c r="R280" s="146"/>
      <c r="S280" s="146"/>
      <c r="T280" s="146"/>
      <c r="U280" s="146"/>
      <c r="V280" s="146"/>
      <c r="W280" s="146"/>
      <c r="X280" s="146"/>
      <c r="Y280" s="146"/>
      <c r="Z280" s="146"/>
    </row>
    <row r="281" spans="1:26" ht="14.25" customHeight="1" x14ac:dyDescent="0.25">
      <c r="A281" s="146"/>
      <c r="B281" s="146"/>
      <c r="C281" s="169"/>
      <c r="D281" s="146"/>
      <c r="E281" s="146"/>
      <c r="F281" s="146"/>
      <c r="G281" s="146"/>
      <c r="H281" s="146"/>
      <c r="I281" s="146"/>
      <c r="J281" s="146"/>
      <c r="K281" s="146"/>
      <c r="L281" s="146"/>
      <c r="M281" s="146"/>
      <c r="N281" s="146"/>
      <c r="O281" s="146"/>
      <c r="P281" s="146"/>
      <c r="Q281" s="146"/>
      <c r="R281" s="146"/>
      <c r="S281" s="146"/>
      <c r="T281" s="146"/>
      <c r="U281" s="146"/>
      <c r="V281" s="146"/>
      <c r="W281" s="146"/>
      <c r="X281" s="146"/>
      <c r="Y281" s="146"/>
      <c r="Z281" s="146"/>
    </row>
    <row r="282" spans="1:26" ht="14.25" customHeight="1" x14ac:dyDescent="0.25">
      <c r="A282" s="146"/>
      <c r="B282" s="146"/>
      <c r="C282" s="169"/>
      <c r="D282" s="146"/>
      <c r="E282" s="146"/>
      <c r="F282" s="146"/>
      <c r="G282" s="146"/>
      <c r="H282" s="146"/>
      <c r="I282" s="146"/>
      <c r="J282" s="146"/>
      <c r="K282" s="146"/>
      <c r="L282" s="146"/>
      <c r="M282" s="146"/>
      <c r="N282" s="146"/>
      <c r="O282" s="146"/>
      <c r="P282" s="146"/>
      <c r="Q282" s="146"/>
      <c r="R282" s="146"/>
      <c r="S282" s="146"/>
      <c r="T282" s="146"/>
      <c r="U282" s="146"/>
      <c r="V282" s="146"/>
      <c r="W282" s="146"/>
      <c r="X282" s="146"/>
      <c r="Y282" s="146"/>
      <c r="Z282" s="146"/>
    </row>
    <row r="283" spans="1:26" ht="14.25" customHeight="1" x14ac:dyDescent="0.25">
      <c r="A283" s="146"/>
      <c r="B283" s="146"/>
      <c r="C283" s="169"/>
      <c r="D283" s="146"/>
      <c r="E283" s="146"/>
      <c r="F283" s="146"/>
      <c r="G283" s="146"/>
      <c r="H283" s="146"/>
      <c r="I283" s="146"/>
      <c r="J283" s="146"/>
      <c r="K283" s="146"/>
      <c r="L283" s="146"/>
      <c r="M283" s="146"/>
      <c r="N283" s="146"/>
      <c r="O283" s="146"/>
      <c r="P283" s="146"/>
      <c r="Q283" s="146"/>
      <c r="R283" s="146"/>
      <c r="S283" s="146"/>
      <c r="T283" s="146"/>
      <c r="U283" s="146"/>
      <c r="V283" s="146"/>
      <c r="W283" s="146"/>
      <c r="X283" s="146"/>
      <c r="Y283" s="146"/>
      <c r="Z283" s="146"/>
    </row>
    <row r="284" spans="1:26" ht="14.25" customHeight="1" x14ac:dyDescent="0.25">
      <c r="A284" s="146"/>
      <c r="B284" s="146"/>
      <c r="C284" s="169"/>
      <c r="D284" s="146"/>
      <c r="E284" s="146"/>
      <c r="F284" s="146"/>
      <c r="G284" s="146"/>
      <c r="H284" s="146"/>
      <c r="I284" s="146"/>
      <c r="J284" s="146"/>
      <c r="K284" s="146"/>
      <c r="L284" s="146"/>
      <c r="M284" s="146"/>
      <c r="N284" s="146"/>
      <c r="O284" s="146"/>
      <c r="P284" s="146"/>
      <c r="Q284" s="146"/>
      <c r="R284" s="146"/>
      <c r="S284" s="146"/>
      <c r="T284" s="146"/>
      <c r="U284" s="146"/>
      <c r="V284" s="146"/>
      <c r="W284" s="146"/>
      <c r="X284" s="146"/>
      <c r="Y284" s="146"/>
      <c r="Z284" s="146"/>
    </row>
    <row r="285" spans="1:26" ht="14.25" customHeight="1" x14ac:dyDescent="0.25">
      <c r="A285" s="146"/>
      <c r="B285" s="146"/>
      <c r="C285" s="169"/>
      <c r="D285" s="146"/>
      <c r="E285" s="146"/>
      <c r="F285" s="146"/>
      <c r="G285" s="146"/>
      <c r="H285" s="146"/>
      <c r="I285" s="146"/>
      <c r="J285" s="146"/>
      <c r="K285" s="146"/>
      <c r="L285" s="146"/>
      <c r="M285" s="146"/>
      <c r="N285" s="146"/>
      <c r="O285" s="146"/>
      <c r="P285" s="146"/>
      <c r="Q285" s="146"/>
      <c r="R285" s="146"/>
      <c r="S285" s="146"/>
      <c r="T285" s="146"/>
      <c r="U285" s="146"/>
      <c r="V285" s="146"/>
      <c r="W285" s="146"/>
      <c r="X285" s="146"/>
      <c r="Y285" s="146"/>
      <c r="Z285" s="146"/>
    </row>
    <row r="286" spans="1:26" ht="14.25" customHeight="1" x14ac:dyDescent="0.25">
      <c r="A286" s="146"/>
      <c r="B286" s="146"/>
      <c r="C286" s="169"/>
      <c r="D286" s="146"/>
      <c r="E286" s="146"/>
      <c r="F286" s="146"/>
      <c r="G286" s="146"/>
      <c r="H286" s="146"/>
      <c r="I286" s="146"/>
      <c r="J286" s="146"/>
      <c r="K286" s="146"/>
      <c r="L286" s="146"/>
      <c r="M286" s="146"/>
      <c r="N286" s="146"/>
      <c r="O286" s="146"/>
      <c r="P286" s="146"/>
      <c r="Q286" s="146"/>
      <c r="R286" s="146"/>
      <c r="S286" s="146"/>
      <c r="T286" s="146"/>
      <c r="U286" s="146"/>
      <c r="V286" s="146"/>
      <c r="W286" s="146"/>
      <c r="X286" s="146"/>
      <c r="Y286" s="146"/>
      <c r="Z286" s="146"/>
    </row>
    <row r="287" spans="1:26" ht="14.25" customHeight="1" x14ac:dyDescent="0.25">
      <c r="A287" s="146"/>
      <c r="B287" s="146"/>
      <c r="C287" s="169"/>
      <c r="D287" s="146"/>
      <c r="E287" s="146"/>
      <c r="F287" s="146"/>
      <c r="G287" s="146"/>
      <c r="H287" s="146"/>
      <c r="I287" s="146"/>
      <c r="J287" s="146"/>
      <c r="K287" s="146"/>
      <c r="L287" s="146"/>
      <c r="M287" s="146"/>
      <c r="N287" s="146"/>
      <c r="O287" s="146"/>
      <c r="P287" s="146"/>
      <c r="Q287" s="146"/>
      <c r="R287" s="146"/>
      <c r="S287" s="146"/>
      <c r="T287" s="146"/>
      <c r="U287" s="146"/>
      <c r="V287" s="146"/>
      <c r="W287" s="146"/>
      <c r="X287" s="146"/>
      <c r="Y287" s="146"/>
      <c r="Z287" s="146"/>
    </row>
    <row r="288" spans="1:26" ht="14.25" customHeight="1" x14ac:dyDescent="0.25">
      <c r="A288" s="146"/>
      <c r="B288" s="146"/>
      <c r="C288" s="169"/>
      <c r="D288" s="146"/>
      <c r="E288" s="146"/>
      <c r="F288" s="146"/>
      <c r="G288" s="146"/>
      <c r="H288" s="146"/>
      <c r="I288" s="146"/>
      <c r="J288" s="146"/>
      <c r="K288" s="146"/>
      <c r="L288" s="146"/>
      <c r="M288" s="146"/>
      <c r="N288" s="146"/>
      <c r="O288" s="146"/>
      <c r="P288" s="146"/>
      <c r="Q288" s="146"/>
      <c r="R288" s="146"/>
      <c r="S288" s="146"/>
      <c r="T288" s="146"/>
      <c r="U288" s="146"/>
      <c r="V288" s="146"/>
      <c r="W288" s="146"/>
      <c r="X288" s="146"/>
      <c r="Y288" s="146"/>
      <c r="Z288" s="146"/>
    </row>
    <row r="289" spans="1:26" ht="14.25" customHeight="1" x14ac:dyDescent="0.25">
      <c r="A289" s="146"/>
      <c r="B289" s="146"/>
      <c r="C289" s="169"/>
      <c r="D289" s="146"/>
      <c r="E289" s="146"/>
      <c r="F289" s="146"/>
      <c r="G289" s="146"/>
      <c r="H289" s="146"/>
      <c r="I289" s="146"/>
      <c r="J289" s="146"/>
      <c r="K289" s="146"/>
      <c r="L289" s="146"/>
      <c r="M289" s="146"/>
      <c r="N289" s="146"/>
      <c r="O289" s="146"/>
      <c r="P289" s="146"/>
      <c r="Q289" s="146"/>
      <c r="R289" s="146"/>
      <c r="S289" s="146"/>
      <c r="T289" s="146"/>
      <c r="U289" s="146"/>
      <c r="V289" s="146"/>
      <c r="W289" s="146"/>
      <c r="X289" s="146"/>
      <c r="Y289" s="146"/>
      <c r="Z289" s="146"/>
    </row>
    <row r="290" spans="1:26" ht="14.25" customHeight="1" x14ac:dyDescent="0.25">
      <c r="A290" s="146"/>
      <c r="B290" s="146"/>
      <c r="C290" s="169"/>
      <c r="D290" s="146"/>
      <c r="E290" s="146"/>
      <c r="F290" s="146"/>
      <c r="G290" s="146"/>
      <c r="H290" s="146"/>
      <c r="I290" s="146"/>
      <c r="J290" s="146"/>
      <c r="K290" s="146"/>
      <c r="L290" s="146"/>
      <c r="M290" s="146"/>
      <c r="N290" s="146"/>
      <c r="O290" s="146"/>
      <c r="P290" s="146"/>
      <c r="Q290" s="146"/>
      <c r="R290" s="146"/>
      <c r="S290" s="146"/>
      <c r="T290" s="146"/>
      <c r="U290" s="146"/>
      <c r="V290" s="146"/>
      <c r="W290" s="146"/>
      <c r="X290" s="146"/>
      <c r="Y290" s="146"/>
      <c r="Z290" s="146"/>
    </row>
    <row r="291" spans="1:26" ht="14.25" customHeight="1" x14ac:dyDescent="0.25">
      <c r="A291" s="146"/>
      <c r="B291" s="146"/>
      <c r="C291" s="169"/>
      <c r="D291" s="146"/>
      <c r="E291" s="146"/>
      <c r="F291" s="146"/>
      <c r="G291" s="146"/>
      <c r="H291" s="146"/>
      <c r="I291" s="146"/>
      <c r="J291" s="146"/>
      <c r="K291" s="146"/>
      <c r="L291" s="146"/>
      <c r="M291" s="146"/>
      <c r="N291" s="146"/>
      <c r="O291" s="146"/>
      <c r="P291" s="146"/>
      <c r="Q291" s="146"/>
      <c r="R291" s="146"/>
      <c r="S291" s="146"/>
      <c r="T291" s="146"/>
      <c r="U291" s="146"/>
      <c r="V291" s="146"/>
      <c r="W291" s="146"/>
      <c r="X291" s="146"/>
      <c r="Y291" s="146"/>
      <c r="Z291" s="146"/>
    </row>
    <row r="292" spans="1:26" ht="14.25" customHeight="1" x14ac:dyDescent="0.25">
      <c r="A292" s="146"/>
      <c r="B292" s="146"/>
      <c r="C292" s="169"/>
      <c r="D292" s="146"/>
      <c r="E292" s="146"/>
      <c r="F292" s="146"/>
      <c r="G292" s="146"/>
      <c r="H292" s="146"/>
      <c r="I292" s="146"/>
      <c r="J292" s="146"/>
      <c r="K292" s="146"/>
      <c r="L292" s="146"/>
      <c r="M292" s="146"/>
      <c r="N292" s="146"/>
      <c r="O292" s="146"/>
      <c r="P292" s="146"/>
      <c r="Q292" s="146"/>
      <c r="R292" s="146"/>
      <c r="S292" s="146"/>
      <c r="T292" s="146"/>
      <c r="U292" s="146"/>
      <c r="V292" s="146"/>
      <c r="W292" s="146"/>
      <c r="X292" s="146"/>
      <c r="Y292" s="146"/>
      <c r="Z292" s="146"/>
    </row>
    <row r="293" spans="1:26" ht="14.25" customHeight="1" x14ac:dyDescent="0.25">
      <c r="A293" s="146"/>
      <c r="B293" s="146"/>
      <c r="C293" s="169"/>
      <c r="D293" s="146"/>
      <c r="E293" s="146"/>
      <c r="F293" s="146"/>
      <c r="G293" s="146"/>
      <c r="H293" s="146"/>
      <c r="I293" s="146"/>
      <c r="J293" s="146"/>
      <c r="K293" s="146"/>
      <c r="L293" s="146"/>
      <c r="M293" s="146"/>
      <c r="N293" s="146"/>
      <c r="O293" s="146"/>
      <c r="P293" s="146"/>
      <c r="Q293" s="146"/>
      <c r="R293" s="146"/>
      <c r="S293" s="146"/>
      <c r="T293" s="146"/>
      <c r="U293" s="146"/>
      <c r="V293" s="146"/>
      <c r="W293" s="146"/>
      <c r="X293" s="146"/>
      <c r="Y293" s="146"/>
      <c r="Z293" s="146"/>
    </row>
    <row r="294" spans="1:26" ht="14.25" customHeight="1" x14ac:dyDescent="0.25">
      <c r="A294" s="146"/>
      <c r="B294" s="146"/>
      <c r="C294" s="169"/>
      <c r="D294" s="146"/>
      <c r="E294" s="146"/>
      <c r="F294" s="146"/>
      <c r="G294" s="146"/>
      <c r="H294" s="146"/>
      <c r="I294" s="146"/>
      <c r="J294" s="146"/>
      <c r="K294" s="146"/>
      <c r="L294" s="146"/>
      <c r="M294" s="146"/>
      <c r="N294" s="146"/>
      <c r="O294" s="146"/>
      <c r="P294" s="146"/>
      <c r="Q294" s="146"/>
      <c r="R294" s="146"/>
      <c r="S294" s="146"/>
      <c r="T294" s="146"/>
      <c r="U294" s="146"/>
      <c r="V294" s="146"/>
      <c r="W294" s="146"/>
      <c r="X294" s="146"/>
      <c r="Y294" s="146"/>
      <c r="Z294" s="146"/>
    </row>
    <row r="295" spans="1:26" ht="14.25" customHeight="1" x14ac:dyDescent="0.25">
      <c r="A295" s="146"/>
      <c r="B295" s="146"/>
      <c r="C295" s="169"/>
      <c r="D295" s="146"/>
      <c r="E295" s="146"/>
      <c r="F295" s="146"/>
      <c r="G295" s="146"/>
      <c r="H295" s="146"/>
      <c r="I295" s="146"/>
      <c r="J295" s="146"/>
      <c r="K295" s="146"/>
      <c r="L295" s="146"/>
      <c r="M295" s="146"/>
      <c r="N295" s="146"/>
      <c r="O295" s="146"/>
      <c r="P295" s="146"/>
      <c r="Q295" s="146"/>
      <c r="R295" s="146"/>
      <c r="S295" s="146"/>
      <c r="T295" s="146"/>
      <c r="U295" s="146"/>
      <c r="V295" s="146"/>
      <c r="W295" s="146"/>
      <c r="X295" s="146"/>
      <c r="Y295" s="146"/>
      <c r="Z295" s="146"/>
    </row>
    <row r="296" spans="1:26" ht="14.25" customHeight="1" x14ac:dyDescent="0.25">
      <c r="A296" s="146"/>
      <c r="B296" s="146"/>
      <c r="C296" s="169"/>
      <c r="D296" s="146"/>
      <c r="E296" s="146"/>
      <c r="F296" s="146"/>
      <c r="G296" s="146"/>
      <c r="H296" s="146"/>
      <c r="I296" s="146"/>
      <c r="J296" s="146"/>
      <c r="K296" s="146"/>
      <c r="L296" s="146"/>
      <c r="M296" s="146"/>
      <c r="N296" s="146"/>
      <c r="O296" s="146"/>
      <c r="P296" s="146"/>
      <c r="Q296" s="146"/>
      <c r="R296" s="146"/>
      <c r="S296" s="146"/>
      <c r="T296" s="146"/>
      <c r="U296" s="146"/>
      <c r="V296" s="146"/>
      <c r="W296" s="146"/>
      <c r="X296" s="146"/>
      <c r="Y296" s="146"/>
      <c r="Z296" s="146"/>
    </row>
    <row r="297" spans="1:26" ht="14.25" customHeight="1" x14ac:dyDescent="0.25">
      <c r="A297" s="146"/>
      <c r="B297" s="146"/>
      <c r="C297" s="169"/>
      <c r="D297" s="146"/>
      <c r="E297" s="146"/>
      <c r="F297" s="146"/>
      <c r="G297" s="146"/>
      <c r="H297" s="146"/>
      <c r="I297" s="146"/>
      <c r="J297" s="146"/>
      <c r="K297" s="146"/>
      <c r="L297" s="146"/>
      <c r="M297" s="146"/>
      <c r="N297" s="146"/>
      <c r="O297" s="146"/>
      <c r="P297" s="146"/>
      <c r="Q297" s="146"/>
      <c r="R297" s="146"/>
      <c r="S297" s="146"/>
      <c r="T297" s="146"/>
      <c r="U297" s="146"/>
      <c r="V297" s="146"/>
      <c r="W297" s="146"/>
      <c r="X297" s="146"/>
      <c r="Y297" s="146"/>
      <c r="Z297" s="146"/>
    </row>
    <row r="298" spans="1:26" ht="14.25" customHeight="1" x14ac:dyDescent="0.25">
      <c r="A298" s="146"/>
      <c r="B298" s="146"/>
      <c r="C298" s="169"/>
      <c r="D298" s="146"/>
      <c r="E298" s="146"/>
      <c r="F298" s="146"/>
      <c r="G298" s="146"/>
      <c r="H298" s="146"/>
      <c r="I298" s="146"/>
      <c r="J298" s="146"/>
      <c r="K298" s="146"/>
      <c r="L298" s="146"/>
      <c r="M298" s="146"/>
      <c r="N298" s="146"/>
      <c r="O298" s="146"/>
      <c r="P298" s="146"/>
      <c r="Q298" s="146"/>
      <c r="R298" s="146"/>
      <c r="S298" s="146"/>
      <c r="T298" s="146"/>
      <c r="U298" s="146"/>
      <c r="V298" s="146"/>
      <c r="W298" s="146"/>
      <c r="X298" s="146"/>
      <c r="Y298" s="146"/>
      <c r="Z298" s="146"/>
    </row>
    <row r="299" spans="1:26" ht="14.25" customHeight="1" x14ac:dyDescent="0.25">
      <c r="A299" s="146"/>
      <c r="B299" s="146"/>
      <c r="C299" s="169"/>
      <c r="D299" s="146"/>
      <c r="E299" s="146"/>
      <c r="F299" s="146"/>
      <c r="G299" s="146"/>
      <c r="H299" s="146"/>
      <c r="I299" s="146"/>
      <c r="J299" s="146"/>
      <c r="K299" s="146"/>
      <c r="L299" s="146"/>
      <c r="M299" s="146"/>
      <c r="N299" s="146"/>
      <c r="O299" s="146"/>
      <c r="P299" s="146"/>
      <c r="Q299" s="146"/>
      <c r="R299" s="146"/>
      <c r="S299" s="146"/>
      <c r="T299" s="146"/>
      <c r="U299" s="146"/>
      <c r="V299" s="146"/>
      <c r="W299" s="146"/>
      <c r="X299" s="146"/>
      <c r="Y299" s="146"/>
      <c r="Z299" s="146"/>
    </row>
    <row r="300" spans="1:26" ht="14.25" customHeight="1" x14ac:dyDescent="0.25">
      <c r="A300" s="146"/>
      <c r="B300" s="146"/>
      <c r="C300" s="169"/>
      <c r="D300" s="146"/>
      <c r="E300" s="146"/>
      <c r="F300" s="146"/>
      <c r="G300" s="146"/>
      <c r="H300" s="146"/>
      <c r="I300" s="146"/>
      <c r="J300" s="146"/>
      <c r="K300" s="146"/>
      <c r="L300" s="146"/>
      <c r="M300" s="146"/>
      <c r="N300" s="146"/>
      <c r="O300" s="146"/>
      <c r="P300" s="146"/>
      <c r="Q300" s="146"/>
      <c r="R300" s="146"/>
      <c r="S300" s="146"/>
      <c r="T300" s="146"/>
      <c r="U300" s="146"/>
      <c r="V300" s="146"/>
      <c r="W300" s="146"/>
      <c r="X300" s="146"/>
      <c r="Y300" s="146"/>
      <c r="Z300" s="146"/>
    </row>
    <row r="301" spans="1:26" ht="14.25" customHeight="1" x14ac:dyDescent="0.25">
      <c r="A301" s="146"/>
      <c r="B301" s="146"/>
      <c r="C301" s="169"/>
      <c r="D301" s="146"/>
      <c r="E301" s="146"/>
      <c r="F301" s="146"/>
      <c r="G301" s="146"/>
      <c r="H301" s="146"/>
      <c r="I301" s="146"/>
      <c r="J301" s="146"/>
      <c r="K301" s="146"/>
      <c r="L301" s="146"/>
      <c r="M301" s="146"/>
      <c r="N301" s="146"/>
      <c r="O301" s="146"/>
      <c r="P301" s="146"/>
      <c r="Q301" s="146"/>
      <c r="R301" s="146"/>
      <c r="S301" s="146"/>
      <c r="T301" s="146"/>
      <c r="U301" s="146"/>
      <c r="V301" s="146"/>
      <c r="W301" s="146"/>
      <c r="X301" s="146"/>
      <c r="Y301" s="146"/>
      <c r="Z301" s="146"/>
    </row>
    <row r="302" spans="1:26" ht="14.25" customHeight="1" x14ac:dyDescent="0.25">
      <c r="A302" s="146"/>
      <c r="B302" s="146"/>
      <c r="C302" s="169"/>
      <c r="D302" s="146"/>
      <c r="E302" s="146"/>
      <c r="F302" s="146"/>
      <c r="G302" s="146"/>
      <c r="H302" s="146"/>
      <c r="I302" s="146"/>
      <c r="J302" s="146"/>
      <c r="K302" s="146"/>
      <c r="L302" s="146"/>
      <c r="M302" s="146"/>
      <c r="N302" s="146"/>
      <c r="O302" s="146"/>
      <c r="P302" s="146"/>
      <c r="Q302" s="146"/>
      <c r="R302" s="146"/>
      <c r="S302" s="146"/>
      <c r="T302" s="146"/>
      <c r="U302" s="146"/>
      <c r="V302" s="146"/>
      <c r="W302" s="146"/>
      <c r="X302" s="146"/>
      <c r="Y302" s="146"/>
      <c r="Z302" s="146"/>
    </row>
    <row r="303" spans="1:26" ht="14.25" customHeight="1" x14ac:dyDescent="0.25">
      <c r="A303" s="146"/>
      <c r="B303" s="146"/>
      <c r="C303" s="169"/>
      <c r="D303" s="146"/>
      <c r="E303" s="146"/>
      <c r="F303" s="146"/>
      <c r="G303" s="146"/>
      <c r="H303" s="146"/>
      <c r="I303" s="146"/>
      <c r="J303" s="146"/>
      <c r="K303" s="146"/>
      <c r="L303" s="146"/>
      <c r="M303" s="146"/>
      <c r="N303" s="146"/>
      <c r="O303" s="146"/>
      <c r="P303" s="146"/>
      <c r="Q303" s="146"/>
      <c r="R303" s="146"/>
      <c r="S303" s="146"/>
      <c r="T303" s="146"/>
      <c r="U303" s="146"/>
      <c r="V303" s="146"/>
      <c r="W303" s="146"/>
      <c r="X303" s="146"/>
      <c r="Y303" s="146"/>
      <c r="Z303" s="146"/>
    </row>
    <row r="304" spans="1:26" ht="14.25" customHeight="1" x14ac:dyDescent="0.25">
      <c r="A304" s="146"/>
      <c r="B304" s="146"/>
      <c r="C304" s="169"/>
      <c r="D304" s="146"/>
      <c r="E304" s="146"/>
      <c r="F304" s="146"/>
      <c r="G304" s="146"/>
      <c r="H304" s="146"/>
      <c r="I304" s="146"/>
      <c r="J304" s="146"/>
      <c r="K304" s="146"/>
      <c r="L304" s="146"/>
      <c r="M304" s="146"/>
      <c r="N304" s="146"/>
      <c r="O304" s="146"/>
      <c r="P304" s="146"/>
      <c r="Q304" s="146"/>
      <c r="R304" s="146"/>
      <c r="S304" s="146"/>
      <c r="T304" s="146"/>
      <c r="U304" s="146"/>
      <c r="V304" s="146"/>
      <c r="W304" s="146"/>
      <c r="X304" s="146"/>
      <c r="Y304" s="146"/>
      <c r="Z304" s="146"/>
    </row>
    <row r="305" spans="1:26" ht="14.25" customHeight="1" x14ac:dyDescent="0.25">
      <c r="A305" s="146"/>
      <c r="B305" s="146"/>
      <c r="C305" s="169"/>
      <c r="D305" s="146"/>
      <c r="E305" s="146"/>
      <c r="F305" s="146"/>
      <c r="G305" s="146"/>
      <c r="H305" s="146"/>
      <c r="I305" s="146"/>
      <c r="J305" s="146"/>
      <c r="K305" s="146"/>
      <c r="L305" s="146"/>
      <c r="M305" s="146"/>
      <c r="N305" s="146"/>
      <c r="O305" s="146"/>
      <c r="P305" s="146"/>
      <c r="Q305" s="146"/>
      <c r="R305" s="146"/>
      <c r="S305" s="146"/>
      <c r="T305" s="146"/>
      <c r="U305" s="146"/>
      <c r="V305" s="146"/>
      <c r="W305" s="146"/>
      <c r="X305" s="146"/>
      <c r="Y305" s="146"/>
      <c r="Z305" s="146"/>
    </row>
    <row r="306" spans="1:26" ht="14.25" customHeight="1" x14ac:dyDescent="0.25">
      <c r="A306" s="146"/>
      <c r="B306" s="146"/>
      <c r="C306" s="169"/>
      <c r="D306" s="146"/>
      <c r="E306" s="146"/>
      <c r="F306" s="146"/>
      <c r="G306" s="146"/>
      <c r="H306" s="146"/>
      <c r="I306" s="146"/>
      <c r="J306" s="146"/>
      <c r="K306" s="146"/>
      <c r="L306" s="146"/>
      <c r="M306" s="146"/>
      <c r="N306" s="146"/>
      <c r="O306" s="146"/>
      <c r="P306" s="146"/>
      <c r="Q306" s="146"/>
      <c r="R306" s="146"/>
      <c r="S306" s="146"/>
      <c r="T306" s="146"/>
      <c r="U306" s="146"/>
      <c r="V306" s="146"/>
      <c r="W306" s="146"/>
      <c r="X306" s="146"/>
      <c r="Y306" s="146"/>
      <c r="Z306" s="146"/>
    </row>
    <row r="307" spans="1:26" ht="14.25" customHeight="1" x14ac:dyDescent="0.25">
      <c r="A307" s="146"/>
      <c r="B307" s="146"/>
      <c r="C307" s="169"/>
      <c r="D307" s="146"/>
      <c r="E307" s="146"/>
      <c r="F307" s="146"/>
      <c r="G307" s="146"/>
      <c r="H307" s="146"/>
      <c r="I307" s="146"/>
      <c r="J307" s="146"/>
      <c r="K307" s="146"/>
      <c r="L307" s="146"/>
      <c r="M307" s="146"/>
      <c r="N307" s="146"/>
      <c r="O307" s="146"/>
      <c r="P307" s="146"/>
      <c r="Q307" s="146"/>
      <c r="R307" s="146"/>
      <c r="S307" s="146"/>
      <c r="T307" s="146"/>
      <c r="U307" s="146"/>
      <c r="V307" s="146"/>
      <c r="W307" s="146"/>
      <c r="X307" s="146"/>
      <c r="Y307" s="146"/>
      <c r="Z307" s="146"/>
    </row>
    <row r="308" spans="1:26" ht="14.25" customHeight="1" x14ac:dyDescent="0.25">
      <c r="A308" s="146"/>
      <c r="B308" s="146"/>
      <c r="C308" s="169"/>
      <c r="D308" s="146"/>
      <c r="E308" s="146"/>
      <c r="F308" s="146"/>
      <c r="G308" s="146"/>
      <c r="H308" s="146"/>
      <c r="I308" s="146"/>
      <c r="J308" s="146"/>
      <c r="K308" s="146"/>
      <c r="L308" s="146"/>
      <c r="M308" s="146"/>
      <c r="N308" s="146"/>
      <c r="O308" s="146"/>
      <c r="P308" s="146"/>
      <c r="Q308" s="146"/>
      <c r="R308" s="146"/>
      <c r="S308" s="146"/>
      <c r="T308" s="146"/>
      <c r="U308" s="146"/>
      <c r="V308" s="146"/>
      <c r="W308" s="146"/>
      <c r="X308" s="146"/>
      <c r="Y308" s="146"/>
      <c r="Z308" s="146"/>
    </row>
    <row r="309" spans="1:26" ht="14.25" customHeight="1" x14ac:dyDescent="0.25">
      <c r="A309" s="146"/>
      <c r="B309" s="146"/>
      <c r="C309" s="169"/>
      <c r="D309" s="146"/>
      <c r="E309" s="146"/>
      <c r="F309" s="146"/>
      <c r="G309" s="146"/>
      <c r="H309" s="146"/>
      <c r="I309" s="146"/>
      <c r="J309" s="146"/>
      <c r="K309" s="146"/>
      <c r="L309" s="146"/>
      <c r="M309" s="146"/>
      <c r="N309" s="146"/>
      <c r="O309" s="146"/>
      <c r="P309" s="146"/>
      <c r="Q309" s="146"/>
      <c r="R309" s="146"/>
      <c r="S309" s="146"/>
      <c r="T309" s="146"/>
      <c r="U309" s="146"/>
      <c r="V309" s="146"/>
      <c r="W309" s="146"/>
      <c r="X309" s="146"/>
      <c r="Y309" s="146"/>
      <c r="Z309" s="146"/>
    </row>
    <row r="310" spans="1:26" ht="14.25" customHeight="1" x14ac:dyDescent="0.25">
      <c r="A310" s="146"/>
      <c r="B310" s="146"/>
      <c r="C310" s="169"/>
      <c r="D310" s="146"/>
      <c r="E310" s="146"/>
      <c r="F310" s="146"/>
      <c r="G310" s="146"/>
      <c r="H310" s="146"/>
      <c r="I310" s="146"/>
      <c r="J310" s="146"/>
      <c r="K310" s="146"/>
      <c r="L310" s="146"/>
      <c r="M310" s="146"/>
      <c r="N310" s="146"/>
      <c r="O310" s="146"/>
      <c r="P310" s="146"/>
      <c r="Q310" s="146"/>
      <c r="R310" s="146"/>
      <c r="S310" s="146"/>
      <c r="T310" s="146"/>
      <c r="U310" s="146"/>
      <c r="V310" s="146"/>
      <c r="W310" s="146"/>
      <c r="X310" s="146"/>
      <c r="Y310" s="146"/>
      <c r="Z310" s="146"/>
    </row>
    <row r="311" spans="1:26" ht="14.25" customHeight="1" x14ac:dyDescent="0.25">
      <c r="A311" s="146"/>
      <c r="B311" s="146"/>
      <c r="C311" s="169"/>
      <c r="D311" s="146"/>
      <c r="E311" s="146"/>
      <c r="F311" s="146"/>
      <c r="G311" s="146"/>
      <c r="H311" s="146"/>
      <c r="I311" s="146"/>
      <c r="J311" s="146"/>
      <c r="K311" s="146"/>
      <c r="L311" s="146"/>
      <c r="M311" s="146"/>
      <c r="N311" s="146"/>
      <c r="O311" s="146"/>
      <c r="P311" s="146"/>
      <c r="Q311" s="146"/>
      <c r="R311" s="146"/>
      <c r="S311" s="146"/>
      <c r="T311" s="146"/>
      <c r="U311" s="146"/>
      <c r="V311" s="146"/>
      <c r="W311" s="146"/>
      <c r="X311" s="146"/>
      <c r="Y311" s="146"/>
      <c r="Z311" s="146"/>
    </row>
    <row r="312" spans="1:26" ht="14.25" customHeight="1" x14ac:dyDescent="0.25">
      <c r="A312" s="146"/>
      <c r="B312" s="146"/>
      <c r="C312" s="169"/>
      <c r="D312" s="146"/>
      <c r="E312" s="146"/>
      <c r="F312" s="146"/>
      <c r="G312" s="146"/>
      <c r="H312" s="146"/>
      <c r="I312" s="146"/>
      <c r="J312" s="146"/>
      <c r="K312" s="146"/>
      <c r="L312" s="146"/>
      <c r="M312" s="146"/>
      <c r="N312" s="146"/>
      <c r="O312" s="146"/>
      <c r="P312" s="146"/>
      <c r="Q312" s="146"/>
      <c r="R312" s="146"/>
      <c r="S312" s="146"/>
      <c r="T312" s="146"/>
      <c r="U312" s="146"/>
      <c r="V312" s="146"/>
      <c r="W312" s="146"/>
      <c r="X312" s="146"/>
      <c r="Y312" s="146"/>
      <c r="Z312" s="146"/>
    </row>
    <row r="313" spans="1:26" ht="14.25" customHeight="1" x14ac:dyDescent="0.25">
      <c r="A313" s="146"/>
      <c r="B313" s="146"/>
      <c r="C313" s="169"/>
      <c r="D313" s="146"/>
      <c r="E313" s="146"/>
      <c r="F313" s="146"/>
      <c r="G313" s="146"/>
      <c r="H313" s="146"/>
      <c r="I313" s="146"/>
      <c r="J313" s="146"/>
      <c r="K313" s="146"/>
      <c r="L313" s="146"/>
      <c r="M313" s="146"/>
      <c r="N313" s="146"/>
      <c r="O313" s="146"/>
      <c r="P313" s="146"/>
      <c r="Q313" s="146"/>
      <c r="R313" s="146"/>
      <c r="S313" s="146"/>
      <c r="T313" s="146"/>
      <c r="U313" s="146"/>
      <c r="V313" s="146"/>
      <c r="W313" s="146"/>
      <c r="X313" s="146"/>
      <c r="Y313" s="146"/>
      <c r="Z313" s="146"/>
    </row>
    <row r="314" spans="1:26" ht="14.25" customHeight="1" x14ac:dyDescent="0.25">
      <c r="A314" s="146"/>
      <c r="B314" s="146"/>
      <c r="C314" s="169"/>
      <c r="D314" s="146"/>
      <c r="E314" s="146"/>
      <c r="F314" s="146"/>
      <c r="G314" s="146"/>
      <c r="H314" s="146"/>
      <c r="I314" s="146"/>
      <c r="J314" s="146"/>
      <c r="K314" s="146"/>
      <c r="L314" s="146"/>
      <c r="M314" s="146"/>
      <c r="N314" s="146"/>
      <c r="O314" s="146"/>
      <c r="P314" s="146"/>
      <c r="Q314" s="146"/>
      <c r="R314" s="146"/>
      <c r="S314" s="146"/>
      <c r="T314" s="146"/>
      <c r="U314" s="146"/>
      <c r="V314" s="146"/>
      <c r="W314" s="146"/>
      <c r="X314" s="146"/>
      <c r="Y314" s="146"/>
      <c r="Z314" s="146"/>
    </row>
    <row r="315" spans="1:26" ht="14.25" customHeight="1" x14ac:dyDescent="0.25">
      <c r="A315" s="146"/>
      <c r="B315" s="146"/>
      <c r="C315" s="169"/>
      <c r="D315" s="146"/>
      <c r="E315" s="146"/>
      <c r="F315" s="146"/>
      <c r="G315" s="146"/>
      <c r="H315" s="146"/>
      <c r="I315" s="146"/>
      <c r="J315" s="146"/>
      <c r="K315" s="146"/>
      <c r="L315" s="146"/>
      <c r="M315" s="146"/>
      <c r="N315" s="146"/>
      <c r="O315" s="146"/>
      <c r="P315" s="146"/>
      <c r="Q315" s="146"/>
      <c r="R315" s="146"/>
      <c r="S315" s="146"/>
      <c r="T315" s="146"/>
      <c r="U315" s="146"/>
      <c r="V315" s="146"/>
      <c r="W315" s="146"/>
      <c r="X315" s="146"/>
      <c r="Y315" s="146"/>
      <c r="Z315" s="146"/>
    </row>
    <row r="316" spans="1:26" ht="14.25" customHeight="1" x14ac:dyDescent="0.25">
      <c r="A316" s="146"/>
      <c r="B316" s="146"/>
      <c r="C316" s="169"/>
      <c r="D316" s="146"/>
      <c r="E316" s="146"/>
      <c r="F316" s="146"/>
      <c r="G316" s="146"/>
      <c r="H316" s="146"/>
      <c r="I316" s="146"/>
      <c r="J316" s="146"/>
      <c r="K316" s="146"/>
      <c r="L316" s="146"/>
      <c r="M316" s="146"/>
      <c r="N316" s="146"/>
      <c r="O316" s="146"/>
      <c r="P316" s="146"/>
      <c r="Q316" s="146"/>
      <c r="R316" s="146"/>
      <c r="S316" s="146"/>
      <c r="T316" s="146"/>
      <c r="U316" s="146"/>
      <c r="V316" s="146"/>
      <c r="W316" s="146"/>
      <c r="X316" s="146"/>
      <c r="Y316" s="146"/>
      <c r="Z316" s="146"/>
    </row>
    <row r="317" spans="1:26" ht="14.25" customHeight="1" x14ac:dyDescent="0.25">
      <c r="A317" s="146"/>
      <c r="B317" s="146"/>
      <c r="C317" s="169"/>
      <c r="D317" s="146"/>
      <c r="E317" s="146"/>
      <c r="F317" s="146"/>
      <c r="G317" s="146"/>
      <c r="H317" s="146"/>
      <c r="I317" s="146"/>
      <c r="J317" s="146"/>
      <c r="K317" s="146"/>
      <c r="L317" s="146"/>
      <c r="M317" s="146"/>
      <c r="N317" s="146"/>
      <c r="O317" s="146"/>
      <c r="P317" s="146"/>
      <c r="Q317" s="146"/>
      <c r="R317" s="146"/>
      <c r="S317" s="146"/>
      <c r="T317" s="146"/>
      <c r="U317" s="146"/>
      <c r="V317" s="146"/>
      <c r="W317" s="146"/>
      <c r="X317" s="146"/>
      <c r="Y317" s="146"/>
      <c r="Z317" s="146"/>
    </row>
    <row r="318" spans="1:26" ht="14.25" customHeight="1" x14ac:dyDescent="0.25">
      <c r="A318" s="146"/>
      <c r="B318" s="146"/>
      <c r="C318" s="169"/>
      <c r="D318" s="146"/>
      <c r="E318" s="146"/>
      <c r="F318" s="146"/>
      <c r="G318" s="146"/>
      <c r="H318" s="146"/>
      <c r="I318" s="146"/>
      <c r="J318" s="146"/>
      <c r="K318" s="146"/>
      <c r="L318" s="146"/>
      <c r="M318" s="146"/>
      <c r="N318" s="146"/>
      <c r="O318" s="146"/>
      <c r="P318" s="146"/>
      <c r="Q318" s="146"/>
      <c r="R318" s="146"/>
      <c r="S318" s="146"/>
      <c r="T318" s="146"/>
      <c r="U318" s="146"/>
      <c r="V318" s="146"/>
      <c r="W318" s="146"/>
      <c r="X318" s="146"/>
      <c r="Y318" s="146"/>
      <c r="Z318" s="146"/>
    </row>
    <row r="319" spans="1:26" ht="14.25" customHeight="1" x14ac:dyDescent="0.25">
      <c r="A319" s="146"/>
      <c r="B319" s="146"/>
      <c r="C319" s="169"/>
      <c r="D319" s="146"/>
      <c r="E319" s="146"/>
      <c r="F319" s="146"/>
      <c r="G319" s="146"/>
      <c r="H319" s="146"/>
      <c r="I319" s="146"/>
      <c r="J319" s="146"/>
      <c r="K319" s="146"/>
      <c r="L319" s="146"/>
      <c r="M319" s="146"/>
      <c r="N319" s="146"/>
      <c r="O319" s="146"/>
      <c r="P319" s="146"/>
      <c r="Q319" s="146"/>
      <c r="R319" s="146"/>
      <c r="S319" s="146"/>
      <c r="T319" s="146"/>
      <c r="U319" s="146"/>
      <c r="V319" s="146"/>
      <c r="W319" s="146"/>
      <c r="X319" s="146"/>
      <c r="Y319" s="146"/>
      <c r="Z319" s="146"/>
    </row>
    <row r="320" spans="1:26" ht="14.25" customHeight="1" x14ac:dyDescent="0.25">
      <c r="A320" s="146"/>
      <c r="B320" s="146"/>
      <c r="C320" s="169"/>
      <c r="D320" s="146"/>
      <c r="E320" s="146"/>
      <c r="F320" s="146"/>
      <c r="G320" s="146"/>
      <c r="H320" s="146"/>
      <c r="I320" s="146"/>
      <c r="J320" s="146"/>
      <c r="K320" s="146"/>
      <c r="L320" s="146"/>
      <c r="M320" s="146"/>
      <c r="N320" s="146"/>
      <c r="O320" s="146"/>
      <c r="P320" s="146"/>
      <c r="Q320" s="146"/>
      <c r="R320" s="146"/>
      <c r="S320" s="146"/>
      <c r="T320" s="146"/>
      <c r="U320" s="146"/>
      <c r="V320" s="146"/>
      <c r="W320" s="146"/>
      <c r="X320" s="146"/>
      <c r="Y320" s="146"/>
      <c r="Z320" s="146"/>
    </row>
    <row r="321" spans="1:26" ht="14.25" customHeight="1" x14ac:dyDescent="0.25">
      <c r="A321" s="146"/>
      <c r="B321" s="146"/>
      <c r="C321" s="169"/>
      <c r="D321" s="146"/>
      <c r="E321" s="146"/>
      <c r="F321" s="146"/>
      <c r="G321" s="146"/>
      <c r="H321" s="146"/>
      <c r="I321" s="146"/>
      <c r="J321" s="146"/>
      <c r="K321" s="146"/>
      <c r="L321" s="146"/>
      <c r="M321" s="146"/>
      <c r="N321" s="146"/>
      <c r="O321" s="146"/>
      <c r="P321" s="146"/>
      <c r="Q321" s="146"/>
      <c r="R321" s="146"/>
      <c r="S321" s="146"/>
      <c r="T321" s="146"/>
      <c r="U321" s="146"/>
      <c r="V321" s="146"/>
      <c r="W321" s="146"/>
      <c r="X321" s="146"/>
      <c r="Y321" s="146"/>
      <c r="Z321" s="146"/>
    </row>
    <row r="322" spans="1:26" ht="14.25" customHeight="1" x14ac:dyDescent="0.25">
      <c r="A322" s="146"/>
      <c r="B322" s="146"/>
      <c r="C322" s="169"/>
      <c r="D322" s="146"/>
      <c r="E322" s="146"/>
      <c r="F322" s="146"/>
      <c r="G322" s="146"/>
      <c r="H322" s="146"/>
      <c r="I322" s="146"/>
      <c r="J322" s="146"/>
      <c r="K322" s="146"/>
      <c r="L322" s="146"/>
      <c r="M322" s="146"/>
      <c r="N322" s="146"/>
      <c r="O322" s="146"/>
      <c r="P322" s="146"/>
      <c r="Q322" s="146"/>
      <c r="R322" s="146"/>
      <c r="S322" s="146"/>
      <c r="T322" s="146"/>
      <c r="U322" s="146"/>
      <c r="V322" s="146"/>
      <c r="W322" s="146"/>
      <c r="X322" s="146"/>
      <c r="Y322" s="146"/>
      <c r="Z322" s="146"/>
    </row>
    <row r="323" spans="1:26" ht="14.25" customHeight="1" x14ac:dyDescent="0.25">
      <c r="A323" s="146"/>
      <c r="B323" s="146"/>
      <c r="C323" s="169"/>
      <c r="D323" s="146"/>
      <c r="E323" s="146"/>
      <c r="F323" s="146"/>
      <c r="G323" s="146"/>
      <c r="H323" s="146"/>
      <c r="I323" s="146"/>
      <c r="J323" s="146"/>
      <c r="K323" s="146"/>
      <c r="L323" s="146"/>
      <c r="M323" s="146"/>
      <c r="N323" s="146"/>
      <c r="O323" s="146"/>
      <c r="P323" s="146"/>
      <c r="Q323" s="146"/>
      <c r="R323" s="146"/>
      <c r="S323" s="146"/>
      <c r="T323" s="146"/>
      <c r="U323" s="146"/>
      <c r="V323" s="146"/>
      <c r="W323" s="146"/>
      <c r="X323" s="146"/>
      <c r="Y323" s="146"/>
      <c r="Z323" s="146"/>
    </row>
    <row r="324" spans="1:26" ht="14.25" customHeight="1" x14ac:dyDescent="0.25">
      <c r="A324" s="146"/>
      <c r="B324" s="146"/>
      <c r="C324" s="169"/>
      <c r="D324" s="146"/>
      <c r="E324" s="146"/>
      <c r="F324" s="146"/>
      <c r="G324" s="146"/>
      <c r="H324" s="146"/>
      <c r="I324" s="146"/>
      <c r="J324" s="146"/>
      <c r="K324" s="146"/>
      <c r="L324" s="146"/>
      <c r="M324" s="146"/>
      <c r="N324" s="146"/>
      <c r="O324" s="146"/>
      <c r="P324" s="146"/>
      <c r="Q324" s="146"/>
      <c r="R324" s="146"/>
      <c r="S324" s="146"/>
      <c r="T324" s="146"/>
      <c r="U324" s="146"/>
      <c r="V324" s="146"/>
      <c r="W324" s="146"/>
      <c r="X324" s="146"/>
      <c r="Y324" s="146"/>
      <c r="Z324" s="146"/>
    </row>
    <row r="325" spans="1:26" ht="14.25" customHeight="1" x14ac:dyDescent="0.25">
      <c r="A325" s="146"/>
      <c r="B325" s="146"/>
      <c r="C325" s="169"/>
      <c r="D325" s="146"/>
      <c r="E325" s="146"/>
      <c r="F325" s="146"/>
      <c r="G325" s="146"/>
      <c r="H325" s="146"/>
      <c r="I325" s="146"/>
      <c r="J325" s="146"/>
      <c r="K325" s="146"/>
      <c r="L325" s="146"/>
      <c r="M325" s="146"/>
      <c r="N325" s="146"/>
      <c r="O325" s="146"/>
      <c r="P325" s="146"/>
      <c r="Q325" s="146"/>
      <c r="R325" s="146"/>
      <c r="S325" s="146"/>
      <c r="T325" s="146"/>
      <c r="U325" s="146"/>
      <c r="V325" s="146"/>
      <c r="W325" s="146"/>
      <c r="X325" s="146"/>
      <c r="Y325" s="146"/>
      <c r="Z325" s="146"/>
    </row>
    <row r="326" spans="1:26" ht="14.25" customHeight="1" x14ac:dyDescent="0.25">
      <c r="A326" s="146"/>
      <c r="B326" s="146"/>
      <c r="C326" s="169"/>
      <c r="D326" s="146"/>
      <c r="E326" s="146"/>
      <c r="F326" s="146"/>
      <c r="G326" s="146"/>
      <c r="H326" s="146"/>
      <c r="I326" s="146"/>
      <c r="J326" s="146"/>
      <c r="K326" s="146"/>
      <c r="L326" s="146"/>
      <c r="M326" s="146"/>
      <c r="N326" s="146"/>
      <c r="O326" s="146"/>
      <c r="P326" s="146"/>
      <c r="Q326" s="146"/>
      <c r="R326" s="146"/>
      <c r="S326" s="146"/>
      <c r="T326" s="146"/>
      <c r="U326" s="146"/>
      <c r="V326" s="146"/>
      <c r="W326" s="146"/>
      <c r="X326" s="146"/>
      <c r="Y326" s="146"/>
      <c r="Z326" s="146"/>
    </row>
    <row r="327" spans="1:26" ht="14.25" customHeight="1" x14ac:dyDescent="0.25">
      <c r="A327" s="146"/>
      <c r="B327" s="146"/>
      <c r="C327" s="169"/>
      <c r="D327" s="146"/>
      <c r="E327" s="146"/>
      <c r="F327" s="146"/>
      <c r="G327" s="146"/>
      <c r="H327" s="146"/>
      <c r="I327" s="146"/>
      <c r="J327" s="146"/>
      <c r="K327" s="146"/>
      <c r="L327" s="146"/>
      <c r="M327" s="146"/>
      <c r="N327" s="146"/>
      <c r="O327" s="146"/>
      <c r="P327" s="146"/>
      <c r="Q327" s="146"/>
      <c r="R327" s="146"/>
      <c r="S327" s="146"/>
      <c r="T327" s="146"/>
      <c r="U327" s="146"/>
      <c r="V327" s="146"/>
      <c r="W327" s="146"/>
      <c r="X327" s="146"/>
      <c r="Y327" s="146"/>
      <c r="Z327" s="146"/>
    </row>
    <row r="328" spans="1:26" ht="14.25" customHeight="1" x14ac:dyDescent="0.25">
      <c r="A328" s="146"/>
      <c r="B328" s="146"/>
      <c r="C328" s="169"/>
      <c r="D328" s="146"/>
      <c r="E328" s="146"/>
      <c r="F328" s="146"/>
      <c r="G328" s="146"/>
      <c r="H328" s="146"/>
      <c r="I328" s="146"/>
      <c r="J328" s="146"/>
      <c r="K328" s="146"/>
      <c r="L328" s="146"/>
      <c r="M328" s="146"/>
      <c r="N328" s="146"/>
      <c r="O328" s="146"/>
      <c r="P328" s="146"/>
      <c r="Q328" s="146"/>
      <c r="R328" s="146"/>
      <c r="S328" s="146"/>
      <c r="T328" s="146"/>
      <c r="U328" s="146"/>
      <c r="V328" s="146"/>
      <c r="W328" s="146"/>
      <c r="X328" s="146"/>
      <c r="Y328" s="146"/>
      <c r="Z328" s="146"/>
    </row>
    <row r="329" spans="1:26" ht="14.25" customHeight="1" x14ac:dyDescent="0.25">
      <c r="A329" s="146"/>
      <c r="B329" s="146"/>
      <c r="C329" s="169"/>
      <c r="D329" s="146"/>
      <c r="E329" s="146"/>
      <c r="F329" s="146"/>
      <c r="G329" s="146"/>
      <c r="H329" s="146"/>
      <c r="I329" s="146"/>
      <c r="J329" s="146"/>
      <c r="K329" s="146"/>
      <c r="L329" s="146"/>
      <c r="M329" s="146"/>
      <c r="N329" s="146"/>
      <c r="O329" s="146"/>
      <c r="P329" s="146"/>
      <c r="Q329" s="146"/>
      <c r="R329" s="146"/>
      <c r="S329" s="146"/>
      <c r="T329" s="146"/>
      <c r="U329" s="146"/>
      <c r="V329" s="146"/>
      <c r="W329" s="146"/>
      <c r="X329" s="146"/>
      <c r="Y329" s="146"/>
      <c r="Z329" s="146"/>
    </row>
    <row r="330" spans="1:26" ht="14.25" customHeight="1" x14ac:dyDescent="0.25">
      <c r="A330" s="146"/>
      <c r="B330" s="146"/>
      <c r="C330" s="169"/>
      <c r="D330" s="146"/>
      <c r="E330" s="146"/>
      <c r="F330" s="146"/>
      <c r="G330" s="146"/>
      <c r="H330" s="146"/>
      <c r="I330" s="146"/>
      <c r="J330" s="146"/>
      <c r="K330" s="146"/>
      <c r="L330" s="146"/>
      <c r="M330" s="146"/>
      <c r="N330" s="146"/>
      <c r="O330" s="146"/>
      <c r="P330" s="146"/>
      <c r="Q330" s="146"/>
      <c r="R330" s="146"/>
      <c r="S330" s="146"/>
      <c r="T330" s="146"/>
      <c r="U330" s="146"/>
      <c r="V330" s="146"/>
      <c r="W330" s="146"/>
      <c r="X330" s="146"/>
      <c r="Y330" s="146"/>
      <c r="Z330" s="146"/>
    </row>
    <row r="331" spans="1:26" ht="14.25" customHeight="1" x14ac:dyDescent="0.25">
      <c r="A331" s="146"/>
      <c r="B331" s="146"/>
      <c r="C331" s="169"/>
      <c r="D331" s="146"/>
      <c r="E331" s="146"/>
      <c r="F331" s="146"/>
      <c r="G331" s="146"/>
      <c r="H331" s="146"/>
      <c r="I331" s="146"/>
      <c r="J331" s="146"/>
      <c r="K331" s="146"/>
      <c r="L331" s="146"/>
      <c r="M331" s="146"/>
      <c r="N331" s="146"/>
      <c r="O331" s="146"/>
      <c r="P331" s="146"/>
      <c r="Q331" s="146"/>
      <c r="R331" s="146"/>
      <c r="S331" s="146"/>
      <c r="T331" s="146"/>
      <c r="U331" s="146"/>
      <c r="V331" s="146"/>
      <c r="W331" s="146"/>
      <c r="X331" s="146"/>
      <c r="Y331" s="146"/>
      <c r="Z331" s="146"/>
    </row>
    <row r="332" spans="1:26" ht="14.25" customHeight="1" x14ac:dyDescent="0.25">
      <c r="A332" s="146"/>
      <c r="B332" s="146"/>
      <c r="C332" s="169"/>
      <c r="D332" s="146"/>
      <c r="E332" s="146"/>
      <c r="F332" s="146"/>
      <c r="G332" s="146"/>
      <c r="H332" s="146"/>
      <c r="I332" s="146"/>
      <c r="J332" s="146"/>
      <c r="K332" s="146"/>
      <c r="L332" s="146"/>
      <c r="M332" s="146"/>
      <c r="N332" s="146"/>
      <c r="O332" s="146"/>
      <c r="P332" s="146"/>
      <c r="Q332" s="146"/>
      <c r="R332" s="146"/>
      <c r="S332" s="146"/>
      <c r="T332" s="146"/>
      <c r="U332" s="146"/>
      <c r="V332" s="146"/>
      <c r="W332" s="146"/>
      <c r="X332" s="146"/>
      <c r="Y332" s="146"/>
      <c r="Z332" s="146"/>
    </row>
    <row r="333" spans="1:26" ht="14.25" customHeight="1" x14ac:dyDescent="0.25">
      <c r="A333" s="146"/>
      <c r="B333" s="146"/>
      <c r="C333" s="169"/>
      <c r="D333" s="146"/>
      <c r="E333" s="146"/>
      <c r="F333" s="146"/>
      <c r="G333" s="146"/>
      <c r="H333" s="146"/>
      <c r="I333" s="146"/>
      <c r="J333" s="146"/>
      <c r="K333" s="146"/>
      <c r="L333" s="146"/>
      <c r="M333" s="146"/>
      <c r="N333" s="146"/>
      <c r="O333" s="146"/>
      <c r="P333" s="146"/>
      <c r="Q333" s="146"/>
      <c r="R333" s="146"/>
      <c r="S333" s="146"/>
      <c r="T333" s="146"/>
      <c r="U333" s="146"/>
      <c r="V333" s="146"/>
      <c r="W333" s="146"/>
      <c r="X333" s="146"/>
      <c r="Y333" s="146"/>
      <c r="Z333" s="146"/>
    </row>
    <row r="334" spans="1:26" ht="14.25" customHeight="1" x14ac:dyDescent="0.25">
      <c r="A334" s="146"/>
      <c r="B334" s="146"/>
      <c r="C334" s="169"/>
      <c r="D334" s="146"/>
      <c r="E334" s="146"/>
      <c r="F334" s="146"/>
      <c r="G334" s="146"/>
      <c r="H334" s="146"/>
      <c r="I334" s="146"/>
      <c r="J334" s="146"/>
      <c r="K334" s="146"/>
      <c r="L334" s="146"/>
      <c r="M334" s="146"/>
      <c r="N334" s="146"/>
      <c r="O334" s="146"/>
      <c r="P334" s="146"/>
      <c r="Q334" s="146"/>
      <c r="R334" s="146"/>
      <c r="S334" s="146"/>
      <c r="T334" s="146"/>
      <c r="U334" s="146"/>
      <c r="V334" s="146"/>
      <c r="W334" s="146"/>
      <c r="X334" s="146"/>
      <c r="Y334" s="146"/>
      <c r="Z334" s="146"/>
    </row>
    <row r="335" spans="1:26" ht="14.25" customHeight="1" x14ac:dyDescent="0.25">
      <c r="A335" s="146"/>
      <c r="B335" s="146"/>
      <c r="C335" s="169"/>
      <c r="D335" s="146"/>
      <c r="E335" s="146"/>
      <c r="F335" s="146"/>
      <c r="G335" s="146"/>
      <c r="H335" s="146"/>
      <c r="I335" s="146"/>
      <c r="J335" s="146"/>
      <c r="K335" s="146"/>
      <c r="L335" s="146"/>
      <c r="M335" s="146"/>
      <c r="N335" s="146"/>
      <c r="O335" s="146"/>
      <c r="P335" s="146"/>
      <c r="Q335" s="146"/>
      <c r="R335" s="146"/>
      <c r="S335" s="146"/>
      <c r="T335" s="146"/>
      <c r="U335" s="146"/>
      <c r="V335" s="146"/>
      <c r="W335" s="146"/>
      <c r="X335" s="146"/>
      <c r="Y335" s="146"/>
      <c r="Z335" s="146"/>
    </row>
    <row r="336" spans="1:26" ht="14.25" customHeight="1" x14ac:dyDescent="0.25">
      <c r="A336" s="146"/>
      <c r="B336" s="146"/>
      <c r="C336" s="169"/>
      <c r="D336" s="146"/>
      <c r="E336" s="146"/>
      <c r="F336" s="146"/>
      <c r="G336" s="146"/>
      <c r="H336" s="146"/>
      <c r="I336" s="146"/>
      <c r="J336" s="146"/>
      <c r="K336" s="146"/>
      <c r="L336" s="146"/>
      <c r="M336" s="146"/>
      <c r="N336" s="146"/>
      <c r="O336" s="146"/>
      <c r="P336" s="146"/>
      <c r="Q336" s="146"/>
      <c r="R336" s="146"/>
      <c r="S336" s="146"/>
      <c r="T336" s="146"/>
      <c r="U336" s="146"/>
      <c r="V336" s="146"/>
      <c r="W336" s="146"/>
      <c r="X336" s="146"/>
      <c r="Y336" s="146"/>
      <c r="Z336" s="146"/>
    </row>
    <row r="337" spans="1:26" ht="14.25" customHeight="1" x14ac:dyDescent="0.25">
      <c r="A337" s="146"/>
      <c r="B337" s="146"/>
      <c r="C337" s="169"/>
      <c r="D337" s="146"/>
      <c r="E337" s="146"/>
      <c r="F337" s="146"/>
      <c r="G337" s="146"/>
      <c r="H337" s="146"/>
      <c r="I337" s="146"/>
      <c r="J337" s="146"/>
      <c r="K337" s="146"/>
      <c r="L337" s="146"/>
      <c r="M337" s="146"/>
      <c r="N337" s="146"/>
      <c r="O337" s="146"/>
      <c r="P337" s="146"/>
      <c r="Q337" s="146"/>
      <c r="R337" s="146"/>
      <c r="S337" s="146"/>
      <c r="T337" s="146"/>
      <c r="U337" s="146"/>
      <c r="V337" s="146"/>
      <c r="W337" s="146"/>
      <c r="X337" s="146"/>
      <c r="Y337" s="146"/>
      <c r="Z337" s="146"/>
    </row>
    <row r="338" spans="1:26" ht="14.25" customHeight="1" x14ac:dyDescent="0.25">
      <c r="A338" s="146"/>
      <c r="B338" s="146"/>
      <c r="C338" s="169"/>
      <c r="D338" s="146"/>
      <c r="E338" s="146"/>
      <c r="F338" s="146"/>
      <c r="G338" s="146"/>
      <c r="H338" s="146"/>
      <c r="I338" s="146"/>
      <c r="J338" s="146"/>
      <c r="K338" s="146"/>
      <c r="L338" s="146"/>
      <c r="M338" s="146"/>
      <c r="N338" s="146"/>
      <c r="O338" s="146"/>
      <c r="P338" s="146"/>
      <c r="Q338" s="146"/>
      <c r="R338" s="146"/>
      <c r="S338" s="146"/>
      <c r="T338" s="146"/>
      <c r="U338" s="146"/>
      <c r="V338" s="146"/>
      <c r="W338" s="146"/>
      <c r="X338" s="146"/>
      <c r="Y338" s="146"/>
      <c r="Z338" s="146"/>
    </row>
    <row r="339" spans="1:26" ht="14.25" customHeight="1" x14ac:dyDescent="0.25">
      <c r="A339" s="146"/>
      <c r="B339" s="146"/>
      <c r="C339" s="169"/>
      <c r="D339" s="146"/>
      <c r="E339" s="146"/>
      <c r="F339" s="146"/>
      <c r="G339" s="146"/>
      <c r="H339" s="146"/>
      <c r="I339" s="146"/>
      <c r="J339" s="146"/>
      <c r="K339" s="146"/>
      <c r="L339" s="146"/>
      <c r="M339" s="146"/>
      <c r="N339" s="146"/>
      <c r="O339" s="146"/>
      <c r="P339" s="146"/>
      <c r="Q339" s="146"/>
      <c r="R339" s="146"/>
      <c r="S339" s="146"/>
      <c r="T339" s="146"/>
      <c r="U339" s="146"/>
      <c r="V339" s="146"/>
      <c r="W339" s="146"/>
      <c r="X339" s="146"/>
      <c r="Y339" s="146"/>
      <c r="Z339" s="146"/>
    </row>
    <row r="340" spans="1:26" ht="14.25" customHeight="1" x14ac:dyDescent="0.25">
      <c r="A340" s="146"/>
      <c r="B340" s="146"/>
      <c r="C340" s="169"/>
      <c r="D340" s="146"/>
      <c r="E340" s="146"/>
      <c r="F340" s="146"/>
      <c r="G340" s="146"/>
      <c r="H340" s="146"/>
      <c r="I340" s="146"/>
      <c r="J340" s="146"/>
      <c r="K340" s="146"/>
      <c r="L340" s="146"/>
      <c r="M340" s="146"/>
      <c r="N340" s="146"/>
      <c r="O340" s="146"/>
      <c r="P340" s="146"/>
      <c r="Q340" s="146"/>
      <c r="R340" s="146"/>
      <c r="S340" s="146"/>
      <c r="T340" s="146"/>
      <c r="U340" s="146"/>
      <c r="V340" s="146"/>
      <c r="W340" s="146"/>
      <c r="X340" s="146"/>
      <c r="Y340" s="146"/>
      <c r="Z340" s="146"/>
    </row>
    <row r="341" spans="1:26" ht="14.25" customHeight="1" x14ac:dyDescent="0.25">
      <c r="A341" s="146"/>
      <c r="B341" s="146"/>
      <c r="C341" s="169"/>
      <c r="D341" s="146"/>
      <c r="E341" s="146"/>
      <c r="F341" s="146"/>
      <c r="G341" s="146"/>
      <c r="H341" s="146"/>
      <c r="I341" s="146"/>
      <c r="J341" s="146"/>
      <c r="K341" s="146"/>
      <c r="L341" s="146"/>
      <c r="M341" s="146"/>
      <c r="N341" s="146"/>
      <c r="O341" s="146"/>
      <c r="P341" s="146"/>
      <c r="Q341" s="146"/>
      <c r="R341" s="146"/>
      <c r="S341" s="146"/>
      <c r="T341" s="146"/>
      <c r="U341" s="146"/>
      <c r="V341" s="146"/>
      <c r="W341" s="146"/>
      <c r="X341" s="146"/>
      <c r="Y341" s="146"/>
      <c r="Z341" s="146"/>
    </row>
    <row r="342" spans="1:26" ht="14.25" customHeight="1" x14ac:dyDescent="0.25">
      <c r="A342" s="146"/>
      <c r="B342" s="146"/>
      <c r="C342" s="169"/>
      <c r="D342" s="146"/>
      <c r="E342" s="146"/>
      <c r="F342" s="146"/>
      <c r="G342" s="146"/>
      <c r="H342" s="146"/>
      <c r="I342" s="146"/>
      <c r="J342" s="146"/>
      <c r="K342" s="146"/>
      <c r="L342" s="146"/>
      <c r="M342" s="146"/>
      <c r="N342" s="146"/>
      <c r="O342" s="146"/>
      <c r="P342" s="146"/>
      <c r="Q342" s="146"/>
      <c r="R342" s="146"/>
      <c r="S342" s="146"/>
      <c r="T342" s="146"/>
      <c r="U342" s="146"/>
      <c r="V342" s="146"/>
      <c r="W342" s="146"/>
      <c r="X342" s="146"/>
      <c r="Y342" s="146"/>
      <c r="Z342" s="146"/>
    </row>
    <row r="343" spans="1:26" ht="14.25" customHeight="1" x14ac:dyDescent="0.25">
      <c r="A343" s="146"/>
      <c r="B343" s="146"/>
      <c r="C343" s="169"/>
      <c r="D343" s="146"/>
      <c r="E343" s="146"/>
      <c r="F343" s="146"/>
      <c r="G343" s="146"/>
      <c r="H343" s="146"/>
      <c r="I343" s="146"/>
      <c r="J343" s="146"/>
      <c r="K343" s="146"/>
      <c r="L343" s="146"/>
      <c r="M343" s="146"/>
      <c r="N343" s="146"/>
      <c r="O343" s="146"/>
      <c r="P343" s="146"/>
      <c r="Q343" s="146"/>
      <c r="R343" s="146"/>
      <c r="S343" s="146"/>
      <c r="T343" s="146"/>
      <c r="U343" s="146"/>
      <c r="V343" s="146"/>
      <c r="W343" s="146"/>
      <c r="X343" s="146"/>
      <c r="Y343" s="146"/>
      <c r="Z343" s="146"/>
    </row>
    <row r="344" spans="1:26" ht="14.25" customHeight="1" x14ac:dyDescent="0.25">
      <c r="A344" s="146"/>
      <c r="B344" s="146"/>
      <c r="C344" s="169"/>
      <c r="D344" s="146"/>
      <c r="E344" s="146"/>
      <c r="F344" s="146"/>
      <c r="G344" s="146"/>
      <c r="H344" s="146"/>
      <c r="I344" s="146"/>
      <c r="J344" s="146"/>
      <c r="K344" s="146"/>
      <c r="L344" s="146"/>
      <c r="M344" s="146"/>
      <c r="N344" s="146"/>
      <c r="O344" s="146"/>
      <c r="P344" s="146"/>
      <c r="Q344" s="146"/>
      <c r="R344" s="146"/>
      <c r="S344" s="146"/>
      <c r="T344" s="146"/>
      <c r="U344" s="146"/>
      <c r="V344" s="146"/>
      <c r="W344" s="146"/>
      <c r="X344" s="146"/>
      <c r="Y344" s="146"/>
      <c r="Z344" s="146"/>
    </row>
    <row r="345" spans="1:26" ht="14.25" customHeight="1" x14ac:dyDescent="0.25">
      <c r="A345" s="146"/>
      <c r="B345" s="146"/>
      <c r="C345" s="169"/>
      <c r="D345" s="146"/>
      <c r="E345" s="146"/>
      <c r="F345" s="146"/>
      <c r="G345" s="146"/>
      <c r="H345" s="146"/>
      <c r="I345" s="146"/>
      <c r="J345" s="146"/>
      <c r="K345" s="146"/>
      <c r="L345" s="146"/>
      <c r="M345" s="146"/>
      <c r="N345" s="146"/>
      <c r="O345" s="146"/>
      <c r="P345" s="146"/>
      <c r="Q345" s="146"/>
      <c r="R345" s="146"/>
      <c r="S345" s="146"/>
      <c r="T345" s="146"/>
      <c r="U345" s="146"/>
      <c r="V345" s="146"/>
      <c r="W345" s="146"/>
      <c r="X345" s="146"/>
      <c r="Y345" s="146"/>
      <c r="Z345" s="146"/>
    </row>
    <row r="346" spans="1:26" ht="14.25" customHeight="1" x14ac:dyDescent="0.25">
      <c r="A346" s="146"/>
      <c r="B346" s="146"/>
      <c r="C346" s="169"/>
      <c r="D346" s="146"/>
      <c r="E346" s="146"/>
      <c r="F346" s="146"/>
      <c r="G346" s="146"/>
      <c r="H346" s="146"/>
      <c r="I346" s="146"/>
      <c r="J346" s="146"/>
      <c r="K346" s="146"/>
      <c r="L346" s="146"/>
      <c r="M346" s="146"/>
      <c r="N346" s="146"/>
      <c r="O346" s="146"/>
      <c r="P346" s="146"/>
      <c r="Q346" s="146"/>
      <c r="R346" s="146"/>
      <c r="S346" s="146"/>
      <c r="T346" s="146"/>
      <c r="U346" s="146"/>
      <c r="V346" s="146"/>
      <c r="W346" s="146"/>
      <c r="X346" s="146"/>
      <c r="Y346" s="146"/>
      <c r="Z346" s="146"/>
    </row>
    <row r="347" spans="1:26" ht="14.25" customHeight="1" x14ac:dyDescent="0.25">
      <c r="A347" s="146"/>
      <c r="B347" s="146"/>
      <c r="C347" s="169"/>
      <c r="D347" s="146"/>
      <c r="E347" s="146"/>
      <c r="F347" s="146"/>
      <c r="G347" s="146"/>
      <c r="H347" s="146"/>
      <c r="I347" s="146"/>
      <c r="J347" s="146"/>
      <c r="K347" s="146"/>
      <c r="L347" s="146"/>
      <c r="M347" s="146"/>
      <c r="N347" s="146"/>
      <c r="O347" s="146"/>
      <c r="P347" s="146"/>
      <c r="Q347" s="146"/>
      <c r="R347" s="146"/>
      <c r="S347" s="146"/>
      <c r="T347" s="146"/>
      <c r="U347" s="146"/>
      <c r="V347" s="146"/>
      <c r="W347" s="146"/>
      <c r="X347" s="146"/>
      <c r="Y347" s="146"/>
      <c r="Z347" s="146"/>
    </row>
    <row r="348" spans="1:26" ht="14.25" customHeight="1" x14ac:dyDescent="0.25">
      <c r="A348" s="146"/>
      <c r="B348" s="146"/>
      <c r="C348" s="169"/>
      <c r="D348" s="146"/>
      <c r="E348" s="146"/>
      <c r="F348" s="146"/>
      <c r="G348" s="146"/>
      <c r="H348" s="146"/>
      <c r="I348" s="146"/>
      <c r="J348" s="146"/>
      <c r="K348" s="146"/>
      <c r="L348" s="146"/>
      <c r="M348" s="146"/>
      <c r="N348" s="146"/>
      <c r="O348" s="146"/>
      <c r="P348" s="146"/>
      <c r="Q348" s="146"/>
      <c r="R348" s="146"/>
      <c r="S348" s="146"/>
      <c r="T348" s="146"/>
      <c r="U348" s="146"/>
      <c r="V348" s="146"/>
      <c r="W348" s="146"/>
      <c r="X348" s="146"/>
      <c r="Y348" s="146"/>
      <c r="Z348" s="146"/>
    </row>
    <row r="349" spans="1:26" ht="14.25" customHeight="1" x14ac:dyDescent="0.25">
      <c r="A349" s="146"/>
      <c r="B349" s="146"/>
      <c r="C349" s="169"/>
      <c r="D349" s="146"/>
      <c r="E349" s="146"/>
      <c r="F349" s="146"/>
      <c r="G349" s="146"/>
      <c r="H349" s="146"/>
      <c r="I349" s="146"/>
      <c r="J349" s="146"/>
      <c r="K349" s="146"/>
      <c r="L349" s="146"/>
      <c r="M349" s="146"/>
      <c r="N349" s="146"/>
      <c r="O349" s="146"/>
      <c r="P349" s="146"/>
      <c r="Q349" s="146"/>
      <c r="R349" s="146"/>
      <c r="S349" s="146"/>
      <c r="T349" s="146"/>
      <c r="U349" s="146"/>
      <c r="V349" s="146"/>
      <c r="W349" s="146"/>
      <c r="X349" s="146"/>
      <c r="Y349" s="146"/>
      <c r="Z349" s="146"/>
    </row>
    <row r="350" spans="1:26" ht="14.25" customHeight="1" x14ac:dyDescent="0.25">
      <c r="A350" s="146"/>
      <c r="B350" s="146"/>
      <c r="C350" s="169"/>
      <c r="D350" s="146"/>
      <c r="E350" s="146"/>
      <c r="F350" s="146"/>
      <c r="G350" s="146"/>
      <c r="H350" s="146"/>
      <c r="I350" s="146"/>
      <c r="J350" s="146"/>
      <c r="K350" s="146"/>
      <c r="L350" s="146"/>
      <c r="M350" s="146"/>
      <c r="N350" s="146"/>
      <c r="O350" s="146"/>
      <c r="P350" s="146"/>
      <c r="Q350" s="146"/>
      <c r="R350" s="146"/>
      <c r="S350" s="146"/>
      <c r="T350" s="146"/>
      <c r="U350" s="146"/>
      <c r="V350" s="146"/>
      <c r="W350" s="146"/>
      <c r="X350" s="146"/>
      <c r="Y350" s="146"/>
      <c r="Z350" s="146"/>
    </row>
    <row r="351" spans="1:26" ht="14.25" customHeight="1" x14ac:dyDescent="0.25">
      <c r="A351" s="146"/>
      <c r="B351" s="146"/>
      <c r="C351" s="169"/>
      <c r="D351" s="146"/>
      <c r="E351" s="146"/>
      <c r="F351" s="146"/>
      <c r="G351" s="146"/>
      <c r="H351" s="146"/>
      <c r="I351" s="146"/>
      <c r="J351" s="146"/>
      <c r="K351" s="146"/>
      <c r="L351" s="146"/>
      <c r="M351" s="146"/>
      <c r="N351" s="146"/>
      <c r="O351" s="146"/>
      <c r="P351" s="146"/>
      <c r="Q351" s="146"/>
      <c r="R351" s="146"/>
      <c r="S351" s="146"/>
      <c r="T351" s="146"/>
      <c r="U351" s="146"/>
      <c r="V351" s="146"/>
      <c r="W351" s="146"/>
      <c r="X351" s="146"/>
      <c r="Y351" s="146"/>
      <c r="Z351" s="146"/>
    </row>
    <row r="352" spans="1:26" ht="14.25" customHeight="1" x14ac:dyDescent="0.25">
      <c r="A352" s="146"/>
      <c r="B352" s="146"/>
      <c r="C352" s="169"/>
      <c r="D352" s="146"/>
      <c r="E352" s="146"/>
      <c r="F352" s="146"/>
      <c r="G352" s="146"/>
      <c r="H352" s="146"/>
      <c r="I352" s="146"/>
      <c r="J352" s="146"/>
      <c r="K352" s="146"/>
      <c r="L352" s="146"/>
      <c r="M352" s="146"/>
      <c r="N352" s="146"/>
      <c r="O352" s="146"/>
      <c r="P352" s="146"/>
      <c r="Q352" s="146"/>
      <c r="R352" s="146"/>
      <c r="S352" s="146"/>
      <c r="T352" s="146"/>
      <c r="U352" s="146"/>
      <c r="V352" s="146"/>
      <c r="W352" s="146"/>
      <c r="X352" s="146"/>
      <c r="Y352" s="146"/>
      <c r="Z352" s="146"/>
    </row>
    <row r="353" spans="1:26" ht="14.25" customHeight="1" x14ac:dyDescent="0.25">
      <c r="A353" s="146"/>
      <c r="B353" s="146"/>
      <c r="C353" s="169"/>
      <c r="D353" s="146"/>
      <c r="E353" s="146"/>
      <c r="F353" s="146"/>
      <c r="G353" s="146"/>
      <c r="H353" s="146"/>
      <c r="I353" s="146"/>
      <c r="J353" s="146"/>
      <c r="K353" s="146"/>
      <c r="L353" s="146"/>
      <c r="M353" s="146"/>
      <c r="N353" s="146"/>
      <c r="O353" s="146"/>
      <c r="P353" s="146"/>
      <c r="Q353" s="146"/>
      <c r="R353" s="146"/>
      <c r="S353" s="146"/>
      <c r="T353" s="146"/>
      <c r="U353" s="146"/>
      <c r="V353" s="146"/>
      <c r="W353" s="146"/>
      <c r="X353" s="146"/>
      <c r="Y353" s="146"/>
      <c r="Z353" s="146"/>
    </row>
    <row r="354" spans="1:26" ht="14.25" customHeight="1" x14ac:dyDescent="0.25">
      <c r="A354" s="146"/>
      <c r="B354" s="146"/>
      <c r="C354" s="169"/>
      <c r="D354" s="146"/>
      <c r="E354" s="146"/>
      <c r="F354" s="146"/>
      <c r="G354" s="146"/>
      <c r="H354" s="146"/>
      <c r="I354" s="146"/>
      <c r="J354" s="146"/>
      <c r="K354" s="146"/>
      <c r="L354" s="146"/>
      <c r="M354" s="146"/>
      <c r="N354" s="146"/>
      <c r="O354" s="146"/>
      <c r="P354" s="146"/>
      <c r="Q354" s="146"/>
      <c r="R354" s="146"/>
      <c r="S354" s="146"/>
      <c r="T354" s="146"/>
      <c r="U354" s="146"/>
      <c r="V354" s="146"/>
      <c r="W354" s="146"/>
      <c r="X354" s="146"/>
      <c r="Y354" s="146"/>
      <c r="Z354" s="146"/>
    </row>
    <row r="355" spans="1:26" ht="14.25" customHeight="1" x14ac:dyDescent="0.25">
      <c r="A355" s="146"/>
      <c r="B355" s="146"/>
      <c r="C355" s="169"/>
      <c r="D355" s="146"/>
      <c r="E355" s="146"/>
      <c r="F355" s="146"/>
      <c r="G355" s="146"/>
      <c r="H355" s="146"/>
      <c r="I355" s="146"/>
      <c r="J355" s="146"/>
      <c r="K355" s="146"/>
      <c r="L355" s="146"/>
      <c r="M355" s="146"/>
      <c r="N355" s="146"/>
      <c r="O355" s="146"/>
      <c r="P355" s="146"/>
      <c r="Q355" s="146"/>
      <c r="R355" s="146"/>
      <c r="S355" s="146"/>
      <c r="T355" s="146"/>
      <c r="U355" s="146"/>
      <c r="V355" s="146"/>
      <c r="W355" s="146"/>
      <c r="X355" s="146"/>
      <c r="Y355" s="146"/>
      <c r="Z355" s="146"/>
    </row>
    <row r="356" spans="1:26" ht="14.25" customHeight="1" x14ac:dyDescent="0.25">
      <c r="A356" s="146"/>
      <c r="B356" s="146"/>
      <c r="C356" s="169"/>
      <c r="D356" s="146"/>
      <c r="E356" s="146"/>
      <c r="F356" s="146"/>
      <c r="G356" s="146"/>
      <c r="H356" s="146"/>
      <c r="I356" s="146"/>
      <c r="J356" s="146"/>
      <c r="K356" s="146"/>
      <c r="L356" s="146"/>
      <c r="M356" s="146"/>
      <c r="N356" s="146"/>
      <c r="O356" s="146"/>
      <c r="P356" s="146"/>
      <c r="Q356" s="146"/>
      <c r="R356" s="146"/>
      <c r="S356" s="146"/>
      <c r="T356" s="146"/>
      <c r="U356" s="146"/>
      <c r="V356" s="146"/>
      <c r="W356" s="146"/>
      <c r="X356" s="146"/>
      <c r="Y356" s="146"/>
      <c r="Z356" s="146"/>
    </row>
    <row r="357" spans="1:26" ht="14.25" customHeight="1" x14ac:dyDescent="0.25">
      <c r="A357" s="146"/>
      <c r="B357" s="146"/>
      <c r="C357" s="169"/>
      <c r="D357" s="146"/>
      <c r="E357" s="146"/>
      <c r="F357" s="146"/>
      <c r="G357" s="146"/>
      <c r="H357" s="146"/>
      <c r="I357" s="146"/>
      <c r="J357" s="146"/>
      <c r="K357" s="146"/>
      <c r="L357" s="146"/>
      <c r="M357" s="146"/>
      <c r="N357" s="146"/>
      <c r="O357" s="146"/>
      <c r="P357" s="146"/>
      <c r="Q357" s="146"/>
      <c r="R357" s="146"/>
      <c r="S357" s="146"/>
      <c r="T357" s="146"/>
      <c r="U357" s="146"/>
      <c r="V357" s="146"/>
      <c r="W357" s="146"/>
      <c r="X357" s="146"/>
      <c r="Y357" s="146"/>
      <c r="Z357" s="146"/>
    </row>
    <row r="358" spans="1:26" ht="14.25" customHeight="1" x14ac:dyDescent="0.25">
      <c r="A358" s="146"/>
      <c r="B358" s="146"/>
      <c r="C358" s="169"/>
      <c r="D358" s="146"/>
      <c r="E358" s="146"/>
      <c r="F358" s="146"/>
      <c r="G358" s="146"/>
      <c r="H358" s="146"/>
      <c r="I358" s="146"/>
      <c r="J358" s="146"/>
      <c r="K358" s="146"/>
      <c r="L358" s="146"/>
      <c r="M358" s="146"/>
      <c r="N358" s="146"/>
      <c r="O358" s="146"/>
      <c r="P358" s="146"/>
      <c r="Q358" s="146"/>
      <c r="R358" s="146"/>
      <c r="S358" s="146"/>
      <c r="T358" s="146"/>
      <c r="U358" s="146"/>
      <c r="V358" s="146"/>
      <c r="W358" s="146"/>
      <c r="X358" s="146"/>
      <c r="Y358" s="146"/>
      <c r="Z358" s="146"/>
    </row>
    <row r="359" spans="1:26" ht="14.25" customHeight="1" x14ac:dyDescent="0.25">
      <c r="A359" s="146"/>
      <c r="B359" s="146"/>
      <c r="C359" s="169"/>
      <c r="D359" s="146"/>
      <c r="E359" s="146"/>
      <c r="F359" s="146"/>
      <c r="G359" s="146"/>
      <c r="H359" s="146"/>
      <c r="I359" s="146"/>
      <c r="J359" s="146"/>
      <c r="K359" s="146"/>
      <c r="L359" s="146"/>
      <c r="M359" s="146"/>
      <c r="N359" s="146"/>
      <c r="O359" s="146"/>
      <c r="P359" s="146"/>
      <c r="Q359" s="146"/>
      <c r="R359" s="146"/>
      <c r="S359" s="146"/>
      <c r="T359" s="146"/>
      <c r="U359" s="146"/>
      <c r="V359" s="146"/>
      <c r="W359" s="146"/>
      <c r="X359" s="146"/>
      <c r="Y359" s="146"/>
      <c r="Z359" s="146"/>
    </row>
    <row r="360" spans="1:26" ht="14.25" customHeight="1" x14ac:dyDescent="0.25">
      <c r="A360" s="146"/>
      <c r="B360" s="146"/>
      <c r="C360" s="169"/>
      <c r="D360" s="146"/>
      <c r="E360" s="146"/>
      <c r="F360" s="146"/>
      <c r="G360" s="146"/>
      <c r="H360" s="146"/>
      <c r="I360" s="146"/>
      <c r="J360" s="146"/>
      <c r="K360" s="146"/>
      <c r="L360" s="146"/>
      <c r="M360" s="146"/>
      <c r="N360" s="146"/>
      <c r="O360" s="146"/>
      <c r="P360" s="146"/>
      <c r="Q360" s="146"/>
      <c r="R360" s="146"/>
      <c r="S360" s="146"/>
      <c r="T360" s="146"/>
      <c r="U360" s="146"/>
      <c r="V360" s="146"/>
      <c r="W360" s="146"/>
      <c r="X360" s="146"/>
      <c r="Y360" s="146"/>
      <c r="Z360" s="146"/>
    </row>
    <row r="361" spans="1:26" ht="14.25" customHeight="1" x14ac:dyDescent="0.25">
      <c r="A361" s="146"/>
      <c r="B361" s="146"/>
      <c r="C361" s="169"/>
      <c r="D361" s="146"/>
      <c r="E361" s="146"/>
      <c r="F361" s="146"/>
      <c r="G361" s="146"/>
      <c r="H361" s="146"/>
      <c r="I361" s="146"/>
      <c r="J361" s="146"/>
      <c r="K361" s="146"/>
      <c r="L361" s="146"/>
      <c r="M361" s="146"/>
      <c r="N361" s="146"/>
      <c r="O361" s="146"/>
      <c r="P361" s="146"/>
      <c r="Q361" s="146"/>
      <c r="R361" s="146"/>
      <c r="S361" s="146"/>
      <c r="T361" s="146"/>
      <c r="U361" s="146"/>
      <c r="V361" s="146"/>
      <c r="W361" s="146"/>
      <c r="X361" s="146"/>
      <c r="Y361" s="146"/>
      <c r="Z361" s="146"/>
    </row>
    <row r="362" spans="1:26" ht="14.25" customHeight="1" x14ac:dyDescent="0.25">
      <c r="A362" s="146"/>
      <c r="B362" s="146"/>
      <c r="C362" s="169"/>
      <c r="D362" s="146"/>
      <c r="E362" s="146"/>
      <c r="F362" s="146"/>
      <c r="G362" s="146"/>
      <c r="H362" s="146"/>
      <c r="I362" s="146"/>
      <c r="J362" s="146"/>
      <c r="K362" s="146"/>
      <c r="L362" s="146"/>
      <c r="M362" s="146"/>
      <c r="N362" s="146"/>
      <c r="O362" s="146"/>
      <c r="P362" s="146"/>
      <c r="Q362" s="146"/>
      <c r="R362" s="146"/>
      <c r="S362" s="146"/>
      <c r="T362" s="146"/>
      <c r="U362" s="146"/>
      <c r="V362" s="146"/>
      <c r="W362" s="146"/>
      <c r="X362" s="146"/>
      <c r="Y362" s="146"/>
      <c r="Z362" s="146"/>
    </row>
    <row r="363" spans="1:26" ht="14.25" customHeight="1" x14ac:dyDescent="0.25">
      <c r="A363" s="146"/>
      <c r="B363" s="146"/>
      <c r="C363" s="169"/>
      <c r="D363" s="146"/>
      <c r="E363" s="146"/>
      <c r="F363" s="146"/>
      <c r="G363" s="146"/>
      <c r="H363" s="146"/>
      <c r="I363" s="146"/>
      <c r="J363" s="146"/>
      <c r="K363" s="146"/>
      <c r="L363" s="146"/>
      <c r="M363" s="146"/>
      <c r="N363" s="146"/>
      <c r="O363" s="146"/>
      <c r="P363" s="146"/>
      <c r="Q363" s="146"/>
      <c r="R363" s="146"/>
      <c r="S363" s="146"/>
      <c r="T363" s="146"/>
      <c r="U363" s="146"/>
      <c r="V363" s="146"/>
      <c r="W363" s="146"/>
      <c r="X363" s="146"/>
      <c r="Y363" s="146"/>
      <c r="Z363" s="146"/>
    </row>
    <row r="364" spans="1:26" ht="14.25" customHeight="1" x14ac:dyDescent="0.25">
      <c r="A364" s="146"/>
      <c r="B364" s="146"/>
      <c r="C364" s="169"/>
      <c r="D364" s="146"/>
      <c r="E364" s="146"/>
      <c r="F364" s="146"/>
      <c r="G364" s="146"/>
      <c r="H364" s="146"/>
      <c r="I364" s="146"/>
      <c r="J364" s="146"/>
      <c r="K364" s="146"/>
      <c r="L364" s="146"/>
      <c r="M364" s="146"/>
      <c r="N364" s="146"/>
      <c r="O364" s="146"/>
      <c r="P364" s="146"/>
      <c r="Q364" s="146"/>
      <c r="R364" s="146"/>
      <c r="S364" s="146"/>
      <c r="T364" s="146"/>
      <c r="U364" s="146"/>
      <c r="V364" s="146"/>
      <c r="W364" s="146"/>
      <c r="X364" s="146"/>
      <c r="Y364" s="146"/>
      <c r="Z364" s="146"/>
    </row>
    <row r="365" spans="1:26" ht="14.25" customHeight="1" x14ac:dyDescent="0.25">
      <c r="A365" s="146"/>
      <c r="B365" s="146"/>
      <c r="C365" s="169"/>
      <c r="D365" s="146"/>
      <c r="E365" s="146"/>
      <c r="F365" s="146"/>
      <c r="G365" s="146"/>
      <c r="H365" s="146"/>
      <c r="I365" s="146"/>
      <c r="J365" s="146"/>
      <c r="K365" s="146"/>
      <c r="L365" s="146"/>
      <c r="M365" s="146"/>
      <c r="N365" s="146"/>
      <c r="O365" s="146"/>
      <c r="P365" s="146"/>
      <c r="Q365" s="146"/>
      <c r="R365" s="146"/>
      <c r="S365" s="146"/>
      <c r="T365" s="146"/>
      <c r="U365" s="146"/>
      <c r="V365" s="146"/>
      <c r="W365" s="146"/>
      <c r="X365" s="146"/>
      <c r="Y365" s="146"/>
      <c r="Z365" s="146"/>
    </row>
    <row r="366" spans="1:26" ht="14.25" customHeight="1" x14ac:dyDescent="0.25">
      <c r="A366" s="146"/>
      <c r="B366" s="146"/>
      <c r="C366" s="169"/>
      <c r="D366" s="146"/>
      <c r="E366" s="146"/>
      <c r="F366" s="146"/>
      <c r="G366" s="146"/>
      <c r="H366" s="146"/>
      <c r="I366" s="146"/>
      <c r="J366" s="146"/>
      <c r="K366" s="146"/>
      <c r="L366" s="146"/>
      <c r="M366" s="146"/>
      <c r="N366" s="146"/>
      <c r="O366" s="146"/>
      <c r="P366" s="146"/>
      <c r="Q366" s="146"/>
      <c r="R366" s="146"/>
      <c r="S366" s="146"/>
      <c r="T366" s="146"/>
      <c r="U366" s="146"/>
      <c r="V366" s="146"/>
      <c r="W366" s="146"/>
      <c r="X366" s="146"/>
      <c r="Y366" s="146"/>
      <c r="Z366" s="146"/>
    </row>
    <row r="367" spans="1:26" ht="14.25" customHeight="1" x14ac:dyDescent="0.25">
      <c r="A367" s="146"/>
      <c r="B367" s="146"/>
      <c r="C367" s="169"/>
      <c r="D367" s="146"/>
      <c r="E367" s="146"/>
      <c r="F367" s="146"/>
      <c r="G367" s="146"/>
      <c r="H367" s="146"/>
      <c r="I367" s="146"/>
      <c r="J367" s="146"/>
      <c r="K367" s="146"/>
      <c r="L367" s="146"/>
      <c r="M367" s="146"/>
      <c r="N367" s="146"/>
      <c r="O367" s="146"/>
      <c r="P367" s="146"/>
      <c r="Q367" s="146"/>
      <c r="R367" s="146"/>
      <c r="S367" s="146"/>
      <c r="T367" s="146"/>
      <c r="U367" s="146"/>
      <c r="V367" s="146"/>
      <c r="W367" s="146"/>
      <c r="X367" s="146"/>
      <c r="Y367" s="146"/>
      <c r="Z367" s="146"/>
    </row>
    <row r="368" spans="1:26" ht="14.25" customHeight="1" x14ac:dyDescent="0.25">
      <c r="A368" s="146"/>
      <c r="B368" s="146"/>
      <c r="C368" s="169"/>
      <c r="D368" s="146"/>
      <c r="E368" s="146"/>
      <c r="F368" s="146"/>
      <c r="G368" s="146"/>
      <c r="H368" s="146"/>
      <c r="I368" s="146"/>
      <c r="J368" s="146"/>
      <c r="K368" s="146"/>
      <c r="L368" s="146"/>
      <c r="M368" s="146"/>
      <c r="N368" s="146"/>
      <c r="O368" s="146"/>
      <c r="P368" s="146"/>
      <c r="Q368" s="146"/>
      <c r="R368" s="146"/>
      <c r="S368" s="146"/>
      <c r="T368" s="146"/>
      <c r="U368" s="146"/>
      <c r="V368" s="146"/>
      <c r="W368" s="146"/>
      <c r="X368" s="146"/>
      <c r="Y368" s="146"/>
      <c r="Z368" s="146"/>
    </row>
    <row r="369" spans="1:26" ht="14.25" customHeight="1" x14ac:dyDescent="0.25">
      <c r="A369" s="146"/>
      <c r="B369" s="146"/>
      <c r="C369" s="169"/>
      <c r="D369" s="146"/>
      <c r="E369" s="146"/>
      <c r="F369" s="146"/>
      <c r="G369" s="146"/>
      <c r="H369" s="146"/>
      <c r="I369" s="146"/>
      <c r="J369" s="146"/>
      <c r="K369" s="146"/>
      <c r="L369" s="146"/>
      <c r="M369" s="146"/>
      <c r="N369" s="146"/>
      <c r="O369" s="146"/>
      <c r="P369" s="146"/>
      <c r="Q369" s="146"/>
      <c r="R369" s="146"/>
      <c r="S369" s="146"/>
      <c r="T369" s="146"/>
      <c r="U369" s="146"/>
      <c r="V369" s="146"/>
      <c r="W369" s="146"/>
      <c r="X369" s="146"/>
      <c r="Y369" s="146"/>
      <c r="Z369" s="146"/>
    </row>
    <row r="370" spans="1:26" ht="14.25" customHeight="1" x14ac:dyDescent="0.25">
      <c r="A370" s="146"/>
      <c r="B370" s="146"/>
      <c r="C370" s="169"/>
      <c r="D370" s="146"/>
      <c r="E370" s="146"/>
      <c r="F370" s="146"/>
      <c r="G370" s="146"/>
      <c r="H370" s="146"/>
      <c r="I370" s="146"/>
      <c r="J370" s="146"/>
      <c r="K370" s="146"/>
      <c r="L370" s="146"/>
      <c r="M370" s="146"/>
      <c r="N370" s="146"/>
      <c r="O370" s="146"/>
      <c r="P370" s="146"/>
      <c r="Q370" s="146"/>
      <c r="R370" s="146"/>
      <c r="S370" s="146"/>
      <c r="T370" s="146"/>
      <c r="U370" s="146"/>
      <c r="V370" s="146"/>
      <c r="W370" s="146"/>
      <c r="X370" s="146"/>
      <c r="Y370" s="146"/>
      <c r="Z370" s="146"/>
    </row>
    <row r="371" spans="1:26" ht="14.25" customHeight="1" x14ac:dyDescent="0.25">
      <c r="A371" s="146"/>
      <c r="B371" s="146"/>
      <c r="C371" s="169"/>
      <c r="D371" s="146"/>
      <c r="E371" s="146"/>
      <c r="F371" s="146"/>
      <c r="G371" s="146"/>
      <c r="H371" s="146"/>
      <c r="I371" s="146"/>
      <c r="J371" s="146"/>
      <c r="K371" s="146"/>
      <c r="L371" s="146"/>
      <c r="M371" s="146"/>
      <c r="N371" s="146"/>
      <c r="O371" s="146"/>
      <c r="P371" s="146"/>
      <c r="Q371" s="146"/>
      <c r="R371" s="146"/>
      <c r="S371" s="146"/>
      <c r="T371" s="146"/>
      <c r="U371" s="146"/>
      <c r="V371" s="146"/>
      <c r="W371" s="146"/>
      <c r="X371" s="146"/>
      <c r="Y371" s="146"/>
      <c r="Z371" s="146"/>
    </row>
    <row r="372" spans="1:26" ht="14.25" customHeight="1" x14ac:dyDescent="0.25">
      <c r="A372" s="146"/>
      <c r="B372" s="146"/>
      <c r="C372" s="169"/>
      <c r="D372" s="146"/>
      <c r="E372" s="146"/>
      <c r="F372" s="146"/>
      <c r="G372" s="146"/>
      <c r="H372" s="146"/>
      <c r="I372" s="146"/>
      <c r="J372" s="146"/>
      <c r="K372" s="146"/>
      <c r="L372" s="146"/>
      <c r="M372" s="146"/>
      <c r="N372" s="146"/>
      <c r="O372" s="146"/>
      <c r="P372" s="146"/>
      <c r="Q372" s="146"/>
      <c r="R372" s="146"/>
      <c r="S372" s="146"/>
      <c r="T372" s="146"/>
      <c r="U372" s="146"/>
      <c r="V372" s="146"/>
      <c r="W372" s="146"/>
      <c r="X372" s="146"/>
      <c r="Y372" s="146"/>
      <c r="Z372" s="146"/>
    </row>
    <row r="373" spans="1:26" ht="14.25" customHeight="1" x14ac:dyDescent="0.25">
      <c r="A373" s="146"/>
      <c r="B373" s="146"/>
      <c r="C373" s="169"/>
      <c r="D373" s="146"/>
      <c r="E373" s="146"/>
      <c r="F373" s="146"/>
      <c r="G373" s="146"/>
      <c r="H373" s="146"/>
      <c r="I373" s="146"/>
      <c r="J373" s="146"/>
      <c r="K373" s="146"/>
      <c r="L373" s="146"/>
      <c r="M373" s="146"/>
      <c r="N373" s="146"/>
      <c r="O373" s="146"/>
      <c r="P373" s="146"/>
      <c r="Q373" s="146"/>
      <c r="R373" s="146"/>
      <c r="S373" s="146"/>
      <c r="T373" s="146"/>
      <c r="U373" s="146"/>
      <c r="V373" s="146"/>
      <c r="W373" s="146"/>
      <c r="X373" s="146"/>
      <c r="Y373" s="146"/>
      <c r="Z373" s="146"/>
    </row>
    <row r="374" spans="1:26" ht="14.25" customHeight="1" x14ac:dyDescent="0.25">
      <c r="A374" s="146"/>
      <c r="B374" s="146"/>
      <c r="C374" s="169"/>
      <c r="D374" s="146"/>
      <c r="E374" s="146"/>
      <c r="F374" s="146"/>
      <c r="G374" s="146"/>
      <c r="H374" s="146"/>
      <c r="I374" s="146"/>
      <c r="J374" s="146"/>
      <c r="K374" s="146"/>
      <c r="L374" s="146"/>
      <c r="M374" s="146"/>
      <c r="N374" s="146"/>
      <c r="O374" s="146"/>
      <c r="P374" s="146"/>
      <c r="Q374" s="146"/>
      <c r="R374" s="146"/>
      <c r="S374" s="146"/>
      <c r="T374" s="146"/>
      <c r="U374" s="146"/>
      <c r="V374" s="146"/>
      <c r="W374" s="146"/>
      <c r="X374" s="146"/>
      <c r="Y374" s="146"/>
      <c r="Z374" s="146"/>
    </row>
    <row r="375" spans="1:26" ht="14.25" customHeight="1" x14ac:dyDescent="0.25">
      <c r="A375" s="146"/>
      <c r="B375" s="146"/>
      <c r="C375" s="169"/>
      <c r="D375" s="146"/>
      <c r="E375" s="146"/>
      <c r="F375" s="146"/>
      <c r="G375" s="146"/>
      <c r="H375" s="146"/>
      <c r="I375" s="146"/>
      <c r="J375" s="146"/>
      <c r="K375" s="146"/>
      <c r="L375" s="146"/>
      <c r="M375" s="146"/>
      <c r="N375" s="146"/>
      <c r="O375" s="146"/>
      <c r="P375" s="146"/>
      <c r="Q375" s="146"/>
      <c r="R375" s="146"/>
      <c r="S375" s="146"/>
      <c r="T375" s="146"/>
      <c r="U375" s="146"/>
      <c r="V375" s="146"/>
      <c r="W375" s="146"/>
      <c r="X375" s="146"/>
      <c r="Y375" s="146"/>
      <c r="Z375" s="146"/>
    </row>
    <row r="376" spans="1:26" ht="14.25" customHeight="1" x14ac:dyDescent="0.25">
      <c r="A376" s="146"/>
      <c r="B376" s="146"/>
      <c r="C376" s="169"/>
      <c r="D376" s="146"/>
      <c r="E376" s="146"/>
      <c r="F376" s="146"/>
      <c r="G376" s="146"/>
      <c r="H376" s="146"/>
      <c r="I376" s="146"/>
      <c r="J376" s="146"/>
      <c r="K376" s="146"/>
      <c r="L376" s="146"/>
      <c r="M376" s="146"/>
      <c r="N376" s="146"/>
      <c r="O376" s="146"/>
      <c r="P376" s="146"/>
      <c r="Q376" s="146"/>
      <c r="R376" s="146"/>
      <c r="S376" s="146"/>
      <c r="T376" s="146"/>
      <c r="U376" s="146"/>
      <c r="V376" s="146"/>
      <c r="W376" s="146"/>
      <c r="X376" s="146"/>
      <c r="Y376" s="146"/>
      <c r="Z376" s="146"/>
    </row>
    <row r="377" spans="1:26" ht="14.25" customHeight="1" x14ac:dyDescent="0.25">
      <c r="A377" s="146"/>
      <c r="B377" s="146"/>
      <c r="C377" s="169"/>
      <c r="D377" s="146"/>
      <c r="E377" s="146"/>
      <c r="F377" s="146"/>
      <c r="G377" s="146"/>
      <c r="H377" s="146"/>
      <c r="I377" s="146"/>
      <c r="J377" s="146"/>
      <c r="K377" s="146"/>
      <c r="L377" s="146"/>
      <c r="M377" s="146"/>
      <c r="N377" s="146"/>
      <c r="O377" s="146"/>
      <c r="P377" s="146"/>
      <c r="Q377" s="146"/>
      <c r="R377" s="146"/>
      <c r="S377" s="146"/>
      <c r="T377" s="146"/>
      <c r="U377" s="146"/>
      <c r="V377" s="146"/>
      <c r="W377" s="146"/>
      <c r="X377" s="146"/>
      <c r="Y377" s="146"/>
      <c r="Z377" s="146"/>
    </row>
    <row r="378" spans="1:26" ht="14.25" customHeight="1" x14ac:dyDescent="0.25">
      <c r="A378" s="146"/>
      <c r="B378" s="146"/>
      <c r="C378" s="169"/>
      <c r="D378" s="146"/>
      <c r="E378" s="146"/>
      <c r="F378" s="146"/>
      <c r="G378" s="146"/>
      <c r="H378" s="146"/>
      <c r="I378" s="146"/>
      <c r="J378" s="146"/>
      <c r="K378" s="146"/>
      <c r="L378" s="146"/>
      <c r="M378" s="146"/>
      <c r="N378" s="146"/>
      <c r="O378" s="146"/>
      <c r="P378" s="146"/>
      <c r="Q378" s="146"/>
      <c r="R378" s="146"/>
      <c r="S378" s="146"/>
      <c r="T378" s="146"/>
      <c r="U378" s="146"/>
      <c r="V378" s="146"/>
      <c r="W378" s="146"/>
      <c r="X378" s="146"/>
      <c r="Y378" s="146"/>
      <c r="Z378" s="146"/>
    </row>
    <row r="379" spans="1:26" ht="14.25" customHeight="1" x14ac:dyDescent="0.25">
      <c r="A379" s="146"/>
      <c r="B379" s="146"/>
      <c r="C379" s="169"/>
      <c r="D379" s="146"/>
      <c r="E379" s="146"/>
      <c r="F379" s="146"/>
      <c r="G379" s="146"/>
      <c r="H379" s="146"/>
      <c r="I379" s="146"/>
      <c r="J379" s="146"/>
      <c r="K379" s="146"/>
      <c r="L379" s="146"/>
      <c r="M379" s="146"/>
      <c r="N379" s="146"/>
      <c r="O379" s="146"/>
      <c r="P379" s="146"/>
      <c r="Q379" s="146"/>
      <c r="R379" s="146"/>
      <c r="S379" s="146"/>
      <c r="T379" s="146"/>
      <c r="U379" s="146"/>
      <c r="V379" s="146"/>
      <c r="W379" s="146"/>
      <c r="X379" s="146"/>
      <c r="Y379" s="146"/>
      <c r="Z379" s="146"/>
    </row>
    <row r="380" spans="1:26" ht="14.25" customHeight="1" x14ac:dyDescent="0.25">
      <c r="A380" s="146"/>
      <c r="B380" s="146"/>
      <c r="C380" s="169"/>
      <c r="D380" s="146"/>
      <c r="E380" s="146"/>
      <c r="F380" s="146"/>
      <c r="G380" s="146"/>
      <c r="H380" s="146"/>
      <c r="I380" s="146"/>
      <c r="J380" s="146"/>
      <c r="K380" s="146"/>
      <c r="L380" s="146"/>
      <c r="M380" s="146"/>
      <c r="N380" s="146"/>
      <c r="O380" s="146"/>
      <c r="P380" s="146"/>
      <c r="Q380" s="146"/>
      <c r="R380" s="146"/>
      <c r="S380" s="146"/>
      <c r="T380" s="146"/>
      <c r="U380" s="146"/>
      <c r="V380" s="146"/>
      <c r="W380" s="146"/>
      <c r="X380" s="146"/>
      <c r="Y380" s="146"/>
      <c r="Z380" s="146"/>
    </row>
    <row r="381" spans="1:26" ht="14.25" customHeight="1" x14ac:dyDescent="0.25">
      <c r="A381" s="146"/>
      <c r="B381" s="146"/>
      <c r="C381" s="169"/>
      <c r="D381" s="146"/>
      <c r="E381" s="146"/>
      <c r="F381" s="146"/>
      <c r="G381" s="146"/>
      <c r="H381" s="146"/>
      <c r="I381" s="146"/>
      <c r="J381" s="146"/>
      <c r="K381" s="146"/>
      <c r="L381" s="146"/>
      <c r="M381" s="146"/>
      <c r="N381" s="146"/>
      <c r="O381" s="146"/>
      <c r="P381" s="146"/>
      <c r="Q381" s="146"/>
      <c r="R381" s="146"/>
      <c r="S381" s="146"/>
      <c r="T381" s="146"/>
      <c r="U381" s="146"/>
      <c r="V381" s="146"/>
      <c r="W381" s="146"/>
      <c r="X381" s="146"/>
      <c r="Y381" s="146"/>
      <c r="Z381" s="146"/>
    </row>
    <row r="382" spans="1:26" ht="14.25" customHeight="1" x14ac:dyDescent="0.25">
      <c r="A382" s="146"/>
      <c r="B382" s="146"/>
      <c r="C382" s="169"/>
      <c r="D382" s="146"/>
      <c r="E382" s="146"/>
      <c r="F382" s="146"/>
      <c r="G382" s="146"/>
      <c r="H382" s="146"/>
      <c r="I382" s="146"/>
      <c r="J382" s="146"/>
      <c r="K382" s="146"/>
      <c r="L382" s="146"/>
      <c r="M382" s="146"/>
      <c r="N382" s="146"/>
      <c r="O382" s="146"/>
      <c r="P382" s="146"/>
      <c r="Q382" s="146"/>
      <c r="R382" s="146"/>
      <c r="S382" s="146"/>
      <c r="T382" s="146"/>
      <c r="U382" s="146"/>
      <c r="V382" s="146"/>
      <c r="W382" s="146"/>
      <c r="X382" s="146"/>
      <c r="Y382" s="146"/>
      <c r="Z382" s="146"/>
    </row>
    <row r="383" spans="1:26" ht="14.25" customHeight="1" x14ac:dyDescent="0.25">
      <c r="A383" s="146"/>
      <c r="B383" s="146"/>
      <c r="C383" s="169"/>
      <c r="D383" s="146"/>
      <c r="E383" s="146"/>
      <c r="F383" s="146"/>
      <c r="G383" s="146"/>
      <c r="H383" s="146"/>
      <c r="I383" s="146"/>
      <c r="J383" s="146"/>
      <c r="K383" s="146"/>
      <c r="L383" s="146"/>
      <c r="M383" s="146"/>
      <c r="N383" s="146"/>
      <c r="O383" s="146"/>
      <c r="P383" s="146"/>
      <c r="Q383" s="146"/>
      <c r="R383" s="146"/>
      <c r="S383" s="146"/>
      <c r="T383" s="146"/>
      <c r="U383" s="146"/>
      <c r="V383" s="146"/>
      <c r="W383" s="146"/>
      <c r="X383" s="146"/>
      <c r="Y383" s="146"/>
      <c r="Z383" s="146"/>
    </row>
    <row r="384" spans="1:26" ht="14.25" customHeight="1" x14ac:dyDescent="0.25">
      <c r="A384" s="146"/>
      <c r="B384" s="146"/>
      <c r="C384" s="169"/>
      <c r="D384" s="146"/>
      <c r="E384" s="146"/>
      <c r="F384" s="146"/>
      <c r="G384" s="146"/>
      <c r="H384" s="146"/>
      <c r="I384" s="146"/>
      <c r="J384" s="146"/>
      <c r="K384" s="146"/>
      <c r="L384" s="146"/>
      <c r="M384" s="146"/>
      <c r="N384" s="146"/>
      <c r="O384" s="146"/>
      <c r="P384" s="146"/>
      <c r="Q384" s="146"/>
      <c r="R384" s="146"/>
      <c r="S384" s="146"/>
      <c r="T384" s="146"/>
      <c r="U384" s="146"/>
      <c r="V384" s="146"/>
      <c r="W384" s="146"/>
      <c r="X384" s="146"/>
      <c r="Y384" s="146"/>
      <c r="Z384" s="146"/>
    </row>
    <row r="385" spans="1:26" ht="14.25" customHeight="1" x14ac:dyDescent="0.25">
      <c r="A385" s="146"/>
      <c r="B385" s="146"/>
      <c r="C385" s="169"/>
      <c r="D385" s="146"/>
      <c r="E385" s="146"/>
      <c r="F385" s="146"/>
      <c r="G385" s="146"/>
      <c r="H385" s="146"/>
      <c r="I385" s="146"/>
      <c r="J385" s="146"/>
      <c r="K385" s="146"/>
      <c r="L385" s="146"/>
      <c r="M385" s="146"/>
      <c r="N385" s="146"/>
      <c r="O385" s="146"/>
      <c r="P385" s="146"/>
      <c r="Q385" s="146"/>
      <c r="R385" s="146"/>
      <c r="S385" s="146"/>
      <c r="T385" s="146"/>
      <c r="U385" s="146"/>
      <c r="V385" s="146"/>
      <c r="W385" s="146"/>
      <c r="X385" s="146"/>
      <c r="Y385" s="146"/>
      <c r="Z385" s="146"/>
    </row>
    <row r="386" spans="1:26" ht="14.25" customHeight="1" x14ac:dyDescent="0.25">
      <c r="A386" s="146"/>
      <c r="B386" s="146"/>
      <c r="C386" s="169"/>
      <c r="D386" s="146"/>
      <c r="E386" s="146"/>
      <c r="F386" s="146"/>
      <c r="G386" s="146"/>
      <c r="H386" s="146"/>
      <c r="I386" s="146"/>
      <c r="J386" s="146"/>
      <c r="K386" s="146"/>
      <c r="L386" s="146"/>
      <c r="M386" s="146"/>
      <c r="N386" s="146"/>
      <c r="O386" s="146"/>
      <c r="P386" s="146"/>
      <c r="Q386" s="146"/>
      <c r="R386" s="146"/>
      <c r="S386" s="146"/>
      <c r="T386" s="146"/>
      <c r="U386" s="146"/>
      <c r="V386" s="146"/>
      <c r="W386" s="146"/>
      <c r="X386" s="146"/>
      <c r="Y386" s="146"/>
      <c r="Z386" s="146"/>
    </row>
    <row r="387" spans="1:26" ht="14.25" customHeight="1" x14ac:dyDescent="0.25">
      <c r="A387" s="146"/>
      <c r="B387" s="146"/>
      <c r="C387" s="169"/>
      <c r="D387" s="146"/>
      <c r="E387" s="146"/>
      <c r="F387" s="146"/>
      <c r="G387" s="146"/>
      <c r="H387" s="146"/>
      <c r="I387" s="146"/>
      <c r="J387" s="146"/>
      <c r="K387" s="146"/>
      <c r="L387" s="146"/>
      <c r="M387" s="146"/>
      <c r="N387" s="146"/>
      <c r="O387" s="146"/>
      <c r="P387" s="146"/>
      <c r="Q387" s="146"/>
      <c r="R387" s="146"/>
      <c r="S387" s="146"/>
      <c r="T387" s="146"/>
      <c r="U387" s="146"/>
      <c r="V387" s="146"/>
      <c r="W387" s="146"/>
      <c r="X387" s="146"/>
      <c r="Y387" s="146"/>
      <c r="Z387" s="146"/>
    </row>
    <row r="388" spans="1:26" ht="14.25" customHeight="1" x14ac:dyDescent="0.25">
      <c r="A388" s="146"/>
      <c r="B388" s="146"/>
      <c r="C388" s="169"/>
      <c r="D388" s="146"/>
      <c r="E388" s="146"/>
      <c r="F388" s="146"/>
      <c r="G388" s="146"/>
      <c r="H388" s="146"/>
      <c r="I388" s="146"/>
      <c r="J388" s="146"/>
      <c r="K388" s="146"/>
      <c r="L388" s="146"/>
      <c r="M388" s="146"/>
      <c r="N388" s="146"/>
      <c r="O388" s="146"/>
      <c r="P388" s="146"/>
      <c r="Q388" s="146"/>
      <c r="R388" s="146"/>
      <c r="S388" s="146"/>
      <c r="T388" s="146"/>
      <c r="U388" s="146"/>
      <c r="V388" s="146"/>
      <c r="W388" s="146"/>
      <c r="X388" s="146"/>
      <c r="Y388" s="146"/>
      <c r="Z388" s="146"/>
    </row>
    <row r="389" spans="1:26" ht="14.25" customHeight="1" x14ac:dyDescent="0.25">
      <c r="A389" s="146"/>
      <c r="B389" s="146"/>
      <c r="C389" s="169"/>
      <c r="D389" s="146"/>
      <c r="E389" s="146"/>
      <c r="F389" s="146"/>
      <c r="G389" s="146"/>
      <c r="H389" s="146"/>
      <c r="I389" s="146"/>
      <c r="J389" s="146"/>
      <c r="K389" s="146"/>
      <c r="L389" s="146"/>
      <c r="M389" s="146"/>
      <c r="N389" s="146"/>
      <c r="O389" s="146"/>
      <c r="P389" s="146"/>
      <c r="Q389" s="146"/>
      <c r="R389" s="146"/>
      <c r="S389" s="146"/>
      <c r="T389" s="146"/>
      <c r="U389" s="146"/>
      <c r="V389" s="146"/>
      <c r="W389" s="146"/>
      <c r="X389" s="146"/>
      <c r="Y389" s="146"/>
      <c r="Z389" s="146"/>
    </row>
    <row r="390" spans="1:26" ht="14.25" customHeight="1" x14ac:dyDescent="0.25">
      <c r="A390" s="146"/>
      <c r="B390" s="146"/>
      <c r="C390" s="169"/>
      <c r="D390" s="146"/>
      <c r="E390" s="146"/>
      <c r="F390" s="146"/>
      <c r="G390" s="146"/>
      <c r="H390" s="146"/>
      <c r="I390" s="146"/>
      <c r="J390" s="146"/>
      <c r="K390" s="146"/>
      <c r="L390" s="146"/>
      <c r="M390" s="146"/>
      <c r="N390" s="146"/>
      <c r="O390" s="146"/>
      <c r="P390" s="146"/>
      <c r="Q390" s="146"/>
      <c r="R390" s="146"/>
      <c r="S390" s="146"/>
      <c r="T390" s="146"/>
      <c r="U390" s="146"/>
      <c r="V390" s="146"/>
      <c r="W390" s="146"/>
      <c r="X390" s="146"/>
      <c r="Y390" s="146"/>
      <c r="Z390" s="146"/>
    </row>
    <row r="391" spans="1:26" ht="14.25" customHeight="1" x14ac:dyDescent="0.25">
      <c r="A391" s="146"/>
      <c r="B391" s="146"/>
      <c r="C391" s="169"/>
      <c r="D391" s="146"/>
      <c r="E391" s="146"/>
      <c r="F391" s="146"/>
      <c r="G391" s="146"/>
      <c r="H391" s="146"/>
      <c r="I391" s="146"/>
      <c r="J391" s="146"/>
      <c r="K391" s="146"/>
      <c r="L391" s="146"/>
      <c r="M391" s="146"/>
      <c r="N391" s="146"/>
      <c r="O391" s="146"/>
      <c r="P391" s="146"/>
      <c r="Q391" s="146"/>
      <c r="R391" s="146"/>
      <c r="S391" s="146"/>
      <c r="T391" s="146"/>
      <c r="U391" s="146"/>
      <c r="V391" s="146"/>
      <c r="W391" s="146"/>
      <c r="X391" s="146"/>
      <c r="Y391" s="146"/>
      <c r="Z391" s="146"/>
    </row>
    <row r="392" spans="1:26" ht="14.25" customHeight="1" x14ac:dyDescent="0.25">
      <c r="A392" s="146"/>
      <c r="B392" s="146"/>
      <c r="C392" s="169"/>
      <c r="D392" s="146"/>
      <c r="E392" s="146"/>
      <c r="F392" s="146"/>
      <c r="G392" s="146"/>
      <c r="H392" s="146"/>
      <c r="I392" s="146"/>
      <c r="J392" s="146"/>
      <c r="K392" s="146"/>
      <c r="L392" s="146"/>
      <c r="M392" s="146"/>
      <c r="N392" s="146"/>
      <c r="O392" s="146"/>
      <c r="P392" s="146"/>
      <c r="Q392" s="146"/>
      <c r="R392" s="146"/>
      <c r="S392" s="146"/>
      <c r="T392" s="146"/>
      <c r="U392" s="146"/>
      <c r="V392" s="146"/>
      <c r="W392" s="146"/>
      <c r="X392" s="146"/>
      <c r="Y392" s="146"/>
      <c r="Z392" s="146"/>
    </row>
    <row r="393" spans="1:26" ht="14.25" customHeight="1" x14ac:dyDescent="0.25">
      <c r="A393" s="146"/>
      <c r="B393" s="146"/>
      <c r="C393" s="169"/>
      <c r="D393" s="146"/>
      <c r="E393" s="146"/>
      <c r="F393" s="146"/>
      <c r="G393" s="146"/>
      <c r="H393" s="146"/>
      <c r="I393" s="146"/>
      <c r="J393" s="146"/>
      <c r="K393" s="146"/>
      <c r="L393" s="146"/>
      <c r="M393" s="146"/>
      <c r="N393" s="146"/>
      <c r="O393" s="146"/>
      <c r="P393" s="146"/>
      <c r="Q393" s="146"/>
      <c r="R393" s="146"/>
      <c r="S393" s="146"/>
      <c r="T393" s="146"/>
      <c r="U393" s="146"/>
      <c r="V393" s="146"/>
      <c r="W393" s="146"/>
      <c r="X393" s="146"/>
      <c r="Y393" s="146"/>
      <c r="Z393" s="146"/>
    </row>
    <row r="394" spans="1:26" ht="14.25" customHeight="1" x14ac:dyDescent="0.25">
      <c r="A394" s="146"/>
      <c r="B394" s="146"/>
      <c r="C394" s="169"/>
      <c r="D394" s="146"/>
      <c r="E394" s="146"/>
      <c r="F394" s="146"/>
      <c r="G394" s="146"/>
      <c r="H394" s="146"/>
      <c r="I394" s="146"/>
      <c r="J394" s="146"/>
      <c r="K394" s="146"/>
      <c r="L394" s="146"/>
      <c r="M394" s="146"/>
      <c r="N394" s="146"/>
      <c r="O394" s="146"/>
      <c r="P394" s="146"/>
      <c r="Q394" s="146"/>
      <c r="R394" s="146"/>
      <c r="S394" s="146"/>
      <c r="T394" s="146"/>
      <c r="U394" s="146"/>
      <c r="V394" s="146"/>
      <c r="W394" s="146"/>
      <c r="X394" s="146"/>
      <c r="Y394" s="146"/>
      <c r="Z394" s="146"/>
    </row>
    <row r="395" spans="1:26" ht="14.25" customHeight="1" x14ac:dyDescent="0.25">
      <c r="A395" s="146"/>
      <c r="B395" s="146"/>
      <c r="C395" s="169"/>
      <c r="D395" s="146"/>
      <c r="E395" s="146"/>
      <c r="F395" s="146"/>
      <c r="G395" s="146"/>
      <c r="H395" s="146"/>
      <c r="I395" s="146"/>
      <c r="J395" s="146"/>
      <c r="K395" s="146"/>
      <c r="L395" s="146"/>
      <c r="M395" s="146"/>
      <c r="N395" s="146"/>
      <c r="O395" s="146"/>
      <c r="P395" s="146"/>
      <c r="Q395" s="146"/>
      <c r="R395" s="146"/>
      <c r="S395" s="146"/>
      <c r="T395" s="146"/>
      <c r="U395" s="146"/>
      <c r="V395" s="146"/>
      <c r="W395" s="146"/>
      <c r="X395" s="146"/>
      <c r="Y395" s="146"/>
      <c r="Z395" s="146"/>
    </row>
    <row r="396" spans="1:26" ht="14.25" customHeight="1" x14ac:dyDescent="0.25">
      <c r="A396" s="146"/>
      <c r="B396" s="146"/>
      <c r="C396" s="169"/>
      <c r="D396" s="146"/>
      <c r="E396" s="146"/>
      <c r="F396" s="146"/>
      <c r="G396" s="146"/>
      <c r="H396" s="146"/>
      <c r="I396" s="146"/>
      <c r="J396" s="146"/>
      <c r="K396" s="146"/>
      <c r="L396" s="146"/>
      <c r="M396" s="146"/>
      <c r="N396" s="146"/>
      <c r="O396" s="146"/>
      <c r="P396" s="146"/>
      <c r="Q396" s="146"/>
      <c r="R396" s="146"/>
      <c r="S396" s="146"/>
      <c r="T396" s="146"/>
      <c r="U396" s="146"/>
      <c r="V396" s="146"/>
      <c r="W396" s="146"/>
      <c r="X396" s="146"/>
      <c r="Y396" s="146"/>
      <c r="Z396" s="146"/>
    </row>
    <row r="397" spans="1:26" ht="14.25" customHeight="1" x14ac:dyDescent="0.25">
      <c r="A397" s="146"/>
      <c r="B397" s="146"/>
      <c r="C397" s="169"/>
      <c r="D397" s="146"/>
      <c r="E397" s="146"/>
      <c r="F397" s="146"/>
      <c r="G397" s="146"/>
      <c r="H397" s="146"/>
      <c r="I397" s="146"/>
      <c r="J397" s="146"/>
      <c r="K397" s="146"/>
      <c r="L397" s="146"/>
      <c r="M397" s="146"/>
      <c r="N397" s="146"/>
      <c r="O397" s="146"/>
      <c r="P397" s="146"/>
      <c r="Q397" s="146"/>
      <c r="R397" s="146"/>
      <c r="S397" s="146"/>
      <c r="T397" s="146"/>
      <c r="U397" s="146"/>
      <c r="V397" s="146"/>
      <c r="W397" s="146"/>
      <c r="X397" s="146"/>
      <c r="Y397" s="146"/>
      <c r="Z397" s="146"/>
    </row>
    <row r="398" spans="1:26" ht="14.25" customHeight="1" x14ac:dyDescent="0.25">
      <c r="A398" s="146"/>
      <c r="B398" s="146"/>
      <c r="C398" s="169"/>
      <c r="D398" s="146"/>
      <c r="E398" s="146"/>
      <c r="F398" s="146"/>
      <c r="G398" s="146"/>
      <c r="H398" s="146"/>
      <c r="I398" s="146"/>
      <c r="J398" s="146"/>
      <c r="K398" s="146"/>
      <c r="L398" s="146"/>
      <c r="M398" s="146"/>
      <c r="N398" s="146"/>
      <c r="O398" s="146"/>
      <c r="P398" s="146"/>
      <c r="Q398" s="146"/>
      <c r="R398" s="146"/>
      <c r="S398" s="146"/>
      <c r="T398" s="146"/>
      <c r="U398" s="146"/>
      <c r="V398" s="146"/>
      <c r="W398" s="146"/>
      <c r="X398" s="146"/>
      <c r="Y398" s="146"/>
      <c r="Z398" s="146"/>
    </row>
    <row r="399" spans="1:26" ht="14.25" customHeight="1" x14ac:dyDescent="0.25">
      <c r="A399" s="146"/>
      <c r="B399" s="146"/>
      <c r="C399" s="169"/>
      <c r="D399" s="146"/>
      <c r="E399" s="146"/>
      <c r="F399" s="146"/>
      <c r="G399" s="146"/>
      <c r="H399" s="146"/>
      <c r="I399" s="146"/>
      <c r="J399" s="146"/>
      <c r="K399" s="146"/>
      <c r="L399" s="146"/>
      <c r="M399" s="146"/>
      <c r="N399" s="146"/>
      <c r="O399" s="146"/>
      <c r="P399" s="146"/>
      <c r="Q399" s="146"/>
      <c r="R399" s="146"/>
      <c r="S399" s="146"/>
      <c r="T399" s="146"/>
      <c r="U399" s="146"/>
      <c r="V399" s="146"/>
      <c r="W399" s="146"/>
      <c r="X399" s="146"/>
      <c r="Y399" s="146"/>
      <c r="Z399" s="146"/>
    </row>
    <row r="400" spans="1:26" ht="14.25" customHeight="1" x14ac:dyDescent="0.25">
      <c r="A400" s="146"/>
      <c r="B400" s="146"/>
      <c r="C400" s="169"/>
      <c r="D400" s="146"/>
      <c r="E400" s="146"/>
      <c r="F400" s="146"/>
      <c r="G400" s="146"/>
      <c r="H400" s="146"/>
      <c r="I400" s="146"/>
      <c r="J400" s="146"/>
      <c r="K400" s="146"/>
      <c r="L400" s="146"/>
      <c r="M400" s="146"/>
      <c r="N400" s="146"/>
      <c r="O400" s="146"/>
      <c r="P400" s="146"/>
      <c r="Q400" s="146"/>
      <c r="R400" s="146"/>
      <c r="S400" s="146"/>
      <c r="T400" s="146"/>
      <c r="U400" s="146"/>
      <c r="V400" s="146"/>
      <c r="W400" s="146"/>
      <c r="X400" s="146"/>
      <c r="Y400" s="146"/>
      <c r="Z400" s="146"/>
    </row>
    <row r="401" spans="1:26" ht="14.25" customHeight="1" x14ac:dyDescent="0.25">
      <c r="A401" s="146"/>
      <c r="B401" s="146"/>
      <c r="C401" s="169"/>
      <c r="D401" s="146"/>
      <c r="E401" s="146"/>
      <c r="F401" s="146"/>
      <c r="G401" s="146"/>
      <c r="H401" s="146"/>
      <c r="I401" s="146"/>
      <c r="J401" s="146"/>
      <c r="K401" s="146"/>
      <c r="L401" s="146"/>
      <c r="M401" s="146"/>
      <c r="N401" s="146"/>
      <c r="O401" s="146"/>
      <c r="P401" s="146"/>
      <c r="Q401" s="146"/>
      <c r="R401" s="146"/>
      <c r="S401" s="146"/>
      <c r="T401" s="146"/>
      <c r="U401" s="146"/>
      <c r="V401" s="146"/>
      <c r="W401" s="146"/>
      <c r="X401" s="146"/>
      <c r="Y401" s="146"/>
      <c r="Z401" s="146"/>
    </row>
    <row r="402" spans="1:26" ht="14.25" customHeight="1" x14ac:dyDescent="0.25">
      <c r="A402" s="146"/>
      <c r="B402" s="146"/>
      <c r="C402" s="169"/>
      <c r="D402" s="146"/>
      <c r="E402" s="146"/>
      <c r="F402" s="146"/>
      <c r="G402" s="146"/>
      <c r="H402" s="146"/>
      <c r="I402" s="146"/>
      <c r="J402" s="146"/>
      <c r="K402" s="146"/>
      <c r="L402" s="146"/>
      <c r="M402" s="146"/>
      <c r="N402" s="146"/>
      <c r="O402" s="146"/>
      <c r="P402" s="146"/>
      <c r="Q402" s="146"/>
      <c r="R402" s="146"/>
      <c r="S402" s="146"/>
      <c r="T402" s="146"/>
      <c r="U402" s="146"/>
      <c r="V402" s="146"/>
      <c r="W402" s="146"/>
      <c r="X402" s="146"/>
      <c r="Y402" s="146"/>
      <c r="Z402" s="146"/>
    </row>
    <row r="403" spans="1:26" ht="14.25" customHeight="1" x14ac:dyDescent="0.25">
      <c r="A403" s="146"/>
      <c r="B403" s="146"/>
      <c r="C403" s="169"/>
      <c r="D403" s="146"/>
      <c r="E403" s="146"/>
      <c r="F403" s="146"/>
      <c r="G403" s="146"/>
      <c r="H403" s="146"/>
      <c r="I403" s="146"/>
      <c r="J403" s="146"/>
      <c r="K403" s="146"/>
      <c r="L403" s="146"/>
      <c r="M403" s="146"/>
      <c r="N403" s="146"/>
      <c r="O403" s="146"/>
      <c r="P403" s="146"/>
      <c r="Q403" s="146"/>
      <c r="R403" s="146"/>
      <c r="S403" s="146"/>
      <c r="T403" s="146"/>
      <c r="U403" s="146"/>
      <c r="V403" s="146"/>
      <c r="W403" s="146"/>
      <c r="X403" s="146"/>
      <c r="Y403" s="146"/>
      <c r="Z403" s="146"/>
    </row>
    <row r="404" spans="1:26" ht="14.25" customHeight="1" x14ac:dyDescent="0.25">
      <c r="A404" s="146"/>
      <c r="B404" s="146"/>
      <c r="C404" s="169"/>
      <c r="D404" s="146"/>
      <c r="E404" s="146"/>
      <c r="F404" s="146"/>
      <c r="G404" s="146"/>
      <c r="H404" s="146"/>
      <c r="I404" s="146"/>
      <c r="J404" s="146"/>
      <c r="K404" s="146"/>
      <c r="L404" s="146"/>
      <c r="M404" s="146"/>
      <c r="N404" s="146"/>
      <c r="O404" s="146"/>
      <c r="P404" s="146"/>
      <c r="Q404" s="146"/>
      <c r="R404" s="146"/>
      <c r="S404" s="146"/>
      <c r="T404" s="146"/>
      <c r="U404" s="146"/>
      <c r="V404" s="146"/>
      <c r="W404" s="146"/>
      <c r="X404" s="146"/>
      <c r="Y404" s="146"/>
      <c r="Z404" s="146"/>
    </row>
    <row r="405" spans="1:26" ht="14.25" customHeight="1" x14ac:dyDescent="0.25">
      <c r="A405" s="146"/>
      <c r="B405" s="146"/>
      <c r="C405" s="169"/>
      <c r="D405" s="146"/>
      <c r="E405" s="146"/>
      <c r="F405" s="146"/>
      <c r="G405" s="146"/>
      <c r="H405" s="146"/>
      <c r="I405" s="146"/>
      <c r="J405" s="146"/>
      <c r="K405" s="146"/>
      <c r="L405" s="146"/>
      <c r="M405" s="146"/>
      <c r="N405" s="146"/>
      <c r="O405" s="146"/>
      <c r="P405" s="146"/>
      <c r="Q405" s="146"/>
      <c r="R405" s="146"/>
      <c r="S405" s="146"/>
      <c r="T405" s="146"/>
      <c r="U405" s="146"/>
      <c r="V405" s="146"/>
      <c r="W405" s="146"/>
      <c r="X405" s="146"/>
      <c r="Y405" s="146"/>
      <c r="Z405" s="146"/>
    </row>
    <row r="406" spans="1:26" ht="14.25" customHeight="1" x14ac:dyDescent="0.25">
      <c r="A406" s="146"/>
      <c r="B406" s="146"/>
      <c r="C406" s="169"/>
      <c r="D406" s="146"/>
      <c r="E406" s="146"/>
      <c r="F406" s="146"/>
      <c r="G406" s="146"/>
      <c r="H406" s="146"/>
      <c r="I406" s="146"/>
      <c r="J406" s="146"/>
      <c r="K406" s="146"/>
      <c r="L406" s="146"/>
      <c r="M406" s="146"/>
      <c r="N406" s="146"/>
      <c r="O406" s="146"/>
      <c r="P406" s="146"/>
      <c r="Q406" s="146"/>
      <c r="R406" s="146"/>
      <c r="S406" s="146"/>
      <c r="T406" s="146"/>
      <c r="U406" s="146"/>
      <c r="V406" s="146"/>
      <c r="W406" s="146"/>
      <c r="X406" s="146"/>
      <c r="Y406" s="146"/>
      <c r="Z406" s="146"/>
    </row>
    <row r="407" spans="1:26" ht="14.25" customHeight="1" x14ac:dyDescent="0.25">
      <c r="A407" s="146"/>
      <c r="B407" s="146"/>
      <c r="C407" s="169"/>
      <c r="D407" s="146"/>
      <c r="E407" s="146"/>
      <c r="F407" s="146"/>
      <c r="G407" s="146"/>
      <c r="H407" s="146"/>
      <c r="I407" s="146"/>
      <c r="J407" s="146"/>
      <c r="K407" s="146"/>
      <c r="L407" s="146"/>
      <c r="M407" s="146"/>
      <c r="N407" s="146"/>
      <c r="O407" s="146"/>
      <c r="P407" s="146"/>
      <c r="Q407" s="146"/>
      <c r="R407" s="146"/>
      <c r="S407" s="146"/>
      <c r="T407" s="146"/>
      <c r="U407" s="146"/>
      <c r="V407" s="146"/>
      <c r="W407" s="146"/>
      <c r="X407" s="146"/>
      <c r="Y407" s="146"/>
      <c r="Z407" s="146"/>
    </row>
    <row r="408" spans="1:26" ht="14.25" customHeight="1" x14ac:dyDescent="0.25">
      <c r="A408" s="146"/>
      <c r="B408" s="146"/>
      <c r="C408" s="169"/>
      <c r="D408" s="146"/>
      <c r="E408" s="146"/>
      <c r="F408" s="146"/>
      <c r="G408" s="146"/>
      <c r="H408" s="146"/>
      <c r="I408" s="146"/>
      <c r="J408" s="146"/>
      <c r="K408" s="146"/>
      <c r="L408" s="146"/>
      <c r="M408" s="146"/>
      <c r="N408" s="146"/>
      <c r="O408" s="146"/>
      <c r="P408" s="146"/>
      <c r="Q408" s="146"/>
      <c r="R408" s="146"/>
      <c r="S408" s="146"/>
      <c r="T408" s="146"/>
      <c r="U408" s="146"/>
      <c r="V408" s="146"/>
      <c r="W408" s="146"/>
      <c r="X408" s="146"/>
      <c r="Y408" s="146"/>
      <c r="Z408" s="146"/>
    </row>
    <row r="409" spans="1:26" ht="14.25" customHeight="1" x14ac:dyDescent="0.25">
      <c r="A409" s="146"/>
      <c r="B409" s="146"/>
      <c r="C409" s="169"/>
      <c r="D409" s="146"/>
      <c r="E409" s="146"/>
      <c r="F409" s="146"/>
      <c r="G409" s="146"/>
      <c r="H409" s="146"/>
      <c r="I409" s="146"/>
      <c r="J409" s="146"/>
      <c r="K409" s="146"/>
      <c r="L409" s="146"/>
      <c r="M409" s="146"/>
      <c r="N409" s="146"/>
      <c r="O409" s="146"/>
      <c r="P409" s="146"/>
      <c r="Q409" s="146"/>
      <c r="R409" s="146"/>
      <c r="S409" s="146"/>
      <c r="T409" s="146"/>
      <c r="U409" s="146"/>
      <c r="V409" s="146"/>
      <c r="W409" s="146"/>
      <c r="X409" s="146"/>
      <c r="Y409" s="146"/>
      <c r="Z409" s="146"/>
    </row>
    <row r="410" spans="1:26" ht="14.25" customHeight="1" x14ac:dyDescent="0.25">
      <c r="A410" s="146"/>
      <c r="B410" s="146"/>
      <c r="C410" s="169"/>
      <c r="D410" s="146"/>
      <c r="E410" s="146"/>
      <c r="F410" s="146"/>
      <c r="G410" s="146"/>
      <c r="H410" s="146"/>
      <c r="I410" s="146"/>
      <c r="J410" s="146"/>
      <c r="K410" s="146"/>
      <c r="L410" s="146"/>
      <c r="M410" s="146"/>
      <c r="N410" s="146"/>
      <c r="O410" s="146"/>
      <c r="P410" s="146"/>
      <c r="Q410" s="146"/>
      <c r="R410" s="146"/>
      <c r="S410" s="146"/>
      <c r="T410" s="146"/>
      <c r="U410" s="146"/>
      <c r="V410" s="146"/>
      <c r="W410" s="146"/>
      <c r="X410" s="146"/>
      <c r="Y410" s="146"/>
      <c r="Z410" s="146"/>
    </row>
    <row r="411" spans="1:26" ht="14.25" customHeight="1" x14ac:dyDescent="0.25">
      <c r="A411" s="146"/>
      <c r="B411" s="146"/>
      <c r="C411" s="169"/>
      <c r="D411" s="146"/>
      <c r="E411" s="146"/>
      <c r="F411" s="146"/>
      <c r="G411" s="146"/>
      <c r="H411" s="146"/>
      <c r="I411" s="146"/>
      <c r="J411" s="146"/>
      <c r="K411" s="146"/>
      <c r="L411" s="146"/>
      <c r="M411" s="146"/>
      <c r="N411" s="146"/>
      <c r="O411" s="146"/>
      <c r="P411" s="146"/>
      <c r="Q411" s="146"/>
      <c r="R411" s="146"/>
      <c r="S411" s="146"/>
      <c r="T411" s="146"/>
      <c r="U411" s="146"/>
      <c r="V411" s="146"/>
      <c r="W411" s="146"/>
      <c r="X411" s="146"/>
      <c r="Y411" s="146"/>
      <c r="Z411" s="146"/>
    </row>
    <row r="412" spans="1:26" ht="14.25" customHeight="1" x14ac:dyDescent="0.25">
      <c r="A412" s="146"/>
      <c r="B412" s="146"/>
      <c r="C412" s="169"/>
      <c r="D412" s="146"/>
      <c r="E412" s="146"/>
      <c r="F412" s="146"/>
      <c r="G412" s="146"/>
      <c r="H412" s="146"/>
      <c r="I412" s="146"/>
      <c r="J412" s="146"/>
      <c r="K412" s="146"/>
      <c r="L412" s="146"/>
      <c r="M412" s="146"/>
      <c r="N412" s="146"/>
      <c r="O412" s="146"/>
      <c r="P412" s="146"/>
      <c r="Q412" s="146"/>
      <c r="R412" s="146"/>
      <c r="S412" s="146"/>
      <c r="T412" s="146"/>
      <c r="U412" s="146"/>
      <c r="V412" s="146"/>
      <c r="W412" s="146"/>
      <c r="X412" s="146"/>
      <c r="Y412" s="146"/>
      <c r="Z412" s="146"/>
    </row>
    <row r="413" spans="1:26" ht="14.25" customHeight="1" x14ac:dyDescent="0.25">
      <c r="A413" s="146"/>
      <c r="B413" s="146"/>
      <c r="C413" s="169"/>
      <c r="D413" s="146"/>
      <c r="E413" s="146"/>
      <c r="F413" s="146"/>
      <c r="G413" s="146"/>
      <c r="H413" s="146"/>
      <c r="I413" s="146"/>
      <c r="J413" s="146"/>
      <c r="K413" s="146"/>
      <c r="L413" s="146"/>
      <c r="M413" s="146"/>
      <c r="N413" s="146"/>
      <c r="O413" s="146"/>
      <c r="P413" s="146"/>
      <c r="Q413" s="146"/>
      <c r="R413" s="146"/>
      <c r="S413" s="146"/>
      <c r="T413" s="146"/>
      <c r="U413" s="146"/>
      <c r="V413" s="146"/>
      <c r="W413" s="146"/>
      <c r="X413" s="146"/>
      <c r="Y413" s="146"/>
      <c r="Z413" s="146"/>
    </row>
    <row r="414" spans="1:26" ht="14.25" customHeight="1" x14ac:dyDescent="0.25">
      <c r="A414" s="146"/>
      <c r="B414" s="146"/>
      <c r="C414" s="169"/>
      <c r="D414" s="146"/>
      <c r="E414" s="146"/>
      <c r="F414" s="146"/>
      <c r="G414" s="146"/>
      <c r="H414" s="146"/>
      <c r="I414" s="146"/>
      <c r="J414" s="146"/>
      <c r="K414" s="146"/>
      <c r="L414" s="146"/>
      <c r="M414" s="146"/>
      <c r="N414" s="146"/>
      <c r="O414" s="146"/>
      <c r="P414" s="146"/>
      <c r="Q414" s="146"/>
      <c r="R414" s="146"/>
      <c r="S414" s="146"/>
      <c r="T414" s="146"/>
      <c r="U414" s="146"/>
      <c r="V414" s="146"/>
      <c r="W414" s="146"/>
      <c r="X414" s="146"/>
      <c r="Y414" s="146"/>
      <c r="Z414" s="146"/>
    </row>
    <row r="415" spans="1:26" ht="14.25" customHeight="1" x14ac:dyDescent="0.25">
      <c r="A415" s="146"/>
      <c r="B415" s="146"/>
      <c r="C415" s="169"/>
      <c r="D415" s="146"/>
      <c r="E415" s="146"/>
      <c r="F415" s="146"/>
      <c r="G415" s="146"/>
      <c r="H415" s="146"/>
      <c r="I415" s="146"/>
      <c r="J415" s="146"/>
      <c r="K415" s="146"/>
      <c r="L415" s="146"/>
      <c r="M415" s="146"/>
      <c r="N415" s="146"/>
      <c r="O415" s="146"/>
      <c r="P415" s="146"/>
      <c r="Q415" s="146"/>
      <c r="R415" s="146"/>
      <c r="S415" s="146"/>
      <c r="T415" s="146"/>
      <c r="U415" s="146"/>
      <c r="V415" s="146"/>
      <c r="W415" s="146"/>
      <c r="X415" s="146"/>
      <c r="Y415" s="146"/>
      <c r="Z415" s="146"/>
    </row>
    <row r="416" spans="1:26" ht="14.25" customHeight="1" x14ac:dyDescent="0.25">
      <c r="A416" s="146"/>
      <c r="B416" s="146"/>
      <c r="C416" s="169"/>
      <c r="D416" s="146"/>
      <c r="E416" s="146"/>
      <c r="F416" s="146"/>
      <c r="G416" s="146"/>
      <c r="H416" s="146"/>
      <c r="I416" s="146"/>
      <c r="J416" s="146"/>
      <c r="K416" s="146"/>
      <c r="L416" s="146"/>
      <c r="M416" s="146"/>
      <c r="N416" s="146"/>
      <c r="O416" s="146"/>
      <c r="P416" s="146"/>
      <c r="Q416" s="146"/>
      <c r="R416" s="146"/>
      <c r="S416" s="146"/>
      <c r="T416" s="146"/>
      <c r="U416" s="146"/>
      <c r="V416" s="146"/>
      <c r="W416" s="146"/>
      <c r="X416" s="146"/>
      <c r="Y416" s="146"/>
      <c r="Z416" s="146"/>
    </row>
    <row r="417" spans="1:26" ht="14.25" customHeight="1" x14ac:dyDescent="0.25">
      <c r="A417" s="146"/>
      <c r="B417" s="146"/>
      <c r="C417" s="169"/>
      <c r="D417" s="146"/>
      <c r="E417" s="146"/>
      <c r="F417" s="146"/>
      <c r="G417" s="146"/>
      <c r="H417" s="146"/>
      <c r="I417" s="146"/>
      <c r="J417" s="146"/>
      <c r="K417" s="146"/>
      <c r="L417" s="146"/>
      <c r="M417" s="146"/>
      <c r="N417" s="146"/>
      <c r="O417" s="146"/>
      <c r="P417" s="146"/>
      <c r="Q417" s="146"/>
      <c r="R417" s="146"/>
      <c r="S417" s="146"/>
      <c r="T417" s="146"/>
      <c r="U417" s="146"/>
      <c r="V417" s="146"/>
      <c r="W417" s="146"/>
      <c r="X417" s="146"/>
      <c r="Y417" s="146"/>
      <c r="Z417" s="146"/>
    </row>
    <row r="418" spans="1:26" ht="14.25" customHeight="1" x14ac:dyDescent="0.25">
      <c r="A418" s="146"/>
      <c r="B418" s="146"/>
      <c r="C418" s="169"/>
      <c r="D418" s="146"/>
      <c r="E418" s="146"/>
      <c r="F418" s="146"/>
      <c r="G418" s="146"/>
      <c r="H418" s="146"/>
      <c r="I418" s="146"/>
      <c r="J418" s="146"/>
      <c r="K418" s="146"/>
      <c r="L418" s="146"/>
      <c r="M418" s="146"/>
      <c r="N418" s="146"/>
      <c r="O418" s="146"/>
      <c r="P418" s="146"/>
      <c r="Q418" s="146"/>
      <c r="R418" s="146"/>
      <c r="S418" s="146"/>
      <c r="T418" s="146"/>
      <c r="U418" s="146"/>
      <c r="V418" s="146"/>
      <c r="W418" s="146"/>
      <c r="X418" s="146"/>
      <c r="Y418" s="146"/>
      <c r="Z418" s="146"/>
    </row>
    <row r="419" spans="1:26" ht="14.25" customHeight="1" x14ac:dyDescent="0.25">
      <c r="A419" s="146"/>
      <c r="B419" s="146"/>
      <c r="C419" s="169"/>
      <c r="D419" s="146"/>
      <c r="E419" s="146"/>
      <c r="F419" s="146"/>
      <c r="G419" s="146"/>
      <c r="H419" s="146"/>
      <c r="I419" s="146"/>
      <c r="J419" s="146"/>
      <c r="K419" s="146"/>
      <c r="L419" s="146"/>
      <c r="M419" s="146"/>
      <c r="N419" s="146"/>
      <c r="O419" s="146"/>
      <c r="P419" s="146"/>
      <c r="Q419" s="146"/>
      <c r="R419" s="146"/>
      <c r="S419" s="146"/>
      <c r="T419" s="146"/>
      <c r="U419" s="146"/>
      <c r="V419" s="146"/>
      <c r="W419" s="146"/>
      <c r="X419" s="146"/>
      <c r="Y419" s="146"/>
      <c r="Z419" s="146"/>
    </row>
    <row r="420" spans="1:26" ht="14.25" customHeight="1" x14ac:dyDescent="0.25">
      <c r="A420" s="146"/>
      <c r="B420" s="146"/>
      <c r="C420" s="169"/>
      <c r="D420" s="146"/>
      <c r="E420" s="146"/>
      <c r="F420" s="146"/>
      <c r="G420" s="146"/>
      <c r="H420" s="146"/>
      <c r="I420" s="146"/>
      <c r="J420" s="146"/>
      <c r="K420" s="146"/>
      <c r="L420" s="146"/>
      <c r="M420" s="146"/>
      <c r="N420" s="146"/>
      <c r="O420" s="146"/>
      <c r="P420" s="146"/>
      <c r="Q420" s="146"/>
      <c r="R420" s="146"/>
      <c r="S420" s="146"/>
      <c r="T420" s="146"/>
      <c r="U420" s="146"/>
      <c r="V420" s="146"/>
      <c r="W420" s="146"/>
      <c r="X420" s="146"/>
      <c r="Y420" s="146"/>
      <c r="Z420" s="146"/>
    </row>
    <row r="421" spans="1:26" ht="14.25" customHeight="1" x14ac:dyDescent="0.25">
      <c r="A421" s="146"/>
      <c r="B421" s="146"/>
      <c r="C421" s="169"/>
      <c r="D421" s="146"/>
      <c r="E421" s="146"/>
      <c r="F421" s="146"/>
      <c r="G421" s="146"/>
      <c r="H421" s="146"/>
      <c r="I421" s="146"/>
      <c r="J421" s="146"/>
      <c r="K421" s="146"/>
      <c r="L421" s="146"/>
      <c r="M421" s="146"/>
      <c r="N421" s="146"/>
      <c r="O421" s="146"/>
      <c r="P421" s="146"/>
      <c r="Q421" s="146"/>
      <c r="R421" s="146"/>
      <c r="S421" s="146"/>
      <c r="T421" s="146"/>
      <c r="U421" s="146"/>
      <c r="V421" s="146"/>
      <c r="W421" s="146"/>
      <c r="X421" s="146"/>
      <c r="Y421" s="146"/>
      <c r="Z421" s="146"/>
    </row>
    <row r="422" spans="1:26" ht="14.25" customHeight="1" x14ac:dyDescent="0.25">
      <c r="A422" s="146"/>
      <c r="B422" s="146"/>
      <c r="C422" s="169"/>
      <c r="D422" s="146"/>
      <c r="E422" s="146"/>
      <c r="F422" s="146"/>
      <c r="G422" s="146"/>
      <c r="H422" s="146"/>
      <c r="I422" s="146"/>
      <c r="J422" s="146"/>
      <c r="K422" s="146"/>
      <c r="L422" s="146"/>
      <c r="M422" s="146"/>
      <c r="N422" s="146"/>
      <c r="O422" s="146"/>
      <c r="P422" s="146"/>
      <c r="Q422" s="146"/>
      <c r="R422" s="146"/>
      <c r="S422" s="146"/>
      <c r="T422" s="146"/>
      <c r="U422" s="146"/>
      <c r="V422" s="146"/>
      <c r="W422" s="146"/>
      <c r="X422" s="146"/>
      <c r="Y422" s="146"/>
      <c r="Z422" s="146"/>
    </row>
    <row r="423" spans="1:26" ht="14.25" customHeight="1" x14ac:dyDescent="0.25">
      <c r="A423" s="146"/>
      <c r="B423" s="146"/>
      <c r="C423" s="169"/>
      <c r="D423" s="146"/>
      <c r="E423" s="146"/>
      <c r="F423" s="146"/>
      <c r="G423" s="146"/>
      <c r="H423" s="146"/>
      <c r="I423" s="146"/>
      <c r="J423" s="146"/>
      <c r="K423" s="146"/>
      <c r="L423" s="146"/>
      <c r="M423" s="146"/>
      <c r="N423" s="146"/>
      <c r="O423" s="146"/>
      <c r="P423" s="146"/>
      <c r="Q423" s="146"/>
      <c r="R423" s="146"/>
      <c r="S423" s="146"/>
      <c r="T423" s="146"/>
      <c r="U423" s="146"/>
      <c r="V423" s="146"/>
      <c r="W423" s="146"/>
      <c r="X423" s="146"/>
      <c r="Y423" s="146"/>
      <c r="Z423" s="146"/>
    </row>
    <row r="424" spans="1:26" ht="14.25" customHeight="1" x14ac:dyDescent="0.25">
      <c r="A424" s="146"/>
      <c r="B424" s="146"/>
      <c r="C424" s="169"/>
      <c r="D424" s="146"/>
      <c r="E424" s="146"/>
      <c r="F424" s="146"/>
      <c r="G424" s="146"/>
      <c r="H424" s="146"/>
      <c r="I424" s="146"/>
      <c r="J424" s="146"/>
      <c r="K424" s="146"/>
      <c r="L424" s="146"/>
      <c r="M424" s="146"/>
      <c r="N424" s="146"/>
      <c r="O424" s="146"/>
      <c r="P424" s="146"/>
      <c r="Q424" s="146"/>
      <c r="R424" s="146"/>
      <c r="S424" s="146"/>
      <c r="T424" s="146"/>
      <c r="U424" s="146"/>
      <c r="V424" s="146"/>
      <c r="W424" s="146"/>
      <c r="X424" s="146"/>
      <c r="Y424" s="146"/>
      <c r="Z424" s="146"/>
    </row>
    <row r="425" spans="1:26" ht="14.25" customHeight="1" x14ac:dyDescent="0.25">
      <c r="A425" s="146"/>
      <c r="B425" s="146"/>
      <c r="C425" s="169"/>
      <c r="D425" s="146"/>
      <c r="E425" s="146"/>
      <c r="F425" s="146"/>
      <c r="G425" s="146"/>
      <c r="H425" s="146"/>
      <c r="I425" s="146"/>
      <c r="J425" s="146"/>
      <c r="K425" s="146"/>
      <c r="L425" s="146"/>
      <c r="M425" s="146"/>
      <c r="N425" s="146"/>
      <c r="O425" s="146"/>
      <c r="P425" s="146"/>
      <c r="Q425" s="146"/>
      <c r="R425" s="146"/>
      <c r="S425" s="146"/>
      <c r="T425" s="146"/>
      <c r="U425" s="146"/>
      <c r="V425" s="146"/>
      <c r="W425" s="146"/>
      <c r="X425" s="146"/>
      <c r="Y425" s="146"/>
      <c r="Z425" s="146"/>
    </row>
    <row r="426" spans="1:26" ht="14.25" customHeight="1" x14ac:dyDescent="0.25">
      <c r="A426" s="146"/>
      <c r="B426" s="146"/>
      <c r="C426" s="169"/>
      <c r="D426" s="146"/>
      <c r="E426" s="146"/>
      <c r="F426" s="146"/>
      <c r="G426" s="146"/>
      <c r="H426" s="146"/>
      <c r="I426" s="146"/>
      <c r="J426" s="146"/>
      <c r="K426" s="146"/>
      <c r="L426" s="146"/>
      <c r="M426" s="146"/>
      <c r="N426" s="146"/>
      <c r="O426" s="146"/>
      <c r="P426" s="146"/>
      <c r="Q426" s="146"/>
      <c r="R426" s="146"/>
      <c r="S426" s="146"/>
      <c r="T426" s="146"/>
      <c r="U426" s="146"/>
      <c r="V426" s="146"/>
      <c r="W426" s="146"/>
      <c r="X426" s="146"/>
      <c r="Y426" s="146"/>
      <c r="Z426" s="146"/>
    </row>
    <row r="427" spans="1:26" ht="14.25" customHeight="1" x14ac:dyDescent="0.25">
      <c r="A427" s="146"/>
      <c r="B427" s="146"/>
      <c r="C427" s="169"/>
      <c r="D427" s="146"/>
      <c r="E427" s="146"/>
      <c r="F427" s="146"/>
      <c r="G427" s="146"/>
      <c r="H427" s="146"/>
      <c r="I427" s="146"/>
      <c r="J427" s="146"/>
      <c r="K427" s="146"/>
      <c r="L427" s="146"/>
      <c r="M427" s="146"/>
      <c r="N427" s="146"/>
      <c r="O427" s="146"/>
      <c r="P427" s="146"/>
      <c r="Q427" s="146"/>
      <c r="R427" s="146"/>
      <c r="S427" s="146"/>
      <c r="T427" s="146"/>
      <c r="U427" s="146"/>
      <c r="V427" s="146"/>
      <c r="W427" s="146"/>
      <c r="X427" s="146"/>
      <c r="Y427" s="146"/>
      <c r="Z427" s="146"/>
    </row>
    <row r="428" spans="1:26" ht="14.25" customHeight="1" x14ac:dyDescent="0.25">
      <c r="A428" s="146"/>
      <c r="B428" s="146"/>
      <c r="C428" s="169"/>
      <c r="D428" s="146"/>
      <c r="E428" s="146"/>
      <c r="F428" s="146"/>
      <c r="G428" s="146"/>
      <c r="H428" s="146"/>
      <c r="I428" s="146"/>
      <c r="J428" s="146"/>
      <c r="K428" s="146"/>
      <c r="L428" s="146"/>
      <c r="M428" s="146"/>
      <c r="N428" s="146"/>
      <c r="O428" s="146"/>
      <c r="P428" s="146"/>
      <c r="Q428" s="146"/>
      <c r="R428" s="146"/>
      <c r="S428" s="146"/>
      <c r="T428" s="146"/>
      <c r="U428" s="146"/>
      <c r="V428" s="146"/>
      <c r="W428" s="146"/>
      <c r="X428" s="146"/>
      <c r="Y428" s="146"/>
      <c r="Z428" s="146"/>
    </row>
    <row r="429" spans="1:26" ht="14.25" customHeight="1" x14ac:dyDescent="0.25">
      <c r="A429" s="146"/>
      <c r="B429" s="146"/>
      <c r="C429" s="169"/>
      <c r="D429" s="146"/>
      <c r="E429" s="146"/>
      <c r="F429" s="146"/>
      <c r="G429" s="146"/>
      <c r="H429" s="146"/>
      <c r="I429" s="146"/>
      <c r="J429" s="146"/>
      <c r="K429" s="146"/>
      <c r="L429" s="146"/>
      <c r="M429" s="146"/>
      <c r="N429" s="146"/>
      <c r="O429" s="146"/>
      <c r="P429" s="146"/>
      <c r="Q429" s="146"/>
      <c r="R429" s="146"/>
      <c r="S429" s="146"/>
      <c r="T429" s="146"/>
      <c r="U429" s="146"/>
      <c r="V429" s="146"/>
      <c r="W429" s="146"/>
      <c r="X429" s="146"/>
      <c r="Y429" s="146"/>
      <c r="Z429" s="146"/>
    </row>
    <row r="430" spans="1:26" ht="14.25" customHeight="1" x14ac:dyDescent="0.25">
      <c r="A430" s="146"/>
      <c r="B430" s="146"/>
      <c r="C430" s="169"/>
      <c r="D430" s="146"/>
      <c r="E430" s="146"/>
      <c r="F430" s="146"/>
      <c r="G430" s="146"/>
      <c r="H430" s="146"/>
      <c r="I430" s="146"/>
      <c r="J430" s="146"/>
      <c r="K430" s="146"/>
      <c r="L430" s="146"/>
      <c r="M430" s="146"/>
      <c r="N430" s="146"/>
      <c r="O430" s="146"/>
      <c r="P430" s="146"/>
      <c r="Q430" s="146"/>
      <c r="R430" s="146"/>
      <c r="S430" s="146"/>
      <c r="T430" s="146"/>
      <c r="U430" s="146"/>
      <c r="V430" s="146"/>
      <c r="W430" s="146"/>
      <c r="X430" s="146"/>
      <c r="Y430" s="146"/>
      <c r="Z430" s="146"/>
    </row>
    <row r="431" spans="1:26" ht="14.25" customHeight="1" x14ac:dyDescent="0.25">
      <c r="A431" s="146"/>
      <c r="B431" s="146"/>
      <c r="C431" s="169"/>
      <c r="D431" s="146"/>
      <c r="E431" s="146"/>
      <c r="F431" s="146"/>
      <c r="G431" s="146"/>
      <c r="H431" s="146"/>
      <c r="I431" s="146"/>
      <c r="J431" s="146"/>
      <c r="K431" s="146"/>
      <c r="L431" s="146"/>
      <c r="M431" s="146"/>
      <c r="N431" s="146"/>
      <c r="O431" s="146"/>
      <c r="P431" s="146"/>
      <c r="Q431" s="146"/>
      <c r="R431" s="146"/>
      <c r="S431" s="146"/>
      <c r="T431" s="146"/>
      <c r="U431" s="146"/>
      <c r="V431" s="146"/>
      <c r="W431" s="146"/>
      <c r="X431" s="146"/>
      <c r="Y431" s="146"/>
      <c r="Z431" s="146"/>
    </row>
    <row r="432" spans="1:26" ht="14.25" customHeight="1" x14ac:dyDescent="0.25">
      <c r="A432" s="146"/>
      <c r="B432" s="146"/>
      <c r="C432" s="169"/>
      <c r="D432" s="146"/>
      <c r="E432" s="146"/>
      <c r="F432" s="146"/>
      <c r="G432" s="146"/>
      <c r="H432" s="146"/>
      <c r="I432" s="146"/>
      <c r="J432" s="146"/>
      <c r="K432" s="146"/>
      <c r="L432" s="146"/>
      <c r="M432" s="146"/>
      <c r="N432" s="146"/>
      <c r="O432" s="146"/>
      <c r="P432" s="146"/>
      <c r="Q432" s="146"/>
      <c r="R432" s="146"/>
      <c r="S432" s="146"/>
      <c r="T432" s="146"/>
      <c r="U432" s="146"/>
      <c r="V432" s="146"/>
      <c r="W432" s="146"/>
      <c r="X432" s="146"/>
      <c r="Y432" s="146"/>
      <c r="Z432" s="146"/>
    </row>
    <row r="433" spans="1:26" ht="14.25" customHeight="1" x14ac:dyDescent="0.25">
      <c r="A433" s="146"/>
      <c r="B433" s="146"/>
      <c r="C433" s="169"/>
      <c r="D433" s="146"/>
      <c r="E433" s="146"/>
      <c r="F433" s="146"/>
      <c r="G433" s="146"/>
      <c r="H433" s="146"/>
      <c r="I433" s="146"/>
      <c r="J433" s="146"/>
      <c r="K433" s="146"/>
      <c r="L433" s="146"/>
      <c r="M433" s="146"/>
      <c r="N433" s="146"/>
      <c r="O433" s="146"/>
      <c r="P433" s="146"/>
      <c r="Q433" s="146"/>
      <c r="R433" s="146"/>
      <c r="S433" s="146"/>
      <c r="T433" s="146"/>
      <c r="U433" s="146"/>
      <c r="V433" s="146"/>
      <c r="W433" s="146"/>
      <c r="X433" s="146"/>
      <c r="Y433" s="146"/>
      <c r="Z433" s="146"/>
    </row>
    <row r="434" spans="1:26" ht="14.25" customHeight="1" x14ac:dyDescent="0.25">
      <c r="A434" s="146"/>
      <c r="B434" s="146"/>
      <c r="C434" s="169"/>
      <c r="D434" s="146"/>
      <c r="E434" s="146"/>
      <c r="F434" s="146"/>
      <c r="G434" s="146"/>
      <c r="H434" s="146"/>
      <c r="I434" s="146"/>
      <c r="J434" s="146"/>
      <c r="K434" s="146"/>
      <c r="L434" s="146"/>
      <c r="M434" s="146"/>
      <c r="N434" s="146"/>
      <c r="O434" s="146"/>
      <c r="P434" s="146"/>
      <c r="Q434" s="146"/>
      <c r="R434" s="146"/>
      <c r="S434" s="146"/>
      <c r="T434" s="146"/>
      <c r="U434" s="146"/>
      <c r="V434" s="146"/>
      <c r="W434" s="146"/>
      <c r="X434" s="146"/>
      <c r="Y434" s="146"/>
      <c r="Z434" s="146"/>
    </row>
    <row r="435" spans="1:26" ht="14.25" customHeight="1" x14ac:dyDescent="0.25">
      <c r="A435" s="146"/>
      <c r="B435" s="146"/>
      <c r="C435" s="169"/>
      <c r="D435" s="146"/>
      <c r="E435" s="146"/>
      <c r="F435" s="146"/>
      <c r="G435" s="146"/>
      <c r="H435" s="146"/>
      <c r="I435" s="146"/>
      <c r="J435" s="146"/>
      <c r="K435" s="146"/>
      <c r="L435" s="146"/>
      <c r="M435" s="146"/>
      <c r="N435" s="146"/>
      <c r="O435" s="146"/>
      <c r="P435" s="146"/>
      <c r="Q435" s="146"/>
      <c r="R435" s="146"/>
      <c r="S435" s="146"/>
      <c r="T435" s="146"/>
      <c r="U435" s="146"/>
      <c r="V435" s="146"/>
      <c r="W435" s="146"/>
      <c r="X435" s="146"/>
      <c r="Y435" s="146"/>
      <c r="Z435" s="146"/>
    </row>
    <row r="436" spans="1:26" ht="14.25" customHeight="1" x14ac:dyDescent="0.25">
      <c r="A436" s="146"/>
      <c r="B436" s="146"/>
      <c r="C436" s="169"/>
      <c r="D436" s="146"/>
      <c r="E436" s="146"/>
      <c r="F436" s="146"/>
      <c r="G436" s="146"/>
      <c r="H436" s="146"/>
      <c r="I436" s="146"/>
      <c r="J436" s="146"/>
      <c r="K436" s="146"/>
      <c r="L436" s="146"/>
      <c r="M436" s="146"/>
      <c r="N436" s="146"/>
      <c r="O436" s="146"/>
      <c r="P436" s="146"/>
      <c r="Q436" s="146"/>
      <c r="R436" s="146"/>
      <c r="S436" s="146"/>
      <c r="T436" s="146"/>
      <c r="U436" s="146"/>
      <c r="V436" s="146"/>
      <c r="W436" s="146"/>
      <c r="X436" s="146"/>
      <c r="Y436" s="146"/>
      <c r="Z436" s="146"/>
    </row>
    <row r="437" spans="1:26" ht="14.25" customHeight="1" x14ac:dyDescent="0.25">
      <c r="A437" s="146"/>
      <c r="B437" s="146"/>
      <c r="C437" s="169"/>
      <c r="D437" s="146"/>
      <c r="E437" s="146"/>
      <c r="F437" s="146"/>
      <c r="G437" s="146"/>
      <c r="H437" s="146"/>
      <c r="I437" s="146"/>
      <c r="J437" s="146"/>
      <c r="K437" s="146"/>
      <c r="L437" s="146"/>
      <c r="M437" s="146"/>
      <c r="N437" s="146"/>
      <c r="O437" s="146"/>
      <c r="P437" s="146"/>
      <c r="Q437" s="146"/>
      <c r="R437" s="146"/>
      <c r="S437" s="146"/>
      <c r="T437" s="146"/>
      <c r="U437" s="146"/>
      <c r="V437" s="146"/>
      <c r="W437" s="146"/>
      <c r="X437" s="146"/>
      <c r="Y437" s="146"/>
      <c r="Z437" s="146"/>
    </row>
    <row r="438" spans="1:26" ht="14.25" customHeight="1" x14ac:dyDescent="0.25">
      <c r="A438" s="146"/>
      <c r="B438" s="146"/>
      <c r="C438" s="169"/>
      <c r="D438" s="146"/>
      <c r="E438" s="146"/>
      <c r="F438" s="146"/>
      <c r="G438" s="146"/>
      <c r="H438" s="146"/>
      <c r="I438" s="146"/>
      <c r="J438" s="146"/>
      <c r="K438" s="146"/>
      <c r="L438" s="146"/>
      <c r="M438" s="146"/>
      <c r="N438" s="146"/>
      <c r="O438" s="146"/>
      <c r="P438" s="146"/>
      <c r="Q438" s="146"/>
      <c r="R438" s="146"/>
      <c r="S438" s="146"/>
      <c r="T438" s="146"/>
      <c r="U438" s="146"/>
      <c r="V438" s="146"/>
      <c r="W438" s="146"/>
      <c r="X438" s="146"/>
      <c r="Y438" s="146"/>
      <c r="Z438" s="146"/>
    </row>
    <row r="439" spans="1:26" ht="14.25" customHeight="1" x14ac:dyDescent="0.25">
      <c r="A439" s="146"/>
      <c r="B439" s="146"/>
      <c r="C439" s="169"/>
      <c r="D439" s="146"/>
      <c r="E439" s="146"/>
      <c r="F439" s="146"/>
      <c r="G439" s="146"/>
      <c r="H439" s="146"/>
      <c r="I439" s="146"/>
      <c r="J439" s="146"/>
      <c r="K439" s="146"/>
      <c r="L439" s="146"/>
      <c r="M439" s="146"/>
      <c r="N439" s="146"/>
      <c r="O439" s="146"/>
      <c r="P439" s="146"/>
      <c r="Q439" s="146"/>
      <c r="R439" s="146"/>
      <c r="S439" s="146"/>
      <c r="T439" s="146"/>
      <c r="U439" s="146"/>
      <c r="V439" s="146"/>
      <c r="W439" s="146"/>
      <c r="X439" s="146"/>
      <c r="Y439" s="146"/>
      <c r="Z439" s="146"/>
    </row>
    <row r="440" spans="1:26" ht="14.25" customHeight="1" x14ac:dyDescent="0.25">
      <c r="A440" s="146"/>
      <c r="B440" s="146"/>
      <c r="C440" s="169"/>
      <c r="D440" s="146"/>
      <c r="E440" s="146"/>
      <c r="F440" s="146"/>
      <c r="G440" s="146"/>
      <c r="H440" s="146"/>
      <c r="I440" s="146"/>
      <c r="J440" s="146"/>
      <c r="K440" s="146"/>
      <c r="L440" s="146"/>
      <c r="M440" s="146"/>
      <c r="N440" s="146"/>
      <c r="O440" s="146"/>
      <c r="P440" s="146"/>
      <c r="Q440" s="146"/>
      <c r="R440" s="146"/>
      <c r="S440" s="146"/>
      <c r="T440" s="146"/>
      <c r="U440" s="146"/>
      <c r="V440" s="146"/>
      <c r="W440" s="146"/>
      <c r="X440" s="146"/>
      <c r="Y440" s="146"/>
      <c r="Z440" s="146"/>
    </row>
    <row r="441" spans="1:26" ht="14.25" customHeight="1" x14ac:dyDescent="0.25">
      <c r="A441" s="146"/>
      <c r="B441" s="146"/>
      <c r="C441" s="169"/>
      <c r="D441" s="146"/>
      <c r="E441" s="146"/>
      <c r="F441" s="146"/>
      <c r="G441" s="146"/>
      <c r="H441" s="146"/>
      <c r="I441" s="146"/>
      <c r="J441" s="146"/>
      <c r="K441" s="146"/>
      <c r="L441" s="146"/>
      <c r="M441" s="146"/>
      <c r="N441" s="146"/>
      <c r="O441" s="146"/>
      <c r="P441" s="146"/>
      <c r="Q441" s="146"/>
      <c r="R441" s="146"/>
      <c r="S441" s="146"/>
      <c r="T441" s="146"/>
      <c r="U441" s="146"/>
      <c r="V441" s="146"/>
      <c r="W441" s="146"/>
      <c r="X441" s="146"/>
      <c r="Y441" s="146"/>
      <c r="Z441" s="146"/>
    </row>
    <row r="442" spans="1:26" ht="14.25" customHeight="1" x14ac:dyDescent="0.25">
      <c r="A442" s="146"/>
      <c r="B442" s="146"/>
      <c r="C442" s="169"/>
      <c r="D442" s="146"/>
      <c r="E442" s="146"/>
      <c r="F442" s="146"/>
      <c r="G442" s="146"/>
      <c r="H442" s="146"/>
      <c r="I442" s="146"/>
      <c r="J442" s="146"/>
      <c r="K442" s="146"/>
      <c r="L442" s="146"/>
      <c r="M442" s="146"/>
      <c r="N442" s="146"/>
      <c r="O442" s="146"/>
      <c r="P442" s="146"/>
      <c r="Q442" s="146"/>
      <c r="R442" s="146"/>
      <c r="S442" s="146"/>
      <c r="T442" s="146"/>
      <c r="U442" s="146"/>
      <c r="V442" s="146"/>
      <c r="W442" s="146"/>
      <c r="X442" s="146"/>
      <c r="Y442" s="146"/>
      <c r="Z442" s="146"/>
    </row>
    <row r="443" spans="1:26" ht="14.25" customHeight="1" x14ac:dyDescent="0.25">
      <c r="A443" s="146"/>
      <c r="B443" s="146"/>
      <c r="C443" s="169"/>
      <c r="D443" s="146"/>
      <c r="E443" s="146"/>
      <c r="F443" s="146"/>
      <c r="G443" s="146"/>
      <c r="H443" s="146"/>
      <c r="I443" s="146"/>
      <c r="J443" s="146"/>
      <c r="K443" s="146"/>
      <c r="L443" s="146"/>
      <c r="M443" s="146"/>
      <c r="N443" s="146"/>
      <c r="O443" s="146"/>
      <c r="P443" s="146"/>
      <c r="Q443" s="146"/>
      <c r="R443" s="146"/>
      <c r="S443" s="146"/>
      <c r="T443" s="146"/>
      <c r="U443" s="146"/>
      <c r="V443" s="146"/>
      <c r="W443" s="146"/>
      <c r="X443" s="146"/>
      <c r="Y443" s="146"/>
      <c r="Z443" s="146"/>
    </row>
    <row r="444" spans="1:26" ht="14.25" customHeight="1" x14ac:dyDescent="0.25">
      <c r="A444" s="146"/>
      <c r="B444" s="146"/>
      <c r="C444" s="169"/>
      <c r="D444" s="146"/>
      <c r="E444" s="146"/>
      <c r="F444" s="146"/>
      <c r="G444" s="146"/>
      <c r="H444" s="146"/>
      <c r="I444" s="146"/>
      <c r="J444" s="146"/>
      <c r="K444" s="146"/>
      <c r="L444" s="146"/>
      <c r="M444" s="146"/>
      <c r="N444" s="146"/>
      <c r="O444" s="146"/>
      <c r="P444" s="146"/>
      <c r="Q444" s="146"/>
      <c r="R444" s="146"/>
      <c r="S444" s="146"/>
      <c r="T444" s="146"/>
      <c r="U444" s="146"/>
      <c r="V444" s="146"/>
      <c r="W444" s="146"/>
      <c r="X444" s="146"/>
      <c r="Y444" s="146"/>
      <c r="Z444" s="146"/>
    </row>
    <row r="445" spans="1:26" ht="14.25" customHeight="1" x14ac:dyDescent="0.25">
      <c r="A445" s="146"/>
      <c r="B445" s="146"/>
      <c r="C445" s="169"/>
      <c r="D445" s="146"/>
      <c r="E445" s="146"/>
      <c r="F445" s="146"/>
      <c r="G445" s="146"/>
      <c r="H445" s="146"/>
      <c r="I445" s="146"/>
      <c r="J445" s="146"/>
      <c r="K445" s="146"/>
      <c r="L445" s="146"/>
      <c r="M445" s="146"/>
      <c r="N445" s="146"/>
      <c r="O445" s="146"/>
      <c r="P445" s="146"/>
      <c r="Q445" s="146"/>
      <c r="R445" s="146"/>
      <c r="S445" s="146"/>
      <c r="T445" s="146"/>
      <c r="U445" s="146"/>
      <c r="V445" s="146"/>
      <c r="W445" s="146"/>
      <c r="X445" s="146"/>
      <c r="Y445" s="146"/>
      <c r="Z445" s="146"/>
    </row>
    <row r="446" spans="1:26" ht="14.25" customHeight="1" x14ac:dyDescent="0.25">
      <c r="A446" s="146"/>
      <c r="B446" s="146"/>
      <c r="C446" s="169"/>
      <c r="D446" s="146"/>
      <c r="E446" s="146"/>
      <c r="F446" s="146"/>
      <c r="G446" s="146"/>
      <c r="H446" s="146"/>
      <c r="I446" s="146"/>
      <c r="J446" s="146"/>
      <c r="K446" s="146"/>
      <c r="L446" s="146"/>
      <c r="M446" s="146"/>
      <c r="N446" s="146"/>
      <c r="O446" s="146"/>
      <c r="P446" s="146"/>
      <c r="Q446" s="146"/>
      <c r="R446" s="146"/>
      <c r="S446" s="146"/>
      <c r="T446" s="146"/>
      <c r="U446" s="146"/>
      <c r="V446" s="146"/>
      <c r="W446" s="146"/>
      <c r="X446" s="146"/>
      <c r="Y446" s="146"/>
      <c r="Z446" s="146"/>
    </row>
    <row r="447" spans="1:26" ht="14.25" customHeight="1" x14ac:dyDescent="0.25">
      <c r="A447" s="146"/>
      <c r="B447" s="146"/>
      <c r="C447" s="169"/>
      <c r="D447" s="146"/>
      <c r="E447" s="146"/>
      <c r="F447" s="146"/>
      <c r="G447" s="146"/>
      <c r="H447" s="146"/>
      <c r="I447" s="146"/>
      <c r="J447" s="146"/>
      <c r="K447" s="146"/>
      <c r="L447" s="146"/>
      <c r="M447" s="146"/>
      <c r="N447" s="146"/>
      <c r="O447" s="146"/>
      <c r="P447" s="146"/>
      <c r="Q447" s="146"/>
      <c r="R447" s="146"/>
      <c r="S447" s="146"/>
      <c r="T447" s="146"/>
      <c r="U447" s="146"/>
      <c r="V447" s="146"/>
      <c r="W447" s="146"/>
      <c r="X447" s="146"/>
      <c r="Y447" s="146"/>
      <c r="Z447" s="146"/>
    </row>
    <row r="448" spans="1:26" ht="14.25" customHeight="1" x14ac:dyDescent="0.25">
      <c r="A448" s="146"/>
      <c r="B448" s="146"/>
      <c r="C448" s="169"/>
      <c r="D448" s="146"/>
      <c r="E448" s="146"/>
      <c r="F448" s="146"/>
      <c r="G448" s="146"/>
      <c r="H448" s="146"/>
      <c r="I448" s="146"/>
      <c r="J448" s="146"/>
      <c r="K448" s="146"/>
      <c r="L448" s="146"/>
      <c r="M448" s="146"/>
      <c r="N448" s="146"/>
      <c r="O448" s="146"/>
      <c r="P448" s="146"/>
      <c r="Q448" s="146"/>
      <c r="R448" s="146"/>
      <c r="S448" s="146"/>
      <c r="T448" s="146"/>
      <c r="U448" s="146"/>
      <c r="V448" s="146"/>
      <c r="W448" s="146"/>
      <c r="X448" s="146"/>
      <c r="Y448" s="146"/>
      <c r="Z448" s="146"/>
    </row>
    <row r="449" spans="1:26" ht="14.25" customHeight="1" x14ac:dyDescent="0.25">
      <c r="A449" s="146"/>
      <c r="B449" s="146"/>
      <c r="C449" s="169"/>
      <c r="D449" s="146"/>
      <c r="E449" s="146"/>
      <c r="F449" s="146"/>
      <c r="G449" s="146"/>
      <c r="H449" s="146"/>
      <c r="I449" s="146"/>
      <c r="J449" s="146"/>
      <c r="K449" s="146"/>
      <c r="L449" s="146"/>
      <c r="M449" s="146"/>
      <c r="N449" s="146"/>
      <c r="O449" s="146"/>
      <c r="P449" s="146"/>
      <c r="Q449" s="146"/>
      <c r="R449" s="146"/>
      <c r="S449" s="146"/>
      <c r="T449" s="146"/>
      <c r="U449" s="146"/>
      <c r="V449" s="146"/>
      <c r="W449" s="146"/>
      <c r="X449" s="146"/>
      <c r="Y449" s="146"/>
      <c r="Z449" s="146"/>
    </row>
    <row r="450" spans="1:26" ht="14.25" customHeight="1" x14ac:dyDescent="0.25">
      <c r="A450" s="146"/>
      <c r="B450" s="146"/>
      <c r="C450" s="169"/>
      <c r="D450" s="146"/>
      <c r="E450" s="146"/>
      <c r="F450" s="146"/>
      <c r="G450" s="146"/>
      <c r="H450" s="146"/>
      <c r="I450" s="146"/>
      <c r="J450" s="146"/>
      <c r="K450" s="146"/>
      <c r="L450" s="146"/>
      <c r="M450" s="146"/>
      <c r="N450" s="146"/>
      <c r="O450" s="146"/>
      <c r="P450" s="146"/>
      <c r="Q450" s="146"/>
      <c r="R450" s="146"/>
      <c r="S450" s="146"/>
      <c r="T450" s="146"/>
      <c r="U450" s="146"/>
      <c r="V450" s="146"/>
      <c r="W450" s="146"/>
      <c r="X450" s="146"/>
      <c r="Y450" s="146"/>
      <c r="Z450" s="146"/>
    </row>
    <row r="451" spans="1:26" ht="14.25" customHeight="1" x14ac:dyDescent="0.25">
      <c r="A451" s="146"/>
      <c r="B451" s="146"/>
      <c r="C451" s="169"/>
      <c r="D451" s="146"/>
      <c r="E451" s="146"/>
      <c r="F451" s="146"/>
      <c r="G451" s="146"/>
      <c r="H451" s="146"/>
      <c r="I451" s="146"/>
      <c r="J451" s="146"/>
      <c r="K451" s="146"/>
      <c r="L451" s="146"/>
      <c r="M451" s="146"/>
      <c r="N451" s="146"/>
      <c r="O451" s="146"/>
      <c r="P451" s="146"/>
      <c r="Q451" s="146"/>
      <c r="R451" s="146"/>
      <c r="S451" s="146"/>
      <c r="T451" s="146"/>
      <c r="U451" s="146"/>
      <c r="V451" s="146"/>
      <c r="W451" s="146"/>
      <c r="X451" s="146"/>
      <c r="Y451" s="146"/>
      <c r="Z451" s="146"/>
    </row>
    <row r="452" spans="1:26" ht="14.25" customHeight="1" x14ac:dyDescent="0.25">
      <c r="A452" s="146"/>
      <c r="B452" s="146"/>
      <c r="C452" s="169"/>
      <c r="D452" s="146"/>
      <c r="E452" s="146"/>
      <c r="F452" s="146"/>
      <c r="G452" s="146"/>
      <c r="H452" s="146"/>
      <c r="I452" s="146"/>
      <c r="J452" s="146"/>
      <c r="K452" s="146"/>
      <c r="L452" s="146"/>
      <c r="M452" s="146"/>
      <c r="N452" s="146"/>
      <c r="O452" s="146"/>
      <c r="P452" s="146"/>
      <c r="Q452" s="146"/>
      <c r="R452" s="146"/>
      <c r="S452" s="146"/>
      <c r="T452" s="146"/>
      <c r="U452" s="146"/>
      <c r="V452" s="146"/>
      <c r="W452" s="146"/>
      <c r="X452" s="146"/>
      <c r="Y452" s="146"/>
      <c r="Z452" s="146"/>
    </row>
    <row r="453" spans="1:26" ht="14.25" customHeight="1" x14ac:dyDescent="0.25">
      <c r="A453" s="146"/>
      <c r="B453" s="146"/>
      <c r="C453" s="169"/>
      <c r="D453" s="146"/>
      <c r="E453" s="146"/>
      <c r="F453" s="146"/>
      <c r="G453" s="146"/>
      <c r="H453" s="146"/>
      <c r="I453" s="146"/>
      <c r="J453" s="146"/>
      <c r="K453" s="146"/>
      <c r="L453" s="146"/>
      <c r="M453" s="146"/>
      <c r="N453" s="146"/>
      <c r="O453" s="146"/>
      <c r="P453" s="146"/>
      <c r="Q453" s="146"/>
      <c r="R453" s="146"/>
      <c r="S453" s="146"/>
      <c r="T453" s="146"/>
      <c r="U453" s="146"/>
      <c r="V453" s="146"/>
      <c r="W453" s="146"/>
      <c r="X453" s="146"/>
      <c r="Y453" s="146"/>
      <c r="Z453" s="146"/>
    </row>
    <row r="454" spans="1:26" ht="14.25" customHeight="1" x14ac:dyDescent="0.25">
      <c r="A454" s="146"/>
      <c r="B454" s="146"/>
      <c r="C454" s="169"/>
      <c r="D454" s="146"/>
      <c r="E454" s="146"/>
      <c r="F454" s="146"/>
      <c r="G454" s="146"/>
      <c r="H454" s="146"/>
      <c r="I454" s="146"/>
      <c r="J454" s="146"/>
      <c r="K454" s="146"/>
      <c r="L454" s="146"/>
      <c r="M454" s="146"/>
      <c r="N454" s="146"/>
      <c r="O454" s="146"/>
      <c r="P454" s="146"/>
      <c r="Q454" s="146"/>
      <c r="R454" s="146"/>
      <c r="S454" s="146"/>
      <c r="T454" s="146"/>
      <c r="U454" s="146"/>
      <c r="V454" s="146"/>
      <c r="W454" s="146"/>
      <c r="X454" s="146"/>
      <c r="Y454" s="146"/>
      <c r="Z454" s="146"/>
    </row>
    <row r="455" spans="1:26" ht="14.25" customHeight="1" x14ac:dyDescent="0.25">
      <c r="A455" s="146"/>
      <c r="B455" s="146"/>
      <c r="C455" s="169"/>
      <c r="D455" s="146"/>
      <c r="E455" s="146"/>
      <c r="F455" s="146"/>
      <c r="G455" s="146"/>
      <c r="H455" s="146"/>
      <c r="I455" s="146"/>
      <c r="J455" s="146"/>
      <c r="K455" s="146"/>
      <c r="L455" s="146"/>
      <c r="M455" s="146"/>
      <c r="N455" s="146"/>
      <c r="O455" s="146"/>
      <c r="P455" s="146"/>
      <c r="Q455" s="146"/>
      <c r="R455" s="146"/>
      <c r="S455" s="146"/>
      <c r="T455" s="146"/>
      <c r="U455" s="146"/>
      <c r="V455" s="146"/>
      <c r="W455" s="146"/>
      <c r="X455" s="146"/>
      <c r="Y455" s="146"/>
      <c r="Z455" s="146"/>
    </row>
    <row r="456" spans="1:26" ht="14.25" customHeight="1" x14ac:dyDescent="0.25">
      <c r="A456" s="146"/>
      <c r="B456" s="146"/>
      <c r="C456" s="169"/>
      <c r="D456" s="146"/>
      <c r="E456" s="146"/>
      <c r="F456" s="146"/>
      <c r="G456" s="146"/>
      <c r="H456" s="146"/>
      <c r="I456" s="146"/>
      <c r="J456" s="146"/>
      <c r="K456" s="146"/>
      <c r="L456" s="146"/>
      <c r="M456" s="146"/>
      <c r="N456" s="146"/>
      <c r="O456" s="146"/>
      <c r="P456" s="146"/>
      <c r="Q456" s="146"/>
      <c r="R456" s="146"/>
      <c r="S456" s="146"/>
      <c r="T456" s="146"/>
      <c r="U456" s="146"/>
      <c r="V456" s="146"/>
      <c r="W456" s="146"/>
      <c r="X456" s="146"/>
      <c r="Y456" s="146"/>
      <c r="Z456" s="146"/>
    </row>
    <row r="457" spans="1:26" ht="14.25" customHeight="1" x14ac:dyDescent="0.25">
      <c r="A457" s="146"/>
      <c r="B457" s="146"/>
      <c r="C457" s="169"/>
      <c r="D457" s="146"/>
      <c r="E457" s="146"/>
      <c r="F457" s="146"/>
      <c r="G457" s="146"/>
      <c r="H457" s="146"/>
      <c r="I457" s="146"/>
      <c r="J457" s="146"/>
      <c r="K457" s="146"/>
      <c r="L457" s="146"/>
      <c r="M457" s="146"/>
      <c r="N457" s="146"/>
      <c r="O457" s="146"/>
      <c r="P457" s="146"/>
      <c r="Q457" s="146"/>
      <c r="R457" s="146"/>
      <c r="S457" s="146"/>
      <c r="T457" s="146"/>
      <c r="U457" s="146"/>
      <c r="V457" s="146"/>
      <c r="W457" s="146"/>
      <c r="X457" s="146"/>
      <c r="Y457" s="146"/>
      <c r="Z457" s="146"/>
    </row>
    <row r="458" spans="1:26" ht="14.25" customHeight="1" x14ac:dyDescent="0.25">
      <c r="A458" s="146"/>
      <c r="B458" s="146"/>
      <c r="C458" s="169"/>
      <c r="D458" s="146"/>
      <c r="E458" s="146"/>
      <c r="F458" s="146"/>
      <c r="G458" s="146"/>
      <c r="H458" s="146"/>
      <c r="I458" s="146"/>
      <c r="J458" s="146"/>
      <c r="K458" s="146"/>
      <c r="L458" s="146"/>
      <c r="M458" s="146"/>
      <c r="N458" s="146"/>
      <c r="O458" s="146"/>
      <c r="P458" s="146"/>
      <c r="Q458" s="146"/>
      <c r="R458" s="146"/>
      <c r="S458" s="146"/>
      <c r="T458" s="146"/>
      <c r="U458" s="146"/>
      <c r="V458" s="146"/>
      <c r="W458" s="146"/>
      <c r="X458" s="146"/>
      <c r="Y458" s="146"/>
      <c r="Z458" s="146"/>
    </row>
    <row r="459" spans="1:26" ht="14.25" customHeight="1" x14ac:dyDescent="0.25">
      <c r="A459" s="146"/>
      <c r="B459" s="146"/>
      <c r="C459" s="169"/>
      <c r="D459" s="146"/>
      <c r="E459" s="146"/>
      <c r="F459" s="146"/>
      <c r="G459" s="146"/>
      <c r="H459" s="146"/>
      <c r="I459" s="146"/>
      <c r="J459" s="146"/>
      <c r="K459" s="146"/>
      <c r="L459" s="146"/>
      <c r="M459" s="146"/>
      <c r="N459" s="146"/>
      <c r="O459" s="146"/>
      <c r="P459" s="146"/>
      <c r="Q459" s="146"/>
      <c r="R459" s="146"/>
      <c r="S459" s="146"/>
      <c r="T459" s="146"/>
      <c r="U459" s="146"/>
      <c r="V459" s="146"/>
      <c r="W459" s="146"/>
      <c r="X459" s="146"/>
      <c r="Y459" s="146"/>
      <c r="Z459" s="146"/>
    </row>
    <row r="460" spans="1:26" ht="14.25" customHeight="1" x14ac:dyDescent="0.25">
      <c r="A460" s="146"/>
      <c r="B460" s="146"/>
      <c r="C460" s="169"/>
      <c r="D460" s="146"/>
      <c r="E460" s="146"/>
      <c r="F460" s="146"/>
      <c r="G460" s="146"/>
      <c r="H460" s="146"/>
      <c r="I460" s="146"/>
      <c r="J460" s="146"/>
      <c r="K460" s="146"/>
      <c r="L460" s="146"/>
      <c r="M460" s="146"/>
      <c r="N460" s="146"/>
      <c r="O460" s="146"/>
      <c r="P460" s="146"/>
      <c r="Q460" s="146"/>
      <c r="R460" s="146"/>
      <c r="S460" s="146"/>
      <c r="T460" s="146"/>
      <c r="U460" s="146"/>
      <c r="V460" s="146"/>
      <c r="W460" s="146"/>
      <c r="X460" s="146"/>
      <c r="Y460" s="146"/>
      <c r="Z460" s="146"/>
    </row>
    <row r="461" spans="1:26" ht="14.25" customHeight="1" x14ac:dyDescent="0.25">
      <c r="A461" s="146"/>
      <c r="B461" s="146"/>
      <c r="C461" s="169"/>
      <c r="D461" s="146"/>
      <c r="E461" s="146"/>
      <c r="F461" s="146"/>
      <c r="G461" s="146"/>
      <c r="H461" s="146"/>
      <c r="I461" s="146"/>
      <c r="J461" s="146"/>
      <c r="K461" s="146"/>
      <c r="L461" s="146"/>
      <c r="M461" s="146"/>
      <c r="N461" s="146"/>
      <c r="O461" s="146"/>
      <c r="P461" s="146"/>
      <c r="Q461" s="146"/>
      <c r="R461" s="146"/>
      <c r="S461" s="146"/>
      <c r="T461" s="146"/>
      <c r="U461" s="146"/>
      <c r="V461" s="146"/>
      <c r="W461" s="146"/>
      <c r="X461" s="146"/>
      <c r="Y461" s="146"/>
      <c r="Z461" s="146"/>
    </row>
    <row r="462" spans="1:26" ht="14.25" customHeight="1" x14ac:dyDescent="0.25">
      <c r="A462" s="146"/>
      <c r="B462" s="146"/>
      <c r="C462" s="169"/>
      <c r="D462" s="146"/>
      <c r="E462" s="146"/>
      <c r="F462" s="146"/>
      <c r="G462" s="146"/>
      <c r="H462" s="146"/>
      <c r="I462" s="146"/>
      <c r="J462" s="146"/>
      <c r="K462" s="146"/>
      <c r="L462" s="146"/>
      <c r="M462" s="146"/>
      <c r="N462" s="146"/>
      <c r="O462" s="146"/>
      <c r="P462" s="146"/>
      <c r="Q462" s="146"/>
      <c r="R462" s="146"/>
      <c r="S462" s="146"/>
      <c r="T462" s="146"/>
      <c r="U462" s="146"/>
      <c r="V462" s="146"/>
      <c r="W462" s="146"/>
      <c r="X462" s="146"/>
      <c r="Y462" s="146"/>
      <c r="Z462" s="146"/>
    </row>
    <row r="463" spans="1:26" ht="14.25" customHeight="1" x14ac:dyDescent="0.25">
      <c r="A463" s="146"/>
      <c r="B463" s="146"/>
      <c r="C463" s="169"/>
      <c r="D463" s="146"/>
      <c r="E463" s="146"/>
      <c r="F463" s="146"/>
      <c r="G463" s="146"/>
      <c r="H463" s="146"/>
      <c r="I463" s="146"/>
      <c r="J463" s="146"/>
      <c r="K463" s="146"/>
      <c r="L463" s="146"/>
      <c r="M463" s="146"/>
      <c r="N463" s="146"/>
      <c r="O463" s="146"/>
      <c r="P463" s="146"/>
      <c r="Q463" s="146"/>
      <c r="R463" s="146"/>
      <c r="S463" s="146"/>
      <c r="T463" s="146"/>
      <c r="U463" s="146"/>
      <c r="V463" s="146"/>
      <c r="W463" s="146"/>
      <c r="X463" s="146"/>
      <c r="Y463" s="146"/>
      <c r="Z463" s="146"/>
    </row>
    <row r="464" spans="1:26" ht="14.25" customHeight="1" x14ac:dyDescent="0.25">
      <c r="A464" s="146"/>
      <c r="B464" s="146"/>
      <c r="C464" s="169"/>
      <c r="D464" s="146"/>
      <c r="E464" s="146"/>
      <c r="F464" s="146"/>
      <c r="G464" s="146"/>
      <c r="H464" s="146"/>
      <c r="I464" s="146"/>
      <c r="J464" s="146"/>
      <c r="K464" s="146"/>
      <c r="L464" s="146"/>
      <c r="M464" s="146"/>
      <c r="N464" s="146"/>
      <c r="O464" s="146"/>
      <c r="P464" s="146"/>
      <c r="Q464" s="146"/>
      <c r="R464" s="146"/>
      <c r="S464" s="146"/>
      <c r="T464" s="146"/>
      <c r="U464" s="146"/>
      <c r="V464" s="146"/>
      <c r="W464" s="146"/>
      <c r="X464" s="146"/>
      <c r="Y464" s="146"/>
      <c r="Z464" s="146"/>
    </row>
    <row r="465" spans="1:26" ht="14.25" customHeight="1" x14ac:dyDescent="0.25">
      <c r="A465" s="146"/>
      <c r="B465" s="146"/>
      <c r="C465" s="169"/>
      <c r="D465" s="146"/>
      <c r="E465" s="146"/>
      <c r="F465" s="146"/>
      <c r="G465" s="146"/>
      <c r="H465" s="146"/>
      <c r="I465" s="146"/>
      <c r="J465" s="146"/>
      <c r="K465" s="146"/>
      <c r="L465" s="146"/>
      <c r="M465" s="146"/>
      <c r="N465" s="146"/>
      <c r="O465" s="146"/>
      <c r="P465" s="146"/>
      <c r="Q465" s="146"/>
      <c r="R465" s="146"/>
      <c r="S465" s="146"/>
      <c r="T465" s="146"/>
      <c r="U465" s="146"/>
      <c r="V465" s="146"/>
      <c r="W465" s="146"/>
      <c r="X465" s="146"/>
      <c r="Y465" s="146"/>
      <c r="Z465" s="146"/>
    </row>
    <row r="466" spans="1:26" ht="14.25" customHeight="1" x14ac:dyDescent="0.25">
      <c r="A466" s="146"/>
      <c r="B466" s="146"/>
      <c r="C466" s="169"/>
      <c r="D466" s="146"/>
      <c r="E466" s="146"/>
      <c r="F466" s="146"/>
      <c r="G466" s="146"/>
      <c r="H466" s="146"/>
      <c r="I466" s="146"/>
      <c r="J466" s="146"/>
      <c r="K466" s="146"/>
      <c r="L466" s="146"/>
      <c r="M466" s="146"/>
      <c r="N466" s="146"/>
      <c r="O466" s="146"/>
      <c r="P466" s="146"/>
      <c r="Q466" s="146"/>
      <c r="R466" s="146"/>
      <c r="S466" s="146"/>
      <c r="T466" s="146"/>
      <c r="U466" s="146"/>
      <c r="V466" s="146"/>
      <c r="W466" s="146"/>
      <c r="X466" s="146"/>
      <c r="Y466" s="146"/>
      <c r="Z466" s="146"/>
    </row>
    <row r="467" spans="1:26" ht="14.25" customHeight="1" x14ac:dyDescent="0.25">
      <c r="A467" s="146"/>
      <c r="B467" s="146"/>
      <c r="C467" s="169"/>
      <c r="D467" s="146"/>
      <c r="E467" s="146"/>
      <c r="F467" s="146"/>
      <c r="G467" s="146"/>
      <c r="H467" s="146"/>
      <c r="I467" s="146"/>
      <c r="J467" s="146"/>
      <c r="K467" s="146"/>
      <c r="L467" s="146"/>
      <c r="M467" s="146"/>
      <c r="N467" s="146"/>
      <c r="O467" s="146"/>
      <c r="P467" s="146"/>
      <c r="Q467" s="146"/>
      <c r="R467" s="146"/>
      <c r="S467" s="146"/>
      <c r="T467" s="146"/>
      <c r="U467" s="146"/>
      <c r="V467" s="146"/>
      <c r="W467" s="146"/>
      <c r="X467" s="146"/>
      <c r="Y467" s="146"/>
      <c r="Z467" s="146"/>
    </row>
    <row r="468" spans="1:26" ht="14.25" customHeight="1" x14ac:dyDescent="0.25">
      <c r="A468" s="146"/>
      <c r="B468" s="146"/>
      <c r="C468" s="169"/>
      <c r="D468" s="146"/>
      <c r="E468" s="146"/>
      <c r="F468" s="146"/>
      <c r="G468" s="146"/>
      <c r="H468" s="146"/>
      <c r="I468" s="146"/>
      <c r="J468" s="146"/>
      <c r="K468" s="146"/>
      <c r="L468" s="146"/>
      <c r="M468" s="146"/>
      <c r="N468" s="146"/>
      <c r="O468" s="146"/>
      <c r="P468" s="146"/>
      <c r="Q468" s="146"/>
      <c r="R468" s="146"/>
      <c r="S468" s="146"/>
      <c r="T468" s="146"/>
      <c r="U468" s="146"/>
      <c r="V468" s="146"/>
      <c r="W468" s="146"/>
      <c r="X468" s="146"/>
      <c r="Y468" s="146"/>
      <c r="Z468" s="146"/>
    </row>
    <row r="469" spans="1:26" ht="14.25" customHeight="1" x14ac:dyDescent="0.25">
      <c r="A469" s="146"/>
      <c r="B469" s="146"/>
      <c r="C469" s="169"/>
      <c r="D469" s="146"/>
      <c r="E469" s="146"/>
      <c r="F469" s="146"/>
      <c r="G469" s="146"/>
      <c r="H469" s="146"/>
      <c r="I469" s="146"/>
      <c r="J469" s="146"/>
      <c r="K469" s="146"/>
      <c r="L469" s="146"/>
      <c r="M469" s="146"/>
      <c r="N469" s="146"/>
      <c r="O469" s="146"/>
      <c r="P469" s="146"/>
      <c r="Q469" s="146"/>
      <c r="R469" s="146"/>
      <c r="S469" s="146"/>
      <c r="T469" s="146"/>
      <c r="U469" s="146"/>
      <c r="V469" s="146"/>
      <c r="W469" s="146"/>
      <c r="X469" s="146"/>
      <c r="Y469" s="146"/>
      <c r="Z469" s="146"/>
    </row>
    <row r="470" spans="1:26" ht="14.25" customHeight="1" x14ac:dyDescent="0.25">
      <c r="A470" s="146"/>
      <c r="B470" s="146"/>
      <c r="C470" s="169"/>
      <c r="D470" s="146"/>
      <c r="E470" s="146"/>
      <c r="F470" s="146"/>
      <c r="G470" s="146"/>
      <c r="H470" s="146"/>
      <c r="I470" s="146"/>
      <c r="J470" s="146"/>
      <c r="K470" s="146"/>
      <c r="L470" s="146"/>
      <c r="M470" s="146"/>
      <c r="N470" s="146"/>
      <c r="O470" s="146"/>
      <c r="P470" s="146"/>
      <c r="Q470" s="146"/>
      <c r="R470" s="146"/>
      <c r="S470" s="146"/>
      <c r="T470" s="146"/>
      <c r="U470" s="146"/>
      <c r="V470" s="146"/>
      <c r="W470" s="146"/>
      <c r="X470" s="146"/>
      <c r="Y470" s="146"/>
      <c r="Z470" s="146"/>
    </row>
    <row r="471" spans="1:26" ht="14.25" customHeight="1" x14ac:dyDescent="0.25">
      <c r="A471" s="146"/>
      <c r="B471" s="146"/>
      <c r="C471" s="169"/>
      <c r="D471" s="146"/>
      <c r="E471" s="146"/>
      <c r="F471" s="146"/>
      <c r="G471" s="146"/>
      <c r="H471" s="146"/>
      <c r="I471" s="146"/>
      <c r="J471" s="146"/>
      <c r="K471" s="146"/>
      <c r="L471" s="146"/>
      <c r="M471" s="146"/>
      <c r="N471" s="146"/>
      <c r="O471" s="146"/>
      <c r="P471" s="146"/>
      <c r="Q471" s="146"/>
      <c r="R471" s="146"/>
      <c r="S471" s="146"/>
      <c r="T471" s="146"/>
      <c r="U471" s="146"/>
      <c r="V471" s="146"/>
      <c r="W471" s="146"/>
      <c r="X471" s="146"/>
      <c r="Y471" s="146"/>
      <c r="Z471" s="146"/>
    </row>
    <row r="472" spans="1:26" ht="14.25" customHeight="1" x14ac:dyDescent="0.25">
      <c r="A472" s="146"/>
      <c r="B472" s="146"/>
      <c r="C472" s="169"/>
      <c r="D472" s="146"/>
      <c r="E472" s="146"/>
      <c r="F472" s="146"/>
      <c r="G472" s="146"/>
      <c r="H472" s="146"/>
      <c r="I472" s="146"/>
      <c r="J472" s="146"/>
      <c r="K472" s="146"/>
      <c r="L472" s="146"/>
      <c r="M472" s="146"/>
      <c r="N472" s="146"/>
      <c r="O472" s="146"/>
      <c r="P472" s="146"/>
      <c r="Q472" s="146"/>
      <c r="R472" s="146"/>
      <c r="S472" s="146"/>
      <c r="T472" s="146"/>
      <c r="U472" s="146"/>
      <c r="V472" s="146"/>
      <c r="W472" s="146"/>
      <c r="X472" s="146"/>
      <c r="Y472" s="146"/>
      <c r="Z472" s="146"/>
    </row>
    <row r="473" spans="1:26" ht="14.25" customHeight="1" x14ac:dyDescent="0.25">
      <c r="A473" s="146"/>
      <c r="B473" s="146"/>
      <c r="C473" s="169"/>
      <c r="D473" s="146"/>
      <c r="E473" s="146"/>
      <c r="F473" s="146"/>
      <c r="G473" s="146"/>
      <c r="H473" s="146"/>
      <c r="I473" s="146"/>
      <c r="J473" s="146"/>
      <c r="K473" s="146"/>
      <c r="L473" s="146"/>
      <c r="M473" s="146"/>
      <c r="N473" s="146"/>
      <c r="O473" s="146"/>
      <c r="P473" s="146"/>
      <c r="Q473" s="146"/>
      <c r="R473" s="146"/>
      <c r="S473" s="146"/>
      <c r="T473" s="146"/>
      <c r="U473" s="146"/>
      <c r="V473" s="146"/>
      <c r="W473" s="146"/>
      <c r="X473" s="146"/>
      <c r="Y473" s="146"/>
      <c r="Z473" s="146"/>
    </row>
    <row r="474" spans="1:26" ht="14.25" customHeight="1" x14ac:dyDescent="0.25">
      <c r="A474" s="146"/>
      <c r="B474" s="146"/>
      <c r="C474" s="169"/>
      <c r="D474" s="146"/>
      <c r="E474" s="146"/>
      <c r="F474" s="146"/>
      <c r="G474" s="146"/>
      <c r="H474" s="146"/>
      <c r="I474" s="146"/>
      <c r="J474" s="146"/>
      <c r="K474" s="146"/>
      <c r="L474" s="146"/>
      <c r="M474" s="146"/>
      <c r="N474" s="146"/>
      <c r="O474" s="146"/>
      <c r="P474" s="146"/>
      <c r="Q474" s="146"/>
      <c r="R474" s="146"/>
      <c r="S474" s="146"/>
      <c r="T474" s="146"/>
      <c r="U474" s="146"/>
      <c r="V474" s="146"/>
      <c r="W474" s="146"/>
      <c r="X474" s="146"/>
      <c r="Y474" s="146"/>
      <c r="Z474" s="146"/>
    </row>
    <row r="475" spans="1:26" ht="14.25" customHeight="1" x14ac:dyDescent="0.25">
      <c r="A475" s="146"/>
      <c r="B475" s="146"/>
      <c r="C475" s="169"/>
      <c r="D475" s="146"/>
      <c r="E475" s="146"/>
      <c r="F475" s="146"/>
      <c r="G475" s="146"/>
      <c r="H475" s="146"/>
      <c r="I475" s="146"/>
      <c r="J475" s="146"/>
      <c r="K475" s="146"/>
      <c r="L475" s="146"/>
      <c r="M475" s="146"/>
      <c r="N475" s="146"/>
      <c r="O475" s="146"/>
      <c r="P475" s="146"/>
      <c r="Q475" s="146"/>
      <c r="R475" s="146"/>
      <c r="S475" s="146"/>
      <c r="T475" s="146"/>
      <c r="U475" s="146"/>
      <c r="V475" s="146"/>
      <c r="W475" s="146"/>
      <c r="X475" s="146"/>
      <c r="Y475" s="146"/>
      <c r="Z475" s="146"/>
    </row>
    <row r="476" spans="1:26" ht="14.25" customHeight="1" x14ac:dyDescent="0.25">
      <c r="A476" s="146"/>
      <c r="B476" s="146"/>
      <c r="C476" s="169"/>
      <c r="D476" s="146"/>
      <c r="E476" s="146"/>
      <c r="F476" s="146"/>
      <c r="G476" s="146"/>
      <c r="H476" s="146"/>
      <c r="I476" s="146"/>
      <c r="J476" s="146"/>
      <c r="K476" s="146"/>
      <c r="L476" s="146"/>
      <c r="M476" s="146"/>
      <c r="N476" s="146"/>
      <c r="O476" s="146"/>
      <c r="P476" s="146"/>
      <c r="Q476" s="146"/>
      <c r="R476" s="146"/>
      <c r="S476" s="146"/>
      <c r="T476" s="146"/>
      <c r="U476" s="146"/>
      <c r="V476" s="146"/>
      <c r="W476" s="146"/>
      <c r="X476" s="146"/>
      <c r="Y476" s="146"/>
      <c r="Z476" s="146"/>
    </row>
    <row r="477" spans="1:26" ht="14.25" customHeight="1" x14ac:dyDescent="0.25">
      <c r="A477" s="146"/>
      <c r="B477" s="146"/>
      <c r="C477" s="169"/>
      <c r="D477" s="146"/>
      <c r="E477" s="146"/>
      <c r="F477" s="146"/>
      <c r="G477" s="146"/>
      <c r="H477" s="146"/>
      <c r="I477" s="146"/>
      <c r="J477" s="146"/>
      <c r="K477" s="146"/>
      <c r="L477" s="146"/>
      <c r="M477" s="146"/>
      <c r="N477" s="146"/>
      <c r="O477" s="146"/>
      <c r="P477" s="146"/>
      <c r="Q477" s="146"/>
      <c r="R477" s="146"/>
      <c r="S477" s="146"/>
      <c r="T477" s="146"/>
      <c r="U477" s="146"/>
      <c r="V477" s="146"/>
      <c r="W477" s="146"/>
      <c r="X477" s="146"/>
      <c r="Y477" s="146"/>
      <c r="Z477" s="146"/>
    </row>
    <row r="478" spans="1:26" ht="14.25" customHeight="1" x14ac:dyDescent="0.25">
      <c r="A478" s="146"/>
      <c r="B478" s="146"/>
      <c r="C478" s="169"/>
      <c r="D478" s="146"/>
      <c r="E478" s="146"/>
      <c r="F478" s="146"/>
      <c r="G478" s="146"/>
      <c r="H478" s="146"/>
      <c r="I478" s="146"/>
      <c r="J478" s="146"/>
      <c r="K478" s="146"/>
      <c r="L478" s="146"/>
      <c r="M478" s="146"/>
      <c r="N478" s="146"/>
      <c r="O478" s="146"/>
      <c r="P478" s="146"/>
      <c r="Q478" s="146"/>
      <c r="R478" s="146"/>
      <c r="S478" s="146"/>
      <c r="T478" s="146"/>
      <c r="U478" s="146"/>
      <c r="V478" s="146"/>
      <c r="W478" s="146"/>
      <c r="X478" s="146"/>
      <c r="Y478" s="146"/>
      <c r="Z478" s="146"/>
    </row>
    <row r="479" spans="1:26" ht="14.25" customHeight="1" x14ac:dyDescent="0.25">
      <c r="A479" s="146"/>
      <c r="B479" s="146"/>
      <c r="C479" s="169"/>
      <c r="D479" s="146"/>
      <c r="E479" s="146"/>
      <c r="F479" s="146"/>
      <c r="G479" s="146"/>
      <c r="H479" s="146"/>
      <c r="I479" s="146"/>
      <c r="J479" s="146"/>
      <c r="K479" s="146"/>
      <c r="L479" s="146"/>
      <c r="M479" s="146"/>
      <c r="N479" s="146"/>
      <c r="O479" s="146"/>
      <c r="P479" s="146"/>
      <c r="Q479" s="146"/>
      <c r="R479" s="146"/>
      <c r="S479" s="146"/>
      <c r="T479" s="146"/>
      <c r="U479" s="146"/>
      <c r="V479" s="146"/>
      <c r="W479" s="146"/>
      <c r="X479" s="146"/>
      <c r="Y479" s="146"/>
      <c r="Z479" s="146"/>
    </row>
    <row r="480" spans="1:26" ht="14.25" customHeight="1" x14ac:dyDescent="0.25">
      <c r="A480" s="146"/>
      <c r="B480" s="146"/>
      <c r="C480" s="169"/>
      <c r="D480" s="146"/>
      <c r="E480" s="146"/>
      <c r="F480" s="146"/>
      <c r="G480" s="146"/>
      <c r="H480" s="146"/>
      <c r="I480" s="146"/>
      <c r="J480" s="146"/>
      <c r="K480" s="146"/>
      <c r="L480" s="146"/>
      <c r="M480" s="146"/>
      <c r="N480" s="146"/>
      <c r="O480" s="146"/>
      <c r="P480" s="146"/>
      <c r="Q480" s="146"/>
      <c r="R480" s="146"/>
      <c r="S480" s="146"/>
      <c r="T480" s="146"/>
      <c r="U480" s="146"/>
      <c r="V480" s="146"/>
      <c r="W480" s="146"/>
      <c r="X480" s="146"/>
      <c r="Y480" s="146"/>
      <c r="Z480" s="146"/>
    </row>
    <row r="481" spans="1:26" ht="14.25" customHeight="1" x14ac:dyDescent="0.25">
      <c r="A481" s="146"/>
      <c r="B481" s="146"/>
      <c r="C481" s="169"/>
      <c r="D481" s="146"/>
      <c r="E481" s="146"/>
      <c r="F481" s="146"/>
      <c r="G481" s="146"/>
      <c r="H481" s="146"/>
      <c r="I481" s="146"/>
      <c r="J481" s="146"/>
      <c r="K481" s="146"/>
      <c r="L481" s="146"/>
      <c r="M481" s="146"/>
      <c r="N481" s="146"/>
      <c r="O481" s="146"/>
      <c r="P481" s="146"/>
      <c r="Q481" s="146"/>
      <c r="R481" s="146"/>
      <c r="S481" s="146"/>
      <c r="T481" s="146"/>
      <c r="U481" s="146"/>
      <c r="V481" s="146"/>
      <c r="W481" s="146"/>
      <c r="X481" s="146"/>
      <c r="Y481" s="146"/>
      <c r="Z481" s="146"/>
    </row>
    <row r="482" spans="1:26" ht="14.25" customHeight="1" x14ac:dyDescent="0.25">
      <c r="A482" s="146"/>
      <c r="B482" s="146"/>
      <c r="C482" s="169"/>
      <c r="D482" s="146"/>
      <c r="E482" s="146"/>
      <c r="F482" s="146"/>
      <c r="G482" s="146"/>
      <c r="H482" s="146"/>
      <c r="I482" s="146"/>
      <c r="J482" s="146"/>
      <c r="K482" s="146"/>
      <c r="L482" s="146"/>
      <c r="M482" s="146"/>
      <c r="N482" s="146"/>
      <c r="O482" s="146"/>
      <c r="P482" s="146"/>
      <c r="Q482" s="146"/>
      <c r="R482" s="146"/>
      <c r="S482" s="146"/>
      <c r="T482" s="146"/>
      <c r="U482" s="146"/>
      <c r="V482" s="146"/>
      <c r="W482" s="146"/>
      <c r="X482" s="146"/>
      <c r="Y482" s="146"/>
      <c r="Z482" s="146"/>
    </row>
    <row r="483" spans="1:26" ht="14.25" customHeight="1" x14ac:dyDescent="0.25">
      <c r="A483" s="146"/>
      <c r="B483" s="146"/>
      <c r="C483" s="169"/>
      <c r="D483" s="146"/>
      <c r="E483" s="146"/>
      <c r="F483" s="146"/>
      <c r="G483" s="146"/>
      <c r="H483" s="146"/>
      <c r="I483" s="146"/>
      <c r="J483" s="146"/>
      <c r="K483" s="146"/>
      <c r="L483" s="146"/>
      <c r="M483" s="146"/>
      <c r="N483" s="146"/>
      <c r="O483" s="146"/>
      <c r="P483" s="146"/>
      <c r="Q483" s="146"/>
      <c r="R483" s="146"/>
      <c r="S483" s="146"/>
      <c r="T483" s="146"/>
      <c r="U483" s="146"/>
      <c r="V483" s="146"/>
      <c r="W483" s="146"/>
      <c r="X483" s="146"/>
      <c r="Y483" s="146"/>
      <c r="Z483" s="146"/>
    </row>
    <row r="484" spans="1:26" ht="14.25" customHeight="1" x14ac:dyDescent="0.25">
      <c r="A484" s="146"/>
      <c r="B484" s="146"/>
      <c r="C484" s="169"/>
      <c r="D484" s="146"/>
      <c r="E484" s="146"/>
      <c r="F484" s="146"/>
      <c r="G484" s="146"/>
      <c r="H484" s="146"/>
      <c r="I484" s="146"/>
      <c r="J484" s="146"/>
      <c r="K484" s="146"/>
      <c r="L484" s="146"/>
      <c r="M484" s="146"/>
      <c r="N484" s="146"/>
      <c r="O484" s="146"/>
      <c r="P484" s="146"/>
      <c r="Q484" s="146"/>
      <c r="R484" s="146"/>
      <c r="S484" s="146"/>
      <c r="T484" s="146"/>
      <c r="U484" s="146"/>
      <c r="V484" s="146"/>
      <c r="W484" s="146"/>
      <c r="X484" s="146"/>
      <c r="Y484" s="146"/>
      <c r="Z484" s="146"/>
    </row>
    <row r="485" spans="1:26" ht="14.25" customHeight="1" x14ac:dyDescent="0.25">
      <c r="A485" s="146"/>
      <c r="B485" s="146"/>
      <c r="C485" s="169"/>
      <c r="D485" s="146"/>
      <c r="E485" s="146"/>
      <c r="F485" s="146"/>
      <c r="G485" s="146"/>
      <c r="H485" s="146"/>
      <c r="I485" s="146"/>
      <c r="J485" s="146"/>
      <c r="K485" s="146"/>
      <c r="L485" s="146"/>
      <c r="M485" s="146"/>
      <c r="N485" s="146"/>
      <c r="O485" s="146"/>
      <c r="P485" s="146"/>
      <c r="Q485" s="146"/>
      <c r="R485" s="146"/>
      <c r="S485" s="146"/>
      <c r="T485" s="146"/>
      <c r="U485" s="146"/>
      <c r="V485" s="146"/>
      <c r="W485" s="146"/>
      <c r="X485" s="146"/>
      <c r="Y485" s="146"/>
      <c r="Z485" s="146"/>
    </row>
    <row r="486" spans="1:26" ht="14.25" customHeight="1" x14ac:dyDescent="0.25">
      <c r="A486" s="146"/>
      <c r="B486" s="146"/>
      <c r="C486" s="169"/>
      <c r="D486" s="146"/>
      <c r="E486" s="146"/>
      <c r="F486" s="146"/>
      <c r="G486" s="146"/>
      <c r="H486" s="146"/>
      <c r="I486" s="146"/>
      <c r="J486" s="146"/>
      <c r="K486" s="146"/>
      <c r="L486" s="146"/>
      <c r="M486" s="146"/>
      <c r="N486" s="146"/>
      <c r="O486" s="146"/>
      <c r="P486" s="146"/>
      <c r="Q486" s="146"/>
      <c r="R486" s="146"/>
      <c r="S486" s="146"/>
      <c r="T486" s="146"/>
      <c r="U486" s="146"/>
      <c r="V486" s="146"/>
      <c r="W486" s="146"/>
      <c r="X486" s="146"/>
      <c r="Y486" s="146"/>
      <c r="Z486" s="146"/>
    </row>
    <row r="487" spans="1:26" ht="14.25" customHeight="1" x14ac:dyDescent="0.25">
      <c r="A487" s="146"/>
      <c r="B487" s="146"/>
      <c r="C487" s="169"/>
      <c r="D487" s="146"/>
      <c r="E487" s="146"/>
      <c r="F487" s="146"/>
      <c r="G487" s="146"/>
      <c r="H487" s="146"/>
      <c r="I487" s="146"/>
      <c r="J487" s="146"/>
      <c r="K487" s="146"/>
      <c r="L487" s="146"/>
      <c r="M487" s="146"/>
      <c r="N487" s="146"/>
      <c r="O487" s="146"/>
      <c r="P487" s="146"/>
      <c r="Q487" s="146"/>
      <c r="R487" s="146"/>
      <c r="S487" s="146"/>
      <c r="T487" s="146"/>
      <c r="U487" s="146"/>
      <c r="V487" s="146"/>
      <c r="W487" s="146"/>
      <c r="X487" s="146"/>
      <c r="Y487" s="146"/>
      <c r="Z487" s="146"/>
    </row>
    <row r="488" spans="1:26" ht="14.25" customHeight="1" x14ac:dyDescent="0.25">
      <c r="A488" s="146"/>
      <c r="B488" s="146"/>
      <c r="C488" s="169"/>
      <c r="D488" s="146"/>
      <c r="E488" s="146"/>
      <c r="F488" s="146"/>
      <c r="G488" s="146"/>
      <c r="H488" s="146"/>
      <c r="I488" s="146"/>
      <c r="J488" s="146"/>
      <c r="K488" s="146"/>
      <c r="L488" s="146"/>
      <c r="M488" s="146"/>
      <c r="N488" s="146"/>
      <c r="O488" s="146"/>
      <c r="P488" s="146"/>
      <c r="Q488" s="146"/>
      <c r="R488" s="146"/>
      <c r="S488" s="146"/>
      <c r="T488" s="146"/>
      <c r="U488" s="146"/>
      <c r="V488" s="146"/>
      <c r="W488" s="146"/>
      <c r="X488" s="146"/>
      <c r="Y488" s="146"/>
      <c r="Z488" s="146"/>
    </row>
    <row r="489" spans="1:26" ht="14.25" customHeight="1" x14ac:dyDescent="0.25">
      <c r="A489" s="146"/>
      <c r="B489" s="146"/>
      <c r="C489" s="169"/>
      <c r="D489" s="146"/>
      <c r="E489" s="146"/>
      <c r="F489" s="146"/>
      <c r="G489" s="146"/>
      <c r="H489" s="146"/>
      <c r="I489" s="146"/>
      <c r="J489" s="146"/>
      <c r="K489" s="146"/>
      <c r="L489" s="146"/>
      <c r="M489" s="146"/>
      <c r="N489" s="146"/>
      <c r="O489" s="146"/>
      <c r="P489" s="146"/>
      <c r="Q489" s="146"/>
      <c r="R489" s="146"/>
      <c r="S489" s="146"/>
      <c r="T489" s="146"/>
      <c r="U489" s="146"/>
      <c r="V489" s="146"/>
      <c r="W489" s="146"/>
      <c r="X489" s="146"/>
      <c r="Y489" s="146"/>
      <c r="Z489" s="146"/>
    </row>
    <row r="490" spans="1:26" ht="14.25" customHeight="1" x14ac:dyDescent="0.25">
      <c r="A490" s="146"/>
      <c r="B490" s="146"/>
      <c r="C490" s="169"/>
      <c r="D490" s="146"/>
      <c r="E490" s="146"/>
      <c r="F490" s="146"/>
      <c r="G490" s="146"/>
      <c r="H490" s="146"/>
      <c r="I490" s="146"/>
      <c r="J490" s="146"/>
      <c r="K490" s="146"/>
      <c r="L490" s="146"/>
      <c r="M490" s="146"/>
      <c r="N490" s="146"/>
      <c r="O490" s="146"/>
      <c r="P490" s="146"/>
      <c r="Q490" s="146"/>
      <c r="R490" s="146"/>
      <c r="S490" s="146"/>
      <c r="T490" s="146"/>
      <c r="U490" s="146"/>
      <c r="V490" s="146"/>
      <c r="W490" s="146"/>
      <c r="X490" s="146"/>
      <c r="Y490" s="146"/>
      <c r="Z490" s="146"/>
    </row>
    <row r="491" spans="1:26" ht="14.25" customHeight="1" x14ac:dyDescent="0.25">
      <c r="A491" s="146"/>
      <c r="B491" s="146"/>
      <c r="C491" s="169"/>
      <c r="D491" s="146"/>
      <c r="E491" s="146"/>
      <c r="F491" s="146"/>
      <c r="G491" s="146"/>
      <c r="H491" s="146"/>
      <c r="I491" s="146"/>
      <c r="J491" s="146"/>
      <c r="K491" s="146"/>
      <c r="L491" s="146"/>
      <c r="M491" s="146"/>
      <c r="N491" s="146"/>
      <c r="O491" s="146"/>
      <c r="P491" s="146"/>
      <c r="Q491" s="146"/>
      <c r="R491" s="146"/>
      <c r="S491" s="146"/>
      <c r="T491" s="146"/>
      <c r="U491" s="146"/>
      <c r="V491" s="146"/>
      <c r="W491" s="146"/>
      <c r="X491" s="146"/>
      <c r="Y491" s="146"/>
      <c r="Z491" s="146"/>
    </row>
    <row r="492" spans="1:26" ht="14.25" customHeight="1" x14ac:dyDescent="0.25">
      <c r="A492" s="146"/>
      <c r="B492" s="146"/>
      <c r="C492" s="169"/>
      <c r="D492" s="146"/>
      <c r="E492" s="146"/>
      <c r="F492" s="146"/>
      <c r="G492" s="146"/>
      <c r="H492" s="146"/>
      <c r="I492" s="146"/>
      <c r="J492" s="146"/>
      <c r="K492" s="146"/>
      <c r="L492" s="146"/>
      <c r="M492" s="146"/>
      <c r="N492" s="146"/>
      <c r="O492" s="146"/>
      <c r="P492" s="146"/>
      <c r="Q492" s="146"/>
      <c r="R492" s="146"/>
      <c r="S492" s="146"/>
      <c r="T492" s="146"/>
      <c r="U492" s="146"/>
      <c r="V492" s="146"/>
      <c r="W492" s="146"/>
      <c r="X492" s="146"/>
      <c r="Y492" s="146"/>
      <c r="Z492" s="146"/>
    </row>
    <row r="493" spans="1:26" ht="14.25" customHeight="1" x14ac:dyDescent="0.25">
      <c r="A493" s="146"/>
      <c r="B493" s="146"/>
      <c r="C493" s="169"/>
      <c r="D493" s="146"/>
      <c r="E493" s="146"/>
      <c r="F493" s="146"/>
      <c r="G493" s="146"/>
      <c r="H493" s="146"/>
      <c r="I493" s="146"/>
      <c r="J493" s="146"/>
      <c r="K493" s="146"/>
      <c r="L493" s="146"/>
      <c r="M493" s="146"/>
      <c r="N493" s="146"/>
      <c r="O493" s="146"/>
      <c r="P493" s="146"/>
      <c r="Q493" s="146"/>
      <c r="R493" s="146"/>
      <c r="S493" s="146"/>
      <c r="T493" s="146"/>
      <c r="U493" s="146"/>
      <c r="V493" s="146"/>
      <c r="W493" s="146"/>
      <c r="X493" s="146"/>
      <c r="Y493" s="146"/>
      <c r="Z493" s="146"/>
    </row>
    <row r="494" spans="1:26" ht="14.25" customHeight="1" x14ac:dyDescent="0.25">
      <c r="A494" s="146"/>
      <c r="B494" s="146"/>
      <c r="C494" s="169"/>
      <c r="D494" s="146"/>
      <c r="E494" s="146"/>
      <c r="F494" s="146"/>
      <c r="G494" s="146"/>
      <c r="H494" s="146"/>
      <c r="I494" s="146"/>
      <c r="J494" s="146"/>
      <c r="K494" s="146"/>
      <c r="L494" s="146"/>
      <c r="M494" s="146"/>
      <c r="N494" s="146"/>
      <c r="O494" s="146"/>
      <c r="P494" s="146"/>
      <c r="Q494" s="146"/>
      <c r="R494" s="146"/>
      <c r="S494" s="146"/>
      <c r="T494" s="146"/>
      <c r="U494" s="146"/>
      <c r="V494" s="146"/>
      <c r="W494" s="146"/>
      <c r="X494" s="146"/>
      <c r="Y494" s="146"/>
      <c r="Z494" s="146"/>
    </row>
    <row r="495" spans="1:26" ht="14.25" customHeight="1" x14ac:dyDescent="0.25">
      <c r="A495" s="146"/>
      <c r="B495" s="146"/>
      <c r="C495" s="169"/>
      <c r="D495" s="146"/>
      <c r="E495" s="146"/>
      <c r="F495" s="146"/>
      <c r="G495" s="146"/>
      <c r="H495" s="146"/>
      <c r="I495" s="146"/>
      <c r="J495" s="146"/>
      <c r="K495" s="146"/>
      <c r="L495" s="146"/>
      <c r="M495" s="146"/>
      <c r="N495" s="146"/>
      <c r="O495" s="146"/>
      <c r="P495" s="146"/>
      <c r="Q495" s="146"/>
      <c r="R495" s="146"/>
      <c r="S495" s="146"/>
      <c r="T495" s="146"/>
      <c r="U495" s="146"/>
      <c r="V495" s="146"/>
      <c r="W495" s="146"/>
      <c r="X495" s="146"/>
      <c r="Y495" s="146"/>
      <c r="Z495" s="146"/>
    </row>
    <row r="496" spans="1:26" ht="14.25" customHeight="1" x14ac:dyDescent="0.25">
      <c r="A496" s="146"/>
      <c r="B496" s="146"/>
      <c r="C496" s="169"/>
      <c r="D496" s="146"/>
      <c r="E496" s="146"/>
      <c r="F496" s="146"/>
      <c r="G496" s="146"/>
      <c r="H496" s="146"/>
      <c r="I496" s="146"/>
      <c r="J496" s="146"/>
      <c r="K496" s="146"/>
      <c r="L496" s="146"/>
      <c r="M496" s="146"/>
      <c r="N496" s="146"/>
      <c r="O496" s="146"/>
      <c r="P496" s="146"/>
      <c r="Q496" s="146"/>
      <c r="R496" s="146"/>
      <c r="S496" s="146"/>
      <c r="T496" s="146"/>
      <c r="U496" s="146"/>
      <c r="V496" s="146"/>
      <c r="W496" s="146"/>
      <c r="X496" s="146"/>
      <c r="Y496" s="146"/>
      <c r="Z496" s="146"/>
    </row>
    <row r="497" spans="1:26" ht="14.25" customHeight="1" x14ac:dyDescent="0.25">
      <c r="A497" s="146"/>
      <c r="B497" s="146"/>
      <c r="C497" s="169"/>
      <c r="D497" s="146"/>
      <c r="E497" s="146"/>
      <c r="F497" s="146"/>
      <c r="G497" s="146"/>
      <c r="H497" s="146"/>
      <c r="I497" s="146"/>
      <c r="J497" s="146"/>
      <c r="K497" s="146"/>
      <c r="L497" s="146"/>
      <c r="M497" s="146"/>
      <c r="N497" s="146"/>
      <c r="O497" s="146"/>
      <c r="P497" s="146"/>
      <c r="Q497" s="146"/>
      <c r="R497" s="146"/>
      <c r="S497" s="146"/>
      <c r="T497" s="146"/>
      <c r="U497" s="146"/>
      <c r="V497" s="146"/>
      <c r="W497" s="146"/>
      <c r="X497" s="146"/>
      <c r="Y497" s="146"/>
      <c r="Z497" s="146"/>
    </row>
    <row r="498" spans="1:26" ht="14.25" customHeight="1" x14ac:dyDescent="0.25">
      <c r="A498" s="146"/>
      <c r="B498" s="146"/>
      <c r="C498" s="169"/>
      <c r="D498" s="146"/>
      <c r="E498" s="146"/>
      <c r="F498" s="146"/>
      <c r="G498" s="146"/>
      <c r="H498" s="146"/>
      <c r="I498" s="146"/>
      <c r="J498" s="146"/>
      <c r="K498" s="146"/>
      <c r="L498" s="146"/>
      <c r="M498" s="146"/>
      <c r="N498" s="146"/>
      <c r="O498" s="146"/>
      <c r="P498" s="146"/>
      <c r="Q498" s="146"/>
      <c r="R498" s="146"/>
      <c r="S498" s="146"/>
      <c r="T498" s="146"/>
      <c r="U498" s="146"/>
      <c r="V498" s="146"/>
      <c r="W498" s="146"/>
      <c r="X498" s="146"/>
      <c r="Y498" s="146"/>
      <c r="Z498" s="146"/>
    </row>
    <row r="499" spans="1:26" ht="14.25" customHeight="1" x14ac:dyDescent="0.25">
      <c r="A499" s="146"/>
      <c r="B499" s="146"/>
      <c r="C499" s="169"/>
      <c r="D499" s="146"/>
      <c r="E499" s="146"/>
      <c r="F499" s="146"/>
      <c r="G499" s="146"/>
      <c r="H499" s="146"/>
      <c r="I499" s="146"/>
      <c r="J499" s="146"/>
      <c r="K499" s="146"/>
      <c r="L499" s="146"/>
      <c r="M499" s="146"/>
      <c r="N499" s="146"/>
      <c r="O499" s="146"/>
      <c r="P499" s="146"/>
      <c r="Q499" s="146"/>
      <c r="R499" s="146"/>
      <c r="S499" s="146"/>
      <c r="T499" s="146"/>
      <c r="U499" s="146"/>
      <c r="V499" s="146"/>
      <c r="W499" s="146"/>
      <c r="X499" s="146"/>
      <c r="Y499" s="146"/>
      <c r="Z499" s="146"/>
    </row>
    <row r="500" spans="1:26" ht="14.25" customHeight="1" x14ac:dyDescent="0.25">
      <c r="A500" s="146"/>
      <c r="B500" s="146"/>
      <c r="C500" s="169"/>
      <c r="D500" s="146"/>
      <c r="E500" s="146"/>
      <c r="F500" s="146"/>
      <c r="G500" s="146"/>
      <c r="H500" s="146"/>
      <c r="I500" s="146"/>
      <c r="J500" s="146"/>
      <c r="K500" s="146"/>
      <c r="L500" s="146"/>
      <c r="M500" s="146"/>
      <c r="N500" s="146"/>
      <c r="O500" s="146"/>
      <c r="P500" s="146"/>
      <c r="Q500" s="146"/>
      <c r="R500" s="146"/>
      <c r="S500" s="146"/>
      <c r="T500" s="146"/>
      <c r="U500" s="146"/>
      <c r="V500" s="146"/>
      <c r="W500" s="146"/>
      <c r="X500" s="146"/>
      <c r="Y500" s="146"/>
      <c r="Z500" s="146"/>
    </row>
    <row r="501" spans="1:26" ht="14.25" customHeight="1" x14ac:dyDescent="0.25">
      <c r="A501" s="146"/>
      <c r="B501" s="146"/>
      <c r="C501" s="169"/>
      <c r="D501" s="146"/>
      <c r="E501" s="146"/>
      <c r="F501" s="146"/>
      <c r="G501" s="146"/>
      <c r="H501" s="146"/>
      <c r="I501" s="146"/>
      <c r="J501" s="146"/>
      <c r="K501" s="146"/>
      <c r="L501" s="146"/>
      <c r="M501" s="146"/>
      <c r="N501" s="146"/>
      <c r="O501" s="146"/>
      <c r="P501" s="146"/>
      <c r="Q501" s="146"/>
      <c r="R501" s="146"/>
      <c r="S501" s="146"/>
      <c r="T501" s="146"/>
      <c r="U501" s="146"/>
      <c r="V501" s="146"/>
      <c r="W501" s="146"/>
      <c r="X501" s="146"/>
      <c r="Y501" s="146"/>
      <c r="Z501" s="146"/>
    </row>
    <row r="502" spans="1:26" ht="14.25" customHeight="1" x14ac:dyDescent="0.25">
      <c r="A502" s="146"/>
      <c r="B502" s="146"/>
      <c r="C502" s="169"/>
      <c r="D502" s="146"/>
      <c r="E502" s="146"/>
      <c r="F502" s="146"/>
      <c r="G502" s="146"/>
      <c r="H502" s="146"/>
      <c r="I502" s="146"/>
      <c r="J502" s="146"/>
      <c r="K502" s="146"/>
      <c r="L502" s="146"/>
      <c r="M502" s="146"/>
      <c r="N502" s="146"/>
      <c r="O502" s="146"/>
      <c r="P502" s="146"/>
      <c r="Q502" s="146"/>
      <c r="R502" s="146"/>
      <c r="S502" s="146"/>
      <c r="T502" s="146"/>
      <c r="U502" s="146"/>
      <c r="V502" s="146"/>
      <c r="W502" s="146"/>
      <c r="X502" s="146"/>
      <c r="Y502" s="146"/>
      <c r="Z502" s="146"/>
    </row>
    <row r="503" spans="1:26" ht="14.25" customHeight="1" x14ac:dyDescent="0.25">
      <c r="A503" s="146"/>
      <c r="B503" s="146"/>
      <c r="C503" s="169"/>
      <c r="D503" s="146"/>
      <c r="E503" s="146"/>
      <c r="F503" s="146"/>
      <c r="G503" s="146"/>
      <c r="H503" s="146"/>
      <c r="I503" s="146"/>
      <c r="J503" s="146"/>
      <c r="K503" s="146"/>
      <c r="L503" s="146"/>
      <c r="M503" s="146"/>
      <c r="N503" s="146"/>
      <c r="O503" s="146"/>
      <c r="P503" s="146"/>
      <c r="Q503" s="146"/>
      <c r="R503" s="146"/>
      <c r="S503" s="146"/>
      <c r="T503" s="146"/>
      <c r="U503" s="146"/>
      <c r="V503" s="146"/>
      <c r="W503" s="146"/>
      <c r="X503" s="146"/>
      <c r="Y503" s="146"/>
      <c r="Z503" s="146"/>
    </row>
    <row r="504" spans="1:26" ht="14.25" customHeight="1" x14ac:dyDescent="0.25">
      <c r="A504" s="146"/>
      <c r="B504" s="146"/>
      <c r="C504" s="169"/>
      <c r="D504" s="146"/>
      <c r="E504" s="146"/>
      <c r="F504" s="146"/>
      <c r="G504" s="146"/>
      <c r="H504" s="146"/>
      <c r="I504" s="146"/>
      <c r="J504" s="146"/>
      <c r="K504" s="146"/>
      <c r="L504" s="146"/>
      <c r="M504" s="146"/>
      <c r="N504" s="146"/>
      <c r="O504" s="146"/>
      <c r="P504" s="146"/>
      <c r="Q504" s="146"/>
      <c r="R504" s="146"/>
      <c r="S504" s="146"/>
      <c r="T504" s="146"/>
      <c r="U504" s="146"/>
      <c r="V504" s="146"/>
      <c r="W504" s="146"/>
      <c r="X504" s="146"/>
      <c r="Y504" s="146"/>
      <c r="Z504" s="146"/>
    </row>
    <row r="505" spans="1:26" ht="14.25" customHeight="1" x14ac:dyDescent="0.25">
      <c r="A505" s="146"/>
      <c r="B505" s="146"/>
      <c r="C505" s="169"/>
      <c r="D505" s="146"/>
      <c r="E505" s="146"/>
      <c r="F505" s="146"/>
      <c r="G505" s="146"/>
      <c r="H505" s="146"/>
      <c r="I505" s="146"/>
      <c r="J505" s="146"/>
      <c r="K505" s="146"/>
      <c r="L505" s="146"/>
      <c r="M505" s="146"/>
      <c r="N505" s="146"/>
      <c r="O505" s="146"/>
      <c r="P505" s="146"/>
      <c r="Q505" s="146"/>
      <c r="R505" s="146"/>
      <c r="S505" s="146"/>
      <c r="T505" s="146"/>
      <c r="U505" s="146"/>
      <c r="V505" s="146"/>
      <c r="W505" s="146"/>
      <c r="X505" s="146"/>
      <c r="Y505" s="146"/>
      <c r="Z505" s="146"/>
    </row>
    <row r="506" spans="1:26" ht="14.25" customHeight="1" x14ac:dyDescent="0.25">
      <c r="A506" s="146"/>
      <c r="B506" s="146"/>
      <c r="C506" s="169"/>
      <c r="D506" s="146"/>
      <c r="E506" s="146"/>
      <c r="F506" s="146"/>
      <c r="G506" s="146"/>
      <c r="H506" s="146"/>
      <c r="I506" s="146"/>
      <c r="J506" s="146"/>
      <c r="K506" s="146"/>
      <c r="L506" s="146"/>
      <c r="M506" s="146"/>
      <c r="N506" s="146"/>
      <c r="O506" s="146"/>
      <c r="P506" s="146"/>
      <c r="Q506" s="146"/>
      <c r="R506" s="146"/>
      <c r="S506" s="146"/>
      <c r="T506" s="146"/>
      <c r="U506" s="146"/>
      <c r="V506" s="146"/>
      <c r="W506" s="146"/>
      <c r="X506" s="146"/>
      <c r="Y506" s="146"/>
      <c r="Z506" s="146"/>
    </row>
    <row r="507" spans="1:26" ht="14.25" customHeight="1" x14ac:dyDescent="0.25">
      <c r="A507" s="146"/>
      <c r="B507" s="146"/>
      <c r="C507" s="169"/>
      <c r="D507" s="146"/>
      <c r="E507" s="146"/>
      <c r="F507" s="146"/>
      <c r="G507" s="146"/>
      <c r="H507" s="146"/>
      <c r="I507" s="146"/>
      <c r="J507" s="146"/>
      <c r="K507" s="146"/>
      <c r="L507" s="146"/>
      <c r="M507" s="146"/>
      <c r="N507" s="146"/>
      <c r="O507" s="146"/>
      <c r="P507" s="146"/>
      <c r="Q507" s="146"/>
      <c r="R507" s="146"/>
      <c r="S507" s="146"/>
      <c r="T507" s="146"/>
      <c r="U507" s="146"/>
      <c r="V507" s="146"/>
      <c r="W507" s="146"/>
      <c r="X507" s="146"/>
      <c r="Y507" s="146"/>
      <c r="Z507" s="146"/>
    </row>
    <row r="508" spans="1:26" ht="14.25" customHeight="1" x14ac:dyDescent="0.25">
      <c r="A508" s="146"/>
      <c r="B508" s="146"/>
      <c r="C508" s="169"/>
      <c r="D508" s="146"/>
      <c r="E508" s="146"/>
      <c r="F508" s="146"/>
      <c r="G508" s="146"/>
      <c r="H508" s="146"/>
      <c r="I508" s="146"/>
      <c r="J508" s="146"/>
      <c r="K508" s="146"/>
      <c r="L508" s="146"/>
      <c r="M508" s="146"/>
      <c r="N508" s="146"/>
      <c r="O508" s="146"/>
      <c r="P508" s="146"/>
      <c r="Q508" s="146"/>
      <c r="R508" s="146"/>
      <c r="S508" s="146"/>
      <c r="T508" s="146"/>
      <c r="U508" s="146"/>
      <c r="V508" s="146"/>
      <c r="W508" s="146"/>
      <c r="X508" s="146"/>
      <c r="Y508" s="146"/>
      <c r="Z508" s="146"/>
    </row>
    <row r="509" spans="1:26" ht="14.25" customHeight="1" x14ac:dyDescent="0.25">
      <c r="A509" s="146"/>
      <c r="B509" s="146"/>
      <c r="C509" s="169"/>
      <c r="D509" s="146"/>
      <c r="E509" s="146"/>
      <c r="F509" s="146"/>
      <c r="G509" s="146"/>
      <c r="H509" s="146"/>
      <c r="I509" s="146"/>
      <c r="J509" s="146"/>
      <c r="K509" s="146"/>
      <c r="L509" s="146"/>
      <c r="M509" s="146"/>
      <c r="N509" s="146"/>
      <c r="O509" s="146"/>
      <c r="P509" s="146"/>
      <c r="Q509" s="146"/>
      <c r="R509" s="146"/>
      <c r="S509" s="146"/>
      <c r="T509" s="146"/>
      <c r="U509" s="146"/>
      <c r="V509" s="146"/>
      <c r="W509" s="146"/>
      <c r="X509" s="146"/>
      <c r="Y509" s="146"/>
      <c r="Z509" s="146"/>
    </row>
    <row r="510" spans="1:26" ht="14.25" customHeight="1" x14ac:dyDescent="0.25">
      <c r="A510" s="146"/>
      <c r="B510" s="146"/>
      <c r="C510" s="169"/>
      <c r="D510" s="146"/>
      <c r="E510" s="146"/>
      <c r="F510" s="146"/>
      <c r="G510" s="146"/>
      <c r="H510" s="146"/>
      <c r="I510" s="146"/>
      <c r="J510" s="146"/>
      <c r="K510" s="146"/>
      <c r="L510" s="146"/>
      <c r="M510" s="146"/>
      <c r="N510" s="146"/>
      <c r="O510" s="146"/>
      <c r="P510" s="146"/>
      <c r="Q510" s="146"/>
      <c r="R510" s="146"/>
      <c r="S510" s="146"/>
      <c r="T510" s="146"/>
      <c r="U510" s="146"/>
      <c r="V510" s="146"/>
      <c r="W510" s="146"/>
      <c r="X510" s="146"/>
      <c r="Y510" s="146"/>
      <c r="Z510" s="146"/>
    </row>
    <row r="511" spans="1:26" ht="14.25" customHeight="1" x14ac:dyDescent="0.25">
      <c r="A511" s="146"/>
      <c r="B511" s="146"/>
      <c r="C511" s="169"/>
      <c r="D511" s="146"/>
      <c r="E511" s="146"/>
      <c r="F511" s="146"/>
      <c r="G511" s="146"/>
      <c r="H511" s="146"/>
      <c r="I511" s="146"/>
      <c r="J511" s="146"/>
      <c r="K511" s="146"/>
      <c r="L511" s="146"/>
      <c r="M511" s="146"/>
      <c r="N511" s="146"/>
      <c r="O511" s="146"/>
      <c r="P511" s="146"/>
      <c r="Q511" s="146"/>
      <c r="R511" s="146"/>
      <c r="S511" s="146"/>
      <c r="T511" s="146"/>
      <c r="U511" s="146"/>
      <c r="V511" s="146"/>
      <c r="W511" s="146"/>
      <c r="X511" s="146"/>
      <c r="Y511" s="146"/>
      <c r="Z511" s="146"/>
    </row>
    <row r="512" spans="1:26" ht="14.25" customHeight="1" x14ac:dyDescent="0.25">
      <c r="A512" s="146"/>
      <c r="B512" s="146"/>
      <c r="C512" s="169"/>
      <c r="D512" s="146"/>
      <c r="E512" s="146"/>
      <c r="F512" s="146"/>
      <c r="G512" s="146"/>
      <c r="H512" s="146"/>
      <c r="I512" s="146"/>
      <c r="J512" s="146"/>
      <c r="K512" s="146"/>
      <c r="L512" s="146"/>
      <c r="M512" s="146"/>
      <c r="N512" s="146"/>
      <c r="O512" s="146"/>
      <c r="P512" s="146"/>
      <c r="Q512" s="146"/>
      <c r="R512" s="146"/>
      <c r="S512" s="146"/>
      <c r="T512" s="146"/>
      <c r="U512" s="146"/>
      <c r="V512" s="146"/>
      <c r="W512" s="146"/>
      <c r="X512" s="146"/>
      <c r="Y512" s="146"/>
      <c r="Z512" s="146"/>
    </row>
    <row r="513" spans="1:26" ht="14.25" customHeight="1" x14ac:dyDescent="0.25">
      <c r="A513" s="146"/>
      <c r="B513" s="146"/>
      <c r="C513" s="169"/>
      <c r="D513" s="146"/>
      <c r="E513" s="146"/>
      <c r="F513" s="146"/>
      <c r="G513" s="146"/>
      <c r="H513" s="146"/>
      <c r="I513" s="146"/>
      <c r="J513" s="146"/>
      <c r="K513" s="146"/>
      <c r="L513" s="146"/>
      <c r="M513" s="146"/>
      <c r="N513" s="146"/>
      <c r="O513" s="146"/>
      <c r="P513" s="146"/>
      <c r="Q513" s="146"/>
      <c r="R513" s="146"/>
      <c r="S513" s="146"/>
      <c r="T513" s="146"/>
      <c r="U513" s="146"/>
      <c r="V513" s="146"/>
      <c r="W513" s="146"/>
      <c r="X513" s="146"/>
      <c r="Y513" s="146"/>
      <c r="Z513" s="146"/>
    </row>
    <row r="514" spans="1:26" ht="14.25" customHeight="1" x14ac:dyDescent="0.25">
      <c r="A514" s="146"/>
      <c r="B514" s="146"/>
      <c r="C514" s="169"/>
      <c r="D514" s="146"/>
      <c r="E514" s="146"/>
      <c r="F514" s="146"/>
      <c r="G514" s="146"/>
      <c r="H514" s="146"/>
      <c r="I514" s="146"/>
      <c r="J514" s="146"/>
      <c r="K514" s="146"/>
      <c r="L514" s="146"/>
      <c r="M514" s="146"/>
      <c r="N514" s="146"/>
      <c r="O514" s="146"/>
      <c r="P514" s="146"/>
      <c r="Q514" s="146"/>
      <c r="R514" s="146"/>
      <c r="S514" s="146"/>
      <c r="T514" s="146"/>
      <c r="U514" s="146"/>
      <c r="V514" s="146"/>
      <c r="W514" s="146"/>
      <c r="X514" s="146"/>
      <c r="Y514" s="146"/>
      <c r="Z514" s="146"/>
    </row>
    <row r="515" spans="1:26" ht="14.25" customHeight="1" x14ac:dyDescent="0.25">
      <c r="A515" s="146"/>
      <c r="B515" s="146"/>
      <c r="C515" s="169"/>
      <c r="D515" s="146"/>
      <c r="E515" s="146"/>
      <c r="F515" s="146"/>
      <c r="G515" s="146"/>
      <c r="H515" s="146"/>
      <c r="I515" s="146"/>
      <c r="J515" s="146"/>
      <c r="K515" s="146"/>
      <c r="L515" s="146"/>
      <c r="M515" s="146"/>
      <c r="N515" s="146"/>
      <c r="O515" s="146"/>
      <c r="P515" s="146"/>
      <c r="Q515" s="146"/>
      <c r="R515" s="146"/>
      <c r="S515" s="146"/>
      <c r="T515" s="146"/>
      <c r="U515" s="146"/>
      <c r="V515" s="146"/>
      <c r="W515" s="146"/>
      <c r="X515" s="146"/>
      <c r="Y515" s="146"/>
      <c r="Z515" s="146"/>
    </row>
    <row r="516" spans="1:26" ht="14.25" customHeight="1" x14ac:dyDescent="0.25">
      <c r="A516" s="146"/>
      <c r="B516" s="146"/>
      <c r="C516" s="169"/>
      <c r="D516" s="146"/>
      <c r="E516" s="146"/>
      <c r="F516" s="146"/>
      <c r="G516" s="146"/>
      <c r="H516" s="146"/>
      <c r="I516" s="146"/>
      <c r="J516" s="146"/>
      <c r="K516" s="146"/>
      <c r="L516" s="146"/>
      <c r="M516" s="146"/>
      <c r="N516" s="146"/>
      <c r="O516" s="146"/>
      <c r="P516" s="146"/>
      <c r="Q516" s="146"/>
      <c r="R516" s="146"/>
      <c r="S516" s="146"/>
      <c r="T516" s="146"/>
      <c r="U516" s="146"/>
      <c r="V516" s="146"/>
      <c r="W516" s="146"/>
      <c r="X516" s="146"/>
      <c r="Y516" s="146"/>
      <c r="Z516" s="146"/>
    </row>
    <row r="517" spans="1:26" ht="14.25" customHeight="1" x14ac:dyDescent="0.25">
      <c r="A517" s="146"/>
      <c r="B517" s="146"/>
      <c r="C517" s="169"/>
      <c r="D517" s="146"/>
      <c r="E517" s="146"/>
      <c r="F517" s="146"/>
      <c r="G517" s="146"/>
      <c r="H517" s="146"/>
      <c r="I517" s="146"/>
      <c r="J517" s="146"/>
      <c r="K517" s="146"/>
      <c r="L517" s="146"/>
      <c r="M517" s="146"/>
      <c r="N517" s="146"/>
      <c r="O517" s="146"/>
      <c r="P517" s="146"/>
      <c r="Q517" s="146"/>
      <c r="R517" s="146"/>
      <c r="S517" s="146"/>
      <c r="T517" s="146"/>
      <c r="U517" s="146"/>
      <c r="V517" s="146"/>
      <c r="W517" s="146"/>
      <c r="X517" s="146"/>
      <c r="Y517" s="146"/>
      <c r="Z517" s="146"/>
    </row>
    <row r="518" spans="1:26" ht="14.25" customHeight="1" x14ac:dyDescent="0.25">
      <c r="A518" s="146"/>
      <c r="B518" s="146"/>
      <c r="C518" s="169"/>
      <c r="D518" s="146"/>
      <c r="E518" s="146"/>
      <c r="F518" s="146"/>
      <c r="G518" s="146"/>
      <c r="H518" s="146"/>
      <c r="I518" s="146"/>
      <c r="J518" s="146"/>
      <c r="K518" s="146"/>
      <c r="L518" s="146"/>
      <c r="M518" s="146"/>
      <c r="N518" s="146"/>
      <c r="O518" s="146"/>
      <c r="P518" s="146"/>
      <c r="Q518" s="146"/>
      <c r="R518" s="146"/>
      <c r="S518" s="146"/>
      <c r="T518" s="146"/>
      <c r="U518" s="146"/>
      <c r="V518" s="146"/>
      <c r="W518" s="146"/>
      <c r="X518" s="146"/>
      <c r="Y518" s="146"/>
      <c r="Z518" s="146"/>
    </row>
    <row r="519" spans="1:26" ht="14.25" customHeight="1" x14ac:dyDescent="0.25">
      <c r="A519" s="146"/>
      <c r="B519" s="146"/>
      <c r="C519" s="169"/>
      <c r="D519" s="146"/>
      <c r="E519" s="146"/>
      <c r="F519" s="146"/>
      <c r="G519" s="146"/>
      <c r="H519" s="146"/>
      <c r="I519" s="146"/>
      <c r="J519" s="146"/>
      <c r="K519" s="146"/>
      <c r="L519" s="146"/>
      <c r="M519" s="146"/>
      <c r="N519" s="146"/>
      <c r="O519" s="146"/>
      <c r="P519" s="146"/>
      <c r="Q519" s="146"/>
      <c r="R519" s="146"/>
      <c r="S519" s="146"/>
      <c r="T519" s="146"/>
      <c r="U519" s="146"/>
      <c r="V519" s="146"/>
      <c r="W519" s="146"/>
      <c r="X519" s="146"/>
      <c r="Y519" s="146"/>
      <c r="Z519" s="146"/>
    </row>
    <row r="520" spans="1:26" ht="14.25" customHeight="1" x14ac:dyDescent="0.25">
      <c r="A520" s="146"/>
      <c r="B520" s="146"/>
      <c r="C520" s="169"/>
      <c r="D520" s="146"/>
      <c r="E520" s="146"/>
      <c r="F520" s="146"/>
      <c r="G520" s="146"/>
      <c r="H520" s="146"/>
      <c r="I520" s="146"/>
      <c r="J520" s="146"/>
      <c r="K520" s="146"/>
      <c r="L520" s="146"/>
      <c r="M520" s="146"/>
      <c r="N520" s="146"/>
      <c r="O520" s="146"/>
      <c r="P520" s="146"/>
      <c r="Q520" s="146"/>
      <c r="R520" s="146"/>
      <c r="S520" s="146"/>
      <c r="T520" s="146"/>
      <c r="U520" s="146"/>
      <c r="V520" s="146"/>
      <c r="W520" s="146"/>
      <c r="X520" s="146"/>
      <c r="Y520" s="146"/>
      <c r="Z520" s="146"/>
    </row>
    <row r="521" spans="1:26" ht="14.25" customHeight="1" x14ac:dyDescent="0.25">
      <c r="A521" s="146"/>
      <c r="B521" s="146"/>
      <c r="C521" s="169"/>
      <c r="D521" s="146"/>
      <c r="E521" s="146"/>
      <c r="F521" s="146"/>
      <c r="G521" s="146"/>
      <c r="H521" s="146"/>
      <c r="I521" s="146"/>
      <c r="J521" s="146"/>
      <c r="K521" s="146"/>
      <c r="L521" s="146"/>
      <c r="M521" s="146"/>
      <c r="N521" s="146"/>
      <c r="O521" s="146"/>
      <c r="P521" s="146"/>
      <c r="Q521" s="146"/>
      <c r="R521" s="146"/>
      <c r="S521" s="146"/>
      <c r="T521" s="146"/>
      <c r="U521" s="146"/>
      <c r="V521" s="146"/>
      <c r="W521" s="146"/>
      <c r="X521" s="146"/>
      <c r="Y521" s="146"/>
      <c r="Z521" s="146"/>
    </row>
    <row r="522" spans="1:26" ht="14.25" customHeight="1" x14ac:dyDescent="0.25">
      <c r="A522" s="146"/>
      <c r="B522" s="146"/>
      <c r="C522" s="169"/>
      <c r="D522" s="146"/>
      <c r="E522" s="146"/>
      <c r="F522" s="146"/>
      <c r="G522" s="146"/>
      <c r="H522" s="146"/>
      <c r="I522" s="146"/>
      <c r="J522" s="146"/>
      <c r="K522" s="146"/>
      <c r="L522" s="146"/>
      <c r="M522" s="146"/>
      <c r="N522" s="146"/>
      <c r="O522" s="146"/>
      <c r="P522" s="146"/>
      <c r="Q522" s="146"/>
      <c r="R522" s="146"/>
      <c r="S522" s="146"/>
      <c r="T522" s="146"/>
      <c r="U522" s="146"/>
      <c r="V522" s="146"/>
      <c r="W522" s="146"/>
      <c r="X522" s="146"/>
      <c r="Y522" s="146"/>
      <c r="Z522" s="146"/>
    </row>
    <row r="523" spans="1:26" ht="14.25" customHeight="1" x14ac:dyDescent="0.25">
      <c r="A523" s="146"/>
      <c r="B523" s="146"/>
      <c r="C523" s="169"/>
      <c r="D523" s="146"/>
      <c r="E523" s="146"/>
      <c r="F523" s="146"/>
      <c r="G523" s="146"/>
      <c r="H523" s="146"/>
      <c r="I523" s="146"/>
      <c r="J523" s="146"/>
      <c r="K523" s="146"/>
      <c r="L523" s="146"/>
      <c r="M523" s="146"/>
      <c r="N523" s="146"/>
      <c r="O523" s="146"/>
      <c r="P523" s="146"/>
      <c r="Q523" s="146"/>
      <c r="R523" s="146"/>
      <c r="S523" s="146"/>
      <c r="T523" s="146"/>
      <c r="U523" s="146"/>
      <c r="V523" s="146"/>
      <c r="W523" s="146"/>
      <c r="X523" s="146"/>
      <c r="Y523" s="146"/>
      <c r="Z523" s="146"/>
    </row>
    <row r="524" spans="1:26" ht="14.25" customHeight="1" x14ac:dyDescent="0.25">
      <c r="A524" s="146"/>
      <c r="B524" s="146"/>
      <c r="C524" s="169"/>
      <c r="D524" s="146"/>
      <c r="E524" s="146"/>
      <c r="F524" s="146"/>
      <c r="G524" s="146"/>
      <c r="H524" s="146"/>
      <c r="I524" s="146"/>
      <c r="J524" s="146"/>
      <c r="K524" s="146"/>
      <c r="L524" s="146"/>
      <c r="M524" s="146"/>
      <c r="N524" s="146"/>
      <c r="O524" s="146"/>
      <c r="P524" s="146"/>
      <c r="Q524" s="146"/>
      <c r="R524" s="146"/>
      <c r="S524" s="146"/>
      <c r="T524" s="146"/>
      <c r="U524" s="146"/>
      <c r="V524" s="146"/>
      <c r="W524" s="146"/>
      <c r="X524" s="146"/>
      <c r="Y524" s="146"/>
      <c r="Z524" s="146"/>
    </row>
    <row r="525" spans="1:26" ht="14.25" customHeight="1" x14ac:dyDescent="0.25">
      <c r="A525" s="146"/>
      <c r="B525" s="146"/>
      <c r="C525" s="169"/>
      <c r="D525" s="146"/>
      <c r="E525" s="146"/>
      <c r="F525" s="146"/>
      <c r="G525" s="146"/>
      <c r="H525" s="146"/>
      <c r="I525" s="146"/>
      <c r="J525" s="146"/>
      <c r="K525" s="146"/>
      <c r="L525" s="146"/>
      <c r="M525" s="146"/>
      <c r="N525" s="146"/>
      <c r="O525" s="146"/>
      <c r="P525" s="146"/>
      <c r="Q525" s="146"/>
      <c r="R525" s="146"/>
      <c r="S525" s="146"/>
      <c r="T525" s="146"/>
      <c r="U525" s="146"/>
      <c r="V525" s="146"/>
      <c r="W525" s="146"/>
      <c r="X525" s="146"/>
      <c r="Y525" s="146"/>
      <c r="Z525" s="146"/>
    </row>
    <row r="526" spans="1:26" ht="14.25" customHeight="1" x14ac:dyDescent="0.25">
      <c r="A526" s="146"/>
      <c r="B526" s="146"/>
      <c r="C526" s="169"/>
      <c r="D526" s="146"/>
      <c r="E526" s="146"/>
      <c r="F526" s="146"/>
      <c r="G526" s="146"/>
      <c r="H526" s="146"/>
      <c r="I526" s="146"/>
      <c r="J526" s="146"/>
      <c r="K526" s="146"/>
      <c r="L526" s="146"/>
      <c r="M526" s="146"/>
      <c r="N526" s="146"/>
      <c r="O526" s="146"/>
      <c r="P526" s="146"/>
      <c r="Q526" s="146"/>
      <c r="R526" s="146"/>
      <c r="S526" s="146"/>
      <c r="T526" s="146"/>
      <c r="U526" s="146"/>
      <c r="V526" s="146"/>
      <c r="W526" s="146"/>
      <c r="X526" s="146"/>
      <c r="Y526" s="146"/>
      <c r="Z526" s="146"/>
    </row>
    <row r="527" spans="1:26" ht="14.25" customHeight="1" x14ac:dyDescent="0.25">
      <c r="A527" s="146"/>
      <c r="B527" s="146"/>
      <c r="C527" s="169"/>
      <c r="D527" s="146"/>
      <c r="E527" s="146"/>
      <c r="F527" s="146"/>
      <c r="G527" s="146"/>
      <c r="H527" s="146"/>
      <c r="I527" s="146"/>
      <c r="J527" s="146"/>
      <c r="K527" s="146"/>
      <c r="L527" s="146"/>
      <c r="M527" s="146"/>
      <c r="N527" s="146"/>
      <c r="O527" s="146"/>
      <c r="P527" s="146"/>
      <c r="Q527" s="146"/>
      <c r="R527" s="146"/>
      <c r="S527" s="146"/>
      <c r="T527" s="146"/>
      <c r="U527" s="146"/>
      <c r="V527" s="146"/>
      <c r="W527" s="146"/>
      <c r="X527" s="146"/>
      <c r="Y527" s="146"/>
      <c r="Z527" s="146"/>
    </row>
    <row r="528" spans="1:26" ht="14.25" customHeight="1" x14ac:dyDescent="0.25">
      <c r="A528" s="146"/>
      <c r="B528" s="146"/>
      <c r="C528" s="169"/>
      <c r="D528" s="146"/>
      <c r="E528" s="146"/>
      <c r="F528" s="146"/>
      <c r="G528" s="146"/>
      <c r="H528" s="146"/>
      <c r="I528" s="146"/>
      <c r="J528" s="146"/>
      <c r="K528" s="146"/>
      <c r="L528" s="146"/>
      <c r="M528" s="146"/>
      <c r="N528" s="146"/>
      <c r="O528" s="146"/>
      <c r="P528" s="146"/>
      <c r="Q528" s="146"/>
      <c r="R528" s="146"/>
      <c r="S528" s="146"/>
      <c r="T528" s="146"/>
      <c r="U528" s="146"/>
      <c r="V528" s="146"/>
      <c r="W528" s="146"/>
      <c r="X528" s="146"/>
      <c r="Y528" s="146"/>
      <c r="Z528" s="146"/>
    </row>
    <row r="529" spans="1:26" ht="14.25" customHeight="1" x14ac:dyDescent="0.25">
      <c r="A529" s="146"/>
      <c r="B529" s="146"/>
      <c r="C529" s="169"/>
      <c r="D529" s="146"/>
      <c r="E529" s="146"/>
      <c r="F529" s="146"/>
      <c r="G529" s="146"/>
      <c r="H529" s="146"/>
      <c r="I529" s="146"/>
      <c r="J529" s="146"/>
      <c r="K529" s="146"/>
      <c r="L529" s="146"/>
      <c r="M529" s="146"/>
      <c r="N529" s="146"/>
      <c r="O529" s="146"/>
      <c r="P529" s="146"/>
      <c r="Q529" s="146"/>
      <c r="R529" s="146"/>
      <c r="S529" s="146"/>
      <c r="T529" s="146"/>
      <c r="U529" s="146"/>
      <c r="V529" s="146"/>
      <c r="W529" s="146"/>
      <c r="X529" s="146"/>
      <c r="Y529" s="146"/>
      <c r="Z529" s="146"/>
    </row>
    <row r="530" spans="1:26" ht="14.25" customHeight="1" x14ac:dyDescent="0.25">
      <c r="A530" s="146"/>
      <c r="B530" s="146"/>
      <c r="C530" s="169"/>
      <c r="D530" s="146"/>
      <c r="E530" s="146"/>
      <c r="F530" s="146"/>
      <c r="G530" s="146"/>
      <c r="H530" s="146"/>
      <c r="I530" s="146"/>
      <c r="J530" s="146"/>
      <c r="K530" s="146"/>
      <c r="L530" s="146"/>
      <c r="M530" s="146"/>
      <c r="N530" s="146"/>
      <c r="O530" s="146"/>
      <c r="P530" s="146"/>
      <c r="Q530" s="146"/>
      <c r="R530" s="146"/>
      <c r="S530" s="146"/>
      <c r="T530" s="146"/>
      <c r="U530" s="146"/>
      <c r="V530" s="146"/>
      <c r="W530" s="146"/>
      <c r="X530" s="146"/>
      <c r="Y530" s="146"/>
      <c r="Z530" s="146"/>
    </row>
    <row r="531" spans="1:26" ht="14.25" customHeight="1" x14ac:dyDescent="0.25">
      <c r="A531" s="146"/>
      <c r="B531" s="146"/>
      <c r="C531" s="169"/>
      <c r="D531" s="146"/>
      <c r="E531" s="146"/>
      <c r="F531" s="146"/>
      <c r="G531" s="146"/>
      <c r="H531" s="146"/>
      <c r="I531" s="146"/>
      <c r="J531" s="146"/>
      <c r="K531" s="146"/>
      <c r="L531" s="146"/>
      <c r="M531" s="146"/>
      <c r="N531" s="146"/>
      <c r="O531" s="146"/>
      <c r="P531" s="146"/>
      <c r="Q531" s="146"/>
      <c r="R531" s="146"/>
      <c r="S531" s="146"/>
      <c r="T531" s="146"/>
      <c r="U531" s="146"/>
      <c r="V531" s="146"/>
      <c r="W531" s="146"/>
      <c r="X531" s="146"/>
      <c r="Y531" s="146"/>
      <c r="Z531" s="146"/>
    </row>
    <row r="532" spans="1:26" ht="14.25" customHeight="1" x14ac:dyDescent="0.25">
      <c r="A532" s="146"/>
      <c r="B532" s="146"/>
      <c r="C532" s="169"/>
      <c r="D532" s="146"/>
      <c r="E532" s="146"/>
      <c r="F532" s="146"/>
      <c r="G532" s="146"/>
      <c r="H532" s="146"/>
      <c r="I532" s="146"/>
      <c r="J532" s="146"/>
      <c r="K532" s="146"/>
      <c r="L532" s="146"/>
      <c r="M532" s="146"/>
      <c r="N532" s="146"/>
      <c r="O532" s="146"/>
      <c r="P532" s="146"/>
      <c r="Q532" s="146"/>
      <c r="R532" s="146"/>
      <c r="S532" s="146"/>
      <c r="T532" s="146"/>
      <c r="U532" s="146"/>
      <c r="V532" s="146"/>
      <c r="W532" s="146"/>
      <c r="X532" s="146"/>
      <c r="Y532" s="146"/>
      <c r="Z532" s="146"/>
    </row>
    <row r="533" spans="1:26" ht="14.25" customHeight="1" x14ac:dyDescent="0.25">
      <c r="A533" s="146"/>
      <c r="B533" s="146"/>
      <c r="C533" s="169"/>
      <c r="D533" s="146"/>
      <c r="E533" s="146"/>
      <c r="F533" s="146"/>
      <c r="G533" s="146"/>
      <c r="H533" s="146"/>
      <c r="I533" s="146"/>
      <c r="J533" s="146"/>
      <c r="K533" s="146"/>
      <c r="L533" s="146"/>
      <c r="M533" s="146"/>
      <c r="N533" s="146"/>
      <c r="O533" s="146"/>
      <c r="P533" s="146"/>
      <c r="Q533" s="146"/>
      <c r="R533" s="146"/>
      <c r="S533" s="146"/>
      <c r="T533" s="146"/>
      <c r="U533" s="146"/>
      <c r="V533" s="146"/>
      <c r="W533" s="146"/>
      <c r="X533" s="146"/>
      <c r="Y533" s="146"/>
      <c r="Z533" s="146"/>
    </row>
    <row r="534" spans="1:26" ht="14.25" customHeight="1" x14ac:dyDescent="0.25">
      <c r="A534" s="146"/>
      <c r="B534" s="146"/>
      <c r="C534" s="169"/>
      <c r="D534" s="146"/>
      <c r="E534" s="146"/>
      <c r="F534" s="146"/>
      <c r="G534" s="146"/>
      <c r="H534" s="146"/>
      <c r="I534" s="146"/>
      <c r="J534" s="146"/>
      <c r="K534" s="146"/>
      <c r="L534" s="146"/>
      <c r="M534" s="146"/>
      <c r="N534" s="146"/>
      <c r="O534" s="146"/>
      <c r="P534" s="146"/>
      <c r="Q534" s="146"/>
      <c r="R534" s="146"/>
      <c r="S534" s="146"/>
      <c r="T534" s="146"/>
      <c r="U534" s="146"/>
      <c r="V534" s="146"/>
      <c r="W534" s="146"/>
      <c r="X534" s="146"/>
      <c r="Y534" s="146"/>
      <c r="Z534" s="146"/>
    </row>
    <row r="535" spans="1:26" ht="14.25" customHeight="1" x14ac:dyDescent="0.25">
      <c r="A535" s="146"/>
      <c r="B535" s="146"/>
      <c r="C535" s="169"/>
      <c r="D535" s="146"/>
      <c r="E535" s="146"/>
      <c r="F535" s="146"/>
      <c r="G535" s="146"/>
      <c r="H535" s="146"/>
      <c r="I535" s="146"/>
      <c r="J535" s="146"/>
      <c r="K535" s="146"/>
      <c r="L535" s="146"/>
      <c r="M535" s="146"/>
      <c r="N535" s="146"/>
      <c r="O535" s="146"/>
      <c r="P535" s="146"/>
      <c r="Q535" s="146"/>
      <c r="R535" s="146"/>
      <c r="S535" s="146"/>
      <c r="T535" s="146"/>
      <c r="U535" s="146"/>
      <c r="V535" s="146"/>
      <c r="W535" s="146"/>
      <c r="X535" s="146"/>
      <c r="Y535" s="146"/>
      <c r="Z535" s="146"/>
    </row>
    <row r="536" spans="1:26" ht="14.25" customHeight="1" x14ac:dyDescent="0.25">
      <c r="A536" s="146"/>
      <c r="B536" s="146"/>
      <c r="C536" s="169"/>
      <c r="D536" s="146"/>
      <c r="E536" s="146"/>
      <c r="F536" s="146"/>
      <c r="G536" s="146"/>
      <c r="H536" s="146"/>
      <c r="I536" s="146"/>
      <c r="J536" s="146"/>
      <c r="K536" s="146"/>
      <c r="L536" s="146"/>
      <c r="M536" s="146"/>
      <c r="N536" s="146"/>
      <c r="O536" s="146"/>
      <c r="P536" s="146"/>
      <c r="Q536" s="146"/>
      <c r="R536" s="146"/>
      <c r="S536" s="146"/>
      <c r="T536" s="146"/>
      <c r="U536" s="146"/>
      <c r="V536" s="146"/>
      <c r="W536" s="146"/>
      <c r="X536" s="146"/>
      <c r="Y536" s="146"/>
      <c r="Z536" s="146"/>
    </row>
    <row r="537" spans="1:26" ht="14.25" customHeight="1" x14ac:dyDescent="0.25">
      <c r="A537" s="146"/>
      <c r="B537" s="146"/>
      <c r="C537" s="169"/>
      <c r="D537" s="146"/>
      <c r="E537" s="146"/>
      <c r="F537" s="146"/>
      <c r="G537" s="146"/>
      <c r="H537" s="146"/>
      <c r="I537" s="146"/>
      <c r="J537" s="146"/>
      <c r="K537" s="146"/>
      <c r="L537" s="146"/>
      <c r="M537" s="146"/>
      <c r="N537" s="146"/>
      <c r="O537" s="146"/>
      <c r="P537" s="146"/>
      <c r="Q537" s="146"/>
      <c r="R537" s="146"/>
      <c r="S537" s="146"/>
      <c r="T537" s="146"/>
      <c r="U537" s="146"/>
      <c r="V537" s="146"/>
      <c r="W537" s="146"/>
      <c r="X537" s="146"/>
      <c r="Y537" s="146"/>
      <c r="Z537" s="146"/>
    </row>
    <row r="538" spans="1:26" ht="14.25" customHeight="1" x14ac:dyDescent="0.25">
      <c r="A538" s="146"/>
      <c r="B538" s="146"/>
      <c r="C538" s="169"/>
      <c r="D538" s="146"/>
      <c r="E538" s="146"/>
      <c r="F538" s="146"/>
      <c r="G538" s="146"/>
      <c r="H538" s="146"/>
      <c r="I538" s="146"/>
      <c r="J538" s="146"/>
      <c r="K538" s="146"/>
      <c r="L538" s="146"/>
      <c r="M538" s="146"/>
      <c r="N538" s="146"/>
      <c r="O538" s="146"/>
      <c r="P538" s="146"/>
      <c r="Q538" s="146"/>
      <c r="R538" s="146"/>
      <c r="S538" s="146"/>
      <c r="T538" s="146"/>
      <c r="U538" s="146"/>
      <c r="V538" s="146"/>
      <c r="W538" s="146"/>
      <c r="X538" s="146"/>
      <c r="Y538" s="146"/>
      <c r="Z538" s="146"/>
    </row>
    <row r="539" spans="1:26" ht="14.25" customHeight="1" x14ac:dyDescent="0.25">
      <c r="A539" s="146"/>
      <c r="B539" s="146"/>
      <c r="C539" s="169"/>
      <c r="D539" s="146"/>
      <c r="E539" s="146"/>
      <c r="F539" s="146"/>
      <c r="G539" s="146"/>
      <c r="H539" s="146"/>
      <c r="I539" s="146"/>
      <c r="J539" s="146"/>
      <c r="K539" s="146"/>
      <c r="L539" s="146"/>
      <c r="M539" s="146"/>
      <c r="N539" s="146"/>
      <c r="O539" s="146"/>
      <c r="P539" s="146"/>
      <c r="Q539" s="146"/>
      <c r="R539" s="146"/>
      <c r="S539" s="146"/>
      <c r="T539" s="146"/>
      <c r="U539" s="146"/>
      <c r="V539" s="146"/>
      <c r="W539" s="146"/>
      <c r="X539" s="146"/>
      <c r="Y539" s="146"/>
      <c r="Z539" s="146"/>
    </row>
    <row r="540" spans="1:26" ht="14.25" customHeight="1" x14ac:dyDescent="0.25">
      <c r="A540" s="146"/>
      <c r="B540" s="146"/>
      <c r="C540" s="169"/>
      <c r="D540" s="146"/>
      <c r="E540" s="146"/>
      <c r="F540" s="146"/>
      <c r="G540" s="146"/>
      <c r="H540" s="146"/>
      <c r="I540" s="146"/>
      <c r="J540" s="146"/>
      <c r="K540" s="146"/>
      <c r="L540" s="146"/>
      <c r="M540" s="146"/>
      <c r="N540" s="146"/>
      <c r="O540" s="146"/>
      <c r="P540" s="146"/>
      <c r="Q540" s="146"/>
      <c r="R540" s="146"/>
      <c r="S540" s="146"/>
      <c r="T540" s="146"/>
      <c r="U540" s="146"/>
      <c r="V540" s="146"/>
      <c r="W540" s="146"/>
      <c r="X540" s="146"/>
      <c r="Y540" s="146"/>
      <c r="Z540" s="146"/>
    </row>
    <row r="541" spans="1:26" ht="14.25" customHeight="1" x14ac:dyDescent="0.25">
      <c r="A541" s="146"/>
      <c r="B541" s="146"/>
      <c r="C541" s="169"/>
      <c r="D541" s="146"/>
      <c r="E541" s="146"/>
      <c r="F541" s="146"/>
      <c r="G541" s="146"/>
      <c r="H541" s="146"/>
      <c r="I541" s="146"/>
      <c r="J541" s="146"/>
      <c r="K541" s="146"/>
      <c r="L541" s="146"/>
      <c r="M541" s="146"/>
      <c r="N541" s="146"/>
      <c r="O541" s="146"/>
      <c r="P541" s="146"/>
      <c r="Q541" s="146"/>
      <c r="R541" s="146"/>
      <c r="S541" s="146"/>
      <c r="T541" s="146"/>
      <c r="U541" s="146"/>
      <c r="V541" s="146"/>
      <c r="W541" s="146"/>
      <c r="X541" s="146"/>
      <c r="Y541" s="146"/>
      <c r="Z541" s="146"/>
    </row>
    <row r="542" spans="1:26" ht="14.25" customHeight="1" x14ac:dyDescent="0.25">
      <c r="A542" s="146"/>
      <c r="B542" s="146"/>
      <c r="C542" s="169"/>
      <c r="D542" s="146"/>
      <c r="E542" s="146"/>
      <c r="F542" s="146"/>
      <c r="G542" s="146"/>
      <c r="H542" s="146"/>
      <c r="I542" s="146"/>
      <c r="J542" s="146"/>
      <c r="K542" s="146"/>
      <c r="L542" s="146"/>
      <c r="M542" s="146"/>
      <c r="N542" s="146"/>
      <c r="O542" s="146"/>
      <c r="P542" s="146"/>
      <c r="Q542" s="146"/>
      <c r="R542" s="146"/>
      <c r="S542" s="146"/>
      <c r="T542" s="146"/>
      <c r="U542" s="146"/>
      <c r="V542" s="146"/>
      <c r="W542" s="146"/>
      <c r="X542" s="146"/>
      <c r="Y542" s="146"/>
      <c r="Z542" s="146"/>
    </row>
    <row r="543" spans="1:26" ht="14.25" customHeight="1" x14ac:dyDescent="0.25">
      <c r="A543" s="146"/>
      <c r="B543" s="146"/>
      <c r="C543" s="169"/>
      <c r="D543" s="146"/>
      <c r="E543" s="146"/>
      <c r="F543" s="146"/>
      <c r="G543" s="146"/>
      <c r="H543" s="146"/>
      <c r="I543" s="146"/>
      <c r="J543" s="146"/>
      <c r="K543" s="146"/>
      <c r="L543" s="146"/>
      <c r="M543" s="146"/>
      <c r="N543" s="146"/>
      <c r="O543" s="146"/>
      <c r="P543" s="146"/>
      <c r="Q543" s="146"/>
      <c r="R543" s="146"/>
      <c r="S543" s="146"/>
      <c r="T543" s="146"/>
      <c r="U543" s="146"/>
      <c r="V543" s="146"/>
      <c r="W543" s="146"/>
      <c r="X543" s="146"/>
      <c r="Y543" s="146"/>
      <c r="Z543" s="146"/>
    </row>
    <row r="544" spans="1:26" ht="14.25" customHeight="1" x14ac:dyDescent="0.25">
      <c r="A544" s="146"/>
      <c r="B544" s="146"/>
      <c r="C544" s="169"/>
      <c r="D544" s="146"/>
      <c r="E544" s="146"/>
      <c r="F544" s="146"/>
      <c r="G544" s="146"/>
      <c r="H544" s="146"/>
      <c r="I544" s="146"/>
      <c r="J544" s="146"/>
      <c r="K544" s="146"/>
      <c r="L544" s="146"/>
      <c r="M544" s="146"/>
      <c r="N544" s="146"/>
      <c r="O544" s="146"/>
      <c r="P544" s="146"/>
      <c r="Q544" s="146"/>
      <c r="R544" s="146"/>
      <c r="S544" s="146"/>
      <c r="T544" s="146"/>
      <c r="U544" s="146"/>
      <c r="V544" s="146"/>
      <c r="W544" s="146"/>
      <c r="X544" s="146"/>
      <c r="Y544" s="146"/>
      <c r="Z544" s="146"/>
    </row>
    <row r="545" spans="1:26" ht="14.25" customHeight="1" x14ac:dyDescent="0.25">
      <c r="A545" s="146"/>
      <c r="B545" s="146"/>
      <c r="C545" s="169"/>
      <c r="D545" s="146"/>
      <c r="E545" s="146"/>
      <c r="F545" s="146"/>
      <c r="G545" s="146"/>
      <c r="H545" s="146"/>
      <c r="I545" s="146"/>
      <c r="J545" s="146"/>
      <c r="K545" s="146"/>
      <c r="L545" s="146"/>
      <c r="M545" s="146"/>
      <c r="N545" s="146"/>
      <c r="O545" s="146"/>
      <c r="P545" s="146"/>
      <c r="Q545" s="146"/>
      <c r="R545" s="146"/>
      <c r="S545" s="146"/>
      <c r="T545" s="146"/>
      <c r="U545" s="146"/>
      <c r="V545" s="146"/>
      <c r="W545" s="146"/>
      <c r="X545" s="146"/>
      <c r="Y545" s="146"/>
      <c r="Z545" s="146"/>
    </row>
    <row r="546" spans="1:26" ht="14.25" customHeight="1" x14ac:dyDescent="0.25">
      <c r="A546" s="146"/>
      <c r="B546" s="146"/>
      <c r="C546" s="169"/>
      <c r="D546" s="146"/>
      <c r="E546" s="146"/>
      <c r="F546" s="146"/>
      <c r="G546" s="146"/>
      <c r="H546" s="146"/>
      <c r="I546" s="146"/>
      <c r="J546" s="146"/>
      <c r="K546" s="146"/>
      <c r="L546" s="146"/>
      <c r="M546" s="146"/>
      <c r="N546" s="146"/>
      <c r="O546" s="146"/>
      <c r="P546" s="146"/>
      <c r="Q546" s="146"/>
      <c r="R546" s="146"/>
      <c r="S546" s="146"/>
      <c r="T546" s="146"/>
      <c r="U546" s="146"/>
      <c r="V546" s="146"/>
      <c r="W546" s="146"/>
      <c r="X546" s="146"/>
      <c r="Y546" s="146"/>
      <c r="Z546" s="146"/>
    </row>
    <row r="547" spans="1:26" ht="14.25" customHeight="1" x14ac:dyDescent="0.25">
      <c r="A547" s="146"/>
      <c r="B547" s="146"/>
      <c r="C547" s="169"/>
      <c r="D547" s="146"/>
      <c r="E547" s="146"/>
      <c r="F547" s="146"/>
      <c r="G547" s="146"/>
      <c r="H547" s="146"/>
      <c r="I547" s="146"/>
      <c r="J547" s="146"/>
      <c r="K547" s="146"/>
      <c r="L547" s="146"/>
      <c r="M547" s="146"/>
      <c r="N547" s="146"/>
      <c r="O547" s="146"/>
      <c r="P547" s="146"/>
      <c r="Q547" s="146"/>
      <c r="R547" s="146"/>
      <c r="S547" s="146"/>
      <c r="T547" s="146"/>
      <c r="U547" s="146"/>
      <c r="V547" s="146"/>
      <c r="W547" s="146"/>
      <c r="X547" s="146"/>
      <c r="Y547" s="146"/>
      <c r="Z547" s="146"/>
    </row>
    <row r="548" spans="1:26" ht="14.25" customHeight="1" x14ac:dyDescent="0.25">
      <c r="A548" s="146"/>
      <c r="B548" s="146"/>
      <c r="C548" s="169"/>
      <c r="D548" s="146"/>
      <c r="E548" s="146"/>
      <c r="F548" s="146"/>
      <c r="G548" s="146"/>
      <c r="H548" s="146"/>
      <c r="I548" s="146"/>
      <c r="J548" s="146"/>
      <c r="K548" s="146"/>
      <c r="L548" s="146"/>
      <c r="M548" s="146"/>
      <c r="N548" s="146"/>
      <c r="O548" s="146"/>
      <c r="P548" s="146"/>
      <c r="Q548" s="146"/>
      <c r="R548" s="146"/>
      <c r="S548" s="146"/>
      <c r="T548" s="146"/>
      <c r="U548" s="146"/>
      <c r="V548" s="146"/>
      <c r="W548" s="146"/>
      <c r="X548" s="146"/>
      <c r="Y548" s="146"/>
      <c r="Z548" s="146"/>
    </row>
    <row r="549" spans="1:26" ht="14.25" customHeight="1" x14ac:dyDescent="0.25">
      <c r="A549" s="146"/>
      <c r="B549" s="146"/>
      <c r="C549" s="169"/>
      <c r="D549" s="146"/>
      <c r="E549" s="146"/>
      <c r="F549" s="146"/>
      <c r="G549" s="146"/>
      <c r="H549" s="146"/>
      <c r="I549" s="146"/>
      <c r="J549" s="146"/>
      <c r="K549" s="146"/>
      <c r="L549" s="146"/>
      <c r="M549" s="146"/>
      <c r="N549" s="146"/>
      <c r="O549" s="146"/>
      <c r="P549" s="146"/>
      <c r="Q549" s="146"/>
      <c r="R549" s="146"/>
      <c r="S549" s="146"/>
      <c r="T549" s="146"/>
      <c r="U549" s="146"/>
      <c r="V549" s="146"/>
      <c r="W549" s="146"/>
      <c r="X549" s="146"/>
      <c r="Y549" s="146"/>
      <c r="Z549" s="146"/>
    </row>
    <row r="550" spans="1:26" ht="14.25" customHeight="1" x14ac:dyDescent="0.25">
      <c r="A550" s="146"/>
      <c r="B550" s="146"/>
      <c r="C550" s="169"/>
      <c r="D550" s="146"/>
      <c r="E550" s="146"/>
      <c r="F550" s="146"/>
      <c r="G550" s="146"/>
      <c r="H550" s="146"/>
      <c r="I550" s="146"/>
      <c r="J550" s="146"/>
      <c r="K550" s="146"/>
      <c r="L550" s="146"/>
      <c r="M550" s="146"/>
      <c r="N550" s="146"/>
      <c r="O550" s="146"/>
      <c r="P550" s="146"/>
      <c r="Q550" s="146"/>
      <c r="R550" s="146"/>
      <c r="S550" s="146"/>
      <c r="T550" s="146"/>
      <c r="U550" s="146"/>
      <c r="V550" s="146"/>
      <c r="W550" s="146"/>
      <c r="X550" s="146"/>
      <c r="Y550" s="146"/>
      <c r="Z550" s="146"/>
    </row>
    <row r="551" spans="1:26" ht="14.25" customHeight="1" x14ac:dyDescent="0.25">
      <c r="A551" s="146"/>
      <c r="B551" s="146"/>
      <c r="C551" s="169"/>
      <c r="D551" s="146"/>
      <c r="E551" s="146"/>
      <c r="F551" s="146"/>
      <c r="G551" s="146"/>
      <c r="H551" s="146"/>
      <c r="I551" s="146"/>
      <c r="J551" s="146"/>
      <c r="K551" s="146"/>
      <c r="L551" s="146"/>
      <c r="M551" s="146"/>
      <c r="N551" s="146"/>
      <c r="O551" s="146"/>
      <c r="P551" s="146"/>
      <c r="Q551" s="146"/>
      <c r="R551" s="146"/>
      <c r="S551" s="146"/>
      <c r="T551" s="146"/>
      <c r="U551" s="146"/>
      <c r="V551" s="146"/>
      <c r="W551" s="146"/>
      <c r="X551" s="146"/>
      <c r="Y551" s="146"/>
      <c r="Z551" s="146"/>
    </row>
    <row r="552" spans="1:26" ht="14.25" customHeight="1" x14ac:dyDescent="0.25">
      <c r="A552" s="146"/>
      <c r="B552" s="146"/>
      <c r="C552" s="169"/>
      <c r="D552" s="146"/>
      <c r="E552" s="146"/>
      <c r="F552" s="146"/>
      <c r="G552" s="146"/>
      <c r="H552" s="146"/>
      <c r="I552" s="146"/>
      <c r="J552" s="146"/>
      <c r="K552" s="146"/>
      <c r="L552" s="146"/>
      <c r="M552" s="146"/>
      <c r="N552" s="146"/>
      <c r="O552" s="146"/>
      <c r="P552" s="146"/>
      <c r="Q552" s="146"/>
      <c r="R552" s="146"/>
      <c r="S552" s="146"/>
      <c r="T552" s="146"/>
      <c r="U552" s="146"/>
      <c r="V552" s="146"/>
      <c r="W552" s="146"/>
      <c r="X552" s="146"/>
      <c r="Y552" s="146"/>
      <c r="Z552" s="146"/>
    </row>
    <row r="553" spans="1:26" ht="14.25" customHeight="1" x14ac:dyDescent="0.25">
      <c r="A553" s="146"/>
      <c r="B553" s="146"/>
      <c r="C553" s="169"/>
      <c r="D553" s="146"/>
      <c r="E553" s="146"/>
      <c r="F553" s="146"/>
      <c r="G553" s="146"/>
      <c r="H553" s="146"/>
      <c r="I553" s="146"/>
      <c r="J553" s="146"/>
      <c r="K553" s="146"/>
      <c r="L553" s="146"/>
      <c r="M553" s="146"/>
      <c r="N553" s="146"/>
      <c r="O553" s="146"/>
      <c r="P553" s="146"/>
      <c r="Q553" s="146"/>
      <c r="R553" s="146"/>
      <c r="S553" s="146"/>
      <c r="T553" s="146"/>
      <c r="U553" s="146"/>
      <c r="V553" s="146"/>
      <c r="W553" s="146"/>
      <c r="X553" s="146"/>
      <c r="Y553" s="146"/>
      <c r="Z553" s="146"/>
    </row>
    <row r="554" spans="1:26" ht="14.25" customHeight="1" x14ac:dyDescent="0.25">
      <c r="A554" s="146"/>
      <c r="B554" s="146"/>
      <c r="C554" s="169"/>
      <c r="D554" s="146"/>
      <c r="E554" s="146"/>
      <c r="F554" s="146"/>
      <c r="G554" s="146"/>
      <c r="H554" s="146"/>
      <c r="I554" s="146"/>
      <c r="J554" s="146"/>
      <c r="K554" s="146"/>
      <c r="L554" s="146"/>
      <c r="M554" s="146"/>
      <c r="N554" s="146"/>
      <c r="O554" s="146"/>
      <c r="P554" s="146"/>
      <c r="Q554" s="146"/>
      <c r="R554" s="146"/>
      <c r="S554" s="146"/>
      <c r="T554" s="146"/>
      <c r="U554" s="146"/>
      <c r="V554" s="146"/>
      <c r="W554" s="146"/>
      <c r="X554" s="146"/>
      <c r="Y554" s="146"/>
      <c r="Z554" s="146"/>
    </row>
    <row r="555" spans="1:26" ht="14.25" customHeight="1" x14ac:dyDescent="0.25">
      <c r="A555" s="146"/>
      <c r="B555" s="146"/>
      <c r="C555" s="169"/>
      <c r="D555" s="146"/>
      <c r="E555" s="146"/>
      <c r="F555" s="146"/>
      <c r="G555" s="146"/>
      <c r="H555" s="146"/>
      <c r="I555" s="146"/>
      <c r="J555" s="146"/>
      <c r="K555" s="146"/>
      <c r="L555" s="146"/>
      <c r="M555" s="146"/>
      <c r="N555" s="146"/>
      <c r="O555" s="146"/>
      <c r="P555" s="146"/>
      <c r="Q555" s="146"/>
      <c r="R555" s="146"/>
      <c r="S555" s="146"/>
      <c r="T555" s="146"/>
      <c r="U555" s="146"/>
      <c r="V555" s="146"/>
      <c r="W555" s="146"/>
      <c r="X555" s="146"/>
      <c r="Y555" s="146"/>
      <c r="Z555" s="146"/>
    </row>
    <row r="556" spans="1:26" ht="14.25" customHeight="1" x14ac:dyDescent="0.25">
      <c r="A556" s="146"/>
      <c r="B556" s="146"/>
      <c r="C556" s="169"/>
      <c r="D556" s="146"/>
      <c r="E556" s="146"/>
      <c r="F556" s="146"/>
      <c r="G556" s="146"/>
      <c r="H556" s="146"/>
      <c r="I556" s="146"/>
      <c r="J556" s="146"/>
      <c r="K556" s="146"/>
      <c r="L556" s="146"/>
      <c r="M556" s="146"/>
      <c r="N556" s="146"/>
      <c r="O556" s="146"/>
      <c r="P556" s="146"/>
      <c r="Q556" s="146"/>
      <c r="R556" s="146"/>
      <c r="S556" s="146"/>
      <c r="T556" s="146"/>
      <c r="U556" s="146"/>
      <c r="V556" s="146"/>
      <c r="W556" s="146"/>
      <c r="X556" s="146"/>
      <c r="Y556" s="146"/>
      <c r="Z556" s="146"/>
    </row>
    <row r="557" spans="1:26" ht="14.25" customHeight="1" x14ac:dyDescent="0.25">
      <c r="A557" s="146"/>
      <c r="B557" s="146"/>
      <c r="C557" s="169"/>
      <c r="D557" s="146"/>
      <c r="E557" s="146"/>
      <c r="F557" s="146"/>
      <c r="G557" s="146"/>
      <c r="H557" s="146"/>
      <c r="I557" s="146"/>
      <c r="J557" s="146"/>
      <c r="K557" s="146"/>
      <c r="L557" s="146"/>
      <c r="M557" s="146"/>
      <c r="N557" s="146"/>
      <c r="O557" s="146"/>
      <c r="P557" s="146"/>
      <c r="Q557" s="146"/>
      <c r="R557" s="146"/>
      <c r="S557" s="146"/>
      <c r="T557" s="146"/>
      <c r="U557" s="146"/>
      <c r="V557" s="146"/>
      <c r="W557" s="146"/>
      <c r="X557" s="146"/>
      <c r="Y557" s="146"/>
      <c r="Z557" s="146"/>
    </row>
    <row r="558" spans="1:26" ht="14.25" customHeight="1" x14ac:dyDescent="0.25">
      <c r="A558" s="146"/>
      <c r="B558" s="146"/>
      <c r="C558" s="169"/>
      <c r="D558" s="146"/>
      <c r="E558" s="146"/>
      <c r="F558" s="146"/>
      <c r="G558" s="146"/>
      <c r="H558" s="146"/>
      <c r="I558" s="146"/>
      <c r="J558" s="146"/>
      <c r="K558" s="146"/>
      <c r="L558" s="146"/>
      <c r="M558" s="146"/>
      <c r="N558" s="146"/>
      <c r="O558" s="146"/>
      <c r="P558" s="146"/>
      <c r="Q558" s="146"/>
      <c r="R558" s="146"/>
      <c r="S558" s="146"/>
      <c r="T558" s="146"/>
      <c r="U558" s="146"/>
      <c r="V558" s="146"/>
      <c r="W558" s="146"/>
      <c r="X558" s="146"/>
      <c r="Y558" s="146"/>
      <c r="Z558" s="146"/>
    </row>
    <row r="559" spans="1:26" ht="14.25" customHeight="1" x14ac:dyDescent="0.25">
      <c r="A559" s="146"/>
      <c r="B559" s="146"/>
      <c r="C559" s="169"/>
      <c r="D559" s="146"/>
      <c r="E559" s="146"/>
      <c r="F559" s="146"/>
      <c r="G559" s="146"/>
      <c r="H559" s="146"/>
      <c r="I559" s="146"/>
      <c r="J559" s="146"/>
      <c r="K559" s="146"/>
      <c r="L559" s="146"/>
      <c r="M559" s="146"/>
      <c r="N559" s="146"/>
      <c r="O559" s="146"/>
      <c r="P559" s="146"/>
      <c r="Q559" s="146"/>
      <c r="R559" s="146"/>
      <c r="S559" s="146"/>
      <c r="T559" s="146"/>
      <c r="U559" s="146"/>
      <c r="V559" s="146"/>
      <c r="W559" s="146"/>
      <c r="X559" s="146"/>
      <c r="Y559" s="146"/>
      <c r="Z559" s="146"/>
    </row>
    <row r="560" spans="1:26" ht="14.25" customHeight="1" x14ac:dyDescent="0.25">
      <c r="A560" s="146"/>
      <c r="B560" s="146"/>
      <c r="C560" s="169"/>
      <c r="D560" s="146"/>
      <c r="E560" s="146"/>
      <c r="F560" s="146"/>
      <c r="G560" s="146"/>
      <c r="H560" s="146"/>
      <c r="I560" s="146"/>
      <c r="J560" s="146"/>
      <c r="K560" s="146"/>
      <c r="L560" s="146"/>
      <c r="M560" s="146"/>
      <c r="N560" s="146"/>
      <c r="O560" s="146"/>
      <c r="P560" s="146"/>
      <c r="Q560" s="146"/>
      <c r="R560" s="146"/>
      <c r="S560" s="146"/>
      <c r="T560" s="146"/>
      <c r="U560" s="146"/>
      <c r="V560" s="146"/>
      <c r="W560" s="146"/>
      <c r="X560" s="146"/>
      <c r="Y560" s="146"/>
      <c r="Z560" s="146"/>
    </row>
    <row r="561" spans="1:26" ht="14.25" customHeight="1" x14ac:dyDescent="0.25">
      <c r="A561" s="146"/>
      <c r="B561" s="146"/>
      <c r="C561" s="169"/>
      <c r="D561" s="146"/>
      <c r="E561" s="146"/>
      <c r="F561" s="146"/>
      <c r="G561" s="146"/>
      <c r="H561" s="146"/>
      <c r="I561" s="146"/>
      <c r="J561" s="146"/>
      <c r="K561" s="146"/>
      <c r="L561" s="146"/>
      <c r="M561" s="146"/>
      <c r="N561" s="146"/>
      <c r="O561" s="146"/>
      <c r="P561" s="146"/>
      <c r="Q561" s="146"/>
      <c r="R561" s="146"/>
      <c r="S561" s="146"/>
      <c r="T561" s="146"/>
      <c r="U561" s="146"/>
      <c r="V561" s="146"/>
      <c r="W561" s="146"/>
      <c r="X561" s="146"/>
      <c r="Y561" s="146"/>
      <c r="Z561" s="146"/>
    </row>
    <row r="562" spans="1:26" ht="14.25" customHeight="1" x14ac:dyDescent="0.25">
      <c r="A562" s="146"/>
      <c r="B562" s="146"/>
      <c r="C562" s="169"/>
      <c r="D562" s="146"/>
      <c r="E562" s="146"/>
      <c r="F562" s="146"/>
      <c r="G562" s="146"/>
      <c r="H562" s="146"/>
      <c r="I562" s="146"/>
      <c r="J562" s="146"/>
      <c r="K562" s="146"/>
      <c r="L562" s="146"/>
      <c r="M562" s="146"/>
      <c r="N562" s="146"/>
      <c r="O562" s="146"/>
      <c r="P562" s="146"/>
      <c r="Q562" s="146"/>
      <c r="R562" s="146"/>
      <c r="S562" s="146"/>
      <c r="T562" s="146"/>
      <c r="U562" s="146"/>
      <c r="V562" s="146"/>
      <c r="W562" s="146"/>
      <c r="X562" s="146"/>
      <c r="Y562" s="146"/>
      <c r="Z562" s="146"/>
    </row>
    <row r="563" spans="1:26" ht="14.25" customHeight="1" x14ac:dyDescent="0.25">
      <c r="A563" s="146"/>
      <c r="B563" s="146"/>
      <c r="C563" s="169"/>
      <c r="D563" s="146"/>
      <c r="E563" s="146"/>
      <c r="F563" s="146"/>
      <c r="G563" s="146"/>
      <c r="H563" s="146"/>
      <c r="I563" s="146"/>
      <c r="J563" s="146"/>
      <c r="K563" s="146"/>
      <c r="L563" s="146"/>
      <c r="M563" s="146"/>
      <c r="N563" s="146"/>
      <c r="O563" s="146"/>
      <c r="P563" s="146"/>
      <c r="Q563" s="146"/>
      <c r="R563" s="146"/>
      <c r="S563" s="146"/>
      <c r="T563" s="146"/>
      <c r="U563" s="146"/>
      <c r="V563" s="146"/>
      <c r="W563" s="146"/>
      <c r="X563" s="146"/>
      <c r="Y563" s="146"/>
      <c r="Z563" s="146"/>
    </row>
    <row r="564" spans="1:26" ht="14.25" customHeight="1" x14ac:dyDescent="0.25">
      <c r="A564" s="146"/>
      <c r="B564" s="146"/>
      <c r="C564" s="169"/>
      <c r="D564" s="146"/>
      <c r="E564" s="146"/>
      <c r="F564" s="146"/>
      <c r="G564" s="146"/>
      <c r="H564" s="146"/>
      <c r="I564" s="146"/>
      <c r="J564" s="146"/>
      <c r="K564" s="146"/>
      <c r="L564" s="146"/>
      <c r="M564" s="146"/>
      <c r="N564" s="146"/>
      <c r="O564" s="146"/>
      <c r="P564" s="146"/>
      <c r="Q564" s="146"/>
      <c r="R564" s="146"/>
      <c r="S564" s="146"/>
      <c r="T564" s="146"/>
      <c r="U564" s="146"/>
      <c r="V564" s="146"/>
      <c r="W564" s="146"/>
      <c r="X564" s="146"/>
      <c r="Y564" s="146"/>
      <c r="Z564" s="146"/>
    </row>
    <row r="565" spans="1:26" ht="14.25" customHeight="1" x14ac:dyDescent="0.25">
      <c r="A565" s="146"/>
      <c r="B565" s="146"/>
      <c r="C565" s="169"/>
      <c r="D565" s="146"/>
      <c r="E565" s="146"/>
      <c r="F565" s="146"/>
      <c r="G565" s="146"/>
      <c r="H565" s="146"/>
      <c r="I565" s="146"/>
      <c r="J565" s="146"/>
      <c r="K565" s="146"/>
      <c r="L565" s="146"/>
      <c r="M565" s="146"/>
      <c r="N565" s="146"/>
      <c r="O565" s="146"/>
      <c r="P565" s="146"/>
      <c r="Q565" s="146"/>
      <c r="R565" s="146"/>
      <c r="S565" s="146"/>
      <c r="T565" s="146"/>
      <c r="U565" s="146"/>
      <c r="V565" s="146"/>
      <c r="W565" s="146"/>
      <c r="X565" s="146"/>
      <c r="Y565" s="146"/>
      <c r="Z565" s="146"/>
    </row>
    <row r="566" spans="1:26" ht="14.25" customHeight="1" x14ac:dyDescent="0.25">
      <c r="A566" s="146"/>
      <c r="B566" s="146"/>
      <c r="C566" s="169"/>
      <c r="D566" s="146"/>
      <c r="E566" s="146"/>
      <c r="F566" s="146"/>
      <c r="G566" s="146"/>
      <c r="H566" s="146"/>
      <c r="I566" s="146"/>
      <c r="J566" s="146"/>
      <c r="K566" s="146"/>
      <c r="L566" s="146"/>
      <c r="M566" s="146"/>
      <c r="N566" s="146"/>
      <c r="O566" s="146"/>
      <c r="P566" s="146"/>
      <c r="Q566" s="146"/>
      <c r="R566" s="146"/>
      <c r="S566" s="146"/>
      <c r="T566" s="146"/>
      <c r="U566" s="146"/>
      <c r="V566" s="146"/>
      <c r="W566" s="146"/>
      <c r="X566" s="146"/>
      <c r="Y566" s="146"/>
      <c r="Z566" s="146"/>
    </row>
    <row r="567" spans="1:26" ht="14.25" customHeight="1" x14ac:dyDescent="0.25">
      <c r="A567" s="146"/>
      <c r="B567" s="146"/>
      <c r="C567" s="169"/>
      <c r="D567" s="146"/>
      <c r="E567" s="146"/>
      <c r="F567" s="146"/>
      <c r="G567" s="146"/>
      <c r="H567" s="146"/>
      <c r="I567" s="146"/>
      <c r="J567" s="146"/>
      <c r="K567" s="146"/>
      <c r="L567" s="146"/>
      <c r="M567" s="146"/>
      <c r="N567" s="146"/>
      <c r="O567" s="146"/>
      <c r="P567" s="146"/>
      <c r="Q567" s="146"/>
      <c r="R567" s="146"/>
      <c r="S567" s="146"/>
      <c r="T567" s="146"/>
      <c r="U567" s="146"/>
      <c r="V567" s="146"/>
      <c r="W567" s="146"/>
      <c r="X567" s="146"/>
      <c r="Y567" s="146"/>
      <c r="Z567" s="146"/>
    </row>
    <row r="568" spans="1:26" ht="14.25" customHeight="1" x14ac:dyDescent="0.25">
      <c r="A568" s="146"/>
      <c r="B568" s="146"/>
      <c r="C568" s="169"/>
      <c r="D568" s="146"/>
      <c r="E568" s="146"/>
      <c r="F568" s="146"/>
      <c r="G568" s="146"/>
      <c r="H568" s="146"/>
      <c r="I568" s="146"/>
      <c r="J568" s="146"/>
      <c r="K568" s="146"/>
      <c r="L568" s="146"/>
      <c r="M568" s="146"/>
      <c r="N568" s="146"/>
      <c r="O568" s="146"/>
      <c r="P568" s="146"/>
      <c r="Q568" s="146"/>
      <c r="R568" s="146"/>
      <c r="S568" s="146"/>
      <c r="T568" s="146"/>
      <c r="U568" s="146"/>
      <c r="V568" s="146"/>
      <c r="W568" s="146"/>
      <c r="X568" s="146"/>
      <c r="Y568" s="146"/>
      <c r="Z568" s="146"/>
    </row>
    <row r="569" spans="1:26" ht="14.25" customHeight="1" x14ac:dyDescent="0.25">
      <c r="A569" s="146"/>
      <c r="B569" s="146"/>
      <c r="C569" s="169"/>
      <c r="D569" s="146"/>
      <c r="E569" s="146"/>
      <c r="F569" s="146"/>
      <c r="G569" s="146"/>
      <c r="H569" s="146"/>
      <c r="I569" s="146"/>
      <c r="J569" s="146"/>
      <c r="K569" s="146"/>
      <c r="L569" s="146"/>
      <c r="M569" s="146"/>
      <c r="N569" s="146"/>
      <c r="O569" s="146"/>
      <c r="P569" s="146"/>
      <c r="Q569" s="146"/>
      <c r="R569" s="146"/>
      <c r="S569" s="146"/>
      <c r="T569" s="146"/>
      <c r="U569" s="146"/>
      <c r="V569" s="146"/>
      <c r="W569" s="146"/>
      <c r="X569" s="146"/>
      <c r="Y569" s="146"/>
      <c r="Z569" s="146"/>
    </row>
    <row r="570" spans="1:26" ht="14.25" customHeight="1" x14ac:dyDescent="0.25">
      <c r="A570" s="146"/>
      <c r="B570" s="146"/>
      <c r="C570" s="169"/>
      <c r="D570" s="146"/>
      <c r="E570" s="146"/>
      <c r="F570" s="146"/>
      <c r="G570" s="146"/>
      <c r="H570" s="146"/>
      <c r="I570" s="146"/>
      <c r="J570" s="146"/>
      <c r="K570" s="146"/>
      <c r="L570" s="146"/>
      <c r="M570" s="146"/>
      <c r="N570" s="146"/>
      <c r="O570" s="146"/>
      <c r="P570" s="146"/>
      <c r="Q570" s="146"/>
      <c r="R570" s="146"/>
      <c r="S570" s="146"/>
      <c r="T570" s="146"/>
      <c r="U570" s="146"/>
      <c r="V570" s="146"/>
      <c r="W570" s="146"/>
      <c r="X570" s="146"/>
      <c r="Y570" s="146"/>
      <c r="Z570" s="146"/>
    </row>
    <row r="571" spans="1:26" ht="14.25" customHeight="1" x14ac:dyDescent="0.25">
      <c r="A571" s="146"/>
      <c r="B571" s="146"/>
      <c r="C571" s="169"/>
      <c r="D571" s="146"/>
      <c r="E571" s="146"/>
      <c r="F571" s="146"/>
      <c r="G571" s="146"/>
      <c r="H571" s="146"/>
      <c r="I571" s="146"/>
      <c r="J571" s="146"/>
      <c r="K571" s="146"/>
      <c r="L571" s="146"/>
      <c r="M571" s="146"/>
      <c r="N571" s="146"/>
      <c r="O571" s="146"/>
      <c r="P571" s="146"/>
      <c r="Q571" s="146"/>
      <c r="R571" s="146"/>
      <c r="S571" s="146"/>
      <c r="T571" s="146"/>
      <c r="U571" s="146"/>
      <c r="V571" s="146"/>
      <c r="W571" s="146"/>
      <c r="X571" s="146"/>
      <c r="Y571" s="146"/>
      <c r="Z571" s="146"/>
    </row>
    <row r="572" spans="1:26" ht="14.25" customHeight="1" x14ac:dyDescent="0.25">
      <c r="A572" s="146"/>
      <c r="B572" s="146"/>
      <c r="C572" s="169"/>
      <c r="D572" s="146"/>
      <c r="E572" s="146"/>
      <c r="F572" s="146"/>
      <c r="G572" s="146"/>
      <c r="H572" s="146"/>
      <c r="I572" s="146"/>
      <c r="J572" s="146"/>
      <c r="K572" s="146"/>
      <c r="L572" s="146"/>
      <c r="M572" s="146"/>
      <c r="N572" s="146"/>
      <c r="O572" s="146"/>
      <c r="P572" s="146"/>
      <c r="Q572" s="146"/>
      <c r="R572" s="146"/>
      <c r="S572" s="146"/>
      <c r="T572" s="146"/>
      <c r="U572" s="146"/>
      <c r="V572" s="146"/>
      <c r="W572" s="146"/>
      <c r="X572" s="146"/>
      <c r="Y572" s="146"/>
      <c r="Z572" s="146"/>
    </row>
    <row r="573" spans="1:26" ht="14.25" customHeight="1" x14ac:dyDescent="0.25">
      <c r="A573" s="146"/>
      <c r="B573" s="146"/>
      <c r="C573" s="169"/>
      <c r="D573" s="146"/>
      <c r="E573" s="146"/>
      <c r="F573" s="146"/>
      <c r="G573" s="146"/>
      <c r="H573" s="146"/>
      <c r="I573" s="146"/>
      <c r="J573" s="146"/>
      <c r="K573" s="146"/>
      <c r="L573" s="146"/>
      <c r="M573" s="146"/>
      <c r="N573" s="146"/>
      <c r="O573" s="146"/>
      <c r="P573" s="146"/>
      <c r="Q573" s="146"/>
      <c r="R573" s="146"/>
      <c r="S573" s="146"/>
      <c r="T573" s="146"/>
      <c r="U573" s="146"/>
      <c r="V573" s="146"/>
      <c r="W573" s="146"/>
      <c r="X573" s="146"/>
      <c r="Y573" s="146"/>
      <c r="Z573" s="146"/>
    </row>
    <row r="574" spans="1:26" ht="14.25" customHeight="1" x14ac:dyDescent="0.25">
      <c r="A574" s="146"/>
      <c r="B574" s="146"/>
      <c r="C574" s="169"/>
      <c r="D574" s="146"/>
      <c r="E574" s="146"/>
      <c r="F574" s="146"/>
      <c r="G574" s="146"/>
      <c r="H574" s="146"/>
      <c r="I574" s="146"/>
      <c r="J574" s="146"/>
      <c r="K574" s="146"/>
      <c r="L574" s="146"/>
      <c r="M574" s="146"/>
      <c r="N574" s="146"/>
      <c r="O574" s="146"/>
      <c r="P574" s="146"/>
      <c r="Q574" s="146"/>
      <c r="R574" s="146"/>
      <c r="S574" s="146"/>
      <c r="T574" s="146"/>
      <c r="U574" s="146"/>
      <c r="V574" s="146"/>
      <c r="W574" s="146"/>
      <c r="X574" s="146"/>
      <c r="Y574" s="146"/>
      <c r="Z574" s="146"/>
    </row>
    <row r="575" spans="1:26" ht="14.25" customHeight="1" x14ac:dyDescent="0.25">
      <c r="A575" s="146"/>
      <c r="B575" s="146"/>
      <c r="C575" s="169"/>
      <c r="D575" s="146"/>
      <c r="E575" s="146"/>
      <c r="F575" s="146"/>
      <c r="G575" s="146"/>
      <c r="H575" s="146"/>
      <c r="I575" s="146"/>
      <c r="J575" s="146"/>
      <c r="K575" s="146"/>
      <c r="L575" s="146"/>
      <c r="M575" s="146"/>
      <c r="N575" s="146"/>
      <c r="O575" s="146"/>
      <c r="P575" s="146"/>
      <c r="Q575" s="146"/>
      <c r="R575" s="146"/>
      <c r="S575" s="146"/>
      <c r="T575" s="146"/>
      <c r="U575" s="146"/>
      <c r="V575" s="146"/>
      <c r="W575" s="146"/>
      <c r="X575" s="146"/>
      <c r="Y575" s="146"/>
      <c r="Z575" s="146"/>
    </row>
    <row r="576" spans="1:26" ht="14.25" customHeight="1" x14ac:dyDescent="0.25">
      <c r="A576" s="146"/>
      <c r="B576" s="146"/>
      <c r="C576" s="169"/>
      <c r="D576" s="146"/>
      <c r="E576" s="146"/>
      <c r="F576" s="146"/>
      <c r="G576" s="146"/>
      <c r="H576" s="146"/>
      <c r="I576" s="146"/>
      <c r="J576" s="146"/>
      <c r="K576" s="146"/>
      <c r="L576" s="146"/>
      <c r="M576" s="146"/>
      <c r="N576" s="146"/>
      <c r="O576" s="146"/>
      <c r="P576" s="146"/>
      <c r="Q576" s="146"/>
      <c r="R576" s="146"/>
      <c r="S576" s="146"/>
      <c r="T576" s="146"/>
      <c r="U576" s="146"/>
      <c r="V576" s="146"/>
      <c r="W576" s="146"/>
      <c r="X576" s="146"/>
      <c r="Y576" s="146"/>
      <c r="Z576" s="146"/>
    </row>
    <row r="577" spans="1:26" ht="14.25" customHeight="1" x14ac:dyDescent="0.25">
      <c r="A577" s="146"/>
      <c r="B577" s="146"/>
      <c r="C577" s="169"/>
      <c r="D577" s="146"/>
      <c r="E577" s="146"/>
      <c r="F577" s="146"/>
      <c r="G577" s="146"/>
      <c r="H577" s="146"/>
      <c r="I577" s="146"/>
      <c r="J577" s="146"/>
      <c r="K577" s="146"/>
      <c r="L577" s="146"/>
      <c r="M577" s="146"/>
      <c r="N577" s="146"/>
      <c r="O577" s="146"/>
      <c r="P577" s="146"/>
      <c r="Q577" s="146"/>
      <c r="R577" s="146"/>
      <c r="S577" s="146"/>
      <c r="T577" s="146"/>
      <c r="U577" s="146"/>
      <c r="V577" s="146"/>
      <c r="W577" s="146"/>
      <c r="X577" s="146"/>
      <c r="Y577" s="146"/>
      <c r="Z577" s="146"/>
    </row>
    <row r="578" spans="1:26" ht="14.25" customHeight="1" x14ac:dyDescent="0.25">
      <c r="A578" s="146"/>
      <c r="B578" s="146"/>
      <c r="C578" s="169"/>
      <c r="D578" s="146"/>
      <c r="E578" s="146"/>
      <c r="F578" s="146"/>
      <c r="G578" s="146"/>
      <c r="H578" s="146"/>
      <c r="I578" s="146"/>
      <c r="J578" s="146"/>
      <c r="K578" s="146"/>
      <c r="L578" s="146"/>
      <c r="M578" s="146"/>
      <c r="N578" s="146"/>
      <c r="O578" s="146"/>
      <c r="P578" s="146"/>
      <c r="Q578" s="146"/>
      <c r="R578" s="146"/>
      <c r="S578" s="146"/>
      <c r="T578" s="146"/>
      <c r="U578" s="146"/>
      <c r="V578" s="146"/>
      <c r="W578" s="146"/>
      <c r="X578" s="146"/>
      <c r="Y578" s="146"/>
      <c r="Z578" s="146"/>
    </row>
    <row r="579" spans="1:26" ht="14.25" customHeight="1" x14ac:dyDescent="0.25">
      <c r="A579" s="146"/>
      <c r="B579" s="146"/>
      <c r="C579" s="169"/>
      <c r="D579" s="146"/>
      <c r="E579" s="146"/>
      <c r="F579" s="146"/>
      <c r="G579" s="146"/>
      <c r="H579" s="146"/>
      <c r="I579" s="146"/>
      <c r="J579" s="146"/>
      <c r="K579" s="146"/>
      <c r="L579" s="146"/>
      <c r="M579" s="146"/>
      <c r="N579" s="146"/>
      <c r="O579" s="146"/>
      <c r="P579" s="146"/>
      <c r="Q579" s="146"/>
      <c r="R579" s="146"/>
      <c r="S579" s="146"/>
      <c r="T579" s="146"/>
      <c r="U579" s="146"/>
      <c r="V579" s="146"/>
      <c r="W579" s="146"/>
      <c r="X579" s="146"/>
      <c r="Y579" s="146"/>
      <c r="Z579" s="146"/>
    </row>
    <row r="580" spans="1:26" ht="14.25" customHeight="1" x14ac:dyDescent="0.25">
      <c r="A580" s="146"/>
      <c r="B580" s="146"/>
      <c r="C580" s="169"/>
      <c r="D580" s="146"/>
      <c r="E580" s="146"/>
      <c r="F580" s="146"/>
      <c r="G580" s="146"/>
      <c r="H580" s="146"/>
      <c r="I580" s="146"/>
      <c r="J580" s="146"/>
      <c r="K580" s="146"/>
      <c r="L580" s="146"/>
      <c r="M580" s="146"/>
      <c r="N580" s="146"/>
      <c r="O580" s="146"/>
      <c r="P580" s="146"/>
      <c r="Q580" s="146"/>
      <c r="R580" s="146"/>
      <c r="S580" s="146"/>
      <c r="T580" s="146"/>
      <c r="U580" s="146"/>
      <c r="V580" s="146"/>
      <c r="W580" s="146"/>
      <c r="X580" s="146"/>
      <c r="Y580" s="146"/>
      <c r="Z580" s="146"/>
    </row>
    <row r="581" spans="1:26" ht="14.25" customHeight="1" x14ac:dyDescent="0.25">
      <c r="A581" s="146"/>
      <c r="B581" s="146"/>
      <c r="C581" s="169"/>
      <c r="D581" s="146"/>
      <c r="E581" s="146"/>
      <c r="F581" s="146"/>
      <c r="G581" s="146"/>
      <c r="H581" s="146"/>
      <c r="I581" s="146"/>
      <c r="J581" s="146"/>
      <c r="K581" s="146"/>
      <c r="L581" s="146"/>
      <c r="M581" s="146"/>
      <c r="N581" s="146"/>
      <c r="O581" s="146"/>
      <c r="P581" s="146"/>
      <c r="Q581" s="146"/>
      <c r="R581" s="146"/>
      <c r="S581" s="146"/>
      <c r="T581" s="146"/>
      <c r="U581" s="146"/>
      <c r="V581" s="146"/>
      <c r="W581" s="146"/>
      <c r="X581" s="146"/>
      <c r="Y581" s="146"/>
      <c r="Z581" s="146"/>
    </row>
    <row r="582" spans="1:26" ht="14.25" customHeight="1" x14ac:dyDescent="0.25">
      <c r="A582" s="146"/>
      <c r="B582" s="146"/>
      <c r="C582" s="169"/>
      <c r="D582" s="146"/>
      <c r="E582" s="146"/>
      <c r="F582" s="146"/>
      <c r="G582" s="146"/>
      <c r="H582" s="146"/>
      <c r="I582" s="146"/>
      <c r="J582" s="146"/>
      <c r="K582" s="146"/>
      <c r="L582" s="146"/>
      <c r="M582" s="146"/>
      <c r="N582" s="146"/>
      <c r="O582" s="146"/>
      <c r="P582" s="146"/>
      <c r="Q582" s="146"/>
      <c r="R582" s="146"/>
      <c r="S582" s="146"/>
      <c r="T582" s="146"/>
      <c r="U582" s="146"/>
      <c r="V582" s="146"/>
      <c r="W582" s="146"/>
      <c r="X582" s="146"/>
      <c r="Y582" s="146"/>
      <c r="Z582" s="146"/>
    </row>
    <row r="583" spans="1:26" ht="14.25" customHeight="1" x14ac:dyDescent="0.25">
      <c r="A583" s="146"/>
      <c r="B583" s="146"/>
      <c r="C583" s="169"/>
      <c r="D583" s="146"/>
      <c r="E583" s="146"/>
      <c r="F583" s="146"/>
      <c r="G583" s="146"/>
      <c r="H583" s="146"/>
      <c r="I583" s="146"/>
      <c r="J583" s="146"/>
      <c r="K583" s="146"/>
      <c r="L583" s="146"/>
      <c r="M583" s="146"/>
      <c r="N583" s="146"/>
      <c r="O583" s="146"/>
      <c r="P583" s="146"/>
      <c r="Q583" s="146"/>
      <c r="R583" s="146"/>
      <c r="S583" s="146"/>
      <c r="T583" s="146"/>
      <c r="U583" s="146"/>
      <c r="V583" s="146"/>
      <c r="W583" s="146"/>
      <c r="X583" s="146"/>
      <c r="Y583" s="146"/>
      <c r="Z583" s="146"/>
    </row>
    <row r="584" spans="1:26" ht="14.25" customHeight="1" x14ac:dyDescent="0.25">
      <c r="A584" s="146"/>
      <c r="B584" s="146"/>
      <c r="C584" s="169"/>
      <c r="D584" s="146"/>
      <c r="E584" s="146"/>
      <c r="F584" s="146"/>
      <c r="G584" s="146"/>
      <c r="H584" s="146"/>
      <c r="I584" s="146"/>
      <c r="J584" s="146"/>
      <c r="K584" s="146"/>
      <c r="L584" s="146"/>
      <c r="M584" s="146"/>
      <c r="N584" s="146"/>
      <c r="O584" s="146"/>
      <c r="P584" s="146"/>
      <c r="Q584" s="146"/>
      <c r="R584" s="146"/>
      <c r="S584" s="146"/>
      <c r="T584" s="146"/>
      <c r="U584" s="146"/>
      <c r="V584" s="146"/>
      <c r="W584" s="146"/>
      <c r="X584" s="146"/>
      <c r="Y584" s="146"/>
      <c r="Z584" s="146"/>
    </row>
    <row r="585" spans="1:26" ht="14.25" customHeight="1" x14ac:dyDescent="0.25">
      <c r="A585" s="146"/>
      <c r="B585" s="146"/>
      <c r="C585" s="169"/>
      <c r="D585" s="146"/>
      <c r="E585" s="146"/>
      <c r="F585" s="146"/>
      <c r="G585" s="146"/>
      <c r="H585" s="146"/>
      <c r="I585" s="146"/>
      <c r="J585" s="146"/>
      <c r="K585" s="146"/>
      <c r="L585" s="146"/>
      <c r="M585" s="146"/>
      <c r="N585" s="146"/>
      <c r="O585" s="146"/>
      <c r="P585" s="146"/>
      <c r="Q585" s="146"/>
      <c r="R585" s="146"/>
      <c r="S585" s="146"/>
      <c r="T585" s="146"/>
      <c r="U585" s="146"/>
      <c r="V585" s="146"/>
      <c r="W585" s="146"/>
      <c r="X585" s="146"/>
      <c r="Y585" s="146"/>
      <c r="Z585" s="146"/>
    </row>
    <row r="586" spans="1:26" ht="14.25" customHeight="1" x14ac:dyDescent="0.25">
      <c r="A586" s="146"/>
      <c r="B586" s="146"/>
      <c r="C586" s="169"/>
      <c r="D586" s="146"/>
      <c r="E586" s="146"/>
      <c r="F586" s="146"/>
      <c r="G586" s="146"/>
      <c r="H586" s="146"/>
      <c r="I586" s="146"/>
      <c r="J586" s="146"/>
      <c r="K586" s="146"/>
      <c r="L586" s="146"/>
      <c r="M586" s="146"/>
      <c r="N586" s="146"/>
      <c r="O586" s="146"/>
      <c r="P586" s="146"/>
      <c r="Q586" s="146"/>
      <c r="R586" s="146"/>
      <c r="S586" s="146"/>
      <c r="T586" s="146"/>
      <c r="U586" s="146"/>
      <c r="V586" s="146"/>
      <c r="W586" s="146"/>
      <c r="X586" s="146"/>
      <c r="Y586" s="146"/>
      <c r="Z586" s="146"/>
    </row>
    <row r="587" spans="1:26" ht="14.25" customHeight="1" x14ac:dyDescent="0.25">
      <c r="A587" s="146"/>
      <c r="B587" s="146"/>
      <c r="C587" s="169"/>
      <c r="D587" s="146"/>
      <c r="E587" s="146"/>
      <c r="F587" s="146"/>
      <c r="G587" s="146"/>
      <c r="H587" s="146"/>
      <c r="I587" s="146"/>
      <c r="J587" s="146"/>
      <c r="K587" s="146"/>
      <c r="L587" s="146"/>
      <c r="M587" s="146"/>
      <c r="N587" s="146"/>
      <c r="O587" s="146"/>
      <c r="P587" s="146"/>
      <c r="Q587" s="146"/>
      <c r="R587" s="146"/>
      <c r="S587" s="146"/>
      <c r="T587" s="146"/>
      <c r="U587" s="146"/>
      <c r="V587" s="146"/>
      <c r="W587" s="146"/>
      <c r="X587" s="146"/>
      <c r="Y587" s="146"/>
      <c r="Z587" s="146"/>
    </row>
    <row r="588" spans="1:26" ht="14.25" customHeight="1" x14ac:dyDescent="0.25">
      <c r="A588" s="146"/>
      <c r="B588" s="146"/>
      <c r="C588" s="169"/>
      <c r="D588" s="146"/>
      <c r="E588" s="146"/>
      <c r="F588" s="146"/>
      <c r="G588" s="146"/>
      <c r="H588" s="146"/>
      <c r="I588" s="146"/>
      <c r="J588" s="146"/>
      <c r="K588" s="146"/>
      <c r="L588" s="146"/>
      <c r="M588" s="146"/>
      <c r="N588" s="146"/>
      <c r="O588" s="146"/>
      <c r="P588" s="146"/>
      <c r="Q588" s="146"/>
      <c r="R588" s="146"/>
      <c r="S588" s="146"/>
      <c r="T588" s="146"/>
      <c r="U588" s="146"/>
      <c r="V588" s="146"/>
      <c r="W588" s="146"/>
      <c r="X588" s="146"/>
      <c r="Y588" s="146"/>
      <c r="Z588" s="146"/>
    </row>
    <row r="589" spans="1:26" ht="14.25" customHeight="1" x14ac:dyDescent="0.25">
      <c r="A589" s="146"/>
      <c r="B589" s="146"/>
      <c r="C589" s="169"/>
      <c r="D589" s="146"/>
      <c r="E589" s="146"/>
      <c r="F589" s="146"/>
      <c r="G589" s="146"/>
      <c r="H589" s="146"/>
      <c r="I589" s="146"/>
      <c r="J589" s="146"/>
      <c r="K589" s="146"/>
      <c r="L589" s="146"/>
      <c r="M589" s="146"/>
      <c r="N589" s="146"/>
      <c r="O589" s="146"/>
      <c r="P589" s="146"/>
      <c r="Q589" s="146"/>
      <c r="R589" s="146"/>
      <c r="S589" s="146"/>
      <c r="T589" s="146"/>
      <c r="U589" s="146"/>
      <c r="V589" s="146"/>
      <c r="W589" s="146"/>
      <c r="X589" s="146"/>
      <c r="Y589" s="146"/>
      <c r="Z589" s="146"/>
    </row>
    <row r="590" spans="1:26" ht="14.25" customHeight="1" x14ac:dyDescent="0.25">
      <c r="A590" s="146"/>
      <c r="B590" s="146"/>
      <c r="C590" s="169"/>
      <c r="D590" s="146"/>
      <c r="E590" s="146"/>
      <c r="F590" s="146"/>
      <c r="G590" s="146"/>
      <c r="H590" s="146"/>
      <c r="I590" s="146"/>
      <c r="J590" s="146"/>
      <c r="K590" s="146"/>
      <c r="L590" s="146"/>
      <c r="M590" s="146"/>
      <c r="N590" s="146"/>
      <c r="O590" s="146"/>
      <c r="P590" s="146"/>
      <c r="Q590" s="146"/>
      <c r="R590" s="146"/>
      <c r="S590" s="146"/>
      <c r="T590" s="146"/>
      <c r="U590" s="146"/>
      <c r="V590" s="146"/>
      <c r="W590" s="146"/>
      <c r="X590" s="146"/>
      <c r="Y590" s="146"/>
      <c r="Z590" s="146"/>
    </row>
    <row r="591" spans="1:26" ht="14.25" customHeight="1" x14ac:dyDescent="0.25">
      <c r="A591" s="146"/>
      <c r="B591" s="146"/>
      <c r="C591" s="169"/>
      <c r="D591" s="146"/>
      <c r="E591" s="146"/>
      <c r="F591" s="146"/>
      <c r="G591" s="146"/>
      <c r="H591" s="146"/>
      <c r="I591" s="146"/>
      <c r="J591" s="146"/>
      <c r="K591" s="146"/>
      <c r="L591" s="146"/>
      <c r="M591" s="146"/>
      <c r="N591" s="146"/>
      <c r="O591" s="146"/>
      <c r="P591" s="146"/>
      <c r="Q591" s="146"/>
      <c r="R591" s="146"/>
      <c r="S591" s="146"/>
      <c r="T591" s="146"/>
      <c r="U591" s="146"/>
      <c r="V591" s="146"/>
      <c r="W591" s="146"/>
      <c r="X591" s="146"/>
      <c r="Y591" s="146"/>
      <c r="Z591" s="146"/>
    </row>
    <row r="592" spans="1:26" ht="14.25" customHeight="1" x14ac:dyDescent="0.25">
      <c r="A592" s="146"/>
      <c r="B592" s="146"/>
      <c r="C592" s="169"/>
      <c r="D592" s="146"/>
      <c r="E592" s="146"/>
      <c r="F592" s="146"/>
      <c r="G592" s="146"/>
      <c r="H592" s="146"/>
      <c r="I592" s="146"/>
      <c r="J592" s="146"/>
      <c r="K592" s="146"/>
      <c r="L592" s="146"/>
      <c r="M592" s="146"/>
      <c r="N592" s="146"/>
      <c r="O592" s="146"/>
      <c r="P592" s="146"/>
      <c r="Q592" s="146"/>
      <c r="R592" s="146"/>
      <c r="S592" s="146"/>
      <c r="T592" s="146"/>
      <c r="U592" s="146"/>
      <c r="V592" s="146"/>
      <c r="W592" s="146"/>
      <c r="X592" s="146"/>
      <c r="Y592" s="146"/>
      <c r="Z592" s="146"/>
    </row>
    <row r="593" spans="1:26" ht="14.25" customHeight="1" x14ac:dyDescent="0.25">
      <c r="A593" s="146"/>
      <c r="B593" s="146"/>
      <c r="C593" s="169"/>
      <c r="D593" s="146"/>
      <c r="E593" s="146"/>
      <c r="F593" s="146"/>
      <c r="G593" s="146"/>
      <c r="H593" s="146"/>
      <c r="I593" s="146"/>
      <c r="J593" s="146"/>
      <c r="K593" s="146"/>
      <c r="L593" s="146"/>
      <c r="M593" s="146"/>
      <c r="N593" s="146"/>
      <c r="O593" s="146"/>
      <c r="P593" s="146"/>
      <c r="Q593" s="146"/>
      <c r="R593" s="146"/>
      <c r="S593" s="146"/>
      <c r="T593" s="146"/>
      <c r="U593" s="146"/>
      <c r="V593" s="146"/>
      <c r="W593" s="146"/>
      <c r="X593" s="146"/>
      <c r="Y593" s="146"/>
      <c r="Z593" s="146"/>
    </row>
    <row r="594" spans="1:26" ht="14.25" customHeight="1" x14ac:dyDescent="0.25">
      <c r="A594" s="146"/>
      <c r="B594" s="146"/>
      <c r="C594" s="169"/>
      <c r="D594" s="146"/>
      <c r="E594" s="146"/>
      <c r="F594" s="146"/>
      <c r="G594" s="146"/>
      <c r="H594" s="146"/>
      <c r="I594" s="146"/>
      <c r="J594" s="146"/>
      <c r="K594" s="146"/>
      <c r="L594" s="146"/>
      <c r="M594" s="146"/>
      <c r="N594" s="146"/>
      <c r="O594" s="146"/>
      <c r="P594" s="146"/>
      <c r="Q594" s="146"/>
      <c r="R594" s="146"/>
      <c r="S594" s="146"/>
      <c r="T594" s="146"/>
      <c r="U594" s="146"/>
      <c r="V594" s="146"/>
      <c r="W594" s="146"/>
      <c r="X594" s="146"/>
      <c r="Y594" s="146"/>
      <c r="Z594" s="146"/>
    </row>
    <row r="595" spans="1:26" ht="14.25" customHeight="1" x14ac:dyDescent="0.25">
      <c r="A595" s="146"/>
      <c r="B595" s="146"/>
      <c r="C595" s="169"/>
      <c r="D595" s="146"/>
      <c r="E595" s="146"/>
      <c r="F595" s="146"/>
      <c r="G595" s="146"/>
      <c r="H595" s="146"/>
      <c r="I595" s="146"/>
      <c r="J595" s="146"/>
      <c r="K595" s="146"/>
      <c r="L595" s="146"/>
      <c r="M595" s="146"/>
      <c r="N595" s="146"/>
      <c r="O595" s="146"/>
      <c r="P595" s="146"/>
      <c r="Q595" s="146"/>
      <c r="R595" s="146"/>
      <c r="S595" s="146"/>
      <c r="T595" s="146"/>
      <c r="U595" s="146"/>
      <c r="V595" s="146"/>
      <c r="W595" s="146"/>
      <c r="X595" s="146"/>
      <c r="Y595" s="146"/>
      <c r="Z595" s="146"/>
    </row>
    <row r="596" spans="1:26" ht="14.25" customHeight="1" x14ac:dyDescent="0.25">
      <c r="A596" s="146"/>
      <c r="B596" s="146"/>
      <c r="C596" s="169"/>
      <c r="D596" s="146"/>
      <c r="E596" s="146"/>
      <c r="F596" s="146"/>
      <c r="G596" s="146"/>
      <c r="H596" s="146"/>
      <c r="I596" s="146"/>
      <c r="J596" s="146"/>
      <c r="K596" s="146"/>
      <c r="L596" s="146"/>
      <c r="M596" s="146"/>
      <c r="N596" s="146"/>
      <c r="O596" s="146"/>
      <c r="P596" s="146"/>
      <c r="Q596" s="146"/>
      <c r="R596" s="146"/>
      <c r="S596" s="146"/>
      <c r="T596" s="146"/>
      <c r="U596" s="146"/>
      <c r="V596" s="146"/>
      <c r="W596" s="146"/>
      <c r="X596" s="146"/>
      <c r="Y596" s="146"/>
      <c r="Z596" s="146"/>
    </row>
    <row r="597" spans="1:26" ht="14.25" customHeight="1" x14ac:dyDescent="0.25">
      <c r="A597" s="146"/>
      <c r="B597" s="146"/>
      <c r="C597" s="169"/>
      <c r="D597" s="146"/>
      <c r="E597" s="146"/>
      <c r="F597" s="146"/>
      <c r="G597" s="146"/>
      <c r="H597" s="146"/>
      <c r="I597" s="146"/>
      <c r="J597" s="146"/>
      <c r="K597" s="146"/>
      <c r="L597" s="146"/>
      <c r="M597" s="146"/>
      <c r="N597" s="146"/>
      <c r="O597" s="146"/>
      <c r="P597" s="146"/>
      <c r="Q597" s="146"/>
      <c r="R597" s="146"/>
      <c r="S597" s="146"/>
      <c r="T597" s="146"/>
      <c r="U597" s="146"/>
      <c r="V597" s="146"/>
      <c r="W597" s="146"/>
      <c r="X597" s="146"/>
      <c r="Y597" s="146"/>
      <c r="Z597" s="146"/>
    </row>
    <row r="598" spans="1:26" ht="14.25" customHeight="1" x14ac:dyDescent="0.25">
      <c r="A598" s="146"/>
      <c r="B598" s="146"/>
      <c r="C598" s="169"/>
      <c r="D598" s="146"/>
      <c r="E598" s="146"/>
      <c r="F598" s="146"/>
      <c r="G598" s="146"/>
      <c r="H598" s="146"/>
      <c r="I598" s="146"/>
      <c r="J598" s="146"/>
      <c r="K598" s="146"/>
      <c r="L598" s="146"/>
      <c r="M598" s="146"/>
      <c r="N598" s="146"/>
      <c r="O598" s="146"/>
      <c r="P598" s="146"/>
      <c r="Q598" s="146"/>
      <c r="R598" s="146"/>
      <c r="S598" s="146"/>
      <c r="T598" s="146"/>
      <c r="U598" s="146"/>
      <c r="V598" s="146"/>
      <c r="W598" s="146"/>
      <c r="X598" s="146"/>
      <c r="Y598" s="146"/>
      <c r="Z598" s="146"/>
    </row>
    <row r="599" spans="1:26" ht="14.25" customHeight="1" x14ac:dyDescent="0.25">
      <c r="A599" s="146"/>
      <c r="B599" s="146"/>
      <c r="C599" s="169"/>
      <c r="D599" s="146"/>
      <c r="E599" s="146"/>
      <c r="F599" s="146"/>
      <c r="G599" s="146"/>
      <c r="H599" s="146"/>
      <c r="I599" s="146"/>
      <c r="J599" s="146"/>
      <c r="K599" s="146"/>
      <c r="L599" s="146"/>
      <c r="M599" s="146"/>
      <c r="N599" s="146"/>
      <c r="O599" s="146"/>
      <c r="P599" s="146"/>
      <c r="Q599" s="146"/>
      <c r="R599" s="146"/>
      <c r="S599" s="146"/>
      <c r="T599" s="146"/>
      <c r="U599" s="146"/>
      <c r="V599" s="146"/>
      <c r="W599" s="146"/>
      <c r="X599" s="146"/>
      <c r="Y599" s="146"/>
      <c r="Z599" s="146"/>
    </row>
    <row r="600" spans="1:26" ht="14.25" customHeight="1" x14ac:dyDescent="0.25">
      <c r="A600" s="146"/>
      <c r="B600" s="146"/>
      <c r="C600" s="169"/>
      <c r="D600" s="146"/>
      <c r="E600" s="146"/>
      <c r="F600" s="146"/>
      <c r="G600" s="146"/>
      <c r="H600" s="146"/>
      <c r="I600" s="146"/>
      <c r="J600" s="146"/>
      <c r="K600" s="146"/>
      <c r="L600" s="146"/>
      <c r="M600" s="146"/>
      <c r="N600" s="146"/>
      <c r="O600" s="146"/>
      <c r="P600" s="146"/>
      <c r="Q600" s="146"/>
      <c r="R600" s="146"/>
      <c r="S600" s="146"/>
      <c r="T600" s="146"/>
      <c r="U600" s="146"/>
      <c r="V600" s="146"/>
      <c r="W600" s="146"/>
      <c r="X600" s="146"/>
      <c r="Y600" s="146"/>
      <c r="Z600" s="146"/>
    </row>
    <row r="601" spans="1:26" ht="14.25" customHeight="1" x14ac:dyDescent="0.25">
      <c r="A601" s="146"/>
      <c r="B601" s="146"/>
      <c r="C601" s="169"/>
      <c r="D601" s="146"/>
      <c r="E601" s="146"/>
      <c r="F601" s="146"/>
      <c r="G601" s="146"/>
      <c r="H601" s="146"/>
      <c r="I601" s="146"/>
      <c r="J601" s="146"/>
      <c r="K601" s="146"/>
      <c r="L601" s="146"/>
      <c r="M601" s="146"/>
      <c r="N601" s="146"/>
      <c r="O601" s="146"/>
      <c r="P601" s="146"/>
      <c r="Q601" s="146"/>
      <c r="R601" s="146"/>
      <c r="S601" s="146"/>
      <c r="T601" s="146"/>
      <c r="U601" s="146"/>
      <c r="V601" s="146"/>
      <c r="W601" s="146"/>
      <c r="X601" s="146"/>
      <c r="Y601" s="146"/>
      <c r="Z601" s="146"/>
    </row>
    <row r="602" spans="1:26" ht="14.25" customHeight="1" x14ac:dyDescent="0.25">
      <c r="A602" s="146"/>
      <c r="B602" s="146"/>
      <c r="C602" s="169"/>
      <c r="D602" s="146"/>
      <c r="E602" s="146"/>
      <c r="F602" s="146"/>
      <c r="G602" s="146"/>
      <c r="H602" s="146"/>
      <c r="I602" s="146"/>
      <c r="J602" s="146"/>
      <c r="K602" s="146"/>
      <c r="L602" s="146"/>
      <c r="M602" s="146"/>
      <c r="N602" s="146"/>
      <c r="O602" s="146"/>
      <c r="P602" s="146"/>
      <c r="Q602" s="146"/>
      <c r="R602" s="146"/>
      <c r="S602" s="146"/>
      <c r="T602" s="146"/>
      <c r="U602" s="146"/>
      <c r="V602" s="146"/>
      <c r="W602" s="146"/>
      <c r="X602" s="146"/>
      <c r="Y602" s="146"/>
      <c r="Z602" s="146"/>
    </row>
    <row r="603" spans="1:26" ht="14.25" customHeight="1" x14ac:dyDescent="0.25">
      <c r="A603" s="146"/>
      <c r="B603" s="146"/>
      <c r="C603" s="169"/>
      <c r="D603" s="146"/>
      <c r="E603" s="146"/>
      <c r="F603" s="146"/>
      <c r="G603" s="146"/>
      <c r="H603" s="146"/>
      <c r="I603" s="146"/>
      <c r="J603" s="146"/>
      <c r="K603" s="146"/>
      <c r="L603" s="146"/>
      <c r="M603" s="146"/>
      <c r="N603" s="146"/>
      <c r="O603" s="146"/>
      <c r="P603" s="146"/>
      <c r="Q603" s="146"/>
      <c r="R603" s="146"/>
      <c r="S603" s="146"/>
      <c r="T603" s="146"/>
      <c r="U603" s="146"/>
      <c r="V603" s="146"/>
      <c r="W603" s="146"/>
      <c r="X603" s="146"/>
      <c r="Y603" s="146"/>
      <c r="Z603" s="146"/>
    </row>
    <row r="604" spans="1:26" ht="14.25" customHeight="1" x14ac:dyDescent="0.25">
      <c r="A604" s="146"/>
      <c r="B604" s="146"/>
      <c r="C604" s="169"/>
      <c r="D604" s="146"/>
      <c r="E604" s="146"/>
      <c r="F604" s="146"/>
      <c r="G604" s="146"/>
      <c r="H604" s="146"/>
      <c r="I604" s="146"/>
      <c r="J604" s="146"/>
      <c r="K604" s="146"/>
      <c r="L604" s="146"/>
      <c r="M604" s="146"/>
      <c r="N604" s="146"/>
      <c r="O604" s="146"/>
      <c r="P604" s="146"/>
      <c r="Q604" s="146"/>
      <c r="R604" s="146"/>
      <c r="S604" s="146"/>
      <c r="T604" s="146"/>
      <c r="U604" s="146"/>
      <c r="V604" s="146"/>
      <c r="W604" s="146"/>
      <c r="X604" s="146"/>
      <c r="Y604" s="146"/>
      <c r="Z604" s="146"/>
    </row>
    <row r="605" spans="1:26" ht="14.25" customHeight="1" x14ac:dyDescent="0.25">
      <c r="A605" s="146"/>
      <c r="B605" s="146"/>
      <c r="C605" s="169"/>
      <c r="D605" s="146"/>
      <c r="E605" s="146"/>
      <c r="F605" s="146"/>
      <c r="G605" s="146"/>
      <c r="H605" s="146"/>
      <c r="I605" s="146"/>
      <c r="J605" s="146"/>
      <c r="K605" s="146"/>
      <c r="L605" s="146"/>
      <c r="M605" s="146"/>
      <c r="N605" s="146"/>
      <c r="O605" s="146"/>
      <c r="P605" s="146"/>
      <c r="Q605" s="146"/>
      <c r="R605" s="146"/>
      <c r="S605" s="146"/>
      <c r="T605" s="146"/>
      <c r="U605" s="146"/>
      <c r="V605" s="146"/>
      <c r="W605" s="146"/>
      <c r="X605" s="146"/>
      <c r="Y605" s="146"/>
      <c r="Z605" s="146"/>
    </row>
    <row r="606" spans="1:26" ht="14.25" customHeight="1" x14ac:dyDescent="0.25">
      <c r="A606" s="146"/>
      <c r="B606" s="146"/>
      <c r="C606" s="169"/>
      <c r="D606" s="146"/>
      <c r="E606" s="146"/>
      <c r="F606" s="146"/>
      <c r="G606" s="146"/>
      <c r="H606" s="146"/>
      <c r="I606" s="146"/>
      <c r="J606" s="146"/>
      <c r="K606" s="146"/>
      <c r="L606" s="146"/>
      <c r="M606" s="146"/>
      <c r="N606" s="146"/>
      <c r="O606" s="146"/>
      <c r="P606" s="146"/>
      <c r="Q606" s="146"/>
      <c r="R606" s="146"/>
      <c r="S606" s="146"/>
      <c r="T606" s="146"/>
      <c r="U606" s="146"/>
      <c r="V606" s="146"/>
      <c r="W606" s="146"/>
      <c r="X606" s="146"/>
      <c r="Y606" s="146"/>
      <c r="Z606" s="146"/>
    </row>
    <row r="607" spans="1:26" ht="14.25" customHeight="1" x14ac:dyDescent="0.25">
      <c r="A607" s="146"/>
      <c r="B607" s="146"/>
      <c r="C607" s="169"/>
      <c r="D607" s="146"/>
      <c r="E607" s="146"/>
      <c r="F607" s="146"/>
      <c r="G607" s="146"/>
      <c r="H607" s="146"/>
      <c r="I607" s="146"/>
      <c r="J607" s="146"/>
      <c r="K607" s="146"/>
      <c r="L607" s="146"/>
      <c r="M607" s="146"/>
      <c r="N607" s="146"/>
      <c r="O607" s="146"/>
      <c r="P607" s="146"/>
      <c r="Q607" s="146"/>
      <c r="R607" s="146"/>
      <c r="S607" s="146"/>
      <c r="T607" s="146"/>
      <c r="U607" s="146"/>
      <c r="V607" s="146"/>
      <c r="W607" s="146"/>
      <c r="X607" s="146"/>
      <c r="Y607" s="146"/>
      <c r="Z607" s="146"/>
    </row>
    <row r="608" spans="1:26" ht="14.25" customHeight="1" x14ac:dyDescent="0.25">
      <c r="A608" s="146"/>
      <c r="B608" s="146"/>
      <c r="C608" s="169"/>
      <c r="D608" s="146"/>
      <c r="E608" s="146"/>
      <c r="F608" s="146"/>
      <c r="G608" s="146"/>
      <c r="H608" s="146"/>
      <c r="I608" s="146"/>
      <c r="J608" s="146"/>
      <c r="K608" s="146"/>
      <c r="L608" s="146"/>
      <c r="M608" s="146"/>
      <c r="N608" s="146"/>
      <c r="O608" s="146"/>
      <c r="P608" s="146"/>
      <c r="Q608" s="146"/>
      <c r="R608" s="146"/>
      <c r="S608" s="146"/>
      <c r="T608" s="146"/>
      <c r="U608" s="146"/>
      <c r="V608" s="146"/>
      <c r="W608" s="146"/>
      <c r="X608" s="146"/>
      <c r="Y608" s="146"/>
      <c r="Z608" s="146"/>
    </row>
    <row r="609" spans="1:26" ht="14.25" customHeight="1" x14ac:dyDescent="0.25">
      <c r="A609" s="146"/>
      <c r="B609" s="146"/>
      <c r="C609" s="169"/>
      <c r="D609" s="146"/>
      <c r="E609" s="146"/>
      <c r="F609" s="146"/>
      <c r="G609" s="146"/>
      <c r="H609" s="146"/>
      <c r="I609" s="146"/>
      <c r="J609" s="146"/>
      <c r="K609" s="146"/>
      <c r="L609" s="146"/>
      <c r="M609" s="146"/>
      <c r="N609" s="146"/>
      <c r="O609" s="146"/>
      <c r="P609" s="146"/>
      <c r="Q609" s="146"/>
      <c r="R609" s="146"/>
      <c r="S609" s="146"/>
      <c r="T609" s="146"/>
      <c r="U609" s="146"/>
      <c r="V609" s="146"/>
      <c r="W609" s="146"/>
      <c r="X609" s="146"/>
      <c r="Y609" s="146"/>
      <c r="Z609" s="146"/>
    </row>
    <row r="610" spans="1:26" ht="14.25" customHeight="1" x14ac:dyDescent="0.25">
      <c r="A610" s="146"/>
      <c r="B610" s="146"/>
      <c r="C610" s="169"/>
      <c r="D610" s="146"/>
      <c r="E610" s="146"/>
      <c r="F610" s="146"/>
      <c r="G610" s="146"/>
      <c r="H610" s="146"/>
      <c r="I610" s="146"/>
      <c r="J610" s="146"/>
      <c r="K610" s="146"/>
      <c r="L610" s="146"/>
      <c r="M610" s="146"/>
      <c r="N610" s="146"/>
      <c r="O610" s="146"/>
      <c r="P610" s="146"/>
      <c r="Q610" s="146"/>
      <c r="R610" s="146"/>
      <c r="S610" s="146"/>
      <c r="T610" s="146"/>
      <c r="U610" s="146"/>
      <c r="V610" s="146"/>
      <c r="W610" s="146"/>
      <c r="X610" s="146"/>
      <c r="Y610" s="146"/>
      <c r="Z610" s="146"/>
    </row>
    <row r="611" spans="1:26" ht="14.25" customHeight="1" x14ac:dyDescent="0.25">
      <c r="A611" s="146"/>
      <c r="B611" s="146"/>
      <c r="C611" s="169"/>
      <c r="D611" s="146"/>
      <c r="E611" s="146"/>
      <c r="F611" s="146"/>
      <c r="G611" s="146"/>
      <c r="H611" s="146"/>
      <c r="I611" s="146"/>
      <c r="J611" s="146"/>
      <c r="K611" s="146"/>
      <c r="L611" s="146"/>
      <c r="M611" s="146"/>
      <c r="N611" s="146"/>
      <c r="O611" s="146"/>
      <c r="P611" s="146"/>
      <c r="Q611" s="146"/>
      <c r="R611" s="146"/>
      <c r="S611" s="146"/>
      <c r="T611" s="146"/>
      <c r="U611" s="146"/>
      <c r="V611" s="146"/>
      <c r="W611" s="146"/>
      <c r="X611" s="146"/>
      <c r="Y611" s="146"/>
      <c r="Z611" s="146"/>
    </row>
    <row r="612" spans="1:26" ht="14.25" customHeight="1" x14ac:dyDescent="0.25">
      <c r="A612" s="146"/>
      <c r="B612" s="146"/>
      <c r="C612" s="169"/>
      <c r="D612" s="146"/>
      <c r="E612" s="146"/>
      <c r="F612" s="146"/>
      <c r="G612" s="146"/>
      <c r="H612" s="146"/>
      <c r="I612" s="146"/>
      <c r="J612" s="146"/>
      <c r="K612" s="146"/>
      <c r="L612" s="146"/>
      <c r="M612" s="146"/>
      <c r="N612" s="146"/>
      <c r="O612" s="146"/>
      <c r="P612" s="146"/>
      <c r="Q612" s="146"/>
      <c r="R612" s="146"/>
      <c r="S612" s="146"/>
      <c r="T612" s="146"/>
      <c r="U612" s="146"/>
      <c r="V612" s="146"/>
      <c r="W612" s="146"/>
      <c r="X612" s="146"/>
      <c r="Y612" s="146"/>
      <c r="Z612" s="146"/>
    </row>
    <row r="613" spans="1:26" ht="14.25" customHeight="1" x14ac:dyDescent="0.25">
      <c r="A613" s="146"/>
      <c r="B613" s="146"/>
      <c r="C613" s="169"/>
      <c r="D613" s="146"/>
      <c r="E613" s="146"/>
      <c r="F613" s="146"/>
      <c r="G613" s="146"/>
      <c r="H613" s="146"/>
      <c r="I613" s="146"/>
      <c r="J613" s="146"/>
      <c r="K613" s="146"/>
      <c r="L613" s="146"/>
      <c r="M613" s="146"/>
      <c r="N613" s="146"/>
      <c r="O613" s="146"/>
      <c r="P613" s="146"/>
      <c r="Q613" s="146"/>
      <c r="R613" s="146"/>
      <c r="S613" s="146"/>
      <c r="T613" s="146"/>
      <c r="U613" s="146"/>
      <c r="V613" s="146"/>
      <c r="W613" s="146"/>
      <c r="X613" s="146"/>
      <c r="Y613" s="146"/>
      <c r="Z613" s="146"/>
    </row>
    <row r="614" spans="1:26" ht="14.25" customHeight="1" x14ac:dyDescent="0.25">
      <c r="A614" s="146"/>
      <c r="B614" s="146"/>
      <c r="C614" s="169"/>
      <c r="D614" s="146"/>
      <c r="E614" s="146"/>
      <c r="F614" s="146"/>
      <c r="G614" s="146"/>
      <c r="H614" s="146"/>
      <c r="I614" s="146"/>
      <c r="J614" s="146"/>
      <c r="K614" s="146"/>
      <c r="L614" s="146"/>
      <c r="M614" s="146"/>
      <c r="N614" s="146"/>
      <c r="O614" s="146"/>
      <c r="P614" s="146"/>
      <c r="Q614" s="146"/>
      <c r="R614" s="146"/>
      <c r="S614" s="146"/>
      <c r="T614" s="146"/>
      <c r="U614" s="146"/>
      <c r="V614" s="146"/>
      <c r="W614" s="146"/>
      <c r="X614" s="146"/>
      <c r="Y614" s="146"/>
      <c r="Z614" s="146"/>
    </row>
    <row r="615" spans="1:26" ht="14.25" customHeight="1" x14ac:dyDescent="0.25">
      <c r="A615" s="146"/>
      <c r="B615" s="146"/>
      <c r="C615" s="169"/>
      <c r="D615" s="146"/>
      <c r="E615" s="146"/>
      <c r="F615" s="146"/>
      <c r="G615" s="146"/>
      <c r="H615" s="146"/>
      <c r="I615" s="146"/>
      <c r="J615" s="146"/>
      <c r="K615" s="146"/>
      <c r="L615" s="146"/>
      <c r="M615" s="146"/>
      <c r="N615" s="146"/>
      <c r="O615" s="146"/>
      <c r="P615" s="146"/>
      <c r="Q615" s="146"/>
      <c r="R615" s="146"/>
      <c r="S615" s="146"/>
      <c r="T615" s="146"/>
      <c r="U615" s="146"/>
      <c r="V615" s="146"/>
      <c r="W615" s="146"/>
      <c r="X615" s="146"/>
      <c r="Y615" s="146"/>
      <c r="Z615" s="146"/>
    </row>
    <row r="616" spans="1:26" ht="14.25" customHeight="1" x14ac:dyDescent="0.25">
      <c r="A616" s="146"/>
      <c r="B616" s="146"/>
      <c r="C616" s="169"/>
      <c r="D616" s="146"/>
      <c r="E616" s="146"/>
      <c r="F616" s="146"/>
      <c r="G616" s="146"/>
      <c r="H616" s="146"/>
      <c r="I616" s="146"/>
      <c r="J616" s="146"/>
      <c r="K616" s="146"/>
      <c r="L616" s="146"/>
      <c r="M616" s="146"/>
      <c r="N616" s="146"/>
      <c r="O616" s="146"/>
      <c r="P616" s="146"/>
      <c r="Q616" s="146"/>
      <c r="R616" s="146"/>
      <c r="S616" s="146"/>
      <c r="T616" s="146"/>
      <c r="U616" s="146"/>
      <c r="V616" s="146"/>
      <c r="W616" s="146"/>
      <c r="X616" s="146"/>
      <c r="Y616" s="146"/>
      <c r="Z616" s="146"/>
    </row>
    <row r="617" spans="1:26" ht="14.25" customHeight="1" x14ac:dyDescent="0.25">
      <c r="A617" s="146"/>
      <c r="B617" s="146"/>
      <c r="C617" s="169"/>
      <c r="D617" s="146"/>
      <c r="E617" s="146"/>
      <c r="F617" s="146"/>
      <c r="G617" s="146"/>
      <c r="H617" s="146"/>
      <c r="I617" s="146"/>
      <c r="J617" s="146"/>
      <c r="K617" s="146"/>
      <c r="L617" s="146"/>
      <c r="M617" s="146"/>
      <c r="N617" s="146"/>
      <c r="O617" s="146"/>
      <c r="P617" s="146"/>
      <c r="Q617" s="146"/>
      <c r="R617" s="146"/>
      <c r="S617" s="146"/>
      <c r="T617" s="146"/>
      <c r="U617" s="146"/>
      <c r="V617" s="146"/>
      <c r="W617" s="146"/>
      <c r="X617" s="146"/>
      <c r="Y617" s="146"/>
      <c r="Z617" s="146"/>
    </row>
    <row r="618" spans="1:26" ht="14.25" customHeight="1" x14ac:dyDescent="0.25">
      <c r="A618" s="146"/>
      <c r="B618" s="146"/>
      <c r="C618" s="169"/>
      <c r="D618" s="146"/>
      <c r="E618" s="146"/>
      <c r="F618" s="146"/>
      <c r="G618" s="146"/>
      <c r="H618" s="146"/>
      <c r="I618" s="146"/>
      <c r="J618" s="146"/>
      <c r="K618" s="146"/>
      <c r="L618" s="146"/>
      <c r="M618" s="146"/>
      <c r="N618" s="146"/>
      <c r="O618" s="146"/>
      <c r="P618" s="146"/>
      <c r="Q618" s="146"/>
      <c r="R618" s="146"/>
      <c r="S618" s="146"/>
      <c r="T618" s="146"/>
      <c r="U618" s="146"/>
      <c r="V618" s="146"/>
      <c r="W618" s="146"/>
      <c r="X618" s="146"/>
      <c r="Y618" s="146"/>
      <c r="Z618" s="146"/>
    </row>
    <row r="619" spans="1:26" ht="14.25" customHeight="1" x14ac:dyDescent="0.25">
      <c r="A619" s="146"/>
      <c r="B619" s="146"/>
      <c r="C619" s="169"/>
      <c r="D619" s="146"/>
      <c r="E619" s="146"/>
      <c r="F619" s="146"/>
      <c r="G619" s="146"/>
      <c r="H619" s="146"/>
      <c r="I619" s="146"/>
      <c r="J619" s="146"/>
      <c r="K619" s="146"/>
      <c r="L619" s="146"/>
      <c r="M619" s="146"/>
      <c r="N619" s="146"/>
      <c r="O619" s="146"/>
      <c r="P619" s="146"/>
      <c r="Q619" s="146"/>
      <c r="R619" s="146"/>
      <c r="S619" s="146"/>
      <c r="T619" s="146"/>
      <c r="U619" s="146"/>
      <c r="V619" s="146"/>
      <c r="W619" s="146"/>
      <c r="X619" s="146"/>
      <c r="Y619" s="146"/>
      <c r="Z619" s="146"/>
    </row>
    <row r="620" spans="1:26" ht="14.25" customHeight="1" x14ac:dyDescent="0.25">
      <c r="A620" s="146"/>
      <c r="B620" s="146"/>
      <c r="C620" s="169"/>
      <c r="D620" s="146"/>
      <c r="E620" s="146"/>
      <c r="F620" s="146"/>
      <c r="G620" s="146"/>
      <c r="H620" s="146"/>
      <c r="I620" s="146"/>
      <c r="J620" s="146"/>
      <c r="K620" s="146"/>
      <c r="L620" s="146"/>
      <c r="M620" s="146"/>
      <c r="N620" s="146"/>
      <c r="O620" s="146"/>
      <c r="P620" s="146"/>
      <c r="Q620" s="146"/>
      <c r="R620" s="146"/>
      <c r="S620" s="146"/>
      <c r="T620" s="146"/>
      <c r="U620" s="146"/>
      <c r="V620" s="146"/>
      <c r="W620" s="146"/>
      <c r="X620" s="146"/>
      <c r="Y620" s="146"/>
      <c r="Z620" s="146"/>
    </row>
    <row r="621" spans="1:26" ht="14.25" customHeight="1" x14ac:dyDescent="0.25">
      <c r="A621" s="146"/>
      <c r="B621" s="146"/>
      <c r="C621" s="169"/>
      <c r="D621" s="146"/>
      <c r="E621" s="146"/>
      <c r="F621" s="146"/>
      <c r="G621" s="146"/>
      <c r="H621" s="146"/>
      <c r="I621" s="146"/>
      <c r="J621" s="146"/>
      <c r="K621" s="146"/>
      <c r="L621" s="146"/>
      <c r="M621" s="146"/>
      <c r="N621" s="146"/>
      <c r="O621" s="146"/>
      <c r="P621" s="146"/>
      <c r="Q621" s="146"/>
      <c r="R621" s="146"/>
      <c r="S621" s="146"/>
      <c r="T621" s="146"/>
      <c r="U621" s="146"/>
      <c r="V621" s="146"/>
      <c r="W621" s="146"/>
      <c r="X621" s="146"/>
      <c r="Y621" s="146"/>
      <c r="Z621" s="146"/>
    </row>
    <row r="622" spans="1:26" ht="14.25" customHeight="1" x14ac:dyDescent="0.25">
      <c r="A622" s="146"/>
      <c r="B622" s="146"/>
      <c r="C622" s="169"/>
      <c r="D622" s="146"/>
      <c r="E622" s="146"/>
      <c r="F622" s="146"/>
      <c r="G622" s="146"/>
      <c r="H622" s="146"/>
      <c r="I622" s="146"/>
      <c r="J622" s="146"/>
      <c r="K622" s="146"/>
      <c r="L622" s="146"/>
      <c r="M622" s="146"/>
      <c r="N622" s="146"/>
      <c r="O622" s="146"/>
      <c r="P622" s="146"/>
      <c r="Q622" s="146"/>
      <c r="R622" s="146"/>
      <c r="S622" s="146"/>
      <c r="T622" s="146"/>
      <c r="U622" s="146"/>
      <c r="V622" s="146"/>
      <c r="W622" s="146"/>
      <c r="X622" s="146"/>
      <c r="Y622" s="146"/>
      <c r="Z622" s="146"/>
    </row>
    <row r="623" spans="1:26" ht="14.25" customHeight="1" x14ac:dyDescent="0.25">
      <c r="A623" s="146"/>
      <c r="B623" s="146"/>
      <c r="C623" s="169"/>
      <c r="D623" s="146"/>
      <c r="E623" s="146"/>
      <c r="F623" s="146"/>
      <c r="G623" s="146"/>
      <c r="H623" s="146"/>
      <c r="I623" s="146"/>
      <c r="J623" s="146"/>
      <c r="K623" s="146"/>
      <c r="L623" s="146"/>
      <c r="M623" s="146"/>
      <c r="N623" s="146"/>
      <c r="O623" s="146"/>
      <c r="P623" s="146"/>
      <c r="Q623" s="146"/>
      <c r="R623" s="146"/>
      <c r="S623" s="146"/>
      <c r="T623" s="146"/>
      <c r="U623" s="146"/>
      <c r="V623" s="146"/>
      <c r="W623" s="146"/>
      <c r="X623" s="146"/>
      <c r="Y623" s="146"/>
      <c r="Z623" s="146"/>
    </row>
    <row r="624" spans="1:26" ht="14.25" customHeight="1" x14ac:dyDescent="0.25">
      <c r="A624" s="146"/>
      <c r="B624" s="146"/>
      <c r="C624" s="169"/>
      <c r="D624" s="146"/>
      <c r="E624" s="146"/>
      <c r="F624" s="146"/>
      <c r="G624" s="146"/>
      <c r="H624" s="146"/>
      <c r="I624" s="146"/>
      <c r="J624" s="146"/>
      <c r="K624" s="146"/>
      <c r="L624" s="146"/>
      <c r="M624" s="146"/>
      <c r="N624" s="146"/>
      <c r="O624" s="146"/>
      <c r="P624" s="146"/>
      <c r="Q624" s="146"/>
      <c r="R624" s="146"/>
      <c r="S624" s="146"/>
      <c r="T624" s="146"/>
      <c r="U624" s="146"/>
      <c r="V624" s="146"/>
      <c r="W624" s="146"/>
      <c r="X624" s="146"/>
      <c r="Y624" s="146"/>
      <c r="Z624" s="146"/>
    </row>
    <row r="625" spans="1:26" ht="14.25" customHeight="1" x14ac:dyDescent="0.25">
      <c r="A625" s="146"/>
      <c r="B625" s="146"/>
      <c r="C625" s="169"/>
      <c r="D625" s="146"/>
      <c r="E625" s="146"/>
      <c r="F625" s="146"/>
      <c r="G625" s="146"/>
      <c r="H625" s="146"/>
      <c r="I625" s="146"/>
      <c r="J625" s="146"/>
      <c r="K625" s="146"/>
      <c r="L625" s="146"/>
      <c r="M625" s="146"/>
      <c r="N625" s="146"/>
      <c r="O625" s="146"/>
      <c r="P625" s="146"/>
      <c r="Q625" s="146"/>
      <c r="R625" s="146"/>
      <c r="S625" s="146"/>
      <c r="T625" s="146"/>
      <c r="U625" s="146"/>
      <c r="V625" s="146"/>
      <c r="W625" s="146"/>
      <c r="X625" s="146"/>
      <c r="Y625" s="146"/>
      <c r="Z625" s="146"/>
    </row>
    <row r="626" spans="1:26" ht="14.25" customHeight="1" x14ac:dyDescent="0.25">
      <c r="A626" s="146"/>
      <c r="B626" s="146"/>
      <c r="C626" s="169"/>
      <c r="D626" s="146"/>
      <c r="E626" s="146"/>
      <c r="F626" s="146"/>
      <c r="G626" s="146"/>
      <c r="H626" s="146"/>
      <c r="I626" s="146"/>
      <c r="J626" s="146"/>
      <c r="K626" s="146"/>
      <c r="L626" s="146"/>
      <c r="M626" s="146"/>
      <c r="N626" s="146"/>
      <c r="O626" s="146"/>
      <c r="P626" s="146"/>
      <c r="Q626" s="146"/>
      <c r="R626" s="146"/>
      <c r="S626" s="146"/>
      <c r="T626" s="146"/>
      <c r="U626" s="146"/>
      <c r="V626" s="146"/>
      <c r="W626" s="146"/>
      <c r="X626" s="146"/>
      <c r="Y626" s="146"/>
      <c r="Z626" s="146"/>
    </row>
    <row r="627" spans="1:26" ht="14.25" customHeight="1" x14ac:dyDescent="0.25">
      <c r="A627" s="146"/>
      <c r="B627" s="146"/>
      <c r="C627" s="169"/>
      <c r="D627" s="146"/>
      <c r="E627" s="146"/>
      <c r="F627" s="146"/>
      <c r="G627" s="146"/>
      <c r="H627" s="146"/>
      <c r="I627" s="146"/>
      <c r="J627" s="146"/>
      <c r="K627" s="146"/>
      <c r="L627" s="146"/>
      <c r="M627" s="146"/>
      <c r="N627" s="146"/>
      <c r="O627" s="146"/>
      <c r="P627" s="146"/>
      <c r="Q627" s="146"/>
      <c r="R627" s="146"/>
      <c r="S627" s="146"/>
      <c r="T627" s="146"/>
      <c r="U627" s="146"/>
      <c r="V627" s="146"/>
      <c r="W627" s="146"/>
      <c r="X627" s="146"/>
      <c r="Y627" s="146"/>
      <c r="Z627" s="146"/>
    </row>
    <row r="628" spans="1:26" ht="14.25" customHeight="1" x14ac:dyDescent="0.25">
      <c r="A628" s="146"/>
      <c r="B628" s="146"/>
      <c r="C628" s="169"/>
      <c r="D628" s="146"/>
      <c r="E628" s="146"/>
      <c r="F628" s="146"/>
      <c r="G628" s="146"/>
      <c r="H628" s="146"/>
      <c r="I628" s="146"/>
      <c r="J628" s="146"/>
      <c r="K628" s="146"/>
      <c r="L628" s="146"/>
      <c r="M628" s="146"/>
      <c r="N628" s="146"/>
      <c r="O628" s="146"/>
      <c r="P628" s="146"/>
      <c r="Q628" s="146"/>
      <c r="R628" s="146"/>
      <c r="S628" s="146"/>
      <c r="T628" s="146"/>
      <c r="U628" s="146"/>
      <c r="V628" s="146"/>
      <c r="W628" s="146"/>
      <c r="X628" s="146"/>
      <c r="Y628" s="146"/>
      <c r="Z628" s="146"/>
    </row>
    <row r="629" spans="1:26" ht="14.25" customHeight="1" x14ac:dyDescent="0.25">
      <c r="A629" s="146"/>
      <c r="B629" s="146"/>
      <c r="C629" s="169"/>
      <c r="D629" s="146"/>
      <c r="E629" s="146"/>
      <c r="F629" s="146"/>
      <c r="G629" s="146"/>
      <c r="H629" s="146"/>
      <c r="I629" s="146"/>
      <c r="J629" s="146"/>
      <c r="K629" s="146"/>
      <c r="L629" s="146"/>
      <c r="M629" s="146"/>
      <c r="N629" s="146"/>
      <c r="O629" s="146"/>
      <c r="P629" s="146"/>
      <c r="Q629" s="146"/>
      <c r="R629" s="146"/>
      <c r="S629" s="146"/>
      <c r="T629" s="146"/>
      <c r="U629" s="146"/>
      <c r="V629" s="146"/>
      <c r="W629" s="146"/>
      <c r="X629" s="146"/>
      <c r="Y629" s="146"/>
      <c r="Z629" s="146"/>
    </row>
    <row r="630" spans="1:26" ht="14.25" customHeight="1" x14ac:dyDescent="0.25">
      <c r="A630" s="146"/>
      <c r="B630" s="146"/>
      <c r="C630" s="169"/>
      <c r="D630" s="146"/>
      <c r="E630" s="146"/>
      <c r="F630" s="146"/>
      <c r="G630" s="146"/>
      <c r="H630" s="146"/>
      <c r="I630" s="146"/>
      <c r="J630" s="146"/>
      <c r="K630" s="146"/>
      <c r="L630" s="146"/>
      <c r="M630" s="146"/>
      <c r="N630" s="146"/>
      <c r="O630" s="146"/>
      <c r="P630" s="146"/>
      <c r="Q630" s="146"/>
      <c r="R630" s="146"/>
      <c r="S630" s="146"/>
      <c r="T630" s="146"/>
      <c r="U630" s="146"/>
      <c r="V630" s="146"/>
      <c r="W630" s="146"/>
      <c r="X630" s="146"/>
      <c r="Y630" s="146"/>
      <c r="Z630" s="146"/>
    </row>
    <row r="631" spans="1:26" ht="14.25" customHeight="1" x14ac:dyDescent="0.25">
      <c r="A631" s="146"/>
      <c r="B631" s="146"/>
      <c r="C631" s="169"/>
      <c r="D631" s="146"/>
      <c r="E631" s="146"/>
      <c r="F631" s="146"/>
      <c r="G631" s="146"/>
      <c r="H631" s="146"/>
      <c r="I631" s="146"/>
      <c r="J631" s="146"/>
      <c r="K631" s="146"/>
      <c r="L631" s="146"/>
      <c r="M631" s="146"/>
      <c r="N631" s="146"/>
      <c r="O631" s="146"/>
      <c r="P631" s="146"/>
      <c r="Q631" s="146"/>
      <c r="R631" s="146"/>
      <c r="S631" s="146"/>
      <c r="T631" s="146"/>
      <c r="U631" s="146"/>
      <c r="V631" s="146"/>
      <c r="W631" s="146"/>
      <c r="X631" s="146"/>
      <c r="Y631" s="146"/>
      <c r="Z631" s="146"/>
    </row>
    <row r="632" spans="1:26" ht="14.25" customHeight="1" x14ac:dyDescent="0.25">
      <c r="A632" s="146"/>
      <c r="B632" s="146"/>
      <c r="C632" s="169"/>
      <c r="D632" s="146"/>
      <c r="E632" s="146"/>
      <c r="F632" s="146"/>
      <c r="G632" s="146"/>
      <c r="H632" s="146"/>
      <c r="I632" s="146"/>
      <c r="J632" s="146"/>
      <c r="K632" s="146"/>
      <c r="L632" s="146"/>
      <c r="M632" s="146"/>
      <c r="N632" s="146"/>
      <c r="O632" s="146"/>
      <c r="P632" s="146"/>
      <c r="Q632" s="146"/>
      <c r="R632" s="146"/>
      <c r="S632" s="146"/>
      <c r="T632" s="146"/>
      <c r="U632" s="146"/>
      <c r="V632" s="146"/>
      <c r="W632" s="146"/>
      <c r="X632" s="146"/>
      <c r="Y632" s="146"/>
      <c r="Z632" s="146"/>
    </row>
    <row r="633" spans="1:26" ht="14.25" customHeight="1" x14ac:dyDescent="0.25">
      <c r="A633" s="146"/>
      <c r="B633" s="146"/>
      <c r="C633" s="169"/>
      <c r="D633" s="146"/>
      <c r="E633" s="146"/>
      <c r="F633" s="146"/>
      <c r="G633" s="146"/>
      <c r="H633" s="146"/>
      <c r="I633" s="146"/>
      <c r="J633" s="146"/>
      <c r="K633" s="146"/>
      <c r="L633" s="146"/>
      <c r="M633" s="146"/>
      <c r="N633" s="146"/>
      <c r="O633" s="146"/>
      <c r="P633" s="146"/>
      <c r="Q633" s="146"/>
      <c r="R633" s="146"/>
      <c r="S633" s="146"/>
      <c r="T633" s="146"/>
      <c r="U633" s="146"/>
      <c r="V633" s="146"/>
      <c r="W633" s="146"/>
      <c r="X633" s="146"/>
      <c r="Y633" s="146"/>
      <c r="Z633" s="146"/>
    </row>
    <row r="634" spans="1:26" ht="14.25" customHeight="1" x14ac:dyDescent="0.25">
      <c r="A634" s="146"/>
      <c r="B634" s="146"/>
      <c r="C634" s="169"/>
      <c r="D634" s="146"/>
      <c r="E634" s="146"/>
      <c r="F634" s="146"/>
      <c r="G634" s="146"/>
      <c r="H634" s="146"/>
      <c r="I634" s="146"/>
      <c r="J634" s="146"/>
      <c r="K634" s="146"/>
      <c r="L634" s="146"/>
      <c r="M634" s="146"/>
      <c r="N634" s="146"/>
      <c r="O634" s="146"/>
      <c r="P634" s="146"/>
      <c r="Q634" s="146"/>
      <c r="R634" s="146"/>
      <c r="S634" s="146"/>
      <c r="T634" s="146"/>
      <c r="U634" s="146"/>
      <c r="V634" s="146"/>
      <c r="W634" s="146"/>
      <c r="X634" s="146"/>
      <c r="Y634" s="146"/>
      <c r="Z634" s="146"/>
    </row>
    <row r="635" spans="1:26" ht="14.25" customHeight="1" x14ac:dyDescent="0.25">
      <c r="A635" s="146"/>
      <c r="B635" s="146"/>
      <c r="C635" s="169"/>
      <c r="D635" s="146"/>
      <c r="E635" s="146"/>
      <c r="F635" s="146"/>
      <c r="G635" s="146"/>
      <c r="H635" s="146"/>
      <c r="I635" s="146"/>
      <c r="J635" s="146"/>
      <c r="K635" s="146"/>
      <c r="L635" s="146"/>
      <c r="M635" s="146"/>
      <c r="N635" s="146"/>
      <c r="O635" s="146"/>
      <c r="P635" s="146"/>
      <c r="Q635" s="146"/>
      <c r="R635" s="146"/>
      <c r="S635" s="146"/>
      <c r="T635" s="146"/>
      <c r="U635" s="146"/>
      <c r="V635" s="146"/>
      <c r="W635" s="146"/>
      <c r="X635" s="146"/>
      <c r="Y635" s="146"/>
      <c r="Z635" s="146"/>
    </row>
    <row r="636" spans="1:26" ht="14.25" customHeight="1" x14ac:dyDescent="0.25">
      <c r="A636" s="146"/>
      <c r="B636" s="146"/>
      <c r="C636" s="169"/>
      <c r="D636" s="146"/>
      <c r="E636" s="146"/>
      <c r="F636" s="146"/>
      <c r="G636" s="146"/>
      <c r="H636" s="146"/>
      <c r="I636" s="146"/>
      <c r="J636" s="146"/>
      <c r="K636" s="146"/>
      <c r="L636" s="146"/>
      <c r="M636" s="146"/>
      <c r="N636" s="146"/>
      <c r="O636" s="146"/>
      <c r="P636" s="146"/>
      <c r="Q636" s="146"/>
      <c r="R636" s="146"/>
      <c r="S636" s="146"/>
      <c r="T636" s="146"/>
      <c r="U636" s="146"/>
      <c r="V636" s="146"/>
      <c r="W636" s="146"/>
      <c r="X636" s="146"/>
      <c r="Y636" s="146"/>
      <c r="Z636" s="146"/>
    </row>
    <row r="637" spans="1:26" ht="14.25" customHeight="1" x14ac:dyDescent="0.25">
      <c r="A637" s="146"/>
      <c r="B637" s="146"/>
      <c r="C637" s="169"/>
      <c r="D637" s="146"/>
      <c r="E637" s="146"/>
      <c r="F637" s="146"/>
      <c r="G637" s="146"/>
      <c r="H637" s="146"/>
      <c r="I637" s="146"/>
      <c r="J637" s="146"/>
      <c r="K637" s="146"/>
      <c r="L637" s="146"/>
      <c r="M637" s="146"/>
      <c r="N637" s="146"/>
      <c r="O637" s="146"/>
      <c r="P637" s="146"/>
      <c r="Q637" s="146"/>
      <c r="R637" s="146"/>
      <c r="S637" s="146"/>
      <c r="T637" s="146"/>
      <c r="U637" s="146"/>
      <c r="V637" s="146"/>
      <c r="W637" s="146"/>
      <c r="X637" s="146"/>
      <c r="Y637" s="146"/>
      <c r="Z637" s="146"/>
    </row>
    <row r="638" spans="1:26" ht="14.25" customHeight="1" x14ac:dyDescent="0.25">
      <c r="A638" s="146"/>
      <c r="B638" s="146"/>
      <c r="C638" s="169"/>
      <c r="D638" s="146"/>
      <c r="E638" s="146"/>
      <c r="F638" s="146"/>
      <c r="G638" s="146"/>
      <c r="H638" s="146"/>
      <c r="I638" s="146"/>
      <c r="J638" s="146"/>
      <c r="K638" s="146"/>
      <c r="L638" s="146"/>
      <c r="M638" s="146"/>
      <c r="N638" s="146"/>
      <c r="O638" s="146"/>
      <c r="P638" s="146"/>
      <c r="Q638" s="146"/>
      <c r="R638" s="146"/>
      <c r="S638" s="146"/>
      <c r="T638" s="146"/>
      <c r="U638" s="146"/>
      <c r="V638" s="146"/>
      <c r="W638" s="146"/>
      <c r="X638" s="146"/>
      <c r="Y638" s="146"/>
      <c r="Z638" s="146"/>
    </row>
    <row r="639" spans="1:26" ht="14.25" customHeight="1" x14ac:dyDescent="0.25">
      <c r="A639" s="146"/>
      <c r="B639" s="146"/>
      <c r="C639" s="169"/>
      <c r="D639" s="146"/>
      <c r="E639" s="146"/>
      <c r="F639" s="146"/>
      <c r="G639" s="146"/>
      <c r="H639" s="146"/>
      <c r="I639" s="146"/>
      <c r="J639" s="146"/>
      <c r="K639" s="146"/>
      <c r="L639" s="146"/>
      <c r="M639" s="146"/>
      <c r="N639" s="146"/>
      <c r="O639" s="146"/>
      <c r="P639" s="146"/>
      <c r="Q639" s="146"/>
      <c r="R639" s="146"/>
      <c r="S639" s="146"/>
      <c r="T639" s="146"/>
      <c r="U639" s="146"/>
      <c r="V639" s="146"/>
      <c r="W639" s="146"/>
      <c r="X639" s="146"/>
      <c r="Y639" s="146"/>
      <c r="Z639" s="146"/>
    </row>
    <row r="640" spans="1:26" ht="14.25" customHeight="1" x14ac:dyDescent="0.25">
      <c r="A640" s="146"/>
      <c r="B640" s="146"/>
      <c r="C640" s="169"/>
      <c r="D640" s="146"/>
      <c r="E640" s="146"/>
      <c r="F640" s="146"/>
      <c r="G640" s="146"/>
      <c r="H640" s="146"/>
      <c r="I640" s="146"/>
      <c r="J640" s="146"/>
      <c r="K640" s="146"/>
      <c r="L640" s="146"/>
      <c r="M640" s="146"/>
      <c r="N640" s="146"/>
      <c r="O640" s="146"/>
      <c r="P640" s="146"/>
      <c r="Q640" s="146"/>
      <c r="R640" s="146"/>
      <c r="S640" s="146"/>
      <c r="T640" s="146"/>
      <c r="U640" s="146"/>
      <c r="V640" s="146"/>
      <c r="W640" s="146"/>
      <c r="X640" s="146"/>
      <c r="Y640" s="146"/>
      <c r="Z640" s="146"/>
    </row>
    <row r="641" spans="1:26" ht="14.25" customHeight="1" x14ac:dyDescent="0.25">
      <c r="A641" s="146"/>
      <c r="B641" s="146"/>
      <c r="C641" s="169"/>
      <c r="D641" s="146"/>
      <c r="E641" s="146"/>
      <c r="F641" s="146"/>
      <c r="G641" s="146"/>
      <c r="H641" s="146"/>
      <c r="I641" s="146"/>
      <c r="J641" s="146"/>
      <c r="K641" s="146"/>
      <c r="L641" s="146"/>
      <c r="M641" s="146"/>
      <c r="N641" s="146"/>
      <c r="O641" s="146"/>
      <c r="P641" s="146"/>
      <c r="Q641" s="146"/>
      <c r="R641" s="146"/>
      <c r="S641" s="146"/>
      <c r="T641" s="146"/>
      <c r="U641" s="146"/>
      <c r="V641" s="146"/>
      <c r="W641" s="146"/>
      <c r="X641" s="146"/>
      <c r="Y641" s="146"/>
      <c r="Z641" s="146"/>
    </row>
    <row r="642" spans="1:26" ht="14.25" customHeight="1" x14ac:dyDescent="0.25">
      <c r="A642" s="146"/>
      <c r="B642" s="146"/>
      <c r="C642" s="169"/>
      <c r="D642" s="146"/>
      <c r="E642" s="146"/>
      <c r="F642" s="146"/>
      <c r="G642" s="146"/>
      <c r="H642" s="146"/>
      <c r="I642" s="146"/>
      <c r="J642" s="146"/>
      <c r="K642" s="146"/>
      <c r="L642" s="146"/>
      <c r="M642" s="146"/>
      <c r="N642" s="146"/>
      <c r="O642" s="146"/>
      <c r="P642" s="146"/>
      <c r="Q642" s="146"/>
      <c r="R642" s="146"/>
      <c r="S642" s="146"/>
      <c r="T642" s="146"/>
      <c r="U642" s="146"/>
      <c r="V642" s="146"/>
      <c r="W642" s="146"/>
      <c r="X642" s="146"/>
      <c r="Y642" s="146"/>
      <c r="Z642" s="146"/>
    </row>
    <row r="643" spans="1:26" ht="14.25" customHeight="1" x14ac:dyDescent="0.25">
      <c r="A643" s="146"/>
      <c r="B643" s="146"/>
      <c r="C643" s="169"/>
      <c r="D643" s="146"/>
      <c r="E643" s="146"/>
      <c r="F643" s="146"/>
      <c r="G643" s="146"/>
      <c r="H643" s="146"/>
      <c r="I643" s="146"/>
      <c r="J643" s="146"/>
      <c r="K643" s="146"/>
      <c r="L643" s="146"/>
      <c r="M643" s="146"/>
      <c r="N643" s="146"/>
      <c r="O643" s="146"/>
      <c r="P643" s="146"/>
      <c r="Q643" s="146"/>
      <c r="R643" s="146"/>
      <c r="S643" s="146"/>
      <c r="T643" s="146"/>
      <c r="U643" s="146"/>
      <c r="V643" s="146"/>
      <c r="W643" s="146"/>
      <c r="X643" s="146"/>
      <c r="Y643" s="146"/>
      <c r="Z643" s="146"/>
    </row>
    <row r="644" spans="1:26" ht="14.25" customHeight="1" x14ac:dyDescent="0.25">
      <c r="A644" s="146"/>
      <c r="B644" s="146"/>
      <c r="C644" s="169"/>
      <c r="D644" s="146"/>
      <c r="E644" s="146"/>
      <c r="F644" s="146"/>
      <c r="G644" s="146"/>
      <c r="H644" s="146"/>
      <c r="I644" s="146"/>
      <c r="J644" s="146"/>
      <c r="K644" s="146"/>
      <c r="L644" s="146"/>
      <c r="M644" s="146"/>
      <c r="N644" s="146"/>
      <c r="O644" s="146"/>
      <c r="P644" s="146"/>
      <c r="Q644" s="146"/>
      <c r="R644" s="146"/>
      <c r="S644" s="146"/>
      <c r="T644" s="146"/>
      <c r="U644" s="146"/>
      <c r="V644" s="146"/>
      <c r="W644" s="146"/>
      <c r="X644" s="146"/>
      <c r="Y644" s="146"/>
      <c r="Z644" s="146"/>
    </row>
    <row r="645" spans="1:26" ht="14.25" customHeight="1" x14ac:dyDescent="0.25">
      <c r="A645" s="146"/>
      <c r="B645" s="146"/>
      <c r="C645" s="169"/>
      <c r="D645" s="146"/>
      <c r="E645" s="146"/>
      <c r="F645" s="146"/>
      <c r="G645" s="146"/>
      <c r="H645" s="146"/>
      <c r="I645" s="146"/>
      <c r="J645" s="146"/>
      <c r="K645" s="146"/>
      <c r="L645" s="146"/>
      <c r="M645" s="146"/>
      <c r="N645" s="146"/>
      <c r="O645" s="146"/>
      <c r="P645" s="146"/>
      <c r="Q645" s="146"/>
      <c r="R645" s="146"/>
      <c r="S645" s="146"/>
      <c r="T645" s="146"/>
      <c r="U645" s="146"/>
      <c r="V645" s="146"/>
      <c r="W645" s="146"/>
      <c r="X645" s="146"/>
      <c r="Y645" s="146"/>
      <c r="Z645" s="146"/>
    </row>
    <row r="646" spans="1:26" ht="14.25" customHeight="1" x14ac:dyDescent="0.25">
      <c r="A646" s="146"/>
      <c r="B646" s="146"/>
      <c r="C646" s="169"/>
      <c r="D646" s="146"/>
      <c r="E646" s="146"/>
      <c r="F646" s="146"/>
      <c r="G646" s="146"/>
      <c r="H646" s="146"/>
      <c r="I646" s="146"/>
      <c r="J646" s="146"/>
      <c r="K646" s="146"/>
      <c r="L646" s="146"/>
      <c r="M646" s="146"/>
      <c r="N646" s="146"/>
      <c r="O646" s="146"/>
      <c r="P646" s="146"/>
      <c r="Q646" s="146"/>
      <c r="R646" s="146"/>
      <c r="S646" s="146"/>
      <c r="T646" s="146"/>
      <c r="U646" s="146"/>
      <c r="V646" s="146"/>
      <c r="W646" s="146"/>
      <c r="X646" s="146"/>
      <c r="Y646" s="146"/>
      <c r="Z646" s="146"/>
    </row>
    <row r="647" spans="1:26" ht="14.25" customHeight="1" x14ac:dyDescent="0.25">
      <c r="A647" s="146"/>
      <c r="B647" s="146"/>
      <c r="C647" s="169"/>
      <c r="D647" s="146"/>
      <c r="E647" s="146"/>
      <c r="F647" s="146"/>
      <c r="G647" s="146"/>
      <c r="H647" s="146"/>
      <c r="I647" s="146"/>
      <c r="J647" s="146"/>
      <c r="K647" s="146"/>
      <c r="L647" s="146"/>
      <c r="M647" s="146"/>
      <c r="N647" s="146"/>
      <c r="O647" s="146"/>
      <c r="P647" s="146"/>
      <c r="Q647" s="146"/>
      <c r="R647" s="146"/>
      <c r="S647" s="146"/>
      <c r="T647" s="146"/>
      <c r="U647" s="146"/>
      <c r="V647" s="146"/>
      <c r="W647" s="146"/>
      <c r="X647" s="146"/>
      <c r="Y647" s="146"/>
      <c r="Z647" s="146"/>
    </row>
    <row r="648" spans="1:26" ht="14.25" customHeight="1" x14ac:dyDescent="0.25">
      <c r="A648" s="146"/>
      <c r="B648" s="146"/>
      <c r="C648" s="169"/>
      <c r="D648" s="146"/>
      <c r="E648" s="146"/>
      <c r="F648" s="146"/>
      <c r="G648" s="146"/>
      <c r="H648" s="146"/>
      <c r="I648" s="146"/>
      <c r="J648" s="146"/>
      <c r="K648" s="146"/>
      <c r="L648" s="146"/>
      <c r="M648" s="146"/>
      <c r="N648" s="146"/>
      <c r="O648" s="146"/>
      <c r="P648" s="146"/>
      <c r="Q648" s="146"/>
      <c r="R648" s="146"/>
      <c r="S648" s="146"/>
      <c r="T648" s="146"/>
      <c r="U648" s="146"/>
      <c r="V648" s="146"/>
      <c r="W648" s="146"/>
      <c r="X648" s="146"/>
      <c r="Y648" s="146"/>
      <c r="Z648" s="146"/>
    </row>
    <row r="649" spans="1:26" ht="14.25" customHeight="1" x14ac:dyDescent="0.25">
      <c r="A649" s="146"/>
      <c r="B649" s="146"/>
      <c r="C649" s="169"/>
      <c r="D649" s="146"/>
      <c r="E649" s="146"/>
      <c r="F649" s="146"/>
      <c r="G649" s="146"/>
      <c r="H649" s="146"/>
      <c r="I649" s="146"/>
      <c r="J649" s="146"/>
      <c r="K649" s="146"/>
      <c r="L649" s="146"/>
      <c r="M649" s="146"/>
      <c r="N649" s="146"/>
      <c r="O649" s="146"/>
      <c r="P649" s="146"/>
      <c r="Q649" s="146"/>
      <c r="R649" s="146"/>
      <c r="S649" s="146"/>
      <c r="T649" s="146"/>
      <c r="U649" s="146"/>
      <c r="V649" s="146"/>
      <c r="W649" s="146"/>
      <c r="X649" s="146"/>
      <c r="Y649" s="146"/>
      <c r="Z649" s="146"/>
    </row>
    <row r="650" spans="1:26" ht="14.25" customHeight="1" x14ac:dyDescent="0.25">
      <c r="A650" s="146"/>
      <c r="B650" s="146"/>
      <c r="C650" s="169"/>
      <c r="D650" s="146"/>
      <c r="E650" s="146"/>
      <c r="F650" s="146"/>
      <c r="G650" s="146"/>
      <c r="H650" s="146"/>
      <c r="I650" s="146"/>
      <c r="J650" s="146"/>
      <c r="K650" s="146"/>
      <c r="L650" s="146"/>
      <c r="M650" s="146"/>
      <c r="N650" s="146"/>
      <c r="O650" s="146"/>
      <c r="P650" s="146"/>
      <c r="Q650" s="146"/>
      <c r="R650" s="146"/>
      <c r="S650" s="146"/>
      <c r="T650" s="146"/>
      <c r="U650" s="146"/>
      <c r="V650" s="146"/>
      <c r="W650" s="146"/>
      <c r="X650" s="146"/>
      <c r="Y650" s="146"/>
      <c r="Z650" s="146"/>
    </row>
    <row r="651" spans="1:26" ht="14.25" customHeight="1" x14ac:dyDescent="0.25">
      <c r="A651" s="146"/>
      <c r="B651" s="146"/>
      <c r="C651" s="169"/>
      <c r="D651" s="146"/>
      <c r="E651" s="146"/>
      <c r="F651" s="146"/>
      <c r="G651" s="146"/>
      <c r="H651" s="146"/>
      <c r="I651" s="146"/>
      <c r="J651" s="146"/>
      <c r="K651" s="146"/>
      <c r="L651" s="146"/>
      <c r="M651" s="146"/>
      <c r="N651" s="146"/>
      <c r="O651" s="146"/>
      <c r="P651" s="146"/>
      <c r="Q651" s="146"/>
      <c r="R651" s="146"/>
      <c r="S651" s="146"/>
      <c r="T651" s="146"/>
      <c r="U651" s="146"/>
      <c r="V651" s="146"/>
      <c r="W651" s="146"/>
      <c r="X651" s="146"/>
      <c r="Y651" s="146"/>
      <c r="Z651" s="146"/>
    </row>
    <row r="652" spans="1:26" ht="14.25" customHeight="1" x14ac:dyDescent="0.25">
      <c r="A652" s="146"/>
      <c r="B652" s="146"/>
      <c r="C652" s="169"/>
      <c r="D652" s="146"/>
      <c r="E652" s="146"/>
      <c r="F652" s="146"/>
      <c r="G652" s="146"/>
      <c r="H652" s="146"/>
      <c r="I652" s="146"/>
      <c r="J652" s="146"/>
      <c r="K652" s="146"/>
      <c r="L652" s="146"/>
      <c r="M652" s="146"/>
      <c r="N652" s="146"/>
      <c r="O652" s="146"/>
      <c r="P652" s="146"/>
      <c r="Q652" s="146"/>
      <c r="R652" s="146"/>
      <c r="S652" s="146"/>
      <c r="T652" s="146"/>
      <c r="U652" s="146"/>
      <c r="V652" s="146"/>
      <c r="W652" s="146"/>
      <c r="X652" s="146"/>
      <c r="Y652" s="146"/>
      <c r="Z652" s="146"/>
    </row>
    <row r="653" spans="1:26" ht="14.25" customHeight="1" x14ac:dyDescent="0.25">
      <c r="A653" s="146"/>
      <c r="B653" s="146"/>
      <c r="C653" s="169"/>
      <c r="D653" s="146"/>
      <c r="E653" s="146"/>
      <c r="F653" s="146"/>
      <c r="G653" s="146"/>
      <c r="H653" s="146"/>
      <c r="I653" s="146"/>
      <c r="J653" s="146"/>
      <c r="K653" s="146"/>
      <c r="L653" s="146"/>
      <c r="M653" s="146"/>
      <c r="N653" s="146"/>
      <c r="O653" s="146"/>
      <c r="P653" s="146"/>
      <c r="Q653" s="146"/>
      <c r="R653" s="146"/>
      <c r="S653" s="146"/>
      <c r="T653" s="146"/>
      <c r="U653" s="146"/>
      <c r="V653" s="146"/>
      <c r="W653" s="146"/>
      <c r="X653" s="146"/>
      <c r="Y653" s="146"/>
      <c r="Z653" s="146"/>
    </row>
    <row r="654" spans="1:26" ht="14.25" customHeight="1" x14ac:dyDescent="0.25">
      <c r="A654" s="146"/>
      <c r="B654" s="146"/>
      <c r="C654" s="169"/>
      <c r="D654" s="146"/>
      <c r="E654" s="146"/>
      <c r="F654" s="146"/>
      <c r="G654" s="146"/>
      <c r="H654" s="146"/>
      <c r="I654" s="146"/>
      <c r="J654" s="146"/>
      <c r="K654" s="146"/>
      <c r="L654" s="146"/>
      <c r="M654" s="146"/>
      <c r="N654" s="146"/>
      <c r="O654" s="146"/>
      <c r="P654" s="146"/>
      <c r="Q654" s="146"/>
      <c r="R654" s="146"/>
      <c r="S654" s="146"/>
      <c r="T654" s="146"/>
      <c r="U654" s="146"/>
      <c r="V654" s="146"/>
      <c r="W654" s="146"/>
      <c r="X654" s="146"/>
      <c r="Y654" s="146"/>
      <c r="Z654" s="146"/>
    </row>
    <row r="655" spans="1:26" ht="14.25" customHeight="1" x14ac:dyDescent="0.25">
      <c r="A655" s="146"/>
      <c r="B655" s="146"/>
      <c r="C655" s="169"/>
      <c r="D655" s="146"/>
      <c r="E655" s="146"/>
      <c r="F655" s="146"/>
      <c r="G655" s="146"/>
      <c r="H655" s="146"/>
      <c r="I655" s="146"/>
      <c r="J655" s="146"/>
      <c r="K655" s="146"/>
      <c r="L655" s="146"/>
      <c r="M655" s="146"/>
      <c r="N655" s="146"/>
      <c r="O655" s="146"/>
      <c r="P655" s="146"/>
      <c r="Q655" s="146"/>
      <c r="R655" s="146"/>
      <c r="S655" s="146"/>
      <c r="T655" s="146"/>
      <c r="U655" s="146"/>
      <c r="V655" s="146"/>
      <c r="W655" s="146"/>
      <c r="X655" s="146"/>
      <c r="Y655" s="146"/>
      <c r="Z655" s="146"/>
    </row>
    <row r="656" spans="1:26" ht="14.25" customHeight="1" x14ac:dyDescent="0.25">
      <c r="A656" s="146"/>
      <c r="B656" s="146"/>
      <c r="C656" s="169"/>
      <c r="D656" s="146"/>
      <c r="E656" s="146"/>
      <c r="F656" s="146"/>
      <c r="G656" s="146"/>
      <c r="H656" s="146"/>
      <c r="I656" s="146"/>
      <c r="J656" s="146"/>
      <c r="K656" s="146"/>
      <c r="L656" s="146"/>
      <c r="M656" s="146"/>
      <c r="N656" s="146"/>
      <c r="O656" s="146"/>
      <c r="P656" s="146"/>
      <c r="Q656" s="146"/>
      <c r="R656" s="146"/>
      <c r="S656" s="146"/>
      <c r="T656" s="146"/>
      <c r="U656" s="146"/>
      <c r="V656" s="146"/>
      <c r="W656" s="146"/>
      <c r="X656" s="146"/>
      <c r="Y656" s="146"/>
      <c r="Z656" s="146"/>
    </row>
    <row r="657" spans="1:26" ht="14.25" customHeight="1" x14ac:dyDescent="0.25">
      <c r="A657" s="146"/>
      <c r="B657" s="146"/>
      <c r="C657" s="169"/>
      <c r="D657" s="146"/>
      <c r="E657" s="146"/>
      <c r="F657" s="146"/>
      <c r="G657" s="146"/>
      <c r="H657" s="146"/>
      <c r="I657" s="146"/>
      <c r="J657" s="146"/>
      <c r="K657" s="146"/>
      <c r="L657" s="146"/>
      <c r="M657" s="146"/>
      <c r="N657" s="146"/>
      <c r="O657" s="146"/>
      <c r="P657" s="146"/>
      <c r="Q657" s="146"/>
      <c r="R657" s="146"/>
      <c r="S657" s="146"/>
      <c r="T657" s="146"/>
      <c r="U657" s="146"/>
      <c r="V657" s="146"/>
      <c r="W657" s="146"/>
      <c r="X657" s="146"/>
      <c r="Y657" s="146"/>
      <c r="Z657" s="146"/>
    </row>
    <row r="658" spans="1:26" ht="14.25" customHeight="1" x14ac:dyDescent="0.25">
      <c r="A658" s="146"/>
      <c r="B658" s="146"/>
      <c r="C658" s="169"/>
      <c r="D658" s="146"/>
      <c r="E658" s="146"/>
      <c r="F658" s="146"/>
      <c r="G658" s="146"/>
      <c r="H658" s="146"/>
      <c r="I658" s="146"/>
      <c r="J658" s="146"/>
      <c r="K658" s="146"/>
      <c r="L658" s="146"/>
      <c r="M658" s="146"/>
      <c r="N658" s="146"/>
      <c r="O658" s="146"/>
      <c r="P658" s="146"/>
      <c r="Q658" s="146"/>
      <c r="R658" s="146"/>
      <c r="S658" s="146"/>
      <c r="T658" s="146"/>
      <c r="U658" s="146"/>
      <c r="V658" s="146"/>
      <c r="W658" s="146"/>
      <c r="X658" s="146"/>
      <c r="Y658" s="146"/>
      <c r="Z658" s="146"/>
    </row>
    <row r="659" spans="1:26" ht="14.25" customHeight="1" x14ac:dyDescent="0.25">
      <c r="A659" s="146"/>
      <c r="B659" s="146"/>
      <c r="C659" s="169"/>
      <c r="D659" s="146"/>
      <c r="E659" s="146"/>
      <c r="F659" s="146"/>
      <c r="G659" s="146"/>
      <c r="H659" s="146"/>
      <c r="I659" s="146"/>
      <c r="J659" s="146"/>
      <c r="K659" s="146"/>
      <c r="L659" s="146"/>
      <c r="M659" s="146"/>
      <c r="N659" s="146"/>
      <c r="O659" s="146"/>
      <c r="P659" s="146"/>
      <c r="Q659" s="146"/>
      <c r="R659" s="146"/>
      <c r="S659" s="146"/>
      <c r="T659" s="146"/>
      <c r="U659" s="146"/>
      <c r="V659" s="146"/>
      <c r="W659" s="146"/>
      <c r="X659" s="146"/>
      <c r="Y659" s="146"/>
      <c r="Z659" s="146"/>
    </row>
    <row r="660" spans="1:26" ht="14.25" customHeight="1" x14ac:dyDescent="0.25">
      <c r="A660" s="146"/>
      <c r="B660" s="146"/>
      <c r="C660" s="169"/>
      <c r="D660" s="146"/>
      <c r="E660" s="146"/>
      <c r="F660" s="146"/>
      <c r="G660" s="146"/>
      <c r="H660" s="146"/>
      <c r="I660" s="146"/>
      <c r="J660" s="146"/>
      <c r="K660" s="146"/>
      <c r="L660" s="146"/>
      <c r="M660" s="146"/>
      <c r="N660" s="146"/>
      <c r="O660" s="146"/>
      <c r="P660" s="146"/>
      <c r="Q660" s="146"/>
      <c r="R660" s="146"/>
      <c r="S660" s="146"/>
      <c r="T660" s="146"/>
      <c r="U660" s="146"/>
      <c r="V660" s="146"/>
      <c r="W660" s="146"/>
      <c r="X660" s="146"/>
      <c r="Y660" s="146"/>
      <c r="Z660" s="146"/>
    </row>
    <row r="661" spans="1:26" ht="14.25" customHeight="1" x14ac:dyDescent="0.25">
      <c r="A661" s="146"/>
      <c r="B661" s="146"/>
      <c r="C661" s="169"/>
      <c r="D661" s="146"/>
      <c r="E661" s="146"/>
      <c r="F661" s="146"/>
      <c r="G661" s="146"/>
      <c r="H661" s="146"/>
      <c r="I661" s="146"/>
      <c r="J661" s="146"/>
      <c r="K661" s="146"/>
      <c r="L661" s="146"/>
      <c r="M661" s="146"/>
      <c r="N661" s="146"/>
      <c r="O661" s="146"/>
      <c r="P661" s="146"/>
      <c r="Q661" s="146"/>
      <c r="R661" s="146"/>
      <c r="S661" s="146"/>
      <c r="T661" s="146"/>
      <c r="U661" s="146"/>
      <c r="V661" s="146"/>
      <c r="W661" s="146"/>
      <c r="X661" s="146"/>
      <c r="Y661" s="146"/>
      <c r="Z661" s="146"/>
    </row>
    <row r="662" spans="1:26" ht="14.25" customHeight="1" x14ac:dyDescent="0.25">
      <c r="A662" s="146"/>
      <c r="B662" s="146"/>
      <c r="C662" s="169"/>
      <c r="D662" s="146"/>
      <c r="E662" s="146"/>
      <c r="F662" s="146"/>
      <c r="G662" s="146"/>
      <c r="H662" s="146"/>
      <c r="I662" s="146"/>
      <c r="J662" s="146"/>
      <c r="K662" s="146"/>
      <c r="L662" s="146"/>
      <c r="M662" s="146"/>
      <c r="N662" s="146"/>
      <c r="O662" s="146"/>
      <c r="P662" s="146"/>
      <c r="Q662" s="146"/>
      <c r="R662" s="146"/>
      <c r="S662" s="146"/>
      <c r="T662" s="146"/>
      <c r="U662" s="146"/>
      <c r="V662" s="146"/>
      <c r="W662" s="146"/>
      <c r="X662" s="146"/>
      <c r="Y662" s="146"/>
      <c r="Z662" s="146"/>
    </row>
    <row r="663" spans="1:26" ht="14.25" customHeight="1" x14ac:dyDescent="0.25">
      <c r="A663" s="146"/>
      <c r="B663" s="146"/>
      <c r="C663" s="169"/>
      <c r="D663" s="146"/>
      <c r="E663" s="146"/>
      <c r="F663" s="146"/>
      <c r="G663" s="146"/>
      <c r="H663" s="146"/>
      <c r="I663" s="146"/>
      <c r="J663" s="146"/>
      <c r="K663" s="146"/>
      <c r="L663" s="146"/>
      <c r="M663" s="146"/>
      <c r="N663" s="146"/>
      <c r="O663" s="146"/>
      <c r="P663" s="146"/>
      <c r="Q663" s="146"/>
      <c r="R663" s="146"/>
      <c r="S663" s="146"/>
      <c r="T663" s="146"/>
      <c r="U663" s="146"/>
      <c r="V663" s="146"/>
      <c r="W663" s="146"/>
      <c r="X663" s="146"/>
      <c r="Y663" s="146"/>
      <c r="Z663" s="146"/>
    </row>
    <row r="664" spans="1:26" ht="14.25" customHeight="1" x14ac:dyDescent="0.25">
      <c r="A664" s="146"/>
      <c r="B664" s="146"/>
      <c r="C664" s="169"/>
      <c r="D664" s="146"/>
      <c r="E664" s="146"/>
      <c r="F664" s="146"/>
      <c r="G664" s="146"/>
      <c r="H664" s="146"/>
      <c r="I664" s="146"/>
      <c r="J664" s="146"/>
      <c r="K664" s="146"/>
      <c r="L664" s="146"/>
      <c r="M664" s="146"/>
      <c r="N664" s="146"/>
      <c r="O664" s="146"/>
      <c r="P664" s="146"/>
      <c r="Q664" s="146"/>
      <c r="R664" s="146"/>
      <c r="S664" s="146"/>
      <c r="T664" s="146"/>
      <c r="U664" s="146"/>
      <c r="V664" s="146"/>
      <c r="W664" s="146"/>
      <c r="X664" s="146"/>
      <c r="Y664" s="146"/>
      <c r="Z664" s="146"/>
    </row>
    <row r="665" spans="1:26" ht="14.25" customHeight="1" x14ac:dyDescent="0.25">
      <c r="A665" s="146"/>
      <c r="B665" s="146"/>
      <c r="C665" s="169"/>
      <c r="D665" s="146"/>
      <c r="E665" s="146"/>
      <c r="F665" s="146"/>
      <c r="G665" s="146"/>
      <c r="H665" s="146"/>
      <c r="I665" s="146"/>
      <c r="J665" s="146"/>
      <c r="K665" s="146"/>
      <c r="L665" s="146"/>
      <c r="M665" s="146"/>
      <c r="N665" s="146"/>
      <c r="O665" s="146"/>
      <c r="P665" s="146"/>
      <c r="Q665" s="146"/>
      <c r="R665" s="146"/>
      <c r="S665" s="146"/>
      <c r="T665" s="146"/>
      <c r="U665" s="146"/>
      <c r="V665" s="146"/>
      <c r="W665" s="146"/>
      <c r="X665" s="146"/>
      <c r="Y665" s="146"/>
      <c r="Z665" s="146"/>
    </row>
    <row r="666" spans="1:26" ht="14.25" customHeight="1" x14ac:dyDescent="0.25">
      <c r="A666" s="146"/>
      <c r="B666" s="146"/>
      <c r="C666" s="169"/>
      <c r="D666" s="146"/>
      <c r="E666" s="146"/>
      <c r="F666" s="146"/>
      <c r="G666" s="146"/>
      <c r="H666" s="146"/>
      <c r="I666" s="146"/>
      <c r="J666" s="146"/>
      <c r="K666" s="146"/>
      <c r="L666" s="146"/>
      <c r="M666" s="146"/>
      <c r="N666" s="146"/>
      <c r="O666" s="146"/>
      <c r="P666" s="146"/>
      <c r="Q666" s="146"/>
      <c r="R666" s="146"/>
      <c r="S666" s="146"/>
      <c r="T666" s="146"/>
      <c r="U666" s="146"/>
      <c r="V666" s="146"/>
      <c r="W666" s="146"/>
      <c r="X666" s="146"/>
      <c r="Y666" s="146"/>
      <c r="Z666" s="146"/>
    </row>
    <row r="667" spans="1:26" ht="14.25" customHeight="1" x14ac:dyDescent="0.25">
      <c r="A667" s="146"/>
      <c r="B667" s="146"/>
      <c r="C667" s="169"/>
      <c r="D667" s="146"/>
      <c r="E667" s="146"/>
      <c r="F667" s="146"/>
      <c r="G667" s="146"/>
      <c r="H667" s="146"/>
      <c r="I667" s="146"/>
      <c r="J667" s="146"/>
      <c r="K667" s="146"/>
      <c r="L667" s="146"/>
      <c r="M667" s="146"/>
      <c r="N667" s="146"/>
      <c r="O667" s="146"/>
      <c r="P667" s="146"/>
      <c r="Q667" s="146"/>
      <c r="R667" s="146"/>
      <c r="S667" s="146"/>
      <c r="T667" s="146"/>
      <c r="U667" s="146"/>
      <c r="V667" s="146"/>
      <c r="W667" s="146"/>
      <c r="X667" s="146"/>
      <c r="Y667" s="146"/>
      <c r="Z667" s="146"/>
    </row>
    <row r="668" spans="1:26" ht="14.25" customHeight="1" x14ac:dyDescent="0.25">
      <c r="A668" s="146"/>
      <c r="B668" s="146"/>
      <c r="C668" s="169"/>
      <c r="D668" s="146"/>
      <c r="E668" s="146"/>
      <c r="F668" s="146"/>
      <c r="G668" s="146"/>
      <c r="H668" s="146"/>
      <c r="I668" s="146"/>
      <c r="J668" s="146"/>
      <c r="K668" s="146"/>
      <c r="L668" s="146"/>
      <c r="M668" s="146"/>
      <c r="N668" s="146"/>
      <c r="O668" s="146"/>
      <c r="P668" s="146"/>
      <c r="Q668" s="146"/>
      <c r="R668" s="146"/>
      <c r="S668" s="146"/>
      <c r="T668" s="146"/>
      <c r="U668" s="146"/>
      <c r="V668" s="146"/>
      <c r="W668" s="146"/>
      <c r="X668" s="146"/>
      <c r="Y668" s="146"/>
      <c r="Z668" s="146"/>
    </row>
    <row r="669" spans="1:26" ht="14.25" customHeight="1" x14ac:dyDescent="0.25">
      <c r="A669" s="146"/>
      <c r="B669" s="146"/>
      <c r="C669" s="169"/>
      <c r="D669" s="146"/>
      <c r="E669" s="146"/>
      <c r="F669" s="146"/>
      <c r="G669" s="146"/>
      <c r="H669" s="146"/>
      <c r="I669" s="146"/>
      <c r="J669" s="146"/>
      <c r="K669" s="146"/>
      <c r="L669" s="146"/>
      <c r="M669" s="146"/>
      <c r="N669" s="146"/>
      <c r="O669" s="146"/>
      <c r="P669" s="146"/>
      <c r="Q669" s="146"/>
      <c r="R669" s="146"/>
      <c r="S669" s="146"/>
      <c r="T669" s="146"/>
      <c r="U669" s="146"/>
      <c r="V669" s="146"/>
      <c r="W669" s="146"/>
      <c r="X669" s="146"/>
      <c r="Y669" s="146"/>
      <c r="Z669" s="146"/>
    </row>
    <row r="670" spans="1:26" ht="14.25" customHeight="1" x14ac:dyDescent="0.25">
      <c r="A670" s="146"/>
      <c r="B670" s="146"/>
      <c r="C670" s="169"/>
      <c r="D670" s="146"/>
      <c r="E670" s="146"/>
      <c r="F670" s="146"/>
      <c r="G670" s="146"/>
      <c r="H670" s="146"/>
      <c r="I670" s="146"/>
      <c r="J670" s="146"/>
      <c r="K670" s="146"/>
      <c r="L670" s="146"/>
      <c r="M670" s="146"/>
      <c r="N670" s="146"/>
      <c r="O670" s="146"/>
      <c r="P670" s="146"/>
      <c r="Q670" s="146"/>
      <c r="R670" s="146"/>
      <c r="S670" s="146"/>
      <c r="T670" s="146"/>
      <c r="U670" s="146"/>
      <c r="V670" s="146"/>
      <c r="W670" s="146"/>
      <c r="X670" s="146"/>
      <c r="Y670" s="146"/>
      <c r="Z670" s="146"/>
    </row>
    <row r="671" spans="1:26" ht="14.25" customHeight="1" x14ac:dyDescent="0.25">
      <c r="A671" s="146"/>
      <c r="B671" s="146"/>
      <c r="C671" s="169"/>
      <c r="D671" s="146"/>
      <c r="E671" s="146"/>
      <c r="F671" s="146"/>
      <c r="G671" s="146"/>
      <c r="H671" s="146"/>
      <c r="I671" s="146"/>
      <c r="J671" s="146"/>
      <c r="K671" s="146"/>
      <c r="L671" s="146"/>
      <c r="M671" s="146"/>
      <c r="N671" s="146"/>
      <c r="O671" s="146"/>
      <c r="P671" s="146"/>
      <c r="Q671" s="146"/>
      <c r="R671" s="146"/>
      <c r="S671" s="146"/>
      <c r="T671" s="146"/>
      <c r="U671" s="146"/>
      <c r="V671" s="146"/>
      <c r="W671" s="146"/>
      <c r="X671" s="146"/>
      <c r="Y671" s="146"/>
      <c r="Z671" s="146"/>
    </row>
    <row r="672" spans="1:26" ht="14.25" customHeight="1" x14ac:dyDescent="0.25">
      <c r="A672" s="146"/>
      <c r="B672" s="146"/>
      <c r="C672" s="169"/>
      <c r="D672" s="146"/>
      <c r="E672" s="146"/>
      <c r="F672" s="146"/>
      <c r="G672" s="146"/>
      <c r="H672" s="146"/>
      <c r="I672" s="146"/>
      <c r="J672" s="146"/>
      <c r="K672" s="146"/>
      <c r="L672" s="146"/>
      <c r="M672" s="146"/>
      <c r="N672" s="146"/>
      <c r="O672" s="146"/>
      <c r="P672" s="146"/>
      <c r="Q672" s="146"/>
      <c r="R672" s="146"/>
      <c r="S672" s="146"/>
      <c r="T672" s="146"/>
      <c r="U672" s="146"/>
      <c r="V672" s="146"/>
      <c r="W672" s="146"/>
      <c r="X672" s="146"/>
      <c r="Y672" s="146"/>
      <c r="Z672" s="146"/>
    </row>
    <row r="673" spans="1:26" ht="14.25" customHeight="1" x14ac:dyDescent="0.25">
      <c r="A673" s="146"/>
      <c r="B673" s="146"/>
      <c r="C673" s="169"/>
      <c r="D673" s="146"/>
      <c r="E673" s="146"/>
      <c r="F673" s="146"/>
      <c r="G673" s="146"/>
      <c r="H673" s="146"/>
      <c r="I673" s="146"/>
      <c r="J673" s="146"/>
      <c r="K673" s="146"/>
      <c r="L673" s="146"/>
      <c r="M673" s="146"/>
      <c r="N673" s="146"/>
      <c r="O673" s="146"/>
      <c r="P673" s="146"/>
      <c r="Q673" s="146"/>
      <c r="R673" s="146"/>
      <c r="S673" s="146"/>
      <c r="T673" s="146"/>
      <c r="U673" s="146"/>
      <c r="V673" s="146"/>
      <c r="W673" s="146"/>
      <c r="X673" s="146"/>
      <c r="Y673" s="146"/>
      <c r="Z673" s="146"/>
    </row>
    <row r="674" spans="1:26" ht="14.25" customHeight="1" x14ac:dyDescent="0.25">
      <c r="A674" s="146"/>
      <c r="B674" s="146"/>
      <c r="C674" s="169"/>
      <c r="D674" s="146"/>
      <c r="E674" s="146"/>
      <c r="F674" s="146"/>
      <c r="G674" s="146"/>
      <c r="H674" s="146"/>
      <c r="I674" s="146"/>
      <c r="J674" s="146"/>
      <c r="K674" s="146"/>
      <c r="L674" s="146"/>
      <c r="M674" s="146"/>
      <c r="N674" s="146"/>
      <c r="O674" s="146"/>
      <c r="P674" s="146"/>
      <c r="Q674" s="146"/>
      <c r="R674" s="146"/>
      <c r="S674" s="146"/>
      <c r="T674" s="146"/>
      <c r="U674" s="146"/>
      <c r="V674" s="146"/>
      <c r="W674" s="146"/>
      <c r="X674" s="146"/>
      <c r="Y674" s="146"/>
      <c r="Z674" s="146"/>
    </row>
    <row r="675" spans="1:26" ht="14.25" customHeight="1" x14ac:dyDescent="0.25">
      <c r="A675" s="146"/>
      <c r="B675" s="146"/>
      <c r="C675" s="169"/>
      <c r="D675" s="146"/>
      <c r="E675" s="146"/>
      <c r="F675" s="146"/>
      <c r="G675" s="146"/>
      <c r="H675" s="146"/>
      <c r="I675" s="146"/>
      <c r="J675" s="146"/>
      <c r="K675" s="146"/>
      <c r="L675" s="146"/>
      <c r="M675" s="146"/>
      <c r="N675" s="146"/>
      <c r="O675" s="146"/>
      <c r="P675" s="146"/>
      <c r="Q675" s="146"/>
      <c r="R675" s="146"/>
      <c r="S675" s="146"/>
      <c r="T675" s="146"/>
      <c r="U675" s="146"/>
      <c r="V675" s="146"/>
      <c r="W675" s="146"/>
      <c r="X675" s="146"/>
      <c r="Y675" s="146"/>
      <c r="Z675" s="146"/>
    </row>
    <row r="676" spans="1:26" ht="14.25" customHeight="1" x14ac:dyDescent="0.25">
      <c r="A676" s="146"/>
      <c r="B676" s="146"/>
      <c r="C676" s="169"/>
      <c r="D676" s="146"/>
      <c r="E676" s="146"/>
      <c r="F676" s="146"/>
      <c r="G676" s="146"/>
      <c r="H676" s="146"/>
      <c r="I676" s="146"/>
      <c r="J676" s="146"/>
      <c r="K676" s="146"/>
      <c r="L676" s="146"/>
      <c r="M676" s="146"/>
      <c r="N676" s="146"/>
      <c r="O676" s="146"/>
      <c r="P676" s="146"/>
      <c r="Q676" s="146"/>
      <c r="R676" s="146"/>
      <c r="S676" s="146"/>
      <c r="T676" s="146"/>
      <c r="U676" s="146"/>
      <c r="V676" s="146"/>
      <c r="W676" s="146"/>
      <c r="X676" s="146"/>
      <c r="Y676" s="146"/>
      <c r="Z676" s="146"/>
    </row>
    <row r="677" spans="1:26" ht="14.25" customHeight="1" x14ac:dyDescent="0.25">
      <c r="A677" s="146"/>
      <c r="B677" s="146"/>
      <c r="C677" s="169"/>
      <c r="D677" s="146"/>
      <c r="E677" s="146"/>
      <c r="F677" s="146"/>
      <c r="G677" s="146"/>
      <c r="H677" s="146"/>
      <c r="I677" s="146"/>
      <c r="J677" s="146"/>
      <c r="K677" s="146"/>
      <c r="L677" s="146"/>
      <c r="M677" s="146"/>
      <c r="N677" s="146"/>
      <c r="O677" s="146"/>
      <c r="P677" s="146"/>
      <c r="Q677" s="146"/>
      <c r="R677" s="146"/>
      <c r="S677" s="146"/>
      <c r="T677" s="146"/>
      <c r="U677" s="146"/>
      <c r="V677" s="146"/>
      <c r="W677" s="146"/>
      <c r="X677" s="146"/>
      <c r="Y677" s="146"/>
      <c r="Z677" s="146"/>
    </row>
    <row r="678" spans="1:26" ht="14.25" customHeight="1" x14ac:dyDescent="0.25">
      <c r="A678" s="146"/>
      <c r="B678" s="146"/>
      <c r="C678" s="169"/>
      <c r="D678" s="146"/>
      <c r="E678" s="146"/>
      <c r="F678" s="146"/>
      <c r="G678" s="146"/>
      <c r="H678" s="146"/>
      <c r="I678" s="146"/>
      <c r="J678" s="146"/>
      <c r="K678" s="146"/>
      <c r="L678" s="146"/>
      <c r="M678" s="146"/>
      <c r="N678" s="146"/>
      <c r="O678" s="146"/>
      <c r="P678" s="146"/>
      <c r="Q678" s="146"/>
      <c r="R678" s="146"/>
      <c r="S678" s="146"/>
      <c r="T678" s="146"/>
      <c r="U678" s="146"/>
      <c r="V678" s="146"/>
      <c r="W678" s="146"/>
      <c r="X678" s="146"/>
      <c r="Y678" s="146"/>
      <c r="Z678" s="146"/>
    </row>
    <row r="679" spans="1:26" ht="14.25" customHeight="1" x14ac:dyDescent="0.25">
      <c r="A679" s="146"/>
      <c r="B679" s="146"/>
      <c r="C679" s="169"/>
      <c r="D679" s="146"/>
      <c r="E679" s="146"/>
      <c r="F679" s="146"/>
      <c r="G679" s="146"/>
      <c r="H679" s="146"/>
      <c r="I679" s="146"/>
      <c r="J679" s="146"/>
      <c r="K679" s="146"/>
      <c r="L679" s="146"/>
      <c r="M679" s="146"/>
      <c r="N679" s="146"/>
      <c r="O679" s="146"/>
      <c r="P679" s="146"/>
      <c r="Q679" s="146"/>
      <c r="R679" s="146"/>
      <c r="S679" s="146"/>
      <c r="T679" s="146"/>
      <c r="U679" s="146"/>
      <c r="V679" s="146"/>
      <c r="W679" s="146"/>
      <c r="X679" s="146"/>
      <c r="Y679" s="146"/>
      <c r="Z679" s="146"/>
    </row>
    <row r="680" spans="1:26" ht="14.25" customHeight="1" x14ac:dyDescent="0.25">
      <c r="A680" s="146"/>
      <c r="B680" s="146"/>
      <c r="C680" s="169"/>
      <c r="D680" s="146"/>
      <c r="E680" s="146"/>
      <c r="F680" s="146"/>
      <c r="G680" s="146"/>
      <c r="H680" s="146"/>
      <c r="I680" s="146"/>
      <c r="J680" s="146"/>
      <c r="K680" s="146"/>
      <c r="L680" s="146"/>
      <c r="M680" s="146"/>
      <c r="N680" s="146"/>
      <c r="O680" s="146"/>
      <c r="P680" s="146"/>
      <c r="Q680" s="146"/>
      <c r="R680" s="146"/>
      <c r="S680" s="146"/>
      <c r="T680" s="146"/>
      <c r="U680" s="146"/>
      <c r="V680" s="146"/>
      <c r="W680" s="146"/>
      <c r="X680" s="146"/>
      <c r="Y680" s="146"/>
      <c r="Z680" s="146"/>
    </row>
    <row r="681" spans="1:26" ht="14.25" customHeight="1" x14ac:dyDescent="0.25">
      <c r="A681" s="146"/>
      <c r="B681" s="146"/>
      <c r="C681" s="169"/>
      <c r="D681" s="146"/>
      <c r="E681" s="146"/>
      <c r="F681" s="146"/>
      <c r="G681" s="146"/>
      <c r="H681" s="146"/>
      <c r="I681" s="146"/>
      <c r="J681" s="146"/>
      <c r="K681" s="146"/>
      <c r="L681" s="146"/>
      <c r="M681" s="146"/>
      <c r="N681" s="146"/>
      <c r="O681" s="146"/>
      <c r="P681" s="146"/>
      <c r="Q681" s="146"/>
      <c r="R681" s="146"/>
      <c r="S681" s="146"/>
      <c r="T681" s="146"/>
      <c r="U681" s="146"/>
      <c r="V681" s="146"/>
      <c r="W681" s="146"/>
      <c r="X681" s="146"/>
      <c r="Y681" s="146"/>
      <c r="Z681" s="146"/>
    </row>
    <row r="682" spans="1:26" ht="14.25" customHeight="1" x14ac:dyDescent="0.25">
      <c r="A682" s="146"/>
      <c r="B682" s="146"/>
      <c r="C682" s="169"/>
      <c r="D682" s="146"/>
      <c r="E682" s="146"/>
      <c r="F682" s="146"/>
      <c r="G682" s="146"/>
      <c r="H682" s="146"/>
      <c r="I682" s="146"/>
      <c r="J682" s="146"/>
      <c r="K682" s="146"/>
      <c r="L682" s="146"/>
      <c r="M682" s="146"/>
      <c r="N682" s="146"/>
      <c r="O682" s="146"/>
      <c r="P682" s="146"/>
      <c r="Q682" s="146"/>
      <c r="R682" s="146"/>
      <c r="S682" s="146"/>
      <c r="T682" s="146"/>
      <c r="U682" s="146"/>
      <c r="V682" s="146"/>
      <c r="W682" s="146"/>
      <c r="X682" s="146"/>
      <c r="Y682" s="146"/>
      <c r="Z682" s="146"/>
    </row>
    <row r="683" spans="1:26" ht="14.25" customHeight="1" x14ac:dyDescent="0.25">
      <c r="A683" s="146"/>
      <c r="B683" s="146"/>
      <c r="C683" s="169"/>
      <c r="D683" s="146"/>
      <c r="E683" s="146"/>
      <c r="F683" s="146"/>
      <c r="G683" s="146"/>
      <c r="H683" s="146"/>
      <c r="I683" s="146"/>
      <c r="J683" s="146"/>
      <c r="K683" s="146"/>
      <c r="L683" s="146"/>
      <c r="M683" s="146"/>
      <c r="N683" s="146"/>
      <c r="O683" s="146"/>
      <c r="P683" s="146"/>
      <c r="Q683" s="146"/>
      <c r="R683" s="146"/>
      <c r="S683" s="146"/>
      <c r="T683" s="146"/>
      <c r="U683" s="146"/>
      <c r="V683" s="146"/>
      <c r="W683" s="146"/>
      <c r="X683" s="146"/>
      <c r="Y683" s="146"/>
      <c r="Z683" s="146"/>
    </row>
    <row r="684" spans="1:26" ht="14.25" customHeight="1" x14ac:dyDescent="0.25">
      <c r="A684" s="146"/>
      <c r="B684" s="146"/>
      <c r="C684" s="169"/>
      <c r="D684" s="146"/>
      <c r="E684" s="146"/>
      <c r="F684" s="146"/>
      <c r="G684" s="146"/>
      <c r="H684" s="146"/>
      <c r="I684" s="146"/>
      <c r="J684" s="146"/>
      <c r="K684" s="146"/>
      <c r="L684" s="146"/>
      <c r="M684" s="146"/>
      <c r="N684" s="146"/>
      <c r="O684" s="146"/>
      <c r="P684" s="146"/>
      <c r="Q684" s="146"/>
      <c r="R684" s="146"/>
      <c r="S684" s="146"/>
      <c r="T684" s="146"/>
      <c r="U684" s="146"/>
      <c r="V684" s="146"/>
      <c r="W684" s="146"/>
      <c r="X684" s="146"/>
      <c r="Y684" s="146"/>
      <c r="Z684" s="146"/>
    </row>
    <row r="685" spans="1:26" ht="14.25" customHeight="1" x14ac:dyDescent="0.25">
      <c r="A685" s="146"/>
      <c r="B685" s="146"/>
      <c r="C685" s="169"/>
      <c r="D685" s="146"/>
      <c r="E685" s="146"/>
      <c r="F685" s="146"/>
      <c r="G685" s="146"/>
      <c r="H685" s="146"/>
      <c r="I685" s="146"/>
      <c r="J685" s="146"/>
      <c r="K685" s="146"/>
      <c r="L685" s="146"/>
      <c r="M685" s="146"/>
      <c r="N685" s="146"/>
      <c r="O685" s="146"/>
      <c r="P685" s="146"/>
      <c r="Q685" s="146"/>
      <c r="R685" s="146"/>
      <c r="S685" s="146"/>
      <c r="T685" s="146"/>
      <c r="U685" s="146"/>
      <c r="V685" s="146"/>
      <c r="W685" s="146"/>
      <c r="X685" s="146"/>
      <c r="Y685" s="146"/>
      <c r="Z685" s="146"/>
    </row>
    <row r="686" spans="1:26" ht="14.25" customHeight="1" x14ac:dyDescent="0.25">
      <c r="A686" s="146"/>
      <c r="B686" s="146"/>
      <c r="C686" s="169"/>
      <c r="D686" s="146"/>
      <c r="E686" s="146"/>
      <c r="F686" s="146"/>
      <c r="G686" s="146"/>
      <c r="H686" s="146"/>
      <c r="I686" s="146"/>
      <c r="J686" s="146"/>
      <c r="K686" s="146"/>
      <c r="L686" s="146"/>
      <c r="M686" s="146"/>
      <c r="N686" s="146"/>
      <c r="O686" s="146"/>
      <c r="P686" s="146"/>
      <c r="Q686" s="146"/>
      <c r="R686" s="146"/>
      <c r="S686" s="146"/>
      <c r="T686" s="146"/>
      <c r="U686" s="146"/>
      <c r="V686" s="146"/>
      <c r="W686" s="146"/>
      <c r="X686" s="146"/>
      <c r="Y686" s="146"/>
      <c r="Z686" s="146"/>
    </row>
    <row r="687" spans="1:26" ht="14.25" customHeight="1" x14ac:dyDescent="0.25">
      <c r="A687" s="146"/>
      <c r="B687" s="146"/>
      <c r="C687" s="169"/>
      <c r="D687" s="146"/>
      <c r="E687" s="146"/>
      <c r="F687" s="146"/>
      <c r="G687" s="146"/>
      <c r="H687" s="146"/>
      <c r="I687" s="146"/>
      <c r="J687" s="146"/>
      <c r="K687" s="146"/>
      <c r="L687" s="146"/>
      <c r="M687" s="146"/>
      <c r="N687" s="146"/>
      <c r="O687" s="146"/>
      <c r="P687" s="146"/>
      <c r="Q687" s="146"/>
      <c r="R687" s="146"/>
      <c r="S687" s="146"/>
      <c r="T687" s="146"/>
      <c r="U687" s="146"/>
      <c r="V687" s="146"/>
      <c r="W687" s="146"/>
      <c r="X687" s="146"/>
      <c r="Y687" s="146"/>
      <c r="Z687" s="146"/>
    </row>
    <row r="688" spans="1:26" ht="14.25" customHeight="1" x14ac:dyDescent="0.25">
      <c r="A688" s="146"/>
      <c r="B688" s="146"/>
      <c r="C688" s="169"/>
      <c r="D688" s="146"/>
      <c r="E688" s="146"/>
      <c r="F688" s="146"/>
      <c r="G688" s="146"/>
      <c r="H688" s="146"/>
      <c r="I688" s="146"/>
      <c r="J688" s="146"/>
      <c r="K688" s="146"/>
      <c r="L688" s="146"/>
      <c r="M688" s="146"/>
      <c r="N688" s="146"/>
      <c r="O688" s="146"/>
      <c r="P688" s="146"/>
      <c r="Q688" s="146"/>
      <c r="R688" s="146"/>
      <c r="S688" s="146"/>
      <c r="T688" s="146"/>
      <c r="U688" s="146"/>
      <c r="V688" s="146"/>
      <c r="W688" s="146"/>
      <c r="X688" s="146"/>
      <c r="Y688" s="146"/>
      <c r="Z688" s="146"/>
    </row>
    <row r="689" spans="1:26" ht="14.25" customHeight="1" x14ac:dyDescent="0.25">
      <c r="A689" s="146"/>
      <c r="B689" s="146"/>
      <c r="C689" s="169"/>
      <c r="D689" s="146"/>
      <c r="E689" s="146"/>
      <c r="F689" s="146"/>
      <c r="G689" s="146"/>
      <c r="H689" s="146"/>
      <c r="I689" s="146"/>
      <c r="J689" s="146"/>
      <c r="K689" s="146"/>
      <c r="L689" s="146"/>
      <c r="M689" s="146"/>
      <c r="N689" s="146"/>
      <c r="O689" s="146"/>
      <c r="P689" s="146"/>
      <c r="Q689" s="146"/>
      <c r="R689" s="146"/>
      <c r="S689" s="146"/>
      <c r="T689" s="146"/>
      <c r="U689" s="146"/>
      <c r="V689" s="146"/>
      <c r="W689" s="146"/>
      <c r="X689" s="146"/>
      <c r="Y689" s="146"/>
      <c r="Z689" s="146"/>
    </row>
    <row r="690" spans="1:26" ht="14.25" customHeight="1" x14ac:dyDescent="0.25">
      <c r="A690" s="146"/>
      <c r="B690" s="146"/>
      <c r="C690" s="169"/>
      <c r="D690" s="146"/>
      <c r="E690" s="146"/>
      <c r="F690" s="146"/>
      <c r="G690" s="146"/>
      <c r="H690" s="146"/>
      <c r="I690" s="146"/>
      <c r="J690" s="146"/>
      <c r="K690" s="146"/>
      <c r="L690" s="146"/>
      <c r="M690" s="146"/>
      <c r="N690" s="146"/>
      <c r="O690" s="146"/>
      <c r="P690" s="146"/>
      <c r="Q690" s="146"/>
      <c r="R690" s="146"/>
      <c r="S690" s="146"/>
      <c r="T690" s="146"/>
      <c r="U690" s="146"/>
      <c r="V690" s="146"/>
      <c r="W690" s="146"/>
      <c r="X690" s="146"/>
      <c r="Y690" s="146"/>
      <c r="Z690" s="146"/>
    </row>
    <row r="691" spans="1:26" ht="14.25" customHeight="1" x14ac:dyDescent="0.25">
      <c r="A691" s="146"/>
      <c r="B691" s="146"/>
      <c r="C691" s="169"/>
      <c r="D691" s="146"/>
      <c r="E691" s="146"/>
      <c r="F691" s="146"/>
      <c r="G691" s="146"/>
      <c r="H691" s="146"/>
      <c r="I691" s="146"/>
      <c r="J691" s="146"/>
      <c r="K691" s="146"/>
      <c r="L691" s="146"/>
      <c r="M691" s="146"/>
      <c r="N691" s="146"/>
      <c r="O691" s="146"/>
      <c r="P691" s="146"/>
      <c r="Q691" s="146"/>
      <c r="R691" s="146"/>
      <c r="S691" s="146"/>
      <c r="T691" s="146"/>
      <c r="U691" s="146"/>
      <c r="V691" s="146"/>
      <c r="W691" s="146"/>
      <c r="X691" s="146"/>
      <c r="Y691" s="146"/>
      <c r="Z691" s="146"/>
    </row>
    <row r="692" spans="1:26" ht="14.25" customHeight="1" x14ac:dyDescent="0.25">
      <c r="A692" s="146"/>
      <c r="B692" s="146"/>
      <c r="C692" s="169"/>
      <c r="D692" s="146"/>
      <c r="E692" s="146"/>
      <c r="F692" s="146"/>
      <c r="G692" s="146"/>
      <c r="H692" s="146"/>
      <c r="I692" s="146"/>
      <c r="J692" s="146"/>
      <c r="K692" s="146"/>
      <c r="L692" s="146"/>
      <c r="M692" s="146"/>
      <c r="N692" s="146"/>
      <c r="O692" s="146"/>
      <c r="P692" s="146"/>
      <c r="Q692" s="146"/>
      <c r="R692" s="146"/>
      <c r="S692" s="146"/>
      <c r="T692" s="146"/>
      <c r="U692" s="146"/>
      <c r="V692" s="146"/>
      <c r="W692" s="146"/>
      <c r="X692" s="146"/>
      <c r="Y692" s="146"/>
      <c r="Z692" s="146"/>
    </row>
    <row r="693" spans="1:26" ht="14.25" customHeight="1" x14ac:dyDescent="0.25">
      <c r="A693" s="146"/>
      <c r="B693" s="146"/>
      <c r="C693" s="169"/>
      <c r="D693" s="146"/>
      <c r="E693" s="146"/>
      <c r="F693" s="146"/>
      <c r="G693" s="146"/>
      <c r="H693" s="146"/>
      <c r="I693" s="146"/>
      <c r="J693" s="146"/>
      <c r="K693" s="146"/>
      <c r="L693" s="146"/>
      <c r="M693" s="146"/>
      <c r="N693" s="146"/>
      <c r="O693" s="146"/>
      <c r="P693" s="146"/>
      <c r="Q693" s="146"/>
      <c r="R693" s="146"/>
      <c r="S693" s="146"/>
      <c r="T693" s="146"/>
      <c r="U693" s="146"/>
      <c r="V693" s="146"/>
      <c r="W693" s="146"/>
      <c r="X693" s="146"/>
      <c r="Y693" s="146"/>
      <c r="Z693" s="146"/>
    </row>
    <row r="694" spans="1:26" ht="14.25" customHeight="1" x14ac:dyDescent="0.25">
      <c r="A694" s="146"/>
      <c r="B694" s="146"/>
      <c r="C694" s="169"/>
      <c r="D694" s="146"/>
      <c r="E694" s="146"/>
      <c r="F694" s="146"/>
      <c r="G694" s="146"/>
      <c r="H694" s="146"/>
      <c r="I694" s="146"/>
      <c r="J694" s="146"/>
      <c r="K694" s="146"/>
      <c r="L694" s="146"/>
      <c r="M694" s="146"/>
      <c r="N694" s="146"/>
      <c r="O694" s="146"/>
      <c r="P694" s="146"/>
      <c r="Q694" s="146"/>
      <c r="R694" s="146"/>
      <c r="S694" s="146"/>
      <c r="T694" s="146"/>
      <c r="U694" s="146"/>
      <c r="V694" s="146"/>
      <c r="W694" s="146"/>
      <c r="X694" s="146"/>
      <c r="Y694" s="146"/>
      <c r="Z694" s="146"/>
    </row>
    <row r="695" spans="1:26" ht="14.25" customHeight="1" x14ac:dyDescent="0.25">
      <c r="A695" s="146"/>
      <c r="B695" s="146"/>
      <c r="C695" s="169"/>
      <c r="D695" s="146"/>
      <c r="E695" s="146"/>
      <c r="F695" s="146"/>
      <c r="G695" s="146"/>
      <c r="H695" s="146"/>
      <c r="I695" s="146"/>
      <c r="J695" s="146"/>
      <c r="K695" s="146"/>
      <c r="L695" s="146"/>
      <c r="M695" s="146"/>
      <c r="N695" s="146"/>
      <c r="O695" s="146"/>
      <c r="P695" s="146"/>
      <c r="Q695" s="146"/>
      <c r="R695" s="146"/>
      <c r="S695" s="146"/>
      <c r="T695" s="146"/>
      <c r="U695" s="146"/>
      <c r="V695" s="146"/>
      <c r="W695" s="146"/>
      <c r="X695" s="146"/>
      <c r="Y695" s="146"/>
      <c r="Z695" s="146"/>
    </row>
    <row r="696" spans="1:26" ht="14.25" customHeight="1" x14ac:dyDescent="0.25">
      <c r="A696" s="146"/>
      <c r="B696" s="146"/>
      <c r="C696" s="169"/>
      <c r="D696" s="146"/>
      <c r="E696" s="146"/>
      <c r="F696" s="146"/>
      <c r="G696" s="146"/>
      <c r="H696" s="146"/>
      <c r="I696" s="146"/>
      <c r="J696" s="146"/>
      <c r="K696" s="146"/>
      <c r="L696" s="146"/>
      <c r="M696" s="146"/>
      <c r="N696" s="146"/>
      <c r="O696" s="146"/>
      <c r="P696" s="146"/>
      <c r="Q696" s="146"/>
      <c r="R696" s="146"/>
      <c r="S696" s="146"/>
      <c r="T696" s="146"/>
      <c r="U696" s="146"/>
      <c r="V696" s="146"/>
      <c r="W696" s="146"/>
      <c r="X696" s="146"/>
      <c r="Y696" s="146"/>
      <c r="Z696" s="146"/>
    </row>
    <row r="697" spans="1:26" ht="14.25" customHeight="1" x14ac:dyDescent="0.25">
      <c r="A697" s="146"/>
      <c r="B697" s="146"/>
      <c r="C697" s="169"/>
      <c r="D697" s="146"/>
      <c r="E697" s="146"/>
      <c r="F697" s="146"/>
      <c r="G697" s="146"/>
      <c r="H697" s="146"/>
      <c r="I697" s="146"/>
      <c r="J697" s="146"/>
      <c r="K697" s="146"/>
      <c r="L697" s="146"/>
      <c r="M697" s="146"/>
      <c r="N697" s="146"/>
      <c r="O697" s="146"/>
      <c r="P697" s="146"/>
      <c r="Q697" s="146"/>
      <c r="R697" s="146"/>
      <c r="S697" s="146"/>
      <c r="T697" s="146"/>
      <c r="U697" s="146"/>
      <c r="V697" s="146"/>
      <c r="W697" s="146"/>
      <c r="X697" s="146"/>
      <c r="Y697" s="146"/>
      <c r="Z697" s="146"/>
    </row>
    <row r="698" spans="1:26" ht="14.25" customHeight="1" x14ac:dyDescent="0.25">
      <c r="A698" s="146"/>
      <c r="B698" s="146"/>
      <c r="C698" s="169"/>
      <c r="D698" s="146"/>
      <c r="E698" s="146"/>
      <c r="F698" s="146"/>
      <c r="G698" s="146"/>
      <c r="H698" s="146"/>
      <c r="I698" s="146"/>
      <c r="J698" s="146"/>
      <c r="K698" s="146"/>
      <c r="L698" s="146"/>
      <c r="M698" s="146"/>
      <c r="N698" s="146"/>
      <c r="O698" s="146"/>
      <c r="P698" s="146"/>
      <c r="Q698" s="146"/>
      <c r="R698" s="146"/>
      <c r="S698" s="146"/>
      <c r="T698" s="146"/>
      <c r="U698" s="146"/>
      <c r="V698" s="146"/>
      <c r="W698" s="146"/>
      <c r="X698" s="146"/>
      <c r="Y698" s="146"/>
      <c r="Z698" s="146"/>
    </row>
    <row r="699" spans="1:26" ht="14.25" customHeight="1" x14ac:dyDescent="0.25">
      <c r="A699" s="146"/>
      <c r="B699" s="146"/>
      <c r="C699" s="169"/>
      <c r="D699" s="146"/>
      <c r="E699" s="146"/>
      <c r="F699" s="146"/>
      <c r="G699" s="146"/>
      <c r="H699" s="146"/>
      <c r="I699" s="146"/>
      <c r="J699" s="146"/>
      <c r="K699" s="146"/>
      <c r="L699" s="146"/>
      <c r="M699" s="146"/>
      <c r="N699" s="146"/>
      <c r="O699" s="146"/>
      <c r="P699" s="146"/>
      <c r="Q699" s="146"/>
      <c r="R699" s="146"/>
      <c r="S699" s="146"/>
      <c r="T699" s="146"/>
      <c r="U699" s="146"/>
      <c r="V699" s="146"/>
      <c r="W699" s="146"/>
      <c r="X699" s="146"/>
      <c r="Y699" s="146"/>
      <c r="Z699" s="146"/>
    </row>
    <row r="700" spans="1:26" ht="14.25" customHeight="1" x14ac:dyDescent="0.25">
      <c r="A700" s="146"/>
      <c r="B700" s="146"/>
      <c r="C700" s="169"/>
      <c r="D700" s="146"/>
      <c r="E700" s="146"/>
      <c r="F700" s="146"/>
      <c r="G700" s="146"/>
      <c r="H700" s="146"/>
      <c r="I700" s="146"/>
      <c r="J700" s="146"/>
      <c r="K700" s="146"/>
      <c r="L700" s="146"/>
      <c r="M700" s="146"/>
      <c r="N700" s="146"/>
      <c r="O700" s="146"/>
      <c r="P700" s="146"/>
      <c r="Q700" s="146"/>
      <c r="R700" s="146"/>
      <c r="S700" s="146"/>
      <c r="T700" s="146"/>
      <c r="U700" s="146"/>
      <c r="V700" s="146"/>
      <c r="W700" s="146"/>
      <c r="X700" s="146"/>
      <c r="Y700" s="146"/>
      <c r="Z700" s="146"/>
    </row>
    <row r="701" spans="1:26" ht="14.25" customHeight="1" x14ac:dyDescent="0.25">
      <c r="A701" s="146"/>
      <c r="B701" s="146"/>
      <c r="C701" s="169"/>
      <c r="D701" s="146"/>
      <c r="E701" s="146"/>
      <c r="F701" s="146"/>
      <c r="G701" s="146"/>
      <c r="H701" s="146"/>
      <c r="I701" s="146"/>
      <c r="J701" s="146"/>
      <c r="K701" s="146"/>
      <c r="L701" s="146"/>
      <c r="M701" s="146"/>
      <c r="N701" s="146"/>
      <c r="O701" s="146"/>
      <c r="P701" s="146"/>
      <c r="Q701" s="146"/>
      <c r="R701" s="146"/>
      <c r="S701" s="146"/>
      <c r="T701" s="146"/>
      <c r="U701" s="146"/>
      <c r="V701" s="146"/>
      <c r="W701" s="146"/>
      <c r="X701" s="146"/>
      <c r="Y701" s="146"/>
      <c r="Z701" s="146"/>
    </row>
    <row r="702" spans="1:26" ht="14.25" customHeight="1" x14ac:dyDescent="0.25">
      <c r="A702" s="146"/>
      <c r="B702" s="146"/>
      <c r="C702" s="169"/>
      <c r="D702" s="146"/>
      <c r="E702" s="146"/>
      <c r="F702" s="146"/>
      <c r="G702" s="146"/>
      <c r="H702" s="146"/>
      <c r="I702" s="146"/>
      <c r="J702" s="146"/>
      <c r="K702" s="146"/>
      <c r="L702" s="146"/>
      <c r="M702" s="146"/>
      <c r="N702" s="146"/>
      <c r="O702" s="146"/>
      <c r="P702" s="146"/>
      <c r="Q702" s="146"/>
      <c r="R702" s="146"/>
      <c r="S702" s="146"/>
      <c r="T702" s="146"/>
      <c r="U702" s="146"/>
      <c r="V702" s="146"/>
      <c r="W702" s="146"/>
      <c r="X702" s="146"/>
      <c r="Y702" s="146"/>
      <c r="Z702" s="146"/>
    </row>
    <row r="703" spans="1:26" ht="14.25" customHeight="1" x14ac:dyDescent="0.25">
      <c r="A703" s="146"/>
      <c r="B703" s="146"/>
      <c r="C703" s="169"/>
      <c r="D703" s="146"/>
      <c r="E703" s="146"/>
      <c r="F703" s="146"/>
      <c r="G703" s="146"/>
      <c r="H703" s="146"/>
      <c r="I703" s="146"/>
      <c r="J703" s="146"/>
      <c r="K703" s="146"/>
      <c r="L703" s="146"/>
      <c r="M703" s="146"/>
      <c r="N703" s="146"/>
      <c r="O703" s="146"/>
      <c r="P703" s="146"/>
      <c r="Q703" s="146"/>
      <c r="R703" s="146"/>
      <c r="S703" s="146"/>
      <c r="T703" s="146"/>
      <c r="U703" s="146"/>
      <c r="V703" s="146"/>
      <c r="W703" s="146"/>
      <c r="X703" s="146"/>
      <c r="Y703" s="146"/>
      <c r="Z703" s="146"/>
    </row>
    <row r="704" spans="1:26" ht="14.25" customHeight="1" x14ac:dyDescent="0.25">
      <c r="A704" s="146"/>
      <c r="B704" s="146"/>
      <c r="C704" s="169"/>
      <c r="D704" s="146"/>
      <c r="E704" s="146"/>
      <c r="F704" s="146"/>
      <c r="G704" s="146"/>
      <c r="H704" s="146"/>
      <c r="I704" s="146"/>
      <c r="J704" s="146"/>
      <c r="K704" s="146"/>
      <c r="L704" s="146"/>
      <c r="M704" s="146"/>
      <c r="N704" s="146"/>
      <c r="O704" s="146"/>
      <c r="P704" s="146"/>
      <c r="Q704" s="146"/>
      <c r="R704" s="146"/>
      <c r="S704" s="146"/>
      <c r="T704" s="146"/>
      <c r="U704" s="146"/>
      <c r="V704" s="146"/>
      <c r="W704" s="146"/>
      <c r="X704" s="146"/>
      <c r="Y704" s="146"/>
      <c r="Z704" s="146"/>
    </row>
    <row r="705" spans="1:26" ht="14.25" customHeight="1" x14ac:dyDescent="0.25">
      <c r="A705" s="146"/>
      <c r="B705" s="146"/>
      <c r="C705" s="169"/>
      <c r="D705" s="146"/>
      <c r="E705" s="146"/>
      <c r="F705" s="146"/>
      <c r="G705" s="146"/>
      <c r="H705" s="146"/>
      <c r="I705" s="146"/>
      <c r="J705" s="146"/>
      <c r="K705" s="146"/>
      <c r="L705" s="146"/>
      <c r="M705" s="146"/>
      <c r="N705" s="146"/>
      <c r="O705" s="146"/>
      <c r="P705" s="146"/>
      <c r="Q705" s="146"/>
      <c r="R705" s="146"/>
      <c r="S705" s="146"/>
      <c r="T705" s="146"/>
      <c r="U705" s="146"/>
      <c r="V705" s="146"/>
      <c r="W705" s="146"/>
      <c r="X705" s="146"/>
      <c r="Y705" s="146"/>
      <c r="Z705" s="146"/>
    </row>
    <row r="706" spans="1:26" ht="14.25" customHeight="1" x14ac:dyDescent="0.25">
      <c r="A706" s="146"/>
      <c r="B706" s="146"/>
      <c r="C706" s="169"/>
      <c r="D706" s="146"/>
      <c r="E706" s="146"/>
      <c r="F706" s="146"/>
      <c r="G706" s="146"/>
      <c r="H706" s="146"/>
      <c r="I706" s="146"/>
      <c r="J706" s="146"/>
      <c r="K706" s="146"/>
      <c r="L706" s="146"/>
      <c r="M706" s="146"/>
      <c r="N706" s="146"/>
      <c r="O706" s="146"/>
      <c r="P706" s="146"/>
      <c r="Q706" s="146"/>
      <c r="R706" s="146"/>
      <c r="S706" s="146"/>
      <c r="T706" s="146"/>
      <c r="U706" s="146"/>
      <c r="V706" s="146"/>
      <c r="W706" s="146"/>
      <c r="X706" s="146"/>
      <c r="Y706" s="146"/>
      <c r="Z706" s="146"/>
    </row>
    <row r="707" spans="1:26" ht="14.25" customHeight="1" x14ac:dyDescent="0.25">
      <c r="A707" s="146"/>
      <c r="B707" s="146"/>
      <c r="C707" s="169"/>
      <c r="D707" s="146"/>
      <c r="E707" s="146"/>
      <c r="F707" s="146"/>
      <c r="G707" s="146"/>
      <c r="H707" s="146"/>
      <c r="I707" s="146"/>
      <c r="J707" s="146"/>
      <c r="K707" s="146"/>
      <c r="L707" s="146"/>
      <c r="M707" s="146"/>
      <c r="N707" s="146"/>
      <c r="O707" s="146"/>
      <c r="P707" s="146"/>
      <c r="Q707" s="146"/>
      <c r="R707" s="146"/>
      <c r="S707" s="146"/>
      <c r="T707" s="146"/>
      <c r="U707" s="146"/>
      <c r="V707" s="146"/>
      <c r="W707" s="146"/>
      <c r="X707" s="146"/>
      <c r="Y707" s="146"/>
      <c r="Z707" s="146"/>
    </row>
    <row r="708" spans="1:26" ht="14.25" customHeight="1" x14ac:dyDescent="0.25">
      <c r="A708" s="146"/>
      <c r="B708" s="146"/>
      <c r="C708" s="169"/>
      <c r="D708" s="146"/>
      <c r="E708" s="146"/>
      <c r="F708" s="146"/>
      <c r="G708" s="146"/>
      <c r="H708" s="146"/>
      <c r="I708" s="146"/>
      <c r="J708" s="146"/>
      <c r="K708" s="146"/>
      <c r="L708" s="146"/>
      <c r="M708" s="146"/>
      <c r="N708" s="146"/>
      <c r="O708" s="146"/>
      <c r="P708" s="146"/>
      <c r="Q708" s="146"/>
      <c r="R708" s="146"/>
      <c r="S708" s="146"/>
      <c r="T708" s="146"/>
      <c r="U708" s="146"/>
      <c r="V708" s="146"/>
      <c r="W708" s="146"/>
      <c r="X708" s="146"/>
      <c r="Y708" s="146"/>
      <c r="Z708" s="146"/>
    </row>
    <row r="709" spans="1:26" ht="14.25" customHeight="1" x14ac:dyDescent="0.25">
      <c r="A709" s="146"/>
      <c r="B709" s="146"/>
      <c r="C709" s="169"/>
      <c r="D709" s="146"/>
      <c r="E709" s="146"/>
      <c r="F709" s="146"/>
      <c r="G709" s="146"/>
      <c r="H709" s="146"/>
      <c r="I709" s="146"/>
      <c r="J709" s="146"/>
      <c r="K709" s="146"/>
      <c r="L709" s="146"/>
      <c r="M709" s="146"/>
      <c r="N709" s="146"/>
      <c r="O709" s="146"/>
      <c r="P709" s="146"/>
      <c r="Q709" s="146"/>
      <c r="R709" s="146"/>
      <c r="S709" s="146"/>
      <c r="T709" s="146"/>
      <c r="U709" s="146"/>
      <c r="V709" s="146"/>
      <c r="W709" s="146"/>
      <c r="X709" s="146"/>
      <c r="Y709" s="146"/>
      <c r="Z709" s="146"/>
    </row>
    <row r="710" spans="1:26" ht="14.25" customHeight="1" x14ac:dyDescent="0.25">
      <c r="A710" s="146"/>
      <c r="B710" s="146"/>
      <c r="C710" s="169"/>
      <c r="D710" s="146"/>
      <c r="E710" s="146"/>
      <c r="F710" s="146"/>
      <c r="G710" s="146"/>
      <c r="H710" s="146"/>
      <c r="I710" s="146"/>
      <c r="J710" s="146"/>
      <c r="K710" s="146"/>
      <c r="L710" s="146"/>
      <c r="M710" s="146"/>
      <c r="N710" s="146"/>
      <c r="O710" s="146"/>
      <c r="P710" s="146"/>
      <c r="Q710" s="146"/>
      <c r="R710" s="146"/>
      <c r="S710" s="146"/>
      <c r="T710" s="146"/>
      <c r="U710" s="146"/>
      <c r="V710" s="146"/>
      <c r="W710" s="146"/>
      <c r="X710" s="146"/>
      <c r="Y710" s="146"/>
      <c r="Z710" s="146"/>
    </row>
    <row r="711" spans="1:26" ht="14.25" customHeight="1" x14ac:dyDescent="0.25">
      <c r="A711" s="146"/>
      <c r="B711" s="146"/>
      <c r="C711" s="169"/>
      <c r="D711" s="146"/>
      <c r="E711" s="146"/>
      <c r="F711" s="146"/>
      <c r="G711" s="146"/>
      <c r="H711" s="146"/>
      <c r="I711" s="146"/>
      <c r="J711" s="146"/>
      <c r="K711" s="146"/>
      <c r="L711" s="146"/>
      <c r="M711" s="146"/>
      <c r="N711" s="146"/>
      <c r="O711" s="146"/>
      <c r="P711" s="146"/>
      <c r="Q711" s="146"/>
      <c r="R711" s="146"/>
      <c r="S711" s="146"/>
      <c r="T711" s="146"/>
      <c r="U711" s="146"/>
      <c r="V711" s="146"/>
      <c r="W711" s="146"/>
      <c r="X711" s="146"/>
      <c r="Y711" s="146"/>
      <c r="Z711" s="146"/>
    </row>
    <row r="712" spans="1:26" ht="14.25" customHeight="1" x14ac:dyDescent="0.25">
      <c r="A712" s="146"/>
      <c r="B712" s="146"/>
      <c r="C712" s="169"/>
      <c r="D712" s="146"/>
      <c r="E712" s="146"/>
      <c r="F712" s="146"/>
      <c r="G712" s="146"/>
      <c r="H712" s="146"/>
      <c r="I712" s="146"/>
      <c r="J712" s="146"/>
      <c r="K712" s="146"/>
      <c r="L712" s="146"/>
      <c r="M712" s="146"/>
      <c r="N712" s="146"/>
      <c r="O712" s="146"/>
      <c r="P712" s="146"/>
      <c r="Q712" s="146"/>
      <c r="R712" s="146"/>
      <c r="S712" s="146"/>
      <c r="T712" s="146"/>
      <c r="U712" s="146"/>
      <c r="V712" s="146"/>
      <c r="W712" s="146"/>
      <c r="X712" s="146"/>
      <c r="Y712" s="146"/>
      <c r="Z712" s="146"/>
    </row>
    <row r="713" spans="1:26" ht="14.25" customHeight="1" x14ac:dyDescent="0.25">
      <c r="A713" s="146"/>
      <c r="B713" s="146"/>
      <c r="C713" s="169"/>
      <c r="D713" s="146"/>
      <c r="E713" s="146"/>
      <c r="F713" s="146"/>
      <c r="G713" s="146"/>
      <c r="H713" s="146"/>
      <c r="I713" s="146"/>
      <c r="J713" s="146"/>
      <c r="K713" s="146"/>
      <c r="L713" s="146"/>
      <c r="M713" s="146"/>
      <c r="N713" s="146"/>
      <c r="O713" s="146"/>
      <c r="P713" s="146"/>
      <c r="Q713" s="146"/>
      <c r="R713" s="146"/>
      <c r="S713" s="146"/>
      <c r="T713" s="146"/>
      <c r="U713" s="146"/>
      <c r="V713" s="146"/>
      <c r="W713" s="146"/>
      <c r="X713" s="146"/>
      <c r="Y713" s="146"/>
      <c r="Z713" s="146"/>
    </row>
    <row r="714" spans="1:26" ht="14.25" customHeight="1" x14ac:dyDescent="0.25">
      <c r="A714" s="146"/>
      <c r="B714" s="146"/>
      <c r="C714" s="169"/>
      <c r="D714" s="146"/>
      <c r="E714" s="146"/>
      <c r="F714" s="146"/>
      <c r="G714" s="146"/>
      <c r="H714" s="146"/>
      <c r="I714" s="146"/>
      <c r="J714" s="146"/>
      <c r="K714" s="146"/>
      <c r="L714" s="146"/>
      <c r="M714" s="146"/>
      <c r="N714" s="146"/>
      <c r="O714" s="146"/>
      <c r="P714" s="146"/>
      <c r="Q714" s="146"/>
      <c r="R714" s="146"/>
      <c r="S714" s="146"/>
      <c r="T714" s="146"/>
      <c r="U714" s="146"/>
      <c r="V714" s="146"/>
      <c r="W714" s="146"/>
      <c r="X714" s="146"/>
      <c r="Y714" s="146"/>
      <c r="Z714" s="146"/>
    </row>
    <row r="715" spans="1:26" ht="14.25" customHeight="1" x14ac:dyDescent="0.25">
      <c r="A715" s="146"/>
      <c r="B715" s="146"/>
      <c r="C715" s="169"/>
      <c r="D715" s="146"/>
      <c r="E715" s="146"/>
      <c r="F715" s="146"/>
      <c r="G715" s="146"/>
      <c r="H715" s="146"/>
      <c r="I715" s="146"/>
      <c r="J715" s="146"/>
      <c r="K715" s="146"/>
      <c r="L715" s="146"/>
      <c r="M715" s="146"/>
      <c r="N715" s="146"/>
      <c r="O715" s="146"/>
      <c r="P715" s="146"/>
      <c r="Q715" s="146"/>
      <c r="R715" s="146"/>
      <c r="S715" s="146"/>
      <c r="T715" s="146"/>
      <c r="U715" s="146"/>
      <c r="V715" s="146"/>
      <c r="W715" s="146"/>
      <c r="X715" s="146"/>
      <c r="Y715" s="146"/>
      <c r="Z715" s="146"/>
    </row>
    <row r="716" spans="1:26" ht="14.25" customHeight="1" x14ac:dyDescent="0.25">
      <c r="A716" s="146"/>
      <c r="B716" s="146"/>
      <c r="C716" s="169"/>
      <c r="D716" s="146"/>
      <c r="E716" s="146"/>
      <c r="F716" s="146"/>
      <c r="G716" s="146"/>
      <c r="H716" s="146"/>
      <c r="I716" s="146"/>
      <c r="J716" s="146"/>
      <c r="K716" s="146"/>
      <c r="L716" s="146"/>
      <c r="M716" s="146"/>
      <c r="N716" s="146"/>
      <c r="O716" s="146"/>
      <c r="P716" s="146"/>
      <c r="Q716" s="146"/>
      <c r="R716" s="146"/>
      <c r="S716" s="146"/>
      <c r="T716" s="146"/>
      <c r="U716" s="146"/>
      <c r="V716" s="146"/>
      <c r="W716" s="146"/>
      <c r="X716" s="146"/>
      <c r="Y716" s="146"/>
      <c r="Z716" s="146"/>
    </row>
    <row r="717" spans="1:26" ht="14.25" customHeight="1" x14ac:dyDescent="0.25">
      <c r="A717" s="146"/>
      <c r="B717" s="146"/>
      <c r="C717" s="169"/>
      <c r="D717" s="146"/>
      <c r="E717" s="146"/>
      <c r="F717" s="146"/>
      <c r="G717" s="146"/>
      <c r="H717" s="146"/>
      <c r="I717" s="146"/>
      <c r="J717" s="146"/>
      <c r="K717" s="146"/>
      <c r="L717" s="146"/>
      <c r="M717" s="146"/>
      <c r="N717" s="146"/>
      <c r="O717" s="146"/>
      <c r="P717" s="146"/>
      <c r="Q717" s="146"/>
      <c r="R717" s="146"/>
      <c r="S717" s="146"/>
      <c r="T717" s="146"/>
      <c r="U717" s="146"/>
      <c r="V717" s="146"/>
      <c r="W717" s="146"/>
      <c r="X717" s="146"/>
      <c r="Y717" s="146"/>
      <c r="Z717" s="146"/>
    </row>
    <row r="718" spans="1:26" ht="14.25" customHeight="1" x14ac:dyDescent="0.25">
      <c r="A718" s="146"/>
      <c r="B718" s="146"/>
      <c r="C718" s="169"/>
      <c r="D718" s="146"/>
      <c r="E718" s="146"/>
      <c r="F718" s="146"/>
      <c r="G718" s="146"/>
      <c r="H718" s="146"/>
      <c r="I718" s="146"/>
      <c r="J718" s="146"/>
      <c r="K718" s="146"/>
      <c r="L718" s="146"/>
      <c r="M718" s="146"/>
      <c r="N718" s="146"/>
      <c r="O718" s="146"/>
      <c r="P718" s="146"/>
      <c r="Q718" s="146"/>
      <c r="R718" s="146"/>
      <c r="S718" s="146"/>
      <c r="T718" s="146"/>
      <c r="U718" s="146"/>
      <c r="V718" s="146"/>
      <c r="W718" s="146"/>
      <c r="X718" s="146"/>
      <c r="Y718" s="146"/>
      <c r="Z718" s="146"/>
    </row>
    <row r="719" spans="1:26" ht="14.25" customHeight="1" x14ac:dyDescent="0.25">
      <c r="A719" s="146"/>
      <c r="B719" s="146"/>
      <c r="C719" s="169"/>
      <c r="D719" s="146"/>
      <c r="E719" s="146"/>
      <c r="F719" s="146"/>
      <c r="G719" s="146"/>
      <c r="H719" s="146"/>
      <c r="I719" s="146"/>
      <c r="J719" s="146"/>
      <c r="K719" s="146"/>
      <c r="L719" s="146"/>
      <c r="M719" s="146"/>
      <c r="N719" s="146"/>
      <c r="O719" s="146"/>
      <c r="P719" s="146"/>
      <c r="Q719" s="146"/>
      <c r="R719" s="146"/>
      <c r="S719" s="146"/>
      <c r="T719" s="146"/>
      <c r="U719" s="146"/>
      <c r="V719" s="146"/>
      <c r="W719" s="146"/>
      <c r="X719" s="146"/>
      <c r="Y719" s="146"/>
      <c r="Z719" s="146"/>
    </row>
    <row r="720" spans="1:26" ht="14.25" customHeight="1" x14ac:dyDescent="0.25">
      <c r="A720" s="146"/>
      <c r="B720" s="146"/>
      <c r="C720" s="169"/>
      <c r="D720" s="146"/>
      <c r="E720" s="146"/>
      <c r="F720" s="146"/>
      <c r="G720" s="146"/>
      <c r="H720" s="146"/>
      <c r="I720" s="146"/>
      <c r="J720" s="146"/>
      <c r="K720" s="146"/>
      <c r="L720" s="146"/>
      <c r="M720" s="146"/>
      <c r="N720" s="146"/>
      <c r="O720" s="146"/>
      <c r="P720" s="146"/>
      <c r="Q720" s="146"/>
      <c r="R720" s="146"/>
      <c r="S720" s="146"/>
      <c r="T720" s="146"/>
      <c r="U720" s="146"/>
      <c r="V720" s="146"/>
      <c r="W720" s="146"/>
      <c r="X720" s="146"/>
      <c r="Y720" s="146"/>
      <c r="Z720" s="146"/>
    </row>
    <row r="721" spans="1:26" ht="14.25" customHeight="1" x14ac:dyDescent="0.25">
      <c r="A721" s="146"/>
      <c r="B721" s="146"/>
      <c r="C721" s="169"/>
      <c r="D721" s="146"/>
      <c r="E721" s="146"/>
      <c r="F721" s="146"/>
      <c r="G721" s="146"/>
      <c r="H721" s="146"/>
      <c r="I721" s="146"/>
      <c r="J721" s="146"/>
      <c r="K721" s="146"/>
      <c r="L721" s="146"/>
      <c r="M721" s="146"/>
      <c r="N721" s="146"/>
      <c r="O721" s="146"/>
      <c r="P721" s="146"/>
      <c r="Q721" s="146"/>
      <c r="R721" s="146"/>
      <c r="S721" s="146"/>
      <c r="T721" s="146"/>
      <c r="U721" s="146"/>
      <c r="V721" s="146"/>
      <c r="W721" s="146"/>
      <c r="X721" s="146"/>
      <c r="Y721" s="146"/>
      <c r="Z721" s="146"/>
    </row>
    <row r="722" spans="1:26" ht="14.25" customHeight="1" x14ac:dyDescent="0.25">
      <c r="A722" s="146"/>
      <c r="B722" s="146"/>
      <c r="C722" s="169"/>
      <c r="D722" s="146"/>
      <c r="E722" s="146"/>
      <c r="F722" s="146"/>
      <c r="G722" s="146"/>
      <c r="H722" s="146"/>
      <c r="I722" s="146"/>
      <c r="J722" s="146"/>
      <c r="K722" s="146"/>
      <c r="L722" s="146"/>
      <c r="M722" s="146"/>
      <c r="N722" s="146"/>
      <c r="O722" s="146"/>
      <c r="P722" s="146"/>
      <c r="Q722" s="146"/>
      <c r="R722" s="146"/>
      <c r="S722" s="146"/>
      <c r="T722" s="146"/>
      <c r="U722" s="146"/>
      <c r="V722" s="146"/>
      <c r="W722" s="146"/>
      <c r="X722" s="146"/>
      <c r="Y722" s="146"/>
      <c r="Z722" s="146"/>
    </row>
    <row r="723" spans="1:26" ht="14.25" customHeight="1" x14ac:dyDescent="0.25">
      <c r="A723" s="146"/>
      <c r="B723" s="146"/>
      <c r="C723" s="169"/>
      <c r="D723" s="146"/>
      <c r="E723" s="146"/>
      <c r="F723" s="146"/>
      <c r="G723" s="146"/>
      <c r="H723" s="146"/>
      <c r="I723" s="146"/>
      <c r="J723" s="146"/>
      <c r="K723" s="146"/>
      <c r="L723" s="146"/>
      <c r="M723" s="146"/>
      <c r="N723" s="146"/>
      <c r="O723" s="146"/>
      <c r="P723" s="146"/>
      <c r="Q723" s="146"/>
      <c r="R723" s="146"/>
      <c r="S723" s="146"/>
      <c r="T723" s="146"/>
      <c r="U723" s="146"/>
      <c r="V723" s="146"/>
      <c r="W723" s="146"/>
      <c r="X723" s="146"/>
      <c r="Y723" s="146"/>
      <c r="Z723" s="146"/>
    </row>
    <row r="724" spans="1:26" ht="14.25" customHeight="1" x14ac:dyDescent="0.25">
      <c r="A724" s="146"/>
      <c r="B724" s="146"/>
      <c r="C724" s="169"/>
      <c r="D724" s="146"/>
      <c r="E724" s="146"/>
      <c r="F724" s="146"/>
      <c r="G724" s="146"/>
      <c r="H724" s="146"/>
      <c r="I724" s="146"/>
      <c r="J724" s="146"/>
      <c r="K724" s="146"/>
      <c r="L724" s="146"/>
      <c r="M724" s="146"/>
      <c r="N724" s="146"/>
      <c r="O724" s="146"/>
      <c r="P724" s="146"/>
      <c r="Q724" s="146"/>
      <c r="R724" s="146"/>
      <c r="S724" s="146"/>
      <c r="T724" s="146"/>
      <c r="U724" s="146"/>
      <c r="V724" s="146"/>
      <c r="W724" s="146"/>
      <c r="X724" s="146"/>
      <c r="Y724" s="146"/>
      <c r="Z724" s="146"/>
    </row>
    <row r="725" spans="1:26" ht="14.25" customHeight="1" x14ac:dyDescent="0.25">
      <c r="A725" s="146"/>
      <c r="B725" s="146"/>
      <c r="C725" s="169"/>
      <c r="D725" s="146"/>
      <c r="E725" s="146"/>
      <c r="F725" s="146"/>
      <c r="G725" s="146"/>
      <c r="H725" s="146"/>
      <c r="I725" s="146"/>
      <c r="J725" s="146"/>
      <c r="K725" s="146"/>
      <c r="L725" s="146"/>
      <c r="M725" s="146"/>
      <c r="N725" s="146"/>
      <c r="O725" s="146"/>
      <c r="P725" s="146"/>
      <c r="Q725" s="146"/>
      <c r="R725" s="146"/>
      <c r="S725" s="146"/>
      <c r="T725" s="146"/>
      <c r="U725" s="146"/>
      <c r="V725" s="146"/>
      <c r="W725" s="146"/>
      <c r="X725" s="146"/>
      <c r="Y725" s="146"/>
      <c r="Z725" s="146"/>
    </row>
    <row r="726" spans="1:26" ht="14.25" customHeight="1" x14ac:dyDescent="0.25">
      <c r="A726" s="146"/>
      <c r="B726" s="146"/>
      <c r="C726" s="169"/>
      <c r="D726" s="146"/>
      <c r="E726" s="146"/>
      <c r="F726" s="146"/>
      <c r="G726" s="146"/>
      <c r="H726" s="146"/>
      <c r="I726" s="146"/>
      <c r="J726" s="146"/>
      <c r="K726" s="146"/>
      <c r="L726" s="146"/>
      <c r="M726" s="146"/>
      <c r="N726" s="146"/>
      <c r="O726" s="146"/>
      <c r="P726" s="146"/>
      <c r="Q726" s="146"/>
      <c r="R726" s="146"/>
      <c r="S726" s="146"/>
      <c r="T726" s="146"/>
      <c r="U726" s="146"/>
      <c r="V726" s="146"/>
      <c r="W726" s="146"/>
      <c r="X726" s="146"/>
      <c r="Y726" s="146"/>
      <c r="Z726" s="146"/>
    </row>
    <row r="727" spans="1:26" ht="14.25" customHeight="1" x14ac:dyDescent="0.25">
      <c r="A727" s="146"/>
      <c r="B727" s="146"/>
      <c r="C727" s="169"/>
      <c r="D727" s="146"/>
      <c r="E727" s="146"/>
      <c r="F727" s="146"/>
      <c r="G727" s="146"/>
      <c r="H727" s="146"/>
      <c r="I727" s="146"/>
      <c r="J727" s="146"/>
      <c r="K727" s="146"/>
      <c r="L727" s="146"/>
      <c r="M727" s="146"/>
      <c r="N727" s="146"/>
      <c r="O727" s="146"/>
      <c r="P727" s="146"/>
      <c r="Q727" s="146"/>
      <c r="R727" s="146"/>
      <c r="S727" s="146"/>
      <c r="T727" s="146"/>
      <c r="U727" s="146"/>
      <c r="V727" s="146"/>
      <c r="W727" s="146"/>
      <c r="X727" s="146"/>
      <c r="Y727" s="146"/>
      <c r="Z727" s="146"/>
    </row>
    <row r="728" spans="1:26" ht="14.25" customHeight="1" x14ac:dyDescent="0.25">
      <c r="A728" s="146"/>
      <c r="B728" s="146"/>
      <c r="C728" s="169"/>
      <c r="D728" s="146"/>
      <c r="E728" s="146"/>
      <c r="F728" s="146"/>
      <c r="G728" s="146"/>
      <c r="H728" s="146"/>
      <c r="I728" s="146"/>
      <c r="J728" s="146"/>
      <c r="K728" s="146"/>
      <c r="L728" s="146"/>
      <c r="M728" s="146"/>
      <c r="N728" s="146"/>
      <c r="O728" s="146"/>
      <c r="P728" s="146"/>
      <c r="Q728" s="146"/>
      <c r="R728" s="146"/>
      <c r="S728" s="146"/>
      <c r="T728" s="146"/>
      <c r="U728" s="146"/>
      <c r="V728" s="146"/>
      <c r="W728" s="146"/>
      <c r="X728" s="146"/>
      <c r="Y728" s="146"/>
      <c r="Z728" s="146"/>
    </row>
    <row r="729" spans="1:26" ht="14.25" customHeight="1" x14ac:dyDescent="0.25">
      <c r="A729" s="146"/>
      <c r="B729" s="146"/>
      <c r="C729" s="169"/>
      <c r="D729" s="146"/>
      <c r="E729" s="146"/>
      <c r="F729" s="146"/>
      <c r="G729" s="146"/>
      <c r="H729" s="146"/>
      <c r="I729" s="146"/>
      <c r="J729" s="146"/>
      <c r="K729" s="146"/>
      <c r="L729" s="146"/>
      <c r="M729" s="146"/>
      <c r="N729" s="146"/>
      <c r="O729" s="146"/>
      <c r="P729" s="146"/>
      <c r="Q729" s="146"/>
      <c r="R729" s="146"/>
      <c r="S729" s="146"/>
      <c r="T729" s="146"/>
      <c r="U729" s="146"/>
      <c r="V729" s="146"/>
      <c r="W729" s="146"/>
      <c r="X729" s="146"/>
      <c r="Y729" s="146"/>
      <c r="Z729" s="146"/>
    </row>
    <row r="730" spans="1:26" ht="14.25" customHeight="1" x14ac:dyDescent="0.25">
      <c r="A730" s="146"/>
      <c r="B730" s="146"/>
      <c r="C730" s="169"/>
      <c r="D730" s="146"/>
      <c r="E730" s="146"/>
      <c r="F730" s="146"/>
      <c r="G730" s="146"/>
      <c r="H730" s="146"/>
      <c r="I730" s="146"/>
      <c r="J730" s="146"/>
      <c r="K730" s="146"/>
      <c r="L730" s="146"/>
      <c r="M730" s="146"/>
      <c r="N730" s="146"/>
      <c r="O730" s="146"/>
      <c r="P730" s="146"/>
      <c r="Q730" s="146"/>
      <c r="R730" s="146"/>
      <c r="S730" s="146"/>
      <c r="T730" s="146"/>
      <c r="U730" s="146"/>
      <c r="V730" s="146"/>
      <c r="W730" s="146"/>
      <c r="X730" s="146"/>
      <c r="Y730" s="146"/>
      <c r="Z730" s="146"/>
    </row>
    <row r="731" spans="1:26" ht="14.25" customHeight="1" x14ac:dyDescent="0.25">
      <c r="A731" s="146"/>
      <c r="B731" s="146"/>
      <c r="C731" s="169"/>
      <c r="D731" s="146"/>
      <c r="E731" s="146"/>
      <c r="F731" s="146"/>
      <c r="G731" s="146"/>
      <c r="H731" s="146"/>
      <c r="I731" s="146"/>
      <c r="J731" s="146"/>
      <c r="K731" s="146"/>
      <c r="L731" s="146"/>
      <c r="M731" s="146"/>
      <c r="N731" s="146"/>
      <c r="O731" s="146"/>
      <c r="P731" s="146"/>
      <c r="Q731" s="146"/>
      <c r="R731" s="146"/>
      <c r="S731" s="146"/>
      <c r="T731" s="146"/>
      <c r="U731" s="146"/>
      <c r="V731" s="146"/>
      <c r="W731" s="146"/>
      <c r="X731" s="146"/>
      <c r="Y731" s="146"/>
      <c r="Z731" s="146"/>
    </row>
    <row r="732" spans="1:26" ht="14.25" customHeight="1" x14ac:dyDescent="0.25">
      <c r="A732" s="146"/>
      <c r="B732" s="146"/>
      <c r="C732" s="169"/>
      <c r="D732" s="146"/>
      <c r="E732" s="146"/>
      <c r="F732" s="146"/>
      <c r="G732" s="146"/>
      <c r="H732" s="146"/>
      <c r="I732" s="146"/>
      <c r="J732" s="146"/>
      <c r="K732" s="146"/>
      <c r="L732" s="146"/>
      <c r="M732" s="146"/>
      <c r="N732" s="146"/>
      <c r="O732" s="146"/>
      <c r="P732" s="146"/>
      <c r="Q732" s="146"/>
      <c r="R732" s="146"/>
      <c r="S732" s="146"/>
      <c r="T732" s="146"/>
      <c r="U732" s="146"/>
      <c r="V732" s="146"/>
      <c r="W732" s="146"/>
      <c r="X732" s="146"/>
      <c r="Y732" s="146"/>
      <c r="Z732" s="146"/>
    </row>
    <row r="733" spans="1:26" ht="14.25" customHeight="1" x14ac:dyDescent="0.25">
      <c r="A733" s="146"/>
      <c r="B733" s="146"/>
      <c r="C733" s="169"/>
      <c r="D733" s="146"/>
      <c r="E733" s="146"/>
      <c r="F733" s="146"/>
      <c r="G733" s="146"/>
      <c r="H733" s="146"/>
      <c r="I733" s="146"/>
      <c r="J733" s="146"/>
      <c r="K733" s="146"/>
      <c r="L733" s="146"/>
      <c r="M733" s="146"/>
      <c r="N733" s="146"/>
      <c r="O733" s="146"/>
      <c r="P733" s="146"/>
      <c r="Q733" s="146"/>
      <c r="R733" s="146"/>
      <c r="S733" s="146"/>
      <c r="T733" s="146"/>
      <c r="U733" s="146"/>
      <c r="V733" s="146"/>
      <c r="W733" s="146"/>
      <c r="X733" s="146"/>
      <c r="Y733" s="146"/>
      <c r="Z733" s="146"/>
    </row>
    <row r="734" spans="1:26" ht="14.25" customHeight="1" x14ac:dyDescent="0.25">
      <c r="A734" s="146"/>
      <c r="B734" s="146"/>
      <c r="C734" s="169"/>
      <c r="D734" s="146"/>
      <c r="E734" s="146"/>
      <c r="F734" s="146"/>
      <c r="G734" s="146"/>
      <c r="H734" s="146"/>
      <c r="I734" s="146"/>
      <c r="J734" s="146"/>
      <c r="K734" s="146"/>
      <c r="L734" s="146"/>
      <c r="M734" s="146"/>
      <c r="N734" s="146"/>
      <c r="O734" s="146"/>
      <c r="P734" s="146"/>
      <c r="Q734" s="146"/>
      <c r="R734" s="146"/>
      <c r="S734" s="146"/>
      <c r="T734" s="146"/>
      <c r="U734" s="146"/>
      <c r="V734" s="146"/>
      <c r="W734" s="146"/>
      <c r="X734" s="146"/>
      <c r="Y734" s="146"/>
      <c r="Z734" s="146"/>
    </row>
    <row r="735" spans="1:26" ht="14.25" customHeight="1" x14ac:dyDescent="0.25">
      <c r="A735" s="146"/>
      <c r="B735" s="146"/>
      <c r="C735" s="169"/>
      <c r="D735" s="146"/>
      <c r="E735" s="146"/>
      <c r="F735" s="146"/>
      <c r="G735" s="146"/>
      <c r="H735" s="146"/>
      <c r="I735" s="146"/>
      <c r="J735" s="146"/>
      <c r="K735" s="146"/>
      <c r="L735" s="146"/>
      <c r="M735" s="146"/>
      <c r="N735" s="146"/>
      <c r="O735" s="146"/>
      <c r="P735" s="146"/>
      <c r="Q735" s="146"/>
      <c r="R735" s="146"/>
      <c r="S735" s="146"/>
      <c r="T735" s="146"/>
      <c r="U735" s="146"/>
      <c r="V735" s="146"/>
      <c r="W735" s="146"/>
      <c r="X735" s="146"/>
      <c r="Y735" s="146"/>
      <c r="Z735" s="146"/>
    </row>
    <row r="736" spans="1:26" ht="14.25" customHeight="1" x14ac:dyDescent="0.25">
      <c r="A736" s="146"/>
      <c r="B736" s="146"/>
      <c r="C736" s="169"/>
      <c r="D736" s="146"/>
      <c r="E736" s="146"/>
      <c r="F736" s="146"/>
      <c r="G736" s="146"/>
      <c r="H736" s="146"/>
      <c r="I736" s="146"/>
      <c r="J736" s="146"/>
      <c r="K736" s="146"/>
      <c r="L736" s="146"/>
      <c r="M736" s="146"/>
      <c r="N736" s="146"/>
      <c r="O736" s="146"/>
      <c r="P736" s="146"/>
      <c r="Q736" s="146"/>
      <c r="R736" s="146"/>
      <c r="S736" s="146"/>
      <c r="T736" s="146"/>
      <c r="U736" s="146"/>
      <c r="V736" s="146"/>
      <c r="W736" s="146"/>
      <c r="X736" s="146"/>
      <c r="Y736" s="146"/>
      <c r="Z736" s="146"/>
    </row>
    <row r="737" spans="1:26" ht="14.25" customHeight="1" x14ac:dyDescent="0.25">
      <c r="A737" s="146"/>
      <c r="B737" s="146"/>
      <c r="C737" s="169"/>
      <c r="D737" s="146"/>
      <c r="E737" s="146"/>
      <c r="F737" s="146"/>
      <c r="G737" s="146"/>
      <c r="H737" s="146"/>
      <c r="I737" s="146"/>
      <c r="J737" s="146"/>
      <c r="K737" s="146"/>
      <c r="L737" s="146"/>
      <c r="M737" s="146"/>
      <c r="N737" s="146"/>
      <c r="O737" s="146"/>
      <c r="P737" s="146"/>
      <c r="Q737" s="146"/>
      <c r="R737" s="146"/>
      <c r="S737" s="146"/>
      <c r="T737" s="146"/>
      <c r="U737" s="146"/>
      <c r="V737" s="146"/>
      <c r="W737" s="146"/>
      <c r="X737" s="146"/>
      <c r="Y737" s="146"/>
      <c r="Z737" s="146"/>
    </row>
    <row r="738" spans="1:26" ht="14.25" customHeight="1" x14ac:dyDescent="0.25">
      <c r="A738" s="146"/>
      <c r="B738" s="146"/>
      <c r="C738" s="169"/>
      <c r="D738" s="146"/>
      <c r="E738" s="146"/>
      <c r="F738" s="146"/>
      <c r="G738" s="146"/>
      <c r="H738" s="146"/>
      <c r="I738" s="146"/>
      <c r="J738" s="146"/>
      <c r="K738" s="146"/>
      <c r="L738" s="146"/>
      <c r="M738" s="146"/>
      <c r="N738" s="146"/>
      <c r="O738" s="146"/>
      <c r="P738" s="146"/>
      <c r="Q738" s="146"/>
      <c r="R738" s="146"/>
      <c r="S738" s="146"/>
      <c r="T738" s="146"/>
      <c r="U738" s="146"/>
      <c r="V738" s="146"/>
      <c r="W738" s="146"/>
      <c r="X738" s="146"/>
      <c r="Y738" s="146"/>
      <c r="Z738" s="146"/>
    </row>
    <row r="739" spans="1:26" ht="14.25" customHeight="1" x14ac:dyDescent="0.25">
      <c r="A739" s="146"/>
      <c r="B739" s="146"/>
      <c r="C739" s="169"/>
      <c r="D739" s="146"/>
      <c r="E739" s="146"/>
      <c r="F739" s="146"/>
      <c r="G739" s="146"/>
      <c r="H739" s="146"/>
      <c r="I739" s="146"/>
      <c r="J739" s="146"/>
      <c r="K739" s="146"/>
      <c r="L739" s="146"/>
      <c r="M739" s="146"/>
      <c r="N739" s="146"/>
      <c r="O739" s="146"/>
      <c r="P739" s="146"/>
      <c r="Q739" s="146"/>
      <c r="R739" s="146"/>
      <c r="S739" s="146"/>
      <c r="T739" s="146"/>
      <c r="U739" s="146"/>
      <c r="V739" s="146"/>
      <c r="W739" s="146"/>
      <c r="X739" s="146"/>
      <c r="Y739" s="146"/>
      <c r="Z739" s="146"/>
    </row>
    <row r="740" spans="1:26" ht="14.25" customHeight="1" x14ac:dyDescent="0.25">
      <c r="A740" s="146"/>
      <c r="B740" s="146"/>
      <c r="C740" s="169"/>
      <c r="D740" s="146"/>
      <c r="E740" s="146"/>
      <c r="F740" s="146"/>
      <c r="G740" s="146"/>
      <c r="H740" s="146"/>
      <c r="I740" s="146"/>
      <c r="J740" s="146"/>
      <c r="K740" s="146"/>
      <c r="L740" s="146"/>
      <c r="M740" s="146"/>
      <c r="N740" s="146"/>
      <c r="O740" s="146"/>
      <c r="P740" s="146"/>
      <c r="Q740" s="146"/>
      <c r="R740" s="146"/>
      <c r="S740" s="146"/>
      <c r="T740" s="146"/>
      <c r="U740" s="146"/>
      <c r="V740" s="146"/>
      <c r="W740" s="146"/>
      <c r="X740" s="146"/>
      <c r="Y740" s="146"/>
      <c r="Z740" s="146"/>
    </row>
    <row r="741" spans="1:26" ht="14.25" customHeight="1" x14ac:dyDescent="0.25">
      <c r="A741" s="146"/>
      <c r="B741" s="146"/>
      <c r="C741" s="169"/>
      <c r="D741" s="146"/>
      <c r="E741" s="146"/>
      <c r="F741" s="146"/>
      <c r="G741" s="146"/>
      <c r="H741" s="146"/>
      <c r="I741" s="146"/>
      <c r="J741" s="146"/>
      <c r="K741" s="146"/>
      <c r="L741" s="146"/>
      <c r="M741" s="146"/>
      <c r="N741" s="146"/>
      <c r="O741" s="146"/>
      <c r="P741" s="146"/>
      <c r="Q741" s="146"/>
      <c r="R741" s="146"/>
      <c r="S741" s="146"/>
      <c r="T741" s="146"/>
      <c r="U741" s="146"/>
      <c r="V741" s="146"/>
      <c r="W741" s="146"/>
      <c r="X741" s="146"/>
      <c r="Y741" s="146"/>
      <c r="Z741" s="146"/>
    </row>
    <row r="742" spans="1:26" ht="14.25" customHeight="1" x14ac:dyDescent="0.25">
      <c r="A742" s="146"/>
      <c r="B742" s="146"/>
      <c r="C742" s="169"/>
      <c r="D742" s="146"/>
      <c r="E742" s="146"/>
      <c r="F742" s="146"/>
      <c r="G742" s="146"/>
      <c r="H742" s="146"/>
      <c r="I742" s="146"/>
      <c r="J742" s="146"/>
      <c r="K742" s="146"/>
      <c r="L742" s="146"/>
      <c r="M742" s="146"/>
      <c r="N742" s="146"/>
      <c r="O742" s="146"/>
      <c r="P742" s="146"/>
      <c r="Q742" s="146"/>
      <c r="R742" s="146"/>
      <c r="S742" s="146"/>
      <c r="T742" s="146"/>
      <c r="U742" s="146"/>
      <c r="V742" s="146"/>
      <c r="W742" s="146"/>
      <c r="X742" s="146"/>
      <c r="Y742" s="146"/>
      <c r="Z742" s="146"/>
    </row>
    <row r="743" spans="1:26" ht="14.25" customHeight="1" x14ac:dyDescent="0.25">
      <c r="A743" s="146"/>
      <c r="B743" s="146"/>
      <c r="C743" s="169"/>
      <c r="D743" s="146"/>
      <c r="E743" s="146"/>
      <c r="F743" s="146"/>
      <c r="G743" s="146"/>
      <c r="H743" s="146"/>
      <c r="I743" s="146"/>
      <c r="J743" s="146"/>
      <c r="K743" s="146"/>
      <c r="L743" s="146"/>
      <c r="M743" s="146"/>
      <c r="N743" s="146"/>
      <c r="O743" s="146"/>
      <c r="P743" s="146"/>
      <c r="Q743" s="146"/>
      <c r="R743" s="146"/>
      <c r="S743" s="146"/>
      <c r="T743" s="146"/>
      <c r="U743" s="146"/>
      <c r="V743" s="146"/>
      <c r="W743" s="146"/>
      <c r="X743" s="146"/>
      <c r="Y743" s="146"/>
      <c r="Z743" s="146"/>
    </row>
    <row r="744" spans="1:26" ht="14.25" customHeight="1" x14ac:dyDescent="0.25">
      <c r="A744" s="146"/>
      <c r="B744" s="146"/>
      <c r="C744" s="169"/>
      <c r="D744" s="146"/>
      <c r="E744" s="146"/>
      <c r="F744" s="146"/>
      <c r="G744" s="146"/>
      <c r="H744" s="146"/>
      <c r="I744" s="146"/>
      <c r="J744" s="146"/>
      <c r="K744" s="146"/>
      <c r="L744" s="146"/>
      <c r="M744" s="146"/>
      <c r="N744" s="146"/>
      <c r="O744" s="146"/>
      <c r="P744" s="146"/>
      <c r="Q744" s="146"/>
      <c r="R744" s="146"/>
      <c r="S744" s="146"/>
      <c r="T744" s="146"/>
      <c r="U744" s="146"/>
      <c r="V744" s="146"/>
      <c r="W744" s="146"/>
      <c r="X744" s="146"/>
      <c r="Y744" s="146"/>
      <c r="Z744" s="146"/>
    </row>
    <row r="745" spans="1:26" ht="14.25" customHeight="1" x14ac:dyDescent="0.25">
      <c r="A745" s="146"/>
      <c r="B745" s="146"/>
      <c r="C745" s="169"/>
      <c r="D745" s="146"/>
      <c r="E745" s="146"/>
      <c r="F745" s="146"/>
      <c r="G745" s="146"/>
      <c r="H745" s="146"/>
      <c r="I745" s="146"/>
      <c r="J745" s="146"/>
      <c r="K745" s="146"/>
      <c r="L745" s="146"/>
      <c r="M745" s="146"/>
      <c r="N745" s="146"/>
      <c r="O745" s="146"/>
      <c r="P745" s="146"/>
      <c r="Q745" s="146"/>
      <c r="R745" s="146"/>
      <c r="S745" s="146"/>
      <c r="T745" s="146"/>
      <c r="U745" s="146"/>
      <c r="V745" s="146"/>
      <c r="W745" s="146"/>
      <c r="X745" s="146"/>
      <c r="Y745" s="146"/>
      <c r="Z745" s="146"/>
    </row>
    <row r="746" spans="1:26" ht="14.25" customHeight="1" x14ac:dyDescent="0.25">
      <c r="A746" s="146"/>
      <c r="B746" s="146"/>
      <c r="C746" s="169"/>
      <c r="D746" s="146"/>
      <c r="E746" s="146"/>
      <c r="F746" s="146"/>
      <c r="G746" s="146"/>
      <c r="H746" s="146"/>
      <c r="I746" s="146"/>
      <c r="J746" s="146"/>
      <c r="K746" s="146"/>
      <c r="L746" s="146"/>
      <c r="M746" s="146"/>
      <c r="N746" s="146"/>
      <c r="O746" s="146"/>
      <c r="P746" s="146"/>
      <c r="Q746" s="146"/>
      <c r="R746" s="146"/>
      <c r="S746" s="146"/>
      <c r="T746" s="146"/>
      <c r="U746" s="146"/>
      <c r="V746" s="146"/>
      <c r="W746" s="146"/>
      <c r="X746" s="146"/>
      <c r="Y746" s="146"/>
      <c r="Z746" s="146"/>
    </row>
    <row r="747" spans="1:26" ht="14.25" customHeight="1" x14ac:dyDescent="0.25">
      <c r="A747" s="146"/>
      <c r="B747" s="146"/>
      <c r="C747" s="169"/>
      <c r="D747" s="146"/>
      <c r="E747" s="146"/>
      <c r="F747" s="146"/>
      <c r="G747" s="146"/>
      <c r="H747" s="146"/>
      <c r="I747" s="146"/>
      <c r="J747" s="146"/>
      <c r="K747" s="146"/>
      <c r="L747" s="146"/>
      <c r="M747" s="146"/>
      <c r="N747" s="146"/>
      <c r="O747" s="146"/>
      <c r="P747" s="146"/>
      <c r="Q747" s="146"/>
      <c r="R747" s="146"/>
      <c r="S747" s="146"/>
      <c r="T747" s="146"/>
      <c r="U747" s="146"/>
      <c r="V747" s="146"/>
      <c r="W747" s="146"/>
      <c r="X747" s="146"/>
      <c r="Y747" s="146"/>
      <c r="Z747" s="146"/>
    </row>
    <row r="748" spans="1:26" ht="14.25" customHeight="1" x14ac:dyDescent="0.25">
      <c r="A748" s="146"/>
      <c r="B748" s="146"/>
      <c r="C748" s="169"/>
      <c r="D748" s="146"/>
      <c r="E748" s="146"/>
      <c r="F748" s="146"/>
      <c r="G748" s="146"/>
      <c r="H748" s="146"/>
      <c r="I748" s="146"/>
      <c r="J748" s="146"/>
      <c r="K748" s="146"/>
      <c r="L748" s="146"/>
      <c r="M748" s="146"/>
      <c r="N748" s="146"/>
      <c r="O748" s="146"/>
      <c r="P748" s="146"/>
      <c r="Q748" s="146"/>
      <c r="R748" s="146"/>
      <c r="S748" s="146"/>
      <c r="T748" s="146"/>
      <c r="U748" s="146"/>
      <c r="V748" s="146"/>
      <c r="W748" s="146"/>
      <c r="X748" s="146"/>
      <c r="Y748" s="146"/>
      <c r="Z748" s="146"/>
    </row>
    <row r="749" spans="1:26" ht="14.25" customHeight="1" x14ac:dyDescent="0.25">
      <c r="A749" s="146"/>
      <c r="B749" s="146"/>
      <c r="C749" s="169"/>
      <c r="D749" s="146"/>
      <c r="E749" s="146"/>
      <c r="F749" s="146"/>
      <c r="G749" s="146"/>
      <c r="H749" s="146"/>
      <c r="I749" s="146"/>
      <c r="J749" s="146"/>
      <c r="K749" s="146"/>
      <c r="L749" s="146"/>
      <c r="M749" s="146"/>
      <c r="N749" s="146"/>
      <c r="O749" s="146"/>
      <c r="P749" s="146"/>
      <c r="Q749" s="146"/>
      <c r="R749" s="146"/>
      <c r="S749" s="146"/>
      <c r="T749" s="146"/>
      <c r="U749" s="146"/>
      <c r="V749" s="146"/>
      <c r="W749" s="146"/>
      <c r="X749" s="146"/>
      <c r="Y749" s="146"/>
      <c r="Z749" s="146"/>
    </row>
    <row r="750" spans="1:26" ht="14.25" customHeight="1" x14ac:dyDescent="0.25">
      <c r="A750" s="146"/>
      <c r="B750" s="146"/>
      <c r="C750" s="169"/>
      <c r="D750" s="146"/>
      <c r="E750" s="146"/>
      <c r="F750" s="146"/>
      <c r="G750" s="146"/>
      <c r="H750" s="146"/>
      <c r="I750" s="146"/>
      <c r="J750" s="146"/>
      <c r="K750" s="146"/>
      <c r="L750" s="146"/>
      <c r="M750" s="146"/>
      <c r="N750" s="146"/>
      <c r="O750" s="146"/>
      <c r="P750" s="146"/>
      <c r="Q750" s="146"/>
      <c r="R750" s="146"/>
      <c r="S750" s="146"/>
      <c r="T750" s="146"/>
      <c r="U750" s="146"/>
      <c r="V750" s="146"/>
      <c r="W750" s="146"/>
      <c r="X750" s="146"/>
      <c r="Y750" s="146"/>
      <c r="Z750" s="146"/>
    </row>
    <row r="751" spans="1:26" ht="14.25" customHeight="1" x14ac:dyDescent="0.25">
      <c r="A751" s="146"/>
      <c r="B751" s="146"/>
      <c r="C751" s="169"/>
      <c r="D751" s="146"/>
      <c r="E751" s="146"/>
      <c r="F751" s="146"/>
      <c r="G751" s="146"/>
      <c r="H751" s="146"/>
      <c r="I751" s="146"/>
      <c r="J751" s="146"/>
      <c r="K751" s="146"/>
      <c r="L751" s="146"/>
      <c r="M751" s="146"/>
      <c r="N751" s="146"/>
      <c r="O751" s="146"/>
      <c r="P751" s="146"/>
      <c r="Q751" s="146"/>
      <c r="R751" s="146"/>
      <c r="S751" s="146"/>
      <c r="T751" s="146"/>
      <c r="U751" s="146"/>
      <c r="V751" s="146"/>
      <c r="W751" s="146"/>
      <c r="X751" s="146"/>
      <c r="Y751" s="146"/>
      <c r="Z751" s="146"/>
    </row>
    <row r="752" spans="1:26" ht="14.25" customHeight="1" x14ac:dyDescent="0.25">
      <c r="A752" s="146"/>
      <c r="B752" s="146"/>
      <c r="C752" s="169"/>
      <c r="D752" s="146"/>
      <c r="E752" s="146"/>
      <c r="F752" s="146"/>
      <c r="G752" s="146"/>
      <c r="H752" s="146"/>
      <c r="I752" s="146"/>
      <c r="J752" s="146"/>
      <c r="K752" s="146"/>
      <c r="L752" s="146"/>
      <c r="M752" s="146"/>
      <c r="N752" s="146"/>
      <c r="O752" s="146"/>
      <c r="P752" s="146"/>
      <c r="Q752" s="146"/>
      <c r="R752" s="146"/>
      <c r="S752" s="146"/>
      <c r="T752" s="146"/>
      <c r="U752" s="146"/>
      <c r="V752" s="146"/>
      <c r="W752" s="146"/>
      <c r="X752" s="146"/>
      <c r="Y752" s="146"/>
      <c r="Z752" s="146"/>
    </row>
    <row r="753" spans="1:26" ht="14.25" customHeight="1" x14ac:dyDescent="0.25">
      <c r="A753" s="146"/>
      <c r="B753" s="146"/>
      <c r="C753" s="169"/>
      <c r="D753" s="146"/>
      <c r="E753" s="146"/>
      <c r="F753" s="146"/>
      <c r="G753" s="146"/>
      <c r="H753" s="146"/>
      <c r="I753" s="146"/>
      <c r="J753" s="146"/>
      <c r="K753" s="146"/>
      <c r="L753" s="146"/>
      <c r="M753" s="146"/>
      <c r="N753" s="146"/>
      <c r="O753" s="146"/>
      <c r="P753" s="146"/>
      <c r="Q753" s="146"/>
      <c r="R753" s="146"/>
      <c r="S753" s="146"/>
      <c r="T753" s="146"/>
      <c r="U753" s="146"/>
      <c r="V753" s="146"/>
      <c r="W753" s="146"/>
      <c r="X753" s="146"/>
      <c r="Y753" s="146"/>
      <c r="Z753" s="146"/>
    </row>
    <row r="754" spans="1:26" ht="14.25" customHeight="1" x14ac:dyDescent="0.25">
      <c r="A754" s="146"/>
      <c r="B754" s="146"/>
      <c r="C754" s="169"/>
      <c r="D754" s="146"/>
      <c r="E754" s="146"/>
      <c r="F754" s="146"/>
      <c r="G754" s="146"/>
      <c r="H754" s="146"/>
      <c r="I754" s="146"/>
      <c r="J754" s="146"/>
      <c r="K754" s="146"/>
      <c r="L754" s="146"/>
      <c r="M754" s="146"/>
      <c r="N754" s="146"/>
      <c r="O754" s="146"/>
      <c r="P754" s="146"/>
      <c r="Q754" s="146"/>
      <c r="R754" s="146"/>
      <c r="S754" s="146"/>
      <c r="T754" s="146"/>
      <c r="U754" s="146"/>
      <c r="V754" s="146"/>
      <c r="W754" s="146"/>
      <c r="X754" s="146"/>
      <c r="Y754" s="146"/>
      <c r="Z754" s="146"/>
    </row>
    <row r="755" spans="1:26" ht="14.25" customHeight="1" x14ac:dyDescent="0.25">
      <c r="A755" s="146"/>
      <c r="B755" s="146"/>
      <c r="C755" s="169"/>
      <c r="D755" s="146"/>
      <c r="E755" s="146"/>
      <c r="F755" s="146"/>
      <c r="G755" s="146"/>
      <c r="H755" s="146"/>
      <c r="I755" s="146"/>
      <c r="J755" s="146"/>
      <c r="K755" s="146"/>
      <c r="L755" s="146"/>
      <c r="M755" s="146"/>
      <c r="N755" s="146"/>
      <c r="O755" s="146"/>
      <c r="P755" s="146"/>
      <c r="Q755" s="146"/>
      <c r="R755" s="146"/>
      <c r="S755" s="146"/>
      <c r="T755" s="146"/>
      <c r="U755" s="146"/>
      <c r="V755" s="146"/>
      <c r="W755" s="146"/>
      <c r="X755" s="146"/>
      <c r="Y755" s="146"/>
      <c r="Z755" s="146"/>
    </row>
    <row r="756" spans="1:26" ht="14.25" customHeight="1" x14ac:dyDescent="0.25">
      <c r="A756" s="146"/>
      <c r="B756" s="146"/>
      <c r="C756" s="169"/>
      <c r="D756" s="146"/>
      <c r="E756" s="146"/>
      <c r="F756" s="146"/>
      <c r="G756" s="146"/>
      <c r="H756" s="146"/>
      <c r="I756" s="146"/>
      <c r="J756" s="146"/>
      <c r="K756" s="146"/>
      <c r="L756" s="146"/>
      <c r="M756" s="146"/>
      <c r="N756" s="146"/>
      <c r="O756" s="146"/>
      <c r="P756" s="146"/>
      <c r="Q756" s="146"/>
      <c r="R756" s="146"/>
      <c r="S756" s="146"/>
      <c r="T756" s="146"/>
      <c r="U756" s="146"/>
      <c r="V756" s="146"/>
      <c r="W756" s="146"/>
      <c r="X756" s="146"/>
      <c r="Y756" s="146"/>
      <c r="Z756" s="146"/>
    </row>
    <row r="757" spans="1:26" ht="14.25" customHeight="1" x14ac:dyDescent="0.25">
      <c r="A757" s="146"/>
      <c r="B757" s="146"/>
      <c r="C757" s="169"/>
      <c r="D757" s="146"/>
      <c r="E757" s="146"/>
      <c r="F757" s="146"/>
      <c r="G757" s="146"/>
      <c r="H757" s="146"/>
      <c r="I757" s="146"/>
      <c r="J757" s="146"/>
      <c r="K757" s="146"/>
      <c r="L757" s="146"/>
      <c r="M757" s="146"/>
      <c r="N757" s="146"/>
      <c r="O757" s="146"/>
      <c r="P757" s="146"/>
      <c r="Q757" s="146"/>
      <c r="R757" s="146"/>
      <c r="S757" s="146"/>
      <c r="T757" s="146"/>
      <c r="U757" s="146"/>
      <c r="V757" s="146"/>
      <c r="W757" s="146"/>
      <c r="X757" s="146"/>
      <c r="Y757" s="146"/>
      <c r="Z757" s="146"/>
    </row>
    <row r="758" spans="1:26" ht="14.25" customHeight="1" x14ac:dyDescent="0.25">
      <c r="A758" s="146"/>
      <c r="B758" s="146"/>
      <c r="C758" s="169"/>
      <c r="D758" s="146"/>
      <c r="E758" s="146"/>
      <c r="F758" s="146"/>
      <c r="G758" s="146"/>
      <c r="H758" s="146"/>
      <c r="I758" s="146"/>
      <c r="J758" s="146"/>
      <c r="K758" s="146"/>
      <c r="L758" s="146"/>
      <c r="M758" s="146"/>
      <c r="N758" s="146"/>
      <c r="O758" s="146"/>
      <c r="P758" s="146"/>
      <c r="Q758" s="146"/>
      <c r="R758" s="146"/>
      <c r="S758" s="146"/>
      <c r="T758" s="146"/>
      <c r="U758" s="146"/>
      <c r="V758" s="146"/>
      <c r="W758" s="146"/>
      <c r="X758" s="146"/>
      <c r="Y758" s="146"/>
      <c r="Z758" s="146"/>
    </row>
    <row r="759" spans="1:26" ht="14.25" customHeight="1" x14ac:dyDescent="0.25">
      <c r="A759" s="146"/>
      <c r="B759" s="146"/>
      <c r="C759" s="169"/>
      <c r="D759" s="146"/>
      <c r="E759" s="146"/>
      <c r="F759" s="146"/>
      <c r="G759" s="146"/>
      <c r="H759" s="146"/>
      <c r="I759" s="146"/>
      <c r="J759" s="146"/>
      <c r="K759" s="146"/>
      <c r="L759" s="146"/>
      <c r="M759" s="146"/>
      <c r="N759" s="146"/>
      <c r="O759" s="146"/>
      <c r="P759" s="146"/>
      <c r="Q759" s="146"/>
      <c r="R759" s="146"/>
      <c r="S759" s="146"/>
      <c r="T759" s="146"/>
      <c r="U759" s="146"/>
      <c r="V759" s="146"/>
      <c r="W759" s="146"/>
      <c r="X759" s="146"/>
      <c r="Y759" s="146"/>
      <c r="Z759" s="146"/>
    </row>
    <row r="760" spans="1:26" ht="14.25" customHeight="1" x14ac:dyDescent="0.25">
      <c r="A760" s="146"/>
      <c r="B760" s="146"/>
      <c r="C760" s="169"/>
      <c r="D760" s="146"/>
      <c r="E760" s="146"/>
      <c r="F760" s="146"/>
      <c r="G760" s="146"/>
      <c r="H760" s="146"/>
      <c r="I760" s="146"/>
      <c r="J760" s="146"/>
      <c r="K760" s="146"/>
      <c r="L760" s="146"/>
      <c r="M760" s="146"/>
      <c r="N760" s="146"/>
      <c r="O760" s="146"/>
      <c r="P760" s="146"/>
      <c r="Q760" s="146"/>
      <c r="R760" s="146"/>
      <c r="S760" s="146"/>
      <c r="T760" s="146"/>
      <c r="U760" s="146"/>
      <c r="V760" s="146"/>
      <c r="W760" s="146"/>
      <c r="X760" s="146"/>
      <c r="Y760" s="146"/>
      <c r="Z760" s="146"/>
    </row>
    <row r="761" spans="1:26" ht="14.25" customHeight="1" x14ac:dyDescent="0.25">
      <c r="A761" s="146"/>
      <c r="B761" s="146"/>
      <c r="C761" s="169"/>
      <c r="D761" s="146"/>
      <c r="E761" s="146"/>
      <c r="F761" s="146"/>
      <c r="G761" s="146"/>
      <c r="H761" s="146"/>
      <c r="I761" s="146"/>
      <c r="J761" s="146"/>
      <c r="K761" s="146"/>
      <c r="L761" s="146"/>
      <c r="M761" s="146"/>
      <c r="N761" s="146"/>
      <c r="O761" s="146"/>
      <c r="P761" s="146"/>
      <c r="Q761" s="146"/>
      <c r="R761" s="146"/>
      <c r="S761" s="146"/>
      <c r="T761" s="146"/>
      <c r="U761" s="146"/>
      <c r="V761" s="146"/>
      <c r="W761" s="146"/>
      <c r="X761" s="146"/>
      <c r="Y761" s="146"/>
      <c r="Z761" s="146"/>
    </row>
    <row r="762" spans="1:26" ht="14.25" customHeight="1" x14ac:dyDescent="0.25">
      <c r="A762" s="146"/>
      <c r="B762" s="146"/>
      <c r="C762" s="169"/>
      <c r="D762" s="146"/>
      <c r="E762" s="146"/>
      <c r="F762" s="146"/>
      <c r="G762" s="146"/>
      <c r="H762" s="146"/>
      <c r="I762" s="146"/>
      <c r="J762" s="146"/>
      <c r="K762" s="146"/>
      <c r="L762" s="146"/>
      <c r="M762" s="146"/>
      <c r="N762" s="146"/>
      <c r="O762" s="146"/>
      <c r="P762" s="146"/>
      <c r="Q762" s="146"/>
      <c r="R762" s="146"/>
      <c r="S762" s="146"/>
      <c r="T762" s="146"/>
      <c r="U762" s="146"/>
      <c r="V762" s="146"/>
      <c r="W762" s="146"/>
      <c r="X762" s="146"/>
      <c r="Y762" s="146"/>
      <c r="Z762" s="146"/>
    </row>
    <row r="763" spans="1:26" ht="14.25" customHeight="1" x14ac:dyDescent="0.25">
      <c r="A763" s="146"/>
      <c r="B763" s="146"/>
      <c r="C763" s="169"/>
      <c r="D763" s="146"/>
      <c r="E763" s="146"/>
      <c r="F763" s="146"/>
      <c r="G763" s="146"/>
      <c r="H763" s="146"/>
      <c r="I763" s="146"/>
      <c r="J763" s="146"/>
      <c r="K763" s="146"/>
      <c r="L763" s="146"/>
      <c r="M763" s="146"/>
      <c r="N763" s="146"/>
      <c r="O763" s="146"/>
      <c r="P763" s="146"/>
      <c r="Q763" s="146"/>
      <c r="R763" s="146"/>
      <c r="S763" s="146"/>
      <c r="T763" s="146"/>
      <c r="U763" s="146"/>
      <c r="V763" s="146"/>
      <c r="W763" s="146"/>
      <c r="X763" s="146"/>
      <c r="Y763" s="146"/>
      <c r="Z763" s="146"/>
    </row>
    <row r="764" spans="1:26" ht="14.25" customHeight="1" x14ac:dyDescent="0.25">
      <c r="A764" s="146"/>
      <c r="B764" s="146"/>
      <c r="C764" s="169"/>
      <c r="D764" s="146"/>
      <c r="E764" s="146"/>
      <c r="F764" s="146"/>
      <c r="G764" s="146"/>
      <c r="H764" s="146"/>
      <c r="I764" s="146"/>
      <c r="J764" s="146"/>
      <c r="K764" s="146"/>
      <c r="L764" s="146"/>
      <c r="M764" s="146"/>
      <c r="N764" s="146"/>
      <c r="O764" s="146"/>
      <c r="P764" s="146"/>
      <c r="Q764" s="146"/>
      <c r="R764" s="146"/>
      <c r="S764" s="146"/>
      <c r="T764" s="146"/>
      <c r="U764" s="146"/>
      <c r="V764" s="146"/>
      <c r="W764" s="146"/>
      <c r="X764" s="146"/>
      <c r="Y764" s="146"/>
      <c r="Z764" s="146"/>
    </row>
    <row r="765" spans="1:26" ht="14.25" customHeight="1" x14ac:dyDescent="0.25">
      <c r="A765" s="146"/>
      <c r="B765" s="146"/>
      <c r="C765" s="169"/>
      <c r="D765" s="146"/>
      <c r="E765" s="146"/>
      <c r="F765" s="146"/>
      <c r="G765" s="146"/>
      <c r="H765" s="146"/>
      <c r="I765" s="146"/>
      <c r="J765" s="146"/>
      <c r="K765" s="146"/>
      <c r="L765" s="146"/>
      <c r="M765" s="146"/>
      <c r="N765" s="146"/>
      <c r="O765" s="146"/>
      <c r="P765" s="146"/>
      <c r="Q765" s="146"/>
      <c r="R765" s="146"/>
      <c r="S765" s="146"/>
      <c r="T765" s="146"/>
      <c r="U765" s="146"/>
      <c r="V765" s="146"/>
      <c r="W765" s="146"/>
      <c r="X765" s="146"/>
      <c r="Y765" s="146"/>
      <c r="Z765" s="146"/>
    </row>
    <row r="766" spans="1:26" ht="14.25" customHeight="1" x14ac:dyDescent="0.25">
      <c r="A766" s="146"/>
      <c r="B766" s="146"/>
      <c r="C766" s="169"/>
      <c r="D766" s="146"/>
      <c r="E766" s="146"/>
      <c r="F766" s="146"/>
      <c r="G766" s="146"/>
      <c r="H766" s="146"/>
      <c r="I766" s="146"/>
      <c r="J766" s="146"/>
      <c r="K766" s="146"/>
      <c r="L766" s="146"/>
      <c r="M766" s="146"/>
      <c r="N766" s="146"/>
      <c r="O766" s="146"/>
      <c r="P766" s="146"/>
      <c r="Q766" s="146"/>
      <c r="R766" s="146"/>
      <c r="S766" s="146"/>
      <c r="T766" s="146"/>
      <c r="U766" s="146"/>
      <c r="V766" s="146"/>
      <c r="W766" s="146"/>
      <c r="X766" s="146"/>
      <c r="Y766" s="146"/>
      <c r="Z766" s="146"/>
    </row>
    <row r="767" spans="1:26" ht="14.25" customHeight="1" x14ac:dyDescent="0.25">
      <c r="A767" s="146"/>
      <c r="B767" s="146"/>
      <c r="C767" s="169"/>
      <c r="D767" s="146"/>
      <c r="E767" s="146"/>
      <c r="F767" s="146"/>
      <c r="G767" s="146"/>
      <c r="H767" s="146"/>
      <c r="I767" s="146"/>
      <c r="J767" s="146"/>
      <c r="K767" s="146"/>
      <c r="L767" s="146"/>
      <c r="M767" s="146"/>
      <c r="N767" s="146"/>
      <c r="O767" s="146"/>
      <c r="P767" s="146"/>
      <c r="Q767" s="146"/>
      <c r="R767" s="146"/>
      <c r="S767" s="146"/>
      <c r="T767" s="146"/>
      <c r="U767" s="146"/>
      <c r="V767" s="146"/>
      <c r="W767" s="146"/>
      <c r="X767" s="146"/>
      <c r="Y767" s="146"/>
      <c r="Z767" s="146"/>
    </row>
    <row r="768" spans="1:26" ht="14.25" customHeight="1" x14ac:dyDescent="0.25">
      <c r="A768" s="146"/>
      <c r="B768" s="146"/>
      <c r="C768" s="169"/>
      <c r="D768" s="146"/>
      <c r="E768" s="146"/>
      <c r="F768" s="146"/>
      <c r="G768" s="146"/>
      <c r="H768" s="146"/>
      <c r="I768" s="146"/>
      <c r="J768" s="146"/>
      <c r="K768" s="146"/>
      <c r="L768" s="146"/>
      <c r="M768" s="146"/>
      <c r="N768" s="146"/>
      <c r="O768" s="146"/>
      <c r="P768" s="146"/>
      <c r="Q768" s="146"/>
      <c r="R768" s="146"/>
      <c r="S768" s="146"/>
      <c r="T768" s="146"/>
      <c r="U768" s="146"/>
      <c r="V768" s="146"/>
      <c r="W768" s="146"/>
      <c r="X768" s="146"/>
      <c r="Y768" s="146"/>
      <c r="Z768" s="146"/>
    </row>
    <row r="769" spans="1:26" ht="14.25" customHeight="1" x14ac:dyDescent="0.25">
      <c r="A769" s="146"/>
      <c r="B769" s="146"/>
      <c r="C769" s="169"/>
      <c r="D769" s="146"/>
      <c r="E769" s="146"/>
      <c r="F769" s="146"/>
      <c r="G769" s="146"/>
      <c r="H769" s="146"/>
      <c r="I769" s="146"/>
      <c r="J769" s="146"/>
      <c r="K769" s="146"/>
      <c r="L769" s="146"/>
      <c r="M769" s="146"/>
      <c r="N769" s="146"/>
      <c r="O769" s="146"/>
      <c r="P769" s="146"/>
      <c r="Q769" s="146"/>
      <c r="R769" s="146"/>
      <c r="S769" s="146"/>
      <c r="T769" s="146"/>
      <c r="U769" s="146"/>
      <c r="V769" s="146"/>
      <c r="W769" s="146"/>
      <c r="X769" s="146"/>
      <c r="Y769" s="146"/>
      <c r="Z769" s="146"/>
    </row>
    <row r="770" spans="1:26" ht="14.25" customHeight="1" x14ac:dyDescent="0.25">
      <c r="A770" s="146"/>
      <c r="B770" s="146"/>
      <c r="C770" s="169"/>
      <c r="D770" s="146"/>
      <c r="E770" s="146"/>
      <c r="F770" s="146"/>
      <c r="G770" s="146"/>
      <c r="H770" s="146"/>
      <c r="I770" s="146"/>
      <c r="J770" s="146"/>
      <c r="K770" s="146"/>
      <c r="L770" s="146"/>
      <c r="M770" s="146"/>
      <c r="N770" s="146"/>
      <c r="O770" s="146"/>
      <c r="P770" s="146"/>
      <c r="Q770" s="146"/>
      <c r="R770" s="146"/>
      <c r="S770" s="146"/>
      <c r="T770" s="146"/>
      <c r="U770" s="146"/>
      <c r="V770" s="146"/>
      <c r="W770" s="146"/>
      <c r="X770" s="146"/>
      <c r="Y770" s="146"/>
      <c r="Z770" s="146"/>
    </row>
    <row r="771" spans="1:26" ht="14.25" customHeight="1" x14ac:dyDescent="0.25">
      <c r="A771" s="146"/>
      <c r="B771" s="146"/>
      <c r="C771" s="169"/>
      <c r="D771" s="146"/>
      <c r="E771" s="146"/>
      <c r="F771" s="146"/>
      <c r="G771" s="146"/>
      <c r="H771" s="146"/>
      <c r="I771" s="146"/>
      <c r="J771" s="146"/>
      <c r="K771" s="146"/>
      <c r="L771" s="146"/>
      <c r="M771" s="146"/>
      <c r="N771" s="146"/>
      <c r="O771" s="146"/>
      <c r="P771" s="146"/>
      <c r="Q771" s="146"/>
      <c r="R771" s="146"/>
      <c r="S771" s="146"/>
      <c r="T771" s="146"/>
      <c r="U771" s="146"/>
      <c r="V771" s="146"/>
      <c r="W771" s="146"/>
      <c r="X771" s="146"/>
      <c r="Y771" s="146"/>
      <c r="Z771" s="146"/>
    </row>
    <row r="772" spans="1:26" ht="14.25" customHeight="1" x14ac:dyDescent="0.25">
      <c r="A772" s="146"/>
      <c r="B772" s="146"/>
      <c r="C772" s="169"/>
      <c r="D772" s="146"/>
      <c r="E772" s="146"/>
      <c r="F772" s="146"/>
      <c r="G772" s="146"/>
      <c r="H772" s="146"/>
      <c r="I772" s="146"/>
      <c r="J772" s="146"/>
      <c r="K772" s="146"/>
      <c r="L772" s="146"/>
      <c r="M772" s="146"/>
      <c r="N772" s="146"/>
      <c r="O772" s="146"/>
      <c r="P772" s="146"/>
      <c r="Q772" s="146"/>
      <c r="R772" s="146"/>
      <c r="S772" s="146"/>
      <c r="T772" s="146"/>
      <c r="U772" s="146"/>
      <c r="V772" s="146"/>
      <c r="W772" s="146"/>
      <c r="X772" s="146"/>
      <c r="Y772" s="146"/>
      <c r="Z772" s="146"/>
    </row>
    <row r="773" spans="1:26" ht="14.25" customHeight="1" x14ac:dyDescent="0.25">
      <c r="A773" s="146"/>
      <c r="B773" s="146"/>
      <c r="C773" s="169"/>
      <c r="D773" s="146"/>
      <c r="E773" s="146"/>
      <c r="F773" s="146"/>
      <c r="G773" s="146"/>
      <c r="H773" s="146"/>
      <c r="I773" s="146"/>
      <c r="J773" s="146"/>
      <c r="K773" s="146"/>
      <c r="L773" s="146"/>
      <c r="M773" s="146"/>
      <c r="N773" s="146"/>
      <c r="O773" s="146"/>
      <c r="P773" s="146"/>
      <c r="Q773" s="146"/>
      <c r="R773" s="146"/>
      <c r="S773" s="146"/>
      <c r="T773" s="146"/>
      <c r="U773" s="146"/>
      <c r="V773" s="146"/>
      <c r="W773" s="146"/>
      <c r="X773" s="146"/>
      <c r="Y773" s="146"/>
      <c r="Z773" s="146"/>
    </row>
    <row r="774" spans="1:26" ht="14.25" customHeight="1" x14ac:dyDescent="0.25">
      <c r="A774" s="146"/>
      <c r="B774" s="146"/>
      <c r="C774" s="169"/>
      <c r="D774" s="146"/>
      <c r="E774" s="146"/>
      <c r="F774" s="146"/>
      <c r="G774" s="146"/>
      <c r="H774" s="146"/>
      <c r="I774" s="146"/>
      <c r="J774" s="146"/>
      <c r="K774" s="146"/>
      <c r="L774" s="146"/>
      <c r="M774" s="146"/>
      <c r="N774" s="146"/>
      <c r="O774" s="146"/>
      <c r="P774" s="146"/>
      <c r="Q774" s="146"/>
      <c r="R774" s="146"/>
      <c r="S774" s="146"/>
      <c r="T774" s="146"/>
      <c r="U774" s="146"/>
      <c r="V774" s="146"/>
      <c r="W774" s="146"/>
      <c r="X774" s="146"/>
      <c r="Y774" s="146"/>
      <c r="Z774" s="146"/>
    </row>
    <row r="775" spans="1:26" ht="14.25" customHeight="1" x14ac:dyDescent="0.25">
      <c r="A775" s="146"/>
      <c r="B775" s="146"/>
      <c r="C775" s="169"/>
      <c r="D775" s="146"/>
      <c r="E775" s="146"/>
      <c r="F775" s="146"/>
      <c r="G775" s="146"/>
      <c r="H775" s="146"/>
      <c r="I775" s="146"/>
      <c r="J775" s="146"/>
      <c r="K775" s="146"/>
      <c r="L775" s="146"/>
      <c r="M775" s="146"/>
      <c r="N775" s="146"/>
      <c r="O775" s="146"/>
      <c r="P775" s="146"/>
      <c r="Q775" s="146"/>
      <c r="R775" s="146"/>
      <c r="S775" s="146"/>
      <c r="T775" s="146"/>
      <c r="U775" s="146"/>
      <c r="V775" s="146"/>
      <c r="W775" s="146"/>
      <c r="X775" s="146"/>
      <c r="Y775" s="146"/>
      <c r="Z775" s="146"/>
    </row>
    <row r="776" spans="1:26" ht="14.25" customHeight="1" x14ac:dyDescent="0.25">
      <c r="A776" s="146"/>
      <c r="B776" s="146"/>
      <c r="C776" s="169"/>
      <c r="D776" s="146"/>
      <c r="E776" s="146"/>
      <c r="F776" s="146"/>
      <c r="G776" s="146"/>
      <c r="H776" s="146"/>
      <c r="I776" s="146"/>
      <c r="J776" s="146"/>
      <c r="K776" s="146"/>
      <c r="L776" s="146"/>
      <c r="M776" s="146"/>
      <c r="N776" s="146"/>
      <c r="O776" s="146"/>
      <c r="P776" s="146"/>
      <c r="Q776" s="146"/>
      <c r="R776" s="146"/>
      <c r="S776" s="146"/>
      <c r="T776" s="146"/>
      <c r="U776" s="146"/>
      <c r="V776" s="146"/>
      <c r="W776" s="146"/>
      <c r="X776" s="146"/>
      <c r="Y776" s="146"/>
      <c r="Z776" s="146"/>
    </row>
    <row r="777" spans="1:26" ht="14.25" customHeight="1" x14ac:dyDescent="0.25">
      <c r="A777" s="146"/>
      <c r="B777" s="146"/>
      <c r="C777" s="169"/>
      <c r="D777" s="146"/>
      <c r="E777" s="146"/>
      <c r="F777" s="146"/>
      <c r="G777" s="146"/>
      <c r="H777" s="146"/>
      <c r="I777" s="146"/>
      <c r="J777" s="146"/>
      <c r="K777" s="146"/>
      <c r="L777" s="146"/>
      <c r="M777" s="146"/>
      <c r="N777" s="146"/>
      <c r="O777" s="146"/>
      <c r="P777" s="146"/>
      <c r="Q777" s="146"/>
      <c r="R777" s="146"/>
      <c r="S777" s="146"/>
      <c r="T777" s="146"/>
      <c r="U777" s="146"/>
      <c r="V777" s="146"/>
      <c r="W777" s="146"/>
      <c r="X777" s="146"/>
      <c r="Y777" s="146"/>
      <c r="Z777" s="146"/>
    </row>
    <row r="778" spans="1:26" ht="14.25" customHeight="1" x14ac:dyDescent="0.25">
      <c r="A778" s="146"/>
      <c r="B778" s="146"/>
      <c r="C778" s="169"/>
      <c r="D778" s="146"/>
      <c r="E778" s="146"/>
      <c r="F778" s="146"/>
      <c r="G778" s="146"/>
      <c r="H778" s="146"/>
      <c r="I778" s="146"/>
      <c r="J778" s="146"/>
      <c r="K778" s="146"/>
      <c r="L778" s="146"/>
      <c r="M778" s="146"/>
      <c r="N778" s="146"/>
      <c r="O778" s="146"/>
      <c r="P778" s="146"/>
      <c r="Q778" s="146"/>
      <c r="R778" s="146"/>
      <c r="S778" s="146"/>
      <c r="T778" s="146"/>
      <c r="U778" s="146"/>
      <c r="V778" s="146"/>
      <c r="W778" s="146"/>
      <c r="X778" s="146"/>
      <c r="Y778" s="146"/>
      <c r="Z778" s="146"/>
    </row>
    <row r="779" spans="1:26" ht="14.25" customHeight="1" x14ac:dyDescent="0.25">
      <c r="A779" s="146"/>
      <c r="B779" s="146"/>
      <c r="C779" s="169"/>
      <c r="D779" s="146"/>
      <c r="E779" s="146"/>
      <c r="F779" s="146"/>
      <c r="G779" s="146"/>
      <c r="H779" s="146"/>
      <c r="I779" s="146"/>
      <c r="J779" s="146"/>
      <c r="K779" s="146"/>
      <c r="L779" s="146"/>
      <c r="M779" s="146"/>
      <c r="N779" s="146"/>
      <c r="O779" s="146"/>
      <c r="P779" s="146"/>
      <c r="Q779" s="146"/>
      <c r="R779" s="146"/>
      <c r="S779" s="146"/>
      <c r="T779" s="146"/>
      <c r="U779" s="146"/>
      <c r="V779" s="146"/>
      <c r="W779" s="146"/>
      <c r="X779" s="146"/>
      <c r="Y779" s="146"/>
      <c r="Z779" s="146"/>
    </row>
    <row r="780" spans="1:26" ht="14.25" customHeight="1" x14ac:dyDescent="0.25">
      <c r="A780" s="146"/>
      <c r="B780" s="146"/>
      <c r="C780" s="169"/>
      <c r="D780" s="146"/>
      <c r="E780" s="146"/>
      <c r="F780" s="146"/>
      <c r="G780" s="146"/>
      <c r="H780" s="146"/>
      <c r="I780" s="146"/>
      <c r="J780" s="146"/>
      <c r="K780" s="146"/>
      <c r="L780" s="146"/>
      <c r="M780" s="146"/>
      <c r="N780" s="146"/>
      <c r="O780" s="146"/>
      <c r="P780" s="146"/>
      <c r="Q780" s="146"/>
      <c r="R780" s="146"/>
      <c r="S780" s="146"/>
      <c r="T780" s="146"/>
      <c r="U780" s="146"/>
      <c r="V780" s="146"/>
      <c r="W780" s="146"/>
      <c r="X780" s="146"/>
      <c r="Y780" s="146"/>
      <c r="Z780" s="146"/>
    </row>
    <row r="781" spans="1:26" ht="14.25" customHeight="1" x14ac:dyDescent="0.25">
      <c r="A781" s="146"/>
      <c r="B781" s="146"/>
      <c r="C781" s="169"/>
      <c r="D781" s="146"/>
      <c r="E781" s="146"/>
      <c r="F781" s="146"/>
      <c r="G781" s="146"/>
      <c r="H781" s="146"/>
      <c r="I781" s="146"/>
      <c r="J781" s="146"/>
      <c r="K781" s="146"/>
      <c r="L781" s="146"/>
      <c r="M781" s="146"/>
      <c r="N781" s="146"/>
      <c r="O781" s="146"/>
      <c r="P781" s="146"/>
      <c r="Q781" s="146"/>
      <c r="R781" s="146"/>
      <c r="S781" s="146"/>
      <c r="T781" s="146"/>
      <c r="U781" s="146"/>
      <c r="V781" s="146"/>
      <c r="W781" s="146"/>
      <c r="X781" s="146"/>
      <c r="Y781" s="146"/>
      <c r="Z781" s="146"/>
    </row>
    <row r="782" spans="1:26" ht="14.25" customHeight="1" x14ac:dyDescent="0.25">
      <c r="A782" s="146"/>
      <c r="B782" s="146"/>
      <c r="C782" s="169"/>
      <c r="D782" s="146"/>
      <c r="E782" s="146"/>
      <c r="F782" s="146"/>
      <c r="G782" s="146"/>
      <c r="H782" s="146"/>
      <c r="I782" s="146"/>
      <c r="J782" s="146"/>
      <c r="K782" s="146"/>
      <c r="L782" s="146"/>
      <c r="M782" s="146"/>
      <c r="N782" s="146"/>
      <c r="O782" s="146"/>
      <c r="P782" s="146"/>
      <c r="Q782" s="146"/>
      <c r="R782" s="146"/>
      <c r="S782" s="146"/>
      <c r="T782" s="146"/>
      <c r="U782" s="146"/>
      <c r="V782" s="146"/>
      <c r="W782" s="146"/>
      <c r="X782" s="146"/>
      <c r="Y782" s="146"/>
      <c r="Z782" s="146"/>
    </row>
    <row r="783" spans="1:26" ht="14.25" customHeight="1" x14ac:dyDescent="0.25">
      <c r="A783" s="146"/>
      <c r="B783" s="146"/>
      <c r="C783" s="169"/>
      <c r="D783" s="146"/>
      <c r="E783" s="146"/>
      <c r="F783" s="146"/>
      <c r="G783" s="146"/>
      <c r="H783" s="146"/>
      <c r="I783" s="146"/>
      <c r="J783" s="146"/>
      <c r="K783" s="146"/>
      <c r="L783" s="146"/>
      <c r="M783" s="146"/>
      <c r="N783" s="146"/>
      <c r="O783" s="146"/>
      <c r="P783" s="146"/>
      <c r="Q783" s="146"/>
      <c r="R783" s="146"/>
      <c r="S783" s="146"/>
      <c r="T783" s="146"/>
      <c r="U783" s="146"/>
      <c r="V783" s="146"/>
      <c r="W783" s="146"/>
      <c r="X783" s="146"/>
      <c r="Y783" s="146"/>
      <c r="Z783" s="146"/>
    </row>
    <row r="784" spans="1:26" ht="14.25" customHeight="1" x14ac:dyDescent="0.25">
      <c r="A784" s="146"/>
      <c r="B784" s="146"/>
      <c r="C784" s="169"/>
      <c r="D784" s="146"/>
      <c r="E784" s="146"/>
      <c r="F784" s="146"/>
      <c r="G784" s="146"/>
      <c r="H784" s="146"/>
      <c r="I784" s="146"/>
      <c r="J784" s="146"/>
      <c r="K784" s="146"/>
      <c r="L784" s="146"/>
      <c r="M784" s="146"/>
      <c r="N784" s="146"/>
      <c r="O784" s="146"/>
      <c r="P784" s="146"/>
      <c r="Q784" s="146"/>
      <c r="R784" s="146"/>
      <c r="S784" s="146"/>
      <c r="T784" s="146"/>
      <c r="U784" s="146"/>
      <c r="V784" s="146"/>
      <c r="W784" s="146"/>
      <c r="X784" s="146"/>
      <c r="Y784" s="146"/>
      <c r="Z784" s="146"/>
    </row>
    <row r="785" spans="1:26" ht="14.25" customHeight="1" x14ac:dyDescent="0.25">
      <c r="A785" s="146"/>
      <c r="B785" s="146"/>
      <c r="C785" s="169"/>
      <c r="D785" s="146"/>
      <c r="E785" s="146"/>
      <c r="F785" s="146"/>
      <c r="G785" s="146"/>
      <c r="H785" s="146"/>
      <c r="I785" s="146"/>
      <c r="J785" s="146"/>
      <c r="K785" s="146"/>
      <c r="L785" s="146"/>
      <c r="M785" s="146"/>
      <c r="N785" s="146"/>
      <c r="O785" s="146"/>
      <c r="P785" s="146"/>
      <c r="Q785" s="146"/>
      <c r="R785" s="146"/>
      <c r="S785" s="146"/>
      <c r="T785" s="146"/>
      <c r="U785" s="146"/>
      <c r="V785" s="146"/>
      <c r="W785" s="146"/>
      <c r="X785" s="146"/>
      <c r="Y785" s="146"/>
      <c r="Z785" s="146"/>
    </row>
    <row r="786" spans="1:26" ht="14.25" customHeight="1" x14ac:dyDescent="0.25">
      <c r="A786" s="146"/>
      <c r="B786" s="146"/>
      <c r="C786" s="169"/>
      <c r="D786" s="146"/>
      <c r="E786" s="146"/>
      <c r="F786" s="146"/>
      <c r="G786" s="146"/>
      <c r="H786" s="146"/>
      <c r="I786" s="146"/>
      <c r="J786" s="146"/>
      <c r="K786" s="146"/>
      <c r="L786" s="146"/>
      <c r="M786" s="146"/>
      <c r="N786" s="146"/>
      <c r="O786" s="146"/>
      <c r="P786" s="146"/>
      <c r="Q786" s="146"/>
      <c r="R786" s="146"/>
      <c r="S786" s="146"/>
      <c r="T786" s="146"/>
      <c r="U786" s="146"/>
      <c r="V786" s="146"/>
      <c r="W786" s="146"/>
      <c r="X786" s="146"/>
      <c r="Y786" s="146"/>
      <c r="Z786" s="146"/>
    </row>
    <row r="787" spans="1:26" ht="14.25" customHeight="1" x14ac:dyDescent="0.25">
      <c r="A787" s="146"/>
      <c r="B787" s="146"/>
      <c r="C787" s="169"/>
      <c r="D787" s="146"/>
      <c r="E787" s="146"/>
      <c r="F787" s="146"/>
      <c r="G787" s="146"/>
      <c r="H787" s="146"/>
      <c r="I787" s="146"/>
      <c r="J787" s="146"/>
      <c r="K787" s="146"/>
      <c r="L787" s="146"/>
      <c r="M787" s="146"/>
      <c r="N787" s="146"/>
      <c r="O787" s="146"/>
      <c r="P787" s="146"/>
      <c r="Q787" s="146"/>
      <c r="R787" s="146"/>
      <c r="S787" s="146"/>
      <c r="T787" s="146"/>
      <c r="U787" s="146"/>
      <c r="V787" s="146"/>
      <c r="W787" s="146"/>
      <c r="X787" s="146"/>
      <c r="Y787" s="146"/>
      <c r="Z787" s="146"/>
    </row>
    <row r="788" spans="1:26" ht="14.25" customHeight="1" x14ac:dyDescent="0.25">
      <c r="A788" s="146"/>
      <c r="B788" s="146"/>
      <c r="C788" s="169"/>
      <c r="D788" s="146"/>
      <c r="E788" s="146"/>
      <c r="F788" s="146"/>
      <c r="G788" s="146"/>
      <c r="H788" s="146"/>
      <c r="I788" s="146"/>
      <c r="J788" s="146"/>
      <c r="K788" s="146"/>
      <c r="L788" s="146"/>
      <c r="M788" s="146"/>
      <c r="N788" s="146"/>
      <c r="O788" s="146"/>
      <c r="P788" s="146"/>
      <c r="Q788" s="146"/>
      <c r="R788" s="146"/>
      <c r="S788" s="146"/>
      <c r="T788" s="146"/>
      <c r="U788" s="146"/>
      <c r="V788" s="146"/>
      <c r="W788" s="146"/>
      <c r="X788" s="146"/>
      <c r="Y788" s="146"/>
      <c r="Z788" s="146"/>
    </row>
    <row r="789" spans="1:26" ht="14.25" customHeight="1" x14ac:dyDescent="0.25">
      <c r="A789" s="146"/>
      <c r="B789" s="146"/>
      <c r="C789" s="169"/>
      <c r="D789" s="146"/>
      <c r="E789" s="146"/>
      <c r="F789" s="146"/>
      <c r="G789" s="146"/>
      <c r="H789" s="146"/>
      <c r="I789" s="146"/>
      <c r="J789" s="146"/>
      <c r="K789" s="146"/>
      <c r="L789" s="146"/>
      <c r="M789" s="146"/>
      <c r="N789" s="146"/>
      <c r="O789" s="146"/>
      <c r="P789" s="146"/>
      <c r="Q789" s="146"/>
      <c r="R789" s="146"/>
      <c r="S789" s="146"/>
      <c r="T789" s="146"/>
      <c r="U789" s="146"/>
      <c r="V789" s="146"/>
      <c r="W789" s="146"/>
      <c r="X789" s="146"/>
      <c r="Y789" s="146"/>
      <c r="Z789" s="146"/>
    </row>
    <row r="790" spans="1:26" ht="14.25" customHeight="1" x14ac:dyDescent="0.25">
      <c r="A790" s="146"/>
      <c r="B790" s="146"/>
      <c r="C790" s="169"/>
      <c r="D790" s="146"/>
      <c r="E790" s="146"/>
      <c r="F790" s="146"/>
      <c r="G790" s="146"/>
      <c r="H790" s="146"/>
      <c r="I790" s="146"/>
      <c r="J790" s="146"/>
      <c r="K790" s="146"/>
      <c r="L790" s="146"/>
      <c r="M790" s="146"/>
      <c r="N790" s="146"/>
      <c r="O790" s="146"/>
      <c r="P790" s="146"/>
      <c r="Q790" s="146"/>
      <c r="R790" s="146"/>
      <c r="S790" s="146"/>
      <c r="T790" s="146"/>
      <c r="U790" s="146"/>
      <c r="V790" s="146"/>
      <c r="W790" s="146"/>
      <c r="X790" s="146"/>
      <c r="Y790" s="146"/>
      <c r="Z790" s="146"/>
    </row>
    <row r="791" spans="1:26" ht="14.25" customHeight="1" x14ac:dyDescent="0.25">
      <c r="A791" s="146"/>
      <c r="B791" s="146"/>
      <c r="C791" s="169"/>
      <c r="D791" s="146"/>
      <c r="E791" s="146"/>
      <c r="F791" s="146"/>
      <c r="G791" s="146"/>
      <c r="H791" s="146"/>
      <c r="I791" s="146"/>
      <c r="J791" s="146"/>
      <c r="K791" s="146"/>
      <c r="L791" s="146"/>
      <c r="M791" s="146"/>
      <c r="N791" s="146"/>
      <c r="O791" s="146"/>
      <c r="P791" s="146"/>
      <c r="Q791" s="146"/>
      <c r="R791" s="146"/>
      <c r="S791" s="146"/>
      <c r="T791" s="146"/>
      <c r="U791" s="146"/>
      <c r="V791" s="146"/>
      <c r="W791" s="146"/>
      <c r="X791" s="146"/>
      <c r="Y791" s="146"/>
      <c r="Z791" s="146"/>
    </row>
    <row r="792" spans="1:26" ht="14.25" customHeight="1" x14ac:dyDescent="0.25">
      <c r="A792" s="146"/>
      <c r="B792" s="146"/>
      <c r="C792" s="169"/>
      <c r="D792" s="146"/>
      <c r="E792" s="146"/>
      <c r="F792" s="146"/>
      <c r="G792" s="146"/>
      <c r="H792" s="146"/>
      <c r="I792" s="146"/>
      <c r="J792" s="146"/>
      <c r="K792" s="146"/>
      <c r="L792" s="146"/>
      <c r="M792" s="146"/>
      <c r="N792" s="146"/>
      <c r="O792" s="146"/>
      <c r="P792" s="146"/>
      <c r="Q792" s="146"/>
      <c r="R792" s="146"/>
      <c r="S792" s="146"/>
      <c r="T792" s="146"/>
      <c r="U792" s="146"/>
      <c r="V792" s="146"/>
      <c r="W792" s="146"/>
      <c r="X792" s="146"/>
      <c r="Y792" s="146"/>
      <c r="Z792" s="146"/>
    </row>
    <row r="793" spans="1:26" ht="14.25" customHeight="1" x14ac:dyDescent="0.25">
      <c r="A793" s="146"/>
      <c r="B793" s="146"/>
      <c r="C793" s="169"/>
      <c r="D793" s="146"/>
      <c r="E793" s="146"/>
      <c r="F793" s="146"/>
      <c r="G793" s="146"/>
      <c r="H793" s="146"/>
      <c r="I793" s="146"/>
      <c r="J793" s="146"/>
      <c r="K793" s="146"/>
      <c r="L793" s="146"/>
      <c r="M793" s="146"/>
      <c r="N793" s="146"/>
      <c r="O793" s="146"/>
      <c r="P793" s="146"/>
      <c r="Q793" s="146"/>
      <c r="R793" s="146"/>
      <c r="S793" s="146"/>
      <c r="T793" s="146"/>
      <c r="U793" s="146"/>
      <c r="V793" s="146"/>
      <c r="W793" s="146"/>
      <c r="X793" s="146"/>
      <c r="Y793" s="146"/>
      <c r="Z793" s="146"/>
    </row>
    <row r="794" spans="1:26" ht="14.25" customHeight="1" x14ac:dyDescent="0.25">
      <c r="A794" s="146"/>
      <c r="B794" s="146"/>
      <c r="C794" s="169"/>
      <c r="D794" s="146"/>
      <c r="E794" s="146"/>
      <c r="F794" s="146"/>
      <c r="G794" s="146"/>
      <c r="H794" s="146"/>
      <c r="I794" s="146"/>
      <c r="J794" s="146"/>
      <c r="K794" s="146"/>
      <c r="L794" s="146"/>
      <c r="M794" s="146"/>
      <c r="N794" s="146"/>
      <c r="O794" s="146"/>
      <c r="P794" s="146"/>
      <c r="Q794" s="146"/>
      <c r="R794" s="146"/>
      <c r="S794" s="146"/>
      <c r="T794" s="146"/>
      <c r="U794" s="146"/>
      <c r="V794" s="146"/>
      <c r="W794" s="146"/>
      <c r="X794" s="146"/>
      <c r="Y794" s="146"/>
      <c r="Z794" s="146"/>
    </row>
    <row r="795" spans="1:26" ht="14.25" customHeight="1" x14ac:dyDescent="0.25">
      <c r="A795" s="146"/>
      <c r="B795" s="146"/>
      <c r="C795" s="169"/>
      <c r="D795" s="146"/>
      <c r="E795" s="146"/>
      <c r="F795" s="146"/>
      <c r="G795" s="146"/>
      <c r="H795" s="146"/>
      <c r="I795" s="146"/>
      <c r="J795" s="146"/>
      <c r="K795" s="146"/>
      <c r="L795" s="146"/>
      <c r="M795" s="146"/>
      <c r="N795" s="146"/>
      <c r="O795" s="146"/>
      <c r="P795" s="146"/>
      <c r="Q795" s="146"/>
      <c r="R795" s="146"/>
      <c r="S795" s="146"/>
      <c r="T795" s="146"/>
      <c r="U795" s="146"/>
      <c r="V795" s="146"/>
      <c r="W795" s="146"/>
      <c r="X795" s="146"/>
      <c r="Y795" s="146"/>
      <c r="Z795" s="146"/>
    </row>
    <row r="796" spans="1:26" ht="14.25" customHeight="1" x14ac:dyDescent="0.25">
      <c r="A796" s="146"/>
      <c r="B796" s="146"/>
      <c r="C796" s="169"/>
      <c r="D796" s="146"/>
      <c r="E796" s="146"/>
      <c r="F796" s="146"/>
      <c r="G796" s="146"/>
      <c r="H796" s="146"/>
      <c r="I796" s="146"/>
      <c r="J796" s="146"/>
      <c r="K796" s="146"/>
      <c r="L796" s="146"/>
      <c r="M796" s="146"/>
      <c r="N796" s="146"/>
      <c r="O796" s="146"/>
      <c r="P796" s="146"/>
      <c r="Q796" s="146"/>
      <c r="R796" s="146"/>
      <c r="S796" s="146"/>
      <c r="T796" s="146"/>
      <c r="U796" s="146"/>
      <c r="V796" s="146"/>
      <c r="W796" s="146"/>
      <c r="X796" s="146"/>
      <c r="Y796" s="146"/>
      <c r="Z796" s="146"/>
    </row>
    <row r="797" spans="1:26" ht="14.25" customHeight="1" x14ac:dyDescent="0.25">
      <c r="A797" s="146"/>
      <c r="B797" s="146"/>
      <c r="C797" s="169"/>
      <c r="D797" s="146"/>
      <c r="E797" s="146"/>
      <c r="F797" s="146"/>
      <c r="G797" s="146"/>
      <c r="H797" s="146"/>
      <c r="I797" s="146"/>
      <c r="J797" s="146"/>
      <c r="K797" s="146"/>
      <c r="L797" s="146"/>
      <c r="M797" s="146"/>
      <c r="N797" s="146"/>
      <c r="O797" s="146"/>
      <c r="P797" s="146"/>
      <c r="Q797" s="146"/>
      <c r="R797" s="146"/>
      <c r="S797" s="146"/>
      <c r="T797" s="146"/>
      <c r="U797" s="146"/>
      <c r="V797" s="146"/>
      <c r="W797" s="146"/>
      <c r="X797" s="146"/>
      <c r="Y797" s="146"/>
      <c r="Z797" s="146"/>
    </row>
    <row r="798" spans="1:26" ht="14.25" customHeight="1" x14ac:dyDescent="0.25">
      <c r="A798" s="146"/>
      <c r="B798" s="146"/>
      <c r="C798" s="169"/>
      <c r="D798" s="146"/>
      <c r="E798" s="146"/>
      <c r="F798" s="146"/>
      <c r="G798" s="146"/>
      <c r="H798" s="146"/>
      <c r="I798" s="146"/>
      <c r="J798" s="146"/>
      <c r="K798" s="146"/>
      <c r="L798" s="146"/>
      <c r="M798" s="146"/>
      <c r="N798" s="146"/>
      <c r="O798" s="146"/>
      <c r="P798" s="146"/>
      <c r="Q798" s="146"/>
      <c r="R798" s="146"/>
      <c r="S798" s="146"/>
      <c r="T798" s="146"/>
      <c r="U798" s="146"/>
      <c r="V798" s="146"/>
      <c r="W798" s="146"/>
      <c r="X798" s="146"/>
      <c r="Y798" s="146"/>
      <c r="Z798" s="146"/>
    </row>
    <row r="799" spans="1:26" ht="14.25" customHeight="1" x14ac:dyDescent="0.25">
      <c r="A799" s="146"/>
      <c r="B799" s="146"/>
      <c r="C799" s="169"/>
      <c r="D799" s="146"/>
      <c r="E799" s="146"/>
      <c r="F799" s="146"/>
      <c r="G799" s="146"/>
      <c r="H799" s="146"/>
      <c r="I799" s="146"/>
      <c r="J799" s="146"/>
      <c r="K799" s="146"/>
      <c r="L799" s="146"/>
      <c r="M799" s="146"/>
      <c r="N799" s="146"/>
      <c r="O799" s="146"/>
      <c r="P799" s="146"/>
      <c r="Q799" s="146"/>
      <c r="R799" s="146"/>
      <c r="S799" s="146"/>
      <c r="T799" s="146"/>
      <c r="U799" s="146"/>
      <c r="V799" s="146"/>
      <c r="W799" s="146"/>
      <c r="X799" s="146"/>
      <c r="Y799" s="146"/>
      <c r="Z799" s="146"/>
    </row>
    <row r="800" spans="1:26" ht="14.25" customHeight="1" x14ac:dyDescent="0.25">
      <c r="A800" s="146"/>
      <c r="B800" s="146"/>
      <c r="C800" s="169"/>
      <c r="D800" s="146"/>
      <c r="E800" s="146"/>
      <c r="F800" s="146"/>
      <c r="G800" s="146"/>
      <c r="H800" s="146"/>
      <c r="I800" s="146"/>
      <c r="J800" s="146"/>
      <c r="K800" s="146"/>
      <c r="L800" s="146"/>
      <c r="M800" s="146"/>
      <c r="N800" s="146"/>
      <c r="O800" s="146"/>
      <c r="P800" s="146"/>
      <c r="Q800" s="146"/>
      <c r="R800" s="146"/>
      <c r="S800" s="146"/>
      <c r="T800" s="146"/>
      <c r="U800" s="146"/>
      <c r="V800" s="146"/>
      <c r="W800" s="146"/>
      <c r="X800" s="146"/>
      <c r="Y800" s="146"/>
      <c r="Z800" s="146"/>
    </row>
    <row r="801" spans="1:26" ht="14.25" customHeight="1" x14ac:dyDescent="0.25">
      <c r="A801" s="146"/>
      <c r="B801" s="146"/>
      <c r="C801" s="169"/>
      <c r="D801" s="146"/>
      <c r="E801" s="146"/>
      <c r="F801" s="146"/>
      <c r="G801" s="146"/>
      <c r="H801" s="146"/>
      <c r="I801" s="146"/>
      <c r="J801" s="146"/>
      <c r="K801" s="146"/>
      <c r="L801" s="146"/>
      <c r="M801" s="146"/>
      <c r="N801" s="146"/>
      <c r="O801" s="146"/>
      <c r="P801" s="146"/>
      <c r="Q801" s="146"/>
      <c r="R801" s="146"/>
      <c r="S801" s="146"/>
      <c r="T801" s="146"/>
      <c r="U801" s="146"/>
      <c r="V801" s="146"/>
      <c r="W801" s="146"/>
      <c r="X801" s="146"/>
      <c r="Y801" s="146"/>
      <c r="Z801" s="146"/>
    </row>
    <row r="802" spans="1:26" ht="14.25" customHeight="1" x14ac:dyDescent="0.25">
      <c r="A802" s="146"/>
      <c r="B802" s="146"/>
      <c r="C802" s="169"/>
      <c r="D802" s="146"/>
      <c r="E802" s="146"/>
      <c r="F802" s="146"/>
      <c r="G802" s="146"/>
      <c r="H802" s="146"/>
      <c r="I802" s="146"/>
      <c r="J802" s="146"/>
      <c r="K802" s="146"/>
      <c r="L802" s="146"/>
      <c r="M802" s="146"/>
      <c r="N802" s="146"/>
      <c r="O802" s="146"/>
      <c r="P802" s="146"/>
      <c r="Q802" s="146"/>
      <c r="R802" s="146"/>
      <c r="S802" s="146"/>
      <c r="T802" s="146"/>
      <c r="U802" s="146"/>
      <c r="V802" s="146"/>
      <c r="W802" s="146"/>
      <c r="X802" s="146"/>
      <c r="Y802" s="146"/>
      <c r="Z802" s="146"/>
    </row>
    <row r="803" spans="1:26" ht="14.25" customHeight="1" x14ac:dyDescent="0.25">
      <c r="A803" s="146"/>
      <c r="B803" s="146"/>
      <c r="C803" s="169"/>
      <c r="D803" s="146"/>
      <c r="E803" s="146"/>
      <c r="F803" s="146"/>
      <c r="G803" s="146"/>
      <c r="H803" s="146"/>
      <c r="I803" s="146"/>
      <c r="J803" s="146"/>
      <c r="K803" s="146"/>
      <c r="L803" s="146"/>
      <c r="M803" s="146"/>
      <c r="N803" s="146"/>
      <c r="O803" s="146"/>
      <c r="P803" s="146"/>
      <c r="Q803" s="146"/>
      <c r="R803" s="146"/>
      <c r="S803" s="146"/>
      <c r="T803" s="146"/>
      <c r="U803" s="146"/>
      <c r="V803" s="146"/>
      <c r="W803" s="146"/>
      <c r="X803" s="146"/>
      <c r="Y803" s="146"/>
      <c r="Z803" s="146"/>
    </row>
    <row r="804" spans="1:26" ht="14.25" customHeight="1" x14ac:dyDescent="0.25">
      <c r="A804" s="146"/>
      <c r="B804" s="146"/>
      <c r="C804" s="169"/>
      <c r="D804" s="146"/>
      <c r="E804" s="146"/>
      <c r="F804" s="146"/>
      <c r="G804" s="146"/>
      <c r="H804" s="146"/>
      <c r="I804" s="146"/>
      <c r="J804" s="146"/>
      <c r="K804" s="146"/>
      <c r="L804" s="146"/>
      <c r="M804" s="146"/>
      <c r="N804" s="146"/>
      <c r="O804" s="146"/>
      <c r="P804" s="146"/>
      <c r="Q804" s="146"/>
      <c r="R804" s="146"/>
      <c r="S804" s="146"/>
      <c r="T804" s="146"/>
      <c r="U804" s="146"/>
      <c r="V804" s="146"/>
      <c r="W804" s="146"/>
      <c r="X804" s="146"/>
      <c r="Y804" s="146"/>
      <c r="Z804" s="146"/>
    </row>
    <row r="805" spans="1:26" ht="14.25" customHeight="1" x14ac:dyDescent="0.25">
      <c r="A805" s="146"/>
      <c r="B805" s="146"/>
      <c r="C805" s="169"/>
      <c r="D805" s="146"/>
      <c r="E805" s="146"/>
      <c r="F805" s="146"/>
      <c r="G805" s="146"/>
      <c r="H805" s="146"/>
      <c r="I805" s="146"/>
      <c r="J805" s="146"/>
      <c r="K805" s="146"/>
      <c r="L805" s="146"/>
      <c r="M805" s="146"/>
      <c r="N805" s="146"/>
      <c r="O805" s="146"/>
      <c r="P805" s="146"/>
      <c r="Q805" s="146"/>
      <c r="R805" s="146"/>
      <c r="S805" s="146"/>
      <c r="T805" s="146"/>
      <c r="U805" s="146"/>
      <c r="V805" s="146"/>
      <c r="W805" s="146"/>
      <c r="X805" s="146"/>
      <c r="Y805" s="146"/>
      <c r="Z805" s="146"/>
    </row>
    <row r="806" spans="1:26" ht="14.25" customHeight="1" x14ac:dyDescent="0.25">
      <c r="A806" s="146"/>
      <c r="B806" s="146"/>
      <c r="C806" s="169"/>
      <c r="D806" s="146"/>
      <c r="E806" s="146"/>
      <c r="F806" s="146"/>
      <c r="G806" s="146"/>
      <c r="H806" s="146"/>
      <c r="I806" s="146"/>
      <c r="J806" s="146"/>
      <c r="K806" s="146"/>
      <c r="L806" s="146"/>
      <c r="M806" s="146"/>
      <c r="N806" s="146"/>
      <c r="O806" s="146"/>
      <c r="P806" s="146"/>
      <c r="Q806" s="146"/>
      <c r="R806" s="146"/>
      <c r="S806" s="146"/>
      <c r="T806" s="146"/>
      <c r="U806" s="146"/>
      <c r="V806" s="146"/>
      <c r="W806" s="146"/>
      <c r="X806" s="146"/>
      <c r="Y806" s="146"/>
      <c r="Z806" s="146"/>
    </row>
    <row r="807" spans="1:26" ht="14.25" customHeight="1" x14ac:dyDescent="0.25">
      <c r="A807" s="146"/>
      <c r="B807" s="146"/>
      <c r="C807" s="169"/>
      <c r="D807" s="146"/>
      <c r="E807" s="146"/>
      <c r="F807" s="146"/>
      <c r="G807" s="146"/>
      <c r="H807" s="146"/>
      <c r="I807" s="146"/>
      <c r="J807" s="146"/>
      <c r="K807" s="146"/>
      <c r="L807" s="146"/>
      <c r="M807" s="146"/>
      <c r="N807" s="146"/>
      <c r="O807" s="146"/>
      <c r="P807" s="146"/>
      <c r="Q807" s="146"/>
      <c r="R807" s="146"/>
      <c r="S807" s="146"/>
      <c r="T807" s="146"/>
      <c r="U807" s="146"/>
      <c r="V807" s="146"/>
      <c r="W807" s="146"/>
      <c r="X807" s="146"/>
      <c r="Y807" s="146"/>
      <c r="Z807" s="146"/>
    </row>
    <row r="808" spans="1:26" ht="14.25" customHeight="1" x14ac:dyDescent="0.25">
      <c r="A808" s="146"/>
      <c r="B808" s="146"/>
      <c r="C808" s="169"/>
      <c r="D808" s="146"/>
      <c r="E808" s="146"/>
      <c r="F808" s="146"/>
      <c r="G808" s="146"/>
      <c r="H808" s="146"/>
      <c r="I808" s="146"/>
      <c r="J808" s="146"/>
      <c r="K808" s="146"/>
      <c r="L808" s="146"/>
      <c r="M808" s="146"/>
      <c r="N808" s="146"/>
      <c r="O808" s="146"/>
      <c r="P808" s="146"/>
      <c r="Q808" s="146"/>
      <c r="R808" s="146"/>
      <c r="S808" s="146"/>
      <c r="T808" s="146"/>
      <c r="U808" s="146"/>
      <c r="V808" s="146"/>
      <c r="W808" s="146"/>
      <c r="X808" s="146"/>
      <c r="Y808" s="146"/>
      <c r="Z808" s="146"/>
    </row>
    <row r="809" spans="1:26" ht="14.25" customHeight="1" x14ac:dyDescent="0.25">
      <c r="A809" s="146"/>
      <c r="B809" s="146"/>
      <c r="C809" s="169"/>
      <c r="D809" s="146"/>
      <c r="E809" s="146"/>
      <c r="F809" s="146"/>
      <c r="G809" s="146"/>
      <c r="H809" s="146"/>
      <c r="I809" s="146"/>
      <c r="J809" s="146"/>
      <c r="K809" s="146"/>
      <c r="L809" s="146"/>
      <c r="M809" s="146"/>
      <c r="N809" s="146"/>
      <c r="O809" s="146"/>
      <c r="P809" s="146"/>
      <c r="Q809" s="146"/>
      <c r="R809" s="146"/>
      <c r="S809" s="146"/>
      <c r="T809" s="146"/>
      <c r="U809" s="146"/>
      <c r="V809" s="146"/>
      <c r="W809" s="146"/>
      <c r="X809" s="146"/>
      <c r="Y809" s="146"/>
      <c r="Z809" s="146"/>
    </row>
    <row r="810" spans="1:26" ht="14.25" customHeight="1" x14ac:dyDescent="0.25">
      <c r="A810" s="146"/>
      <c r="B810" s="146"/>
      <c r="C810" s="169"/>
      <c r="D810" s="146"/>
      <c r="E810" s="146"/>
      <c r="F810" s="146"/>
      <c r="G810" s="146"/>
      <c r="H810" s="146"/>
      <c r="I810" s="146"/>
      <c r="J810" s="146"/>
      <c r="K810" s="146"/>
      <c r="L810" s="146"/>
      <c r="M810" s="146"/>
      <c r="N810" s="146"/>
      <c r="O810" s="146"/>
      <c r="P810" s="146"/>
      <c r="Q810" s="146"/>
      <c r="R810" s="146"/>
      <c r="S810" s="146"/>
      <c r="T810" s="146"/>
      <c r="U810" s="146"/>
      <c r="V810" s="146"/>
      <c r="W810" s="146"/>
      <c r="X810" s="146"/>
      <c r="Y810" s="146"/>
      <c r="Z810" s="146"/>
    </row>
    <row r="811" spans="1:26" ht="14.25" customHeight="1" x14ac:dyDescent="0.25">
      <c r="A811" s="146"/>
      <c r="B811" s="146"/>
      <c r="C811" s="169"/>
      <c r="D811" s="146"/>
      <c r="E811" s="146"/>
      <c r="F811" s="146"/>
      <c r="G811" s="146"/>
      <c r="H811" s="146"/>
      <c r="I811" s="146"/>
      <c r="J811" s="146"/>
      <c r="K811" s="146"/>
      <c r="L811" s="146"/>
      <c r="M811" s="146"/>
      <c r="N811" s="146"/>
      <c r="O811" s="146"/>
      <c r="P811" s="146"/>
      <c r="Q811" s="146"/>
      <c r="R811" s="146"/>
      <c r="S811" s="146"/>
      <c r="T811" s="146"/>
      <c r="U811" s="146"/>
      <c r="V811" s="146"/>
      <c r="W811" s="146"/>
      <c r="X811" s="146"/>
      <c r="Y811" s="146"/>
      <c r="Z811" s="146"/>
    </row>
    <row r="812" spans="1:26" ht="14.25" customHeight="1" x14ac:dyDescent="0.25">
      <c r="A812" s="146"/>
      <c r="B812" s="146"/>
      <c r="C812" s="169"/>
      <c r="D812" s="146"/>
      <c r="E812" s="146"/>
      <c r="F812" s="146"/>
      <c r="G812" s="146"/>
      <c r="H812" s="146"/>
      <c r="I812" s="146"/>
      <c r="J812" s="146"/>
      <c r="K812" s="146"/>
      <c r="L812" s="146"/>
      <c r="M812" s="146"/>
      <c r="N812" s="146"/>
      <c r="O812" s="146"/>
      <c r="P812" s="146"/>
      <c r="Q812" s="146"/>
      <c r="R812" s="146"/>
      <c r="S812" s="146"/>
      <c r="T812" s="146"/>
      <c r="U812" s="146"/>
      <c r="V812" s="146"/>
      <c r="W812" s="146"/>
      <c r="X812" s="146"/>
      <c r="Y812" s="146"/>
      <c r="Z812" s="146"/>
    </row>
    <row r="813" spans="1:26" ht="14.25" customHeight="1" x14ac:dyDescent="0.25">
      <c r="A813" s="146"/>
      <c r="B813" s="146"/>
      <c r="C813" s="169"/>
      <c r="D813" s="146"/>
      <c r="E813" s="146"/>
      <c r="F813" s="146"/>
      <c r="G813" s="146"/>
      <c r="H813" s="146"/>
      <c r="I813" s="146"/>
      <c r="J813" s="146"/>
      <c r="K813" s="146"/>
      <c r="L813" s="146"/>
      <c r="M813" s="146"/>
      <c r="N813" s="146"/>
      <c r="O813" s="146"/>
      <c r="P813" s="146"/>
      <c r="Q813" s="146"/>
      <c r="R813" s="146"/>
      <c r="S813" s="146"/>
      <c r="T813" s="146"/>
      <c r="U813" s="146"/>
      <c r="V813" s="146"/>
      <c r="W813" s="146"/>
      <c r="X813" s="146"/>
      <c r="Y813" s="146"/>
      <c r="Z813" s="146"/>
    </row>
    <row r="814" spans="1:26" ht="14.25" customHeight="1" x14ac:dyDescent="0.25">
      <c r="A814" s="146"/>
      <c r="B814" s="146"/>
      <c r="C814" s="169"/>
      <c r="D814" s="146"/>
      <c r="E814" s="146"/>
      <c r="F814" s="146"/>
      <c r="G814" s="146"/>
      <c r="H814" s="146"/>
      <c r="I814" s="146"/>
      <c r="J814" s="146"/>
      <c r="K814" s="146"/>
      <c r="L814" s="146"/>
      <c r="M814" s="146"/>
      <c r="N814" s="146"/>
      <c r="O814" s="146"/>
      <c r="P814" s="146"/>
      <c r="Q814" s="146"/>
      <c r="R814" s="146"/>
      <c r="S814" s="146"/>
      <c r="T814" s="146"/>
      <c r="U814" s="146"/>
      <c r="V814" s="146"/>
      <c r="W814" s="146"/>
      <c r="X814" s="146"/>
      <c r="Y814" s="146"/>
      <c r="Z814" s="146"/>
    </row>
    <row r="815" spans="1:26" ht="14.25" customHeight="1" x14ac:dyDescent="0.25">
      <c r="A815" s="146"/>
      <c r="B815" s="146"/>
      <c r="C815" s="169"/>
      <c r="D815" s="146"/>
      <c r="E815" s="146"/>
      <c r="F815" s="146"/>
      <c r="G815" s="146"/>
      <c r="H815" s="146"/>
      <c r="I815" s="146"/>
      <c r="J815" s="146"/>
      <c r="K815" s="146"/>
      <c r="L815" s="146"/>
      <c r="M815" s="146"/>
      <c r="N815" s="146"/>
      <c r="O815" s="146"/>
      <c r="P815" s="146"/>
      <c r="Q815" s="146"/>
      <c r="R815" s="146"/>
      <c r="S815" s="146"/>
      <c r="T815" s="146"/>
      <c r="U815" s="146"/>
      <c r="V815" s="146"/>
      <c r="W815" s="146"/>
      <c r="X815" s="146"/>
      <c r="Y815" s="146"/>
      <c r="Z815" s="146"/>
    </row>
    <row r="816" spans="1:26" ht="14.25" customHeight="1" x14ac:dyDescent="0.25">
      <c r="A816" s="146"/>
      <c r="B816" s="146"/>
      <c r="C816" s="169"/>
      <c r="D816" s="146"/>
      <c r="E816" s="146"/>
      <c r="F816" s="146"/>
      <c r="G816" s="146"/>
      <c r="H816" s="146"/>
      <c r="I816" s="146"/>
      <c r="J816" s="146"/>
      <c r="K816" s="146"/>
      <c r="L816" s="146"/>
      <c r="M816" s="146"/>
      <c r="N816" s="146"/>
      <c r="O816" s="146"/>
      <c r="P816" s="146"/>
      <c r="Q816" s="146"/>
      <c r="R816" s="146"/>
      <c r="S816" s="146"/>
      <c r="T816" s="146"/>
      <c r="U816" s="146"/>
      <c r="V816" s="146"/>
      <c r="W816" s="146"/>
      <c r="X816" s="146"/>
      <c r="Y816" s="146"/>
      <c r="Z816" s="146"/>
    </row>
    <row r="817" spans="1:26" ht="14.25" customHeight="1" x14ac:dyDescent="0.25">
      <c r="A817" s="146"/>
      <c r="B817" s="146"/>
      <c r="C817" s="169"/>
      <c r="D817" s="146"/>
      <c r="E817" s="146"/>
      <c r="F817" s="146"/>
      <c r="G817" s="146"/>
      <c r="H817" s="146"/>
      <c r="I817" s="146"/>
      <c r="J817" s="146"/>
      <c r="K817" s="146"/>
      <c r="L817" s="146"/>
      <c r="M817" s="146"/>
      <c r="N817" s="146"/>
      <c r="O817" s="146"/>
      <c r="P817" s="146"/>
      <c r="Q817" s="146"/>
      <c r="R817" s="146"/>
      <c r="S817" s="146"/>
      <c r="T817" s="146"/>
      <c r="U817" s="146"/>
      <c r="V817" s="146"/>
      <c r="W817" s="146"/>
      <c r="X817" s="146"/>
      <c r="Y817" s="146"/>
      <c r="Z817" s="146"/>
    </row>
    <row r="818" spans="1:26" ht="14.25" customHeight="1" x14ac:dyDescent="0.25">
      <c r="A818" s="146"/>
      <c r="B818" s="146"/>
      <c r="C818" s="169"/>
      <c r="D818" s="146"/>
      <c r="E818" s="146"/>
      <c r="F818" s="146"/>
      <c r="G818" s="146"/>
      <c r="H818" s="146"/>
      <c r="I818" s="146"/>
      <c r="J818" s="146"/>
      <c r="K818" s="146"/>
      <c r="L818" s="146"/>
      <c r="M818" s="146"/>
      <c r="N818" s="146"/>
      <c r="O818" s="146"/>
      <c r="P818" s="146"/>
      <c r="Q818" s="146"/>
      <c r="R818" s="146"/>
      <c r="S818" s="146"/>
      <c r="T818" s="146"/>
      <c r="U818" s="146"/>
      <c r="V818" s="146"/>
      <c r="W818" s="146"/>
      <c r="X818" s="146"/>
      <c r="Y818" s="146"/>
      <c r="Z818" s="146"/>
    </row>
    <row r="819" spans="1:26" ht="14.25" customHeight="1" x14ac:dyDescent="0.25">
      <c r="A819" s="146"/>
      <c r="B819" s="146"/>
      <c r="C819" s="169"/>
      <c r="D819" s="146"/>
      <c r="E819" s="146"/>
      <c r="F819" s="146"/>
      <c r="G819" s="146"/>
      <c r="H819" s="146"/>
      <c r="I819" s="146"/>
      <c r="J819" s="146"/>
      <c r="K819" s="146"/>
      <c r="L819" s="146"/>
      <c r="M819" s="146"/>
      <c r="N819" s="146"/>
      <c r="O819" s="146"/>
      <c r="P819" s="146"/>
      <c r="Q819" s="146"/>
      <c r="R819" s="146"/>
      <c r="S819" s="146"/>
      <c r="T819" s="146"/>
      <c r="U819" s="146"/>
      <c r="V819" s="146"/>
      <c r="W819" s="146"/>
      <c r="X819" s="146"/>
      <c r="Y819" s="146"/>
      <c r="Z819" s="146"/>
    </row>
    <row r="820" spans="1:26" ht="14.25" customHeight="1" x14ac:dyDescent="0.25">
      <c r="A820" s="146"/>
      <c r="B820" s="146"/>
      <c r="C820" s="169"/>
      <c r="D820" s="146"/>
      <c r="E820" s="146"/>
      <c r="F820" s="146"/>
      <c r="G820" s="146"/>
      <c r="H820" s="146"/>
      <c r="I820" s="146"/>
      <c r="J820" s="146"/>
      <c r="K820" s="146"/>
      <c r="L820" s="146"/>
      <c r="M820" s="146"/>
      <c r="N820" s="146"/>
      <c r="O820" s="146"/>
      <c r="P820" s="146"/>
      <c r="Q820" s="146"/>
      <c r="R820" s="146"/>
      <c r="S820" s="146"/>
      <c r="T820" s="146"/>
      <c r="U820" s="146"/>
      <c r="V820" s="146"/>
      <c r="W820" s="146"/>
      <c r="X820" s="146"/>
      <c r="Y820" s="146"/>
      <c r="Z820" s="146"/>
    </row>
    <row r="821" spans="1:26" ht="14.25" customHeight="1" x14ac:dyDescent="0.25">
      <c r="A821" s="146"/>
      <c r="B821" s="146"/>
      <c r="C821" s="169"/>
      <c r="D821" s="146"/>
      <c r="E821" s="146"/>
      <c r="F821" s="146"/>
      <c r="G821" s="146"/>
      <c r="H821" s="146"/>
      <c r="I821" s="146"/>
      <c r="J821" s="146"/>
      <c r="K821" s="146"/>
      <c r="L821" s="146"/>
      <c r="M821" s="146"/>
      <c r="N821" s="146"/>
      <c r="O821" s="146"/>
      <c r="P821" s="146"/>
      <c r="Q821" s="146"/>
      <c r="R821" s="146"/>
      <c r="S821" s="146"/>
      <c r="T821" s="146"/>
      <c r="U821" s="146"/>
      <c r="V821" s="146"/>
      <c r="W821" s="146"/>
      <c r="X821" s="146"/>
      <c r="Y821" s="146"/>
      <c r="Z821" s="146"/>
    </row>
    <row r="822" spans="1:26" ht="14.25" customHeight="1" x14ac:dyDescent="0.25">
      <c r="A822" s="146"/>
      <c r="B822" s="146"/>
      <c r="C822" s="169"/>
      <c r="D822" s="146"/>
      <c r="E822" s="146"/>
      <c r="F822" s="146"/>
      <c r="G822" s="146"/>
      <c r="H822" s="146"/>
      <c r="I822" s="146"/>
      <c r="J822" s="146"/>
      <c r="K822" s="146"/>
      <c r="L822" s="146"/>
      <c r="M822" s="146"/>
      <c r="N822" s="146"/>
      <c r="O822" s="146"/>
      <c r="P822" s="146"/>
      <c r="Q822" s="146"/>
      <c r="R822" s="146"/>
      <c r="S822" s="146"/>
      <c r="T822" s="146"/>
      <c r="U822" s="146"/>
      <c r="V822" s="146"/>
      <c r="W822" s="146"/>
      <c r="X822" s="146"/>
      <c r="Y822" s="146"/>
      <c r="Z822" s="146"/>
    </row>
    <row r="823" spans="1:26" ht="14.25" customHeight="1" x14ac:dyDescent="0.25">
      <c r="A823" s="146"/>
      <c r="B823" s="146"/>
      <c r="C823" s="169"/>
      <c r="D823" s="146"/>
      <c r="E823" s="146"/>
      <c r="F823" s="146"/>
      <c r="G823" s="146"/>
      <c r="H823" s="146"/>
      <c r="I823" s="146"/>
      <c r="J823" s="146"/>
      <c r="K823" s="146"/>
      <c r="L823" s="146"/>
      <c r="M823" s="146"/>
      <c r="N823" s="146"/>
      <c r="O823" s="146"/>
      <c r="P823" s="146"/>
      <c r="Q823" s="146"/>
      <c r="R823" s="146"/>
      <c r="S823" s="146"/>
      <c r="T823" s="146"/>
      <c r="U823" s="146"/>
      <c r="V823" s="146"/>
      <c r="W823" s="146"/>
      <c r="X823" s="146"/>
      <c r="Y823" s="146"/>
      <c r="Z823" s="146"/>
    </row>
    <row r="824" spans="1:26" ht="14.25" customHeight="1" x14ac:dyDescent="0.25">
      <c r="A824" s="146"/>
      <c r="B824" s="146"/>
      <c r="C824" s="169"/>
      <c r="D824" s="146"/>
      <c r="E824" s="146"/>
      <c r="F824" s="146"/>
      <c r="G824" s="146"/>
      <c r="H824" s="146"/>
      <c r="I824" s="146"/>
      <c r="J824" s="146"/>
      <c r="K824" s="146"/>
      <c r="L824" s="146"/>
      <c r="M824" s="146"/>
      <c r="N824" s="146"/>
      <c r="O824" s="146"/>
      <c r="P824" s="146"/>
      <c r="Q824" s="146"/>
      <c r="R824" s="146"/>
      <c r="S824" s="146"/>
      <c r="T824" s="146"/>
      <c r="U824" s="146"/>
      <c r="V824" s="146"/>
      <c r="W824" s="146"/>
      <c r="X824" s="146"/>
      <c r="Y824" s="146"/>
      <c r="Z824" s="146"/>
    </row>
    <row r="825" spans="1:26" ht="14.25" customHeight="1" x14ac:dyDescent="0.25">
      <c r="A825" s="146"/>
      <c r="B825" s="146"/>
      <c r="C825" s="169"/>
      <c r="D825" s="146"/>
      <c r="E825" s="146"/>
      <c r="F825" s="146"/>
      <c r="G825" s="146"/>
      <c r="H825" s="146"/>
      <c r="I825" s="146"/>
      <c r="J825" s="146"/>
      <c r="K825" s="146"/>
      <c r="L825" s="146"/>
      <c r="M825" s="146"/>
      <c r="N825" s="146"/>
      <c r="O825" s="146"/>
      <c r="P825" s="146"/>
      <c r="Q825" s="146"/>
      <c r="R825" s="146"/>
      <c r="S825" s="146"/>
      <c r="T825" s="146"/>
      <c r="U825" s="146"/>
      <c r="V825" s="146"/>
      <c r="W825" s="146"/>
      <c r="X825" s="146"/>
      <c r="Y825" s="146"/>
      <c r="Z825" s="146"/>
    </row>
    <row r="826" spans="1:26" ht="14.25" customHeight="1" x14ac:dyDescent="0.25">
      <c r="A826" s="146"/>
      <c r="B826" s="146"/>
      <c r="C826" s="169"/>
      <c r="D826" s="146"/>
      <c r="E826" s="146"/>
      <c r="F826" s="146"/>
      <c r="G826" s="146"/>
      <c r="H826" s="146"/>
      <c r="I826" s="146"/>
      <c r="J826" s="146"/>
      <c r="K826" s="146"/>
      <c r="L826" s="146"/>
      <c r="M826" s="146"/>
      <c r="N826" s="146"/>
      <c r="O826" s="146"/>
      <c r="P826" s="146"/>
      <c r="Q826" s="146"/>
      <c r="R826" s="146"/>
      <c r="S826" s="146"/>
      <c r="T826" s="146"/>
      <c r="U826" s="146"/>
      <c r="V826" s="146"/>
      <c r="W826" s="146"/>
      <c r="X826" s="146"/>
      <c r="Y826" s="146"/>
      <c r="Z826" s="146"/>
    </row>
    <row r="827" spans="1:26" ht="14.25" customHeight="1" x14ac:dyDescent="0.25">
      <c r="A827" s="146"/>
      <c r="B827" s="146"/>
      <c r="C827" s="169"/>
      <c r="D827" s="146"/>
      <c r="E827" s="146"/>
      <c r="F827" s="146"/>
      <c r="G827" s="146"/>
      <c r="H827" s="146"/>
      <c r="I827" s="146"/>
      <c r="J827" s="146"/>
      <c r="K827" s="146"/>
      <c r="L827" s="146"/>
      <c r="M827" s="146"/>
      <c r="N827" s="146"/>
      <c r="O827" s="146"/>
      <c r="P827" s="146"/>
      <c r="Q827" s="146"/>
      <c r="R827" s="146"/>
      <c r="S827" s="146"/>
      <c r="T827" s="146"/>
      <c r="U827" s="146"/>
      <c r="V827" s="146"/>
      <c r="W827" s="146"/>
      <c r="X827" s="146"/>
      <c r="Y827" s="146"/>
      <c r="Z827" s="146"/>
    </row>
    <row r="828" spans="1:26" ht="14.25" customHeight="1" x14ac:dyDescent="0.25">
      <c r="A828" s="146"/>
      <c r="B828" s="146"/>
      <c r="C828" s="169"/>
      <c r="D828" s="146"/>
      <c r="E828" s="146"/>
      <c r="F828" s="146"/>
      <c r="G828" s="146"/>
      <c r="H828" s="146"/>
      <c r="I828" s="146"/>
      <c r="J828" s="146"/>
      <c r="K828" s="146"/>
      <c r="L828" s="146"/>
      <c r="M828" s="146"/>
      <c r="N828" s="146"/>
      <c r="O828" s="146"/>
      <c r="P828" s="146"/>
      <c r="Q828" s="146"/>
      <c r="R828" s="146"/>
      <c r="S828" s="146"/>
      <c r="T828" s="146"/>
      <c r="U828" s="146"/>
      <c r="V828" s="146"/>
      <c r="W828" s="146"/>
      <c r="X828" s="146"/>
      <c r="Y828" s="146"/>
      <c r="Z828" s="146"/>
    </row>
    <row r="829" spans="1:26" ht="14.25" customHeight="1" x14ac:dyDescent="0.25">
      <c r="A829" s="146"/>
      <c r="B829" s="146"/>
      <c r="C829" s="169"/>
      <c r="D829" s="146"/>
      <c r="E829" s="146"/>
      <c r="F829" s="146"/>
      <c r="G829" s="146"/>
      <c r="H829" s="146"/>
      <c r="I829" s="146"/>
      <c r="J829" s="146"/>
      <c r="K829" s="146"/>
      <c r="L829" s="146"/>
      <c r="M829" s="146"/>
      <c r="N829" s="146"/>
      <c r="O829" s="146"/>
      <c r="P829" s="146"/>
      <c r="Q829" s="146"/>
      <c r="R829" s="146"/>
      <c r="S829" s="146"/>
      <c r="T829" s="146"/>
      <c r="U829" s="146"/>
      <c r="V829" s="146"/>
      <c r="W829" s="146"/>
      <c r="X829" s="146"/>
      <c r="Y829" s="146"/>
      <c r="Z829" s="146"/>
    </row>
    <row r="830" spans="1:26" ht="14.25" customHeight="1" x14ac:dyDescent="0.25">
      <c r="A830" s="146"/>
      <c r="B830" s="146"/>
      <c r="C830" s="169"/>
      <c r="D830" s="146"/>
      <c r="E830" s="146"/>
      <c r="F830" s="146"/>
      <c r="G830" s="146"/>
      <c r="H830" s="146"/>
      <c r="I830" s="146"/>
      <c r="J830" s="146"/>
      <c r="K830" s="146"/>
      <c r="L830" s="146"/>
      <c r="M830" s="146"/>
      <c r="N830" s="146"/>
      <c r="O830" s="146"/>
      <c r="P830" s="146"/>
      <c r="Q830" s="146"/>
      <c r="R830" s="146"/>
      <c r="S830" s="146"/>
      <c r="T830" s="146"/>
      <c r="U830" s="146"/>
      <c r="V830" s="146"/>
      <c r="W830" s="146"/>
      <c r="X830" s="146"/>
      <c r="Y830" s="146"/>
      <c r="Z830" s="146"/>
    </row>
    <row r="831" spans="1:26" ht="14.25" customHeight="1" x14ac:dyDescent="0.25">
      <c r="A831" s="146"/>
      <c r="B831" s="146"/>
      <c r="C831" s="169"/>
      <c r="D831" s="146"/>
      <c r="E831" s="146"/>
      <c r="F831" s="146"/>
      <c r="G831" s="146"/>
      <c r="H831" s="146"/>
      <c r="I831" s="146"/>
      <c r="J831" s="146"/>
      <c r="K831" s="146"/>
      <c r="L831" s="146"/>
      <c r="M831" s="146"/>
      <c r="N831" s="146"/>
      <c r="O831" s="146"/>
      <c r="P831" s="146"/>
      <c r="Q831" s="146"/>
      <c r="R831" s="146"/>
      <c r="S831" s="146"/>
      <c r="T831" s="146"/>
      <c r="U831" s="146"/>
      <c r="V831" s="146"/>
      <c r="W831" s="146"/>
      <c r="X831" s="146"/>
      <c r="Y831" s="146"/>
      <c r="Z831" s="146"/>
    </row>
    <row r="832" spans="1:26" ht="14.25" customHeight="1" x14ac:dyDescent="0.25">
      <c r="A832" s="146"/>
      <c r="B832" s="146"/>
      <c r="C832" s="169"/>
      <c r="D832" s="146"/>
      <c r="E832" s="146"/>
      <c r="F832" s="146"/>
      <c r="G832" s="146"/>
      <c r="H832" s="146"/>
      <c r="I832" s="146"/>
      <c r="J832" s="146"/>
      <c r="K832" s="146"/>
      <c r="L832" s="146"/>
      <c r="M832" s="146"/>
      <c r="N832" s="146"/>
      <c r="O832" s="146"/>
      <c r="P832" s="146"/>
      <c r="Q832" s="146"/>
      <c r="R832" s="146"/>
      <c r="S832" s="146"/>
      <c r="T832" s="146"/>
      <c r="U832" s="146"/>
      <c r="V832" s="146"/>
      <c r="W832" s="146"/>
      <c r="X832" s="146"/>
      <c r="Y832" s="146"/>
      <c r="Z832" s="146"/>
    </row>
    <row r="833" spans="1:26" ht="14.25" customHeight="1" x14ac:dyDescent="0.25">
      <c r="A833" s="146"/>
      <c r="B833" s="146"/>
      <c r="C833" s="169"/>
      <c r="D833" s="146"/>
      <c r="E833" s="146"/>
      <c r="F833" s="146"/>
      <c r="G833" s="146"/>
      <c r="H833" s="146"/>
      <c r="I833" s="146"/>
      <c r="J833" s="146"/>
      <c r="K833" s="146"/>
      <c r="L833" s="146"/>
      <c r="M833" s="146"/>
      <c r="N833" s="146"/>
      <c r="O833" s="146"/>
      <c r="P833" s="146"/>
      <c r="Q833" s="146"/>
      <c r="R833" s="146"/>
      <c r="S833" s="146"/>
      <c r="T833" s="146"/>
      <c r="U833" s="146"/>
      <c r="V833" s="146"/>
      <c r="W833" s="146"/>
      <c r="X833" s="146"/>
      <c r="Y833" s="146"/>
      <c r="Z833" s="146"/>
    </row>
    <row r="834" spans="1:26" ht="14.25" customHeight="1" x14ac:dyDescent="0.25">
      <c r="A834" s="146"/>
      <c r="B834" s="146"/>
      <c r="C834" s="169"/>
      <c r="D834" s="146"/>
      <c r="E834" s="146"/>
      <c r="F834" s="146"/>
      <c r="G834" s="146"/>
      <c r="H834" s="146"/>
      <c r="I834" s="146"/>
      <c r="J834" s="146"/>
      <c r="K834" s="146"/>
      <c r="L834" s="146"/>
      <c r="M834" s="146"/>
      <c r="N834" s="146"/>
      <c r="O834" s="146"/>
      <c r="P834" s="146"/>
      <c r="Q834" s="146"/>
      <c r="R834" s="146"/>
      <c r="S834" s="146"/>
      <c r="T834" s="146"/>
      <c r="U834" s="146"/>
      <c r="V834" s="146"/>
      <c r="W834" s="146"/>
      <c r="X834" s="146"/>
      <c r="Y834" s="146"/>
      <c r="Z834" s="146"/>
    </row>
    <row r="835" spans="1:26" ht="14.25" customHeight="1" x14ac:dyDescent="0.25">
      <c r="A835" s="146"/>
      <c r="B835" s="146"/>
      <c r="C835" s="169"/>
      <c r="D835" s="146"/>
      <c r="E835" s="146"/>
      <c r="F835" s="146"/>
      <c r="G835" s="146"/>
      <c r="H835" s="146"/>
      <c r="I835" s="146"/>
      <c r="J835" s="146"/>
      <c r="K835" s="146"/>
      <c r="L835" s="146"/>
      <c r="M835" s="146"/>
      <c r="N835" s="146"/>
      <c r="O835" s="146"/>
      <c r="P835" s="146"/>
      <c r="Q835" s="146"/>
      <c r="R835" s="146"/>
      <c r="S835" s="146"/>
      <c r="T835" s="146"/>
      <c r="U835" s="146"/>
      <c r="V835" s="146"/>
      <c r="W835" s="146"/>
      <c r="X835" s="146"/>
      <c r="Y835" s="146"/>
      <c r="Z835" s="146"/>
    </row>
    <row r="836" spans="1:26" ht="14.25" customHeight="1" x14ac:dyDescent="0.25">
      <c r="A836" s="146"/>
      <c r="B836" s="146"/>
      <c r="C836" s="169"/>
      <c r="D836" s="146"/>
      <c r="E836" s="146"/>
      <c r="F836" s="146"/>
      <c r="G836" s="146"/>
      <c r="H836" s="146"/>
      <c r="I836" s="146"/>
      <c r="J836" s="146"/>
      <c r="K836" s="146"/>
      <c r="L836" s="146"/>
      <c r="M836" s="146"/>
      <c r="N836" s="146"/>
      <c r="O836" s="146"/>
      <c r="P836" s="146"/>
      <c r="Q836" s="146"/>
      <c r="R836" s="146"/>
      <c r="S836" s="146"/>
      <c r="T836" s="146"/>
      <c r="U836" s="146"/>
      <c r="V836" s="146"/>
      <c r="W836" s="146"/>
      <c r="X836" s="146"/>
      <c r="Y836" s="146"/>
      <c r="Z836" s="146"/>
    </row>
    <row r="837" spans="1:26" ht="14.25" customHeight="1" x14ac:dyDescent="0.25">
      <c r="A837" s="146"/>
      <c r="B837" s="146"/>
      <c r="C837" s="169"/>
      <c r="D837" s="146"/>
      <c r="E837" s="146"/>
      <c r="F837" s="146"/>
      <c r="G837" s="146"/>
      <c r="H837" s="146"/>
      <c r="I837" s="146"/>
      <c r="J837" s="146"/>
      <c r="K837" s="146"/>
      <c r="L837" s="146"/>
      <c r="M837" s="146"/>
      <c r="N837" s="146"/>
      <c r="O837" s="146"/>
      <c r="P837" s="146"/>
      <c r="Q837" s="146"/>
      <c r="R837" s="146"/>
      <c r="S837" s="146"/>
      <c r="T837" s="146"/>
      <c r="U837" s="146"/>
      <c r="V837" s="146"/>
      <c r="W837" s="146"/>
      <c r="X837" s="146"/>
      <c r="Y837" s="146"/>
      <c r="Z837" s="146"/>
    </row>
    <row r="838" spans="1:26" ht="14.25" customHeight="1" x14ac:dyDescent="0.25">
      <c r="A838" s="146"/>
      <c r="B838" s="146"/>
      <c r="C838" s="169"/>
      <c r="D838" s="146"/>
      <c r="E838" s="146"/>
      <c r="F838" s="146"/>
      <c r="G838" s="146"/>
      <c r="H838" s="146"/>
      <c r="I838" s="146"/>
      <c r="J838" s="146"/>
      <c r="K838" s="146"/>
      <c r="L838" s="146"/>
      <c r="M838" s="146"/>
      <c r="N838" s="146"/>
      <c r="O838" s="146"/>
      <c r="P838" s="146"/>
      <c r="Q838" s="146"/>
      <c r="R838" s="146"/>
      <c r="S838" s="146"/>
      <c r="T838" s="146"/>
      <c r="U838" s="146"/>
      <c r="V838" s="146"/>
      <c r="W838" s="146"/>
      <c r="X838" s="146"/>
      <c r="Y838" s="146"/>
      <c r="Z838" s="146"/>
    </row>
    <row r="839" spans="1:26" ht="14.25" customHeight="1" x14ac:dyDescent="0.25">
      <c r="A839" s="146"/>
      <c r="B839" s="146"/>
      <c r="C839" s="169"/>
      <c r="D839" s="146"/>
      <c r="E839" s="146"/>
      <c r="F839" s="146"/>
      <c r="G839" s="146"/>
      <c r="H839" s="146"/>
      <c r="I839" s="146"/>
      <c r="J839" s="146"/>
      <c r="K839" s="146"/>
      <c r="L839" s="146"/>
      <c r="M839" s="146"/>
      <c r="N839" s="146"/>
      <c r="O839" s="146"/>
      <c r="P839" s="146"/>
      <c r="Q839" s="146"/>
      <c r="R839" s="146"/>
      <c r="S839" s="146"/>
      <c r="T839" s="146"/>
      <c r="U839" s="146"/>
      <c r="V839" s="146"/>
      <c r="W839" s="146"/>
      <c r="X839" s="146"/>
      <c r="Y839" s="146"/>
      <c r="Z839" s="146"/>
    </row>
    <row r="840" spans="1:26" ht="14.25" customHeight="1" x14ac:dyDescent="0.25">
      <c r="A840" s="146"/>
      <c r="B840" s="146"/>
      <c r="C840" s="169"/>
      <c r="D840" s="146"/>
      <c r="E840" s="146"/>
      <c r="F840" s="146"/>
      <c r="G840" s="146"/>
      <c r="H840" s="146"/>
      <c r="I840" s="146"/>
      <c r="J840" s="146"/>
      <c r="K840" s="146"/>
      <c r="L840" s="146"/>
      <c r="M840" s="146"/>
      <c r="N840" s="146"/>
      <c r="O840" s="146"/>
      <c r="P840" s="146"/>
      <c r="Q840" s="146"/>
      <c r="R840" s="146"/>
      <c r="S840" s="146"/>
      <c r="T840" s="146"/>
      <c r="U840" s="146"/>
      <c r="V840" s="146"/>
      <c r="W840" s="146"/>
      <c r="X840" s="146"/>
      <c r="Y840" s="146"/>
      <c r="Z840" s="146"/>
    </row>
    <row r="841" spans="1:26" ht="14.25" customHeight="1" x14ac:dyDescent="0.25">
      <c r="A841" s="146"/>
      <c r="B841" s="146"/>
      <c r="C841" s="169"/>
      <c r="D841" s="146"/>
      <c r="E841" s="146"/>
      <c r="F841" s="146"/>
      <c r="G841" s="146"/>
      <c r="H841" s="146"/>
      <c r="I841" s="146"/>
      <c r="J841" s="146"/>
      <c r="K841" s="146"/>
      <c r="L841" s="146"/>
      <c r="M841" s="146"/>
      <c r="N841" s="146"/>
      <c r="O841" s="146"/>
      <c r="P841" s="146"/>
      <c r="Q841" s="146"/>
      <c r="R841" s="146"/>
      <c r="S841" s="146"/>
      <c r="T841" s="146"/>
      <c r="U841" s="146"/>
      <c r="V841" s="146"/>
      <c r="W841" s="146"/>
      <c r="X841" s="146"/>
      <c r="Y841" s="146"/>
      <c r="Z841" s="146"/>
    </row>
    <row r="842" spans="1:26" ht="14.25" customHeight="1" x14ac:dyDescent="0.25">
      <c r="A842" s="146"/>
      <c r="B842" s="146"/>
      <c r="C842" s="169"/>
      <c r="D842" s="146"/>
      <c r="E842" s="146"/>
      <c r="F842" s="146"/>
      <c r="G842" s="146"/>
      <c r="H842" s="146"/>
      <c r="I842" s="146"/>
      <c r="J842" s="146"/>
      <c r="K842" s="146"/>
      <c r="L842" s="146"/>
      <c r="M842" s="146"/>
      <c r="N842" s="146"/>
      <c r="O842" s="146"/>
      <c r="P842" s="146"/>
      <c r="Q842" s="146"/>
      <c r="R842" s="146"/>
      <c r="S842" s="146"/>
      <c r="T842" s="146"/>
      <c r="U842" s="146"/>
      <c r="V842" s="146"/>
      <c r="W842" s="146"/>
      <c r="X842" s="146"/>
      <c r="Y842" s="146"/>
      <c r="Z842" s="146"/>
    </row>
    <row r="843" spans="1:26" ht="14.25" customHeight="1" x14ac:dyDescent="0.25">
      <c r="A843" s="146"/>
      <c r="B843" s="146"/>
      <c r="C843" s="169"/>
      <c r="D843" s="146"/>
      <c r="E843" s="146"/>
      <c r="F843" s="146"/>
      <c r="G843" s="146"/>
      <c r="H843" s="146"/>
      <c r="I843" s="146"/>
      <c r="J843" s="146"/>
      <c r="K843" s="146"/>
      <c r="L843" s="146"/>
      <c r="M843" s="146"/>
      <c r="N843" s="146"/>
      <c r="O843" s="146"/>
      <c r="P843" s="146"/>
      <c r="Q843" s="146"/>
      <c r="R843" s="146"/>
      <c r="S843" s="146"/>
      <c r="T843" s="146"/>
      <c r="U843" s="146"/>
      <c r="V843" s="146"/>
      <c r="W843" s="146"/>
      <c r="X843" s="146"/>
      <c r="Y843" s="146"/>
      <c r="Z843" s="146"/>
    </row>
    <row r="844" spans="1:26" ht="14.25" customHeight="1" x14ac:dyDescent="0.25">
      <c r="A844" s="146"/>
      <c r="B844" s="146"/>
      <c r="C844" s="169"/>
      <c r="D844" s="146"/>
      <c r="E844" s="146"/>
      <c r="F844" s="146"/>
      <c r="G844" s="146"/>
      <c r="H844" s="146"/>
      <c r="I844" s="146"/>
      <c r="J844" s="146"/>
      <c r="K844" s="146"/>
      <c r="L844" s="146"/>
      <c r="M844" s="146"/>
      <c r="N844" s="146"/>
      <c r="O844" s="146"/>
      <c r="P844" s="146"/>
      <c r="Q844" s="146"/>
      <c r="R844" s="146"/>
      <c r="S844" s="146"/>
      <c r="T844" s="146"/>
      <c r="U844" s="146"/>
      <c r="V844" s="146"/>
      <c r="W844" s="146"/>
      <c r="X844" s="146"/>
      <c r="Y844" s="146"/>
      <c r="Z844" s="146"/>
    </row>
    <row r="845" spans="1:26" ht="14.25" customHeight="1" x14ac:dyDescent="0.25">
      <c r="A845" s="146"/>
      <c r="B845" s="146"/>
      <c r="C845" s="169"/>
      <c r="D845" s="146"/>
      <c r="E845" s="146"/>
      <c r="F845" s="146"/>
      <c r="G845" s="146"/>
      <c r="H845" s="146"/>
      <c r="I845" s="146"/>
      <c r="J845" s="146"/>
      <c r="K845" s="146"/>
      <c r="L845" s="146"/>
      <c r="M845" s="146"/>
      <c r="N845" s="146"/>
      <c r="O845" s="146"/>
      <c r="P845" s="146"/>
      <c r="Q845" s="146"/>
      <c r="R845" s="146"/>
      <c r="S845" s="146"/>
      <c r="T845" s="146"/>
      <c r="U845" s="146"/>
      <c r="V845" s="146"/>
      <c r="W845" s="146"/>
      <c r="X845" s="146"/>
      <c r="Y845" s="146"/>
      <c r="Z845" s="146"/>
    </row>
    <row r="846" spans="1:26" ht="14.25" customHeight="1" x14ac:dyDescent="0.25">
      <c r="A846" s="146"/>
      <c r="B846" s="146"/>
      <c r="C846" s="169"/>
      <c r="D846" s="146"/>
      <c r="E846" s="146"/>
      <c r="F846" s="146"/>
      <c r="G846" s="146"/>
      <c r="H846" s="146"/>
      <c r="I846" s="146"/>
      <c r="J846" s="146"/>
      <c r="K846" s="146"/>
      <c r="L846" s="146"/>
      <c r="M846" s="146"/>
      <c r="N846" s="146"/>
      <c r="O846" s="146"/>
      <c r="P846" s="146"/>
      <c r="Q846" s="146"/>
      <c r="R846" s="146"/>
      <c r="S846" s="146"/>
      <c r="T846" s="146"/>
      <c r="U846" s="146"/>
      <c r="V846" s="146"/>
      <c r="W846" s="146"/>
      <c r="X846" s="146"/>
      <c r="Y846" s="146"/>
      <c r="Z846" s="146"/>
    </row>
    <row r="847" spans="1:26" ht="14.25" customHeight="1" x14ac:dyDescent="0.25">
      <c r="A847" s="146"/>
      <c r="B847" s="146"/>
      <c r="C847" s="169"/>
      <c r="D847" s="146"/>
      <c r="E847" s="146"/>
      <c r="F847" s="146"/>
      <c r="G847" s="146"/>
      <c r="H847" s="146"/>
      <c r="I847" s="146"/>
      <c r="J847" s="146"/>
      <c r="K847" s="146"/>
      <c r="L847" s="146"/>
      <c r="M847" s="146"/>
      <c r="N847" s="146"/>
      <c r="O847" s="146"/>
      <c r="P847" s="146"/>
      <c r="Q847" s="146"/>
      <c r="R847" s="146"/>
      <c r="S847" s="146"/>
      <c r="T847" s="146"/>
      <c r="U847" s="146"/>
      <c r="V847" s="146"/>
      <c r="W847" s="146"/>
      <c r="X847" s="146"/>
      <c r="Y847" s="146"/>
      <c r="Z847" s="146"/>
    </row>
    <row r="848" spans="1:26" ht="14.25" customHeight="1" x14ac:dyDescent="0.25">
      <c r="A848" s="146"/>
      <c r="B848" s="146"/>
      <c r="C848" s="169"/>
      <c r="D848" s="146"/>
      <c r="E848" s="146"/>
      <c r="F848" s="146"/>
      <c r="G848" s="146"/>
      <c r="H848" s="146"/>
      <c r="I848" s="146"/>
      <c r="J848" s="146"/>
      <c r="K848" s="146"/>
      <c r="L848" s="146"/>
      <c r="M848" s="146"/>
      <c r="N848" s="146"/>
      <c r="O848" s="146"/>
      <c r="P848" s="146"/>
      <c r="Q848" s="146"/>
      <c r="R848" s="146"/>
      <c r="S848" s="146"/>
      <c r="T848" s="146"/>
      <c r="U848" s="146"/>
      <c r="V848" s="146"/>
      <c r="W848" s="146"/>
      <c r="X848" s="146"/>
      <c r="Y848" s="146"/>
      <c r="Z848" s="146"/>
    </row>
    <row r="849" spans="1:26" ht="14.25" customHeight="1" x14ac:dyDescent="0.25">
      <c r="A849" s="146"/>
      <c r="B849" s="146"/>
      <c r="C849" s="169"/>
      <c r="D849" s="146"/>
      <c r="E849" s="146"/>
      <c r="F849" s="146"/>
      <c r="G849" s="146"/>
      <c r="H849" s="146"/>
      <c r="I849" s="146"/>
      <c r="J849" s="146"/>
      <c r="K849" s="146"/>
      <c r="L849" s="146"/>
      <c r="M849" s="146"/>
      <c r="N849" s="146"/>
      <c r="O849" s="146"/>
      <c r="P849" s="146"/>
      <c r="Q849" s="146"/>
      <c r="R849" s="146"/>
      <c r="S849" s="146"/>
      <c r="T849" s="146"/>
      <c r="U849" s="146"/>
      <c r="V849" s="146"/>
      <c r="W849" s="146"/>
      <c r="X849" s="146"/>
      <c r="Y849" s="146"/>
      <c r="Z849" s="146"/>
    </row>
    <row r="850" spans="1:26" ht="14.25" customHeight="1" x14ac:dyDescent="0.25">
      <c r="A850" s="146"/>
      <c r="B850" s="146"/>
      <c r="C850" s="169"/>
      <c r="D850" s="146"/>
      <c r="E850" s="146"/>
      <c r="F850" s="146"/>
      <c r="G850" s="146"/>
      <c r="H850" s="146"/>
      <c r="I850" s="146"/>
      <c r="J850" s="146"/>
      <c r="K850" s="146"/>
      <c r="L850" s="146"/>
      <c r="M850" s="146"/>
      <c r="N850" s="146"/>
      <c r="O850" s="146"/>
      <c r="P850" s="146"/>
      <c r="Q850" s="146"/>
      <c r="R850" s="146"/>
      <c r="S850" s="146"/>
      <c r="T850" s="146"/>
      <c r="U850" s="146"/>
      <c r="V850" s="146"/>
      <c r="W850" s="146"/>
      <c r="X850" s="146"/>
      <c r="Y850" s="146"/>
      <c r="Z850" s="146"/>
    </row>
    <row r="851" spans="1:26" ht="14.25" customHeight="1" x14ac:dyDescent="0.25">
      <c r="A851" s="146"/>
      <c r="B851" s="146"/>
      <c r="C851" s="169"/>
      <c r="D851" s="146"/>
      <c r="E851" s="146"/>
      <c r="F851" s="146"/>
      <c r="G851" s="146"/>
      <c r="H851" s="146"/>
      <c r="I851" s="146"/>
      <c r="J851" s="146"/>
      <c r="K851" s="146"/>
      <c r="L851" s="146"/>
      <c r="M851" s="146"/>
      <c r="N851" s="146"/>
      <c r="O851" s="146"/>
      <c r="P851" s="146"/>
      <c r="Q851" s="146"/>
      <c r="R851" s="146"/>
      <c r="S851" s="146"/>
      <c r="T851" s="146"/>
      <c r="U851" s="146"/>
      <c r="V851" s="146"/>
      <c r="W851" s="146"/>
      <c r="X851" s="146"/>
      <c r="Y851" s="146"/>
      <c r="Z851" s="146"/>
    </row>
    <row r="852" spans="1:26" ht="14.25" customHeight="1" x14ac:dyDescent="0.25">
      <c r="A852" s="146"/>
      <c r="B852" s="146"/>
      <c r="C852" s="169"/>
      <c r="D852" s="146"/>
      <c r="E852" s="146"/>
      <c r="F852" s="146"/>
      <c r="G852" s="146"/>
      <c r="H852" s="146"/>
      <c r="I852" s="146"/>
      <c r="J852" s="146"/>
      <c r="K852" s="146"/>
      <c r="L852" s="146"/>
      <c r="M852" s="146"/>
      <c r="N852" s="146"/>
      <c r="O852" s="146"/>
      <c r="P852" s="146"/>
      <c r="Q852" s="146"/>
      <c r="R852" s="146"/>
      <c r="S852" s="146"/>
      <c r="T852" s="146"/>
      <c r="U852" s="146"/>
      <c r="V852" s="146"/>
      <c r="W852" s="146"/>
      <c r="X852" s="146"/>
      <c r="Y852" s="146"/>
      <c r="Z852" s="146"/>
    </row>
    <row r="853" spans="1:26" ht="14.25" customHeight="1" x14ac:dyDescent="0.25">
      <c r="A853" s="146"/>
      <c r="B853" s="146"/>
      <c r="C853" s="169"/>
      <c r="D853" s="146"/>
      <c r="E853" s="146"/>
      <c r="F853" s="146"/>
      <c r="G853" s="146"/>
      <c r="H853" s="146"/>
      <c r="I853" s="146"/>
      <c r="J853" s="146"/>
      <c r="K853" s="146"/>
      <c r="L853" s="146"/>
      <c r="M853" s="146"/>
      <c r="N853" s="146"/>
      <c r="O853" s="146"/>
      <c r="P853" s="146"/>
      <c r="Q853" s="146"/>
      <c r="R853" s="146"/>
      <c r="S853" s="146"/>
      <c r="T853" s="146"/>
      <c r="U853" s="146"/>
      <c r="V853" s="146"/>
      <c r="W853" s="146"/>
      <c r="X853" s="146"/>
      <c r="Y853" s="146"/>
      <c r="Z853" s="146"/>
    </row>
    <row r="854" spans="1:26" ht="14.25" customHeight="1" x14ac:dyDescent="0.25">
      <c r="A854" s="146"/>
      <c r="B854" s="146"/>
      <c r="C854" s="169"/>
      <c r="D854" s="146"/>
      <c r="E854" s="146"/>
      <c r="F854" s="146"/>
      <c r="G854" s="146"/>
      <c r="H854" s="146"/>
      <c r="I854" s="146"/>
      <c r="J854" s="146"/>
      <c r="K854" s="146"/>
      <c r="L854" s="146"/>
      <c r="M854" s="146"/>
      <c r="N854" s="146"/>
      <c r="O854" s="146"/>
      <c r="P854" s="146"/>
      <c r="Q854" s="146"/>
      <c r="R854" s="146"/>
      <c r="S854" s="146"/>
      <c r="T854" s="146"/>
      <c r="U854" s="146"/>
      <c r="V854" s="146"/>
      <c r="W854" s="146"/>
      <c r="X854" s="146"/>
      <c r="Y854" s="146"/>
      <c r="Z854" s="146"/>
    </row>
    <row r="855" spans="1:26" ht="14.25" customHeight="1" x14ac:dyDescent="0.25">
      <c r="A855" s="146"/>
      <c r="B855" s="146"/>
      <c r="C855" s="169"/>
      <c r="D855" s="146"/>
      <c r="E855" s="146"/>
      <c r="F855" s="146"/>
      <c r="G855" s="146"/>
      <c r="H855" s="146"/>
      <c r="I855" s="146"/>
      <c r="J855" s="146"/>
      <c r="K855" s="146"/>
      <c r="L855" s="146"/>
      <c r="M855" s="146"/>
      <c r="N855" s="146"/>
      <c r="O855" s="146"/>
      <c r="P855" s="146"/>
      <c r="Q855" s="146"/>
      <c r="R855" s="146"/>
      <c r="S855" s="146"/>
      <c r="T855" s="146"/>
      <c r="U855" s="146"/>
      <c r="V855" s="146"/>
      <c r="W855" s="146"/>
      <c r="X855" s="146"/>
      <c r="Y855" s="146"/>
      <c r="Z855" s="146"/>
    </row>
    <row r="856" spans="1:26" ht="14.25" customHeight="1" x14ac:dyDescent="0.25">
      <c r="A856" s="146"/>
      <c r="B856" s="146"/>
      <c r="C856" s="169"/>
      <c r="D856" s="146"/>
      <c r="E856" s="146"/>
      <c r="F856" s="146"/>
      <c r="G856" s="146"/>
      <c r="H856" s="146"/>
      <c r="I856" s="146"/>
      <c r="J856" s="146"/>
      <c r="K856" s="146"/>
      <c r="L856" s="146"/>
      <c r="M856" s="146"/>
      <c r="N856" s="146"/>
      <c r="O856" s="146"/>
      <c r="P856" s="146"/>
      <c r="Q856" s="146"/>
      <c r="R856" s="146"/>
      <c r="S856" s="146"/>
      <c r="T856" s="146"/>
      <c r="U856" s="146"/>
      <c r="V856" s="146"/>
      <c r="W856" s="146"/>
      <c r="X856" s="146"/>
      <c r="Y856" s="146"/>
      <c r="Z856" s="146"/>
    </row>
    <row r="857" spans="1:26" ht="14.25" customHeight="1" x14ac:dyDescent="0.25">
      <c r="A857" s="146"/>
      <c r="B857" s="146"/>
      <c r="C857" s="169"/>
      <c r="D857" s="146"/>
      <c r="E857" s="146"/>
      <c r="F857" s="146"/>
      <c r="G857" s="146"/>
      <c r="H857" s="146"/>
      <c r="I857" s="146"/>
      <c r="J857" s="146"/>
      <c r="K857" s="146"/>
      <c r="L857" s="146"/>
      <c r="M857" s="146"/>
      <c r="N857" s="146"/>
      <c r="O857" s="146"/>
      <c r="P857" s="146"/>
      <c r="Q857" s="146"/>
      <c r="R857" s="146"/>
      <c r="S857" s="146"/>
      <c r="T857" s="146"/>
      <c r="U857" s="146"/>
      <c r="V857" s="146"/>
      <c r="W857" s="146"/>
      <c r="X857" s="146"/>
      <c r="Y857" s="146"/>
      <c r="Z857" s="146"/>
    </row>
    <row r="858" spans="1:26" ht="14.25" customHeight="1" x14ac:dyDescent="0.25">
      <c r="A858" s="146"/>
      <c r="B858" s="146"/>
      <c r="C858" s="169"/>
      <c r="D858" s="146"/>
      <c r="E858" s="146"/>
      <c r="F858" s="146"/>
      <c r="G858" s="146"/>
      <c r="H858" s="146"/>
      <c r="I858" s="146"/>
      <c r="J858" s="146"/>
      <c r="K858" s="146"/>
      <c r="L858" s="146"/>
      <c r="M858" s="146"/>
      <c r="N858" s="146"/>
      <c r="O858" s="146"/>
      <c r="P858" s="146"/>
      <c r="Q858" s="146"/>
      <c r="R858" s="146"/>
      <c r="S858" s="146"/>
      <c r="T858" s="146"/>
      <c r="U858" s="146"/>
      <c r="V858" s="146"/>
      <c r="W858" s="146"/>
      <c r="X858" s="146"/>
      <c r="Y858" s="146"/>
      <c r="Z858" s="146"/>
    </row>
    <row r="859" spans="1:26" ht="14.25" customHeight="1" x14ac:dyDescent="0.25">
      <c r="A859" s="146"/>
      <c r="B859" s="146"/>
      <c r="C859" s="169"/>
      <c r="D859" s="146"/>
      <c r="E859" s="146"/>
      <c r="F859" s="146"/>
      <c r="G859" s="146"/>
      <c r="H859" s="146"/>
      <c r="I859" s="146"/>
      <c r="J859" s="146"/>
      <c r="K859" s="146"/>
      <c r="L859" s="146"/>
      <c r="M859" s="146"/>
      <c r="N859" s="146"/>
      <c r="O859" s="146"/>
      <c r="P859" s="146"/>
      <c r="Q859" s="146"/>
      <c r="R859" s="146"/>
      <c r="S859" s="146"/>
      <c r="T859" s="146"/>
      <c r="U859" s="146"/>
      <c r="V859" s="146"/>
      <c r="W859" s="146"/>
      <c r="X859" s="146"/>
      <c r="Y859" s="146"/>
      <c r="Z859" s="146"/>
    </row>
    <row r="860" spans="1:26" ht="14.25" customHeight="1" x14ac:dyDescent="0.25">
      <c r="A860" s="146"/>
      <c r="B860" s="146"/>
      <c r="C860" s="169"/>
      <c r="D860" s="146"/>
      <c r="E860" s="146"/>
      <c r="F860" s="146"/>
      <c r="G860" s="146"/>
      <c r="H860" s="146"/>
      <c r="I860" s="146"/>
      <c r="J860" s="146"/>
      <c r="K860" s="146"/>
      <c r="L860" s="146"/>
      <c r="M860" s="146"/>
      <c r="N860" s="146"/>
      <c r="O860" s="146"/>
      <c r="P860" s="146"/>
      <c r="Q860" s="146"/>
      <c r="R860" s="146"/>
      <c r="S860" s="146"/>
      <c r="T860" s="146"/>
      <c r="U860" s="146"/>
      <c r="V860" s="146"/>
      <c r="W860" s="146"/>
      <c r="X860" s="146"/>
      <c r="Y860" s="146"/>
      <c r="Z860" s="146"/>
    </row>
    <row r="861" spans="1:26" ht="14.25" customHeight="1" x14ac:dyDescent="0.25">
      <c r="A861" s="146"/>
      <c r="B861" s="146"/>
      <c r="C861" s="169"/>
      <c r="D861" s="146"/>
      <c r="E861" s="146"/>
      <c r="F861" s="146"/>
      <c r="G861" s="146"/>
      <c r="H861" s="146"/>
      <c r="I861" s="146"/>
      <c r="J861" s="146"/>
      <c r="K861" s="146"/>
      <c r="L861" s="146"/>
      <c r="M861" s="146"/>
      <c r="N861" s="146"/>
      <c r="O861" s="146"/>
      <c r="P861" s="146"/>
      <c r="Q861" s="146"/>
      <c r="R861" s="146"/>
      <c r="S861" s="146"/>
      <c r="T861" s="146"/>
      <c r="U861" s="146"/>
      <c r="V861" s="146"/>
      <c r="W861" s="146"/>
      <c r="X861" s="146"/>
      <c r="Y861" s="146"/>
      <c r="Z861" s="146"/>
    </row>
    <row r="862" spans="1:26" ht="14.25" customHeight="1" x14ac:dyDescent="0.25">
      <c r="A862" s="146"/>
      <c r="B862" s="146"/>
      <c r="C862" s="169"/>
      <c r="D862" s="146"/>
      <c r="E862" s="146"/>
      <c r="F862" s="146"/>
      <c r="G862" s="146"/>
      <c r="H862" s="146"/>
      <c r="I862" s="146"/>
      <c r="J862" s="146"/>
      <c r="K862" s="146"/>
      <c r="L862" s="146"/>
      <c r="M862" s="146"/>
      <c r="N862" s="146"/>
      <c r="O862" s="146"/>
      <c r="P862" s="146"/>
      <c r="Q862" s="146"/>
      <c r="R862" s="146"/>
      <c r="S862" s="146"/>
      <c r="T862" s="146"/>
      <c r="U862" s="146"/>
      <c r="V862" s="146"/>
      <c r="W862" s="146"/>
      <c r="X862" s="146"/>
      <c r="Y862" s="146"/>
      <c r="Z862" s="146"/>
    </row>
    <row r="863" spans="1:26" ht="14.25" customHeight="1" x14ac:dyDescent="0.25">
      <c r="A863" s="146"/>
      <c r="B863" s="146"/>
      <c r="C863" s="169"/>
      <c r="D863" s="146"/>
      <c r="E863" s="146"/>
      <c r="F863" s="146"/>
      <c r="G863" s="146"/>
      <c r="H863" s="146"/>
      <c r="I863" s="146"/>
      <c r="J863" s="146"/>
      <c r="K863" s="146"/>
      <c r="L863" s="146"/>
      <c r="M863" s="146"/>
      <c r="N863" s="146"/>
      <c r="O863" s="146"/>
      <c r="P863" s="146"/>
      <c r="Q863" s="146"/>
      <c r="R863" s="146"/>
      <c r="S863" s="146"/>
      <c r="T863" s="146"/>
      <c r="U863" s="146"/>
      <c r="V863" s="146"/>
      <c r="W863" s="146"/>
      <c r="X863" s="146"/>
      <c r="Y863" s="146"/>
      <c r="Z863" s="146"/>
    </row>
    <row r="864" spans="1:26" ht="14.25" customHeight="1" x14ac:dyDescent="0.25">
      <c r="A864" s="146"/>
      <c r="B864" s="146"/>
      <c r="C864" s="169"/>
      <c r="D864" s="146"/>
      <c r="E864" s="146"/>
      <c r="F864" s="146"/>
      <c r="G864" s="146"/>
      <c r="H864" s="146"/>
      <c r="I864" s="146"/>
      <c r="J864" s="146"/>
      <c r="K864" s="146"/>
      <c r="L864" s="146"/>
      <c r="M864" s="146"/>
      <c r="N864" s="146"/>
      <c r="O864" s="146"/>
      <c r="P864" s="146"/>
      <c r="Q864" s="146"/>
      <c r="R864" s="146"/>
      <c r="S864" s="146"/>
      <c r="T864" s="146"/>
      <c r="U864" s="146"/>
      <c r="V864" s="146"/>
      <c r="W864" s="146"/>
      <c r="X864" s="146"/>
      <c r="Y864" s="146"/>
      <c r="Z864" s="146"/>
    </row>
    <row r="865" spans="1:26" ht="14.25" customHeight="1" x14ac:dyDescent="0.25">
      <c r="A865" s="146"/>
      <c r="B865" s="146"/>
      <c r="C865" s="169"/>
      <c r="D865" s="146"/>
      <c r="E865" s="146"/>
      <c r="F865" s="146"/>
      <c r="G865" s="146"/>
      <c r="H865" s="146"/>
      <c r="I865" s="146"/>
      <c r="J865" s="146"/>
      <c r="K865" s="146"/>
      <c r="L865" s="146"/>
      <c r="M865" s="146"/>
      <c r="N865" s="146"/>
      <c r="O865" s="146"/>
      <c r="P865" s="146"/>
      <c r="Q865" s="146"/>
      <c r="R865" s="146"/>
      <c r="S865" s="146"/>
      <c r="T865" s="146"/>
      <c r="U865" s="146"/>
      <c r="V865" s="146"/>
      <c r="W865" s="146"/>
      <c r="X865" s="146"/>
      <c r="Y865" s="146"/>
      <c r="Z865" s="146"/>
    </row>
    <row r="866" spans="1:26" ht="14.25" customHeight="1" x14ac:dyDescent="0.25">
      <c r="A866" s="146"/>
      <c r="B866" s="146"/>
      <c r="C866" s="169"/>
      <c r="D866" s="146"/>
      <c r="E866" s="146"/>
      <c r="F866" s="146"/>
      <c r="G866" s="146"/>
      <c r="H866" s="146"/>
      <c r="I866" s="146"/>
      <c r="J866" s="146"/>
      <c r="K866" s="146"/>
      <c r="L866" s="146"/>
      <c r="M866" s="146"/>
      <c r="N866" s="146"/>
      <c r="O866" s="146"/>
      <c r="P866" s="146"/>
      <c r="Q866" s="146"/>
      <c r="R866" s="146"/>
      <c r="S866" s="146"/>
      <c r="T866" s="146"/>
      <c r="U866" s="146"/>
      <c r="V866" s="146"/>
      <c r="W866" s="146"/>
      <c r="X866" s="146"/>
      <c r="Y866" s="146"/>
      <c r="Z866" s="146"/>
    </row>
    <row r="867" spans="1:26" ht="14.25" customHeight="1" x14ac:dyDescent="0.25">
      <c r="A867" s="146"/>
      <c r="B867" s="146"/>
      <c r="C867" s="169"/>
      <c r="D867" s="146"/>
      <c r="E867" s="146"/>
      <c r="F867" s="146"/>
      <c r="G867" s="146"/>
      <c r="H867" s="146"/>
      <c r="I867" s="146"/>
      <c r="J867" s="146"/>
      <c r="K867" s="146"/>
      <c r="L867" s="146"/>
      <c r="M867" s="146"/>
      <c r="N867" s="146"/>
      <c r="O867" s="146"/>
      <c r="P867" s="146"/>
      <c r="Q867" s="146"/>
      <c r="R867" s="146"/>
      <c r="S867" s="146"/>
      <c r="T867" s="146"/>
      <c r="U867" s="146"/>
      <c r="V867" s="146"/>
      <c r="W867" s="146"/>
      <c r="X867" s="146"/>
      <c r="Y867" s="146"/>
      <c r="Z867" s="146"/>
    </row>
    <row r="868" spans="1:26" ht="14.25" customHeight="1" x14ac:dyDescent="0.25">
      <c r="A868" s="146"/>
      <c r="B868" s="146"/>
      <c r="C868" s="169"/>
      <c r="D868" s="146"/>
      <c r="E868" s="146"/>
      <c r="F868" s="146"/>
      <c r="G868" s="146"/>
      <c r="H868" s="146"/>
      <c r="I868" s="146"/>
      <c r="J868" s="146"/>
      <c r="K868" s="146"/>
      <c r="L868" s="146"/>
      <c r="M868" s="146"/>
      <c r="N868" s="146"/>
      <c r="O868" s="146"/>
      <c r="P868" s="146"/>
      <c r="Q868" s="146"/>
      <c r="R868" s="146"/>
      <c r="S868" s="146"/>
      <c r="T868" s="146"/>
      <c r="U868" s="146"/>
      <c r="V868" s="146"/>
      <c r="W868" s="146"/>
      <c r="X868" s="146"/>
      <c r="Y868" s="146"/>
      <c r="Z868" s="146"/>
    </row>
    <row r="869" spans="1:26" ht="14.25" customHeight="1" x14ac:dyDescent="0.25">
      <c r="A869" s="146"/>
      <c r="B869" s="146"/>
      <c r="C869" s="169"/>
      <c r="D869" s="146"/>
      <c r="E869" s="146"/>
      <c r="F869" s="146"/>
      <c r="G869" s="146"/>
      <c r="H869" s="146"/>
      <c r="I869" s="146"/>
      <c r="J869" s="146"/>
      <c r="K869" s="146"/>
      <c r="L869" s="146"/>
      <c r="M869" s="146"/>
      <c r="N869" s="146"/>
      <c r="O869" s="146"/>
      <c r="P869" s="146"/>
      <c r="Q869" s="146"/>
      <c r="R869" s="146"/>
      <c r="S869" s="146"/>
      <c r="T869" s="146"/>
      <c r="U869" s="146"/>
      <c r="V869" s="146"/>
      <c r="W869" s="146"/>
      <c r="X869" s="146"/>
      <c r="Y869" s="146"/>
      <c r="Z869" s="146"/>
    </row>
    <row r="870" spans="1:26" ht="14.25" customHeight="1" x14ac:dyDescent="0.25">
      <c r="A870" s="146"/>
      <c r="B870" s="146"/>
      <c r="C870" s="169"/>
      <c r="D870" s="146"/>
      <c r="E870" s="146"/>
      <c r="F870" s="146"/>
      <c r="G870" s="146"/>
      <c r="H870" s="146"/>
      <c r="I870" s="146"/>
      <c r="J870" s="146"/>
      <c r="K870" s="146"/>
      <c r="L870" s="146"/>
      <c r="M870" s="146"/>
      <c r="N870" s="146"/>
      <c r="O870" s="146"/>
      <c r="P870" s="146"/>
      <c r="Q870" s="146"/>
      <c r="R870" s="146"/>
      <c r="S870" s="146"/>
      <c r="T870" s="146"/>
      <c r="U870" s="146"/>
      <c r="V870" s="146"/>
      <c r="W870" s="146"/>
      <c r="X870" s="146"/>
      <c r="Y870" s="146"/>
      <c r="Z870" s="146"/>
    </row>
    <row r="871" spans="1:26" ht="14.25" customHeight="1" x14ac:dyDescent="0.25">
      <c r="A871" s="146"/>
      <c r="B871" s="146"/>
      <c r="C871" s="169"/>
      <c r="D871" s="146"/>
      <c r="E871" s="146"/>
      <c r="F871" s="146"/>
      <c r="G871" s="146"/>
      <c r="H871" s="146"/>
      <c r="I871" s="146"/>
      <c r="J871" s="146"/>
      <c r="K871" s="146"/>
      <c r="L871" s="146"/>
      <c r="M871" s="146"/>
      <c r="N871" s="146"/>
      <c r="O871" s="146"/>
      <c r="P871" s="146"/>
      <c r="Q871" s="146"/>
      <c r="R871" s="146"/>
      <c r="S871" s="146"/>
      <c r="T871" s="146"/>
      <c r="U871" s="146"/>
      <c r="V871" s="146"/>
      <c r="W871" s="146"/>
      <c r="X871" s="146"/>
      <c r="Y871" s="146"/>
      <c r="Z871" s="146"/>
    </row>
    <row r="872" spans="1:26" ht="14.25" customHeight="1" x14ac:dyDescent="0.25">
      <c r="A872" s="146"/>
      <c r="B872" s="146"/>
      <c r="C872" s="169"/>
      <c r="D872" s="146"/>
      <c r="E872" s="146"/>
      <c r="F872" s="146"/>
      <c r="G872" s="146"/>
      <c r="H872" s="146"/>
      <c r="I872" s="146"/>
      <c r="J872" s="146"/>
      <c r="K872" s="146"/>
      <c r="L872" s="146"/>
      <c r="M872" s="146"/>
      <c r="N872" s="146"/>
      <c r="O872" s="146"/>
      <c r="P872" s="146"/>
      <c r="Q872" s="146"/>
      <c r="R872" s="146"/>
      <c r="S872" s="146"/>
      <c r="T872" s="146"/>
      <c r="U872" s="146"/>
      <c r="V872" s="146"/>
      <c r="W872" s="146"/>
      <c r="X872" s="146"/>
      <c r="Y872" s="146"/>
      <c r="Z872" s="146"/>
    </row>
    <row r="873" spans="1:26" ht="14.25" customHeight="1" x14ac:dyDescent="0.25">
      <c r="A873" s="146"/>
      <c r="B873" s="146"/>
      <c r="C873" s="169"/>
      <c r="D873" s="146"/>
      <c r="E873" s="146"/>
      <c r="F873" s="146"/>
      <c r="G873" s="146"/>
      <c r="H873" s="146"/>
      <c r="I873" s="146"/>
      <c r="J873" s="146"/>
      <c r="K873" s="146"/>
      <c r="L873" s="146"/>
      <c r="M873" s="146"/>
      <c r="N873" s="146"/>
      <c r="O873" s="146"/>
      <c r="P873" s="146"/>
      <c r="Q873" s="146"/>
      <c r="R873" s="146"/>
      <c r="S873" s="146"/>
      <c r="T873" s="146"/>
      <c r="U873" s="146"/>
      <c r="V873" s="146"/>
      <c r="W873" s="146"/>
      <c r="X873" s="146"/>
      <c r="Y873" s="146"/>
      <c r="Z873" s="146"/>
    </row>
    <row r="874" spans="1:26" ht="14.25" customHeight="1" x14ac:dyDescent="0.25">
      <c r="A874" s="146"/>
      <c r="B874" s="146"/>
      <c r="C874" s="169"/>
      <c r="D874" s="146"/>
      <c r="E874" s="146"/>
      <c r="F874" s="146"/>
      <c r="G874" s="146"/>
      <c r="H874" s="146"/>
      <c r="I874" s="146"/>
      <c r="J874" s="146"/>
      <c r="K874" s="146"/>
      <c r="L874" s="146"/>
      <c r="M874" s="146"/>
      <c r="N874" s="146"/>
      <c r="O874" s="146"/>
      <c r="P874" s="146"/>
      <c r="Q874" s="146"/>
      <c r="R874" s="146"/>
      <c r="S874" s="146"/>
      <c r="T874" s="146"/>
      <c r="U874" s="146"/>
      <c r="V874" s="146"/>
      <c r="W874" s="146"/>
      <c r="X874" s="146"/>
      <c r="Y874" s="146"/>
      <c r="Z874" s="146"/>
    </row>
    <row r="875" spans="1:26" ht="14.25" customHeight="1" x14ac:dyDescent="0.25">
      <c r="A875" s="146"/>
      <c r="B875" s="146"/>
      <c r="C875" s="169"/>
      <c r="D875" s="146"/>
      <c r="E875" s="146"/>
      <c r="F875" s="146"/>
      <c r="G875" s="146"/>
      <c r="H875" s="146"/>
      <c r="I875" s="146"/>
      <c r="J875" s="146"/>
      <c r="K875" s="146"/>
      <c r="L875" s="146"/>
      <c r="M875" s="146"/>
      <c r="N875" s="146"/>
      <c r="O875" s="146"/>
      <c r="P875" s="146"/>
      <c r="Q875" s="146"/>
      <c r="R875" s="146"/>
      <c r="S875" s="146"/>
      <c r="T875" s="146"/>
      <c r="U875" s="146"/>
      <c r="V875" s="146"/>
      <c r="W875" s="146"/>
      <c r="X875" s="146"/>
      <c r="Y875" s="146"/>
      <c r="Z875" s="146"/>
    </row>
    <row r="876" spans="1:26" ht="14.25" customHeight="1" x14ac:dyDescent="0.25">
      <c r="A876" s="146"/>
      <c r="B876" s="146"/>
      <c r="C876" s="169"/>
      <c r="D876" s="146"/>
      <c r="E876" s="146"/>
      <c r="F876" s="146"/>
      <c r="G876" s="146"/>
      <c r="H876" s="146"/>
      <c r="I876" s="146"/>
      <c r="J876" s="146"/>
      <c r="K876" s="146"/>
      <c r="L876" s="146"/>
      <c r="M876" s="146"/>
      <c r="N876" s="146"/>
      <c r="O876" s="146"/>
      <c r="P876" s="146"/>
      <c r="Q876" s="146"/>
      <c r="R876" s="146"/>
      <c r="S876" s="146"/>
      <c r="T876" s="146"/>
      <c r="U876" s="146"/>
      <c r="V876" s="146"/>
      <c r="W876" s="146"/>
      <c r="X876" s="146"/>
      <c r="Y876" s="146"/>
      <c r="Z876" s="146"/>
    </row>
    <row r="877" spans="1:26" ht="14.25" customHeight="1" x14ac:dyDescent="0.25">
      <c r="A877" s="146"/>
      <c r="B877" s="146"/>
      <c r="C877" s="169"/>
      <c r="D877" s="146"/>
      <c r="E877" s="146"/>
      <c r="F877" s="146"/>
      <c r="G877" s="146"/>
      <c r="H877" s="146"/>
      <c r="I877" s="146"/>
      <c r="J877" s="146"/>
      <c r="K877" s="146"/>
      <c r="L877" s="146"/>
      <c r="M877" s="146"/>
      <c r="N877" s="146"/>
      <c r="O877" s="146"/>
      <c r="P877" s="146"/>
      <c r="Q877" s="146"/>
      <c r="R877" s="146"/>
      <c r="S877" s="146"/>
      <c r="T877" s="146"/>
      <c r="U877" s="146"/>
      <c r="V877" s="146"/>
      <c r="W877" s="146"/>
      <c r="X877" s="146"/>
      <c r="Y877" s="146"/>
      <c r="Z877" s="146"/>
    </row>
    <row r="878" spans="1:26" ht="14.25" customHeight="1" x14ac:dyDescent="0.25">
      <c r="A878" s="146"/>
      <c r="B878" s="146"/>
      <c r="C878" s="169"/>
      <c r="D878" s="146"/>
      <c r="E878" s="146"/>
      <c r="F878" s="146"/>
      <c r="G878" s="146"/>
      <c r="H878" s="146"/>
      <c r="I878" s="146"/>
      <c r="J878" s="146"/>
      <c r="K878" s="146"/>
      <c r="L878" s="146"/>
      <c r="M878" s="146"/>
      <c r="N878" s="146"/>
      <c r="O878" s="146"/>
      <c r="P878" s="146"/>
      <c r="Q878" s="146"/>
      <c r="R878" s="146"/>
      <c r="S878" s="146"/>
      <c r="T878" s="146"/>
      <c r="U878" s="146"/>
      <c r="V878" s="146"/>
      <c r="W878" s="146"/>
      <c r="X878" s="146"/>
      <c r="Y878" s="146"/>
      <c r="Z878" s="146"/>
    </row>
    <row r="879" spans="1:26" ht="14.25" customHeight="1" x14ac:dyDescent="0.25">
      <c r="A879" s="146"/>
      <c r="B879" s="146"/>
      <c r="C879" s="169"/>
      <c r="D879" s="146"/>
      <c r="E879" s="146"/>
      <c r="F879" s="146"/>
      <c r="G879" s="146"/>
      <c r="H879" s="146"/>
      <c r="I879" s="146"/>
      <c r="J879" s="146"/>
      <c r="K879" s="146"/>
      <c r="L879" s="146"/>
      <c r="M879" s="146"/>
      <c r="N879" s="146"/>
      <c r="O879" s="146"/>
      <c r="P879" s="146"/>
      <c r="Q879" s="146"/>
      <c r="R879" s="146"/>
      <c r="S879" s="146"/>
      <c r="T879" s="146"/>
      <c r="U879" s="146"/>
      <c r="V879" s="146"/>
      <c r="W879" s="146"/>
      <c r="X879" s="146"/>
      <c r="Y879" s="146"/>
      <c r="Z879" s="146"/>
    </row>
    <row r="880" spans="1:26" ht="14.25" customHeight="1" x14ac:dyDescent="0.25">
      <c r="A880" s="146"/>
      <c r="B880" s="146"/>
      <c r="C880" s="169"/>
      <c r="D880" s="146"/>
      <c r="E880" s="146"/>
      <c r="F880" s="146"/>
      <c r="G880" s="146"/>
      <c r="H880" s="146"/>
      <c r="I880" s="146"/>
      <c r="J880" s="146"/>
      <c r="K880" s="146"/>
      <c r="L880" s="146"/>
      <c r="M880" s="146"/>
      <c r="N880" s="146"/>
      <c r="O880" s="146"/>
      <c r="P880" s="146"/>
      <c r="Q880" s="146"/>
      <c r="R880" s="146"/>
      <c r="S880" s="146"/>
      <c r="T880" s="146"/>
      <c r="U880" s="146"/>
      <c r="V880" s="146"/>
      <c r="W880" s="146"/>
      <c r="X880" s="146"/>
      <c r="Y880" s="146"/>
      <c r="Z880" s="146"/>
    </row>
    <row r="881" spans="1:26" ht="14.25" customHeight="1" x14ac:dyDescent="0.25">
      <c r="A881" s="146"/>
      <c r="B881" s="146"/>
      <c r="C881" s="169"/>
      <c r="D881" s="146"/>
      <c r="E881" s="146"/>
      <c r="F881" s="146"/>
      <c r="G881" s="146"/>
      <c r="H881" s="146"/>
      <c r="I881" s="146"/>
      <c r="J881" s="146"/>
      <c r="K881" s="146"/>
      <c r="L881" s="146"/>
      <c r="M881" s="146"/>
      <c r="N881" s="146"/>
      <c r="O881" s="146"/>
      <c r="P881" s="146"/>
      <c r="Q881" s="146"/>
      <c r="R881" s="146"/>
      <c r="S881" s="146"/>
      <c r="T881" s="146"/>
      <c r="U881" s="146"/>
      <c r="V881" s="146"/>
      <c r="W881" s="146"/>
      <c r="X881" s="146"/>
      <c r="Y881" s="146"/>
      <c r="Z881" s="146"/>
    </row>
    <row r="882" spans="1:26" ht="14.25" customHeight="1" x14ac:dyDescent="0.25">
      <c r="A882" s="146"/>
      <c r="B882" s="146"/>
      <c r="C882" s="169"/>
      <c r="D882" s="146"/>
      <c r="E882" s="146"/>
      <c r="F882" s="146"/>
      <c r="G882" s="146"/>
      <c r="H882" s="146"/>
      <c r="I882" s="146"/>
      <c r="J882" s="146"/>
      <c r="K882" s="146"/>
      <c r="L882" s="146"/>
      <c r="M882" s="146"/>
      <c r="N882" s="146"/>
      <c r="O882" s="146"/>
      <c r="P882" s="146"/>
      <c r="Q882" s="146"/>
      <c r="R882" s="146"/>
      <c r="S882" s="146"/>
      <c r="T882" s="146"/>
      <c r="U882" s="146"/>
      <c r="V882" s="146"/>
      <c r="W882" s="146"/>
      <c r="X882" s="146"/>
      <c r="Y882" s="146"/>
      <c r="Z882" s="146"/>
    </row>
    <row r="883" spans="1:26" ht="14.25" customHeight="1" x14ac:dyDescent="0.25">
      <c r="A883" s="146"/>
      <c r="B883" s="146"/>
      <c r="C883" s="169"/>
      <c r="D883" s="146"/>
      <c r="E883" s="146"/>
      <c r="F883" s="146"/>
      <c r="G883" s="146"/>
      <c r="H883" s="146"/>
      <c r="I883" s="146"/>
      <c r="J883" s="146"/>
      <c r="K883" s="146"/>
      <c r="L883" s="146"/>
      <c r="M883" s="146"/>
      <c r="N883" s="146"/>
      <c r="O883" s="146"/>
      <c r="P883" s="146"/>
      <c r="Q883" s="146"/>
      <c r="R883" s="146"/>
      <c r="S883" s="146"/>
      <c r="T883" s="146"/>
      <c r="U883" s="146"/>
      <c r="V883" s="146"/>
      <c r="W883" s="146"/>
      <c r="X883" s="146"/>
      <c r="Y883" s="146"/>
      <c r="Z883" s="146"/>
    </row>
    <row r="884" spans="1:26" ht="14.25" customHeight="1" x14ac:dyDescent="0.25">
      <c r="A884" s="146"/>
      <c r="B884" s="146"/>
      <c r="C884" s="169"/>
      <c r="D884" s="146"/>
      <c r="E884" s="146"/>
      <c r="F884" s="146"/>
      <c r="G884" s="146"/>
      <c r="H884" s="146"/>
      <c r="I884" s="146"/>
      <c r="J884" s="146"/>
      <c r="K884" s="146"/>
      <c r="L884" s="146"/>
      <c r="M884" s="146"/>
      <c r="N884" s="146"/>
      <c r="O884" s="146"/>
      <c r="P884" s="146"/>
      <c r="Q884" s="146"/>
      <c r="R884" s="146"/>
      <c r="S884" s="146"/>
      <c r="T884" s="146"/>
      <c r="U884" s="146"/>
      <c r="V884" s="146"/>
      <c r="W884" s="146"/>
      <c r="X884" s="146"/>
      <c r="Y884" s="146"/>
      <c r="Z884" s="146"/>
    </row>
    <row r="885" spans="1:26" ht="14.25" customHeight="1" x14ac:dyDescent="0.25">
      <c r="A885" s="146"/>
      <c r="B885" s="146"/>
      <c r="C885" s="169"/>
      <c r="D885" s="146"/>
      <c r="E885" s="146"/>
      <c r="F885" s="146"/>
      <c r="G885" s="146"/>
      <c r="H885" s="146"/>
      <c r="I885" s="146"/>
      <c r="J885" s="146"/>
      <c r="K885" s="146"/>
      <c r="L885" s="146"/>
      <c r="M885" s="146"/>
      <c r="N885" s="146"/>
      <c r="O885" s="146"/>
      <c r="P885" s="146"/>
      <c r="Q885" s="146"/>
      <c r="R885" s="146"/>
      <c r="S885" s="146"/>
      <c r="T885" s="146"/>
      <c r="U885" s="146"/>
      <c r="V885" s="146"/>
      <c r="W885" s="146"/>
      <c r="X885" s="146"/>
      <c r="Y885" s="146"/>
      <c r="Z885" s="146"/>
    </row>
    <row r="886" spans="1:26" ht="14.25" customHeight="1" x14ac:dyDescent="0.25">
      <c r="A886" s="146"/>
      <c r="B886" s="146"/>
      <c r="C886" s="169"/>
      <c r="D886" s="146"/>
      <c r="E886" s="146"/>
      <c r="F886" s="146"/>
      <c r="G886" s="146"/>
      <c r="H886" s="146"/>
      <c r="I886" s="146"/>
      <c r="J886" s="146"/>
      <c r="K886" s="146"/>
      <c r="L886" s="146"/>
      <c r="M886" s="146"/>
      <c r="N886" s="146"/>
      <c r="O886" s="146"/>
      <c r="P886" s="146"/>
      <c r="Q886" s="146"/>
      <c r="R886" s="146"/>
      <c r="S886" s="146"/>
      <c r="T886" s="146"/>
      <c r="U886" s="146"/>
      <c r="V886" s="146"/>
      <c r="W886" s="146"/>
      <c r="X886" s="146"/>
      <c r="Y886" s="146"/>
      <c r="Z886" s="146"/>
    </row>
    <row r="887" spans="1:26" ht="14.25" customHeight="1" x14ac:dyDescent="0.25">
      <c r="A887" s="146"/>
      <c r="B887" s="146"/>
      <c r="C887" s="169"/>
      <c r="D887" s="146"/>
      <c r="E887" s="146"/>
      <c r="F887" s="146"/>
      <c r="G887" s="146"/>
      <c r="H887" s="146"/>
      <c r="I887" s="146"/>
      <c r="J887" s="146"/>
      <c r="K887" s="146"/>
      <c r="L887" s="146"/>
      <c r="M887" s="146"/>
      <c r="N887" s="146"/>
      <c r="O887" s="146"/>
      <c r="P887" s="146"/>
      <c r="Q887" s="146"/>
      <c r="R887" s="146"/>
      <c r="S887" s="146"/>
      <c r="T887" s="146"/>
      <c r="U887" s="146"/>
      <c r="V887" s="146"/>
      <c r="W887" s="146"/>
      <c r="X887" s="146"/>
      <c r="Y887" s="146"/>
      <c r="Z887" s="146"/>
    </row>
    <row r="888" spans="1:26" ht="14.25" customHeight="1" x14ac:dyDescent="0.25">
      <c r="A888" s="146"/>
      <c r="B888" s="146"/>
      <c r="C888" s="169"/>
      <c r="D888" s="146"/>
      <c r="E888" s="146"/>
      <c r="F888" s="146"/>
      <c r="G888" s="146"/>
      <c r="H888" s="146"/>
      <c r="I888" s="146"/>
      <c r="J888" s="146"/>
      <c r="K888" s="146"/>
      <c r="L888" s="146"/>
      <c r="M888" s="146"/>
      <c r="N888" s="146"/>
      <c r="O888" s="146"/>
      <c r="P888" s="146"/>
      <c r="Q888" s="146"/>
      <c r="R888" s="146"/>
      <c r="S888" s="146"/>
      <c r="T888" s="146"/>
      <c r="U888" s="146"/>
      <c r="V888" s="146"/>
      <c r="W888" s="146"/>
      <c r="X888" s="146"/>
      <c r="Y888" s="146"/>
      <c r="Z888" s="146"/>
    </row>
    <row r="889" spans="1:26" ht="14.25" customHeight="1" x14ac:dyDescent="0.25">
      <c r="A889" s="146"/>
      <c r="B889" s="146"/>
      <c r="C889" s="169"/>
      <c r="D889" s="146"/>
      <c r="E889" s="146"/>
      <c r="F889" s="146"/>
      <c r="G889" s="146"/>
      <c r="H889" s="146"/>
      <c r="I889" s="146"/>
      <c r="J889" s="146"/>
      <c r="K889" s="146"/>
      <c r="L889" s="146"/>
      <c r="M889" s="146"/>
      <c r="N889" s="146"/>
      <c r="O889" s="146"/>
      <c r="P889" s="146"/>
      <c r="Q889" s="146"/>
      <c r="R889" s="146"/>
      <c r="S889" s="146"/>
      <c r="T889" s="146"/>
      <c r="U889" s="146"/>
      <c r="V889" s="146"/>
      <c r="W889" s="146"/>
      <c r="X889" s="146"/>
      <c r="Y889" s="146"/>
      <c r="Z889" s="146"/>
    </row>
    <row r="890" spans="1:26" ht="14.25" customHeight="1" x14ac:dyDescent="0.25">
      <c r="A890" s="146"/>
      <c r="B890" s="146"/>
      <c r="C890" s="169"/>
      <c r="D890" s="146"/>
      <c r="E890" s="146"/>
      <c r="F890" s="146"/>
      <c r="G890" s="146"/>
      <c r="H890" s="146"/>
      <c r="I890" s="146"/>
      <c r="J890" s="146"/>
      <c r="K890" s="146"/>
      <c r="L890" s="146"/>
      <c r="M890" s="146"/>
      <c r="N890" s="146"/>
      <c r="O890" s="146"/>
      <c r="P890" s="146"/>
      <c r="Q890" s="146"/>
      <c r="R890" s="146"/>
      <c r="S890" s="146"/>
      <c r="T890" s="146"/>
      <c r="U890" s="146"/>
      <c r="V890" s="146"/>
      <c r="W890" s="146"/>
      <c r="X890" s="146"/>
      <c r="Y890" s="146"/>
      <c r="Z890" s="146"/>
    </row>
    <row r="891" spans="1:26" ht="14.25" customHeight="1" x14ac:dyDescent="0.25">
      <c r="A891" s="146"/>
      <c r="B891" s="146"/>
      <c r="C891" s="169"/>
      <c r="D891" s="146"/>
      <c r="E891" s="146"/>
      <c r="F891" s="146"/>
      <c r="G891" s="146"/>
      <c r="H891" s="146"/>
      <c r="I891" s="146"/>
      <c r="J891" s="146"/>
      <c r="K891" s="146"/>
      <c r="L891" s="146"/>
      <c r="M891" s="146"/>
      <c r="N891" s="146"/>
      <c r="O891" s="146"/>
      <c r="P891" s="146"/>
      <c r="Q891" s="146"/>
      <c r="R891" s="146"/>
      <c r="S891" s="146"/>
      <c r="T891" s="146"/>
      <c r="U891" s="146"/>
      <c r="V891" s="146"/>
      <c r="W891" s="146"/>
      <c r="X891" s="146"/>
      <c r="Y891" s="146"/>
      <c r="Z891" s="146"/>
    </row>
    <row r="892" spans="1:26" ht="14.25" customHeight="1" x14ac:dyDescent="0.25">
      <c r="A892" s="146"/>
      <c r="B892" s="146"/>
      <c r="C892" s="169"/>
      <c r="D892" s="146"/>
      <c r="E892" s="146"/>
      <c r="F892" s="146"/>
      <c r="G892" s="146"/>
      <c r="H892" s="146"/>
      <c r="I892" s="146"/>
      <c r="J892" s="146"/>
      <c r="K892" s="146"/>
      <c r="L892" s="146"/>
      <c r="M892" s="146"/>
      <c r="N892" s="146"/>
      <c r="O892" s="146"/>
      <c r="P892" s="146"/>
      <c r="Q892" s="146"/>
      <c r="R892" s="146"/>
      <c r="S892" s="146"/>
      <c r="T892" s="146"/>
      <c r="U892" s="146"/>
      <c r="V892" s="146"/>
      <c r="W892" s="146"/>
      <c r="X892" s="146"/>
      <c r="Y892" s="146"/>
      <c r="Z892" s="146"/>
    </row>
    <row r="893" spans="1:26" ht="14.25" customHeight="1" x14ac:dyDescent="0.25">
      <c r="A893" s="146"/>
      <c r="B893" s="146"/>
      <c r="C893" s="169"/>
      <c r="D893" s="146"/>
      <c r="E893" s="146"/>
      <c r="F893" s="146"/>
      <c r="G893" s="146"/>
      <c r="H893" s="146"/>
      <c r="I893" s="146"/>
      <c r="J893" s="146"/>
      <c r="K893" s="146"/>
      <c r="L893" s="146"/>
      <c r="M893" s="146"/>
      <c r="N893" s="146"/>
      <c r="O893" s="146"/>
      <c r="P893" s="146"/>
      <c r="Q893" s="146"/>
      <c r="R893" s="146"/>
      <c r="S893" s="146"/>
      <c r="T893" s="146"/>
      <c r="U893" s="146"/>
      <c r="V893" s="146"/>
      <c r="W893" s="146"/>
      <c r="X893" s="146"/>
      <c r="Y893" s="146"/>
      <c r="Z893" s="146"/>
    </row>
    <row r="894" spans="1:26" ht="14.25" customHeight="1" x14ac:dyDescent="0.25">
      <c r="A894" s="146"/>
      <c r="B894" s="146"/>
      <c r="C894" s="169"/>
      <c r="D894" s="146"/>
      <c r="E894" s="146"/>
      <c r="F894" s="146"/>
      <c r="G894" s="146"/>
      <c r="H894" s="146"/>
      <c r="I894" s="146"/>
      <c r="J894" s="146"/>
      <c r="K894" s="146"/>
      <c r="L894" s="146"/>
      <c r="M894" s="146"/>
      <c r="N894" s="146"/>
      <c r="O894" s="146"/>
      <c r="P894" s="146"/>
      <c r="Q894" s="146"/>
      <c r="R894" s="146"/>
      <c r="S894" s="146"/>
      <c r="T894" s="146"/>
      <c r="U894" s="146"/>
      <c r="V894" s="146"/>
      <c r="W894" s="146"/>
      <c r="X894" s="146"/>
      <c r="Y894" s="146"/>
      <c r="Z894" s="146"/>
    </row>
    <row r="895" spans="1:26" ht="14.25" customHeight="1" x14ac:dyDescent="0.25">
      <c r="A895" s="146"/>
      <c r="B895" s="146"/>
      <c r="C895" s="169"/>
      <c r="D895" s="146"/>
      <c r="E895" s="146"/>
      <c r="F895" s="146"/>
      <c r="G895" s="146"/>
      <c r="H895" s="146"/>
      <c r="I895" s="146"/>
      <c r="J895" s="146"/>
      <c r="K895" s="146"/>
      <c r="L895" s="146"/>
      <c r="M895" s="146"/>
      <c r="N895" s="146"/>
      <c r="O895" s="146"/>
      <c r="P895" s="146"/>
      <c r="Q895" s="146"/>
      <c r="R895" s="146"/>
      <c r="S895" s="146"/>
      <c r="T895" s="146"/>
      <c r="U895" s="146"/>
      <c r="V895" s="146"/>
      <c r="W895" s="146"/>
      <c r="X895" s="146"/>
      <c r="Y895" s="146"/>
      <c r="Z895" s="146"/>
    </row>
    <row r="896" spans="1:26" ht="14.25" customHeight="1" x14ac:dyDescent="0.25">
      <c r="A896" s="146"/>
      <c r="B896" s="146"/>
      <c r="C896" s="169"/>
      <c r="D896" s="146"/>
      <c r="E896" s="146"/>
      <c r="F896" s="146"/>
      <c r="G896" s="146"/>
      <c r="H896" s="146"/>
      <c r="I896" s="146"/>
      <c r="J896" s="146"/>
      <c r="K896" s="146"/>
      <c r="L896" s="146"/>
      <c r="M896" s="146"/>
      <c r="N896" s="146"/>
      <c r="O896" s="146"/>
      <c r="P896" s="146"/>
      <c r="Q896" s="146"/>
      <c r="R896" s="146"/>
      <c r="S896" s="146"/>
      <c r="T896" s="146"/>
      <c r="U896" s="146"/>
      <c r="V896" s="146"/>
      <c r="W896" s="146"/>
      <c r="X896" s="146"/>
      <c r="Y896" s="146"/>
      <c r="Z896" s="146"/>
    </row>
    <row r="897" spans="1:26" ht="14.25" customHeight="1" x14ac:dyDescent="0.25">
      <c r="A897" s="146"/>
      <c r="B897" s="146"/>
      <c r="C897" s="169"/>
      <c r="D897" s="146"/>
      <c r="E897" s="146"/>
      <c r="F897" s="146"/>
      <c r="G897" s="146"/>
      <c r="H897" s="146"/>
      <c r="I897" s="146"/>
      <c r="J897" s="146"/>
      <c r="K897" s="146"/>
      <c r="L897" s="146"/>
      <c r="M897" s="146"/>
      <c r="N897" s="146"/>
      <c r="O897" s="146"/>
      <c r="P897" s="146"/>
      <c r="Q897" s="146"/>
      <c r="R897" s="146"/>
      <c r="S897" s="146"/>
      <c r="T897" s="146"/>
      <c r="U897" s="146"/>
      <c r="V897" s="146"/>
      <c r="W897" s="146"/>
      <c r="X897" s="146"/>
      <c r="Y897" s="146"/>
      <c r="Z897" s="146"/>
    </row>
    <row r="898" spans="1:26" ht="14.25" customHeight="1" x14ac:dyDescent="0.25">
      <c r="A898" s="146"/>
      <c r="B898" s="146"/>
      <c r="C898" s="169"/>
      <c r="D898" s="146"/>
      <c r="E898" s="146"/>
      <c r="F898" s="146"/>
      <c r="G898" s="146"/>
      <c r="H898" s="146"/>
      <c r="I898" s="146"/>
      <c r="J898" s="146"/>
      <c r="K898" s="146"/>
      <c r="L898" s="146"/>
      <c r="M898" s="146"/>
      <c r="N898" s="146"/>
      <c r="O898" s="146"/>
      <c r="P898" s="146"/>
      <c r="Q898" s="146"/>
      <c r="R898" s="146"/>
      <c r="S898" s="146"/>
      <c r="T898" s="146"/>
      <c r="U898" s="146"/>
      <c r="V898" s="146"/>
      <c r="W898" s="146"/>
      <c r="X898" s="146"/>
      <c r="Y898" s="146"/>
      <c r="Z898" s="146"/>
    </row>
    <row r="899" spans="1:26" ht="14.25" customHeight="1" x14ac:dyDescent="0.25">
      <c r="A899" s="146"/>
      <c r="B899" s="146"/>
      <c r="C899" s="169"/>
      <c r="D899" s="146"/>
      <c r="E899" s="146"/>
      <c r="F899" s="146"/>
      <c r="G899" s="146"/>
      <c r="H899" s="146"/>
      <c r="I899" s="146"/>
      <c r="J899" s="146"/>
      <c r="K899" s="146"/>
      <c r="L899" s="146"/>
      <c r="M899" s="146"/>
      <c r="N899" s="146"/>
      <c r="O899" s="146"/>
      <c r="P899" s="146"/>
      <c r="Q899" s="146"/>
      <c r="R899" s="146"/>
      <c r="S899" s="146"/>
      <c r="T899" s="146"/>
      <c r="U899" s="146"/>
      <c r="V899" s="146"/>
      <c r="W899" s="146"/>
      <c r="X899" s="146"/>
      <c r="Y899" s="146"/>
      <c r="Z899" s="146"/>
    </row>
    <row r="900" spans="1:26" ht="14.25" customHeight="1" x14ac:dyDescent="0.25">
      <c r="A900" s="146"/>
      <c r="B900" s="146"/>
      <c r="C900" s="169"/>
      <c r="D900" s="146"/>
      <c r="E900" s="146"/>
      <c r="F900" s="146"/>
      <c r="G900" s="146"/>
      <c r="H900" s="146"/>
      <c r="I900" s="146"/>
      <c r="J900" s="146"/>
      <c r="K900" s="146"/>
      <c r="L900" s="146"/>
      <c r="M900" s="146"/>
      <c r="N900" s="146"/>
      <c r="O900" s="146"/>
      <c r="P900" s="146"/>
      <c r="Q900" s="146"/>
      <c r="R900" s="146"/>
      <c r="S900" s="146"/>
      <c r="T900" s="146"/>
      <c r="U900" s="146"/>
      <c r="V900" s="146"/>
      <c r="W900" s="146"/>
      <c r="X900" s="146"/>
      <c r="Y900" s="146"/>
      <c r="Z900" s="146"/>
    </row>
    <row r="901" spans="1:26" ht="14.25" customHeight="1" x14ac:dyDescent="0.25">
      <c r="A901" s="146"/>
      <c r="B901" s="146"/>
      <c r="C901" s="169"/>
      <c r="D901" s="146"/>
      <c r="E901" s="146"/>
      <c r="F901" s="146"/>
      <c r="G901" s="146"/>
      <c r="H901" s="146"/>
      <c r="I901" s="146"/>
      <c r="J901" s="146"/>
      <c r="K901" s="146"/>
      <c r="L901" s="146"/>
      <c r="M901" s="146"/>
      <c r="N901" s="146"/>
      <c r="O901" s="146"/>
      <c r="P901" s="146"/>
      <c r="Q901" s="146"/>
      <c r="R901" s="146"/>
      <c r="S901" s="146"/>
      <c r="T901" s="146"/>
      <c r="U901" s="146"/>
      <c r="V901" s="146"/>
      <c r="W901" s="146"/>
      <c r="X901" s="146"/>
      <c r="Y901" s="146"/>
      <c r="Z901" s="146"/>
    </row>
    <row r="902" spans="1:26" ht="14.25" customHeight="1" x14ac:dyDescent="0.25">
      <c r="A902" s="146"/>
      <c r="B902" s="146"/>
      <c r="C902" s="169"/>
      <c r="D902" s="146"/>
      <c r="E902" s="146"/>
      <c r="F902" s="146"/>
      <c r="G902" s="146"/>
      <c r="H902" s="146"/>
      <c r="I902" s="146"/>
      <c r="J902" s="146"/>
      <c r="K902" s="146"/>
      <c r="L902" s="146"/>
      <c r="M902" s="146"/>
      <c r="N902" s="146"/>
      <c r="O902" s="146"/>
      <c r="P902" s="146"/>
      <c r="Q902" s="146"/>
      <c r="R902" s="146"/>
      <c r="S902" s="146"/>
      <c r="T902" s="146"/>
      <c r="U902" s="146"/>
      <c r="V902" s="146"/>
      <c r="W902" s="146"/>
      <c r="X902" s="146"/>
      <c r="Y902" s="146"/>
      <c r="Z902" s="146"/>
    </row>
    <row r="903" spans="1:26" ht="14.25" customHeight="1" x14ac:dyDescent="0.25">
      <c r="A903" s="146"/>
      <c r="B903" s="146"/>
      <c r="C903" s="169"/>
      <c r="D903" s="146"/>
      <c r="E903" s="146"/>
      <c r="F903" s="146"/>
      <c r="G903" s="146"/>
      <c r="H903" s="146"/>
      <c r="I903" s="146"/>
      <c r="J903" s="146"/>
      <c r="K903" s="146"/>
      <c r="L903" s="146"/>
      <c r="M903" s="146"/>
      <c r="N903" s="146"/>
      <c r="O903" s="146"/>
      <c r="P903" s="146"/>
      <c r="Q903" s="146"/>
      <c r="R903" s="146"/>
      <c r="S903" s="146"/>
      <c r="T903" s="146"/>
      <c r="U903" s="146"/>
      <c r="V903" s="146"/>
      <c r="W903" s="146"/>
      <c r="X903" s="146"/>
      <c r="Y903" s="146"/>
      <c r="Z903" s="146"/>
    </row>
    <row r="904" spans="1:26" ht="14.25" customHeight="1" x14ac:dyDescent="0.25">
      <c r="A904" s="146"/>
      <c r="B904" s="146"/>
      <c r="C904" s="169"/>
      <c r="D904" s="146"/>
      <c r="E904" s="146"/>
      <c r="F904" s="146"/>
      <c r="G904" s="146"/>
      <c r="H904" s="146"/>
      <c r="I904" s="146"/>
      <c r="J904" s="146"/>
      <c r="K904" s="146"/>
      <c r="L904" s="146"/>
      <c r="M904" s="146"/>
      <c r="N904" s="146"/>
      <c r="O904" s="146"/>
      <c r="P904" s="146"/>
      <c r="Q904" s="146"/>
      <c r="R904" s="146"/>
      <c r="S904" s="146"/>
      <c r="T904" s="146"/>
      <c r="U904" s="146"/>
      <c r="V904" s="146"/>
      <c r="W904" s="146"/>
      <c r="X904" s="146"/>
      <c r="Y904" s="146"/>
      <c r="Z904" s="146"/>
    </row>
    <row r="905" spans="1:26" ht="14.25" customHeight="1" x14ac:dyDescent="0.25">
      <c r="A905" s="146"/>
      <c r="B905" s="146"/>
      <c r="C905" s="169"/>
      <c r="D905" s="146"/>
      <c r="E905" s="146"/>
      <c r="F905" s="146"/>
      <c r="G905" s="146"/>
      <c r="H905" s="146"/>
      <c r="I905" s="146"/>
      <c r="J905" s="146"/>
      <c r="K905" s="146"/>
      <c r="L905" s="146"/>
      <c r="M905" s="146"/>
      <c r="N905" s="146"/>
      <c r="O905" s="146"/>
      <c r="P905" s="146"/>
      <c r="Q905" s="146"/>
      <c r="R905" s="146"/>
      <c r="S905" s="146"/>
      <c r="T905" s="146"/>
      <c r="U905" s="146"/>
      <c r="V905" s="146"/>
      <c r="W905" s="146"/>
      <c r="X905" s="146"/>
      <c r="Y905" s="146"/>
      <c r="Z905" s="146"/>
    </row>
    <row r="906" spans="1:26" ht="14.25" customHeight="1" x14ac:dyDescent="0.25">
      <c r="A906" s="146"/>
      <c r="B906" s="146"/>
      <c r="C906" s="169"/>
      <c r="D906" s="146"/>
      <c r="E906" s="146"/>
      <c r="F906" s="146"/>
      <c r="G906" s="146"/>
      <c r="H906" s="146"/>
      <c r="I906" s="146"/>
      <c r="J906" s="146"/>
      <c r="K906" s="146"/>
      <c r="L906" s="146"/>
      <c r="M906" s="146"/>
      <c r="N906" s="146"/>
      <c r="O906" s="146"/>
      <c r="P906" s="146"/>
      <c r="Q906" s="146"/>
      <c r="R906" s="146"/>
      <c r="S906" s="146"/>
      <c r="T906" s="146"/>
      <c r="U906" s="146"/>
      <c r="V906" s="146"/>
      <c r="W906" s="146"/>
      <c r="X906" s="146"/>
      <c r="Y906" s="146"/>
      <c r="Z906" s="146"/>
    </row>
    <row r="907" spans="1:26" ht="14.25" customHeight="1" x14ac:dyDescent="0.25">
      <c r="A907" s="146"/>
      <c r="B907" s="146"/>
      <c r="C907" s="169"/>
      <c r="D907" s="146"/>
      <c r="E907" s="146"/>
      <c r="F907" s="146"/>
      <c r="G907" s="146"/>
      <c r="H907" s="146"/>
      <c r="I907" s="146"/>
      <c r="J907" s="146"/>
      <c r="K907" s="146"/>
      <c r="L907" s="146"/>
      <c r="M907" s="146"/>
      <c r="N907" s="146"/>
      <c r="O907" s="146"/>
      <c r="P907" s="146"/>
      <c r="Q907" s="146"/>
      <c r="R907" s="146"/>
      <c r="S907" s="146"/>
      <c r="T907" s="146"/>
      <c r="U907" s="146"/>
      <c r="V907" s="146"/>
      <c r="W907" s="146"/>
      <c r="X907" s="146"/>
      <c r="Y907" s="146"/>
      <c r="Z907" s="146"/>
    </row>
    <row r="908" spans="1:26" ht="14.25" customHeight="1" x14ac:dyDescent="0.25">
      <c r="A908" s="146"/>
      <c r="B908" s="146"/>
      <c r="C908" s="169"/>
      <c r="D908" s="146"/>
      <c r="E908" s="146"/>
      <c r="F908" s="146"/>
      <c r="G908" s="146"/>
      <c r="H908" s="146"/>
      <c r="I908" s="146"/>
      <c r="J908" s="146"/>
      <c r="K908" s="146"/>
      <c r="L908" s="146"/>
      <c r="M908" s="146"/>
      <c r="N908" s="146"/>
      <c r="O908" s="146"/>
      <c r="P908" s="146"/>
      <c r="Q908" s="146"/>
      <c r="R908" s="146"/>
      <c r="S908" s="146"/>
      <c r="T908" s="146"/>
      <c r="U908" s="146"/>
      <c r="V908" s="146"/>
      <c r="W908" s="146"/>
      <c r="X908" s="146"/>
      <c r="Y908" s="146"/>
      <c r="Z908" s="146"/>
    </row>
    <row r="909" spans="1:26" ht="14.25" customHeight="1" x14ac:dyDescent="0.25">
      <c r="A909" s="146"/>
      <c r="B909" s="146"/>
      <c r="C909" s="169"/>
      <c r="D909" s="146"/>
      <c r="E909" s="146"/>
      <c r="F909" s="146"/>
      <c r="G909" s="146"/>
      <c r="H909" s="146"/>
      <c r="I909" s="146"/>
      <c r="J909" s="146"/>
      <c r="K909" s="146"/>
      <c r="L909" s="146"/>
      <c r="M909" s="146"/>
      <c r="N909" s="146"/>
      <c r="O909" s="146"/>
      <c r="P909" s="146"/>
      <c r="Q909" s="146"/>
      <c r="R909" s="146"/>
      <c r="S909" s="146"/>
      <c r="T909" s="146"/>
      <c r="U909" s="146"/>
      <c r="V909" s="146"/>
      <c r="W909" s="146"/>
      <c r="X909" s="146"/>
      <c r="Y909" s="146"/>
      <c r="Z909" s="146"/>
    </row>
    <row r="910" spans="1:26" ht="14.25" customHeight="1" x14ac:dyDescent="0.25">
      <c r="A910" s="146"/>
      <c r="B910" s="146"/>
      <c r="C910" s="169"/>
      <c r="D910" s="146"/>
      <c r="E910" s="146"/>
      <c r="F910" s="146"/>
      <c r="G910" s="146"/>
      <c r="H910" s="146"/>
      <c r="I910" s="146"/>
      <c r="J910" s="146"/>
      <c r="K910" s="146"/>
      <c r="L910" s="146"/>
      <c r="M910" s="146"/>
      <c r="N910" s="146"/>
      <c r="O910" s="146"/>
      <c r="P910" s="146"/>
      <c r="Q910" s="146"/>
      <c r="R910" s="146"/>
      <c r="S910" s="146"/>
      <c r="T910" s="146"/>
      <c r="U910" s="146"/>
      <c r="V910" s="146"/>
      <c r="W910" s="146"/>
      <c r="X910" s="146"/>
      <c r="Y910" s="146"/>
      <c r="Z910" s="146"/>
    </row>
    <row r="911" spans="1:26" ht="14.25" customHeight="1" x14ac:dyDescent="0.25">
      <c r="A911" s="146"/>
      <c r="B911" s="146"/>
      <c r="C911" s="169"/>
      <c r="D911" s="146"/>
      <c r="E911" s="146"/>
      <c r="F911" s="146"/>
      <c r="G911" s="146"/>
      <c r="H911" s="146"/>
      <c r="I911" s="146"/>
      <c r="J911" s="146"/>
      <c r="K911" s="146"/>
      <c r="L911" s="146"/>
      <c r="M911" s="146"/>
      <c r="N911" s="146"/>
      <c r="O911" s="146"/>
      <c r="P911" s="146"/>
      <c r="Q911" s="146"/>
      <c r="R911" s="146"/>
      <c r="S911" s="146"/>
      <c r="T911" s="146"/>
      <c r="U911" s="146"/>
      <c r="V911" s="146"/>
      <c r="W911" s="146"/>
      <c r="X911" s="146"/>
      <c r="Y911" s="146"/>
      <c r="Z911" s="146"/>
    </row>
    <row r="912" spans="1:26" ht="14.25" customHeight="1" x14ac:dyDescent="0.25">
      <c r="A912" s="146"/>
      <c r="B912" s="146"/>
      <c r="C912" s="169"/>
      <c r="D912" s="146"/>
      <c r="E912" s="146"/>
      <c r="F912" s="146"/>
      <c r="G912" s="146"/>
      <c r="H912" s="146"/>
      <c r="I912" s="146"/>
      <c r="J912" s="146"/>
      <c r="K912" s="146"/>
      <c r="L912" s="146"/>
      <c r="M912" s="146"/>
      <c r="N912" s="146"/>
      <c r="O912" s="146"/>
      <c r="P912" s="146"/>
      <c r="Q912" s="146"/>
      <c r="R912" s="146"/>
      <c r="S912" s="146"/>
      <c r="T912" s="146"/>
      <c r="U912" s="146"/>
      <c r="V912" s="146"/>
      <c r="W912" s="146"/>
      <c r="X912" s="146"/>
      <c r="Y912" s="146"/>
      <c r="Z912" s="146"/>
    </row>
    <row r="913" spans="1:26" ht="14.25" customHeight="1" x14ac:dyDescent="0.25">
      <c r="A913" s="146"/>
      <c r="B913" s="146"/>
      <c r="C913" s="169"/>
      <c r="D913" s="146"/>
      <c r="E913" s="146"/>
      <c r="F913" s="146"/>
      <c r="G913" s="146"/>
      <c r="H913" s="146"/>
      <c r="I913" s="146"/>
      <c r="J913" s="146"/>
      <c r="K913" s="146"/>
      <c r="L913" s="146"/>
      <c r="M913" s="146"/>
      <c r="N913" s="146"/>
      <c r="O913" s="146"/>
      <c r="P913" s="146"/>
      <c r="Q913" s="146"/>
      <c r="R913" s="146"/>
      <c r="S913" s="146"/>
      <c r="T913" s="146"/>
      <c r="U913" s="146"/>
      <c r="V913" s="146"/>
      <c r="W913" s="146"/>
      <c r="X913" s="146"/>
      <c r="Y913" s="146"/>
      <c r="Z913" s="146"/>
    </row>
    <row r="914" spans="1:26" ht="14.25" customHeight="1" x14ac:dyDescent="0.25">
      <c r="A914" s="146"/>
      <c r="B914" s="146"/>
      <c r="C914" s="169"/>
      <c r="D914" s="146"/>
      <c r="E914" s="146"/>
      <c r="F914" s="146"/>
      <c r="G914" s="146"/>
      <c r="H914" s="146"/>
      <c r="I914" s="146"/>
      <c r="J914" s="146"/>
      <c r="K914" s="146"/>
      <c r="L914" s="146"/>
      <c r="M914" s="146"/>
      <c r="N914" s="146"/>
      <c r="O914" s="146"/>
      <c r="P914" s="146"/>
      <c r="Q914" s="146"/>
      <c r="R914" s="146"/>
      <c r="S914" s="146"/>
      <c r="T914" s="146"/>
      <c r="U914" s="146"/>
      <c r="V914" s="146"/>
      <c r="W914" s="146"/>
      <c r="X914" s="146"/>
      <c r="Y914" s="146"/>
      <c r="Z914" s="146"/>
    </row>
    <row r="915" spans="1:26" ht="14.25" customHeight="1" x14ac:dyDescent="0.25">
      <c r="A915" s="146"/>
      <c r="B915" s="146"/>
      <c r="C915" s="169"/>
      <c r="D915" s="146"/>
      <c r="E915" s="146"/>
      <c r="F915" s="146"/>
      <c r="G915" s="146"/>
      <c r="H915" s="146"/>
      <c r="I915" s="146"/>
      <c r="J915" s="146"/>
      <c r="K915" s="146"/>
      <c r="L915" s="146"/>
      <c r="M915" s="146"/>
      <c r="N915" s="146"/>
      <c r="O915" s="146"/>
      <c r="P915" s="146"/>
      <c r="Q915" s="146"/>
      <c r="R915" s="146"/>
      <c r="S915" s="146"/>
      <c r="T915" s="146"/>
      <c r="U915" s="146"/>
      <c r="V915" s="146"/>
      <c r="W915" s="146"/>
      <c r="X915" s="146"/>
      <c r="Y915" s="146"/>
      <c r="Z915" s="146"/>
    </row>
    <row r="916" spans="1:26" ht="14.25" customHeight="1" x14ac:dyDescent="0.25">
      <c r="A916" s="146"/>
      <c r="B916" s="146"/>
      <c r="C916" s="169"/>
      <c r="D916" s="146"/>
      <c r="E916" s="146"/>
      <c r="F916" s="146"/>
      <c r="G916" s="146"/>
      <c r="H916" s="146"/>
      <c r="I916" s="146"/>
      <c r="J916" s="146"/>
      <c r="K916" s="146"/>
      <c r="L916" s="146"/>
      <c r="M916" s="146"/>
      <c r="N916" s="146"/>
      <c r="O916" s="146"/>
      <c r="P916" s="146"/>
      <c r="Q916" s="146"/>
      <c r="R916" s="146"/>
      <c r="S916" s="146"/>
      <c r="T916" s="146"/>
      <c r="U916" s="146"/>
      <c r="V916" s="146"/>
      <c r="W916" s="146"/>
      <c r="X916" s="146"/>
      <c r="Y916" s="146"/>
      <c r="Z916" s="146"/>
    </row>
    <row r="917" spans="1:26" ht="14.25" customHeight="1" x14ac:dyDescent="0.25">
      <c r="A917" s="146"/>
      <c r="B917" s="146"/>
      <c r="C917" s="169"/>
      <c r="D917" s="146"/>
      <c r="E917" s="146"/>
      <c r="F917" s="146"/>
      <c r="G917" s="146"/>
      <c r="H917" s="146"/>
      <c r="I917" s="146"/>
      <c r="J917" s="146"/>
      <c r="K917" s="146"/>
      <c r="L917" s="146"/>
      <c r="M917" s="146"/>
      <c r="N917" s="146"/>
      <c r="O917" s="146"/>
      <c r="P917" s="146"/>
      <c r="Q917" s="146"/>
      <c r="R917" s="146"/>
      <c r="S917" s="146"/>
      <c r="T917" s="146"/>
      <c r="U917" s="146"/>
      <c r="V917" s="146"/>
      <c r="W917" s="146"/>
      <c r="X917" s="146"/>
      <c r="Y917" s="146"/>
      <c r="Z917" s="146"/>
    </row>
    <row r="918" spans="1:26" ht="14.25" customHeight="1" x14ac:dyDescent="0.25">
      <c r="A918" s="146"/>
      <c r="B918" s="146"/>
      <c r="C918" s="169"/>
      <c r="D918" s="146"/>
      <c r="E918" s="146"/>
      <c r="F918" s="146"/>
      <c r="G918" s="146"/>
      <c r="H918" s="146"/>
      <c r="I918" s="146"/>
      <c r="J918" s="146"/>
      <c r="K918" s="146"/>
      <c r="L918" s="146"/>
      <c r="M918" s="146"/>
      <c r="N918" s="146"/>
      <c r="O918" s="146"/>
      <c r="P918" s="146"/>
      <c r="Q918" s="146"/>
      <c r="R918" s="146"/>
      <c r="S918" s="146"/>
      <c r="T918" s="146"/>
      <c r="U918" s="146"/>
      <c r="V918" s="146"/>
      <c r="W918" s="146"/>
      <c r="X918" s="146"/>
      <c r="Y918" s="146"/>
      <c r="Z918" s="146"/>
    </row>
    <row r="919" spans="1:26" ht="14.25" customHeight="1" x14ac:dyDescent="0.25">
      <c r="A919" s="146"/>
      <c r="B919" s="146"/>
      <c r="C919" s="169"/>
      <c r="D919" s="146"/>
      <c r="E919" s="146"/>
      <c r="F919" s="146"/>
      <c r="G919" s="146"/>
      <c r="H919" s="146"/>
      <c r="I919" s="146"/>
      <c r="J919" s="146"/>
      <c r="K919" s="146"/>
      <c r="L919" s="146"/>
      <c r="M919" s="146"/>
      <c r="N919" s="146"/>
      <c r="O919" s="146"/>
      <c r="P919" s="146"/>
      <c r="Q919" s="146"/>
      <c r="R919" s="146"/>
      <c r="S919" s="146"/>
      <c r="T919" s="146"/>
      <c r="U919" s="146"/>
      <c r="V919" s="146"/>
      <c r="W919" s="146"/>
      <c r="X919" s="146"/>
      <c r="Y919" s="146"/>
      <c r="Z919" s="146"/>
    </row>
    <row r="920" spans="1:26" ht="14.25" customHeight="1" x14ac:dyDescent="0.25">
      <c r="A920" s="146"/>
      <c r="B920" s="146"/>
      <c r="C920" s="169"/>
      <c r="D920" s="146"/>
      <c r="E920" s="146"/>
      <c r="F920" s="146"/>
      <c r="G920" s="146"/>
      <c r="H920" s="146"/>
      <c r="I920" s="146"/>
      <c r="J920" s="146"/>
      <c r="K920" s="146"/>
      <c r="L920" s="146"/>
      <c r="M920" s="146"/>
      <c r="N920" s="146"/>
      <c r="O920" s="146"/>
      <c r="P920" s="146"/>
      <c r="Q920" s="146"/>
      <c r="R920" s="146"/>
      <c r="S920" s="146"/>
      <c r="T920" s="146"/>
      <c r="U920" s="146"/>
      <c r="V920" s="146"/>
      <c r="W920" s="146"/>
      <c r="X920" s="146"/>
      <c r="Y920" s="146"/>
      <c r="Z920" s="146"/>
    </row>
    <row r="921" spans="1:26" ht="14.25" customHeight="1" x14ac:dyDescent="0.25">
      <c r="A921" s="146"/>
      <c r="B921" s="146"/>
      <c r="C921" s="169"/>
      <c r="D921" s="146"/>
      <c r="E921" s="146"/>
      <c r="F921" s="146"/>
      <c r="G921" s="146"/>
      <c r="H921" s="146"/>
      <c r="I921" s="146"/>
      <c r="J921" s="146"/>
      <c r="K921" s="146"/>
      <c r="L921" s="146"/>
      <c r="M921" s="146"/>
      <c r="N921" s="146"/>
      <c r="O921" s="146"/>
      <c r="P921" s="146"/>
      <c r="Q921" s="146"/>
      <c r="R921" s="146"/>
      <c r="S921" s="146"/>
      <c r="T921" s="146"/>
      <c r="U921" s="146"/>
      <c r="V921" s="146"/>
      <c r="W921" s="146"/>
      <c r="X921" s="146"/>
      <c r="Y921" s="146"/>
      <c r="Z921" s="146"/>
    </row>
    <row r="922" spans="1:26" ht="14.25" customHeight="1" x14ac:dyDescent="0.25">
      <c r="A922" s="146"/>
      <c r="B922" s="146"/>
      <c r="C922" s="169"/>
      <c r="D922" s="146"/>
      <c r="E922" s="146"/>
      <c r="F922" s="146"/>
      <c r="G922" s="146"/>
      <c r="H922" s="146"/>
      <c r="I922" s="146"/>
      <c r="J922" s="146"/>
      <c r="K922" s="146"/>
      <c r="L922" s="146"/>
      <c r="M922" s="146"/>
      <c r="N922" s="146"/>
      <c r="O922" s="146"/>
      <c r="P922" s="146"/>
      <c r="Q922" s="146"/>
      <c r="R922" s="146"/>
      <c r="S922" s="146"/>
      <c r="T922" s="146"/>
      <c r="U922" s="146"/>
      <c r="V922" s="146"/>
      <c r="W922" s="146"/>
      <c r="X922" s="146"/>
      <c r="Y922" s="146"/>
      <c r="Z922" s="146"/>
    </row>
    <row r="923" spans="1:26" ht="14.25" customHeight="1" x14ac:dyDescent="0.25">
      <c r="A923" s="146"/>
      <c r="B923" s="146"/>
      <c r="C923" s="169"/>
      <c r="D923" s="146"/>
      <c r="E923" s="146"/>
      <c r="F923" s="146"/>
      <c r="G923" s="146"/>
      <c r="H923" s="146"/>
      <c r="I923" s="146"/>
      <c r="J923" s="146"/>
      <c r="K923" s="146"/>
      <c r="L923" s="146"/>
      <c r="M923" s="146"/>
      <c r="N923" s="146"/>
      <c r="O923" s="146"/>
      <c r="P923" s="146"/>
      <c r="Q923" s="146"/>
      <c r="R923" s="146"/>
      <c r="S923" s="146"/>
      <c r="T923" s="146"/>
      <c r="U923" s="146"/>
      <c r="V923" s="146"/>
      <c r="W923" s="146"/>
      <c r="X923" s="146"/>
      <c r="Y923" s="146"/>
      <c r="Z923" s="146"/>
    </row>
    <row r="924" spans="1:26" ht="14.25" customHeight="1" x14ac:dyDescent="0.25">
      <c r="A924" s="146"/>
      <c r="B924" s="146"/>
      <c r="C924" s="169"/>
      <c r="D924" s="146"/>
      <c r="E924" s="146"/>
      <c r="F924" s="146"/>
      <c r="G924" s="146"/>
      <c r="H924" s="146"/>
      <c r="I924" s="146"/>
      <c r="J924" s="146"/>
      <c r="K924" s="146"/>
      <c r="L924" s="146"/>
      <c r="M924" s="146"/>
      <c r="N924" s="146"/>
      <c r="O924" s="146"/>
      <c r="P924" s="146"/>
      <c r="Q924" s="146"/>
      <c r="R924" s="146"/>
      <c r="S924" s="146"/>
      <c r="T924" s="146"/>
      <c r="U924" s="146"/>
      <c r="V924" s="146"/>
      <c r="W924" s="146"/>
      <c r="X924" s="146"/>
      <c r="Y924" s="146"/>
      <c r="Z924" s="146"/>
    </row>
    <row r="925" spans="1:26" ht="14.25" customHeight="1" x14ac:dyDescent="0.25">
      <c r="A925" s="146"/>
      <c r="B925" s="146"/>
      <c r="C925" s="169"/>
      <c r="D925" s="146"/>
      <c r="E925" s="146"/>
      <c r="F925" s="146"/>
      <c r="G925" s="146"/>
      <c r="H925" s="146"/>
      <c r="I925" s="146"/>
      <c r="J925" s="146"/>
      <c r="K925" s="146"/>
      <c r="L925" s="146"/>
      <c r="M925" s="146"/>
      <c r="N925" s="146"/>
      <c r="O925" s="146"/>
      <c r="P925" s="146"/>
      <c r="Q925" s="146"/>
      <c r="R925" s="146"/>
      <c r="S925" s="146"/>
      <c r="T925" s="146"/>
      <c r="U925" s="146"/>
      <c r="V925" s="146"/>
      <c r="W925" s="146"/>
      <c r="X925" s="146"/>
      <c r="Y925" s="146"/>
      <c r="Z925" s="146"/>
    </row>
    <row r="926" spans="1:26" ht="14.25" customHeight="1" x14ac:dyDescent="0.25">
      <c r="A926" s="146"/>
      <c r="B926" s="146"/>
      <c r="C926" s="169"/>
      <c r="D926" s="146"/>
      <c r="E926" s="146"/>
      <c r="F926" s="146"/>
      <c r="G926" s="146"/>
      <c r="H926" s="146"/>
      <c r="I926" s="146"/>
      <c r="J926" s="146"/>
      <c r="K926" s="146"/>
      <c r="L926" s="146"/>
      <c r="M926" s="146"/>
      <c r="N926" s="146"/>
      <c r="O926" s="146"/>
      <c r="P926" s="146"/>
      <c r="Q926" s="146"/>
      <c r="R926" s="146"/>
      <c r="S926" s="146"/>
      <c r="T926" s="146"/>
      <c r="U926" s="146"/>
      <c r="V926" s="146"/>
      <c r="W926" s="146"/>
      <c r="X926" s="146"/>
      <c r="Y926" s="146"/>
      <c r="Z926" s="146"/>
    </row>
    <row r="927" spans="1:26" ht="14.25" customHeight="1" x14ac:dyDescent="0.25">
      <c r="A927" s="146"/>
      <c r="B927" s="146"/>
      <c r="C927" s="169"/>
      <c r="D927" s="146"/>
      <c r="E927" s="146"/>
      <c r="F927" s="146"/>
      <c r="G927" s="146"/>
      <c r="H927" s="146"/>
      <c r="I927" s="146"/>
      <c r="J927" s="146"/>
      <c r="K927" s="146"/>
      <c r="L927" s="146"/>
      <c r="M927" s="146"/>
      <c r="N927" s="146"/>
      <c r="O927" s="146"/>
      <c r="P927" s="146"/>
      <c r="Q927" s="146"/>
      <c r="R927" s="146"/>
      <c r="S927" s="146"/>
      <c r="T927" s="146"/>
      <c r="U927" s="146"/>
      <c r="V927" s="146"/>
      <c r="W927" s="146"/>
      <c r="X927" s="146"/>
      <c r="Y927" s="146"/>
      <c r="Z927" s="146"/>
    </row>
    <row r="928" spans="1:26" ht="14.25" customHeight="1" x14ac:dyDescent="0.25">
      <c r="A928" s="146"/>
      <c r="B928" s="146"/>
      <c r="C928" s="169"/>
      <c r="D928" s="146"/>
      <c r="E928" s="146"/>
      <c r="F928" s="146"/>
      <c r="G928" s="146"/>
      <c r="H928" s="146"/>
      <c r="I928" s="146"/>
      <c r="J928" s="146"/>
      <c r="K928" s="146"/>
      <c r="L928" s="146"/>
      <c r="M928" s="146"/>
      <c r="N928" s="146"/>
      <c r="O928" s="146"/>
      <c r="P928" s="146"/>
      <c r="Q928" s="146"/>
      <c r="R928" s="146"/>
      <c r="S928" s="146"/>
      <c r="T928" s="146"/>
      <c r="U928" s="146"/>
      <c r="V928" s="146"/>
      <c r="W928" s="146"/>
      <c r="X928" s="146"/>
      <c r="Y928" s="146"/>
      <c r="Z928" s="146"/>
    </row>
    <row r="929" spans="1:26" ht="14.25" customHeight="1" x14ac:dyDescent="0.25">
      <c r="A929" s="146"/>
      <c r="B929" s="146"/>
      <c r="C929" s="169"/>
      <c r="D929" s="146"/>
      <c r="E929" s="146"/>
      <c r="F929" s="146"/>
      <c r="G929" s="146"/>
      <c r="H929" s="146"/>
      <c r="I929" s="146"/>
      <c r="J929" s="146"/>
      <c r="K929" s="146"/>
      <c r="L929" s="146"/>
      <c r="M929" s="146"/>
      <c r="N929" s="146"/>
      <c r="O929" s="146"/>
      <c r="P929" s="146"/>
      <c r="Q929" s="146"/>
      <c r="R929" s="146"/>
      <c r="S929" s="146"/>
      <c r="T929" s="146"/>
      <c r="U929" s="146"/>
      <c r="V929" s="146"/>
      <c r="W929" s="146"/>
      <c r="X929" s="146"/>
      <c r="Y929" s="146"/>
      <c r="Z929" s="146"/>
    </row>
    <row r="930" spans="1:26" ht="14.25" customHeight="1" x14ac:dyDescent="0.25">
      <c r="A930" s="146"/>
      <c r="B930" s="146"/>
      <c r="C930" s="169"/>
      <c r="D930" s="146"/>
      <c r="E930" s="146"/>
      <c r="F930" s="146"/>
      <c r="G930" s="146"/>
      <c r="H930" s="146"/>
      <c r="I930" s="146"/>
      <c r="J930" s="146"/>
      <c r="K930" s="146"/>
      <c r="L930" s="146"/>
      <c r="M930" s="146"/>
      <c r="N930" s="146"/>
      <c r="O930" s="146"/>
      <c r="P930" s="146"/>
      <c r="Q930" s="146"/>
      <c r="R930" s="146"/>
      <c r="S930" s="146"/>
      <c r="T930" s="146"/>
      <c r="U930" s="146"/>
      <c r="V930" s="146"/>
      <c r="W930" s="146"/>
      <c r="X930" s="146"/>
      <c r="Y930" s="146"/>
      <c r="Z930" s="146"/>
    </row>
    <row r="931" spans="1:26" ht="14.25" customHeight="1" x14ac:dyDescent="0.25">
      <c r="A931" s="146"/>
      <c r="B931" s="146"/>
      <c r="C931" s="169"/>
      <c r="D931" s="146"/>
      <c r="E931" s="146"/>
      <c r="F931" s="146"/>
      <c r="G931" s="146"/>
      <c r="H931" s="146"/>
      <c r="I931" s="146"/>
      <c r="J931" s="146"/>
      <c r="K931" s="146"/>
      <c r="L931" s="146"/>
      <c r="M931" s="146"/>
      <c r="N931" s="146"/>
      <c r="O931" s="146"/>
      <c r="P931" s="146"/>
      <c r="Q931" s="146"/>
      <c r="R931" s="146"/>
      <c r="S931" s="146"/>
      <c r="T931" s="146"/>
      <c r="U931" s="146"/>
      <c r="V931" s="146"/>
      <c r="W931" s="146"/>
      <c r="X931" s="146"/>
      <c r="Y931" s="146"/>
      <c r="Z931" s="146"/>
    </row>
    <row r="932" spans="1:26" ht="14.25" customHeight="1" x14ac:dyDescent="0.25">
      <c r="A932" s="146"/>
      <c r="B932" s="146"/>
      <c r="C932" s="169"/>
      <c r="D932" s="146"/>
      <c r="E932" s="146"/>
      <c r="F932" s="146"/>
      <c r="G932" s="146"/>
      <c r="H932" s="146"/>
      <c r="I932" s="146"/>
      <c r="J932" s="146"/>
      <c r="K932" s="146"/>
      <c r="L932" s="146"/>
      <c r="M932" s="146"/>
      <c r="N932" s="146"/>
      <c r="O932" s="146"/>
      <c r="P932" s="146"/>
      <c r="Q932" s="146"/>
      <c r="R932" s="146"/>
      <c r="S932" s="146"/>
      <c r="T932" s="146"/>
      <c r="U932" s="146"/>
      <c r="V932" s="146"/>
      <c r="W932" s="146"/>
      <c r="X932" s="146"/>
      <c r="Y932" s="146"/>
      <c r="Z932" s="146"/>
    </row>
    <row r="933" spans="1:26" ht="14.25" customHeight="1" x14ac:dyDescent="0.25">
      <c r="A933" s="146"/>
      <c r="B933" s="146"/>
      <c r="C933" s="169"/>
      <c r="D933" s="146"/>
      <c r="E933" s="146"/>
      <c r="F933" s="146"/>
      <c r="G933" s="146"/>
      <c r="H933" s="146"/>
      <c r="I933" s="146"/>
      <c r="J933" s="146"/>
      <c r="K933" s="146"/>
      <c r="L933" s="146"/>
      <c r="M933" s="146"/>
      <c r="N933" s="146"/>
      <c r="O933" s="146"/>
      <c r="P933" s="146"/>
      <c r="Q933" s="146"/>
      <c r="R933" s="146"/>
      <c r="S933" s="146"/>
      <c r="T933" s="146"/>
      <c r="U933" s="146"/>
      <c r="V933" s="146"/>
      <c r="W933" s="146"/>
      <c r="X933" s="146"/>
      <c r="Y933" s="146"/>
      <c r="Z933" s="146"/>
    </row>
    <row r="934" spans="1:26" ht="14.25" customHeight="1" x14ac:dyDescent="0.25">
      <c r="A934" s="146"/>
      <c r="B934" s="146"/>
      <c r="C934" s="169"/>
      <c r="D934" s="146"/>
      <c r="E934" s="146"/>
      <c r="F934" s="146"/>
      <c r="G934" s="146"/>
      <c r="H934" s="146"/>
      <c r="I934" s="146"/>
      <c r="J934" s="146"/>
      <c r="K934" s="146"/>
      <c r="L934" s="146"/>
      <c r="M934" s="146"/>
      <c r="N934" s="146"/>
      <c r="O934" s="146"/>
      <c r="P934" s="146"/>
      <c r="Q934" s="146"/>
      <c r="R934" s="146"/>
      <c r="S934" s="146"/>
      <c r="T934" s="146"/>
      <c r="U934" s="146"/>
      <c r="V934" s="146"/>
      <c r="W934" s="146"/>
      <c r="X934" s="146"/>
      <c r="Y934" s="146"/>
      <c r="Z934" s="146"/>
    </row>
    <row r="935" spans="1:26" ht="14.25" customHeight="1" x14ac:dyDescent="0.25">
      <c r="A935" s="146"/>
      <c r="B935" s="146"/>
      <c r="C935" s="169"/>
      <c r="D935" s="146"/>
      <c r="E935" s="146"/>
      <c r="F935" s="146"/>
      <c r="G935" s="146"/>
      <c r="H935" s="146"/>
      <c r="I935" s="146"/>
      <c r="J935" s="146"/>
      <c r="K935" s="146"/>
      <c r="L935" s="146"/>
      <c r="M935" s="146"/>
      <c r="N935" s="146"/>
      <c r="O935" s="146"/>
      <c r="P935" s="146"/>
      <c r="Q935" s="146"/>
      <c r="R935" s="146"/>
      <c r="S935" s="146"/>
      <c r="T935" s="146"/>
      <c r="U935" s="146"/>
      <c r="V935" s="146"/>
      <c r="W935" s="146"/>
      <c r="X935" s="146"/>
      <c r="Y935" s="146"/>
      <c r="Z935" s="146"/>
    </row>
    <row r="936" spans="1:26" ht="14.25" customHeight="1" x14ac:dyDescent="0.25">
      <c r="A936" s="146"/>
      <c r="B936" s="146"/>
      <c r="C936" s="169"/>
      <c r="D936" s="146"/>
      <c r="E936" s="146"/>
      <c r="F936" s="146"/>
      <c r="G936" s="146"/>
      <c r="H936" s="146"/>
      <c r="I936" s="146"/>
      <c r="J936" s="146"/>
      <c r="K936" s="146"/>
      <c r="L936" s="146"/>
      <c r="M936" s="146"/>
      <c r="N936" s="146"/>
      <c r="O936" s="146"/>
      <c r="P936" s="146"/>
      <c r="Q936" s="146"/>
      <c r="R936" s="146"/>
      <c r="S936" s="146"/>
      <c r="T936" s="146"/>
      <c r="U936" s="146"/>
      <c r="V936" s="146"/>
      <c r="W936" s="146"/>
      <c r="X936" s="146"/>
      <c r="Y936" s="146"/>
      <c r="Z936" s="146"/>
    </row>
    <row r="937" spans="1:26" ht="14.25" customHeight="1" x14ac:dyDescent="0.25">
      <c r="A937" s="146"/>
      <c r="B937" s="146"/>
      <c r="C937" s="169"/>
      <c r="D937" s="146"/>
      <c r="E937" s="146"/>
      <c r="F937" s="146"/>
      <c r="G937" s="146"/>
      <c r="H937" s="146"/>
      <c r="I937" s="146"/>
      <c r="J937" s="146"/>
      <c r="K937" s="146"/>
      <c r="L937" s="146"/>
      <c r="M937" s="146"/>
      <c r="N937" s="146"/>
      <c r="O937" s="146"/>
      <c r="P937" s="146"/>
      <c r="Q937" s="146"/>
      <c r="R937" s="146"/>
      <c r="S937" s="146"/>
      <c r="T937" s="146"/>
      <c r="U937" s="146"/>
      <c r="V937" s="146"/>
      <c r="W937" s="146"/>
      <c r="X937" s="146"/>
      <c r="Y937" s="146"/>
      <c r="Z937" s="146"/>
    </row>
    <row r="938" spans="1:26" ht="14.25" customHeight="1" x14ac:dyDescent="0.25">
      <c r="A938" s="146"/>
      <c r="B938" s="146"/>
      <c r="C938" s="169"/>
      <c r="D938" s="146"/>
      <c r="E938" s="146"/>
      <c r="F938" s="146"/>
      <c r="G938" s="146"/>
      <c r="H938" s="146"/>
      <c r="I938" s="146"/>
      <c r="J938" s="146"/>
      <c r="K938" s="146"/>
      <c r="L938" s="146"/>
      <c r="M938" s="146"/>
      <c r="N938" s="146"/>
      <c r="O938" s="146"/>
      <c r="P938" s="146"/>
      <c r="Q938" s="146"/>
      <c r="R938" s="146"/>
      <c r="S938" s="146"/>
      <c r="T938" s="146"/>
      <c r="U938" s="146"/>
      <c r="V938" s="146"/>
      <c r="W938" s="146"/>
      <c r="X938" s="146"/>
      <c r="Y938" s="146"/>
      <c r="Z938" s="146"/>
    </row>
    <row r="939" spans="1:26" ht="14.25" customHeight="1" x14ac:dyDescent="0.25">
      <c r="A939" s="146"/>
      <c r="B939" s="146"/>
      <c r="C939" s="169"/>
      <c r="D939" s="146"/>
      <c r="E939" s="146"/>
      <c r="F939" s="146"/>
      <c r="G939" s="146"/>
      <c r="H939" s="146"/>
      <c r="I939" s="146"/>
      <c r="J939" s="146"/>
      <c r="K939" s="146"/>
      <c r="L939" s="146"/>
      <c r="M939" s="146"/>
      <c r="N939" s="146"/>
      <c r="O939" s="146"/>
      <c r="P939" s="146"/>
      <c r="Q939" s="146"/>
      <c r="R939" s="146"/>
      <c r="S939" s="146"/>
      <c r="T939" s="146"/>
      <c r="U939" s="146"/>
      <c r="V939" s="146"/>
      <c r="W939" s="146"/>
      <c r="X939" s="146"/>
      <c r="Y939" s="146"/>
      <c r="Z939" s="146"/>
    </row>
    <row r="940" spans="1:26" ht="14.25" customHeight="1" x14ac:dyDescent="0.25">
      <c r="A940" s="146"/>
      <c r="B940" s="146"/>
      <c r="C940" s="169"/>
      <c r="D940" s="146"/>
      <c r="E940" s="146"/>
      <c r="F940" s="146"/>
      <c r="G940" s="146"/>
      <c r="H940" s="146"/>
      <c r="I940" s="146"/>
      <c r="J940" s="146"/>
      <c r="K940" s="146"/>
      <c r="L940" s="146"/>
      <c r="M940" s="146"/>
      <c r="N940" s="146"/>
      <c r="O940" s="146"/>
      <c r="P940" s="146"/>
      <c r="Q940" s="146"/>
      <c r="R940" s="146"/>
      <c r="S940" s="146"/>
      <c r="T940" s="146"/>
      <c r="U940" s="146"/>
      <c r="V940" s="146"/>
      <c r="W940" s="146"/>
      <c r="X940" s="146"/>
      <c r="Y940" s="146"/>
      <c r="Z940" s="146"/>
    </row>
    <row r="941" spans="1:26" ht="14.25" customHeight="1" x14ac:dyDescent="0.25">
      <c r="A941" s="146"/>
      <c r="B941" s="146"/>
      <c r="C941" s="169"/>
      <c r="D941" s="146"/>
      <c r="E941" s="146"/>
      <c r="F941" s="146"/>
      <c r="G941" s="146"/>
      <c r="H941" s="146"/>
      <c r="I941" s="146"/>
      <c r="J941" s="146"/>
      <c r="K941" s="146"/>
      <c r="L941" s="146"/>
      <c r="M941" s="146"/>
      <c r="N941" s="146"/>
      <c r="O941" s="146"/>
      <c r="P941" s="146"/>
      <c r="Q941" s="146"/>
      <c r="R941" s="146"/>
      <c r="S941" s="146"/>
      <c r="T941" s="146"/>
      <c r="U941" s="146"/>
      <c r="V941" s="146"/>
      <c r="W941" s="146"/>
      <c r="X941" s="146"/>
      <c r="Y941" s="146"/>
      <c r="Z941" s="146"/>
    </row>
    <row r="942" spans="1:26" ht="14.25" customHeight="1" x14ac:dyDescent="0.25">
      <c r="A942" s="146"/>
      <c r="B942" s="146"/>
      <c r="C942" s="169"/>
      <c r="D942" s="146"/>
      <c r="E942" s="146"/>
      <c r="F942" s="146"/>
      <c r="G942" s="146"/>
      <c r="H942" s="146"/>
      <c r="I942" s="146"/>
      <c r="J942" s="146"/>
      <c r="K942" s="146"/>
      <c r="L942" s="146"/>
      <c r="M942" s="146"/>
      <c r="N942" s="146"/>
      <c r="O942" s="146"/>
      <c r="P942" s="146"/>
      <c r="Q942" s="146"/>
      <c r="R942" s="146"/>
      <c r="S942" s="146"/>
      <c r="T942" s="146"/>
      <c r="U942" s="146"/>
      <c r="V942" s="146"/>
      <c r="W942" s="146"/>
      <c r="X942" s="146"/>
      <c r="Y942" s="146"/>
      <c r="Z942" s="146"/>
    </row>
    <row r="943" spans="1:26" ht="14.25" customHeight="1" x14ac:dyDescent="0.25">
      <c r="A943" s="146"/>
      <c r="B943" s="146"/>
      <c r="C943" s="169"/>
      <c r="D943" s="146"/>
      <c r="E943" s="146"/>
      <c r="F943" s="146"/>
      <c r="G943" s="146"/>
      <c r="H943" s="146"/>
      <c r="I943" s="146"/>
      <c r="J943" s="146"/>
      <c r="K943" s="146"/>
      <c r="L943" s="146"/>
      <c r="M943" s="146"/>
      <c r="N943" s="146"/>
      <c r="O943" s="146"/>
      <c r="P943" s="146"/>
      <c r="Q943" s="146"/>
      <c r="R943" s="146"/>
      <c r="S943" s="146"/>
      <c r="T943" s="146"/>
      <c r="U943" s="146"/>
      <c r="V943" s="146"/>
      <c r="W943" s="146"/>
      <c r="X943" s="146"/>
      <c r="Y943" s="146"/>
      <c r="Z943" s="146"/>
    </row>
    <row r="944" spans="1:26" ht="14.25" customHeight="1" x14ac:dyDescent="0.25">
      <c r="A944" s="146"/>
      <c r="B944" s="146"/>
      <c r="C944" s="169"/>
      <c r="D944" s="146"/>
      <c r="E944" s="146"/>
      <c r="F944" s="146"/>
      <c r="G944" s="146"/>
      <c r="H944" s="146"/>
      <c r="I944" s="146"/>
      <c r="J944" s="146"/>
      <c r="K944" s="146"/>
      <c r="L944" s="146"/>
      <c r="M944" s="146"/>
      <c r="N944" s="146"/>
      <c r="O944" s="146"/>
      <c r="P944" s="146"/>
      <c r="Q944" s="146"/>
      <c r="R944" s="146"/>
      <c r="S944" s="146"/>
      <c r="T944" s="146"/>
      <c r="U944" s="146"/>
      <c r="V944" s="146"/>
      <c r="W944" s="146"/>
      <c r="X944" s="146"/>
      <c r="Y944" s="146"/>
      <c r="Z944" s="146"/>
    </row>
    <row r="945" spans="1:26" ht="14.25" customHeight="1" x14ac:dyDescent="0.25">
      <c r="A945" s="146"/>
      <c r="B945" s="146"/>
      <c r="C945" s="169"/>
      <c r="D945" s="146"/>
      <c r="E945" s="146"/>
      <c r="F945" s="146"/>
      <c r="G945" s="146"/>
      <c r="H945" s="146"/>
      <c r="I945" s="146"/>
      <c r="J945" s="146"/>
      <c r="K945" s="146"/>
      <c r="L945" s="146"/>
      <c r="M945" s="146"/>
      <c r="N945" s="146"/>
      <c r="O945" s="146"/>
      <c r="P945" s="146"/>
      <c r="Q945" s="146"/>
      <c r="R945" s="146"/>
      <c r="S945" s="146"/>
      <c r="T945" s="146"/>
      <c r="U945" s="146"/>
      <c r="V945" s="146"/>
      <c r="W945" s="146"/>
      <c r="X945" s="146"/>
      <c r="Y945" s="146"/>
      <c r="Z945" s="146"/>
    </row>
    <row r="946" spans="1:26" ht="14.25" customHeight="1" x14ac:dyDescent="0.25">
      <c r="A946" s="146"/>
      <c r="B946" s="146"/>
      <c r="C946" s="169"/>
      <c r="D946" s="146"/>
      <c r="E946" s="146"/>
      <c r="F946" s="146"/>
      <c r="G946" s="146"/>
      <c r="H946" s="146"/>
      <c r="I946" s="146"/>
      <c r="J946" s="146"/>
      <c r="K946" s="146"/>
      <c r="L946" s="146"/>
      <c r="M946" s="146"/>
      <c r="N946" s="146"/>
      <c r="O946" s="146"/>
      <c r="P946" s="146"/>
      <c r="Q946" s="146"/>
      <c r="R946" s="146"/>
      <c r="S946" s="146"/>
      <c r="T946" s="146"/>
      <c r="U946" s="146"/>
      <c r="V946" s="146"/>
      <c r="W946" s="146"/>
      <c r="X946" s="146"/>
      <c r="Y946" s="146"/>
      <c r="Z946" s="146"/>
    </row>
    <row r="947" spans="1:26" ht="14.25" customHeight="1" x14ac:dyDescent="0.25">
      <c r="A947" s="146"/>
      <c r="B947" s="146"/>
      <c r="C947" s="169"/>
      <c r="D947" s="146"/>
      <c r="E947" s="146"/>
      <c r="F947" s="146"/>
      <c r="G947" s="146"/>
      <c r="H947" s="146"/>
      <c r="I947" s="146"/>
      <c r="J947" s="146"/>
      <c r="K947" s="146"/>
      <c r="L947" s="146"/>
      <c r="M947" s="146"/>
      <c r="N947" s="146"/>
      <c r="O947" s="146"/>
      <c r="P947" s="146"/>
      <c r="Q947" s="146"/>
      <c r="R947" s="146"/>
      <c r="S947" s="146"/>
      <c r="T947" s="146"/>
      <c r="U947" s="146"/>
      <c r="V947" s="146"/>
      <c r="W947" s="146"/>
      <c r="X947" s="146"/>
      <c r="Y947" s="146"/>
      <c r="Z947" s="146"/>
    </row>
    <row r="948" spans="1:26" ht="14.25" customHeight="1" x14ac:dyDescent="0.25">
      <c r="A948" s="146"/>
      <c r="B948" s="146"/>
      <c r="C948" s="169"/>
      <c r="D948" s="146"/>
      <c r="E948" s="146"/>
      <c r="F948" s="146"/>
      <c r="G948" s="146"/>
      <c r="H948" s="146"/>
      <c r="I948" s="146"/>
      <c r="J948" s="146"/>
      <c r="K948" s="146"/>
      <c r="L948" s="146"/>
      <c r="M948" s="146"/>
      <c r="N948" s="146"/>
      <c r="O948" s="146"/>
      <c r="P948" s="146"/>
      <c r="Q948" s="146"/>
      <c r="R948" s="146"/>
      <c r="S948" s="146"/>
      <c r="T948" s="146"/>
      <c r="U948" s="146"/>
      <c r="V948" s="146"/>
      <c r="W948" s="146"/>
      <c r="X948" s="146"/>
      <c r="Y948" s="146"/>
      <c r="Z948" s="146"/>
    </row>
    <row r="949" spans="1:26" ht="14.25" customHeight="1" x14ac:dyDescent="0.25">
      <c r="A949" s="146"/>
      <c r="B949" s="146"/>
      <c r="C949" s="169"/>
      <c r="D949" s="146"/>
      <c r="E949" s="146"/>
      <c r="F949" s="146"/>
      <c r="G949" s="146"/>
      <c r="H949" s="146"/>
      <c r="I949" s="146"/>
      <c r="J949" s="146"/>
      <c r="K949" s="146"/>
      <c r="L949" s="146"/>
      <c r="M949" s="146"/>
      <c r="N949" s="146"/>
      <c r="O949" s="146"/>
      <c r="P949" s="146"/>
      <c r="Q949" s="146"/>
      <c r="R949" s="146"/>
      <c r="S949" s="146"/>
      <c r="T949" s="146"/>
      <c r="U949" s="146"/>
      <c r="V949" s="146"/>
      <c r="W949" s="146"/>
      <c r="X949" s="146"/>
      <c r="Y949" s="146"/>
      <c r="Z949" s="146"/>
    </row>
    <row r="950" spans="1:26" ht="14.25" customHeight="1" x14ac:dyDescent="0.25">
      <c r="A950" s="146"/>
      <c r="B950" s="146"/>
      <c r="C950" s="169"/>
      <c r="D950" s="146"/>
      <c r="E950" s="146"/>
      <c r="F950" s="146"/>
      <c r="G950" s="146"/>
      <c r="H950" s="146"/>
      <c r="I950" s="146"/>
      <c r="J950" s="146"/>
      <c r="K950" s="146"/>
      <c r="L950" s="146"/>
      <c r="M950" s="146"/>
      <c r="N950" s="146"/>
      <c r="O950" s="146"/>
      <c r="P950" s="146"/>
      <c r="Q950" s="146"/>
      <c r="R950" s="146"/>
      <c r="S950" s="146"/>
      <c r="T950" s="146"/>
      <c r="U950" s="146"/>
      <c r="V950" s="146"/>
      <c r="W950" s="146"/>
      <c r="X950" s="146"/>
      <c r="Y950" s="146"/>
      <c r="Z950" s="146"/>
    </row>
    <row r="951" spans="1:26" ht="14.25" customHeight="1" x14ac:dyDescent="0.25">
      <c r="A951" s="146"/>
      <c r="B951" s="146"/>
      <c r="C951" s="169"/>
      <c r="D951" s="146"/>
      <c r="E951" s="146"/>
      <c r="F951" s="146"/>
      <c r="G951" s="146"/>
      <c r="H951" s="146"/>
      <c r="I951" s="146"/>
      <c r="J951" s="146"/>
      <c r="K951" s="146"/>
      <c r="L951" s="146"/>
      <c r="M951" s="146"/>
      <c r="N951" s="146"/>
      <c r="O951" s="146"/>
      <c r="P951" s="146"/>
      <c r="Q951" s="146"/>
      <c r="R951" s="146"/>
      <c r="S951" s="146"/>
      <c r="T951" s="146"/>
      <c r="U951" s="146"/>
      <c r="V951" s="146"/>
      <c r="W951" s="146"/>
      <c r="X951" s="146"/>
      <c r="Y951" s="146"/>
      <c r="Z951" s="146"/>
    </row>
    <row r="952" spans="1:26" ht="14.25" customHeight="1" x14ac:dyDescent="0.25">
      <c r="A952" s="146"/>
      <c r="B952" s="146"/>
      <c r="C952" s="169"/>
      <c r="D952" s="146"/>
      <c r="E952" s="146"/>
      <c r="F952" s="146"/>
      <c r="G952" s="146"/>
      <c r="H952" s="146"/>
      <c r="I952" s="146"/>
      <c r="J952" s="146"/>
      <c r="K952" s="146"/>
      <c r="L952" s="146"/>
      <c r="M952" s="146"/>
      <c r="N952" s="146"/>
      <c r="O952" s="146"/>
      <c r="P952" s="146"/>
      <c r="Q952" s="146"/>
      <c r="R952" s="146"/>
      <c r="S952" s="146"/>
      <c r="T952" s="146"/>
      <c r="U952" s="146"/>
      <c r="V952" s="146"/>
      <c r="W952" s="146"/>
      <c r="X952" s="146"/>
      <c r="Y952" s="146"/>
      <c r="Z952" s="146"/>
    </row>
    <row r="953" spans="1:26" ht="14.25" customHeight="1" x14ac:dyDescent="0.25">
      <c r="A953" s="146"/>
      <c r="B953" s="146"/>
      <c r="C953" s="169"/>
      <c r="D953" s="146"/>
      <c r="E953" s="146"/>
      <c r="F953" s="146"/>
      <c r="G953" s="146"/>
      <c r="H953" s="146"/>
      <c r="I953" s="146"/>
      <c r="J953" s="146"/>
      <c r="K953" s="146"/>
      <c r="L953" s="146"/>
      <c r="M953" s="146"/>
      <c r="N953" s="146"/>
      <c r="O953" s="146"/>
      <c r="P953" s="146"/>
      <c r="Q953" s="146"/>
      <c r="R953" s="146"/>
      <c r="S953" s="146"/>
      <c r="T953" s="146"/>
      <c r="U953" s="146"/>
      <c r="V953" s="146"/>
      <c r="W953" s="146"/>
      <c r="X953" s="146"/>
      <c r="Y953" s="146"/>
      <c r="Z953" s="146"/>
    </row>
    <row r="954" spans="1:26" ht="14.25" customHeight="1" x14ac:dyDescent="0.25">
      <c r="A954" s="146"/>
      <c r="B954" s="146"/>
      <c r="C954" s="169"/>
      <c r="D954" s="146"/>
      <c r="E954" s="146"/>
      <c r="F954" s="146"/>
      <c r="G954" s="146"/>
      <c r="H954" s="146"/>
      <c r="I954" s="146"/>
      <c r="J954" s="146"/>
      <c r="K954" s="146"/>
      <c r="L954" s="146"/>
      <c r="M954" s="146"/>
      <c r="N954" s="146"/>
      <c r="O954" s="146"/>
      <c r="P954" s="146"/>
      <c r="Q954" s="146"/>
      <c r="R954" s="146"/>
      <c r="S954" s="146"/>
      <c r="T954" s="146"/>
      <c r="U954" s="146"/>
      <c r="V954" s="146"/>
      <c r="W954" s="146"/>
      <c r="X954" s="146"/>
      <c r="Y954" s="146"/>
      <c r="Z954" s="146"/>
    </row>
    <row r="955" spans="1:26" ht="14.25" customHeight="1" x14ac:dyDescent="0.25">
      <c r="A955" s="146"/>
      <c r="B955" s="146"/>
      <c r="C955" s="169"/>
      <c r="D955" s="146"/>
      <c r="E955" s="146"/>
      <c r="F955" s="146"/>
      <c r="G955" s="146"/>
      <c r="H955" s="146"/>
      <c r="I955" s="146"/>
      <c r="J955" s="146"/>
      <c r="K955" s="146"/>
      <c r="L955" s="146"/>
      <c r="M955" s="146"/>
      <c r="N955" s="146"/>
      <c r="O955" s="146"/>
      <c r="P955" s="146"/>
      <c r="Q955" s="146"/>
      <c r="R955" s="146"/>
      <c r="S955" s="146"/>
      <c r="T955" s="146"/>
      <c r="U955" s="146"/>
      <c r="V955" s="146"/>
      <c r="W955" s="146"/>
      <c r="X955" s="146"/>
      <c r="Y955" s="146"/>
      <c r="Z955" s="146"/>
    </row>
    <row r="956" spans="1:26" ht="14.25" customHeight="1" x14ac:dyDescent="0.25">
      <c r="A956" s="146"/>
      <c r="B956" s="146"/>
      <c r="C956" s="169"/>
      <c r="D956" s="146"/>
      <c r="E956" s="146"/>
      <c r="F956" s="146"/>
      <c r="G956" s="146"/>
      <c r="H956" s="146"/>
      <c r="I956" s="146"/>
      <c r="J956" s="146"/>
      <c r="K956" s="146"/>
      <c r="L956" s="146"/>
      <c r="M956" s="146"/>
      <c r="N956" s="146"/>
      <c r="O956" s="146"/>
      <c r="P956" s="146"/>
      <c r="Q956" s="146"/>
      <c r="R956" s="146"/>
      <c r="S956" s="146"/>
      <c r="T956" s="146"/>
      <c r="U956" s="146"/>
      <c r="V956" s="146"/>
      <c r="W956" s="146"/>
      <c r="X956" s="146"/>
      <c r="Y956" s="146"/>
      <c r="Z956" s="146"/>
    </row>
    <row r="957" spans="1:26" ht="14.25" customHeight="1" x14ac:dyDescent="0.25">
      <c r="A957" s="146"/>
      <c r="B957" s="146"/>
      <c r="C957" s="169"/>
      <c r="D957" s="146"/>
      <c r="E957" s="146"/>
      <c r="F957" s="146"/>
      <c r="G957" s="146"/>
      <c r="H957" s="146"/>
      <c r="I957" s="146"/>
      <c r="J957" s="146"/>
      <c r="K957" s="146"/>
      <c r="L957" s="146"/>
      <c r="M957" s="146"/>
      <c r="N957" s="146"/>
      <c r="O957" s="146"/>
      <c r="P957" s="146"/>
      <c r="Q957" s="146"/>
      <c r="R957" s="146"/>
      <c r="S957" s="146"/>
      <c r="T957" s="146"/>
      <c r="U957" s="146"/>
      <c r="V957" s="146"/>
      <c r="W957" s="146"/>
      <c r="X957" s="146"/>
      <c r="Y957" s="146"/>
      <c r="Z957" s="146"/>
    </row>
    <row r="958" spans="1:26" ht="14.25" customHeight="1" x14ac:dyDescent="0.25">
      <c r="A958" s="146"/>
      <c r="B958" s="146"/>
      <c r="C958" s="169"/>
      <c r="D958" s="146"/>
      <c r="E958" s="146"/>
      <c r="F958" s="146"/>
      <c r="G958" s="146"/>
      <c r="H958" s="146"/>
      <c r="I958" s="146"/>
      <c r="J958" s="146"/>
      <c r="K958" s="146"/>
      <c r="L958" s="146"/>
      <c r="M958" s="146"/>
      <c r="N958" s="146"/>
      <c r="O958" s="146"/>
      <c r="P958" s="146"/>
      <c r="Q958" s="146"/>
      <c r="R958" s="146"/>
      <c r="S958" s="146"/>
      <c r="T958" s="146"/>
      <c r="U958" s="146"/>
      <c r="V958" s="146"/>
      <c r="W958" s="146"/>
      <c r="X958" s="146"/>
      <c r="Y958" s="146"/>
      <c r="Z958" s="146"/>
    </row>
    <row r="959" spans="1:26" ht="14.25" customHeight="1" x14ac:dyDescent="0.25">
      <c r="A959" s="146"/>
      <c r="B959" s="146"/>
      <c r="C959" s="169"/>
      <c r="D959" s="146"/>
      <c r="E959" s="146"/>
      <c r="F959" s="146"/>
      <c r="G959" s="146"/>
      <c r="H959" s="146"/>
      <c r="I959" s="146"/>
      <c r="J959" s="146"/>
      <c r="K959" s="146"/>
      <c r="L959" s="146"/>
      <c r="M959" s="146"/>
      <c r="N959" s="146"/>
      <c r="O959" s="146"/>
      <c r="P959" s="146"/>
      <c r="Q959" s="146"/>
      <c r="R959" s="146"/>
      <c r="S959" s="146"/>
      <c r="T959" s="146"/>
      <c r="U959" s="146"/>
      <c r="V959" s="146"/>
      <c r="W959" s="146"/>
      <c r="X959" s="146"/>
      <c r="Y959" s="146"/>
      <c r="Z959" s="146"/>
    </row>
    <row r="960" spans="1:26" ht="14.25" customHeight="1" x14ac:dyDescent="0.25">
      <c r="A960" s="146"/>
      <c r="B960" s="146"/>
      <c r="C960" s="169"/>
      <c r="D960" s="146"/>
      <c r="E960" s="146"/>
      <c r="F960" s="146"/>
      <c r="G960" s="146"/>
      <c r="H960" s="146"/>
      <c r="I960" s="146"/>
      <c r="J960" s="146"/>
      <c r="K960" s="146"/>
      <c r="L960" s="146"/>
      <c r="M960" s="146"/>
      <c r="N960" s="146"/>
      <c r="O960" s="146"/>
      <c r="P960" s="146"/>
      <c r="Q960" s="146"/>
      <c r="R960" s="146"/>
      <c r="S960" s="146"/>
      <c r="T960" s="146"/>
      <c r="U960" s="146"/>
      <c r="V960" s="146"/>
      <c r="W960" s="146"/>
      <c r="X960" s="146"/>
      <c r="Y960" s="146"/>
      <c r="Z960" s="146"/>
    </row>
    <row r="961" spans="1:26" ht="14.25" customHeight="1" x14ac:dyDescent="0.25">
      <c r="A961" s="146"/>
      <c r="B961" s="146"/>
      <c r="C961" s="169"/>
      <c r="D961" s="146"/>
      <c r="E961" s="146"/>
      <c r="F961" s="146"/>
      <c r="G961" s="146"/>
      <c r="H961" s="146"/>
      <c r="I961" s="146"/>
      <c r="J961" s="146"/>
      <c r="K961" s="146"/>
      <c r="L961" s="146"/>
      <c r="M961" s="146"/>
      <c r="N961" s="146"/>
      <c r="O961" s="146"/>
      <c r="P961" s="146"/>
      <c r="Q961" s="146"/>
      <c r="R961" s="146"/>
      <c r="S961" s="146"/>
      <c r="T961" s="146"/>
      <c r="U961" s="146"/>
      <c r="V961" s="146"/>
      <c r="W961" s="146"/>
      <c r="X961" s="146"/>
      <c r="Y961" s="146"/>
      <c r="Z961" s="146"/>
    </row>
    <row r="962" spans="1:26" ht="14.25" customHeight="1" x14ac:dyDescent="0.25">
      <c r="A962" s="146"/>
      <c r="B962" s="146"/>
      <c r="C962" s="169"/>
      <c r="D962" s="146"/>
      <c r="E962" s="146"/>
      <c r="F962" s="146"/>
      <c r="G962" s="146"/>
      <c r="H962" s="146"/>
      <c r="I962" s="146"/>
      <c r="J962" s="146"/>
      <c r="K962" s="146"/>
      <c r="L962" s="146"/>
      <c r="M962" s="146"/>
      <c r="N962" s="146"/>
      <c r="O962" s="146"/>
      <c r="P962" s="146"/>
      <c r="Q962" s="146"/>
      <c r="R962" s="146"/>
      <c r="S962" s="146"/>
      <c r="T962" s="146"/>
      <c r="U962" s="146"/>
      <c r="V962" s="146"/>
      <c r="W962" s="146"/>
      <c r="X962" s="146"/>
      <c r="Y962" s="146"/>
      <c r="Z962" s="146"/>
    </row>
    <row r="963" spans="1:26" ht="14.25" customHeight="1" x14ac:dyDescent="0.25">
      <c r="A963" s="146"/>
      <c r="B963" s="146"/>
      <c r="C963" s="169"/>
      <c r="D963" s="146"/>
      <c r="E963" s="146"/>
      <c r="F963" s="146"/>
      <c r="G963" s="146"/>
      <c r="H963" s="146"/>
      <c r="I963" s="146"/>
      <c r="J963" s="146"/>
      <c r="K963" s="146"/>
      <c r="L963" s="146"/>
      <c r="M963" s="146"/>
      <c r="N963" s="146"/>
      <c r="O963" s="146"/>
      <c r="P963" s="146"/>
      <c r="Q963" s="146"/>
      <c r="R963" s="146"/>
      <c r="S963" s="146"/>
      <c r="T963" s="146"/>
      <c r="U963" s="146"/>
      <c r="V963" s="146"/>
      <c r="W963" s="146"/>
      <c r="X963" s="146"/>
      <c r="Y963" s="146"/>
      <c r="Z963" s="146"/>
    </row>
    <row r="964" spans="1:26" ht="14.25" customHeight="1" x14ac:dyDescent="0.25">
      <c r="A964" s="146"/>
      <c r="B964" s="146"/>
      <c r="C964" s="169"/>
      <c r="D964" s="146"/>
      <c r="E964" s="146"/>
      <c r="F964" s="146"/>
      <c r="G964" s="146"/>
      <c r="H964" s="146"/>
      <c r="I964" s="146"/>
      <c r="J964" s="146"/>
      <c r="K964" s="146"/>
      <c r="L964" s="146"/>
      <c r="M964" s="146"/>
      <c r="N964" s="146"/>
      <c r="O964" s="146"/>
      <c r="P964" s="146"/>
      <c r="Q964" s="146"/>
      <c r="R964" s="146"/>
      <c r="S964" s="146"/>
      <c r="T964" s="146"/>
      <c r="U964" s="146"/>
      <c r="V964" s="146"/>
      <c r="W964" s="146"/>
      <c r="X964" s="146"/>
      <c r="Y964" s="146"/>
      <c r="Z964" s="146"/>
    </row>
    <row r="965" spans="1:26" ht="14.25" customHeight="1" x14ac:dyDescent="0.25">
      <c r="A965" s="146"/>
      <c r="B965" s="146"/>
      <c r="C965" s="169"/>
      <c r="D965" s="146"/>
      <c r="E965" s="146"/>
      <c r="F965" s="146"/>
      <c r="G965" s="146"/>
      <c r="H965" s="146"/>
      <c r="I965" s="146"/>
      <c r="J965" s="146"/>
      <c r="K965" s="146"/>
      <c r="L965" s="146"/>
      <c r="M965" s="146"/>
      <c r="N965" s="146"/>
      <c r="O965" s="146"/>
      <c r="P965" s="146"/>
      <c r="Q965" s="146"/>
      <c r="R965" s="146"/>
      <c r="S965" s="146"/>
      <c r="T965" s="146"/>
      <c r="U965" s="146"/>
      <c r="V965" s="146"/>
      <c r="W965" s="146"/>
      <c r="X965" s="146"/>
      <c r="Y965" s="146"/>
      <c r="Z965" s="146"/>
    </row>
    <row r="966" spans="1:26" ht="14.25" customHeight="1" x14ac:dyDescent="0.25">
      <c r="A966" s="146"/>
      <c r="B966" s="146"/>
      <c r="C966" s="169"/>
      <c r="D966" s="146"/>
      <c r="E966" s="146"/>
      <c r="F966" s="146"/>
      <c r="G966" s="146"/>
      <c r="H966" s="146"/>
      <c r="I966" s="146"/>
      <c r="J966" s="146"/>
      <c r="K966" s="146"/>
      <c r="L966" s="146"/>
      <c r="M966" s="146"/>
      <c r="N966" s="146"/>
      <c r="O966" s="146"/>
      <c r="P966" s="146"/>
      <c r="Q966" s="146"/>
      <c r="R966" s="146"/>
      <c r="S966" s="146"/>
      <c r="T966" s="146"/>
      <c r="U966" s="146"/>
      <c r="V966" s="146"/>
      <c r="W966" s="146"/>
      <c r="X966" s="146"/>
      <c r="Y966" s="146"/>
      <c r="Z966" s="146"/>
    </row>
    <row r="967" spans="1:26" ht="14.25" customHeight="1" x14ac:dyDescent="0.25">
      <c r="A967" s="146"/>
      <c r="B967" s="146"/>
      <c r="C967" s="169"/>
      <c r="D967" s="146"/>
      <c r="E967" s="146"/>
      <c r="F967" s="146"/>
      <c r="G967" s="146"/>
      <c r="H967" s="146"/>
      <c r="I967" s="146"/>
      <c r="J967" s="146"/>
      <c r="K967" s="146"/>
      <c r="L967" s="146"/>
      <c r="M967" s="146"/>
      <c r="N967" s="146"/>
      <c r="O967" s="146"/>
      <c r="P967" s="146"/>
      <c r="Q967" s="146"/>
      <c r="R967" s="146"/>
      <c r="S967" s="146"/>
      <c r="T967" s="146"/>
      <c r="U967" s="146"/>
      <c r="V967" s="146"/>
      <c r="W967" s="146"/>
      <c r="X967" s="146"/>
      <c r="Y967" s="146"/>
      <c r="Z967" s="146"/>
    </row>
    <row r="968" spans="1:26" ht="14.25" customHeight="1" x14ac:dyDescent="0.25">
      <c r="A968" s="146"/>
      <c r="B968" s="146"/>
      <c r="C968" s="169"/>
      <c r="D968" s="146"/>
      <c r="E968" s="146"/>
      <c r="F968" s="146"/>
      <c r="G968" s="146"/>
      <c r="H968" s="146"/>
      <c r="I968" s="146"/>
      <c r="J968" s="146"/>
      <c r="K968" s="146"/>
      <c r="L968" s="146"/>
      <c r="M968" s="146"/>
      <c r="N968" s="146"/>
      <c r="O968" s="146"/>
      <c r="P968" s="146"/>
      <c r="Q968" s="146"/>
      <c r="R968" s="146"/>
      <c r="S968" s="146"/>
      <c r="T968" s="146"/>
      <c r="U968" s="146"/>
      <c r="V968" s="146"/>
      <c r="W968" s="146"/>
      <c r="X968" s="146"/>
      <c r="Y968" s="146"/>
      <c r="Z968" s="146"/>
    </row>
    <row r="969" spans="1:26" ht="14.25" customHeight="1" x14ac:dyDescent="0.25">
      <c r="A969" s="146"/>
      <c r="B969" s="146"/>
      <c r="C969" s="169"/>
      <c r="D969" s="146"/>
      <c r="E969" s="146"/>
      <c r="F969" s="146"/>
      <c r="G969" s="146"/>
      <c r="H969" s="146"/>
      <c r="I969" s="146"/>
      <c r="J969" s="146"/>
      <c r="K969" s="146"/>
      <c r="L969" s="146"/>
      <c r="M969" s="146"/>
      <c r="N969" s="146"/>
      <c r="O969" s="146"/>
      <c r="P969" s="146"/>
      <c r="Q969" s="146"/>
      <c r="R969" s="146"/>
      <c r="S969" s="146"/>
      <c r="T969" s="146"/>
      <c r="U969" s="146"/>
      <c r="V969" s="146"/>
      <c r="W969" s="146"/>
      <c r="X969" s="146"/>
      <c r="Y969" s="146"/>
      <c r="Z969" s="146"/>
    </row>
    <row r="970" spans="1:26" ht="14.25" customHeight="1" x14ac:dyDescent="0.25">
      <c r="A970" s="146"/>
      <c r="B970" s="146"/>
      <c r="C970" s="169"/>
      <c r="D970" s="146"/>
      <c r="E970" s="146"/>
      <c r="F970" s="146"/>
      <c r="G970" s="146"/>
      <c r="H970" s="146"/>
      <c r="I970" s="146"/>
      <c r="J970" s="146"/>
      <c r="K970" s="146"/>
      <c r="L970" s="146"/>
      <c r="M970" s="146"/>
      <c r="N970" s="146"/>
      <c r="O970" s="146"/>
      <c r="P970" s="146"/>
      <c r="Q970" s="146"/>
      <c r="R970" s="146"/>
      <c r="S970" s="146"/>
      <c r="T970" s="146"/>
      <c r="U970" s="146"/>
      <c r="V970" s="146"/>
      <c r="W970" s="146"/>
      <c r="X970" s="146"/>
      <c r="Y970" s="146"/>
      <c r="Z970" s="146"/>
    </row>
    <row r="971" spans="1:26" ht="14.25" customHeight="1" x14ac:dyDescent="0.25">
      <c r="A971" s="146"/>
      <c r="B971" s="146"/>
      <c r="C971" s="169"/>
      <c r="D971" s="146"/>
      <c r="E971" s="146"/>
      <c r="F971" s="146"/>
      <c r="G971" s="146"/>
      <c r="H971" s="146"/>
      <c r="I971" s="146"/>
      <c r="J971" s="146"/>
      <c r="K971" s="146"/>
      <c r="L971" s="146"/>
      <c r="M971" s="146"/>
      <c r="N971" s="146"/>
      <c r="O971" s="146"/>
      <c r="P971" s="146"/>
      <c r="Q971" s="146"/>
      <c r="R971" s="146"/>
      <c r="S971" s="146"/>
      <c r="T971" s="146"/>
      <c r="U971" s="146"/>
      <c r="V971" s="146"/>
      <c r="W971" s="146"/>
      <c r="X971" s="146"/>
      <c r="Y971" s="146"/>
      <c r="Z971" s="146"/>
    </row>
    <row r="972" spans="1:26" ht="14.25" customHeight="1" x14ac:dyDescent="0.25">
      <c r="A972" s="146"/>
      <c r="B972" s="146"/>
      <c r="C972" s="169"/>
      <c r="D972" s="146"/>
      <c r="E972" s="146"/>
      <c r="F972" s="146"/>
      <c r="G972" s="146"/>
      <c r="H972" s="146"/>
      <c r="I972" s="146"/>
      <c r="J972" s="146"/>
      <c r="K972" s="146"/>
      <c r="L972" s="146"/>
      <c r="M972" s="146"/>
      <c r="N972" s="146"/>
      <c r="O972" s="146"/>
      <c r="P972" s="146"/>
      <c r="Q972" s="146"/>
      <c r="R972" s="146"/>
      <c r="S972" s="146"/>
      <c r="T972" s="146"/>
      <c r="U972" s="146"/>
      <c r="V972" s="146"/>
      <c r="W972" s="146"/>
      <c r="X972" s="146"/>
      <c r="Y972" s="146"/>
      <c r="Z972" s="146"/>
    </row>
    <row r="973" spans="1:26" ht="14.25" customHeight="1" x14ac:dyDescent="0.25">
      <c r="A973" s="146"/>
      <c r="B973" s="146"/>
      <c r="C973" s="169"/>
      <c r="D973" s="146"/>
      <c r="E973" s="146"/>
      <c r="F973" s="146"/>
      <c r="G973" s="146"/>
      <c r="H973" s="146"/>
      <c r="I973" s="146"/>
      <c r="J973" s="146"/>
      <c r="K973" s="146"/>
      <c r="L973" s="146"/>
      <c r="M973" s="146"/>
      <c r="N973" s="146"/>
      <c r="O973" s="146"/>
      <c r="P973" s="146"/>
      <c r="Q973" s="146"/>
      <c r="R973" s="146"/>
      <c r="S973" s="146"/>
      <c r="T973" s="146"/>
      <c r="U973" s="146"/>
      <c r="V973" s="146"/>
      <c r="W973" s="146"/>
      <c r="X973" s="146"/>
      <c r="Y973" s="146"/>
      <c r="Z973" s="146"/>
    </row>
    <row r="974" spans="1:26" ht="14.25" customHeight="1" x14ac:dyDescent="0.25">
      <c r="A974" s="146"/>
      <c r="B974" s="146"/>
      <c r="C974" s="169"/>
      <c r="D974" s="146"/>
      <c r="E974" s="146"/>
      <c r="F974" s="146"/>
      <c r="G974" s="146"/>
      <c r="H974" s="146"/>
      <c r="I974" s="146"/>
      <c r="J974" s="146"/>
      <c r="K974" s="146"/>
      <c r="L974" s="146"/>
      <c r="M974" s="146"/>
      <c r="N974" s="146"/>
      <c r="O974" s="146"/>
      <c r="P974" s="146"/>
      <c r="Q974" s="146"/>
      <c r="R974" s="146"/>
      <c r="S974" s="146"/>
      <c r="T974" s="146"/>
      <c r="U974" s="146"/>
      <c r="V974" s="146"/>
      <c r="W974" s="146"/>
      <c r="X974" s="146"/>
      <c r="Y974" s="146"/>
      <c r="Z974" s="146"/>
    </row>
    <row r="975" spans="1:26" ht="14.25" customHeight="1" x14ac:dyDescent="0.25">
      <c r="A975" s="146"/>
      <c r="B975" s="146"/>
      <c r="C975" s="169"/>
      <c r="D975" s="146"/>
      <c r="E975" s="146"/>
      <c r="F975" s="146"/>
      <c r="G975" s="146"/>
      <c r="H975" s="146"/>
      <c r="I975" s="146"/>
      <c r="J975" s="146"/>
      <c r="K975" s="146"/>
      <c r="L975" s="146"/>
      <c r="M975" s="146"/>
      <c r="N975" s="146"/>
      <c r="O975" s="146"/>
      <c r="P975" s="146"/>
      <c r="Q975" s="146"/>
      <c r="R975" s="146"/>
      <c r="S975" s="146"/>
      <c r="T975" s="146"/>
      <c r="U975" s="146"/>
      <c r="V975" s="146"/>
      <c r="W975" s="146"/>
      <c r="X975" s="146"/>
      <c r="Y975" s="146"/>
      <c r="Z975" s="146"/>
    </row>
    <row r="976" spans="1:26" ht="14.25" customHeight="1" x14ac:dyDescent="0.25">
      <c r="A976" s="146"/>
      <c r="B976" s="146"/>
      <c r="C976" s="169"/>
      <c r="D976" s="146"/>
      <c r="E976" s="146"/>
      <c r="F976" s="146"/>
      <c r="G976" s="146"/>
      <c r="H976" s="146"/>
      <c r="I976" s="146"/>
      <c r="J976" s="146"/>
      <c r="K976" s="146"/>
      <c r="L976" s="146"/>
      <c r="M976" s="146"/>
      <c r="N976" s="146"/>
      <c r="O976" s="146"/>
      <c r="P976" s="146"/>
      <c r="Q976" s="146"/>
      <c r="R976" s="146"/>
      <c r="S976" s="146"/>
      <c r="T976" s="146"/>
      <c r="U976" s="146"/>
      <c r="V976" s="146"/>
      <c r="W976" s="146"/>
      <c r="X976" s="146"/>
      <c r="Y976" s="146"/>
      <c r="Z976" s="146"/>
    </row>
    <row r="977" spans="1:26" ht="14.25" customHeight="1" x14ac:dyDescent="0.25">
      <c r="A977" s="146"/>
      <c r="B977" s="146"/>
      <c r="C977" s="169"/>
      <c r="D977" s="146"/>
      <c r="E977" s="146"/>
      <c r="F977" s="146"/>
      <c r="G977" s="146"/>
      <c r="H977" s="146"/>
      <c r="I977" s="146"/>
      <c r="J977" s="146"/>
      <c r="K977" s="146"/>
      <c r="L977" s="146"/>
      <c r="M977" s="146"/>
      <c r="N977" s="146"/>
      <c r="O977" s="146"/>
      <c r="P977" s="146"/>
      <c r="Q977" s="146"/>
      <c r="R977" s="146"/>
      <c r="S977" s="146"/>
      <c r="T977" s="146"/>
      <c r="U977" s="146"/>
      <c r="V977" s="146"/>
      <c r="W977" s="146"/>
      <c r="X977" s="146"/>
      <c r="Y977" s="146"/>
      <c r="Z977" s="146"/>
    </row>
    <row r="978" spans="1:26" ht="14.25" customHeight="1" x14ac:dyDescent="0.25">
      <c r="A978" s="146"/>
      <c r="B978" s="146"/>
      <c r="C978" s="169"/>
      <c r="D978" s="146"/>
      <c r="E978" s="146"/>
      <c r="F978" s="146"/>
      <c r="G978" s="146"/>
      <c r="H978" s="146"/>
      <c r="I978" s="146"/>
      <c r="J978" s="146"/>
      <c r="K978" s="146"/>
      <c r="L978" s="146"/>
      <c r="M978" s="146"/>
      <c r="N978" s="146"/>
      <c r="O978" s="146"/>
      <c r="P978" s="146"/>
      <c r="Q978" s="146"/>
      <c r="R978" s="146"/>
      <c r="S978" s="146"/>
      <c r="T978" s="146"/>
      <c r="U978" s="146"/>
      <c r="V978" s="146"/>
      <c r="W978" s="146"/>
      <c r="X978" s="146"/>
      <c r="Y978" s="146"/>
      <c r="Z978" s="146"/>
    </row>
    <row r="979" spans="1:26" ht="14.25" customHeight="1" x14ac:dyDescent="0.25">
      <c r="A979" s="146"/>
      <c r="B979" s="146"/>
      <c r="C979" s="169"/>
      <c r="D979" s="146"/>
      <c r="E979" s="146"/>
      <c r="F979" s="146"/>
      <c r="G979" s="146"/>
      <c r="H979" s="146"/>
      <c r="I979" s="146"/>
      <c r="J979" s="146"/>
      <c r="K979" s="146"/>
      <c r="L979" s="146"/>
      <c r="M979" s="146"/>
      <c r="N979" s="146"/>
      <c r="O979" s="146"/>
      <c r="P979" s="146"/>
      <c r="Q979" s="146"/>
      <c r="R979" s="146"/>
      <c r="S979" s="146"/>
      <c r="T979" s="146"/>
      <c r="U979" s="146"/>
      <c r="V979" s="146"/>
      <c r="W979" s="146"/>
      <c r="X979" s="146"/>
      <c r="Y979" s="146"/>
      <c r="Z979" s="146"/>
    </row>
    <row r="980" spans="1:26" ht="14.25" customHeight="1" x14ac:dyDescent="0.25">
      <c r="A980" s="146"/>
      <c r="B980" s="146"/>
      <c r="C980" s="169"/>
      <c r="D980" s="146"/>
      <c r="E980" s="146"/>
      <c r="F980" s="146"/>
      <c r="G980" s="146"/>
      <c r="H980" s="146"/>
      <c r="I980" s="146"/>
      <c r="J980" s="146"/>
      <c r="K980" s="146"/>
      <c r="L980" s="146"/>
      <c r="M980" s="146"/>
      <c r="N980" s="146"/>
      <c r="O980" s="146"/>
      <c r="P980" s="146"/>
      <c r="Q980" s="146"/>
      <c r="R980" s="146"/>
      <c r="S980" s="146"/>
      <c r="T980" s="146"/>
      <c r="U980" s="146"/>
      <c r="V980" s="146"/>
      <c r="W980" s="146"/>
      <c r="X980" s="146"/>
      <c r="Y980" s="146"/>
      <c r="Z980" s="146"/>
    </row>
    <row r="981" spans="1:26" ht="14.25" customHeight="1" x14ac:dyDescent="0.25">
      <c r="A981" s="146"/>
      <c r="B981" s="146"/>
      <c r="C981" s="169"/>
      <c r="D981" s="146"/>
      <c r="E981" s="146"/>
      <c r="F981" s="146"/>
      <c r="G981" s="146"/>
      <c r="H981" s="146"/>
      <c r="I981" s="146"/>
      <c r="J981" s="146"/>
      <c r="K981" s="146"/>
      <c r="L981" s="146"/>
      <c r="M981" s="146"/>
      <c r="N981" s="146"/>
      <c r="O981" s="146"/>
      <c r="P981" s="146"/>
      <c r="Q981" s="146"/>
      <c r="R981" s="146"/>
      <c r="S981" s="146"/>
      <c r="T981" s="146"/>
      <c r="U981" s="146"/>
      <c r="V981" s="146"/>
      <c r="W981" s="146"/>
      <c r="X981" s="146"/>
      <c r="Y981" s="146"/>
      <c r="Z981" s="146"/>
    </row>
    <row r="982" spans="1:26" ht="14.25" customHeight="1" x14ac:dyDescent="0.25">
      <c r="A982" s="146"/>
      <c r="B982" s="146"/>
      <c r="C982" s="169"/>
      <c r="D982" s="146"/>
      <c r="E982" s="146"/>
      <c r="F982" s="146"/>
      <c r="G982" s="146"/>
      <c r="H982" s="146"/>
      <c r="I982" s="146"/>
      <c r="J982" s="146"/>
      <c r="K982" s="146"/>
      <c r="L982" s="146"/>
      <c r="M982" s="146"/>
      <c r="N982" s="146"/>
      <c r="O982" s="146"/>
      <c r="P982" s="146"/>
      <c r="Q982" s="146"/>
      <c r="R982" s="146"/>
      <c r="S982" s="146"/>
      <c r="T982" s="146"/>
      <c r="U982" s="146"/>
      <c r="V982" s="146"/>
      <c r="W982" s="146"/>
      <c r="X982" s="146"/>
      <c r="Y982" s="146"/>
      <c r="Z982" s="146"/>
    </row>
    <row r="983" spans="1:26" ht="14.25" customHeight="1" x14ac:dyDescent="0.25">
      <c r="A983" s="146"/>
      <c r="B983" s="146"/>
      <c r="C983" s="169"/>
      <c r="D983" s="146"/>
      <c r="E983" s="146"/>
      <c r="F983" s="146"/>
      <c r="G983" s="146"/>
      <c r="H983" s="146"/>
      <c r="I983" s="146"/>
      <c r="J983" s="146"/>
      <c r="K983" s="146"/>
      <c r="L983" s="146"/>
      <c r="M983" s="146"/>
      <c r="N983" s="146"/>
      <c r="O983" s="146"/>
      <c r="P983" s="146"/>
      <c r="Q983" s="146"/>
      <c r="R983" s="146"/>
      <c r="S983" s="146"/>
      <c r="T983" s="146"/>
      <c r="U983" s="146"/>
      <c r="V983" s="146"/>
      <c r="W983" s="146"/>
      <c r="X983" s="146"/>
      <c r="Y983" s="146"/>
      <c r="Z983" s="146"/>
    </row>
    <row r="984" spans="1:26" ht="14.25" customHeight="1" x14ac:dyDescent="0.25">
      <c r="A984" s="146"/>
      <c r="B984" s="146"/>
      <c r="C984" s="169"/>
      <c r="D984" s="146"/>
      <c r="E984" s="146"/>
      <c r="F984" s="146"/>
      <c r="G984" s="146"/>
      <c r="H984" s="146"/>
      <c r="I984" s="146"/>
      <c r="J984" s="146"/>
      <c r="K984" s="146"/>
      <c r="L984" s="146"/>
      <c r="M984" s="146"/>
      <c r="N984" s="146"/>
      <c r="O984" s="146"/>
      <c r="P984" s="146"/>
      <c r="Q984" s="146"/>
      <c r="R984" s="146"/>
      <c r="S984" s="146"/>
      <c r="T984" s="146"/>
      <c r="U984" s="146"/>
      <c r="V984" s="146"/>
      <c r="W984" s="146"/>
      <c r="X984" s="146"/>
      <c r="Y984" s="146"/>
      <c r="Z984" s="146"/>
    </row>
    <row r="985" spans="1:26" ht="14.25" customHeight="1" x14ac:dyDescent="0.25">
      <c r="A985" s="146"/>
      <c r="B985" s="146"/>
      <c r="C985" s="169"/>
      <c r="D985" s="146"/>
      <c r="E985" s="146"/>
      <c r="F985" s="146"/>
      <c r="G985" s="146"/>
      <c r="H985" s="146"/>
      <c r="I985" s="146"/>
      <c r="J985" s="146"/>
      <c r="K985" s="146"/>
      <c r="L985" s="146"/>
      <c r="M985" s="146"/>
      <c r="N985" s="146"/>
      <c r="O985" s="146"/>
      <c r="P985" s="146"/>
      <c r="Q985" s="146"/>
      <c r="R985" s="146"/>
      <c r="S985" s="146"/>
      <c r="T985" s="146"/>
      <c r="U985" s="146"/>
      <c r="V985" s="146"/>
      <c r="W985" s="146"/>
      <c r="X985" s="146"/>
      <c r="Y985" s="146"/>
      <c r="Z985" s="146"/>
    </row>
    <row r="986" spans="1:26" ht="14.25" customHeight="1" x14ac:dyDescent="0.25">
      <c r="A986" s="146"/>
      <c r="B986" s="146"/>
      <c r="C986" s="169"/>
      <c r="D986" s="146"/>
      <c r="E986" s="146"/>
      <c r="F986" s="146"/>
      <c r="G986" s="146"/>
      <c r="H986" s="146"/>
      <c r="I986" s="146"/>
      <c r="J986" s="146"/>
      <c r="K986" s="146"/>
      <c r="L986" s="146"/>
      <c r="M986" s="146"/>
      <c r="N986" s="146"/>
      <c r="O986" s="146"/>
      <c r="P986" s="146"/>
      <c r="Q986" s="146"/>
      <c r="R986" s="146"/>
      <c r="S986" s="146"/>
      <c r="T986" s="146"/>
      <c r="U986" s="146"/>
      <c r="V986" s="146"/>
      <c r="W986" s="146"/>
      <c r="X986" s="146"/>
      <c r="Y986" s="146"/>
      <c r="Z986" s="146"/>
    </row>
    <row r="987" spans="1:26" ht="14.25" customHeight="1" x14ac:dyDescent="0.25">
      <c r="A987" s="146"/>
      <c r="B987" s="146"/>
      <c r="C987" s="169"/>
      <c r="D987" s="146"/>
      <c r="E987" s="146"/>
      <c r="F987" s="146"/>
      <c r="G987" s="146"/>
      <c r="H987" s="146"/>
      <c r="I987" s="146"/>
      <c r="J987" s="146"/>
      <c r="K987" s="146"/>
      <c r="L987" s="146"/>
      <c r="M987" s="146"/>
      <c r="N987" s="146"/>
      <c r="O987" s="146"/>
      <c r="P987" s="146"/>
      <c r="Q987" s="146"/>
      <c r="R987" s="146"/>
      <c r="S987" s="146"/>
      <c r="T987" s="146"/>
      <c r="U987" s="146"/>
      <c r="V987" s="146"/>
      <c r="W987" s="146"/>
      <c r="X987" s="146"/>
      <c r="Y987" s="146"/>
      <c r="Z987" s="146"/>
    </row>
    <row r="988" spans="1:26" ht="14.25" customHeight="1" x14ac:dyDescent="0.25">
      <c r="A988" s="146"/>
      <c r="B988" s="146"/>
      <c r="C988" s="169"/>
      <c r="D988" s="146"/>
      <c r="E988" s="146"/>
      <c r="F988" s="146"/>
      <c r="G988" s="146"/>
      <c r="H988" s="146"/>
      <c r="I988" s="146"/>
      <c r="J988" s="146"/>
      <c r="K988" s="146"/>
      <c r="L988" s="146"/>
      <c r="M988" s="146"/>
      <c r="N988" s="146"/>
      <c r="O988" s="146"/>
      <c r="P988" s="146"/>
      <c r="Q988" s="146"/>
      <c r="R988" s="146"/>
      <c r="S988" s="146"/>
      <c r="T988" s="146"/>
      <c r="U988" s="146"/>
      <c r="V988" s="146"/>
      <c r="W988" s="146"/>
      <c r="X988" s="146"/>
      <c r="Y988" s="146"/>
      <c r="Z988" s="146"/>
    </row>
    <row r="989" spans="1:26" ht="14.25" customHeight="1" x14ac:dyDescent="0.25">
      <c r="A989" s="146"/>
      <c r="B989" s="146"/>
      <c r="C989" s="169"/>
      <c r="D989" s="146"/>
      <c r="E989" s="146"/>
      <c r="F989" s="146"/>
      <c r="G989" s="146"/>
      <c r="H989" s="146"/>
      <c r="I989" s="146"/>
      <c r="J989" s="146"/>
      <c r="K989" s="146"/>
      <c r="L989" s="146"/>
      <c r="M989" s="146"/>
      <c r="N989" s="146"/>
      <c r="O989" s="146"/>
      <c r="P989" s="146"/>
      <c r="Q989" s="146"/>
      <c r="R989" s="146"/>
      <c r="S989" s="146"/>
      <c r="T989" s="146"/>
      <c r="U989" s="146"/>
      <c r="V989" s="146"/>
      <c r="W989" s="146"/>
      <c r="X989" s="146"/>
      <c r="Y989" s="146"/>
      <c r="Z989" s="146"/>
    </row>
    <row r="990" spans="1:26" ht="14.25" customHeight="1" x14ac:dyDescent="0.25">
      <c r="A990" s="146"/>
      <c r="B990" s="146"/>
      <c r="C990" s="169"/>
      <c r="D990" s="146"/>
      <c r="E990" s="146"/>
      <c r="F990" s="146"/>
      <c r="G990" s="146"/>
      <c r="H990" s="146"/>
      <c r="I990" s="146"/>
      <c r="J990" s="146"/>
      <c r="K990" s="146"/>
      <c r="L990" s="146"/>
      <c r="M990" s="146"/>
      <c r="N990" s="146"/>
      <c r="O990" s="146"/>
      <c r="P990" s="146"/>
      <c r="Q990" s="146"/>
      <c r="R990" s="146"/>
      <c r="S990" s="146"/>
      <c r="T990" s="146"/>
      <c r="U990" s="146"/>
      <c r="V990" s="146"/>
      <c r="W990" s="146"/>
      <c r="X990" s="146"/>
      <c r="Y990" s="146"/>
      <c r="Z990" s="146"/>
    </row>
    <row r="991" spans="1:26" ht="14.25" customHeight="1" x14ac:dyDescent="0.25">
      <c r="A991" s="146"/>
      <c r="B991" s="146"/>
      <c r="C991" s="169"/>
      <c r="D991" s="146"/>
      <c r="E991" s="146"/>
      <c r="F991" s="146"/>
      <c r="G991" s="146"/>
      <c r="H991" s="146"/>
      <c r="I991" s="146"/>
      <c r="J991" s="146"/>
      <c r="K991" s="146"/>
      <c r="L991" s="146"/>
      <c r="M991" s="146"/>
      <c r="N991" s="146"/>
      <c r="O991" s="146"/>
      <c r="P991" s="146"/>
      <c r="Q991" s="146"/>
      <c r="R991" s="146"/>
      <c r="S991" s="146"/>
      <c r="T991" s="146"/>
      <c r="U991" s="146"/>
      <c r="V991" s="146"/>
      <c r="W991" s="146"/>
      <c r="X991" s="146"/>
      <c r="Y991" s="146"/>
      <c r="Z991" s="146"/>
    </row>
    <row r="992" spans="1:26" ht="14.25" customHeight="1" x14ac:dyDescent="0.25">
      <c r="A992" s="146"/>
      <c r="B992" s="146"/>
      <c r="C992" s="169"/>
      <c r="D992" s="146"/>
      <c r="E992" s="146"/>
      <c r="F992" s="146"/>
      <c r="G992" s="146"/>
      <c r="H992" s="146"/>
      <c r="I992" s="146"/>
      <c r="J992" s="146"/>
      <c r="K992" s="146"/>
      <c r="L992" s="146"/>
      <c r="M992" s="146"/>
      <c r="N992" s="146"/>
      <c r="O992" s="146"/>
      <c r="P992" s="146"/>
      <c r="Q992" s="146"/>
      <c r="R992" s="146"/>
      <c r="S992" s="146"/>
      <c r="T992" s="146"/>
      <c r="U992" s="146"/>
      <c r="V992" s="146"/>
      <c r="W992" s="146"/>
      <c r="X992" s="146"/>
      <c r="Y992" s="146"/>
      <c r="Z992" s="146"/>
    </row>
    <row r="993" spans="1:26" ht="14.25" customHeight="1" x14ac:dyDescent="0.25">
      <c r="A993" s="146"/>
      <c r="B993" s="146"/>
      <c r="C993" s="169"/>
      <c r="D993" s="146"/>
      <c r="E993" s="146"/>
      <c r="F993" s="146"/>
      <c r="G993" s="146"/>
      <c r="H993" s="146"/>
      <c r="I993" s="146"/>
      <c r="J993" s="146"/>
      <c r="K993" s="146"/>
      <c r="L993" s="146"/>
      <c r="M993" s="146"/>
      <c r="N993" s="146"/>
      <c r="O993" s="146"/>
      <c r="P993" s="146"/>
      <c r="Q993" s="146"/>
      <c r="R993" s="146"/>
      <c r="S993" s="146"/>
      <c r="T993" s="146"/>
      <c r="U993" s="146"/>
      <c r="V993" s="146"/>
      <c r="W993" s="146"/>
      <c r="X993" s="146"/>
      <c r="Y993" s="146"/>
      <c r="Z993" s="146"/>
    </row>
    <row r="994" spans="1:26" ht="14.25" customHeight="1" x14ac:dyDescent="0.25">
      <c r="A994" s="146"/>
      <c r="B994" s="146"/>
      <c r="C994" s="169"/>
      <c r="D994" s="146"/>
      <c r="E994" s="146"/>
      <c r="F994" s="146"/>
      <c r="G994" s="146"/>
      <c r="H994" s="146"/>
      <c r="I994" s="146"/>
      <c r="J994" s="146"/>
      <c r="K994" s="146"/>
      <c r="L994" s="146"/>
      <c r="M994" s="146"/>
      <c r="N994" s="146"/>
      <c r="O994" s="146"/>
      <c r="P994" s="146"/>
      <c r="Q994" s="146"/>
      <c r="R994" s="146"/>
      <c r="S994" s="146"/>
      <c r="T994" s="146"/>
      <c r="U994" s="146"/>
      <c r="V994" s="146"/>
      <c r="W994" s="146"/>
      <c r="X994" s="146"/>
      <c r="Y994" s="146"/>
      <c r="Z994" s="146"/>
    </row>
    <row r="995" spans="1:26" ht="14.25" customHeight="1" x14ac:dyDescent="0.25">
      <c r="A995" s="146"/>
      <c r="B995" s="146"/>
      <c r="C995" s="169"/>
      <c r="D995" s="146"/>
      <c r="E995" s="146"/>
      <c r="F995" s="146"/>
      <c r="G995" s="146"/>
      <c r="H995" s="146"/>
      <c r="I995" s="146"/>
      <c r="J995" s="146"/>
      <c r="K995" s="146"/>
      <c r="L995" s="146"/>
      <c r="M995" s="146"/>
      <c r="N995" s="146"/>
      <c r="O995" s="146"/>
      <c r="P995" s="146"/>
      <c r="Q995" s="146"/>
      <c r="R995" s="146"/>
      <c r="S995" s="146"/>
      <c r="T995" s="146"/>
      <c r="U995" s="146"/>
      <c r="V995" s="146"/>
      <c r="W995" s="146"/>
      <c r="X995" s="146"/>
      <c r="Y995" s="146"/>
      <c r="Z995" s="146"/>
    </row>
    <row r="996" spans="1:26" ht="14.25" customHeight="1" x14ac:dyDescent="0.25">
      <c r="A996" s="146"/>
      <c r="B996" s="146"/>
      <c r="C996" s="169"/>
      <c r="D996" s="146"/>
      <c r="E996" s="146"/>
      <c r="F996" s="146"/>
      <c r="G996" s="146"/>
      <c r="H996" s="146"/>
      <c r="I996" s="146"/>
      <c r="J996" s="146"/>
      <c r="K996" s="146"/>
      <c r="L996" s="146"/>
      <c r="M996" s="146"/>
      <c r="N996" s="146"/>
      <c r="O996" s="146"/>
      <c r="P996" s="146"/>
      <c r="Q996" s="146"/>
      <c r="R996" s="146"/>
      <c r="S996" s="146"/>
      <c r="T996" s="146"/>
      <c r="U996" s="146"/>
      <c r="V996" s="146"/>
      <c r="W996" s="146"/>
      <c r="X996" s="146"/>
      <c r="Y996" s="146"/>
      <c r="Z996" s="146"/>
    </row>
    <row r="997" spans="1:26" ht="14.25" customHeight="1" x14ac:dyDescent="0.25">
      <c r="A997" s="146"/>
      <c r="B997" s="146"/>
      <c r="C997" s="169"/>
      <c r="D997" s="146"/>
      <c r="E997" s="146"/>
      <c r="F997" s="146"/>
      <c r="G997" s="146"/>
      <c r="H997" s="146"/>
      <c r="I997" s="146"/>
      <c r="J997" s="146"/>
      <c r="K997" s="146"/>
      <c r="L997" s="146"/>
      <c r="M997" s="146"/>
      <c r="N997" s="146"/>
      <c r="O997" s="146"/>
      <c r="P997" s="146"/>
      <c r="Q997" s="146"/>
      <c r="R997" s="146"/>
      <c r="S997" s="146"/>
      <c r="T997" s="146"/>
      <c r="U997" s="146"/>
      <c r="V997" s="146"/>
      <c r="W997" s="146"/>
      <c r="X997" s="146"/>
      <c r="Y997" s="146"/>
      <c r="Z997" s="146"/>
    </row>
    <row r="998" spans="1:26" ht="14.25" customHeight="1" x14ac:dyDescent="0.25">
      <c r="A998" s="146"/>
      <c r="B998" s="146"/>
      <c r="C998" s="169"/>
      <c r="D998" s="146"/>
      <c r="E998" s="146"/>
      <c r="F998" s="146"/>
      <c r="G998" s="146"/>
      <c r="H998" s="146"/>
      <c r="I998" s="146"/>
      <c r="J998" s="146"/>
      <c r="K998" s="146"/>
      <c r="L998" s="146"/>
      <c r="M998" s="146"/>
      <c r="N998" s="146"/>
      <c r="O998" s="146"/>
      <c r="P998" s="146"/>
      <c r="Q998" s="146"/>
      <c r="R998" s="146"/>
      <c r="S998" s="146"/>
      <c r="T998" s="146"/>
      <c r="U998" s="146"/>
      <c r="V998" s="146"/>
      <c r="W998" s="146"/>
      <c r="X998" s="146"/>
      <c r="Y998" s="146"/>
      <c r="Z998" s="146"/>
    </row>
    <row r="999" spans="1:26" ht="14.25" customHeight="1" x14ac:dyDescent="0.25">
      <c r="A999" s="146"/>
      <c r="B999" s="146"/>
      <c r="C999" s="169"/>
      <c r="D999" s="146"/>
      <c r="E999" s="146"/>
      <c r="F999" s="146"/>
      <c r="G999" s="146"/>
      <c r="H999" s="146"/>
      <c r="I999" s="146"/>
      <c r="J999" s="146"/>
      <c r="K999" s="146"/>
      <c r="L999" s="146"/>
      <c r="M999" s="146"/>
      <c r="N999" s="146"/>
      <c r="O999" s="146"/>
      <c r="P999" s="146"/>
      <c r="Q999" s="146"/>
      <c r="R999" s="146"/>
      <c r="S999" s="146"/>
      <c r="T999" s="146"/>
      <c r="U999" s="146"/>
      <c r="V999" s="146"/>
      <c r="W999" s="146"/>
      <c r="X999" s="146"/>
      <c r="Y999" s="146"/>
      <c r="Z999" s="146"/>
    </row>
    <row r="1000" spans="1:26" ht="14.25" customHeight="1" x14ac:dyDescent="0.25">
      <c r="A1000" s="146"/>
      <c r="B1000" s="146"/>
      <c r="C1000" s="169"/>
      <c r="D1000" s="146"/>
      <c r="E1000" s="146"/>
      <c r="F1000" s="146"/>
      <c r="G1000" s="146"/>
      <c r="H1000" s="146"/>
      <c r="I1000" s="146"/>
      <c r="J1000" s="146"/>
      <c r="K1000" s="146"/>
      <c r="L1000" s="146"/>
      <c r="M1000" s="146"/>
      <c r="N1000" s="146"/>
      <c r="O1000" s="146"/>
      <c r="P1000" s="146"/>
      <c r="Q1000" s="146"/>
      <c r="R1000" s="146"/>
      <c r="S1000" s="146"/>
      <c r="T1000" s="146"/>
      <c r="U1000" s="146"/>
      <c r="V1000" s="146"/>
      <c r="W1000" s="146"/>
      <c r="X1000" s="146"/>
      <c r="Y1000" s="146"/>
      <c r="Z1000" s="146"/>
    </row>
  </sheetData>
  <mergeCells count="11">
    <mergeCell ref="C11:D11"/>
    <mergeCell ref="C14:D14"/>
    <mergeCell ref="C15:D15"/>
    <mergeCell ref="C16:D16"/>
    <mergeCell ref="C1:D1"/>
    <mergeCell ref="C5:D5"/>
    <mergeCell ref="C6:D6"/>
    <mergeCell ref="C7:D7"/>
    <mergeCell ref="C8:D8"/>
    <mergeCell ref="C9:D9"/>
    <mergeCell ref="C10:D10"/>
  </mergeCells>
  <hyperlinks>
    <hyperlink ref="C23" location="null!Área_de_impresión" display="'1. SEGUIMIENTO EJECUCIÓN PRESU'!Área_de_impresión" xr:uid="{00000000-0004-0000-0900-000000000000}"/>
    <hyperlink ref="C25" location="null!_Toc461442754" display="'2. SEGUIMIENTO METAS PRODUCTO'!_Toc461442754" xr:uid="{00000000-0004-0000-0900-000001000000}"/>
    <hyperlink ref="C26" location="null!Área_de_impresión" display="'4. METAS RESULTADO PDD'!Área_de_impresión" xr:uid="{00000000-0004-0000-0900-000002000000}"/>
  </hyperlinks>
  <pageMargins left="0.25" right="0.25" top="0.75" bottom="0.75" header="0" footer="0"/>
  <pageSetup orientation="portrait" r:id="rId1"/>
  <colBreaks count="1" manualBreakCount="1">
    <brk id="4"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38030"/>
  </sheetPr>
  <dimension ref="A1:AX996"/>
  <sheetViews>
    <sheetView zoomScale="50" zoomScaleNormal="50" workbookViewId="0">
      <selection activeCell="B32" sqref="B32:B52"/>
    </sheetView>
  </sheetViews>
  <sheetFormatPr baseColWidth="10" defaultColWidth="14.42578125" defaultRowHeight="15" customHeight="1" x14ac:dyDescent="0.25"/>
  <cols>
    <col min="1" max="1" width="27.7109375" style="429" customWidth="1"/>
    <col min="2" max="2" width="24.85546875" style="399" customWidth="1"/>
    <col min="3" max="3" width="19.140625" style="399" customWidth="1"/>
    <col min="4" max="4" width="20.7109375" style="399" customWidth="1"/>
    <col min="5" max="5" width="27.140625" style="399" hidden="1" customWidth="1"/>
    <col min="6" max="6" width="19.140625" style="399" hidden="1" customWidth="1"/>
    <col min="7" max="7" width="26.5703125" style="399" hidden="1" customWidth="1"/>
    <col min="8" max="8" width="19.140625" style="399" hidden="1" customWidth="1"/>
    <col min="9" max="9" width="31.28515625" style="399" hidden="1" customWidth="1"/>
    <col min="10" max="10" width="22.7109375" style="399" hidden="1" customWidth="1"/>
    <col min="11" max="12" width="17.5703125" style="399" hidden="1" customWidth="1"/>
    <col min="13" max="13" width="1.5703125" style="397" hidden="1" customWidth="1"/>
    <col min="14" max="14" width="31.7109375" style="399" hidden="1" customWidth="1"/>
    <col min="15" max="15" width="18.85546875" style="399" hidden="1" customWidth="1"/>
    <col min="16" max="16" width="27.28515625" style="399" hidden="1" customWidth="1"/>
    <col min="17" max="17" width="13.140625" style="399" hidden="1" customWidth="1"/>
    <col min="18" max="18" width="27.5703125" style="399" hidden="1" customWidth="1"/>
    <col min="19" max="19" width="19" style="399" hidden="1" customWidth="1"/>
    <col min="20" max="20" width="26" style="399" hidden="1" customWidth="1"/>
    <col min="21" max="21" width="19" style="399" hidden="1" customWidth="1"/>
    <col min="22" max="22" width="1.5703125" style="397" customWidth="1"/>
    <col min="23" max="23" width="27.5703125" style="399" customWidth="1"/>
    <col min="24" max="24" width="18" style="399" customWidth="1"/>
    <col min="25" max="25" width="33.5703125" style="399" customWidth="1"/>
    <col min="26" max="26" width="28.140625" style="399" customWidth="1"/>
    <col min="27" max="27" width="23.28515625" style="399" customWidth="1"/>
    <col min="28" max="28" width="22.7109375" style="399" customWidth="1"/>
    <col min="29" max="29" width="25.28515625" style="399" customWidth="1"/>
    <col min="30" max="30" width="14.42578125" style="399" customWidth="1"/>
    <col min="31" max="31" width="1.5703125" style="397" customWidth="1"/>
    <col min="32" max="32" width="30.7109375" style="399" hidden="1" customWidth="1"/>
    <col min="33" max="39" width="14.42578125" style="399" hidden="1" customWidth="1"/>
    <col min="40" max="40" width="1.5703125" style="397" customWidth="1"/>
    <col min="41" max="41" width="26.7109375" style="399" hidden="1" customWidth="1"/>
    <col min="42" max="42" width="14.5703125" style="399" hidden="1" customWidth="1"/>
    <col min="43" max="43" width="26" style="399" hidden="1" customWidth="1"/>
    <col min="44" max="44" width="14.5703125" style="399" hidden="1" customWidth="1"/>
    <col min="45" max="45" width="24" style="399" hidden="1" customWidth="1"/>
    <col min="46" max="46" width="14.5703125" style="399" hidden="1" customWidth="1"/>
    <col min="47" max="47" width="22.7109375" style="399" hidden="1" customWidth="1"/>
    <col min="48" max="48" width="14.5703125" style="399" hidden="1" customWidth="1"/>
    <col min="49" max="16384" width="14.42578125" style="399"/>
  </cols>
  <sheetData>
    <row r="1" spans="1:48" ht="27" customHeight="1" x14ac:dyDescent="0.25">
      <c r="A1" s="1263"/>
      <c r="B1" s="1263"/>
      <c r="C1" s="1264"/>
      <c r="D1" s="1145" t="s">
        <v>0</v>
      </c>
      <c r="E1" s="1146"/>
      <c r="F1" s="1146"/>
      <c r="G1" s="1146"/>
      <c r="H1" s="1146"/>
      <c r="I1" s="1146"/>
      <c r="J1" s="1146"/>
      <c r="K1" s="1146"/>
      <c r="L1" s="1146"/>
      <c r="M1" s="1146"/>
      <c r="N1" s="1146"/>
      <c r="O1" s="1147"/>
      <c r="P1" s="396"/>
      <c r="Q1" s="396"/>
      <c r="R1" s="396"/>
      <c r="S1" s="396"/>
      <c r="T1" s="396"/>
      <c r="U1" s="396"/>
      <c r="W1" s="397"/>
      <c r="X1" s="397"/>
      <c r="Y1" s="397"/>
      <c r="Z1" s="397"/>
      <c r="AA1" s="397"/>
      <c r="AB1" s="398"/>
      <c r="AC1" s="398"/>
      <c r="AD1" s="398"/>
      <c r="AE1" s="398"/>
      <c r="AF1" s="398"/>
      <c r="AG1" s="398"/>
      <c r="AH1" s="398"/>
      <c r="AI1" s="398"/>
      <c r="AJ1" s="398"/>
      <c r="AK1" s="398"/>
      <c r="AL1" s="398"/>
      <c r="AM1" s="398"/>
      <c r="AN1" s="398"/>
      <c r="AO1" s="398"/>
      <c r="AP1" s="398"/>
      <c r="AQ1" s="398"/>
      <c r="AR1" s="398"/>
      <c r="AS1" s="398"/>
      <c r="AT1" s="398"/>
      <c r="AU1" s="398"/>
      <c r="AV1" s="398"/>
    </row>
    <row r="2" spans="1:48" ht="27" customHeight="1" x14ac:dyDescent="0.25">
      <c r="A2" s="1263"/>
      <c r="B2" s="1263"/>
      <c r="C2" s="1264"/>
      <c r="D2" s="1145" t="s">
        <v>1</v>
      </c>
      <c r="E2" s="1146"/>
      <c r="F2" s="1146"/>
      <c r="G2" s="1146"/>
      <c r="H2" s="1146"/>
      <c r="I2" s="1146"/>
      <c r="J2" s="1146"/>
      <c r="K2" s="1146"/>
      <c r="L2" s="1146"/>
      <c r="M2" s="1146"/>
      <c r="N2" s="1146"/>
      <c r="O2" s="1147"/>
      <c r="P2" s="396"/>
      <c r="Q2" s="396"/>
      <c r="R2" s="396"/>
      <c r="S2" s="396"/>
      <c r="T2" s="396"/>
      <c r="U2" s="396"/>
      <c r="W2" s="397"/>
      <c r="X2" s="397"/>
      <c r="Y2" s="397"/>
      <c r="Z2" s="397"/>
      <c r="AA2" s="397"/>
      <c r="AB2" s="398"/>
      <c r="AC2" s="398"/>
      <c r="AD2" s="398"/>
      <c r="AE2" s="398"/>
      <c r="AF2" s="398"/>
      <c r="AG2" s="398"/>
      <c r="AH2" s="398"/>
      <c r="AI2" s="398"/>
      <c r="AJ2" s="398"/>
      <c r="AK2" s="398"/>
      <c r="AL2" s="398"/>
      <c r="AM2" s="398"/>
      <c r="AN2" s="398"/>
      <c r="AO2" s="398"/>
      <c r="AP2" s="398"/>
      <c r="AQ2" s="398"/>
      <c r="AR2" s="398"/>
      <c r="AS2" s="398"/>
      <c r="AT2" s="398"/>
      <c r="AU2" s="398"/>
      <c r="AV2" s="398"/>
    </row>
    <row r="3" spans="1:48" ht="27" customHeight="1" x14ac:dyDescent="0.25">
      <c r="A3" s="1263"/>
      <c r="B3" s="1263"/>
      <c r="C3" s="1264"/>
      <c r="D3" s="1145" t="s">
        <v>2</v>
      </c>
      <c r="E3" s="1146"/>
      <c r="F3" s="1146"/>
      <c r="G3" s="1146"/>
      <c r="H3" s="1146"/>
      <c r="I3" s="1146"/>
      <c r="J3" s="1146"/>
      <c r="K3" s="1146"/>
      <c r="L3" s="1146"/>
      <c r="M3" s="1146"/>
      <c r="N3" s="1146"/>
      <c r="O3" s="1147"/>
      <c r="P3" s="396"/>
      <c r="Q3" s="396"/>
      <c r="R3" s="396"/>
      <c r="S3" s="396"/>
      <c r="T3" s="396"/>
      <c r="U3" s="396"/>
      <c r="W3" s="397"/>
      <c r="X3" s="397"/>
      <c r="Y3" s="397"/>
      <c r="Z3" s="397"/>
      <c r="AA3" s="397"/>
      <c r="AB3" s="398"/>
      <c r="AC3" s="398"/>
      <c r="AD3" s="398"/>
      <c r="AE3" s="398"/>
      <c r="AF3" s="398"/>
      <c r="AG3" s="398"/>
      <c r="AH3" s="398"/>
      <c r="AI3" s="398"/>
      <c r="AJ3" s="398"/>
      <c r="AK3" s="398"/>
      <c r="AL3" s="398"/>
      <c r="AM3" s="398"/>
      <c r="AN3" s="398"/>
      <c r="AO3" s="398"/>
      <c r="AP3" s="398"/>
      <c r="AQ3" s="398"/>
      <c r="AR3" s="398"/>
      <c r="AS3" s="398"/>
      <c r="AT3" s="398"/>
      <c r="AU3" s="398"/>
      <c r="AV3" s="398"/>
    </row>
    <row r="4" spans="1:48" ht="27" customHeight="1" x14ac:dyDescent="0.25">
      <c r="A4" s="1263"/>
      <c r="B4" s="1263"/>
      <c r="C4" s="1264"/>
      <c r="D4" s="1145" t="s">
        <v>1108</v>
      </c>
      <c r="E4" s="1146"/>
      <c r="F4" s="1146"/>
      <c r="G4" s="1146"/>
      <c r="H4" s="1146"/>
      <c r="I4" s="1146"/>
      <c r="J4" s="1146"/>
      <c r="K4" s="1146"/>
      <c r="L4" s="1146"/>
      <c r="M4" s="1146"/>
      <c r="N4" s="1146" t="s">
        <v>1137</v>
      </c>
      <c r="O4" s="1147"/>
      <c r="P4" s="396"/>
      <c r="Q4" s="396"/>
      <c r="R4" s="396"/>
      <c r="S4" s="396"/>
      <c r="T4" s="396"/>
      <c r="U4" s="396"/>
      <c r="W4" s="397"/>
      <c r="X4" s="397"/>
      <c r="Y4" s="397"/>
      <c r="Z4" s="397"/>
      <c r="AA4" s="397"/>
      <c r="AB4" s="398"/>
      <c r="AC4" s="398"/>
      <c r="AD4" s="398"/>
      <c r="AE4" s="398"/>
      <c r="AF4" s="398"/>
      <c r="AG4" s="398"/>
      <c r="AH4" s="398"/>
      <c r="AI4" s="398"/>
      <c r="AJ4" s="398"/>
      <c r="AK4" s="398"/>
      <c r="AL4" s="398"/>
      <c r="AM4" s="398"/>
      <c r="AN4" s="398"/>
      <c r="AO4" s="398"/>
      <c r="AP4" s="398"/>
      <c r="AQ4" s="398"/>
      <c r="AR4" s="398"/>
      <c r="AS4" s="398"/>
      <c r="AT4" s="398"/>
      <c r="AU4" s="398"/>
      <c r="AV4" s="398"/>
    </row>
    <row r="5" spans="1:48" ht="46.5" customHeight="1" x14ac:dyDescent="0.25">
      <c r="A5" s="396"/>
      <c r="B5" s="400"/>
      <c r="C5" s="400"/>
      <c r="D5" s="400"/>
      <c r="E5" s="400"/>
      <c r="F5" s="400"/>
      <c r="G5" s="400"/>
      <c r="H5" s="400"/>
      <c r="I5" s="396"/>
      <c r="J5" s="396"/>
      <c r="K5" s="396"/>
      <c r="L5" s="396"/>
      <c r="N5" s="396"/>
      <c r="O5" s="396"/>
      <c r="P5" s="396"/>
      <c r="Q5" s="396"/>
      <c r="R5" s="396"/>
      <c r="S5" s="396"/>
      <c r="T5" s="396"/>
      <c r="U5" s="396"/>
      <c r="W5" s="396"/>
      <c r="X5" s="396"/>
      <c r="Y5" s="396"/>
      <c r="Z5" s="396"/>
      <c r="AA5" s="396"/>
      <c r="AB5" s="398"/>
      <c r="AC5" s="398"/>
      <c r="AD5" s="398"/>
      <c r="AE5" s="398"/>
      <c r="AF5" s="398"/>
      <c r="AG5" s="398"/>
      <c r="AH5" s="398"/>
      <c r="AI5" s="398"/>
      <c r="AJ5" s="398"/>
      <c r="AK5" s="398"/>
      <c r="AL5" s="398"/>
      <c r="AM5" s="398"/>
      <c r="AN5" s="398"/>
      <c r="AO5" s="398"/>
      <c r="AP5" s="398"/>
      <c r="AQ5" s="398"/>
      <c r="AR5" s="398"/>
      <c r="AS5" s="398"/>
      <c r="AT5" s="398"/>
      <c r="AU5" s="398"/>
      <c r="AV5" s="398"/>
    </row>
    <row r="6" spans="1:48" s="641" customFormat="1" ht="243.75" customHeight="1" x14ac:dyDescent="0.25">
      <c r="A6" s="1281" t="s">
        <v>1376</v>
      </c>
      <c r="B6" s="1282"/>
      <c r="C6" s="1282"/>
      <c r="D6" s="1282"/>
      <c r="E6" s="1282"/>
      <c r="F6" s="1282"/>
      <c r="G6" s="1282"/>
      <c r="H6" s="1282"/>
      <c r="I6" s="1282"/>
      <c r="J6" s="1282"/>
      <c r="K6" s="1282"/>
      <c r="L6" s="1282"/>
      <c r="M6" s="1282"/>
      <c r="N6" s="1282"/>
      <c r="O6" s="1282"/>
      <c r="P6" s="1282"/>
      <c r="Q6" s="1282"/>
      <c r="R6" s="1282"/>
      <c r="S6" s="1282"/>
      <c r="T6" s="1282"/>
      <c r="U6" s="1282"/>
      <c r="V6" s="1282"/>
      <c r="W6" s="1282"/>
      <c r="X6" s="1282"/>
      <c r="Y6" s="1282"/>
      <c r="Z6" s="1282"/>
      <c r="AA6" s="1282"/>
      <c r="AB6" s="1282"/>
      <c r="AC6" s="1283"/>
    </row>
    <row r="7" spans="1:48" ht="35.25" customHeight="1" x14ac:dyDescent="0.25">
      <c r="A7" s="396"/>
      <c r="B7" s="396"/>
      <c r="C7" s="396"/>
      <c r="D7" s="396"/>
      <c r="E7" s="396"/>
      <c r="F7" s="396"/>
      <c r="G7" s="396"/>
      <c r="H7" s="396"/>
      <c r="I7" s="396"/>
      <c r="J7" s="396"/>
      <c r="K7" s="396"/>
      <c r="L7" s="396"/>
      <c r="N7" s="396"/>
      <c r="O7" s="396"/>
      <c r="P7" s="396"/>
      <c r="Q7" s="396"/>
      <c r="R7" s="396"/>
      <c r="S7" s="396"/>
      <c r="T7" s="396"/>
      <c r="U7" s="396"/>
      <c r="W7" s="396"/>
      <c r="X7" s="396"/>
      <c r="Y7" s="396"/>
      <c r="Z7" s="396"/>
      <c r="AA7" s="396"/>
      <c r="AC7" s="398"/>
      <c r="AD7" s="398"/>
      <c r="AE7" s="398"/>
      <c r="AF7" s="398"/>
      <c r="AG7" s="398"/>
      <c r="AH7" s="398"/>
      <c r="AI7" s="398"/>
      <c r="AJ7" s="398"/>
      <c r="AK7" s="398"/>
      <c r="AL7" s="398"/>
      <c r="AM7" s="398"/>
      <c r="AN7" s="398"/>
      <c r="AO7" s="398"/>
      <c r="AP7" s="398"/>
      <c r="AQ7" s="398"/>
      <c r="AR7" s="398"/>
      <c r="AS7" s="398"/>
      <c r="AT7" s="398"/>
      <c r="AU7" s="398"/>
      <c r="AV7" s="398"/>
    </row>
    <row r="8" spans="1:48" s="401" customFormat="1" ht="33" customHeight="1" x14ac:dyDescent="0.25">
      <c r="B8" s="392"/>
      <c r="C8" s="392"/>
      <c r="D8" s="392"/>
      <c r="E8" s="1270" t="s">
        <v>1052</v>
      </c>
      <c r="F8" s="1271"/>
      <c r="G8" s="1271"/>
      <c r="H8" s="1271"/>
      <c r="I8" s="1268" t="s">
        <v>1083</v>
      </c>
      <c r="J8" s="1269"/>
      <c r="K8" s="1269"/>
      <c r="L8" s="1269"/>
      <c r="M8" s="402"/>
      <c r="N8" s="1270" t="s">
        <v>1028</v>
      </c>
      <c r="O8" s="1271"/>
      <c r="P8" s="1271"/>
      <c r="Q8" s="1271"/>
      <c r="R8" s="1268" t="s">
        <v>1029</v>
      </c>
      <c r="S8" s="1269"/>
      <c r="T8" s="1269"/>
      <c r="U8" s="1269"/>
      <c r="V8" s="402"/>
      <c r="W8" s="1270" t="s">
        <v>1030</v>
      </c>
      <c r="X8" s="1271"/>
      <c r="Y8" s="1271"/>
      <c r="Z8" s="1271"/>
      <c r="AA8" s="1268" t="s">
        <v>1031</v>
      </c>
      <c r="AB8" s="1269"/>
      <c r="AC8" s="1269"/>
      <c r="AD8" s="1269"/>
      <c r="AE8" s="402"/>
      <c r="AF8" s="1270" t="s">
        <v>1032</v>
      </c>
      <c r="AG8" s="1271"/>
      <c r="AH8" s="1271"/>
      <c r="AI8" s="1271"/>
      <c r="AJ8" s="1268" t="s">
        <v>1033</v>
      </c>
      <c r="AK8" s="1269"/>
      <c r="AL8" s="1269"/>
      <c r="AM8" s="1269"/>
      <c r="AN8" s="402"/>
      <c r="AO8" s="1284" t="s">
        <v>1034</v>
      </c>
      <c r="AP8" s="1285"/>
      <c r="AQ8" s="1285"/>
      <c r="AR8" s="1286"/>
      <c r="AS8" s="1287" t="s">
        <v>1035</v>
      </c>
      <c r="AT8" s="1288"/>
      <c r="AU8" s="1288"/>
      <c r="AV8" s="1288"/>
    </row>
    <row r="9" spans="1:48" s="401" customFormat="1" ht="65.25" customHeight="1" x14ac:dyDescent="0.25">
      <c r="A9" s="403" t="s">
        <v>980</v>
      </c>
      <c r="B9" s="403" t="s">
        <v>981</v>
      </c>
      <c r="C9" s="403" t="s">
        <v>552</v>
      </c>
      <c r="D9" s="403" t="s">
        <v>553</v>
      </c>
      <c r="E9" s="403" t="s">
        <v>554</v>
      </c>
      <c r="F9" s="403" t="s">
        <v>555</v>
      </c>
      <c r="G9" s="403" t="s">
        <v>556</v>
      </c>
      <c r="H9" s="403" t="s">
        <v>557</v>
      </c>
      <c r="I9" s="404" t="s">
        <v>1079</v>
      </c>
      <c r="J9" s="404" t="s">
        <v>1080</v>
      </c>
      <c r="K9" s="405" t="s">
        <v>1081</v>
      </c>
      <c r="L9" s="405" t="s">
        <v>1082</v>
      </c>
      <c r="M9" s="406"/>
      <c r="N9" s="403" t="s">
        <v>554</v>
      </c>
      <c r="O9" s="403" t="s">
        <v>555</v>
      </c>
      <c r="P9" s="403" t="s">
        <v>556</v>
      </c>
      <c r="Q9" s="403" t="s">
        <v>557</v>
      </c>
      <c r="R9" s="404" t="s">
        <v>1079</v>
      </c>
      <c r="S9" s="404" t="s">
        <v>1080</v>
      </c>
      <c r="T9" s="405" t="s">
        <v>1081</v>
      </c>
      <c r="U9" s="405" t="s">
        <v>1082</v>
      </c>
      <c r="V9" s="406"/>
      <c r="W9" s="403" t="s">
        <v>554</v>
      </c>
      <c r="X9" s="403" t="s">
        <v>555</v>
      </c>
      <c r="Y9" s="403" t="s">
        <v>556</v>
      </c>
      <c r="Z9" s="403" t="s">
        <v>557</v>
      </c>
      <c r="AA9" s="404" t="s">
        <v>1079</v>
      </c>
      <c r="AB9" s="404" t="s">
        <v>1080</v>
      </c>
      <c r="AC9" s="405" t="s">
        <v>1081</v>
      </c>
      <c r="AD9" s="405" t="s">
        <v>1082</v>
      </c>
      <c r="AE9" s="406"/>
      <c r="AF9" s="403" t="s">
        <v>554</v>
      </c>
      <c r="AG9" s="403" t="s">
        <v>555</v>
      </c>
      <c r="AH9" s="403" t="s">
        <v>556</v>
      </c>
      <c r="AI9" s="403" t="s">
        <v>557</v>
      </c>
      <c r="AJ9" s="404" t="s">
        <v>1079</v>
      </c>
      <c r="AK9" s="404" t="s">
        <v>1080</v>
      </c>
      <c r="AL9" s="405" t="s">
        <v>1081</v>
      </c>
      <c r="AM9" s="405" t="s">
        <v>1082</v>
      </c>
      <c r="AN9" s="406"/>
      <c r="AO9" s="404" t="s">
        <v>554</v>
      </c>
      <c r="AP9" s="404" t="s">
        <v>555</v>
      </c>
      <c r="AQ9" s="404" t="s">
        <v>556</v>
      </c>
      <c r="AR9" s="404" t="s">
        <v>557</v>
      </c>
      <c r="AS9" s="403" t="s">
        <v>554</v>
      </c>
      <c r="AT9" s="403" t="s">
        <v>555</v>
      </c>
      <c r="AU9" s="403" t="s">
        <v>556</v>
      </c>
      <c r="AV9" s="403" t="s">
        <v>557</v>
      </c>
    </row>
    <row r="10" spans="1:48" ht="24.75" customHeight="1" x14ac:dyDescent="0.25">
      <c r="A10" s="1265">
        <v>6</v>
      </c>
      <c r="B10" s="1278" t="str">
        <f>+'4.Magnitud_Presupuesto'!C34</f>
        <v>Complementar 340 intersecciones semaforizadas con otros dispositivos de señalización semafórica</v>
      </c>
      <c r="C10" s="407">
        <v>1</v>
      </c>
      <c r="D10" s="407" t="s">
        <v>558</v>
      </c>
      <c r="E10" s="408">
        <v>514001774.26666802</v>
      </c>
      <c r="F10" s="409">
        <v>4</v>
      </c>
      <c r="G10" s="408"/>
      <c r="H10" s="410"/>
      <c r="I10" s="411">
        <v>426865321.52941197</v>
      </c>
      <c r="J10" s="412">
        <v>4</v>
      </c>
      <c r="K10" s="410"/>
      <c r="L10" s="410"/>
      <c r="M10" s="413"/>
      <c r="N10" s="408"/>
      <c r="O10" s="409"/>
      <c r="P10" s="408">
        <v>146797290</v>
      </c>
      <c r="Q10" s="410">
        <v>1</v>
      </c>
      <c r="R10" s="408"/>
      <c r="S10" s="414">
        <v>0</v>
      </c>
      <c r="T10" s="408">
        <v>146797290</v>
      </c>
      <c r="U10" s="410">
        <v>1</v>
      </c>
      <c r="V10" s="413"/>
      <c r="W10" s="408">
        <f>242677452.863636*X10</f>
        <v>242677452.86363599</v>
      </c>
      <c r="X10" s="414">
        <v>1</v>
      </c>
      <c r="Y10" s="408">
        <f>326470798.5*Z10</f>
        <v>326470798.5</v>
      </c>
      <c r="Z10" s="415">
        <v>1</v>
      </c>
      <c r="AA10" s="645">
        <f>351598740.4*AB10</f>
        <v>0</v>
      </c>
      <c r="AB10" s="415">
        <v>0</v>
      </c>
      <c r="AC10" s="646">
        <f>1072309965.33333*AD10</f>
        <v>1072309965.33333</v>
      </c>
      <c r="AD10" s="415">
        <v>1</v>
      </c>
      <c r="AE10" s="413"/>
      <c r="AF10" s="416">
        <v>416858267.71653539</v>
      </c>
      <c r="AG10" s="417">
        <v>6</v>
      </c>
      <c r="AH10" s="415"/>
      <c r="AI10" s="415"/>
      <c r="AJ10" s="415"/>
      <c r="AK10" s="415"/>
      <c r="AL10" s="415"/>
      <c r="AM10" s="415"/>
      <c r="AN10" s="413"/>
      <c r="AO10" s="418">
        <f t="shared" ref="AO10:AO30" si="0">+N10+W10+AF10</f>
        <v>659535720.58017135</v>
      </c>
      <c r="AP10" s="417">
        <f t="shared" ref="AP10:AP30" si="1">+O10+X10+AG10</f>
        <v>7</v>
      </c>
      <c r="AQ10" s="418">
        <f t="shared" ref="AQ10:AQ30" si="2">+G10+P10+Y10+AH10</f>
        <v>473268088.5</v>
      </c>
      <c r="AR10" s="417">
        <f t="shared" ref="AR10:AR30" si="3">+H10+Q10+Z10+AI10</f>
        <v>2</v>
      </c>
      <c r="AS10" s="418">
        <f t="shared" ref="AS10:AS30" si="4">+I10+R10+AA10+AJ10</f>
        <v>426865321.52941197</v>
      </c>
      <c r="AT10" s="417">
        <f t="shared" ref="AT10:AT30" si="5">+J10+S10+AB10+AK10</f>
        <v>4</v>
      </c>
      <c r="AU10" s="418">
        <f t="shared" ref="AU10:AU30" si="6">+K10+T10+AC10+AL10</f>
        <v>1219107255.3333302</v>
      </c>
      <c r="AV10" s="417">
        <f t="shared" ref="AV10:AV30" si="7">+L10+U10+AD10+AM10</f>
        <v>2</v>
      </c>
    </row>
    <row r="11" spans="1:48" ht="24.75" customHeight="1" x14ac:dyDescent="0.25">
      <c r="A11" s="1266"/>
      <c r="B11" s="1279"/>
      <c r="C11" s="407">
        <v>2</v>
      </c>
      <c r="D11" s="407" t="s">
        <v>317</v>
      </c>
      <c r="E11" s="408">
        <v>257000887.13333401</v>
      </c>
      <c r="F11" s="409">
        <v>2</v>
      </c>
      <c r="G11" s="408"/>
      <c r="H11" s="410"/>
      <c r="I11" s="411">
        <v>213432660.76470599</v>
      </c>
      <c r="J11" s="412">
        <v>2</v>
      </c>
      <c r="K11" s="410"/>
      <c r="L11" s="410"/>
      <c r="M11" s="413"/>
      <c r="N11" s="408">
        <f>361883885.216216*O11</f>
        <v>723767770.43243206</v>
      </c>
      <c r="O11" s="409">
        <v>2</v>
      </c>
      <c r="P11" s="408">
        <v>0</v>
      </c>
      <c r="Q11" s="412">
        <v>0</v>
      </c>
      <c r="R11" s="408">
        <v>723557758.75675595</v>
      </c>
      <c r="S11" s="414">
        <v>2</v>
      </c>
      <c r="T11" s="408">
        <v>0</v>
      </c>
      <c r="U11" s="412">
        <v>0</v>
      </c>
      <c r="V11" s="413"/>
      <c r="W11" s="408">
        <f t="shared" ref="W11:W30" si="8">242677452.863636*X11</f>
        <v>242677452.86363599</v>
      </c>
      <c r="X11" s="414">
        <v>1</v>
      </c>
      <c r="Y11" s="408">
        <f t="shared" ref="Y11:Y30" si="9">326470798.5*Z11</f>
        <v>326470798.5</v>
      </c>
      <c r="Z11" s="415">
        <v>1</v>
      </c>
      <c r="AA11" s="645">
        <f t="shared" ref="AA11:AA30" si="10">351598740.4*AB11</f>
        <v>0</v>
      </c>
      <c r="AB11" s="415">
        <v>0</v>
      </c>
      <c r="AC11" s="646">
        <f t="shared" ref="AC11:AC30" si="11">1072309965.33333*AD11</f>
        <v>0</v>
      </c>
      <c r="AD11" s="415">
        <v>0</v>
      </c>
      <c r="AE11" s="413"/>
      <c r="AF11" s="416">
        <v>486334645.66929126</v>
      </c>
      <c r="AG11" s="417">
        <v>7</v>
      </c>
      <c r="AH11" s="415"/>
      <c r="AI11" s="415"/>
      <c r="AJ11" s="415"/>
      <c r="AK11" s="415"/>
      <c r="AL11" s="415"/>
      <c r="AM11" s="415"/>
      <c r="AN11" s="413"/>
      <c r="AO11" s="418">
        <f t="shared" si="0"/>
        <v>1452779868.9653592</v>
      </c>
      <c r="AP11" s="417">
        <f t="shared" si="1"/>
        <v>10</v>
      </c>
      <c r="AQ11" s="418">
        <f t="shared" si="2"/>
        <v>326470798.5</v>
      </c>
      <c r="AR11" s="417">
        <f t="shared" si="3"/>
        <v>1</v>
      </c>
      <c r="AS11" s="418">
        <f t="shared" si="4"/>
        <v>936990419.52146196</v>
      </c>
      <c r="AT11" s="417">
        <f t="shared" si="5"/>
        <v>4</v>
      </c>
      <c r="AU11" s="418">
        <f t="shared" si="6"/>
        <v>0</v>
      </c>
      <c r="AV11" s="417">
        <f t="shared" si="7"/>
        <v>0</v>
      </c>
    </row>
    <row r="12" spans="1:48" ht="24.75" customHeight="1" x14ac:dyDescent="0.25">
      <c r="A12" s="1266"/>
      <c r="B12" s="1279"/>
      <c r="C12" s="407">
        <v>3</v>
      </c>
      <c r="D12" s="407" t="s">
        <v>322</v>
      </c>
      <c r="E12" s="408">
        <v>128500443.56666701</v>
      </c>
      <c r="F12" s="409">
        <v>1</v>
      </c>
      <c r="G12" s="408"/>
      <c r="H12" s="410"/>
      <c r="I12" s="411">
        <v>106716330.38235299</v>
      </c>
      <c r="J12" s="412">
        <v>1</v>
      </c>
      <c r="K12" s="410"/>
      <c r="L12" s="410"/>
      <c r="M12" s="413"/>
      <c r="N12" s="408">
        <f t="shared" ref="N12:N28" si="12">361883885.216216*O12</f>
        <v>1085651655.648648</v>
      </c>
      <c r="O12" s="409">
        <v>3</v>
      </c>
      <c r="P12" s="408">
        <v>293594580</v>
      </c>
      <c r="Q12" s="412">
        <v>2</v>
      </c>
      <c r="R12" s="408">
        <v>1085336638.135134</v>
      </c>
      <c r="S12" s="414">
        <v>3</v>
      </c>
      <c r="T12" s="408">
        <v>293594580</v>
      </c>
      <c r="U12" s="412">
        <v>2</v>
      </c>
      <c r="V12" s="413"/>
      <c r="W12" s="408">
        <f t="shared" si="8"/>
        <v>242677452.86363599</v>
      </c>
      <c r="X12" s="414">
        <v>1</v>
      </c>
      <c r="Y12" s="408">
        <f t="shared" si="9"/>
        <v>326470798.5</v>
      </c>
      <c r="Z12" s="415">
        <v>1</v>
      </c>
      <c r="AA12" s="645">
        <f t="shared" si="10"/>
        <v>0</v>
      </c>
      <c r="AB12" s="415">
        <v>0</v>
      </c>
      <c r="AC12" s="646">
        <f t="shared" si="11"/>
        <v>0</v>
      </c>
      <c r="AD12" s="415">
        <v>0</v>
      </c>
      <c r="AE12" s="413"/>
      <c r="AF12" s="416">
        <v>416858267.71653539</v>
      </c>
      <c r="AG12" s="417">
        <v>6</v>
      </c>
      <c r="AH12" s="415"/>
      <c r="AI12" s="415"/>
      <c r="AJ12" s="415"/>
      <c r="AK12" s="415"/>
      <c r="AL12" s="415"/>
      <c r="AM12" s="415"/>
      <c r="AN12" s="413"/>
      <c r="AO12" s="418">
        <f t="shared" si="0"/>
        <v>1745187376.2288194</v>
      </c>
      <c r="AP12" s="417">
        <f t="shared" si="1"/>
        <v>10</v>
      </c>
      <c r="AQ12" s="418">
        <f t="shared" si="2"/>
        <v>620065378.5</v>
      </c>
      <c r="AR12" s="417">
        <f t="shared" si="3"/>
        <v>3</v>
      </c>
      <c r="AS12" s="418">
        <f t="shared" si="4"/>
        <v>1192052968.517487</v>
      </c>
      <c r="AT12" s="417">
        <f t="shared" si="5"/>
        <v>4</v>
      </c>
      <c r="AU12" s="418">
        <f t="shared" si="6"/>
        <v>293594580</v>
      </c>
      <c r="AV12" s="417">
        <f t="shared" si="7"/>
        <v>2</v>
      </c>
    </row>
    <row r="13" spans="1:48" ht="24.75" customHeight="1" x14ac:dyDescent="0.25">
      <c r="A13" s="1266"/>
      <c r="B13" s="1279"/>
      <c r="C13" s="407">
        <v>4</v>
      </c>
      <c r="D13" s="407" t="s">
        <v>559</v>
      </c>
      <c r="E13" s="408">
        <v>0</v>
      </c>
      <c r="F13" s="409">
        <v>0</v>
      </c>
      <c r="G13" s="408"/>
      <c r="H13" s="410"/>
      <c r="I13" s="411">
        <v>0</v>
      </c>
      <c r="J13" s="412">
        <v>0</v>
      </c>
      <c r="K13" s="410"/>
      <c r="L13" s="410"/>
      <c r="M13" s="413"/>
      <c r="N13" s="408">
        <f t="shared" si="12"/>
        <v>1085651655.648648</v>
      </c>
      <c r="O13" s="409">
        <v>3</v>
      </c>
      <c r="P13" s="408">
        <v>0</v>
      </c>
      <c r="Q13" s="412">
        <v>0</v>
      </c>
      <c r="R13" s="408">
        <v>1085336638.135134</v>
      </c>
      <c r="S13" s="414">
        <v>3</v>
      </c>
      <c r="T13" s="408">
        <v>0</v>
      </c>
      <c r="U13" s="412">
        <v>0</v>
      </c>
      <c r="V13" s="413"/>
      <c r="W13" s="408">
        <f t="shared" si="8"/>
        <v>242677452.86363599</v>
      </c>
      <c r="X13" s="414">
        <v>1</v>
      </c>
      <c r="Y13" s="408">
        <f t="shared" si="9"/>
        <v>326470798.5</v>
      </c>
      <c r="Z13" s="415">
        <v>1</v>
      </c>
      <c r="AA13" s="645">
        <f t="shared" si="10"/>
        <v>0</v>
      </c>
      <c r="AB13" s="415">
        <v>0</v>
      </c>
      <c r="AC13" s="646">
        <f t="shared" si="11"/>
        <v>0</v>
      </c>
      <c r="AD13" s="415">
        <v>0</v>
      </c>
      <c r="AE13" s="413"/>
      <c r="AF13" s="416">
        <v>347381889.76377952</v>
      </c>
      <c r="AG13" s="417">
        <v>5</v>
      </c>
      <c r="AH13" s="415"/>
      <c r="AI13" s="415"/>
      <c r="AJ13" s="415"/>
      <c r="AK13" s="415"/>
      <c r="AL13" s="415"/>
      <c r="AM13" s="415"/>
      <c r="AN13" s="413"/>
      <c r="AO13" s="418">
        <f t="shared" si="0"/>
        <v>1675710998.2760634</v>
      </c>
      <c r="AP13" s="417">
        <f t="shared" si="1"/>
        <v>9</v>
      </c>
      <c r="AQ13" s="418">
        <f t="shared" si="2"/>
        <v>326470798.5</v>
      </c>
      <c r="AR13" s="417">
        <f t="shared" si="3"/>
        <v>1</v>
      </c>
      <c r="AS13" s="418">
        <f t="shared" si="4"/>
        <v>1085336638.135134</v>
      </c>
      <c r="AT13" s="417">
        <f t="shared" si="5"/>
        <v>3</v>
      </c>
      <c r="AU13" s="418">
        <f t="shared" si="6"/>
        <v>0</v>
      </c>
      <c r="AV13" s="417">
        <f t="shared" si="7"/>
        <v>0</v>
      </c>
    </row>
    <row r="14" spans="1:48" ht="24.75" customHeight="1" x14ac:dyDescent="0.25">
      <c r="A14" s="1266"/>
      <c r="B14" s="1279"/>
      <c r="C14" s="407">
        <v>5</v>
      </c>
      <c r="D14" s="407" t="s">
        <v>330</v>
      </c>
      <c r="E14" s="408">
        <v>257000887.13333401</v>
      </c>
      <c r="F14" s="409">
        <v>2</v>
      </c>
      <c r="G14" s="408"/>
      <c r="H14" s="410"/>
      <c r="I14" s="411">
        <v>213432660.76470599</v>
      </c>
      <c r="J14" s="412">
        <v>2</v>
      </c>
      <c r="K14" s="410"/>
      <c r="L14" s="410"/>
      <c r="M14" s="413"/>
      <c r="N14" s="408">
        <f t="shared" si="12"/>
        <v>723767770.43243206</v>
      </c>
      <c r="O14" s="409">
        <v>2</v>
      </c>
      <c r="P14" s="408">
        <v>0</v>
      </c>
      <c r="Q14" s="412">
        <v>0</v>
      </c>
      <c r="R14" s="408">
        <v>723557758.75675595</v>
      </c>
      <c r="S14" s="414">
        <v>2</v>
      </c>
      <c r="T14" s="408">
        <v>0</v>
      </c>
      <c r="U14" s="412">
        <v>0</v>
      </c>
      <c r="V14" s="413"/>
      <c r="W14" s="408">
        <f t="shared" si="8"/>
        <v>242677452.86363599</v>
      </c>
      <c r="X14" s="414">
        <v>1</v>
      </c>
      <c r="Y14" s="408">
        <f t="shared" si="9"/>
        <v>0</v>
      </c>
      <c r="Z14" s="415">
        <v>0</v>
      </c>
      <c r="AA14" s="645">
        <f t="shared" si="10"/>
        <v>0</v>
      </c>
      <c r="AB14" s="415">
        <v>0</v>
      </c>
      <c r="AC14" s="646">
        <f t="shared" si="11"/>
        <v>1072309965.33333</v>
      </c>
      <c r="AD14" s="415">
        <v>1</v>
      </c>
      <c r="AE14" s="413"/>
      <c r="AF14" s="416">
        <v>347381889.76377952</v>
      </c>
      <c r="AG14" s="417">
        <v>5</v>
      </c>
      <c r="AH14" s="415"/>
      <c r="AI14" s="415"/>
      <c r="AJ14" s="415"/>
      <c r="AK14" s="415"/>
      <c r="AL14" s="415"/>
      <c r="AM14" s="415"/>
      <c r="AN14" s="413"/>
      <c r="AO14" s="418">
        <f t="shared" si="0"/>
        <v>1313827113.0598476</v>
      </c>
      <c r="AP14" s="417">
        <f t="shared" si="1"/>
        <v>8</v>
      </c>
      <c r="AQ14" s="418">
        <f t="shared" si="2"/>
        <v>0</v>
      </c>
      <c r="AR14" s="417">
        <f t="shared" si="3"/>
        <v>0</v>
      </c>
      <c r="AS14" s="418">
        <f t="shared" si="4"/>
        <v>936990419.52146196</v>
      </c>
      <c r="AT14" s="417">
        <f t="shared" si="5"/>
        <v>4</v>
      </c>
      <c r="AU14" s="418">
        <f t="shared" si="6"/>
        <v>1072309965.33333</v>
      </c>
      <c r="AV14" s="417">
        <f t="shared" si="7"/>
        <v>1</v>
      </c>
    </row>
    <row r="15" spans="1:48" ht="24.75" customHeight="1" x14ac:dyDescent="0.25">
      <c r="A15" s="1266"/>
      <c r="B15" s="1279"/>
      <c r="C15" s="407">
        <v>6</v>
      </c>
      <c r="D15" s="407" t="s">
        <v>333</v>
      </c>
      <c r="E15" s="408">
        <v>128500443.56666701</v>
      </c>
      <c r="F15" s="409">
        <v>1</v>
      </c>
      <c r="G15" s="408"/>
      <c r="H15" s="410"/>
      <c r="I15" s="411">
        <v>106716330.38235299</v>
      </c>
      <c r="J15" s="412">
        <v>1</v>
      </c>
      <c r="K15" s="410"/>
      <c r="L15" s="410"/>
      <c r="M15" s="413"/>
      <c r="N15" s="408">
        <f t="shared" si="12"/>
        <v>1085651655.648648</v>
      </c>
      <c r="O15" s="409">
        <v>3</v>
      </c>
      <c r="P15" s="408">
        <v>587189160</v>
      </c>
      <c r="Q15" s="412">
        <v>4</v>
      </c>
      <c r="R15" s="408">
        <v>1085336638.135134</v>
      </c>
      <c r="S15" s="414">
        <v>3</v>
      </c>
      <c r="T15" s="408">
        <v>587189160</v>
      </c>
      <c r="U15" s="412">
        <v>4</v>
      </c>
      <c r="V15" s="413"/>
      <c r="W15" s="408">
        <f t="shared" si="8"/>
        <v>242677452.86363599</v>
      </c>
      <c r="X15" s="414">
        <v>1</v>
      </c>
      <c r="Y15" s="408">
        <f t="shared" si="9"/>
        <v>326470798.5</v>
      </c>
      <c r="Z15" s="415">
        <v>1</v>
      </c>
      <c r="AA15" s="645">
        <f t="shared" si="10"/>
        <v>0</v>
      </c>
      <c r="AB15" s="415">
        <v>0</v>
      </c>
      <c r="AC15" s="646">
        <f t="shared" si="11"/>
        <v>0</v>
      </c>
      <c r="AD15" s="415">
        <v>0</v>
      </c>
      <c r="AE15" s="413"/>
      <c r="AF15" s="416">
        <v>416858267.71653539</v>
      </c>
      <c r="AG15" s="417">
        <v>6</v>
      </c>
      <c r="AH15" s="415"/>
      <c r="AI15" s="415"/>
      <c r="AJ15" s="415"/>
      <c r="AK15" s="415"/>
      <c r="AL15" s="415"/>
      <c r="AM15" s="415"/>
      <c r="AN15" s="413"/>
      <c r="AO15" s="418">
        <f t="shared" si="0"/>
        <v>1745187376.2288194</v>
      </c>
      <c r="AP15" s="417">
        <f t="shared" si="1"/>
        <v>10</v>
      </c>
      <c r="AQ15" s="418">
        <f t="shared" si="2"/>
        <v>913659958.5</v>
      </c>
      <c r="AR15" s="417">
        <f t="shared" si="3"/>
        <v>5</v>
      </c>
      <c r="AS15" s="418">
        <f t="shared" si="4"/>
        <v>1192052968.517487</v>
      </c>
      <c r="AT15" s="417">
        <f t="shared" si="5"/>
        <v>4</v>
      </c>
      <c r="AU15" s="418">
        <f t="shared" si="6"/>
        <v>587189160</v>
      </c>
      <c r="AV15" s="417">
        <f t="shared" si="7"/>
        <v>4</v>
      </c>
    </row>
    <row r="16" spans="1:48" ht="24.75" customHeight="1" x14ac:dyDescent="0.25">
      <c r="A16" s="1266"/>
      <c r="B16" s="1279"/>
      <c r="C16" s="407">
        <v>7</v>
      </c>
      <c r="D16" s="407" t="s">
        <v>337</v>
      </c>
      <c r="E16" s="408">
        <v>385501330.700001</v>
      </c>
      <c r="F16" s="409">
        <v>3</v>
      </c>
      <c r="G16" s="408"/>
      <c r="H16" s="410"/>
      <c r="I16" s="411">
        <v>320148991.14705896</v>
      </c>
      <c r="J16" s="412">
        <v>3</v>
      </c>
      <c r="K16" s="410"/>
      <c r="L16" s="410"/>
      <c r="M16" s="413"/>
      <c r="N16" s="408">
        <f t="shared" si="12"/>
        <v>723767770.43243206</v>
      </c>
      <c r="O16" s="409">
        <v>2</v>
      </c>
      <c r="P16" s="408">
        <v>0</v>
      </c>
      <c r="Q16" s="412">
        <v>0</v>
      </c>
      <c r="R16" s="408">
        <v>723557758.75675595</v>
      </c>
      <c r="S16" s="414">
        <v>2</v>
      </c>
      <c r="T16" s="408">
        <v>0</v>
      </c>
      <c r="U16" s="412">
        <v>0</v>
      </c>
      <c r="V16" s="413"/>
      <c r="W16" s="408">
        <f t="shared" si="8"/>
        <v>242677452.86363599</v>
      </c>
      <c r="X16" s="414">
        <v>1</v>
      </c>
      <c r="Y16" s="408">
        <f t="shared" si="9"/>
        <v>326470798.5</v>
      </c>
      <c r="Z16" s="415">
        <v>1</v>
      </c>
      <c r="AA16" s="645">
        <f t="shared" si="10"/>
        <v>0</v>
      </c>
      <c r="AB16" s="415">
        <v>0</v>
      </c>
      <c r="AC16" s="646">
        <f t="shared" si="11"/>
        <v>0</v>
      </c>
      <c r="AD16" s="415">
        <v>0</v>
      </c>
      <c r="AE16" s="413"/>
      <c r="AF16" s="416">
        <v>486334645.66929126</v>
      </c>
      <c r="AG16" s="417">
        <v>7</v>
      </c>
      <c r="AH16" s="415"/>
      <c r="AI16" s="415"/>
      <c r="AJ16" s="415"/>
      <c r="AK16" s="415"/>
      <c r="AL16" s="415"/>
      <c r="AM16" s="415"/>
      <c r="AN16" s="413"/>
      <c r="AO16" s="418">
        <f t="shared" si="0"/>
        <v>1452779868.9653592</v>
      </c>
      <c r="AP16" s="417">
        <f t="shared" si="1"/>
        <v>10</v>
      </c>
      <c r="AQ16" s="418">
        <f t="shared" si="2"/>
        <v>326470798.5</v>
      </c>
      <c r="AR16" s="417">
        <f t="shared" si="3"/>
        <v>1</v>
      </c>
      <c r="AS16" s="418">
        <f t="shared" si="4"/>
        <v>1043706749.9038149</v>
      </c>
      <c r="AT16" s="417">
        <f t="shared" si="5"/>
        <v>5</v>
      </c>
      <c r="AU16" s="418">
        <f t="shared" si="6"/>
        <v>0</v>
      </c>
      <c r="AV16" s="417">
        <f t="shared" si="7"/>
        <v>0</v>
      </c>
    </row>
    <row r="17" spans="1:50" s="397" customFormat="1" ht="24.75" customHeight="1" x14ac:dyDescent="0.25">
      <c r="A17" s="1266"/>
      <c r="B17" s="1279"/>
      <c r="C17" s="694">
        <v>8</v>
      </c>
      <c r="D17" s="694" t="s">
        <v>342</v>
      </c>
      <c r="E17" s="408">
        <v>385501330.700001</v>
      </c>
      <c r="F17" s="495">
        <v>3</v>
      </c>
      <c r="G17" s="408"/>
      <c r="H17" s="412"/>
      <c r="I17" s="695">
        <v>747014312.67647099</v>
      </c>
      <c r="J17" s="412">
        <v>7</v>
      </c>
      <c r="K17" s="412"/>
      <c r="L17" s="412"/>
      <c r="M17" s="415"/>
      <c r="N17" s="408">
        <f t="shared" si="12"/>
        <v>723767770.43243206</v>
      </c>
      <c r="O17" s="495">
        <v>2</v>
      </c>
      <c r="P17" s="408">
        <v>293594580</v>
      </c>
      <c r="Q17" s="412">
        <v>2</v>
      </c>
      <c r="R17" s="408">
        <v>723557758.75675595</v>
      </c>
      <c r="S17" s="414">
        <v>2</v>
      </c>
      <c r="T17" s="408">
        <v>293594580</v>
      </c>
      <c r="U17" s="412">
        <v>2</v>
      </c>
      <c r="V17" s="415"/>
      <c r="W17" s="408">
        <f t="shared" si="8"/>
        <v>728032358.59090793</v>
      </c>
      <c r="X17" s="414">
        <v>3</v>
      </c>
      <c r="Y17" s="408">
        <f t="shared" si="9"/>
        <v>326470798.5</v>
      </c>
      <c r="Z17" s="415">
        <v>1</v>
      </c>
      <c r="AA17" s="645">
        <f t="shared" si="10"/>
        <v>1054796221.1999999</v>
      </c>
      <c r="AB17" s="415">
        <v>3</v>
      </c>
      <c r="AC17" s="646">
        <f t="shared" si="11"/>
        <v>0</v>
      </c>
      <c r="AD17" s="415">
        <v>0</v>
      </c>
      <c r="AE17" s="413"/>
      <c r="AF17" s="416">
        <v>486334645.66929126</v>
      </c>
      <c r="AG17" s="417">
        <v>7</v>
      </c>
      <c r="AH17" s="415"/>
      <c r="AI17" s="415"/>
      <c r="AJ17" s="415"/>
      <c r="AK17" s="415"/>
      <c r="AL17" s="415"/>
      <c r="AM17" s="415"/>
      <c r="AN17" s="413"/>
      <c r="AO17" s="418">
        <f t="shared" si="0"/>
        <v>1938134774.6926312</v>
      </c>
      <c r="AP17" s="417">
        <f t="shared" si="1"/>
        <v>12</v>
      </c>
      <c r="AQ17" s="418">
        <f t="shared" si="2"/>
        <v>620065378.5</v>
      </c>
      <c r="AR17" s="417">
        <f t="shared" si="3"/>
        <v>3</v>
      </c>
      <c r="AS17" s="418">
        <f t="shared" si="4"/>
        <v>2525368292.6332269</v>
      </c>
      <c r="AT17" s="417">
        <f t="shared" si="5"/>
        <v>12</v>
      </c>
      <c r="AU17" s="418">
        <f t="shared" si="6"/>
        <v>293594580</v>
      </c>
      <c r="AV17" s="417">
        <f t="shared" si="7"/>
        <v>2</v>
      </c>
    </row>
    <row r="18" spans="1:50" ht="24.75" customHeight="1" x14ac:dyDescent="0.25">
      <c r="A18" s="1266"/>
      <c r="B18" s="1279"/>
      <c r="C18" s="407">
        <v>9</v>
      </c>
      <c r="D18" s="407" t="s">
        <v>560</v>
      </c>
      <c r="E18" s="408">
        <v>128500443.56666701</v>
      </c>
      <c r="F18" s="409">
        <v>1</v>
      </c>
      <c r="G18" s="408"/>
      <c r="H18" s="410"/>
      <c r="I18" s="411">
        <v>106716330.38235299</v>
      </c>
      <c r="J18" s="412">
        <v>1</v>
      </c>
      <c r="K18" s="410"/>
      <c r="L18" s="410"/>
      <c r="M18" s="413"/>
      <c r="N18" s="408">
        <f t="shared" si="12"/>
        <v>723767770.43243206</v>
      </c>
      <c r="O18" s="409">
        <v>2</v>
      </c>
      <c r="P18" s="408">
        <v>0</v>
      </c>
      <c r="Q18" s="412">
        <v>0</v>
      </c>
      <c r="R18" s="408">
        <v>723557758.75675595</v>
      </c>
      <c r="S18" s="414">
        <v>2</v>
      </c>
      <c r="T18" s="408">
        <v>0</v>
      </c>
      <c r="U18" s="412">
        <v>0</v>
      </c>
      <c r="V18" s="413"/>
      <c r="W18" s="408">
        <f t="shared" si="8"/>
        <v>242677452.86363599</v>
      </c>
      <c r="X18" s="414">
        <v>1</v>
      </c>
      <c r="Y18" s="408">
        <f t="shared" si="9"/>
        <v>0</v>
      </c>
      <c r="Z18" s="415">
        <v>0</v>
      </c>
      <c r="AA18" s="645">
        <f t="shared" si="10"/>
        <v>0</v>
      </c>
      <c r="AB18" s="415">
        <v>0</v>
      </c>
      <c r="AC18" s="646">
        <f t="shared" si="11"/>
        <v>0</v>
      </c>
      <c r="AD18" s="415">
        <v>0</v>
      </c>
      <c r="AE18" s="413"/>
      <c r="AF18" s="416">
        <v>347381889.76377952</v>
      </c>
      <c r="AG18" s="417">
        <v>5</v>
      </c>
      <c r="AH18" s="415"/>
      <c r="AI18" s="415"/>
      <c r="AJ18" s="415"/>
      <c r="AK18" s="415"/>
      <c r="AL18" s="415"/>
      <c r="AM18" s="415"/>
      <c r="AN18" s="413"/>
      <c r="AO18" s="418">
        <f t="shared" si="0"/>
        <v>1313827113.0598476</v>
      </c>
      <c r="AP18" s="417">
        <f t="shared" si="1"/>
        <v>8</v>
      </c>
      <c r="AQ18" s="418">
        <f t="shared" si="2"/>
        <v>0</v>
      </c>
      <c r="AR18" s="417">
        <f t="shared" si="3"/>
        <v>0</v>
      </c>
      <c r="AS18" s="418">
        <f t="shared" si="4"/>
        <v>830274089.1391089</v>
      </c>
      <c r="AT18" s="417">
        <f t="shared" si="5"/>
        <v>3</v>
      </c>
      <c r="AU18" s="418">
        <f t="shared" si="6"/>
        <v>0</v>
      </c>
      <c r="AV18" s="417">
        <f t="shared" si="7"/>
        <v>0</v>
      </c>
    </row>
    <row r="19" spans="1:50" ht="24.75" customHeight="1" x14ac:dyDescent="0.25">
      <c r="A19" s="1266"/>
      <c r="B19" s="1279"/>
      <c r="C19" s="407">
        <v>10</v>
      </c>
      <c r="D19" s="407" t="s">
        <v>561</v>
      </c>
      <c r="E19" s="408">
        <v>128500443.56666701</v>
      </c>
      <c r="F19" s="409">
        <v>1</v>
      </c>
      <c r="G19" s="408"/>
      <c r="H19" s="410"/>
      <c r="I19" s="411">
        <v>106716330.38235299</v>
      </c>
      <c r="J19" s="412">
        <v>1</v>
      </c>
      <c r="K19" s="410"/>
      <c r="L19" s="410"/>
      <c r="M19" s="413"/>
      <c r="N19" s="408">
        <f t="shared" si="12"/>
        <v>723767770.43243206</v>
      </c>
      <c r="O19" s="409">
        <v>2</v>
      </c>
      <c r="P19" s="408">
        <v>0</v>
      </c>
      <c r="Q19" s="412">
        <v>0</v>
      </c>
      <c r="R19" s="408">
        <v>723557758.75675595</v>
      </c>
      <c r="S19" s="414">
        <v>2</v>
      </c>
      <c r="T19" s="408">
        <v>0</v>
      </c>
      <c r="U19" s="412">
        <v>0</v>
      </c>
      <c r="V19" s="413"/>
      <c r="W19" s="408">
        <f t="shared" si="8"/>
        <v>242677452.86363599</v>
      </c>
      <c r="X19" s="414">
        <v>1</v>
      </c>
      <c r="Y19" s="408">
        <f t="shared" si="9"/>
        <v>326470798.5</v>
      </c>
      <c r="Z19" s="415">
        <v>1</v>
      </c>
      <c r="AA19" s="645">
        <f t="shared" si="10"/>
        <v>0</v>
      </c>
      <c r="AB19" s="415">
        <v>0</v>
      </c>
      <c r="AC19" s="646">
        <f t="shared" si="11"/>
        <v>0</v>
      </c>
      <c r="AD19" s="415">
        <v>0</v>
      </c>
      <c r="AE19" s="413"/>
      <c r="AF19" s="416">
        <v>347381889.76377952</v>
      </c>
      <c r="AG19" s="417">
        <v>5</v>
      </c>
      <c r="AH19" s="415"/>
      <c r="AI19" s="415"/>
      <c r="AJ19" s="415"/>
      <c r="AK19" s="415"/>
      <c r="AL19" s="415"/>
      <c r="AM19" s="415"/>
      <c r="AN19" s="413"/>
      <c r="AO19" s="418">
        <f t="shared" si="0"/>
        <v>1313827113.0598476</v>
      </c>
      <c r="AP19" s="417">
        <f t="shared" si="1"/>
        <v>8</v>
      </c>
      <c r="AQ19" s="418">
        <f t="shared" si="2"/>
        <v>326470798.5</v>
      </c>
      <c r="AR19" s="417">
        <f t="shared" si="3"/>
        <v>1</v>
      </c>
      <c r="AS19" s="418">
        <f t="shared" si="4"/>
        <v>830274089.1391089</v>
      </c>
      <c r="AT19" s="417">
        <f t="shared" si="5"/>
        <v>3</v>
      </c>
      <c r="AU19" s="418">
        <f t="shared" si="6"/>
        <v>0</v>
      </c>
      <c r="AV19" s="417">
        <f t="shared" si="7"/>
        <v>0</v>
      </c>
    </row>
    <row r="20" spans="1:50" ht="24.75" customHeight="1" x14ac:dyDescent="0.25">
      <c r="A20" s="1266"/>
      <c r="B20" s="1279"/>
      <c r="C20" s="407">
        <v>11</v>
      </c>
      <c r="D20" s="407" t="s">
        <v>357</v>
      </c>
      <c r="E20" s="408">
        <v>899503104.96666908</v>
      </c>
      <c r="F20" s="409">
        <v>7</v>
      </c>
      <c r="G20" s="408"/>
      <c r="H20" s="410"/>
      <c r="I20" s="411">
        <v>747014312.67647099</v>
      </c>
      <c r="J20" s="412">
        <v>7</v>
      </c>
      <c r="K20" s="410"/>
      <c r="L20" s="410"/>
      <c r="M20" s="413"/>
      <c r="N20" s="408">
        <f t="shared" si="12"/>
        <v>723767770.43243206</v>
      </c>
      <c r="O20" s="409">
        <v>2</v>
      </c>
      <c r="P20" s="408">
        <v>146797290</v>
      </c>
      <c r="Q20" s="412">
        <v>1</v>
      </c>
      <c r="R20" s="408">
        <v>723557758.75675595</v>
      </c>
      <c r="S20" s="414">
        <v>2</v>
      </c>
      <c r="T20" s="408">
        <v>146797290</v>
      </c>
      <c r="U20" s="412">
        <v>1</v>
      </c>
      <c r="V20" s="413"/>
      <c r="W20" s="408">
        <f t="shared" si="8"/>
        <v>242677452.86363599</v>
      </c>
      <c r="X20" s="414">
        <v>1</v>
      </c>
      <c r="Y20" s="408">
        <f t="shared" si="9"/>
        <v>326470798.5</v>
      </c>
      <c r="Z20" s="415">
        <v>1</v>
      </c>
      <c r="AA20" s="645">
        <f t="shared" si="10"/>
        <v>0</v>
      </c>
      <c r="AB20" s="415">
        <v>0</v>
      </c>
      <c r="AC20" s="646">
        <f t="shared" si="11"/>
        <v>1072309965.33333</v>
      </c>
      <c r="AD20" s="415">
        <v>1</v>
      </c>
      <c r="AE20" s="413"/>
      <c r="AF20" s="416">
        <v>416858267.71653539</v>
      </c>
      <c r="AG20" s="417">
        <v>6</v>
      </c>
      <c r="AH20" s="415"/>
      <c r="AI20" s="415"/>
      <c r="AJ20" s="415"/>
      <c r="AK20" s="415"/>
      <c r="AL20" s="415"/>
      <c r="AM20" s="415"/>
      <c r="AN20" s="413"/>
      <c r="AO20" s="418">
        <f t="shared" si="0"/>
        <v>1383303491.0126035</v>
      </c>
      <c r="AP20" s="417">
        <f t="shared" si="1"/>
        <v>9</v>
      </c>
      <c r="AQ20" s="418">
        <f t="shared" si="2"/>
        <v>473268088.5</v>
      </c>
      <c r="AR20" s="417">
        <f t="shared" si="3"/>
        <v>2</v>
      </c>
      <c r="AS20" s="418">
        <f t="shared" si="4"/>
        <v>1470572071.4332271</v>
      </c>
      <c r="AT20" s="417">
        <f t="shared" si="5"/>
        <v>9</v>
      </c>
      <c r="AU20" s="418">
        <f t="shared" si="6"/>
        <v>1219107255.3333302</v>
      </c>
      <c r="AV20" s="417">
        <f t="shared" si="7"/>
        <v>2</v>
      </c>
    </row>
    <row r="21" spans="1:50" ht="24.75" customHeight="1" x14ac:dyDescent="0.25">
      <c r="A21" s="1266"/>
      <c r="B21" s="1279"/>
      <c r="C21" s="407">
        <v>12</v>
      </c>
      <c r="D21" s="407" t="s">
        <v>362</v>
      </c>
      <c r="E21" s="408">
        <v>257000887.13333401</v>
      </c>
      <c r="F21" s="409">
        <v>2</v>
      </c>
      <c r="G21" s="408"/>
      <c r="H21" s="410"/>
      <c r="I21" s="411">
        <v>213432660.76470599</v>
      </c>
      <c r="J21" s="412">
        <v>2</v>
      </c>
      <c r="K21" s="410"/>
      <c r="L21" s="410"/>
      <c r="M21" s="413"/>
      <c r="N21" s="408">
        <f t="shared" si="12"/>
        <v>723767770.43243206</v>
      </c>
      <c r="O21" s="409">
        <v>2</v>
      </c>
      <c r="P21" s="408">
        <v>0</v>
      </c>
      <c r="Q21" s="412">
        <v>0</v>
      </c>
      <c r="R21" s="408">
        <v>723557758.75675595</v>
      </c>
      <c r="S21" s="414">
        <v>2</v>
      </c>
      <c r="T21" s="408">
        <v>0</v>
      </c>
      <c r="U21" s="412">
        <v>0</v>
      </c>
      <c r="V21" s="413"/>
      <c r="W21" s="408">
        <f t="shared" si="8"/>
        <v>242677452.86363599</v>
      </c>
      <c r="X21" s="414">
        <v>1</v>
      </c>
      <c r="Y21" s="408">
        <f t="shared" si="9"/>
        <v>326470798.5</v>
      </c>
      <c r="Z21" s="415">
        <v>1</v>
      </c>
      <c r="AA21" s="645">
        <f t="shared" si="10"/>
        <v>0</v>
      </c>
      <c r="AB21" s="415">
        <v>0</v>
      </c>
      <c r="AC21" s="646">
        <f t="shared" si="11"/>
        <v>0</v>
      </c>
      <c r="AD21" s="415">
        <v>0</v>
      </c>
      <c r="AE21" s="413"/>
      <c r="AF21" s="416">
        <v>416858267.71653539</v>
      </c>
      <c r="AG21" s="417">
        <v>6</v>
      </c>
      <c r="AH21" s="415"/>
      <c r="AI21" s="415"/>
      <c r="AJ21" s="415"/>
      <c r="AK21" s="415"/>
      <c r="AL21" s="415"/>
      <c r="AM21" s="415"/>
      <c r="AN21" s="413"/>
      <c r="AO21" s="418">
        <f t="shared" si="0"/>
        <v>1383303491.0126035</v>
      </c>
      <c r="AP21" s="417">
        <f t="shared" si="1"/>
        <v>9</v>
      </c>
      <c r="AQ21" s="418">
        <f t="shared" si="2"/>
        <v>326470798.5</v>
      </c>
      <c r="AR21" s="417">
        <f t="shared" si="3"/>
        <v>1</v>
      </c>
      <c r="AS21" s="418">
        <f t="shared" si="4"/>
        <v>936990419.52146196</v>
      </c>
      <c r="AT21" s="417">
        <f t="shared" si="5"/>
        <v>4</v>
      </c>
      <c r="AU21" s="418">
        <f t="shared" si="6"/>
        <v>0</v>
      </c>
      <c r="AV21" s="417">
        <f t="shared" si="7"/>
        <v>0</v>
      </c>
    </row>
    <row r="22" spans="1:50" ht="24.75" customHeight="1" x14ac:dyDescent="0.25">
      <c r="A22" s="1266"/>
      <c r="B22" s="1279"/>
      <c r="C22" s="407">
        <v>13</v>
      </c>
      <c r="D22" s="407" t="s">
        <v>367</v>
      </c>
      <c r="E22" s="408">
        <v>0</v>
      </c>
      <c r="F22" s="409">
        <v>0</v>
      </c>
      <c r="G22" s="408"/>
      <c r="H22" s="410"/>
      <c r="I22" s="411">
        <v>0</v>
      </c>
      <c r="J22" s="412">
        <v>0</v>
      </c>
      <c r="K22" s="410"/>
      <c r="L22" s="410"/>
      <c r="M22" s="413"/>
      <c r="N22" s="408">
        <f t="shared" si="12"/>
        <v>723767770.43243206</v>
      </c>
      <c r="O22" s="409">
        <v>2</v>
      </c>
      <c r="P22" s="408">
        <v>0</v>
      </c>
      <c r="Q22" s="412">
        <v>0</v>
      </c>
      <c r="R22" s="408">
        <v>723557758.75675595</v>
      </c>
      <c r="S22" s="414">
        <v>2</v>
      </c>
      <c r="T22" s="408">
        <v>0</v>
      </c>
      <c r="U22" s="412">
        <v>0</v>
      </c>
      <c r="V22" s="413"/>
      <c r="W22" s="408">
        <f t="shared" si="8"/>
        <v>242677452.86363599</v>
      </c>
      <c r="X22" s="414">
        <v>1</v>
      </c>
      <c r="Y22" s="408">
        <f t="shared" si="9"/>
        <v>326470798.5</v>
      </c>
      <c r="Z22" s="415">
        <v>1</v>
      </c>
      <c r="AA22" s="645">
        <f t="shared" si="10"/>
        <v>0</v>
      </c>
      <c r="AB22" s="415">
        <v>0</v>
      </c>
      <c r="AC22" s="646">
        <f t="shared" si="11"/>
        <v>0</v>
      </c>
      <c r="AD22" s="415">
        <v>0</v>
      </c>
      <c r="AE22" s="413"/>
      <c r="AF22" s="416">
        <v>347381889.76377952</v>
      </c>
      <c r="AG22" s="417">
        <v>5</v>
      </c>
      <c r="AH22" s="415"/>
      <c r="AI22" s="415"/>
      <c r="AJ22" s="415"/>
      <c r="AK22" s="415"/>
      <c r="AL22" s="415"/>
      <c r="AM22" s="415"/>
      <c r="AN22" s="413"/>
      <c r="AO22" s="418">
        <f t="shared" si="0"/>
        <v>1313827113.0598476</v>
      </c>
      <c r="AP22" s="417">
        <f t="shared" si="1"/>
        <v>8</v>
      </c>
      <c r="AQ22" s="418">
        <f t="shared" si="2"/>
        <v>326470798.5</v>
      </c>
      <c r="AR22" s="417">
        <f t="shared" si="3"/>
        <v>1</v>
      </c>
      <c r="AS22" s="418">
        <f t="shared" si="4"/>
        <v>723557758.75675595</v>
      </c>
      <c r="AT22" s="417">
        <f t="shared" si="5"/>
        <v>2</v>
      </c>
      <c r="AU22" s="418">
        <f t="shared" si="6"/>
        <v>0</v>
      </c>
      <c r="AV22" s="417">
        <f t="shared" si="7"/>
        <v>0</v>
      </c>
    </row>
    <row r="23" spans="1:50" ht="24.75" customHeight="1" x14ac:dyDescent="0.25">
      <c r="A23" s="1266"/>
      <c r="B23" s="1279"/>
      <c r="C23" s="407">
        <v>14</v>
      </c>
      <c r="D23" s="407" t="s">
        <v>562</v>
      </c>
      <c r="E23" s="408">
        <v>0</v>
      </c>
      <c r="F23" s="409">
        <v>0</v>
      </c>
      <c r="G23" s="408"/>
      <c r="H23" s="410"/>
      <c r="I23" s="411">
        <v>0</v>
      </c>
      <c r="J23" s="412">
        <v>0</v>
      </c>
      <c r="K23" s="410"/>
      <c r="L23" s="410"/>
      <c r="M23" s="413"/>
      <c r="N23" s="408">
        <f t="shared" si="12"/>
        <v>723767770.43243206</v>
      </c>
      <c r="O23" s="409">
        <v>2</v>
      </c>
      <c r="P23" s="408">
        <v>0</v>
      </c>
      <c r="Q23" s="410">
        <v>0</v>
      </c>
      <c r="R23" s="408">
        <v>723557758.75675595</v>
      </c>
      <c r="S23" s="414">
        <v>2</v>
      </c>
      <c r="T23" s="408">
        <v>0</v>
      </c>
      <c r="U23" s="410">
        <v>0</v>
      </c>
      <c r="V23" s="413"/>
      <c r="W23" s="408">
        <f t="shared" si="8"/>
        <v>242677452.86363599</v>
      </c>
      <c r="X23" s="414">
        <v>1</v>
      </c>
      <c r="Y23" s="408">
        <f t="shared" si="9"/>
        <v>326470798.5</v>
      </c>
      <c r="Z23" s="415">
        <v>1</v>
      </c>
      <c r="AA23" s="645">
        <f t="shared" si="10"/>
        <v>0</v>
      </c>
      <c r="AB23" s="415">
        <v>0</v>
      </c>
      <c r="AC23" s="646">
        <f t="shared" si="11"/>
        <v>0</v>
      </c>
      <c r="AD23" s="415">
        <v>0</v>
      </c>
      <c r="AE23" s="413"/>
      <c r="AF23" s="416">
        <v>416858267.71653539</v>
      </c>
      <c r="AG23" s="417">
        <v>6</v>
      </c>
      <c r="AH23" s="415"/>
      <c r="AI23" s="415"/>
      <c r="AJ23" s="415"/>
      <c r="AK23" s="415"/>
      <c r="AL23" s="415"/>
      <c r="AM23" s="415"/>
      <c r="AN23" s="413"/>
      <c r="AO23" s="418">
        <f t="shared" si="0"/>
        <v>1383303491.0126035</v>
      </c>
      <c r="AP23" s="417">
        <f t="shared" si="1"/>
        <v>9</v>
      </c>
      <c r="AQ23" s="418">
        <f t="shared" si="2"/>
        <v>326470798.5</v>
      </c>
      <c r="AR23" s="417">
        <f t="shared" si="3"/>
        <v>1</v>
      </c>
      <c r="AS23" s="418">
        <f t="shared" si="4"/>
        <v>723557758.75675595</v>
      </c>
      <c r="AT23" s="417">
        <f t="shared" si="5"/>
        <v>2</v>
      </c>
      <c r="AU23" s="418">
        <f t="shared" si="6"/>
        <v>0</v>
      </c>
      <c r="AV23" s="417">
        <f t="shared" si="7"/>
        <v>0</v>
      </c>
    </row>
    <row r="24" spans="1:50" s="397" customFormat="1" ht="24.75" customHeight="1" x14ac:dyDescent="0.25">
      <c r="A24" s="1266"/>
      <c r="B24" s="1279"/>
      <c r="C24" s="694">
        <v>15</v>
      </c>
      <c r="D24" s="694" t="s">
        <v>377</v>
      </c>
      <c r="E24" s="408">
        <v>257000887.13333401</v>
      </c>
      <c r="F24" s="495">
        <v>2</v>
      </c>
      <c r="G24" s="408"/>
      <c r="H24" s="412"/>
      <c r="I24" s="695">
        <v>213432660.76470599</v>
      </c>
      <c r="J24" s="412">
        <v>2</v>
      </c>
      <c r="K24" s="412"/>
      <c r="L24" s="412"/>
      <c r="M24" s="415"/>
      <c r="N24" s="408">
        <f t="shared" si="12"/>
        <v>723767770.43243206</v>
      </c>
      <c r="O24" s="495">
        <v>2</v>
      </c>
      <c r="P24" s="408">
        <v>587189160</v>
      </c>
      <c r="Q24" s="412">
        <v>4</v>
      </c>
      <c r="R24" s="408">
        <v>723557758.75675595</v>
      </c>
      <c r="S24" s="414">
        <v>2</v>
      </c>
      <c r="T24" s="408">
        <v>587189160</v>
      </c>
      <c r="U24" s="412">
        <v>4</v>
      </c>
      <c r="V24" s="415"/>
      <c r="W24" s="408">
        <f t="shared" si="8"/>
        <v>242677452.86363599</v>
      </c>
      <c r="X24" s="414">
        <v>1</v>
      </c>
      <c r="Y24" s="408">
        <f t="shared" si="9"/>
        <v>326470798.5</v>
      </c>
      <c r="Z24" s="415">
        <v>1</v>
      </c>
      <c r="AA24" s="645">
        <f t="shared" si="10"/>
        <v>351598740.39999998</v>
      </c>
      <c r="AB24" s="415">
        <v>1</v>
      </c>
      <c r="AC24" s="646">
        <f t="shared" si="11"/>
        <v>0</v>
      </c>
      <c r="AD24" s="415">
        <v>0</v>
      </c>
      <c r="AE24" s="413"/>
      <c r="AF24" s="416">
        <v>416858267.71653539</v>
      </c>
      <c r="AG24" s="417">
        <v>6</v>
      </c>
      <c r="AH24" s="415"/>
      <c r="AI24" s="415"/>
      <c r="AJ24" s="415"/>
      <c r="AK24" s="415"/>
      <c r="AL24" s="415"/>
      <c r="AM24" s="415"/>
      <c r="AN24" s="413"/>
      <c r="AO24" s="418">
        <f t="shared" si="0"/>
        <v>1383303491.0126035</v>
      </c>
      <c r="AP24" s="417">
        <f t="shared" si="1"/>
        <v>9</v>
      </c>
      <c r="AQ24" s="418">
        <f t="shared" si="2"/>
        <v>913659958.5</v>
      </c>
      <c r="AR24" s="417">
        <f t="shared" si="3"/>
        <v>5</v>
      </c>
      <c r="AS24" s="418">
        <f t="shared" si="4"/>
        <v>1288589159.9214621</v>
      </c>
      <c r="AT24" s="417">
        <f t="shared" si="5"/>
        <v>5</v>
      </c>
      <c r="AU24" s="418">
        <f t="shared" si="6"/>
        <v>587189160</v>
      </c>
      <c r="AV24" s="417">
        <f t="shared" si="7"/>
        <v>4</v>
      </c>
    </row>
    <row r="25" spans="1:50" ht="24.75" customHeight="1" x14ac:dyDescent="0.25">
      <c r="A25" s="1266"/>
      <c r="B25" s="1279"/>
      <c r="C25" s="407">
        <v>16</v>
      </c>
      <c r="D25" s="407" t="s">
        <v>382</v>
      </c>
      <c r="E25" s="408">
        <v>0</v>
      </c>
      <c r="F25" s="409">
        <v>0</v>
      </c>
      <c r="G25" s="408"/>
      <c r="H25" s="410"/>
      <c r="I25" s="411">
        <v>0</v>
      </c>
      <c r="J25" s="412">
        <v>0</v>
      </c>
      <c r="K25" s="410"/>
      <c r="L25" s="410"/>
      <c r="M25" s="413"/>
      <c r="N25" s="408">
        <f t="shared" si="12"/>
        <v>1447535540.8648641</v>
      </c>
      <c r="O25" s="495">
        <v>4</v>
      </c>
      <c r="P25" s="408">
        <v>0</v>
      </c>
      <c r="Q25" s="412">
        <v>0</v>
      </c>
      <c r="R25" s="408">
        <v>1447115517.5135119</v>
      </c>
      <c r="S25" s="414">
        <v>4</v>
      </c>
      <c r="T25" s="408">
        <v>0</v>
      </c>
      <c r="U25" s="410">
        <v>0</v>
      </c>
      <c r="V25" s="413"/>
      <c r="W25" s="408">
        <f t="shared" si="8"/>
        <v>242677452.86363599</v>
      </c>
      <c r="X25" s="414">
        <v>1</v>
      </c>
      <c r="Y25" s="408">
        <f t="shared" si="9"/>
        <v>326470798.5</v>
      </c>
      <c r="Z25" s="415">
        <v>1</v>
      </c>
      <c r="AA25" s="645">
        <f t="shared" si="10"/>
        <v>0</v>
      </c>
      <c r="AB25" s="415">
        <v>0</v>
      </c>
      <c r="AC25" s="646">
        <f t="shared" si="11"/>
        <v>0</v>
      </c>
      <c r="AD25" s="415">
        <v>0</v>
      </c>
      <c r="AE25" s="413"/>
      <c r="AF25" s="416">
        <v>416858267.71653539</v>
      </c>
      <c r="AG25" s="417">
        <v>6</v>
      </c>
      <c r="AH25" s="415"/>
      <c r="AI25" s="415"/>
      <c r="AJ25" s="415"/>
      <c r="AK25" s="415"/>
      <c r="AL25" s="415"/>
      <c r="AM25" s="415"/>
      <c r="AN25" s="413"/>
      <c r="AO25" s="418">
        <f t="shared" si="0"/>
        <v>2107071261.4450355</v>
      </c>
      <c r="AP25" s="417">
        <f t="shared" si="1"/>
        <v>11</v>
      </c>
      <c r="AQ25" s="418">
        <f t="shared" si="2"/>
        <v>326470798.5</v>
      </c>
      <c r="AR25" s="417">
        <f t="shared" si="3"/>
        <v>1</v>
      </c>
      <c r="AS25" s="418">
        <f t="shared" si="4"/>
        <v>1447115517.5135119</v>
      </c>
      <c r="AT25" s="417">
        <f t="shared" si="5"/>
        <v>4</v>
      </c>
      <c r="AU25" s="418">
        <f t="shared" si="6"/>
        <v>0</v>
      </c>
      <c r="AV25" s="417">
        <f t="shared" si="7"/>
        <v>0</v>
      </c>
    </row>
    <row r="26" spans="1:50" ht="24.75" customHeight="1" x14ac:dyDescent="0.25">
      <c r="A26" s="1266"/>
      <c r="B26" s="1279"/>
      <c r="C26" s="407">
        <v>17</v>
      </c>
      <c r="D26" s="407" t="s">
        <v>387</v>
      </c>
      <c r="E26" s="408">
        <v>0</v>
      </c>
      <c r="F26" s="409">
        <v>0</v>
      </c>
      <c r="G26" s="408"/>
      <c r="H26" s="410"/>
      <c r="I26" s="411">
        <v>0</v>
      </c>
      <c r="J26" s="412">
        <v>0</v>
      </c>
      <c r="K26" s="410"/>
      <c r="L26" s="410"/>
      <c r="M26" s="413"/>
      <c r="N26" s="408">
        <f t="shared" si="12"/>
        <v>0</v>
      </c>
      <c r="O26" s="495">
        <v>0</v>
      </c>
      <c r="P26" s="408">
        <v>0</v>
      </c>
      <c r="Q26" s="412">
        <v>0</v>
      </c>
      <c r="R26" s="408">
        <v>0</v>
      </c>
      <c r="S26" s="414">
        <v>0</v>
      </c>
      <c r="T26" s="408">
        <v>0</v>
      </c>
      <c r="U26" s="410">
        <v>0</v>
      </c>
      <c r="V26" s="413"/>
      <c r="W26" s="408">
        <f t="shared" si="8"/>
        <v>242677452.86363599</v>
      </c>
      <c r="X26" s="414">
        <v>1</v>
      </c>
      <c r="Y26" s="408">
        <f t="shared" si="9"/>
        <v>0</v>
      </c>
      <c r="Z26" s="415">
        <v>0</v>
      </c>
      <c r="AA26" s="645">
        <f t="shared" si="10"/>
        <v>0</v>
      </c>
      <c r="AB26" s="415">
        <v>0</v>
      </c>
      <c r="AC26" s="646">
        <f t="shared" si="11"/>
        <v>0</v>
      </c>
      <c r="AD26" s="415">
        <v>0</v>
      </c>
      <c r="AE26" s="413"/>
      <c r="AF26" s="416">
        <v>416858267.71653539</v>
      </c>
      <c r="AG26" s="417">
        <v>6</v>
      </c>
      <c r="AH26" s="415"/>
      <c r="AI26" s="415"/>
      <c r="AJ26" s="415"/>
      <c r="AK26" s="415"/>
      <c r="AL26" s="415"/>
      <c r="AM26" s="415"/>
      <c r="AN26" s="413"/>
      <c r="AO26" s="418">
        <f t="shared" si="0"/>
        <v>659535720.58017135</v>
      </c>
      <c r="AP26" s="417">
        <f t="shared" si="1"/>
        <v>7</v>
      </c>
      <c r="AQ26" s="418">
        <f t="shared" si="2"/>
        <v>0</v>
      </c>
      <c r="AR26" s="417">
        <f t="shared" si="3"/>
        <v>0</v>
      </c>
      <c r="AS26" s="418">
        <f t="shared" si="4"/>
        <v>0</v>
      </c>
      <c r="AT26" s="417">
        <f t="shared" si="5"/>
        <v>0</v>
      </c>
      <c r="AU26" s="418">
        <f t="shared" si="6"/>
        <v>0</v>
      </c>
      <c r="AV26" s="417">
        <f t="shared" si="7"/>
        <v>0</v>
      </c>
    </row>
    <row r="27" spans="1:50" s="397" customFormat="1" ht="24.75" customHeight="1" x14ac:dyDescent="0.25">
      <c r="A27" s="1266"/>
      <c r="B27" s="1279"/>
      <c r="C27" s="694">
        <v>18</v>
      </c>
      <c r="D27" s="694" t="s">
        <v>392</v>
      </c>
      <c r="E27" s="408">
        <v>128500443.56666701</v>
      </c>
      <c r="F27" s="495">
        <v>1</v>
      </c>
      <c r="G27" s="408"/>
      <c r="H27" s="412"/>
      <c r="I27" s="695">
        <v>106716330.38235299</v>
      </c>
      <c r="J27" s="412">
        <v>1</v>
      </c>
      <c r="K27" s="412"/>
      <c r="L27" s="412"/>
      <c r="M27" s="415"/>
      <c r="N27" s="408">
        <f t="shared" si="12"/>
        <v>723767770.43243206</v>
      </c>
      <c r="O27" s="495">
        <v>2</v>
      </c>
      <c r="P27" s="408">
        <v>0</v>
      </c>
      <c r="Q27" s="412">
        <v>0</v>
      </c>
      <c r="R27" s="408">
        <v>723557758.75675595</v>
      </c>
      <c r="S27" s="414">
        <v>2</v>
      </c>
      <c r="T27" s="408">
        <v>0</v>
      </c>
      <c r="U27" s="412">
        <v>0</v>
      </c>
      <c r="V27" s="415"/>
      <c r="W27" s="408">
        <f t="shared" si="8"/>
        <v>242677452.86363599</v>
      </c>
      <c r="X27" s="414">
        <v>1</v>
      </c>
      <c r="Y27" s="408">
        <f t="shared" si="9"/>
        <v>326470798.5</v>
      </c>
      <c r="Z27" s="415">
        <v>1</v>
      </c>
      <c r="AA27" s="645">
        <f t="shared" si="10"/>
        <v>351598740.39999998</v>
      </c>
      <c r="AB27" s="415">
        <v>1</v>
      </c>
      <c r="AC27" s="646">
        <f t="shared" si="11"/>
        <v>0</v>
      </c>
      <c r="AD27" s="415">
        <v>0</v>
      </c>
      <c r="AE27" s="413"/>
      <c r="AF27" s="416">
        <v>347381889.76377952</v>
      </c>
      <c r="AG27" s="417">
        <v>5</v>
      </c>
      <c r="AH27" s="415"/>
      <c r="AI27" s="415"/>
      <c r="AJ27" s="415"/>
      <c r="AK27" s="415"/>
      <c r="AL27" s="415"/>
      <c r="AM27" s="415"/>
      <c r="AN27" s="413"/>
      <c r="AO27" s="418">
        <f t="shared" si="0"/>
        <v>1313827113.0598476</v>
      </c>
      <c r="AP27" s="417">
        <f t="shared" si="1"/>
        <v>8</v>
      </c>
      <c r="AQ27" s="418">
        <f t="shared" si="2"/>
        <v>326470798.5</v>
      </c>
      <c r="AR27" s="417">
        <f t="shared" si="3"/>
        <v>1</v>
      </c>
      <c r="AS27" s="418">
        <f t="shared" si="4"/>
        <v>1181872829.5391088</v>
      </c>
      <c r="AT27" s="417">
        <f t="shared" si="5"/>
        <v>4</v>
      </c>
      <c r="AU27" s="418">
        <f t="shared" si="6"/>
        <v>0</v>
      </c>
      <c r="AV27" s="417">
        <f t="shared" si="7"/>
        <v>0</v>
      </c>
    </row>
    <row r="28" spans="1:50" ht="24.75" customHeight="1" x14ac:dyDescent="0.25">
      <c r="A28" s="1266"/>
      <c r="B28" s="1279"/>
      <c r="C28" s="407">
        <v>19</v>
      </c>
      <c r="D28" s="407" t="s">
        <v>397</v>
      </c>
      <c r="E28" s="408">
        <v>0</v>
      </c>
      <c r="F28" s="409">
        <v>0</v>
      </c>
      <c r="G28" s="408"/>
      <c r="H28" s="410"/>
      <c r="I28" s="411">
        <v>0</v>
      </c>
      <c r="J28" s="412">
        <v>0</v>
      </c>
      <c r="K28" s="410"/>
      <c r="L28" s="410"/>
      <c r="M28" s="413"/>
      <c r="N28" s="408">
        <f t="shared" si="12"/>
        <v>0</v>
      </c>
      <c r="O28" s="495">
        <v>0</v>
      </c>
      <c r="P28" s="408">
        <v>0</v>
      </c>
      <c r="Q28" s="412">
        <v>0</v>
      </c>
      <c r="R28" s="408"/>
      <c r="S28" s="414">
        <v>0</v>
      </c>
      <c r="T28" s="408">
        <v>0</v>
      </c>
      <c r="U28" s="410">
        <v>0</v>
      </c>
      <c r="V28" s="413"/>
      <c r="W28" s="408">
        <f t="shared" si="8"/>
        <v>242677452.86363599</v>
      </c>
      <c r="X28" s="414">
        <v>1</v>
      </c>
      <c r="Y28" s="408">
        <f t="shared" si="9"/>
        <v>0</v>
      </c>
      <c r="Z28" s="415">
        <v>0</v>
      </c>
      <c r="AA28" s="645">
        <f t="shared" si="10"/>
        <v>0</v>
      </c>
      <c r="AB28" s="415">
        <v>0</v>
      </c>
      <c r="AC28" s="646">
        <f t="shared" si="11"/>
        <v>0</v>
      </c>
      <c r="AD28" s="415">
        <v>0</v>
      </c>
      <c r="AE28" s="413"/>
      <c r="AF28" s="416">
        <v>347381889.76377952</v>
      </c>
      <c r="AG28" s="417">
        <v>5</v>
      </c>
      <c r="AH28" s="415"/>
      <c r="AI28" s="415"/>
      <c r="AJ28" s="415"/>
      <c r="AK28" s="415"/>
      <c r="AL28" s="415"/>
      <c r="AM28" s="415"/>
      <c r="AN28" s="413"/>
      <c r="AO28" s="418">
        <f t="shared" si="0"/>
        <v>590059342.62741554</v>
      </c>
      <c r="AP28" s="417">
        <f t="shared" si="1"/>
        <v>6</v>
      </c>
      <c r="AQ28" s="418">
        <f t="shared" si="2"/>
        <v>0</v>
      </c>
      <c r="AR28" s="417">
        <f t="shared" si="3"/>
        <v>0</v>
      </c>
      <c r="AS28" s="418">
        <f t="shared" si="4"/>
        <v>0</v>
      </c>
      <c r="AT28" s="417">
        <f t="shared" si="5"/>
        <v>0</v>
      </c>
      <c r="AU28" s="418">
        <f t="shared" si="6"/>
        <v>0</v>
      </c>
      <c r="AV28" s="417">
        <f t="shared" si="7"/>
        <v>0</v>
      </c>
    </row>
    <row r="29" spans="1:50" ht="24.75" customHeight="1" x14ac:dyDescent="0.25">
      <c r="A29" s="1266"/>
      <c r="B29" s="1279"/>
      <c r="C29" s="407">
        <v>20</v>
      </c>
      <c r="D29" s="407" t="s">
        <v>402</v>
      </c>
      <c r="E29" s="408">
        <v>0</v>
      </c>
      <c r="F29" s="409">
        <v>0</v>
      </c>
      <c r="G29" s="408"/>
      <c r="H29" s="410"/>
      <c r="I29" s="411">
        <v>0</v>
      </c>
      <c r="J29" s="412">
        <v>0</v>
      </c>
      <c r="K29" s="410"/>
      <c r="L29" s="410"/>
      <c r="M29" s="413"/>
      <c r="N29" s="408">
        <v>0</v>
      </c>
      <c r="O29" s="409">
        <v>0</v>
      </c>
      <c r="P29" s="408"/>
      <c r="Q29" s="410">
        <v>0</v>
      </c>
      <c r="R29" s="408"/>
      <c r="S29" s="414">
        <v>0</v>
      </c>
      <c r="T29" s="408">
        <v>0</v>
      </c>
      <c r="U29" s="410">
        <v>0</v>
      </c>
      <c r="V29" s="413"/>
      <c r="W29" s="408">
        <f t="shared" si="8"/>
        <v>0</v>
      </c>
      <c r="X29" s="414">
        <v>0</v>
      </c>
      <c r="Y29" s="408">
        <f t="shared" si="9"/>
        <v>0</v>
      </c>
      <c r="Z29" s="415">
        <v>0</v>
      </c>
      <c r="AA29" s="645">
        <f t="shared" si="10"/>
        <v>0</v>
      </c>
      <c r="AB29" s="415">
        <v>0</v>
      </c>
      <c r="AC29" s="646">
        <f t="shared" si="11"/>
        <v>0</v>
      </c>
      <c r="AD29" s="415">
        <v>0</v>
      </c>
      <c r="AE29" s="413"/>
      <c r="AF29" s="416">
        <v>0</v>
      </c>
      <c r="AG29" s="417">
        <v>0</v>
      </c>
      <c r="AH29" s="415"/>
      <c r="AI29" s="415"/>
      <c r="AJ29" s="415"/>
      <c r="AK29" s="415"/>
      <c r="AL29" s="415"/>
      <c r="AM29" s="415"/>
      <c r="AN29" s="413"/>
      <c r="AO29" s="418">
        <f t="shared" si="0"/>
        <v>0</v>
      </c>
      <c r="AP29" s="417">
        <f t="shared" si="1"/>
        <v>0</v>
      </c>
      <c r="AQ29" s="418">
        <f t="shared" si="2"/>
        <v>0</v>
      </c>
      <c r="AR29" s="417">
        <f t="shared" si="3"/>
        <v>0</v>
      </c>
      <c r="AS29" s="418">
        <f t="shared" si="4"/>
        <v>0</v>
      </c>
      <c r="AT29" s="417">
        <f t="shared" si="5"/>
        <v>0</v>
      </c>
      <c r="AU29" s="418">
        <f t="shared" si="6"/>
        <v>0</v>
      </c>
      <c r="AV29" s="417">
        <f t="shared" si="7"/>
        <v>0</v>
      </c>
    </row>
    <row r="30" spans="1:50" ht="24.75" customHeight="1" x14ac:dyDescent="0.25">
      <c r="A30" s="1266"/>
      <c r="B30" s="1280"/>
      <c r="C30" s="407">
        <v>77</v>
      </c>
      <c r="D30" s="407" t="s">
        <v>416</v>
      </c>
      <c r="E30" s="408"/>
      <c r="F30" s="409"/>
      <c r="G30" s="408"/>
      <c r="H30" s="409"/>
      <c r="I30" s="411"/>
      <c r="J30" s="412">
        <v>0</v>
      </c>
      <c r="K30" s="410"/>
      <c r="L30" s="410"/>
      <c r="M30" s="413"/>
      <c r="N30" s="408">
        <f t="shared" ref="N30" si="13">234907083.385965*O30</f>
        <v>0</v>
      </c>
      <c r="O30" s="409">
        <v>0</v>
      </c>
      <c r="P30" s="408">
        <v>0</v>
      </c>
      <c r="Q30" s="410">
        <v>0</v>
      </c>
      <c r="R30" s="408"/>
      <c r="S30" s="414">
        <v>0</v>
      </c>
      <c r="T30" s="408">
        <v>0</v>
      </c>
      <c r="U30" s="410">
        <v>0</v>
      </c>
      <c r="V30" s="413"/>
      <c r="W30" s="408">
        <f t="shared" si="8"/>
        <v>242677452.86363599</v>
      </c>
      <c r="X30" s="414">
        <v>1</v>
      </c>
      <c r="Y30" s="408">
        <f t="shared" si="9"/>
        <v>979412395.5</v>
      </c>
      <c r="Z30" s="415">
        <v>3</v>
      </c>
      <c r="AA30" s="645">
        <f t="shared" si="10"/>
        <v>0</v>
      </c>
      <c r="AB30" s="415">
        <v>0</v>
      </c>
      <c r="AC30" s="646">
        <f t="shared" si="11"/>
        <v>0</v>
      </c>
      <c r="AD30" s="415">
        <v>0</v>
      </c>
      <c r="AE30" s="413"/>
      <c r="AF30" s="416">
        <v>1181098425.1968503</v>
      </c>
      <c r="AG30" s="417">
        <v>20</v>
      </c>
      <c r="AH30" s="415"/>
      <c r="AI30" s="415"/>
      <c r="AJ30" s="415"/>
      <c r="AK30" s="415"/>
      <c r="AL30" s="415"/>
      <c r="AM30" s="415"/>
      <c r="AN30" s="413"/>
      <c r="AO30" s="418">
        <f t="shared" si="0"/>
        <v>1423775878.0604863</v>
      </c>
      <c r="AP30" s="417">
        <f t="shared" si="1"/>
        <v>21</v>
      </c>
      <c r="AQ30" s="418">
        <f t="shared" si="2"/>
        <v>979412395.5</v>
      </c>
      <c r="AR30" s="417">
        <f t="shared" si="3"/>
        <v>3</v>
      </c>
      <c r="AS30" s="418">
        <f t="shared" si="4"/>
        <v>0</v>
      </c>
      <c r="AT30" s="417">
        <f t="shared" si="5"/>
        <v>0</v>
      </c>
      <c r="AU30" s="418">
        <f t="shared" si="6"/>
        <v>0</v>
      </c>
      <c r="AV30" s="417">
        <f t="shared" si="7"/>
        <v>0</v>
      </c>
    </row>
    <row r="31" spans="1:50" s="426" customFormat="1" ht="24.75" customHeight="1" x14ac:dyDescent="0.25">
      <c r="A31" s="1267"/>
      <c r="B31" s="1272"/>
      <c r="C31" s="1273"/>
      <c r="D31" s="1274"/>
      <c r="E31" s="419">
        <f>SUM(E10:E30)</f>
        <v>3855013307.0000105</v>
      </c>
      <c r="F31" s="420">
        <f>SUM(F10:F30)</f>
        <v>30</v>
      </c>
      <c r="G31" s="419"/>
      <c r="H31" s="421">
        <f>SUM(H10:H30)</f>
        <v>0</v>
      </c>
      <c r="I31" s="419">
        <f>SUM(I10:I30)</f>
        <v>3628355233.0000019</v>
      </c>
      <c r="J31" s="420">
        <f>SUM(J10:J30)</f>
        <v>34</v>
      </c>
      <c r="K31" s="422"/>
      <c r="L31" s="422">
        <f>SUM(L10:L30)</f>
        <v>0</v>
      </c>
      <c r="M31" s="423">
        <f t="shared" ref="M31" si="14">SUM(M10:M30)</f>
        <v>0</v>
      </c>
      <c r="N31" s="424">
        <f>+'4.Magnitud_Presupuesto'!O35</f>
        <v>13389703753</v>
      </c>
      <c r="O31" s="420">
        <f>SUM(O10:O30)</f>
        <v>37</v>
      </c>
      <c r="P31" s="424">
        <f>+'4.Magnitud_Presupuesto'!AH35</f>
        <v>2055162060</v>
      </c>
      <c r="Q31" s="420">
        <f>SUM(Q10:Q30)</f>
        <v>14</v>
      </c>
      <c r="R31" s="424">
        <f>+'4.Magnitud_Presupuesto'!T35</f>
        <v>13385818537</v>
      </c>
      <c r="S31" s="420">
        <f>SUM(S10:S30)</f>
        <v>37</v>
      </c>
      <c r="T31" s="424">
        <f>SUM(T10:T30)</f>
        <v>2055162060</v>
      </c>
      <c r="U31" s="420">
        <f>SUM(U10:U30)</f>
        <v>14</v>
      </c>
      <c r="V31" s="423">
        <f t="shared" ref="V31" si="15">SUM(V10:V30)</f>
        <v>0</v>
      </c>
      <c r="W31" s="424">
        <f>+'4.Magnitud_Presupuesto'!O36</f>
        <v>5338903963</v>
      </c>
      <c r="X31" s="423">
        <f>SUM(X10:X30)</f>
        <v>22</v>
      </c>
      <c r="Y31" s="425">
        <f>+'4.Magnitud_Presupuesto'!AH36</f>
        <v>5876474373</v>
      </c>
      <c r="Z31" s="423">
        <f>SUM(Z10:Z30)</f>
        <v>18</v>
      </c>
      <c r="AA31" s="423">
        <f>+'4.Magnitud_Presupuesto'!T36</f>
        <v>1757993702</v>
      </c>
      <c r="AB31" s="423">
        <f>SUM(AB10:AB30)</f>
        <v>5</v>
      </c>
      <c r="AC31" s="423">
        <f>+'4.Magnitud_Presupuesto'!AI36</f>
        <v>3216929896</v>
      </c>
      <c r="AD31" s="423">
        <f>SUM(AD10:AD30)</f>
        <v>3</v>
      </c>
      <c r="AE31" s="423">
        <f t="shared" ref="AE31" si="16">SUM(AE10:AE30)</f>
        <v>0</v>
      </c>
      <c r="AF31" s="424">
        <v>8823500000.0000019</v>
      </c>
      <c r="AG31" s="423">
        <v>130</v>
      </c>
      <c r="AH31" s="425">
        <v>0</v>
      </c>
      <c r="AI31" s="425">
        <v>0</v>
      </c>
      <c r="AJ31" s="423">
        <v>0</v>
      </c>
      <c r="AK31" s="423">
        <v>0</v>
      </c>
      <c r="AL31" s="423">
        <v>0</v>
      </c>
      <c r="AM31" s="423">
        <v>0</v>
      </c>
      <c r="AN31" s="423">
        <f t="shared" ref="AN31:AV31" si="17">SUM(AN10:AN30)</f>
        <v>0</v>
      </c>
      <c r="AO31" s="424">
        <f>SUM(AO10:AO30)</f>
        <v>27552107715.999981</v>
      </c>
      <c r="AP31" s="423">
        <f>SUM(AP10:AP30)</f>
        <v>189</v>
      </c>
      <c r="AQ31" s="423">
        <f t="shared" si="17"/>
        <v>7931636433</v>
      </c>
      <c r="AR31" s="423">
        <f t="shared" si="17"/>
        <v>32</v>
      </c>
      <c r="AS31" s="423">
        <f t="shared" si="17"/>
        <v>18772167471.999985</v>
      </c>
      <c r="AT31" s="423">
        <f t="shared" si="17"/>
        <v>76</v>
      </c>
      <c r="AU31" s="423">
        <f t="shared" si="17"/>
        <v>5272091955.9999905</v>
      </c>
      <c r="AV31" s="423">
        <f t="shared" si="17"/>
        <v>17</v>
      </c>
      <c r="AW31" s="455"/>
      <c r="AX31" s="455"/>
    </row>
    <row r="32" spans="1:50" ht="24.75" customHeight="1" x14ac:dyDescent="0.25">
      <c r="A32" s="1265">
        <v>7</v>
      </c>
      <c r="B32" s="1275" t="str">
        <f>+'4.Magnitud_Presupuesto'!C39</f>
        <v>Implementar regulación semafórica en 83 intersecciones de la ciudad</v>
      </c>
      <c r="C32" s="407">
        <v>1</v>
      </c>
      <c r="D32" s="407" t="s">
        <v>558</v>
      </c>
      <c r="E32" s="408">
        <v>145172939.884615</v>
      </c>
      <c r="F32" s="409">
        <v>1</v>
      </c>
      <c r="G32" s="408"/>
      <c r="H32" s="409"/>
      <c r="I32" s="411">
        <v>130126404</v>
      </c>
      <c r="J32" s="412">
        <v>1</v>
      </c>
      <c r="K32" s="410"/>
      <c r="L32" s="410"/>
      <c r="M32" s="413"/>
      <c r="N32" s="408">
        <v>0</v>
      </c>
      <c r="O32" s="409">
        <v>0</v>
      </c>
      <c r="P32" s="408">
        <v>0</v>
      </c>
      <c r="Q32" s="414">
        <v>0</v>
      </c>
      <c r="R32" s="408">
        <v>0</v>
      </c>
      <c r="S32" s="414"/>
      <c r="T32" s="408">
        <v>0</v>
      </c>
      <c r="U32" s="414">
        <v>0</v>
      </c>
      <c r="V32" s="413"/>
      <c r="W32" s="408">
        <f>197960125*X32</f>
        <v>395920250</v>
      </c>
      <c r="X32" s="414">
        <v>2</v>
      </c>
      <c r="Y32" s="408">
        <f>169265275*Z32</f>
        <v>0</v>
      </c>
      <c r="Z32" s="414">
        <v>0</v>
      </c>
      <c r="AA32" s="645">
        <f>134726857.142857*AB32</f>
        <v>269453714.28571397</v>
      </c>
      <c r="AB32" s="415">
        <v>2</v>
      </c>
      <c r="AC32" s="415">
        <v>0</v>
      </c>
      <c r="AD32" s="414">
        <v>0</v>
      </c>
      <c r="AE32" s="413"/>
      <c r="AF32" s="417">
        <v>2009500000</v>
      </c>
      <c r="AG32" s="417">
        <v>0</v>
      </c>
      <c r="AH32" s="415"/>
      <c r="AI32" s="415"/>
      <c r="AJ32" s="415"/>
      <c r="AK32" s="415"/>
      <c r="AL32" s="415"/>
      <c r="AM32" s="415"/>
      <c r="AN32" s="413"/>
      <c r="AO32" s="418">
        <f t="shared" ref="AO32:AO52" si="18">+N32+W32+AF32</f>
        <v>2405420250</v>
      </c>
      <c r="AP32" s="417">
        <f t="shared" ref="AP32:AP52" si="19">+O32+X32+AG32</f>
        <v>2</v>
      </c>
      <c r="AQ32" s="418">
        <f t="shared" ref="AQ32:AQ41" si="20">+G32+P32+Y32+AH32</f>
        <v>0</v>
      </c>
      <c r="AR32" s="417">
        <f t="shared" ref="AR32:AR41" si="21">+H32+Q32+Z32+AI32</f>
        <v>0</v>
      </c>
      <c r="AS32" s="418">
        <f t="shared" ref="AS32:AS41" si="22">+I32+R32+AA32+AJ32</f>
        <v>399580118.28571397</v>
      </c>
      <c r="AT32" s="417">
        <f t="shared" ref="AT32:AT41" si="23">+J32+S32+AB32+AK32</f>
        <v>3</v>
      </c>
      <c r="AU32" s="418">
        <f t="shared" ref="AU32:AU41" si="24">+K32+T32+AC32+AL32</f>
        <v>0</v>
      </c>
      <c r="AV32" s="417">
        <f t="shared" ref="AV32:AV41" si="25">+L32+U32+AD32+AM32</f>
        <v>0</v>
      </c>
    </row>
    <row r="33" spans="1:48" ht="24.75" customHeight="1" x14ac:dyDescent="0.25">
      <c r="A33" s="1266"/>
      <c r="B33" s="1276"/>
      <c r="C33" s="407">
        <v>2</v>
      </c>
      <c r="D33" s="407" t="s">
        <v>317</v>
      </c>
      <c r="E33" s="408">
        <v>0</v>
      </c>
      <c r="F33" s="409">
        <v>0</v>
      </c>
      <c r="G33" s="408"/>
      <c r="H33" s="409"/>
      <c r="I33" s="411">
        <v>0</v>
      </c>
      <c r="J33" s="412">
        <v>0</v>
      </c>
      <c r="K33" s="410"/>
      <c r="L33" s="410"/>
      <c r="M33" s="413"/>
      <c r="N33" s="408">
        <v>79194652.764705807</v>
      </c>
      <c r="O33" s="409">
        <v>2</v>
      </c>
      <c r="P33" s="408">
        <v>266648358</v>
      </c>
      <c r="Q33" s="414">
        <v>1</v>
      </c>
      <c r="R33" s="408">
        <v>79194652.764705807</v>
      </c>
      <c r="S33" s="414">
        <v>2</v>
      </c>
      <c r="T33" s="408">
        <v>266648358</v>
      </c>
      <c r="U33" s="414">
        <v>1</v>
      </c>
      <c r="V33" s="413"/>
      <c r="W33" s="408">
        <f t="shared" ref="W33:W52" si="26">197960125*X33</f>
        <v>0</v>
      </c>
      <c r="X33" s="414">
        <v>0</v>
      </c>
      <c r="Y33" s="408">
        <f t="shared" ref="Y33:Y52" si="27">169265275*Z33</f>
        <v>0</v>
      </c>
      <c r="Z33" s="414">
        <v>0</v>
      </c>
      <c r="AA33" s="645">
        <f t="shared" ref="AA33:AA52" si="28">134726857.142857*AB33</f>
        <v>0</v>
      </c>
      <c r="AB33" s="415">
        <v>0</v>
      </c>
      <c r="AC33" s="415">
        <v>0</v>
      </c>
      <c r="AD33" s="414">
        <v>0</v>
      </c>
      <c r="AE33" s="413"/>
      <c r="AF33" s="417">
        <v>2009500000</v>
      </c>
      <c r="AG33" s="417">
        <v>1</v>
      </c>
      <c r="AH33" s="415"/>
      <c r="AI33" s="415"/>
      <c r="AJ33" s="415"/>
      <c r="AK33" s="415"/>
      <c r="AL33" s="415"/>
      <c r="AM33" s="415"/>
      <c r="AN33" s="413"/>
      <c r="AO33" s="418">
        <f t="shared" si="18"/>
        <v>2088694652.7647059</v>
      </c>
      <c r="AP33" s="417">
        <f t="shared" si="19"/>
        <v>3</v>
      </c>
      <c r="AQ33" s="418">
        <f t="shared" si="20"/>
        <v>266648358</v>
      </c>
      <c r="AR33" s="417">
        <f t="shared" si="21"/>
        <v>1</v>
      </c>
      <c r="AS33" s="418">
        <f t="shared" si="22"/>
        <v>79194652.764705807</v>
      </c>
      <c r="AT33" s="417">
        <f t="shared" si="23"/>
        <v>2</v>
      </c>
      <c r="AU33" s="418">
        <f t="shared" si="24"/>
        <v>266648358</v>
      </c>
      <c r="AV33" s="417">
        <f t="shared" si="25"/>
        <v>1</v>
      </c>
    </row>
    <row r="34" spans="1:48" ht="24.75" customHeight="1" x14ac:dyDescent="0.25">
      <c r="A34" s="1266"/>
      <c r="B34" s="1276"/>
      <c r="C34" s="407">
        <v>3</v>
      </c>
      <c r="D34" s="407" t="s">
        <v>322</v>
      </c>
      <c r="E34" s="408">
        <v>145172939.884615</v>
      </c>
      <c r="F34" s="409">
        <v>1</v>
      </c>
      <c r="G34" s="408"/>
      <c r="H34" s="409"/>
      <c r="I34" s="411">
        <v>130126404</v>
      </c>
      <c r="J34" s="412">
        <v>1</v>
      </c>
      <c r="K34" s="410"/>
      <c r="L34" s="410"/>
      <c r="M34" s="413"/>
      <c r="N34" s="408">
        <v>0</v>
      </c>
      <c r="O34" s="409">
        <v>0</v>
      </c>
      <c r="P34" s="408">
        <v>0</v>
      </c>
      <c r="Q34" s="414">
        <v>0</v>
      </c>
      <c r="R34" s="408">
        <v>0</v>
      </c>
      <c r="S34" s="414">
        <v>0</v>
      </c>
      <c r="T34" s="408">
        <v>0</v>
      </c>
      <c r="U34" s="414">
        <v>0</v>
      </c>
      <c r="V34" s="413"/>
      <c r="W34" s="408">
        <f t="shared" si="26"/>
        <v>0</v>
      </c>
      <c r="X34" s="414">
        <v>0</v>
      </c>
      <c r="Y34" s="408">
        <f t="shared" si="27"/>
        <v>0</v>
      </c>
      <c r="Z34" s="414">
        <v>0</v>
      </c>
      <c r="AA34" s="645">
        <f t="shared" si="28"/>
        <v>0</v>
      </c>
      <c r="AB34" s="415">
        <v>0</v>
      </c>
      <c r="AC34" s="415">
        <v>0</v>
      </c>
      <c r="AD34" s="414">
        <v>0</v>
      </c>
      <c r="AE34" s="413"/>
      <c r="AF34" s="417">
        <v>0</v>
      </c>
      <c r="AG34" s="417">
        <v>0</v>
      </c>
      <c r="AH34" s="415"/>
      <c r="AI34" s="415"/>
      <c r="AJ34" s="415"/>
      <c r="AK34" s="415"/>
      <c r="AL34" s="415"/>
      <c r="AM34" s="415"/>
      <c r="AN34" s="413"/>
      <c r="AO34" s="418">
        <f t="shared" si="18"/>
        <v>0</v>
      </c>
      <c r="AP34" s="417">
        <f t="shared" si="19"/>
        <v>0</v>
      </c>
      <c r="AQ34" s="418">
        <f t="shared" si="20"/>
        <v>0</v>
      </c>
      <c r="AR34" s="417">
        <f t="shared" si="21"/>
        <v>0</v>
      </c>
      <c r="AS34" s="418">
        <f t="shared" si="22"/>
        <v>130126404</v>
      </c>
      <c r="AT34" s="417">
        <f t="shared" si="23"/>
        <v>1</v>
      </c>
      <c r="AU34" s="418">
        <f t="shared" si="24"/>
        <v>0</v>
      </c>
      <c r="AV34" s="417">
        <f t="shared" si="25"/>
        <v>0</v>
      </c>
    </row>
    <row r="35" spans="1:48" ht="24.75" customHeight="1" x14ac:dyDescent="0.25">
      <c r="A35" s="1266"/>
      <c r="B35" s="1276"/>
      <c r="C35" s="407">
        <v>4</v>
      </c>
      <c r="D35" s="407" t="s">
        <v>559</v>
      </c>
      <c r="E35" s="408">
        <v>0</v>
      </c>
      <c r="F35" s="409">
        <v>0</v>
      </c>
      <c r="G35" s="408"/>
      <c r="H35" s="409"/>
      <c r="I35" s="411">
        <v>0</v>
      </c>
      <c r="J35" s="412">
        <v>0</v>
      </c>
      <c r="K35" s="410"/>
      <c r="L35" s="410"/>
      <c r="M35" s="413"/>
      <c r="N35" s="408">
        <v>0</v>
      </c>
      <c r="O35" s="409">
        <v>0</v>
      </c>
      <c r="P35" s="408">
        <v>0</v>
      </c>
      <c r="Q35" s="414">
        <v>0</v>
      </c>
      <c r="R35" s="408">
        <v>0</v>
      </c>
      <c r="S35" s="414">
        <v>0</v>
      </c>
      <c r="T35" s="408">
        <v>0</v>
      </c>
      <c r="U35" s="414">
        <v>0</v>
      </c>
      <c r="V35" s="413"/>
      <c r="W35" s="408">
        <f t="shared" si="26"/>
        <v>0</v>
      </c>
      <c r="X35" s="414">
        <v>0</v>
      </c>
      <c r="Y35" s="408">
        <f t="shared" si="27"/>
        <v>0</v>
      </c>
      <c r="Z35" s="414">
        <v>0</v>
      </c>
      <c r="AA35" s="645">
        <f t="shared" si="28"/>
        <v>0</v>
      </c>
      <c r="AB35" s="415">
        <v>0</v>
      </c>
      <c r="AC35" s="415">
        <v>0</v>
      </c>
      <c r="AD35" s="414">
        <v>0</v>
      </c>
      <c r="AE35" s="413"/>
      <c r="AF35" s="417">
        <v>2009500000</v>
      </c>
      <c r="AG35" s="417">
        <v>1</v>
      </c>
      <c r="AH35" s="415"/>
      <c r="AI35" s="415"/>
      <c r="AJ35" s="415"/>
      <c r="AK35" s="415"/>
      <c r="AL35" s="415"/>
      <c r="AM35" s="415"/>
      <c r="AN35" s="413"/>
      <c r="AO35" s="418">
        <f t="shared" si="18"/>
        <v>2009500000</v>
      </c>
      <c r="AP35" s="417">
        <f t="shared" si="19"/>
        <v>1</v>
      </c>
      <c r="AQ35" s="418">
        <f t="shared" si="20"/>
        <v>0</v>
      </c>
      <c r="AR35" s="417">
        <f t="shared" si="21"/>
        <v>0</v>
      </c>
      <c r="AS35" s="418">
        <f t="shared" si="22"/>
        <v>0</v>
      </c>
      <c r="AT35" s="417">
        <f t="shared" si="23"/>
        <v>0</v>
      </c>
      <c r="AU35" s="418">
        <f t="shared" si="24"/>
        <v>0</v>
      </c>
      <c r="AV35" s="417">
        <f t="shared" si="25"/>
        <v>0</v>
      </c>
    </row>
    <row r="36" spans="1:48" ht="24.75" customHeight="1" x14ac:dyDescent="0.25">
      <c r="A36" s="1266"/>
      <c r="B36" s="1276"/>
      <c r="C36" s="407">
        <v>5</v>
      </c>
      <c r="D36" s="407" t="s">
        <v>330</v>
      </c>
      <c r="E36" s="408">
        <v>580691759.53846002</v>
      </c>
      <c r="F36" s="409">
        <v>4</v>
      </c>
      <c r="G36" s="408"/>
      <c r="H36" s="409"/>
      <c r="I36" s="411">
        <v>520505616</v>
      </c>
      <c r="J36" s="427">
        <v>4</v>
      </c>
      <c r="K36" s="410"/>
      <c r="L36" s="410"/>
      <c r="M36" s="413"/>
      <c r="N36" s="408">
        <v>237583958.29411742</v>
      </c>
      <c r="O36" s="409">
        <v>6</v>
      </c>
      <c r="P36" s="408">
        <v>0</v>
      </c>
      <c r="Q36" s="414">
        <v>0</v>
      </c>
      <c r="R36" s="408">
        <v>237583958.29411742</v>
      </c>
      <c r="S36" s="414">
        <v>6</v>
      </c>
      <c r="T36" s="408">
        <v>0</v>
      </c>
      <c r="U36" s="414">
        <v>0</v>
      </c>
      <c r="V36" s="413"/>
      <c r="W36" s="408">
        <f t="shared" si="26"/>
        <v>197960125</v>
      </c>
      <c r="X36" s="414">
        <v>1</v>
      </c>
      <c r="Y36" s="408">
        <f t="shared" si="27"/>
        <v>0</v>
      </c>
      <c r="Z36" s="414">
        <v>0</v>
      </c>
      <c r="AA36" s="645">
        <f t="shared" si="28"/>
        <v>134726857.14285699</v>
      </c>
      <c r="AB36" s="415">
        <v>1</v>
      </c>
      <c r="AC36" s="415">
        <v>0</v>
      </c>
      <c r="AD36" s="414">
        <v>0</v>
      </c>
      <c r="AE36" s="413"/>
      <c r="AF36" s="417">
        <v>0</v>
      </c>
      <c r="AG36" s="417">
        <v>0</v>
      </c>
      <c r="AH36" s="415"/>
      <c r="AI36" s="415"/>
      <c r="AJ36" s="415"/>
      <c r="AK36" s="415"/>
      <c r="AL36" s="415"/>
      <c r="AM36" s="415"/>
      <c r="AN36" s="413"/>
      <c r="AO36" s="418">
        <f t="shared" si="18"/>
        <v>435544083.29411745</v>
      </c>
      <c r="AP36" s="417">
        <f t="shared" si="19"/>
        <v>7</v>
      </c>
      <c r="AQ36" s="418">
        <f t="shared" si="20"/>
        <v>0</v>
      </c>
      <c r="AR36" s="417">
        <f t="shared" si="21"/>
        <v>0</v>
      </c>
      <c r="AS36" s="418">
        <f t="shared" si="22"/>
        <v>892816431.43697441</v>
      </c>
      <c r="AT36" s="417">
        <f t="shared" si="23"/>
        <v>11</v>
      </c>
      <c r="AU36" s="418">
        <f t="shared" si="24"/>
        <v>0</v>
      </c>
      <c r="AV36" s="417">
        <f t="shared" si="25"/>
        <v>0</v>
      </c>
    </row>
    <row r="37" spans="1:48" ht="24.75" customHeight="1" x14ac:dyDescent="0.25">
      <c r="A37" s="1266"/>
      <c r="B37" s="1276"/>
      <c r="C37" s="407">
        <v>6</v>
      </c>
      <c r="D37" s="407" t="s">
        <v>333</v>
      </c>
      <c r="E37" s="408">
        <v>145172939.884615</v>
      </c>
      <c r="F37" s="409">
        <v>1</v>
      </c>
      <c r="G37" s="408"/>
      <c r="H37" s="409"/>
      <c r="I37" s="411">
        <v>130126404</v>
      </c>
      <c r="J37" s="412">
        <v>1</v>
      </c>
      <c r="K37" s="410"/>
      <c r="L37" s="410"/>
      <c r="M37" s="413"/>
      <c r="N37" s="408">
        <v>0</v>
      </c>
      <c r="O37" s="409">
        <v>0</v>
      </c>
      <c r="P37" s="408">
        <v>0</v>
      </c>
      <c r="Q37" s="414">
        <v>0</v>
      </c>
      <c r="R37" s="408">
        <v>0</v>
      </c>
      <c r="S37" s="414">
        <v>0</v>
      </c>
      <c r="T37" s="408">
        <v>0</v>
      </c>
      <c r="U37" s="414">
        <v>0</v>
      </c>
      <c r="V37" s="413"/>
      <c r="W37" s="408">
        <f t="shared" si="26"/>
        <v>197960125</v>
      </c>
      <c r="X37" s="414">
        <v>1</v>
      </c>
      <c r="Y37" s="408">
        <f t="shared" si="27"/>
        <v>0</v>
      </c>
      <c r="Z37" s="414">
        <v>0</v>
      </c>
      <c r="AA37" s="645">
        <f t="shared" si="28"/>
        <v>134726857.14285699</v>
      </c>
      <c r="AB37" s="415">
        <v>1</v>
      </c>
      <c r="AC37" s="415">
        <v>0</v>
      </c>
      <c r="AD37" s="414">
        <v>0</v>
      </c>
      <c r="AE37" s="413"/>
      <c r="AF37" s="417">
        <v>2009500000</v>
      </c>
      <c r="AG37" s="417">
        <v>1</v>
      </c>
      <c r="AH37" s="415"/>
      <c r="AI37" s="415"/>
      <c r="AJ37" s="415"/>
      <c r="AK37" s="415"/>
      <c r="AL37" s="415"/>
      <c r="AM37" s="415"/>
      <c r="AN37" s="413"/>
      <c r="AO37" s="418">
        <f t="shared" si="18"/>
        <v>2207460125</v>
      </c>
      <c r="AP37" s="417">
        <f t="shared" si="19"/>
        <v>2</v>
      </c>
      <c r="AQ37" s="418">
        <f t="shared" si="20"/>
        <v>0</v>
      </c>
      <c r="AR37" s="417">
        <f t="shared" si="21"/>
        <v>0</v>
      </c>
      <c r="AS37" s="418">
        <f t="shared" si="22"/>
        <v>264853261.14285699</v>
      </c>
      <c r="AT37" s="417">
        <f t="shared" si="23"/>
        <v>2</v>
      </c>
      <c r="AU37" s="418">
        <f t="shared" si="24"/>
        <v>0</v>
      </c>
      <c r="AV37" s="417">
        <f t="shared" si="25"/>
        <v>0</v>
      </c>
    </row>
    <row r="38" spans="1:48" ht="24.75" customHeight="1" x14ac:dyDescent="0.25">
      <c r="A38" s="1266"/>
      <c r="B38" s="1276"/>
      <c r="C38" s="407">
        <v>7</v>
      </c>
      <c r="D38" s="407" t="s">
        <v>337</v>
      </c>
      <c r="E38" s="408">
        <v>0</v>
      </c>
      <c r="F38" s="409">
        <v>0</v>
      </c>
      <c r="G38" s="408"/>
      <c r="H38" s="409"/>
      <c r="I38" s="411">
        <v>0</v>
      </c>
      <c r="J38" s="412">
        <v>0</v>
      </c>
      <c r="K38" s="410"/>
      <c r="L38" s="410"/>
      <c r="M38" s="413"/>
      <c r="N38" s="408">
        <v>79194652.764705807</v>
      </c>
      <c r="O38" s="409">
        <v>2</v>
      </c>
      <c r="P38" s="408">
        <v>0</v>
      </c>
      <c r="Q38" s="414">
        <v>0</v>
      </c>
      <c r="R38" s="408">
        <v>79194652.764705807</v>
      </c>
      <c r="S38" s="414">
        <v>2</v>
      </c>
      <c r="T38" s="408">
        <v>0</v>
      </c>
      <c r="U38" s="414">
        <v>0</v>
      </c>
      <c r="V38" s="413"/>
      <c r="W38" s="408">
        <f t="shared" si="26"/>
        <v>197960125</v>
      </c>
      <c r="X38" s="414">
        <v>1</v>
      </c>
      <c r="Y38" s="408">
        <f t="shared" si="27"/>
        <v>0</v>
      </c>
      <c r="Z38" s="414">
        <v>0</v>
      </c>
      <c r="AA38" s="645">
        <f t="shared" si="28"/>
        <v>134726857.14285699</v>
      </c>
      <c r="AB38" s="415">
        <v>1</v>
      </c>
      <c r="AC38" s="415">
        <v>0</v>
      </c>
      <c r="AD38" s="414">
        <v>0</v>
      </c>
      <c r="AE38" s="413"/>
      <c r="AF38" s="417">
        <v>0</v>
      </c>
      <c r="AG38" s="417">
        <v>0</v>
      </c>
      <c r="AH38" s="415"/>
      <c r="AI38" s="415"/>
      <c r="AJ38" s="415"/>
      <c r="AK38" s="415"/>
      <c r="AL38" s="415"/>
      <c r="AM38" s="415"/>
      <c r="AN38" s="413"/>
      <c r="AO38" s="418">
        <f t="shared" si="18"/>
        <v>277154777.76470578</v>
      </c>
      <c r="AP38" s="417">
        <f t="shared" si="19"/>
        <v>3</v>
      </c>
      <c r="AQ38" s="418">
        <f t="shared" si="20"/>
        <v>0</v>
      </c>
      <c r="AR38" s="417">
        <f t="shared" si="21"/>
        <v>0</v>
      </c>
      <c r="AS38" s="418">
        <f t="shared" si="22"/>
        <v>213921509.90756279</v>
      </c>
      <c r="AT38" s="417">
        <f t="shared" si="23"/>
        <v>3</v>
      </c>
      <c r="AU38" s="418">
        <f t="shared" si="24"/>
        <v>0</v>
      </c>
      <c r="AV38" s="417">
        <f t="shared" si="25"/>
        <v>0</v>
      </c>
    </row>
    <row r="39" spans="1:48" ht="24.75" customHeight="1" x14ac:dyDescent="0.25">
      <c r="A39" s="1266"/>
      <c r="B39" s="1276"/>
      <c r="C39" s="407">
        <v>8</v>
      </c>
      <c r="D39" s="407" t="s">
        <v>342</v>
      </c>
      <c r="E39" s="408">
        <v>145172939.884615</v>
      </c>
      <c r="F39" s="409">
        <v>1</v>
      </c>
      <c r="G39" s="408"/>
      <c r="H39" s="409"/>
      <c r="I39" s="411">
        <v>130126404</v>
      </c>
      <c r="J39" s="412">
        <v>1</v>
      </c>
      <c r="K39" s="410"/>
      <c r="L39" s="410"/>
      <c r="M39" s="413"/>
      <c r="N39" s="408">
        <v>79194652.764705807</v>
      </c>
      <c r="O39" s="409">
        <v>2</v>
      </c>
      <c r="P39" s="408">
        <v>0</v>
      </c>
      <c r="Q39" s="414">
        <v>0</v>
      </c>
      <c r="R39" s="408">
        <v>79194652.764705807</v>
      </c>
      <c r="S39" s="414">
        <v>2</v>
      </c>
      <c r="T39" s="408">
        <v>0</v>
      </c>
      <c r="U39" s="414">
        <v>0</v>
      </c>
      <c r="V39" s="413"/>
      <c r="W39" s="408">
        <f t="shared" si="26"/>
        <v>0</v>
      </c>
      <c r="X39" s="414">
        <v>0</v>
      </c>
      <c r="Y39" s="408">
        <f t="shared" si="27"/>
        <v>0</v>
      </c>
      <c r="Z39" s="414">
        <v>0</v>
      </c>
      <c r="AA39" s="645">
        <f t="shared" si="28"/>
        <v>0</v>
      </c>
      <c r="AB39" s="415">
        <v>0</v>
      </c>
      <c r="AC39" s="415">
        <v>0</v>
      </c>
      <c r="AD39" s="414">
        <v>0</v>
      </c>
      <c r="AE39" s="413"/>
      <c r="AF39" s="417">
        <v>4019000000</v>
      </c>
      <c r="AG39" s="417">
        <v>1</v>
      </c>
      <c r="AH39" s="415"/>
      <c r="AI39" s="415"/>
      <c r="AJ39" s="415"/>
      <c r="AK39" s="415"/>
      <c r="AL39" s="415"/>
      <c r="AM39" s="415"/>
      <c r="AN39" s="413"/>
      <c r="AO39" s="418">
        <f t="shared" si="18"/>
        <v>4098194652.7647057</v>
      </c>
      <c r="AP39" s="417">
        <f t="shared" si="19"/>
        <v>3</v>
      </c>
      <c r="AQ39" s="418">
        <f t="shared" si="20"/>
        <v>0</v>
      </c>
      <c r="AR39" s="417">
        <f t="shared" si="21"/>
        <v>0</v>
      </c>
      <c r="AS39" s="418">
        <f t="shared" si="22"/>
        <v>209321056.76470581</v>
      </c>
      <c r="AT39" s="417">
        <f t="shared" si="23"/>
        <v>3</v>
      </c>
      <c r="AU39" s="418">
        <f t="shared" si="24"/>
        <v>0</v>
      </c>
      <c r="AV39" s="417">
        <f t="shared" si="25"/>
        <v>0</v>
      </c>
    </row>
    <row r="40" spans="1:48" ht="24.75" customHeight="1" x14ac:dyDescent="0.25">
      <c r="A40" s="1266"/>
      <c r="B40" s="1276"/>
      <c r="C40" s="407">
        <v>9</v>
      </c>
      <c r="D40" s="407" t="s">
        <v>560</v>
      </c>
      <c r="E40" s="408">
        <v>435518819.65384501</v>
      </c>
      <c r="F40" s="409">
        <v>3</v>
      </c>
      <c r="G40" s="408"/>
      <c r="H40" s="409"/>
      <c r="I40" s="411">
        <v>390379212</v>
      </c>
      <c r="J40" s="412">
        <v>3</v>
      </c>
      <c r="K40" s="410"/>
      <c r="L40" s="410"/>
      <c r="M40" s="413"/>
      <c r="N40" s="408">
        <v>0</v>
      </c>
      <c r="O40" s="409">
        <v>0</v>
      </c>
      <c r="P40" s="408">
        <v>266648358</v>
      </c>
      <c r="Q40" s="414">
        <v>1</v>
      </c>
      <c r="R40" s="408">
        <v>0</v>
      </c>
      <c r="S40" s="414">
        <v>0</v>
      </c>
      <c r="T40" s="408">
        <v>266648358</v>
      </c>
      <c r="U40" s="414">
        <v>1</v>
      </c>
      <c r="V40" s="413"/>
      <c r="W40" s="408">
        <f t="shared" si="26"/>
        <v>0</v>
      </c>
      <c r="X40" s="414">
        <v>0</v>
      </c>
      <c r="Y40" s="408">
        <f t="shared" si="27"/>
        <v>0</v>
      </c>
      <c r="Z40" s="414">
        <v>0</v>
      </c>
      <c r="AA40" s="645">
        <f t="shared" si="28"/>
        <v>0</v>
      </c>
      <c r="AB40" s="415">
        <v>0</v>
      </c>
      <c r="AC40" s="415">
        <v>0</v>
      </c>
      <c r="AD40" s="414">
        <v>0</v>
      </c>
      <c r="AE40" s="413"/>
      <c r="AF40" s="417">
        <v>4019000000</v>
      </c>
      <c r="AG40" s="417">
        <v>1</v>
      </c>
      <c r="AH40" s="415"/>
      <c r="AI40" s="415"/>
      <c r="AJ40" s="415"/>
      <c r="AK40" s="415"/>
      <c r="AL40" s="415"/>
      <c r="AM40" s="415"/>
      <c r="AN40" s="413"/>
      <c r="AO40" s="418">
        <f t="shared" si="18"/>
        <v>4019000000</v>
      </c>
      <c r="AP40" s="417">
        <f t="shared" si="19"/>
        <v>1</v>
      </c>
      <c r="AQ40" s="418">
        <f t="shared" si="20"/>
        <v>266648358</v>
      </c>
      <c r="AR40" s="417">
        <f t="shared" si="21"/>
        <v>1</v>
      </c>
      <c r="AS40" s="418">
        <f t="shared" si="22"/>
        <v>390379212</v>
      </c>
      <c r="AT40" s="417">
        <f t="shared" si="23"/>
        <v>3</v>
      </c>
      <c r="AU40" s="418">
        <f t="shared" si="24"/>
        <v>266648358</v>
      </c>
      <c r="AV40" s="417">
        <f t="shared" si="25"/>
        <v>1</v>
      </c>
    </row>
    <row r="41" spans="1:48" ht="24.75" customHeight="1" x14ac:dyDescent="0.25">
      <c r="A41" s="1266"/>
      <c r="B41" s="1276"/>
      <c r="C41" s="407">
        <v>10</v>
      </c>
      <c r="D41" s="407" t="s">
        <v>561</v>
      </c>
      <c r="E41" s="408">
        <v>290345879.76923001</v>
      </c>
      <c r="F41" s="409">
        <v>2</v>
      </c>
      <c r="G41" s="408"/>
      <c r="H41" s="409"/>
      <c r="I41" s="411">
        <v>260252808</v>
      </c>
      <c r="J41" s="412">
        <v>2</v>
      </c>
      <c r="K41" s="410"/>
      <c r="L41" s="410"/>
      <c r="M41" s="413"/>
      <c r="N41" s="408">
        <v>118791979.14705871</v>
      </c>
      <c r="O41" s="409">
        <v>3</v>
      </c>
      <c r="P41" s="408">
        <v>266648358</v>
      </c>
      <c r="Q41" s="414">
        <v>1</v>
      </c>
      <c r="R41" s="408">
        <v>118791979.14705871</v>
      </c>
      <c r="S41" s="414">
        <v>3</v>
      </c>
      <c r="T41" s="408">
        <v>266648358</v>
      </c>
      <c r="U41" s="414">
        <v>1</v>
      </c>
      <c r="V41" s="413"/>
      <c r="W41" s="408">
        <f t="shared" si="26"/>
        <v>0</v>
      </c>
      <c r="X41" s="414">
        <v>0</v>
      </c>
      <c r="Y41" s="408">
        <f t="shared" si="27"/>
        <v>0</v>
      </c>
      <c r="Z41" s="414">
        <v>0</v>
      </c>
      <c r="AA41" s="645">
        <f t="shared" si="28"/>
        <v>0</v>
      </c>
      <c r="AB41" s="415">
        <v>0</v>
      </c>
      <c r="AC41" s="415">
        <v>0</v>
      </c>
      <c r="AD41" s="414">
        <v>0</v>
      </c>
      <c r="AE41" s="413"/>
      <c r="AF41" s="417">
        <v>0</v>
      </c>
      <c r="AG41" s="417">
        <v>0</v>
      </c>
      <c r="AH41" s="415"/>
      <c r="AI41" s="415"/>
      <c r="AJ41" s="415"/>
      <c r="AK41" s="415"/>
      <c r="AL41" s="415"/>
      <c r="AM41" s="415"/>
      <c r="AN41" s="413"/>
      <c r="AO41" s="418">
        <f t="shared" si="18"/>
        <v>118791979.14705871</v>
      </c>
      <c r="AP41" s="417">
        <f t="shared" si="19"/>
        <v>3</v>
      </c>
      <c r="AQ41" s="418">
        <f t="shared" si="20"/>
        <v>266648358</v>
      </c>
      <c r="AR41" s="417">
        <f t="shared" si="21"/>
        <v>1</v>
      </c>
      <c r="AS41" s="418">
        <f t="shared" si="22"/>
        <v>379044787.14705873</v>
      </c>
      <c r="AT41" s="417">
        <f t="shared" si="23"/>
        <v>5</v>
      </c>
      <c r="AU41" s="418">
        <f t="shared" si="24"/>
        <v>266648358</v>
      </c>
      <c r="AV41" s="417">
        <f t="shared" si="25"/>
        <v>1</v>
      </c>
    </row>
    <row r="42" spans="1:48" ht="24.75" customHeight="1" x14ac:dyDescent="0.25">
      <c r="A42" s="1266"/>
      <c r="B42" s="1276"/>
      <c r="C42" s="407">
        <v>11</v>
      </c>
      <c r="D42" s="407" t="s">
        <v>357</v>
      </c>
      <c r="E42" s="408">
        <v>1016210579.1923051</v>
      </c>
      <c r="F42" s="409">
        <v>7</v>
      </c>
      <c r="G42" s="408"/>
      <c r="H42" s="409"/>
      <c r="I42" s="411">
        <v>1301264040</v>
      </c>
      <c r="J42" s="427">
        <v>10</v>
      </c>
      <c r="K42" s="410"/>
      <c r="L42" s="410"/>
      <c r="M42" s="413"/>
      <c r="N42" s="408">
        <v>237583958.29411742</v>
      </c>
      <c r="O42" s="409">
        <v>6</v>
      </c>
      <c r="P42" s="408">
        <v>0</v>
      </c>
      <c r="Q42" s="414">
        <v>0</v>
      </c>
      <c r="R42" s="408">
        <v>237583958.29411742</v>
      </c>
      <c r="S42" s="414">
        <v>6</v>
      </c>
      <c r="T42" s="408">
        <v>0</v>
      </c>
      <c r="U42" s="414">
        <v>0</v>
      </c>
      <c r="V42" s="413"/>
      <c r="W42" s="408">
        <f t="shared" si="26"/>
        <v>0</v>
      </c>
      <c r="X42" s="414">
        <v>0</v>
      </c>
      <c r="Y42" s="408">
        <f t="shared" si="27"/>
        <v>0</v>
      </c>
      <c r="Z42" s="414">
        <v>0</v>
      </c>
      <c r="AA42" s="645">
        <f t="shared" si="28"/>
        <v>0</v>
      </c>
      <c r="AB42" s="415">
        <v>0</v>
      </c>
      <c r="AC42" s="415">
        <v>0</v>
      </c>
      <c r="AD42" s="414">
        <v>0</v>
      </c>
      <c r="AE42" s="413"/>
      <c r="AF42" s="417">
        <v>0</v>
      </c>
      <c r="AG42" s="417">
        <v>0</v>
      </c>
      <c r="AH42" s="415"/>
      <c r="AI42" s="415"/>
      <c r="AJ42" s="415"/>
      <c r="AK42" s="415"/>
      <c r="AL42" s="415"/>
      <c r="AM42" s="415"/>
      <c r="AN42" s="413"/>
      <c r="AO42" s="418">
        <f t="shared" si="18"/>
        <v>237583958.29411742</v>
      </c>
      <c r="AP42" s="417">
        <f t="shared" si="19"/>
        <v>6</v>
      </c>
      <c r="AQ42" s="418">
        <f t="shared" ref="AQ42:AQ52" si="29">+G42+P42+Y42+AH42</f>
        <v>0</v>
      </c>
      <c r="AR42" s="417">
        <f t="shared" ref="AR42:AR52" si="30">+H42+Q42+Z42+AI42</f>
        <v>0</v>
      </c>
      <c r="AS42" s="418">
        <f t="shared" ref="AS42:AS52" si="31">+I42+R42+AA42+AJ42</f>
        <v>1538847998.2941175</v>
      </c>
      <c r="AT42" s="417">
        <v>16</v>
      </c>
      <c r="AU42" s="418">
        <f t="shared" ref="AU42:AU52" si="32">+K42+T42+AC42+AL42</f>
        <v>0</v>
      </c>
      <c r="AV42" s="417">
        <f t="shared" ref="AV42:AV52" si="33">+L42+U42+AD42+AM42</f>
        <v>0</v>
      </c>
    </row>
    <row r="43" spans="1:48" ht="24.75" customHeight="1" x14ac:dyDescent="0.25">
      <c r="A43" s="1266"/>
      <c r="B43" s="1276"/>
      <c r="C43" s="407">
        <v>12</v>
      </c>
      <c r="D43" s="407" t="s">
        <v>362</v>
      </c>
      <c r="E43" s="408">
        <v>145172939.884615</v>
      </c>
      <c r="F43" s="409">
        <v>1</v>
      </c>
      <c r="G43" s="408"/>
      <c r="H43" s="409"/>
      <c r="I43" s="411">
        <v>130126404</v>
      </c>
      <c r="J43" s="412">
        <v>1</v>
      </c>
      <c r="K43" s="410"/>
      <c r="L43" s="410"/>
      <c r="M43" s="413"/>
      <c r="N43" s="408">
        <v>118791979.14705871</v>
      </c>
      <c r="O43" s="409">
        <v>3</v>
      </c>
      <c r="P43" s="408">
        <v>0</v>
      </c>
      <c r="Q43" s="414">
        <v>0</v>
      </c>
      <c r="R43" s="408">
        <v>118791979.14705871</v>
      </c>
      <c r="S43" s="414">
        <v>3</v>
      </c>
      <c r="T43" s="408">
        <v>0</v>
      </c>
      <c r="U43" s="414">
        <v>0</v>
      </c>
      <c r="V43" s="413"/>
      <c r="W43" s="408">
        <f t="shared" si="26"/>
        <v>0</v>
      </c>
      <c r="X43" s="414">
        <v>0</v>
      </c>
      <c r="Y43" s="408">
        <f t="shared" si="27"/>
        <v>0</v>
      </c>
      <c r="Z43" s="414">
        <v>0</v>
      </c>
      <c r="AA43" s="645">
        <f t="shared" si="28"/>
        <v>0</v>
      </c>
      <c r="AB43" s="415">
        <v>0</v>
      </c>
      <c r="AC43" s="415">
        <v>0</v>
      </c>
      <c r="AD43" s="414">
        <v>0</v>
      </c>
      <c r="AE43" s="413"/>
      <c r="AF43" s="417">
        <v>2009500000</v>
      </c>
      <c r="AG43" s="417">
        <v>1</v>
      </c>
      <c r="AH43" s="415"/>
      <c r="AI43" s="415"/>
      <c r="AJ43" s="415"/>
      <c r="AK43" s="415"/>
      <c r="AL43" s="415"/>
      <c r="AM43" s="415"/>
      <c r="AN43" s="413"/>
      <c r="AO43" s="418">
        <f t="shared" si="18"/>
        <v>2128291979.1470587</v>
      </c>
      <c r="AP43" s="417">
        <f t="shared" si="19"/>
        <v>4</v>
      </c>
      <c r="AQ43" s="418">
        <f t="shared" si="29"/>
        <v>0</v>
      </c>
      <c r="AR43" s="417">
        <f t="shared" si="30"/>
        <v>0</v>
      </c>
      <c r="AS43" s="418">
        <f t="shared" si="31"/>
        <v>248918383.14705873</v>
      </c>
      <c r="AT43" s="417">
        <v>4</v>
      </c>
      <c r="AU43" s="418">
        <f t="shared" si="32"/>
        <v>0</v>
      </c>
      <c r="AV43" s="417">
        <f t="shared" si="33"/>
        <v>0</v>
      </c>
    </row>
    <row r="44" spans="1:48" ht="24.75" customHeight="1" x14ac:dyDescent="0.25">
      <c r="A44" s="1266"/>
      <c r="B44" s="1276"/>
      <c r="C44" s="407">
        <v>13</v>
      </c>
      <c r="D44" s="407" t="s">
        <v>367</v>
      </c>
      <c r="E44" s="408">
        <v>145172939.884615</v>
      </c>
      <c r="F44" s="409">
        <v>1</v>
      </c>
      <c r="G44" s="408"/>
      <c r="H44" s="409"/>
      <c r="I44" s="411">
        <v>130126404</v>
      </c>
      <c r="J44" s="412">
        <v>1</v>
      </c>
      <c r="K44" s="410"/>
      <c r="L44" s="410"/>
      <c r="M44" s="413"/>
      <c r="N44" s="408">
        <v>0</v>
      </c>
      <c r="O44" s="409">
        <v>0</v>
      </c>
      <c r="P44" s="408">
        <v>0</v>
      </c>
      <c r="Q44" s="414">
        <v>0</v>
      </c>
      <c r="R44" s="408">
        <v>0</v>
      </c>
      <c r="S44" s="414">
        <v>0</v>
      </c>
      <c r="T44" s="408">
        <v>0</v>
      </c>
      <c r="U44" s="414">
        <v>0</v>
      </c>
      <c r="V44" s="413"/>
      <c r="W44" s="408">
        <f t="shared" si="26"/>
        <v>0</v>
      </c>
      <c r="X44" s="414">
        <v>0</v>
      </c>
      <c r="Y44" s="408">
        <f t="shared" si="27"/>
        <v>0</v>
      </c>
      <c r="Z44" s="414">
        <v>0</v>
      </c>
      <c r="AA44" s="645">
        <f t="shared" si="28"/>
        <v>0</v>
      </c>
      <c r="AB44" s="415">
        <v>0</v>
      </c>
      <c r="AC44" s="415">
        <v>0</v>
      </c>
      <c r="AD44" s="414">
        <v>0</v>
      </c>
      <c r="AE44" s="413"/>
      <c r="AF44" s="417">
        <v>0</v>
      </c>
      <c r="AG44" s="417">
        <v>0</v>
      </c>
      <c r="AH44" s="415"/>
      <c r="AI44" s="415"/>
      <c r="AJ44" s="415"/>
      <c r="AK44" s="415"/>
      <c r="AL44" s="415"/>
      <c r="AM44" s="415"/>
      <c r="AN44" s="413"/>
      <c r="AO44" s="418">
        <f t="shared" si="18"/>
        <v>0</v>
      </c>
      <c r="AP44" s="417">
        <f t="shared" si="19"/>
        <v>0</v>
      </c>
      <c r="AQ44" s="418">
        <f t="shared" si="29"/>
        <v>0</v>
      </c>
      <c r="AR44" s="417">
        <f t="shared" si="30"/>
        <v>0</v>
      </c>
      <c r="AS44" s="418">
        <f t="shared" si="31"/>
        <v>130126404</v>
      </c>
      <c r="AT44" s="417">
        <f t="shared" ref="AT44:AT52" si="34">+J44+S44+AB44+AK44</f>
        <v>1</v>
      </c>
      <c r="AU44" s="418">
        <f t="shared" si="32"/>
        <v>0</v>
      </c>
      <c r="AV44" s="417">
        <f t="shared" si="33"/>
        <v>0</v>
      </c>
    </row>
    <row r="45" spans="1:48" ht="24.75" customHeight="1" x14ac:dyDescent="0.25">
      <c r="A45" s="1266"/>
      <c r="B45" s="1276"/>
      <c r="C45" s="407">
        <v>14</v>
      </c>
      <c r="D45" s="407" t="s">
        <v>562</v>
      </c>
      <c r="E45" s="408">
        <v>0</v>
      </c>
      <c r="F45" s="409">
        <v>0</v>
      </c>
      <c r="G45" s="408"/>
      <c r="H45" s="409"/>
      <c r="I45" s="411">
        <v>0</v>
      </c>
      <c r="J45" s="412">
        <v>0</v>
      </c>
      <c r="K45" s="410"/>
      <c r="L45" s="410"/>
      <c r="M45" s="413"/>
      <c r="N45" s="408">
        <v>158389305.52941161</v>
      </c>
      <c r="O45" s="409">
        <v>4</v>
      </c>
      <c r="P45" s="408">
        <v>0</v>
      </c>
      <c r="Q45" s="414">
        <v>0</v>
      </c>
      <c r="R45" s="408">
        <v>158389305.52941161</v>
      </c>
      <c r="S45" s="414">
        <v>4</v>
      </c>
      <c r="T45" s="408">
        <v>0</v>
      </c>
      <c r="U45" s="414">
        <v>0</v>
      </c>
      <c r="V45" s="413"/>
      <c r="W45" s="408">
        <f t="shared" si="26"/>
        <v>0</v>
      </c>
      <c r="X45" s="414">
        <v>0</v>
      </c>
      <c r="Y45" s="408">
        <f t="shared" si="27"/>
        <v>0</v>
      </c>
      <c r="Z45" s="414">
        <v>0</v>
      </c>
      <c r="AA45" s="645">
        <f t="shared" si="28"/>
        <v>0</v>
      </c>
      <c r="AB45" s="415">
        <v>0</v>
      </c>
      <c r="AC45" s="415">
        <v>0</v>
      </c>
      <c r="AD45" s="414">
        <v>0</v>
      </c>
      <c r="AE45" s="413"/>
      <c r="AF45" s="417">
        <v>0</v>
      </c>
      <c r="AG45" s="417">
        <v>0</v>
      </c>
      <c r="AH45" s="415"/>
      <c r="AI45" s="415"/>
      <c r="AJ45" s="415"/>
      <c r="AK45" s="415"/>
      <c r="AL45" s="415"/>
      <c r="AM45" s="415"/>
      <c r="AN45" s="413"/>
      <c r="AO45" s="418">
        <f t="shared" si="18"/>
        <v>158389305.52941161</v>
      </c>
      <c r="AP45" s="417">
        <f t="shared" si="19"/>
        <v>4</v>
      </c>
      <c r="AQ45" s="418">
        <f t="shared" si="29"/>
        <v>0</v>
      </c>
      <c r="AR45" s="417">
        <f t="shared" si="30"/>
        <v>0</v>
      </c>
      <c r="AS45" s="418">
        <f t="shared" si="31"/>
        <v>158389305.52941161</v>
      </c>
      <c r="AT45" s="417">
        <f t="shared" si="34"/>
        <v>4</v>
      </c>
      <c r="AU45" s="418">
        <f t="shared" si="32"/>
        <v>0</v>
      </c>
      <c r="AV45" s="417">
        <f t="shared" si="33"/>
        <v>0</v>
      </c>
    </row>
    <row r="46" spans="1:48" ht="24.75" customHeight="1" x14ac:dyDescent="0.25">
      <c r="A46" s="1266"/>
      <c r="B46" s="1276"/>
      <c r="C46" s="407">
        <v>15</v>
      </c>
      <c r="D46" s="407" t="s">
        <v>377</v>
      </c>
      <c r="E46" s="408">
        <v>0</v>
      </c>
      <c r="F46" s="409">
        <v>0</v>
      </c>
      <c r="G46" s="408"/>
      <c r="H46" s="409"/>
      <c r="I46" s="411">
        <v>0</v>
      </c>
      <c r="J46" s="412">
        <v>0</v>
      </c>
      <c r="K46" s="410"/>
      <c r="L46" s="410"/>
      <c r="M46" s="413"/>
      <c r="N46" s="408">
        <v>0</v>
      </c>
      <c r="O46" s="409">
        <v>0</v>
      </c>
      <c r="P46" s="408">
        <v>0</v>
      </c>
      <c r="Q46" s="414">
        <v>0</v>
      </c>
      <c r="R46" s="408">
        <v>0</v>
      </c>
      <c r="S46" s="414">
        <v>0</v>
      </c>
      <c r="T46" s="408">
        <v>0</v>
      </c>
      <c r="U46" s="414">
        <v>0</v>
      </c>
      <c r="V46" s="413"/>
      <c r="W46" s="408">
        <f t="shared" si="26"/>
        <v>197960125</v>
      </c>
      <c r="X46" s="414">
        <v>1</v>
      </c>
      <c r="Y46" s="408">
        <f t="shared" si="27"/>
        <v>0</v>
      </c>
      <c r="Z46" s="414">
        <v>0</v>
      </c>
      <c r="AA46" s="645">
        <f t="shared" si="28"/>
        <v>134726857.14285699</v>
      </c>
      <c r="AB46" s="415">
        <v>1</v>
      </c>
      <c r="AC46" s="415">
        <v>0</v>
      </c>
      <c r="AD46" s="414">
        <v>0</v>
      </c>
      <c r="AE46" s="413"/>
      <c r="AF46" s="417">
        <v>0</v>
      </c>
      <c r="AG46" s="417">
        <v>0</v>
      </c>
      <c r="AH46" s="415"/>
      <c r="AI46" s="415"/>
      <c r="AJ46" s="415"/>
      <c r="AK46" s="415"/>
      <c r="AL46" s="415"/>
      <c r="AM46" s="415"/>
      <c r="AN46" s="413"/>
      <c r="AO46" s="418">
        <f t="shared" si="18"/>
        <v>197960125</v>
      </c>
      <c r="AP46" s="417">
        <f t="shared" si="19"/>
        <v>1</v>
      </c>
      <c r="AQ46" s="418">
        <f t="shared" si="29"/>
        <v>0</v>
      </c>
      <c r="AR46" s="417">
        <f t="shared" si="30"/>
        <v>0</v>
      </c>
      <c r="AS46" s="418">
        <f t="shared" si="31"/>
        <v>134726857.14285699</v>
      </c>
      <c r="AT46" s="417">
        <f t="shared" si="34"/>
        <v>1</v>
      </c>
      <c r="AU46" s="418">
        <f t="shared" si="32"/>
        <v>0</v>
      </c>
      <c r="AV46" s="417">
        <f t="shared" si="33"/>
        <v>0</v>
      </c>
    </row>
    <row r="47" spans="1:48" ht="24.75" customHeight="1" x14ac:dyDescent="0.25">
      <c r="A47" s="1266"/>
      <c r="B47" s="1276"/>
      <c r="C47" s="407">
        <v>16</v>
      </c>
      <c r="D47" s="407" t="s">
        <v>382</v>
      </c>
      <c r="E47" s="408">
        <v>290345879.76923001</v>
      </c>
      <c r="F47" s="409">
        <v>2</v>
      </c>
      <c r="G47" s="408"/>
      <c r="H47" s="409"/>
      <c r="I47" s="411">
        <v>260252808</v>
      </c>
      <c r="J47" s="427">
        <v>2</v>
      </c>
      <c r="K47" s="410"/>
      <c r="L47" s="410"/>
      <c r="M47" s="413"/>
      <c r="N47" s="408">
        <v>0</v>
      </c>
      <c r="O47" s="409">
        <v>0</v>
      </c>
      <c r="P47" s="408">
        <v>1604090001</v>
      </c>
      <c r="Q47" s="414">
        <v>6</v>
      </c>
      <c r="R47" s="408">
        <v>0</v>
      </c>
      <c r="S47" s="414">
        <v>0</v>
      </c>
      <c r="T47" s="408">
        <v>1604090001</v>
      </c>
      <c r="U47" s="414">
        <v>6</v>
      </c>
      <c r="V47" s="413"/>
      <c r="W47" s="408">
        <f t="shared" si="26"/>
        <v>197960125</v>
      </c>
      <c r="X47" s="414">
        <v>1</v>
      </c>
      <c r="Y47" s="408">
        <f t="shared" si="27"/>
        <v>0</v>
      </c>
      <c r="Z47" s="414">
        <v>0</v>
      </c>
      <c r="AA47" s="645">
        <f t="shared" si="28"/>
        <v>134726857.14285699</v>
      </c>
      <c r="AB47" s="415">
        <v>1</v>
      </c>
      <c r="AC47" s="415">
        <v>0</v>
      </c>
      <c r="AD47" s="414">
        <v>0</v>
      </c>
      <c r="AE47" s="413"/>
      <c r="AF47" s="417">
        <v>2009500000</v>
      </c>
      <c r="AG47" s="417">
        <v>1</v>
      </c>
      <c r="AH47" s="415"/>
      <c r="AI47" s="415"/>
      <c r="AJ47" s="415"/>
      <c r="AK47" s="415"/>
      <c r="AL47" s="415"/>
      <c r="AM47" s="415"/>
      <c r="AN47" s="413"/>
      <c r="AO47" s="418">
        <f t="shared" si="18"/>
        <v>2207460125</v>
      </c>
      <c r="AP47" s="417">
        <f t="shared" si="19"/>
        <v>2</v>
      </c>
      <c r="AQ47" s="418">
        <f t="shared" si="29"/>
        <v>1604090001</v>
      </c>
      <c r="AR47" s="417">
        <f t="shared" si="30"/>
        <v>6</v>
      </c>
      <c r="AS47" s="418">
        <f t="shared" si="31"/>
        <v>394979665.14285696</v>
      </c>
      <c r="AT47" s="417">
        <f t="shared" si="34"/>
        <v>3</v>
      </c>
      <c r="AU47" s="418">
        <f t="shared" si="32"/>
        <v>1604090001</v>
      </c>
      <c r="AV47" s="417">
        <f t="shared" si="33"/>
        <v>6</v>
      </c>
    </row>
    <row r="48" spans="1:48" ht="24.75" customHeight="1" x14ac:dyDescent="0.25">
      <c r="A48" s="1266"/>
      <c r="B48" s="1276"/>
      <c r="C48" s="407">
        <v>17</v>
      </c>
      <c r="D48" s="407" t="s">
        <v>387</v>
      </c>
      <c r="E48" s="408">
        <v>0</v>
      </c>
      <c r="F48" s="409">
        <v>0</v>
      </c>
      <c r="G48" s="408"/>
      <c r="H48" s="409"/>
      <c r="I48" s="411">
        <v>0</v>
      </c>
      <c r="J48" s="412">
        <v>0</v>
      </c>
      <c r="K48" s="410"/>
      <c r="L48" s="410"/>
      <c r="M48" s="413"/>
      <c r="N48" s="408">
        <v>0</v>
      </c>
      <c r="O48" s="409">
        <v>0</v>
      </c>
      <c r="P48" s="408">
        <v>0</v>
      </c>
      <c r="Q48" s="414">
        <v>0</v>
      </c>
      <c r="R48" s="408">
        <v>0</v>
      </c>
      <c r="S48" s="414">
        <v>0</v>
      </c>
      <c r="T48" s="408">
        <v>0</v>
      </c>
      <c r="U48" s="414">
        <v>0</v>
      </c>
      <c r="V48" s="413"/>
      <c r="W48" s="408">
        <f t="shared" si="26"/>
        <v>0</v>
      </c>
      <c r="X48" s="414">
        <v>0</v>
      </c>
      <c r="Y48" s="408">
        <f t="shared" si="27"/>
        <v>0</v>
      </c>
      <c r="Z48" s="414">
        <v>0</v>
      </c>
      <c r="AA48" s="645">
        <f t="shared" si="28"/>
        <v>0</v>
      </c>
      <c r="AB48" s="415">
        <v>0</v>
      </c>
      <c r="AC48" s="415">
        <v>0</v>
      </c>
      <c r="AD48" s="414">
        <v>0</v>
      </c>
      <c r="AE48" s="413"/>
      <c r="AF48" s="417">
        <v>0</v>
      </c>
      <c r="AG48" s="417">
        <v>0</v>
      </c>
      <c r="AH48" s="415"/>
      <c r="AI48" s="415"/>
      <c r="AJ48" s="415"/>
      <c r="AK48" s="415"/>
      <c r="AL48" s="415"/>
      <c r="AM48" s="415"/>
      <c r="AN48" s="413"/>
      <c r="AO48" s="418">
        <f t="shared" si="18"/>
        <v>0</v>
      </c>
      <c r="AP48" s="417">
        <f t="shared" si="19"/>
        <v>0</v>
      </c>
      <c r="AQ48" s="418">
        <f t="shared" si="29"/>
        <v>0</v>
      </c>
      <c r="AR48" s="417">
        <f t="shared" si="30"/>
        <v>0</v>
      </c>
      <c r="AS48" s="418">
        <f t="shared" si="31"/>
        <v>0</v>
      </c>
      <c r="AT48" s="417">
        <f t="shared" si="34"/>
        <v>0</v>
      </c>
      <c r="AU48" s="418">
        <f t="shared" si="32"/>
        <v>0</v>
      </c>
      <c r="AV48" s="417">
        <f t="shared" si="33"/>
        <v>0</v>
      </c>
    </row>
    <row r="49" spans="1:48" ht="24.75" customHeight="1" x14ac:dyDescent="0.25">
      <c r="A49" s="1266"/>
      <c r="B49" s="1276"/>
      <c r="C49" s="407">
        <v>18</v>
      </c>
      <c r="D49" s="407" t="s">
        <v>392</v>
      </c>
      <c r="E49" s="408">
        <v>290345879.76923001</v>
      </c>
      <c r="F49" s="409">
        <v>2</v>
      </c>
      <c r="G49" s="408"/>
      <c r="H49" s="409"/>
      <c r="I49" s="411">
        <v>260252808</v>
      </c>
      <c r="J49" s="412">
        <v>2</v>
      </c>
      <c r="K49" s="410"/>
      <c r="L49" s="410"/>
      <c r="M49" s="413"/>
      <c r="N49" s="408">
        <v>118791979.14705871</v>
      </c>
      <c r="O49" s="409">
        <v>3</v>
      </c>
      <c r="P49" s="408">
        <v>0</v>
      </c>
      <c r="Q49" s="414">
        <v>0</v>
      </c>
      <c r="R49" s="408">
        <v>118791979.14705871</v>
      </c>
      <c r="S49" s="414">
        <v>3</v>
      </c>
      <c r="T49" s="408">
        <v>0</v>
      </c>
      <c r="U49" s="414">
        <v>0</v>
      </c>
      <c r="V49" s="413"/>
      <c r="W49" s="408">
        <f t="shared" si="26"/>
        <v>0</v>
      </c>
      <c r="X49" s="414">
        <v>0</v>
      </c>
      <c r="Y49" s="408">
        <f t="shared" si="27"/>
        <v>0</v>
      </c>
      <c r="Z49" s="414">
        <v>0</v>
      </c>
      <c r="AA49" s="645">
        <f t="shared" si="28"/>
        <v>0</v>
      </c>
      <c r="AB49" s="415">
        <v>0</v>
      </c>
      <c r="AC49" s="415">
        <v>0</v>
      </c>
      <c r="AD49" s="414">
        <v>0</v>
      </c>
      <c r="AE49" s="413"/>
      <c r="AF49" s="417">
        <v>0</v>
      </c>
      <c r="AG49" s="417">
        <v>0</v>
      </c>
      <c r="AH49" s="415"/>
      <c r="AI49" s="415"/>
      <c r="AJ49" s="415"/>
      <c r="AK49" s="415"/>
      <c r="AL49" s="415"/>
      <c r="AM49" s="415"/>
      <c r="AN49" s="413"/>
      <c r="AO49" s="418">
        <f t="shared" si="18"/>
        <v>118791979.14705871</v>
      </c>
      <c r="AP49" s="417">
        <f t="shared" si="19"/>
        <v>3</v>
      </c>
      <c r="AQ49" s="418">
        <f t="shared" si="29"/>
        <v>0</v>
      </c>
      <c r="AR49" s="417">
        <f t="shared" si="30"/>
        <v>0</v>
      </c>
      <c r="AS49" s="418">
        <f t="shared" si="31"/>
        <v>379044787.14705873</v>
      </c>
      <c r="AT49" s="417">
        <f t="shared" si="34"/>
        <v>5</v>
      </c>
      <c r="AU49" s="418">
        <f t="shared" si="32"/>
        <v>0</v>
      </c>
      <c r="AV49" s="417">
        <f t="shared" si="33"/>
        <v>0</v>
      </c>
    </row>
    <row r="50" spans="1:48" ht="24.75" customHeight="1" x14ac:dyDescent="0.25">
      <c r="A50" s="1266"/>
      <c r="B50" s="1276"/>
      <c r="C50" s="407">
        <v>19</v>
      </c>
      <c r="D50" s="407" t="s">
        <v>397</v>
      </c>
      <c r="E50" s="408">
        <v>0</v>
      </c>
      <c r="F50" s="409">
        <v>0</v>
      </c>
      <c r="G50" s="408"/>
      <c r="H50" s="409"/>
      <c r="I50" s="411">
        <v>0</v>
      </c>
      <c r="J50" s="412">
        <v>0</v>
      </c>
      <c r="K50" s="410"/>
      <c r="L50" s="410"/>
      <c r="M50" s="413"/>
      <c r="N50" s="408">
        <v>0</v>
      </c>
      <c r="O50" s="409">
        <v>0</v>
      </c>
      <c r="P50" s="408">
        <v>266648358</v>
      </c>
      <c r="Q50" s="414">
        <v>1</v>
      </c>
      <c r="R50" s="408">
        <v>0</v>
      </c>
      <c r="S50" s="414">
        <v>0</v>
      </c>
      <c r="T50" s="408">
        <v>266648358</v>
      </c>
      <c r="U50" s="414">
        <v>1</v>
      </c>
      <c r="V50" s="413"/>
      <c r="W50" s="408">
        <f t="shared" si="26"/>
        <v>0</v>
      </c>
      <c r="X50" s="414">
        <v>0</v>
      </c>
      <c r="Y50" s="408">
        <f t="shared" si="27"/>
        <v>169265275</v>
      </c>
      <c r="Z50" s="414">
        <v>1</v>
      </c>
      <c r="AA50" s="645">
        <f t="shared" si="28"/>
        <v>0</v>
      </c>
      <c r="AB50" s="415">
        <v>0</v>
      </c>
      <c r="AC50" s="646">
        <v>156502444</v>
      </c>
      <c r="AD50" s="415">
        <v>1</v>
      </c>
      <c r="AE50" s="413"/>
      <c r="AF50" s="417">
        <v>0</v>
      </c>
      <c r="AG50" s="417">
        <v>0</v>
      </c>
      <c r="AH50" s="415"/>
      <c r="AI50" s="415"/>
      <c r="AJ50" s="415"/>
      <c r="AK50" s="415"/>
      <c r="AL50" s="415"/>
      <c r="AM50" s="415"/>
      <c r="AN50" s="413"/>
      <c r="AO50" s="418">
        <f t="shared" si="18"/>
        <v>0</v>
      </c>
      <c r="AP50" s="417">
        <f t="shared" si="19"/>
        <v>0</v>
      </c>
      <c r="AQ50" s="418">
        <f t="shared" si="29"/>
        <v>435913633</v>
      </c>
      <c r="AR50" s="417">
        <f t="shared" si="30"/>
        <v>2</v>
      </c>
      <c r="AS50" s="418">
        <f t="shared" si="31"/>
        <v>0</v>
      </c>
      <c r="AT50" s="417">
        <f t="shared" si="34"/>
        <v>0</v>
      </c>
      <c r="AU50" s="418">
        <f t="shared" si="32"/>
        <v>423150802</v>
      </c>
      <c r="AV50" s="417">
        <f t="shared" si="33"/>
        <v>2</v>
      </c>
    </row>
    <row r="51" spans="1:48" ht="24.75" customHeight="1" x14ac:dyDescent="0.25">
      <c r="A51" s="1266"/>
      <c r="B51" s="1276"/>
      <c r="C51" s="407">
        <v>20</v>
      </c>
      <c r="D51" s="407" t="s">
        <v>402</v>
      </c>
      <c r="E51" s="408"/>
      <c r="F51" s="409">
        <v>0</v>
      </c>
      <c r="G51" s="408"/>
      <c r="H51" s="409"/>
      <c r="I51" s="411"/>
      <c r="J51" s="412">
        <v>0</v>
      </c>
      <c r="K51" s="410"/>
      <c r="L51" s="410"/>
      <c r="M51" s="413"/>
      <c r="N51" s="408">
        <v>0</v>
      </c>
      <c r="O51" s="409">
        <v>0</v>
      </c>
      <c r="P51" s="408">
        <v>0</v>
      </c>
      <c r="Q51" s="414">
        <v>0</v>
      </c>
      <c r="R51" s="408">
        <v>0</v>
      </c>
      <c r="S51" s="414">
        <v>0</v>
      </c>
      <c r="T51" s="408">
        <v>0</v>
      </c>
      <c r="U51" s="414">
        <v>0</v>
      </c>
      <c r="V51" s="413"/>
      <c r="W51" s="408">
        <f t="shared" si="26"/>
        <v>0</v>
      </c>
      <c r="X51" s="414">
        <v>0</v>
      </c>
      <c r="Y51" s="408">
        <f t="shared" si="27"/>
        <v>0</v>
      </c>
      <c r="Z51" s="414">
        <v>0</v>
      </c>
      <c r="AA51" s="645">
        <f t="shared" si="28"/>
        <v>0</v>
      </c>
      <c r="AB51" s="415">
        <v>0</v>
      </c>
      <c r="AC51" s="415">
        <v>0</v>
      </c>
      <c r="AD51" s="415">
        <v>0</v>
      </c>
      <c r="AE51" s="413"/>
      <c r="AF51" s="417">
        <v>0</v>
      </c>
      <c r="AG51" s="417">
        <v>0</v>
      </c>
      <c r="AH51" s="415"/>
      <c r="AI51" s="415"/>
      <c r="AJ51" s="415"/>
      <c r="AK51" s="415"/>
      <c r="AL51" s="415"/>
      <c r="AM51" s="415"/>
      <c r="AN51" s="413"/>
      <c r="AO51" s="418">
        <f t="shared" si="18"/>
        <v>0</v>
      </c>
      <c r="AP51" s="417">
        <f t="shared" si="19"/>
        <v>0</v>
      </c>
      <c r="AQ51" s="418">
        <f t="shared" si="29"/>
        <v>0</v>
      </c>
      <c r="AR51" s="417">
        <f t="shared" si="30"/>
        <v>0</v>
      </c>
      <c r="AS51" s="418">
        <f t="shared" si="31"/>
        <v>0</v>
      </c>
      <c r="AT51" s="417">
        <f t="shared" si="34"/>
        <v>0</v>
      </c>
      <c r="AU51" s="418">
        <f t="shared" si="32"/>
        <v>0</v>
      </c>
      <c r="AV51" s="417">
        <f t="shared" si="33"/>
        <v>0</v>
      </c>
    </row>
    <row r="52" spans="1:48" ht="24.75" customHeight="1" x14ac:dyDescent="0.25">
      <c r="A52" s="1266"/>
      <c r="B52" s="1277"/>
      <c r="C52" s="407">
        <v>77</v>
      </c>
      <c r="D52" s="407" t="s">
        <v>416</v>
      </c>
      <c r="E52" s="408"/>
      <c r="F52" s="409"/>
      <c r="G52" s="408"/>
      <c r="H52" s="409"/>
      <c r="I52" s="411"/>
      <c r="J52" s="410">
        <v>0</v>
      </c>
      <c r="K52" s="410"/>
      <c r="L52" s="410"/>
      <c r="M52" s="413"/>
      <c r="N52" s="408">
        <v>118791979.14705871</v>
      </c>
      <c r="O52" s="409">
        <v>3</v>
      </c>
      <c r="P52" s="408"/>
      <c r="Q52" s="414"/>
      <c r="R52" s="408">
        <v>118791979.14705871</v>
      </c>
      <c r="S52" s="414">
        <v>3</v>
      </c>
      <c r="T52" s="408">
        <v>0</v>
      </c>
      <c r="U52" s="414">
        <v>0</v>
      </c>
      <c r="V52" s="413"/>
      <c r="W52" s="408">
        <f t="shared" si="26"/>
        <v>197960125</v>
      </c>
      <c r="X52" s="414">
        <v>1</v>
      </c>
      <c r="Y52" s="408">
        <f t="shared" si="27"/>
        <v>0</v>
      </c>
      <c r="Z52" s="414">
        <v>0</v>
      </c>
      <c r="AA52" s="645">
        <f t="shared" si="28"/>
        <v>0</v>
      </c>
      <c r="AB52" s="415">
        <v>0</v>
      </c>
      <c r="AC52" s="415">
        <v>0</v>
      </c>
      <c r="AD52" s="415">
        <v>0</v>
      </c>
      <c r="AE52" s="413"/>
      <c r="AF52" s="417">
        <v>6028500000</v>
      </c>
      <c r="AG52" s="417">
        <v>3</v>
      </c>
      <c r="AH52" s="415"/>
      <c r="AI52" s="415"/>
      <c r="AJ52" s="415"/>
      <c r="AK52" s="415"/>
      <c r="AL52" s="415"/>
      <c r="AM52" s="415"/>
      <c r="AN52" s="413"/>
      <c r="AO52" s="418">
        <f t="shared" si="18"/>
        <v>6345252104.1470585</v>
      </c>
      <c r="AP52" s="417">
        <f t="shared" si="19"/>
        <v>7</v>
      </c>
      <c r="AQ52" s="418">
        <f t="shared" si="29"/>
        <v>0</v>
      </c>
      <c r="AR52" s="417">
        <f t="shared" si="30"/>
        <v>0</v>
      </c>
      <c r="AS52" s="418">
        <f t="shared" si="31"/>
        <v>118791979.14705871</v>
      </c>
      <c r="AT52" s="417">
        <f t="shared" si="34"/>
        <v>3</v>
      </c>
      <c r="AU52" s="418">
        <f t="shared" si="32"/>
        <v>0</v>
      </c>
      <c r="AV52" s="417">
        <f t="shared" si="33"/>
        <v>0</v>
      </c>
    </row>
    <row r="53" spans="1:48" s="426" customFormat="1" ht="24.75" customHeight="1" x14ac:dyDescent="0.25">
      <c r="A53" s="1267"/>
      <c r="B53" s="1272"/>
      <c r="C53" s="1273"/>
      <c r="D53" s="1274"/>
      <c r="E53" s="419">
        <f>SUM(E32:E52)</f>
        <v>3774496436.99999</v>
      </c>
      <c r="F53" s="420">
        <f>SUM(F32:F52)</f>
        <v>26</v>
      </c>
      <c r="G53" s="419"/>
      <c r="H53" s="421">
        <f>SUM(H32:H52)</f>
        <v>0</v>
      </c>
      <c r="I53" s="419">
        <f>SUM(I32:I52)</f>
        <v>3773665716</v>
      </c>
      <c r="J53" s="420">
        <f>SUM(J32:J52)</f>
        <v>29</v>
      </c>
      <c r="K53" s="422"/>
      <c r="L53" s="422">
        <f>SUM(L32:L52)</f>
        <v>0</v>
      </c>
      <c r="M53" s="423">
        <f t="shared" ref="M53" si="35">SUM(M32:M52)</f>
        <v>0</v>
      </c>
      <c r="N53" s="424">
        <f>+'4.Magnitud_Presupuesto'!O40</f>
        <v>1346309097</v>
      </c>
      <c r="O53" s="420">
        <f>SUM(O32:O52)</f>
        <v>34</v>
      </c>
      <c r="P53" s="425">
        <f>+'4.Magnitud_Presupuesto'!AH40</f>
        <v>2670668981</v>
      </c>
      <c r="Q53" s="420">
        <f>SUM(Q32:Q52)</f>
        <v>10</v>
      </c>
      <c r="R53" s="425">
        <f>+'4.Magnitud_Presupuesto'!T40</f>
        <v>1346309097</v>
      </c>
      <c r="S53" s="420">
        <f>SUM(S32:S52)</f>
        <v>34</v>
      </c>
      <c r="T53" s="425">
        <f>SUM(T32:T52)</f>
        <v>2670683433</v>
      </c>
      <c r="U53" s="420">
        <f>SUM(U32:U52)</f>
        <v>10</v>
      </c>
      <c r="V53" s="423">
        <f t="shared" ref="V53" si="36">SUM(V32:V52)</f>
        <v>0</v>
      </c>
      <c r="W53" s="425">
        <f>+'4.Magnitud_Presupuesto'!O41</f>
        <v>1583681000</v>
      </c>
      <c r="X53" s="423">
        <f>SUM(X32:X52)</f>
        <v>8</v>
      </c>
      <c r="Y53" s="425">
        <f>+'4.Magnitud_Presupuesto'!AH41</f>
        <v>169265275</v>
      </c>
      <c r="Z53" s="423">
        <f>SUM(Z32:Z52)</f>
        <v>1</v>
      </c>
      <c r="AA53" s="423">
        <f>+'4.Magnitud_Presupuesto'!T41</f>
        <v>943088000</v>
      </c>
      <c r="AB53" s="423">
        <f t="shared" ref="AB53" si="37">SUM(AB32:AB52)</f>
        <v>7</v>
      </c>
      <c r="AC53" s="423">
        <f>+'4.Magnitud_Presupuesto'!AI41</f>
        <v>156502444</v>
      </c>
      <c r="AD53" s="423">
        <f>SUM(AD32:AD52)</f>
        <v>1</v>
      </c>
      <c r="AE53" s="423">
        <f t="shared" ref="AE53" si="38">SUM(AE32:AE52)</f>
        <v>0</v>
      </c>
      <c r="AF53" s="425">
        <v>26123500000</v>
      </c>
      <c r="AG53" s="423">
        <v>10</v>
      </c>
      <c r="AH53" s="425">
        <v>0</v>
      </c>
      <c r="AI53" s="425">
        <v>0</v>
      </c>
      <c r="AJ53" s="423">
        <v>0</v>
      </c>
      <c r="AK53" s="423">
        <v>0</v>
      </c>
      <c r="AL53" s="423">
        <v>0</v>
      </c>
      <c r="AM53" s="423">
        <v>0</v>
      </c>
      <c r="AN53" s="423">
        <f t="shared" ref="AN53" si="39">SUM(AN32:AN52)</f>
        <v>0</v>
      </c>
      <c r="AO53" s="425">
        <f>SUM(AO32:AO52)</f>
        <v>29053490097</v>
      </c>
      <c r="AP53" s="423">
        <f t="shared" ref="AP53:AV53" si="40">SUM(AP32:AP52)</f>
        <v>52</v>
      </c>
      <c r="AQ53" s="423">
        <f t="shared" si="40"/>
        <v>2839948708</v>
      </c>
      <c r="AR53" s="423">
        <f t="shared" si="40"/>
        <v>11</v>
      </c>
      <c r="AS53" s="423">
        <f t="shared" si="40"/>
        <v>6063062812.9999962</v>
      </c>
      <c r="AT53" s="423">
        <f t="shared" si="40"/>
        <v>70</v>
      </c>
      <c r="AU53" s="423">
        <f t="shared" si="40"/>
        <v>2827185877</v>
      </c>
      <c r="AV53" s="423">
        <f t="shared" si="40"/>
        <v>11</v>
      </c>
    </row>
    <row r="54" spans="1:48" ht="12.75" customHeight="1" x14ac:dyDescent="0.25">
      <c r="A54" s="396"/>
      <c r="B54" s="396"/>
      <c r="C54" s="396"/>
      <c r="D54" s="396"/>
      <c r="E54" s="396"/>
      <c r="F54" s="396"/>
      <c r="G54" s="396"/>
      <c r="H54" s="396"/>
      <c r="I54" s="396"/>
      <c r="J54" s="396"/>
      <c r="K54" s="396"/>
      <c r="L54" s="396"/>
      <c r="N54" s="396"/>
      <c r="O54" s="396"/>
      <c r="P54" s="428"/>
      <c r="Q54" s="396"/>
      <c r="R54" s="396"/>
      <c r="S54" s="396"/>
      <c r="T54" s="428"/>
      <c r="U54" s="396"/>
      <c r="W54" s="396"/>
      <c r="X54" s="396"/>
      <c r="Y54" s="396"/>
      <c r="Z54" s="396"/>
      <c r="AA54" s="396"/>
    </row>
    <row r="55" spans="1:48" ht="12.75" customHeight="1" x14ac:dyDescent="0.25">
      <c r="A55" s="396"/>
      <c r="B55" s="396"/>
      <c r="C55" s="396"/>
      <c r="D55" s="396"/>
      <c r="E55" s="396"/>
      <c r="F55" s="396"/>
      <c r="G55" s="396"/>
      <c r="H55" s="396"/>
      <c r="I55" s="396"/>
      <c r="J55" s="396"/>
      <c r="K55" s="396"/>
      <c r="L55" s="396"/>
      <c r="N55" s="396"/>
      <c r="O55" s="396"/>
      <c r="P55" s="428"/>
      <c r="Q55" s="396"/>
      <c r="R55" s="396"/>
      <c r="S55" s="396"/>
      <c r="T55" s="428"/>
      <c r="U55" s="396"/>
      <c r="W55" s="396"/>
      <c r="X55" s="396"/>
      <c r="Y55" s="396"/>
      <c r="Z55" s="396"/>
      <c r="AA55" s="396"/>
    </row>
    <row r="56" spans="1:48" ht="12.75" customHeight="1" x14ac:dyDescent="0.25">
      <c r="A56" s="396"/>
      <c r="B56" s="396"/>
      <c r="C56" s="396"/>
      <c r="D56" s="396"/>
      <c r="E56" s="396"/>
      <c r="F56" s="396"/>
      <c r="G56" s="396"/>
      <c r="H56" s="396"/>
      <c r="I56" s="396"/>
      <c r="J56" s="396"/>
      <c r="K56" s="396"/>
      <c r="L56" s="396"/>
      <c r="N56" s="396"/>
      <c r="O56" s="396"/>
      <c r="P56" s="428"/>
      <c r="Q56" s="396"/>
      <c r="R56" s="428"/>
      <c r="S56" s="396"/>
      <c r="T56" s="396"/>
      <c r="U56" s="396"/>
      <c r="W56" s="396"/>
      <c r="X56" s="396"/>
      <c r="Y56" s="396"/>
      <c r="Z56" s="396"/>
      <c r="AA56" s="396"/>
    </row>
    <row r="57" spans="1:48" ht="12.75" customHeight="1" x14ac:dyDescent="0.25">
      <c r="A57" s="396"/>
      <c r="B57" s="396"/>
      <c r="C57" s="396"/>
      <c r="D57" s="396"/>
      <c r="E57" s="396"/>
      <c r="F57" s="396"/>
      <c r="G57" s="396"/>
      <c r="H57" s="396"/>
      <c r="I57" s="396"/>
      <c r="J57" s="396"/>
      <c r="K57" s="396"/>
      <c r="L57" s="396"/>
      <c r="N57" s="396"/>
      <c r="O57" s="396"/>
      <c r="P57" s="396"/>
      <c r="Q57" s="396"/>
      <c r="R57" s="396"/>
      <c r="S57" s="396"/>
      <c r="T57" s="428"/>
      <c r="U57" s="396"/>
      <c r="W57" s="396"/>
      <c r="X57" s="396"/>
      <c r="Y57" s="396"/>
      <c r="Z57" s="396"/>
      <c r="AA57" s="396"/>
    </row>
    <row r="58" spans="1:48" ht="12.75" customHeight="1" x14ac:dyDescent="0.25">
      <c r="A58" s="396"/>
      <c r="B58" s="396"/>
      <c r="C58" s="396"/>
      <c r="D58" s="396"/>
      <c r="E58" s="396"/>
      <c r="F58" s="396"/>
      <c r="G58" s="396"/>
      <c r="H58" s="396"/>
      <c r="I58" s="396"/>
      <c r="J58" s="396"/>
      <c r="K58" s="396"/>
      <c r="L58" s="396"/>
      <c r="N58" s="396"/>
      <c r="O58" s="428"/>
      <c r="P58" s="428"/>
      <c r="Q58" s="396"/>
      <c r="R58" s="396"/>
      <c r="S58" s="396"/>
      <c r="T58" s="396"/>
      <c r="U58" s="396"/>
      <c r="W58" s="396"/>
      <c r="X58" s="396"/>
      <c r="Y58" s="396"/>
      <c r="Z58" s="396"/>
      <c r="AA58" s="396"/>
    </row>
    <row r="59" spans="1:48" ht="12.75" customHeight="1" x14ac:dyDescent="0.25">
      <c r="A59" s="396"/>
      <c r="B59" s="396"/>
      <c r="C59" s="396"/>
      <c r="D59" s="396"/>
      <c r="E59" s="396"/>
      <c r="F59" s="396"/>
      <c r="G59" s="396"/>
      <c r="H59" s="396"/>
      <c r="I59" s="396"/>
      <c r="J59" s="396"/>
      <c r="K59" s="396"/>
      <c r="L59" s="396"/>
      <c r="N59" s="396"/>
      <c r="O59" s="396"/>
      <c r="P59" s="396"/>
      <c r="Q59" s="396"/>
      <c r="R59" s="396"/>
      <c r="S59" s="396"/>
      <c r="T59" s="396"/>
      <c r="U59" s="396"/>
      <c r="W59" s="396"/>
      <c r="X59" s="396"/>
      <c r="Y59" s="396"/>
      <c r="Z59" s="396"/>
      <c r="AA59" s="396"/>
    </row>
    <row r="60" spans="1:48" ht="12.75" customHeight="1" x14ac:dyDescent="0.25">
      <c r="A60" s="396"/>
      <c r="B60" s="396"/>
      <c r="C60" s="396"/>
      <c r="D60" s="396"/>
      <c r="E60" s="396"/>
      <c r="F60" s="396"/>
      <c r="G60" s="396"/>
      <c r="H60" s="396"/>
      <c r="I60" s="396"/>
      <c r="J60" s="396"/>
      <c r="K60" s="396"/>
      <c r="L60" s="396"/>
      <c r="N60" s="396"/>
      <c r="O60" s="396"/>
      <c r="P60" s="396"/>
      <c r="Q60" s="396"/>
      <c r="R60" s="396"/>
      <c r="S60" s="396"/>
      <c r="T60" s="396"/>
      <c r="U60" s="396"/>
      <c r="W60" s="396"/>
      <c r="X60" s="396"/>
      <c r="Y60" s="396"/>
      <c r="Z60" s="396"/>
      <c r="AA60" s="396"/>
    </row>
    <row r="61" spans="1:48" ht="12.75" customHeight="1" x14ac:dyDescent="0.25">
      <c r="A61" s="396"/>
      <c r="B61" s="396"/>
      <c r="C61" s="396"/>
      <c r="D61" s="396"/>
      <c r="E61" s="396"/>
      <c r="F61" s="396"/>
      <c r="G61" s="396"/>
      <c r="H61" s="396"/>
      <c r="I61" s="396"/>
      <c r="J61" s="396"/>
      <c r="K61" s="396"/>
      <c r="L61" s="396"/>
      <c r="N61" s="396"/>
      <c r="O61" s="396"/>
      <c r="P61" s="396"/>
      <c r="Q61" s="396"/>
      <c r="R61" s="396"/>
      <c r="S61" s="396"/>
      <c r="T61" s="396"/>
      <c r="U61" s="396"/>
      <c r="W61" s="396"/>
      <c r="X61" s="396"/>
      <c r="Y61" s="396"/>
      <c r="Z61" s="396"/>
      <c r="AA61" s="396"/>
    </row>
    <row r="62" spans="1:48" ht="12.75" customHeight="1" x14ac:dyDescent="0.25">
      <c r="A62" s="396"/>
      <c r="B62" s="396"/>
      <c r="C62" s="396"/>
      <c r="D62" s="396"/>
      <c r="E62" s="396"/>
      <c r="F62" s="396"/>
      <c r="G62" s="396"/>
      <c r="H62" s="396"/>
      <c r="I62" s="396"/>
      <c r="J62" s="396"/>
      <c r="K62" s="396"/>
      <c r="L62" s="396"/>
      <c r="N62" s="396"/>
      <c r="O62" s="396"/>
      <c r="P62" s="396"/>
      <c r="Q62" s="396"/>
      <c r="R62" s="396"/>
      <c r="S62" s="396"/>
      <c r="T62" s="396"/>
      <c r="U62" s="396"/>
      <c r="W62" s="396"/>
      <c r="X62" s="396"/>
      <c r="Y62" s="396"/>
      <c r="Z62" s="396"/>
      <c r="AA62" s="396"/>
    </row>
    <row r="63" spans="1:48" ht="12.75" customHeight="1" x14ac:dyDescent="0.25">
      <c r="A63" s="396"/>
      <c r="B63" s="396"/>
      <c r="C63" s="396"/>
      <c r="D63" s="396"/>
      <c r="E63" s="396"/>
      <c r="F63" s="396"/>
      <c r="G63" s="396"/>
      <c r="H63" s="396"/>
      <c r="I63" s="396"/>
      <c r="J63" s="396"/>
      <c r="K63" s="396"/>
      <c r="L63" s="396"/>
      <c r="N63" s="396"/>
      <c r="O63" s="396"/>
      <c r="P63" s="396"/>
      <c r="Q63" s="396"/>
      <c r="R63" s="396"/>
      <c r="S63" s="396"/>
      <c r="T63" s="396"/>
      <c r="U63" s="396"/>
      <c r="W63" s="396"/>
      <c r="X63" s="396"/>
      <c r="Y63" s="396"/>
      <c r="Z63" s="396"/>
      <c r="AA63" s="396"/>
    </row>
    <row r="64" spans="1:48" ht="12.75" customHeight="1" x14ac:dyDescent="0.25">
      <c r="A64" s="396"/>
      <c r="B64" s="396"/>
      <c r="C64" s="396"/>
      <c r="D64" s="396"/>
      <c r="E64" s="396"/>
      <c r="F64" s="396"/>
      <c r="G64" s="396"/>
      <c r="H64" s="396"/>
      <c r="I64" s="396"/>
      <c r="J64" s="396"/>
      <c r="K64" s="396"/>
      <c r="L64" s="396"/>
      <c r="N64" s="396"/>
      <c r="O64" s="396"/>
      <c r="P64" s="396"/>
      <c r="Q64" s="396"/>
      <c r="R64" s="396"/>
      <c r="S64" s="396"/>
      <c r="T64" s="396"/>
      <c r="U64" s="396"/>
      <c r="W64" s="396"/>
      <c r="X64" s="396"/>
      <c r="Y64" s="396"/>
      <c r="Z64" s="396"/>
      <c r="AA64" s="396"/>
    </row>
    <row r="65" spans="1:27" ht="12.75" customHeight="1" x14ac:dyDescent="0.25">
      <c r="A65" s="396"/>
      <c r="B65" s="396"/>
      <c r="C65" s="396"/>
      <c r="D65" s="396"/>
      <c r="E65" s="396"/>
      <c r="F65" s="396"/>
      <c r="G65" s="396"/>
      <c r="H65" s="396"/>
      <c r="I65" s="396"/>
      <c r="J65" s="396"/>
      <c r="K65" s="396"/>
      <c r="L65" s="396"/>
      <c r="N65" s="396"/>
      <c r="O65" s="396"/>
      <c r="P65" s="396"/>
      <c r="Q65" s="396"/>
      <c r="R65" s="396"/>
      <c r="S65" s="396"/>
      <c r="T65" s="396"/>
      <c r="U65" s="396"/>
      <c r="W65" s="396"/>
      <c r="X65" s="396"/>
      <c r="Y65" s="396"/>
      <c r="Z65" s="396"/>
      <c r="AA65" s="396"/>
    </row>
    <row r="66" spans="1:27" ht="12.75" customHeight="1" x14ac:dyDescent="0.25">
      <c r="A66" s="396"/>
      <c r="B66" s="396"/>
      <c r="C66" s="396"/>
      <c r="D66" s="396"/>
      <c r="E66" s="396"/>
      <c r="F66" s="396"/>
      <c r="G66" s="396"/>
      <c r="H66" s="396"/>
      <c r="I66" s="396"/>
      <c r="J66" s="396"/>
      <c r="K66" s="396"/>
      <c r="L66" s="396"/>
      <c r="N66" s="396"/>
      <c r="O66" s="396"/>
      <c r="P66" s="396"/>
      <c r="Q66" s="396"/>
      <c r="R66" s="396"/>
      <c r="S66" s="396"/>
      <c r="T66" s="396"/>
      <c r="U66" s="396"/>
      <c r="W66" s="396"/>
      <c r="X66" s="396"/>
      <c r="Y66" s="396"/>
      <c r="Z66" s="396"/>
      <c r="AA66" s="396"/>
    </row>
    <row r="67" spans="1:27" ht="12.75" customHeight="1" x14ac:dyDescent="0.25">
      <c r="A67" s="396"/>
      <c r="B67" s="396"/>
      <c r="C67" s="396"/>
      <c r="D67" s="396"/>
      <c r="E67" s="396"/>
      <c r="F67" s="396"/>
      <c r="G67" s="396"/>
      <c r="H67" s="396"/>
      <c r="I67" s="396"/>
      <c r="J67" s="396"/>
      <c r="K67" s="396"/>
      <c r="L67" s="396"/>
      <c r="N67" s="396"/>
      <c r="O67" s="396"/>
      <c r="P67" s="396"/>
      <c r="Q67" s="396"/>
      <c r="R67" s="396"/>
      <c r="S67" s="396"/>
      <c r="T67" s="396"/>
      <c r="U67" s="396"/>
      <c r="W67" s="396"/>
      <c r="X67" s="396"/>
      <c r="Y67" s="396"/>
      <c r="Z67" s="396"/>
      <c r="AA67" s="396"/>
    </row>
    <row r="68" spans="1:27" ht="12.75" customHeight="1" x14ac:dyDescent="0.25">
      <c r="A68" s="396"/>
      <c r="B68" s="396"/>
      <c r="C68" s="396"/>
      <c r="D68" s="396"/>
      <c r="E68" s="396"/>
      <c r="F68" s="396"/>
      <c r="G68" s="396"/>
      <c r="H68" s="396"/>
      <c r="I68" s="396"/>
      <c r="J68" s="396"/>
      <c r="K68" s="396"/>
      <c r="L68" s="396"/>
      <c r="N68" s="396"/>
      <c r="O68" s="396"/>
      <c r="P68" s="396"/>
      <c r="Q68" s="396"/>
      <c r="R68" s="396"/>
      <c r="S68" s="396"/>
      <c r="T68" s="396"/>
      <c r="U68" s="396"/>
      <c r="W68" s="396"/>
      <c r="X68" s="396"/>
      <c r="Y68" s="396"/>
      <c r="Z68" s="396"/>
      <c r="AA68" s="396"/>
    </row>
    <row r="69" spans="1:27" ht="12.75" customHeight="1" x14ac:dyDescent="0.25">
      <c r="A69" s="396"/>
      <c r="B69" s="396"/>
      <c r="C69" s="396"/>
      <c r="D69" s="396"/>
      <c r="E69" s="396"/>
      <c r="F69" s="396"/>
      <c r="G69" s="396"/>
      <c r="H69" s="396"/>
      <c r="I69" s="396"/>
      <c r="J69" s="396"/>
      <c r="K69" s="396"/>
      <c r="L69" s="396"/>
      <c r="N69" s="396"/>
      <c r="O69" s="396"/>
      <c r="P69" s="396"/>
      <c r="Q69" s="396"/>
      <c r="R69" s="396"/>
      <c r="S69" s="396"/>
      <c r="T69" s="396"/>
      <c r="U69" s="396"/>
      <c r="W69" s="396"/>
      <c r="X69" s="396"/>
      <c r="Y69" s="396"/>
      <c r="Z69" s="396"/>
      <c r="AA69" s="396"/>
    </row>
    <row r="70" spans="1:27" ht="12.75" customHeight="1" x14ac:dyDescent="0.25">
      <c r="A70" s="396"/>
      <c r="B70" s="396"/>
      <c r="C70" s="396"/>
      <c r="D70" s="396"/>
      <c r="E70" s="396"/>
      <c r="F70" s="396"/>
      <c r="G70" s="396"/>
      <c r="H70" s="396"/>
      <c r="I70" s="396"/>
      <c r="J70" s="396"/>
      <c r="K70" s="396"/>
      <c r="L70" s="396"/>
      <c r="N70" s="396"/>
      <c r="O70" s="396"/>
      <c r="P70" s="396"/>
      <c r="Q70" s="396"/>
      <c r="R70" s="396"/>
      <c r="S70" s="396"/>
      <c r="T70" s="396"/>
      <c r="U70" s="396"/>
      <c r="W70" s="396"/>
      <c r="X70" s="396"/>
      <c r="Y70" s="396"/>
      <c r="Z70" s="396"/>
      <c r="AA70" s="396"/>
    </row>
    <row r="71" spans="1:27" ht="12.75" customHeight="1" x14ac:dyDescent="0.25">
      <c r="A71" s="396"/>
      <c r="B71" s="396"/>
      <c r="C71" s="396"/>
      <c r="D71" s="396"/>
      <c r="E71" s="396"/>
      <c r="F71" s="396"/>
      <c r="G71" s="396"/>
      <c r="H71" s="396"/>
      <c r="I71" s="396"/>
      <c r="J71" s="396"/>
      <c r="K71" s="396"/>
      <c r="L71" s="396"/>
      <c r="N71" s="396"/>
      <c r="O71" s="396"/>
      <c r="P71" s="396"/>
      <c r="Q71" s="396"/>
      <c r="R71" s="396"/>
      <c r="S71" s="396"/>
      <c r="T71" s="396"/>
      <c r="U71" s="396"/>
      <c r="W71" s="396"/>
      <c r="X71" s="396"/>
      <c r="Y71" s="396"/>
      <c r="Z71" s="396"/>
      <c r="AA71" s="396"/>
    </row>
    <row r="72" spans="1:27" ht="12.75" customHeight="1" x14ac:dyDescent="0.25">
      <c r="A72" s="396"/>
      <c r="B72" s="396"/>
      <c r="C72" s="396"/>
      <c r="D72" s="396"/>
      <c r="E72" s="396"/>
      <c r="F72" s="396"/>
      <c r="G72" s="396"/>
      <c r="H72" s="396"/>
      <c r="I72" s="396"/>
      <c r="J72" s="396"/>
      <c r="K72" s="396"/>
      <c r="L72" s="396"/>
      <c r="N72" s="396"/>
      <c r="O72" s="396"/>
      <c r="P72" s="396"/>
      <c r="Q72" s="396"/>
      <c r="R72" s="396"/>
      <c r="S72" s="396"/>
      <c r="T72" s="396"/>
      <c r="U72" s="396"/>
      <c r="W72" s="396"/>
      <c r="X72" s="396"/>
      <c r="Y72" s="396"/>
      <c r="Z72" s="396"/>
      <c r="AA72" s="396"/>
    </row>
    <row r="73" spans="1:27" ht="12.75" customHeight="1" x14ac:dyDescent="0.25">
      <c r="A73" s="396"/>
      <c r="B73" s="396"/>
      <c r="C73" s="396"/>
      <c r="D73" s="396"/>
      <c r="E73" s="396"/>
      <c r="F73" s="396"/>
      <c r="G73" s="396"/>
      <c r="H73" s="396"/>
      <c r="I73" s="396"/>
      <c r="J73" s="396"/>
      <c r="K73" s="396"/>
      <c r="L73" s="396"/>
      <c r="N73" s="396"/>
      <c r="O73" s="396"/>
      <c r="P73" s="396"/>
      <c r="Q73" s="396"/>
      <c r="R73" s="396"/>
      <c r="S73" s="396"/>
      <c r="T73" s="396"/>
      <c r="U73" s="396"/>
      <c r="W73" s="396"/>
      <c r="X73" s="396"/>
      <c r="Y73" s="396"/>
      <c r="Z73" s="396"/>
      <c r="AA73" s="396"/>
    </row>
    <row r="74" spans="1:27" ht="12.75" customHeight="1" x14ac:dyDescent="0.25">
      <c r="A74" s="396"/>
      <c r="B74" s="396"/>
      <c r="C74" s="396"/>
      <c r="D74" s="396"/>
      <c r="E74" s="396"/>
      <c r="F74" s="396"/>
      <c r="G74" s="396"/>
      <c r="H74" s="396"/>
      <c r="I74" s="396"/>
      <c r="J74" s="396"/>
      <c r="K74" s="396"/>
      <c r="L74" s="396"/>
      <c r="N74" s="396"/>
      <c r="O74" s="396"/>
      <c r="P74" s="396"/>
      <c r="Q74" s="396"/>
      <c r="R74" s="396"/>
      <c r="S74" s="396"/>
      <c r="T74" s="396"/>
      <c r="U74" s="396"/>
      <c r="W74" s="396"/>
      <c r="X74" s="396"/>
      <c r="Y74" s="396"/>
      <c r="Z74" s="396"/>
      <c r="AA74" s="396"/>
    </row>
    <row r="75" spans="1:27" ht="12.75" customHeight="1" x14ac:dyDescent="0.25">
      <c r="A75" s="396"/>
      <c r="B75" s="396"/>
      <c r="C75" s="396"/>
      <c r="D75" s="396"/>
      <c r="E75" s="396"/>
      <c r="F75" s="396"/>
      <c r="G75" s="396"/>
      <c r="H75" s="396"/>
      <c r="I75" s="396"/>
      <c r="J75" s="396"/>
      <c r="K75" s="396"/>
      <c r="L75" s="396"/>
      <c r="N75" s="396"/>
      <c r="O75" s="396"/>
      <c r="P75" s="396"/>
      <c r="Q75" s="396"/>
      <c r="R75" s="396"/>
      <c r="S75" s="396"/>
      <c r="T75" s="396"/>
      <c r="U75" s="396"/>
      <c r="W75" s="396"/>
      <c r="X75" s="396"/>
      <c r="Y75" s="396"/>
      <c r="Z75" s="396"/>
      <c r="AA75" s="396"/>
    </row>
    <row r="76" spans="1:27" ht="12.75" customHeight="1" x14ac:dyDescent="0.25">
      <c r="A76" s="396"/>
      <c r="B76" s="396"/>
      <c r="C76" s="396"/>
      <c r="D76" s="396"/>
      <c r="E76" s="396"/>
      <c r="F76" s="396"/>
      <c r="G76" s="396"/>
      <c r="H76" s="396"/>
      <c r="I76" s="396"/>
      <c r="J76" s="396"/>
      <c r="K76" s="396"/>
      <c r="L76" s="396"/>
      <c r="N76" s="396"/>
      <c r="O76" s="396"/>
      <c r="P76" s="396"/>
      <c r="Q76" s="396"/>
      <c r="R76" s="396"/>
      <c r="S76" s="396"/>
      <c r="T76" s="396"/>
      <c r="U76" s="396"/>
      <c r="W76" s="396"/>
      <c r="X76" s="396"/>
      <c r="Y76" s="396"/>
      <c r="Z76" s="396"/>
      <c r="AA76" s="396"/>
    </row>
    <row r="77" spans="1:27" ht="12.75" customHeight="1" x14ac:dyDescent="0.25">
      <c r="A77" s="396"/>
      <c r="B77" s="396"/>
      <c r="C77" s="396"/>
      <c r="D77" s="396"/>
      <c r="E77" s="396"/>
      <c r="F77" s="396"/>
      <c r="G77" s="396"/>
      <c r="H77" s="396"/>
      <c r="I77" s="396"/>
      <c r="J77" s="396"/>
      <c r="K77" s="396"/>
      <c r="L77" s="396"/>
      <c r="N77" s="396"/>
      <c r="O77" s="396"/>
      <c r="P77" s="396"/>
      <c r="Q77" s="396"/>
      <c r="R77" s="396"/>
      <c r="S77" s="396"/>
      <c r="T77" s="396"/>
      <c r="U77" s="396"/>
      <c r="W77" s="396"/>
      <c r="X77" s="396"/>
      <c r="Y77" s="396"/>
      <c r="Z77" s="396"/>
      <c r="AA77" s="396"/>
    </row>
    <row r="78" spans="1:27" ht="12.75" customHeight="1" x14ac:dyDescent="0.25">
      <c r="A78" s="396"/>
      <c r="B78" s="396"/>
      <c r="C78" s="396"/>
      <c r="D78" s="396"/>
      <c r="E78" s="396"/>
      <c r="F78" s="396"/>
      <c r="G78" s="396"/>
      <c r="H78" s="396"/>
      <c r="I78" s="396"/>
      <c r="J78" s="396"/>
      <c r="K78" s="396"/>
      <c r="L78" s="396"/>
      <c r="N78" s="396"/>
      <c r="O78" s="396"/>
      <c r="P78" s="396"/>
      <c r="Q78" s="396"/>
      <c r="R78" s="396"/>
      <c r="S78" s="396"/>
      <c r="T78" s="396"/>
      <c r="U78" s="396"/>
      <c r="W78" s="396"/>
      <c r="X78" s="396"/>
      <c r="Y78" s="396"/>
      <c r="Z78" s="396"/>
      <c r="AA78" s="396"/>
    </row>
    <row r="79" spans="1:27" ht="12.75" customHeight="1" x14ac:dyDescent="0.25">
      <c r="A79" s="396"/>
      <c r="B79" s="396"/>
      <c r="C79" s="396"/>
      <c r="D79" s="396"/>
      <c r="E79" s="396"/>
      <c r="F79" s="396"/>
      <c r="G79" s="396"/>
      <c r="H79" s="396"/>
      <c r="I79" s="396"/>
      <c r="J79" s="396"/>
      <c r="K79" s="396"/>
      <c r="L79" s="396"/>
      <c r="N79" s="396"/>
      <c r="O79" s="396"/>
      <c r="P79" s="396"/>
      <c r="Q79" s="396"/>
      <c r="R79" s="396"/>
      <c r="S79" s="396"/>
      <c r="T79" s="396"/>
      <c r="U79" s="396"/>
      <c r="W79" s="396"/>
      <c r="X79" s="396"/>
      <c r="Y79" s="396"/>
      <c r="Z79" s="396"/>
      <c r="AA79" s="396"/>
    </row>
    <row r="80" spans="1:27" ht="12.75" customHeight="1" x14ac:dyDescent="0.25">
      <c r="A80" s="396"/>
      <c r="B80" s="396"/>
      <c r="C80" s="396"/>
      <c r="D80" s="396"/>
      <c r="E80" s="396"/>
      <c r="F80" s="396"/>
      <c r="G80" s="396"/>
      <c r="H80" s="396"/>
      <c r="I80" s="396"/>
      <c r="J80" s="396"/>
      <c r="K80" s="396"/>
      <c r="L80" s="396"/>
      <c r="N80" s="396"/>
      <c r="O80" s="396"/>
      <c r="P80" s="396"/>
      <c r="Q80" s="396"/>
      <c r="R80" s="396"/>
      <c r="S80" s="396"/>
      <c r="T80" s="396"/>
      <c r="U80" s="396"/>
      <c r="W80" s="396"/>
      <c r="X80" s="396"/>
      <c r="Y80" s="396"/>
      <c r="Z80" s="396"/>
      <c r="AA80" s="396"/>
    </row>
    <row r="81" spans="1:27" ht="12.75" customHeight="1" x14ac:dyDescent="0.25">
      <c r="A81" s="396"/>
      <c r="B81" s="396"/>
      <c r="C81" s="396"/>
      <c r="D81" s="396"/>
      <c r="E81" s="396"/>
      <c r="F81" s="396"/>
      <c r="G81" s="396"/>
      <c r="H81" s="396"/>
      <c r="I81" s="396"/>
      <c r="J81" s="396"/>
      <c r="K81" s="396"/>
      <c r="L81" s="396"/>
      <c r="N81" s="396"/>
      <c r="O81" s="396"/>
      <c r="P81" s="396"/>
      <c r="Q81" s="396"/>
      <c r="R81" s="396"/>
      <c r="S81" s="396"/>
      <c r="T81" s="396"/>
      <c r="U81" s="396"/>
      <c r="W81" s="396"/>
      <c r="X81" s="396"/>
      <c r="Y81" s="396"/>
      <c r="Z81" s="396"/>
      <c r="AA81" s="396"/>
    </row>
    <row r="82" spans="1:27" ht="12.75" customHeight="1" x14ac:dyDescent="0.25">
      <c r="A82" s="396"/>
      <c r="B82" s="396"/>
      <c r="C82" s="396"/>
      <c r="D82" s="396"/>
      <c r="E82" s="396"/>
      <c r="F82" s="396"/>
      <c r="G82" s="396"/>
      <c r="H82" s="396"/>
      <c r="I82" s="396"/>
      <c r="J82" s="396"/>
      <c r="K82" s="396"/>
      <c r="L82" s="396"/>
      <c r="N82" s="396"/>
      <c r="O82" s="396"/>
      <c r="P82" s="396"/>
      <c r="Q82" s="396"/>
      <c r="R82" s="396"/>
      <c r="S82" s="396"/>
      <c r="T82" s="396"/>
      <c r="U82" s="396"/>
      <c r="W82" s="396"/>
      <c r="X82" s="396"/>
      <c r="Y82" s="396"/>
      <c r="Z82" s="396"/>
      <c r="AA82" s="396"/>
    </row>
    <row r="83" spans="1:27" ht="12.75" customHeight="1" x14ac:dyDescent="0.25">
      <c r="A83" s="396"/>
      <c r="B83" s="396"/>
      <c r="C83" s="396"/>
      <c r="D83" s="396"/>
      <c r="E83" s="396"/>
      <c r="F83" s="396"/>
      <c r="G83" s="396"/>
      <c r="H83" s="396"/>
      <c r="I83" s="396"/>
      <c r="J83" s="396"/>
      <c r="K83" s="396"/>
      <c r="L83" s="396"/>
      <c r="N83" s="396"/>
      <c r="O83" s="396"/>
      <c r="P83" s="396"/>
      <c r="Q83" s="396"/>
      <c r="R83" s="396"/>
      <c r="S83" s="396"/>
      <c r="T83" s="396"/>
      <c r="U83" s="396"/>
      <c r="W83" s="396"/>
      <c r="X83" s="396"/>
      <c r="Y83" s="396"/>
      <c r="Z83" s="396"/>
      <c r="AA83" s="396"/>
    </row>
    <row r="84" spans="1:27" ht="12.75" customHeight="1" x14ac:dyDescent="0.25">
      <c r="A84" s="396"/>
      <c r="B84" s="396"/>
      <c r="C84" s="396"/>
      <c r="D84" s="396"/>
      <c r="E84" s="396"/>
      <c r="F84" s="396"/>
      <c r="G84" s="396"/>
      <c r="H84" s="396"/>
      <c r="I84" s="396"/>
      <c r="J84" s="396"/>
      <c r="K84" s="396"/>
      <c r="L84" s="396"/>
      <c r="N84" s="396"/>
      <c r="O84" s="396"/>
      <c r="P84" s="396"/>
      <c r="Q84" s="396"/>
      <c r="R84" s="396"/>
      <c r="S84" s="396"/>
      <c r="T84" s="396"/>
      <c r="U84" s="396"/>
      <c r="W84" s="396"/>
      <c r="X84" s="396"/>
      <c r="Y84" s="396"/>
      <c r="Z84" s="396"/>
      <c r="AA84" s="396"/>
    </row>
    <row r="85" spans="1:27" ht="12.75" customHeight="1" x14ac:dyDescent="0.25">
      <c r="A85" s="396"/>
      <c r="B85" s="396"/>
      <c r="C85" s="396"/>
      <c r="D85" s="396"/>
      <c r="E85" s="396"/>
      <c r="F85" s="396"/>
      <c r="G85" s="396"/>
      <c r="H85" s="396"/>
      <c r="I85" s="396"/>
      <c r="J85" s="396"/>
      <c r="K85" s="396"/>
      <c r="L85" s="396"/>
      <c r="N85" s="396"/>
      <c r="O85" s="396"/>
      <c r="P85" s="396"/>
      <c r="Q85" s="396"/>
      <c r="R85" s="396"/>
      <c r="S85" s="396"/>
      <c r="T85" s="396"/>
      <c r="U85" s="396"/>
      <c r="W85" s="396"/>
      <c r="X85" s="396"/>
      <c r="Y85" s="396"/>
      <c r="Z85" s="396"/>
      <c r="AA85" s="396"/>
    </row>
    <row r="86" spans="1:27" ht="12.75" customHeight="1" x14ac:dyDescent="0.25">
      <c r="A86" s="396"/>
      <c r="B86" s="396"/>
      <c r="C86" s="396"/>
      <c r="D86" s="396"/>
      <c r="E86" s="396"/>
      <c r="F86" s="396"/>
      <c r="G86" s="396"/>
      <c r="H86" s="396"/>
      <c r="I86" s="396"/>
      <c r="J86" s="396"/>
      <c r="K86" s="396"/>
      <c r="L86" s="396"/>
      <c r="N86" s="396"/>
      <c r="O86" s="396"/>
      <c r="P86" s="396"/>
      <c r="Q86" s="396"/>
      <c r="R86" s="396"/>
      <c r="S86" s="396"/>
      <c r="T86" s="396"/>
      <c r="U86" s="396"/>
      <c r="W86" s="396"/>
      <c r="X86" s="396"/>
      <c r="Y86" s="396"/>
      <c r="Z86" s="396"/>
      <c r="AA86" s="396"/>
    </row>
    <row r="87" spans="1:27" ht="12.75" customHeight="1" x14ac:dyDescent="0.25">
      <c r="A87" s="396"/>
      <c r="B87" s="396"/>
      <c r="C87" s="396"/>
      <c r="D87" s="396"/>
      <c r="E87" s="396"/>
      <c r="F87" s="396"/>
      <c r="G87" s="396"/>
      <c r="H87" s="396"/>
      <c r="I87" s="396"/>
      <c r="J87" s="396"/>
      <c r="K87" s="396"/>
      <c r="L87" s="396"/>
      <c r="N87" s="396"/>
      <c r="O87" s="396"/>
      <c r="P87" s="396"/>
      <c r="Q87" s="396"/>
      <c r="R87" s="396"/>
      <c r="S87" s="396"/>
      <c r="T87" s="396"/>
      <c r="U87" s="396"/>
      <c r="W87" s="396"/>
      <c r="X87" s="396"/>
      <c r="Y87" s="396"/>
      <c r="Z87" s="396"/>
      <c r="AA87" s="396"/>
    </row>
    <row r="88" spans="1:27" ht="12.75" customHeight="1" x14ac:dyDescent="0.25">
      <c r="A88" s="396"/>
      <c r="B88" s="396"/>
      <c r="C88" s="396"/>
      <c r="D88" s="396"/>
      <c r="E88" s="396"/>
      <c r="F88" s="396"/>
      <c r="G88" s="396"/>
      <c r="H88" s="396"/>
      <c r="I88" s="396"/>
      <c r="J88" s="396"/>
      <c r="K88" s="396"/>
      <c r="L88" s="396"/>
      <c r="N88" s="396"/>
      <c r="O88" s="396"/>
      <c r="P88" s="396"/>
      <c r="Q88" s="396"/>
      <c r="R88" s="396"/>
      <c r="S88" s="396"/>
      <c r="T88" s="396"/>
      <c r="U88" s="396"/>
      <c r="W88" s="396"/>
      <c r="X88" s="396"/>
      <c r="Y88" s="396"/>
      <c r="Z88" s="396"/>
      <c r="AA88" s="396"/>
    </row>
    <row r="89" spans="1:27" ht="12.75" customHeight="1" x14ac:dyDescent="0.25">
      <c r="A89" s="396"/>
      <c r="B89" s="396"/>
      <c r="C89" s="396"/>
      <c r="D89" s="396"/>
      <c r="E89" s="396"/>
      <c r="F89" s="396"/>
      <c r="G89" s="396"/>
      <c r="H89" s="396"/>
      <c r="I89" s="396"/>
      <c r="J89" s="396"/>
      <c r="K89" s="396"/>
      <c r="L89" s="396"/>
      <c r="N89" s="396"/>
      <c r="O89" s="396"/>
      <c r="P89" s="396"/>
      <c r="Q89" s="396"/>
      <c r="R89" s="396"/>
      <c r="S89" s="396"/>
      <c r="T89" s="396"/>
      <c r="U89" s="396"/>
      <c r="W89" s="396"/>
      <c r="X89" s="396"/>
      <c r="Y89" s="396"/>
      <c r="Z89" s="396"/>
      <c r="AA89" s="396"/>
    </row>
    <row r="90" spans="1:27" ht="12.75" customHeight="1" x14ac:dyDescent="0.25">
      <c r="A90" s="396"/>
      <c r="B90" s="396"/>
      <c r="C90" s="396"/>
      <c r="D90" s="396"/>
      <c r="E90" s="396"/>
      <c r="F90" s="396"/>
      <c r="G90" s="396"/>
      <c r="H90" s="396"/>
      <c r="I90" s="396"/>
      <c r="J90" s="396"/>
      <c r="K90" s="396"/>
      <c r="L90" s="396"/>
      <c r="N90" s="396"/>
      <c r="O90" s="396"/>
      <c r="P90" s="396"/>
      <c r="Q90" s="396"/>
      <c r="R90" s="396"/>
      <c r="S90" s="396"/>
      <c r="T90" s="396"/>
      <c r="U90" s="396"/>
      <c r="W90" s="396"/>
      <c r="X90" s="396"/>
      <c r="Y90" s="396"/>
      <c r="Z90" s="396"/>
      <c r="AA90" s="396"/>
    </row>
    <row r="91" spans="1:27" ht="12.75" customHeight="1" x14ac:dyDescent="0.25">
      <c r="A91" s="396"/>
      <c r="B91" s="396"/>
      <c r="C91" s="396"/>
      <c r="D91" s="396"/>
      <c r="E91" s="396"/>
      <c r="F91" s="396"/>
      <c r="G91" s="396"/>
      <c r="H91" s="396"/>
      <c r="I91" s="396"/>
      <c r="J91" s="396"/>
      <c r="K91" s="396"/>
      <c r="L91" s="396"/>
      <c r="N91" s="396"/>
      <c r="O91" s="396"/>
      <c r="P91" s="396"/>
      <c r="Q91" s="396"/>
      <c r="R91" s="396"/>
      <c r="S91" s="396"/>
      <c r="T91" s="396"/>
      <c r="U91" s="396"/>
      <c r="W91" s="396"/>
      <c r="X91" s="396"/>
      <c r="Y91" s="396"/>
      <c r="Z91" s="396"/>
      <c r="AA91" s="396"/>
    </row>
    <row r="92" spans="1:27" ht="12.75" customHeight="1" x14ac:dyDescent="0.25">
      <c r="A92" s="396"/>
      <c r="B92" s="396"/>
      <c r="C92" s="396"/>
      <c r="D92" s="396"/>
      <c r="E92" s="396"/>
      <c r="F92" s="396"/>
      <c r="G92" s="396"/>
      <c r="H92" s="396"/>
      <c r="I92" s="396"/>
      <c r="J92" s="396"/>
      <c r="K92" s="396"/>
      <c r="L92" s="396"/>
      <c r="N92" s="396"/>
      <c r="O92" s="396"/>
      <c r="P92" s="396"/>
      <c r="Q92" s="396"/>
      <c r="R92" s="396"/>
      <c r="S92" s="396"/>
      <c r="T92" s="396"/>
      <c r="U92" s="396"/>
      <c r="W92" s="396"/>
      <c r="X92" s="396"/>
      <c r="Y92" s="396"/>
      <c r="Z92" s="396"/>
      <c r="AA92" s="396"/>
    </row>
    <row r="93" spans="1:27" ht="12.75" customHeight="1" x14ac:dyDescent="0.25">
      <c r="A93" s="396"/>
      <c r="B93" s="396"/>
      <c r="C93" s="396"/>
      <c r="D93" s="396"/>
      <c r="E93" s="396"/>
      <c r="F93" s="396"/>
      <c r="G93" s="396"/>
      <c r="H93" s="396"/>
      <c r="I93" s="396"/>
      <c r="J93" s="396"/>
      <c r="K93" s="396"/>
      <c r="L93" s="396"/>
      <c r="N93" s="396"/>
      <c r="O93" s="396"/>
      <c r="P93" s="396"/>
      <c r="Q93" s="396"/>
      <c r="R93" s="396"/>
      <c r="S93" s="396"/>
      <c r="T93" s="396"/>
      <c r="U93" s="396"/>
      <c r="W93" s="396"/>
      <c r="X93" s="396"/>
      <c r="Y93" s="396"/>
      <c r="Z93" s="396"/>
      <c r="AA93" s="396"/>
    </row>
    <row r="94" spans="1:27" ht="12.75" customHeight="1" x14ac:dyDescent="0.25">
      <c r="A94" s="396"/>
      <c r="B94" s="396"/>
      <c r="C94" s="396"/>
      <c r="D94" s="396"/>
      <c r="E94" s="396"/>
      <c r="F94" s="396"/>
      <c r="G94" s="396"/>
      <c r="H94" s="396"/>
      <c r="I94" s="396"/>
      <c r="J94" s="396"/>
      <c r="K94" s="396"/>
      <c r="L94" s="396"/>
      <c r="N94" s="396"/>
      <c r="O94" s="396"/>
      <c r="P94" s="396"/>
      <c r="Q94" s="396"/>
      <c r="R94" s="396"/>
      <c r="S94" s="396"/>
      <c r="T94" s="396"/>
      <c r="U94" s="396"/>
      <c r="W94" s="396"/>
      <c r="X94" s="396"/>
      <c r="Y94" s="396"/>
      <c r="Z94" s="396"/>
      <c r="AA94" s="396"/>
    </row>
    <row r="95" spans="1:27" ht="12.75" customHeight="1" x14ac:dyDescent="0.25">
      <c r="A95" s="396"/>
      <c r="B95" s="396"/>
      <c r="C95" s="396"/>
      <c r="D95" s="396"/>
      <c r="E95" s="396"/>
      <c r="F95" s="396"/>
      <c r="G95" s="396"/>
      <c r="H95" s="396"/>
      <c r="I95" s="396"/>
      <c r="J95" s="396"/>
      <c r="K95" s="396"/>
      <c r="L95" s="396"/>
      <c r="N95" s="396"/>
      <c r="O95" s="396"/>
      <c r="P95" s="396"/>
      <c r="Q95" s="396"/>
      <c r="R95" s="396"/>
      <c r="S95" s="396"/>
      <c r="T95" s="396"/>
      <c r="U95" s="396"/>
      <c r="W95" s="396"/>
      <c r="X95" s="396"/>
      <c r="Y95" s="396"/>
      <c r="Z95" s="396"/>
      <c r="AA95" s="396"/>
    </row>
    <row r="96" spans="1:27" ht="12.75" customHeight="1" x14ac:dyDescent="0.25">
      <c r="A96" s="396"/>
      <c r="B96" s="396"/>
      <c r="C96" s="396"/>
      <c r="D96" s="396"/>
      <c r="E96" s="396"/>
      <c r="F96" s="396"/>
      <c r="G96" s="396"/>
      <c r="H96" s="396"/>
      <c r="I96" s="396"/>
      <c r="J96" s="396"/>
      <c r="K96" s="396"/>
      <c r="L96" s="396"/>
      <c r="N96" s="396"/>
      <c r="O96" s="396"/>
      <c r="P96" s="396"/>
      <c r="Q96" s="396"/>
      <c r="R96" s="396"/>
      <c r="S96" s="396"/>
      <c r="T96" s="396"/>
      <c r="U96" s="396"/>
      <c r="W96" s="396"/>
      <c r="X96" s="396"/>
      <c r="Y96" s="396"/>
      <c r="Z96" s="396"/>
      <c r="AA96" s="396"/>
    </row>
    <row r="97" spans="1:27" ht="12.75" customHeight="1" x14ac:dyDescent="0.25">
      <c r="A97" s="396"/>
      <c r="B97" s="396"/>
      <c r="C97" s="396"/>
      <c r="D97" s="396"/>
      <c r="E97" s="396"/>
      <c r="F97" s="396"/>
      <c r="G97" s="396"/>
      <c r="H97" s="396"/>
      <c r="I97" s="396"/>
      <c r="J97" s="396"/>
      <c r="K97" s="396"/>
      <c r="L97" s="396"/>
      <c r="N97" s="396"/>
      <c r="O97" s="396"/>
      <c r="P97" s="396"/>
      <c r="Q97" s="396"/>
      <c r="R97" s="396"/>
      <c r="S97" s="396"/>
      <c r="T97" s="396"/>
      <c r="U97" s="396"/>
      <c r="W97" s="396"/>
      <c r="X97" s="396"/>
      <c r="Y97" s="396"/>
      <c r="Z97" s="396"/>
      <c r="AA97" s="396"/>
    </row>
    <row r="98" spans="1:27" ht="12.75" customHeight="1" x14ac:dyDescent="0.25">
      <c r="A98" s="396"/>
      <c r="B98" s="396"/>
      <c r="C98" s="396"/>
      <c r="D98" s="396"/>
      <c r="E98" s="396"/>
      <c r="F98" s="396"/>
      <c r="G98" s="396"/>
      <c r="H98" s="396"/>
      <c r="I98" s="396"/>
      <c r="J98" s="396"/>
      <c r="K98" s="396"/>
      <c r="L98" s="396"/>
      <c r="N98" s="396"/>
      <c r="O98" s="396"/>
      <c r="P98" s="396"/>
      <c r="Q98" s="396"/>
      <c r="R98" s="396"/>
      <c r="S98" s="396"/>
      <c r="T98" s="396"/>
      <c r="U98" s="396"/>
      <c r="W98" s="396"/>
      <c r="X98" s="396"/>
      <c r="Y98" s="396"/>
      <c r="Z98" s="396"/>
      <c r="AA98" s="396"/>
    </row>
    <row r="99" spans="1:27" ht="12.75" customHeight="1" x14ac:dyDescent="0.25">
      <c r="A99" s="396"/>
      <c r="B99" s="396"/>
      <c r="C99" s="396"/>
      <c r="D99" s="396"/>
      <c r="E99" s="396"/>
      <c r="F99" s="396"/>
      <c r="G99" s="396"/>
      <c r="H99" s="396"/>
      <c r="I99" s="396"/>
      <c r="J99" s="396"/>
      <c r="K99" s="396"/>
      <c r="L99" s="396"/>
      <c r="N99" s="396"/>
      <c r="O99" s="396"/>
      <c r="P99" s="396"/>
      <c r="Q99" s="396"/>
      <c r="R99" s="396"/>
      <c r="S99" s="396"/>
      <c r="T99" s="396"/>
      <c r="U99" s="396"/>
      <c r="W99" s="396"/>
      <c r="X99" s="396"/>
      <c r="Y99" s="396"/>
      <c r="Z99" s="396"/>
      <c r="AA99" s="396"/>
    </row>
    <row r="100" spans="1:27" ht="12.75" customHeight="1" x14ac:dyDescent="0.25">
      <c r="A100" s="396"/>
      <c r="B100" s="396"/>
      <c r="C100" s="396"/>
      <c r="D100" s="396"/>
      <c r="E100" s="396"/>
      <c r="F100" s="396"/>
      <c r="G100" s="396"/>
      <c r="H100" s="396"/>
      <c r="I100" s="396"/>
      <c r="J100" s="396"/>
      <c r="K100" s="396"/>
      <c r="L100" s="396"/>
      <c r="N100" s="396"/>
      <c r="O100" s="396"/>
      <c r="P100" s="396"/>
      <c r="Q100" s="396"/>
      <c r="R100" s="396"/>
      <c r="S100" s="396"/>
      <c r="T100" s="396"/>
      <c r="U100" s="396"/>
      <c r="W100" s="396"/>
      <c r="X100" s="396"/>
      <c r="Y100" s="396"/>
      <c r="Z100" s="396"/>
      <c r="AA100" s="396"/>
    </row>
    <row r="101" spans="1:27" ht="12.75" customHeight="1" x14ac:dyDescent="0.25">
      <c r="A101" s="396"/>
      <c r="B101" s="396"/>
      <c r="C101" s="396"/>
      <c r="D101" s="396"/>
      <c r="E101" s="396"/>
      <c r="F101" s="396"/>
      <c r="G101" s="396"/>
      <c r="H101" s="396"/>
      <c r="I101" s="396"/>
      <c r="J101" s="396"/>
      <c r="K101" s="396"/>
      <c r="L101" s="396"/>
      <c r="N101" s="396"/>
      <c r="O101" s="396"/>
      <c r="P101" s="396"/>
      <c r="Q101" s="396"/>
      <c r="R101" s="396"/>
      <c r="S101" s="396"/>
      <c r="T101" s="396"/>
      <c r="U101" s="396"/>
      <c r="W101" s="396"/>
      <c r="X101" s="396"/>
      <c r="Y101" s="396"/>
      <c r="Z101" s="396"/>
      <c r="AA101" s="396"/>
    </row>
    <row r="102" spans="1:27" ht="12.75" customHeight="1" x14ac:dyDescent="0.25">
      <c r="A102" s="396"/>
      <c r="B102" s="396"/>
      <c r="C102" s="396"/>
      <c r="D102" s="396"/>
      <c r="E102" s="396"/>
      <c r="F102" s="396"/>
      <c r="G102" s="396"/>
      <c r="H102" s="396"/>
      <c r="I102" s="396"/>
      <c r="J102" s="396"/>
      <c r="K102" s="396"/>
      <c r="L102" s="396"/>
      <c r="N102" s="396"/>
      <c r="O102" s="396"/>
      <c r="P102" s="396"/>
      <c r="Q102" s="396"/>
      <c r="R102" s="396"/>
      <c r="S102" s="396"/>
      <c r="T102" s="396"/>
      <c r="U102" s="396"/>
      <c r="W102" s="396"/>
      <c r="X102" s="396"/>
      <c r="Y102" s="396"/>
      <c r="Z102" s="396"/>
      <c r="AA102" s="396"/>
    </row>
    <row r="103" spans="1:27" ht="12.75" customHeight="1" x14ac:dyDescent="0.25">
      <c r="A103" s="396"/>
      <c r="B103" s="396"/>
      <c r="C103" s="396"/>
      <c r="D103" s="396"/>
      <c r="E103" s="396"/>
      <c r="F103" s="396"/>
      <c r="G103" s="396"/>
      <c r="H103" s="396"/>
      <c r="I103" s="396"/>
      <c r="J103" s="396"/>
      <c r="K103" s="396"/>
      <c r="L103" s="396"/>
      <c r="N103" s="396"/>
      <c r="O103" s="396"/>
      <c r="P103" s="396"/>
      <c r="Q103" s="396"/>
      <c r="R103" s="396"/>
      <c r="S103" s="396"/>
      <c r="T103" s="396"/>
      <c r="U103" s="396"/>
      <c r="W103" s="396"/>
      <c r="X103" s="396"/>
      <c r="Y103" s="396"/>
      <c r="Z103" s="396"/>
      <c r="AA103" s="396"/>
    </row>
    <row r="104" spans="1:27" ht="12.75" customHeight="1" x14ac:dyDescent="0.25">
      <c r="A104" s="396"/>
      <c r="B104" s="396"/>
      <c r="C104" s="396"/>
      <c r="D104" s="396"/>
      <c r="E104" s="396"/>
      <c r="F104" s="396"/>
      <c r="G104" s="396"/>
      <c r="H104" s="396"/>
      <c r="I104" s="396"/>
      <c r="J104" s="396"/>
      <c r="K104" s="396"/>
      <c r="L104" s="396"/>
      <c r="N104" s="396"/>
      <c r="O104" s="396"/>
      <c r="P104" s="396"/>
      <c r="Q104" s="396"/>
      <c r="R104" s="396"/>
      <c r="S104" s="396"/>
      <c r="T104" s="396"/>
      <c r="U104" s="396"/>
      <c r="W104" s="396"/>
      <c r="X104" s="396"/>
      <c r="Y104" s="396"/>
      <c r="Z104" s="396"/>
      <c r="AA104" s="396"/>
    </row>
    <row r="105" spans="1:27" ht="12.75" customHeight="1" x14ac:dyDescent="0.25">
      <c r="A105" s="396"/>
      <c r="B105" s="396"/>
      <c r="C105" s="396"/>
      <c r="D105" s="396"/>
      <c r="E105" s="396"/>
      <c r="F105" s="396"/>
      <c r="G105" s="396"/>
      <c r="H105" s="396"/>
      <c r="I105" s="396"/>
      <c r="J105" s="396"/>
      <c r="K105" s="396"/>
      <c r="L105" s="396"/>
      <c r="N105" s="396"/>
      <c r="O105" s="396"/>
      <c r="P105" s="396"/>
      <c r="Q105" s="396"/>
      <c r="R105" s="396"/>
      <c r="S105" s="396"/>
      <c r="T105" s="396"/>
      <c r="U105" s="396"/>
      <c r="W105" s="396"/>
      <c r="X105" s="396"/>
      <c r="Y105" s="396"/>
      <c r="Z105" s="396"/>
      <c r="AA105" s="396"/>
    </row>
    <row r="106" spans="1:27" ht="12.75" customHeight="1" x14ac:dyDescent="0.25">
      <c r="A106" s="396"/>
      <c r="B106" s="396"/>
      <c r="C106" s="396"/>
      <c r="D106" s="396"/>
      <c r="E106" s="396"/>
      <c r="F106" s="396"/>
      <c r="G106" s="396"/>
      <c r="H106" s="396"/>
      <c r="I106" s="396"/>
      <c r="J106" s="396"/>
      <c r="K106" s="396"/>
      <c r="L106" s="396"/>
      <c r="N106" s="396"/>
      <c r="O106" s="396"/>
      <c r="P106" s="396"/>
      <c r="Q106" s="396"/>
      <c r="R106" s="396"/>
      <c r="S106" s="396"/>
      <c r="T106" s="396"/>
      <c r="U106" s="396"/>
      <c r="W106" s="396"/>
      <c r="X106" s="396"/>
      <c r="Y106" s="396"/>
      <c r="Z106" s="396"/>
      <c r="AA106" s="396"/>
    </row>
    <row r="107" spans="1:27" ht="12.75" customHeight="1" x14ac:dyDescent="0.25">
      <c r="A107" s="396"/>
      <c r="B107" s="396"/>
      <c r="C107" s="396"/>
      <c r="D107" s="396"/>
      <c r="E107" s="396"/>
      <c r="F107" s="396"/>
      <c r="G107" s="396"/>
      <c r="H107" s="396"/>
      <c r="I107" s="396"/>
      <c r="J107" s="396"/>
      <c r="K107" s="396"/>
      <c r="L107" s="396"/>
      <c r="N107" s="396"/>
      <c r="O107" s="396"/>
      <c r="P107" s="396"/>
      <c r="Q107" s="396"/>
      <c r="R107" s="396"/>
      <c r="S107" s="396"/>
      <c r="T107" s="396"/>
      <c r="U107" s="396"/>
      <c r="W107" s="396"/>
      <c r="X107" s="396"/>
      <c r="Y107" s="396"/>
      <c r="Z107" s="396"/>
      <c r="AA107" s="396"/>
    </row>
    <row r="108" spans="1:27" ht="12.75" customHeight="1" x14ac:dyDescent="0.25">
      <c r="A108" s="396"/>
      <c r="B108" s="396"/>
      <c r="C108" s="396"/>
      <c r="D108" s="396"/>
      <c r="E108" s="396"/>
      <c r="F108" s="396"/>
      <c r="G108" s="396"/>
      <c r="H108" s="396"/>
      <c r="I108" s="396"/>
      <c r="J108" s="396"/>
      <c r="K108" s="396"/>
      <c r="L108" s="396"/>
      <c r="N108" s="396"/>
      <c r="O108" s="396"/>
      <c r="P108" s="396"/>
      <c r="Q108" s="396"/>
      <c r="R108" s="396"/>
      <c r="S108" s="396"/>
      <c r="T108" s="396"/>
      <c r="U108" s="396"/>
      <c r="W108" s="396"/>
      <c r="X108" s="396"/>
      <c r="Y108" s="396"/>
      <c r="Z108" s="396"/>
      <c r="AA108" s="396"/>
    </row>
    <row r="109" spans="1:27" ht="12.75" customHeight="1" x14ac:dyDescent="0.25">
      <c r="A109" s="396"/>
      <c r="B109" s="396"/>
      <c r="C109" s="396"/>
      <c r="D109" s="396"/>
      <c r="E109" s="396"/>
      <c r="F109" s="396"/>
      <c r="G109" s="396"/>
      <c r="H109" s="396"/>
      <c r="I109" s="396"/>
      <c r="J109" s="396"/>
      <c r="K109" s="396"/>
      <c r="L109" s="396"/>
      <c r="N109" s="396"/>
      <c r="O109" s="396"/>
      <c r="P109" s="396"/>
      <c r="Q109" s="396"/>
      <c r="R109" s="396"/>
      <c r="S109" s="396"/>
      <c r="T109" s="396"/>
      <c r="U109" s="396"/>
      <c r="W109" s="396"/>
      <c r="X109" s="396"/>
      <c r="Y109" s="396"/>
      <c r="Z109" s="396"/>
      <c r="AA109" s="396"/>
    </row>
    <row r="110" spans="1:27" ht="12.75" customHeight="1" x14ac:dyDescent="0.25">
      <c r="A110" s="396"/>
      <c r="B110" s="396"/>
      <c r="C110" s="396"/>
      <c r="D110" s="396"/>
      <c r="E110" s="396"/>
      <c r="F110" s="396"/>
      <c r="G110" s="396"/>
      <c r="H110" s="396"/>
      <c r="I110" s="396"/>
      <c r="J110" s="396"/>
      <c r="K110" s="396"/>
      <c r="L110" s="396"/>
      <c r="N110" s="396"/>
      <c r="O110" s="396"/>
      <c r="P110" s="396"/>
      <c r="Q110" s="396"/>
      <c r="R110" s="396"/>
      <c r="S110" s="396"/>
      <c r="T110" s="396"/>
      <c r="U110" s="396"/>
      <c r="W110" s="396"/>
      <c r="X110" s="396"/>
      <c r="Y110" s="396"/>
      <c r="Z110" s="396"/>
      <c r="AA110" s="396"/>
    </row>
    <row r="111" spans="1:27" ht="12.75" customHeight="1" x14ac:dyDescent="0.25">
      <c r="A111" s="396"/>
      <c r="B111" s="396"/>
      <c r="C111" s="396"/>
      <c r="D111" s="396"/>
      <c r="E111" s="396"/>
      <c r="F111" s="396"/>
      <c r="G111" s="396"/>
      <c r="H111" s="396"/>
      <c r="I111" s="396"/>
      <c r="J111" s="396"/>
      <c r="K111" s="396"/>
      <c r="L111" s="396"/>
      <c r="N111" s="396"/>
      <c r="O111" s="396"/>
      <c r="P111" s="396"/>
      <c r="Q111" s="396"/>
      <c r="R111" s="396"/>
      <c r="S111" s="396"/>
      <c r="T111" s="396"/>
      <c r="U111" s="396"/>
      <c r="W111" s="396"/>
      <c r="X111" s="396"/>
      <c r="Y111" s="396"/>
      <c r="Z111" s="396"/>
      <c r="AA111" s="396"/>
    </row>
    <row r="112" spans="1:27" ht="12.75" customHeight="1" x14ac:dyDescent="0.25">
      <c r="A112" s="396"/>
      <c r="B112" s="396"/>
      <c r="C112" s="396"/>
      <c r="D112" s="396"/>
      <c r="E112" s="396"/>
      <c r="F112" s="396"/>
      <c r="G112" s="396"/>
      <c r="H112" s="396"/>
      <c r="I112" s="396"/>
      <c r="J112" s="396"/>
      <c r="K112" s="396"/>
      <c r="L112" s="396"/>
      <c r="N112" s="396"/>
      <c r="O112" s="396"/>
      <c r="P112" s="396"/>
      <c r="Q112" s="396"/>
      <c r="R112" s="396"/>
      <c r="S112" s="396"/>
      <c r="T112" s="396"/>
      <c r="U112" s="396"/>
      <c r="W112" s="396"/>
      <c r="X112" s="396"/>
      <c r="Y112" s="396"/>
      <c r="Z112" s="396"/>
      <c r="AA112" s="396"/>
    </row>
    <row r="113" spans="1:27" ht="12.75" customHeight="1" x14ac:dyDescent="0.25">
      <c r="A113" s="396"/>
      <c r="B113" s="396"/>
      <c r="C113" s="396"/>
      <c r="D113" s="396"/>
      <c r="E113" s="396"/>
      <c r="F113" s="396"/>
      <c r="G113" s="396"/>
      <c r="H113" s="396"/>
      <c r="I113" s="396"/>
      <c r="J113" s="396"/>
      <c r="K113" s="396"/>
      <c r="L113" s="396"/>
      <c r="N113" s="396"/>
      <c r="O113" s="396"/>
      <c r="P113" s="396"/>
      <c r="Q113" s="396"/>
      <c r="R113" s="396"/>
      <c r="S113" s="396"/>
      <c r="T113" s="396"/>
      <c r="U113" s="396"/>
      <c r="W113" s="396"/>
      <c r="X113" s="396"/>
      <c r="Y113" s="396"/>
      <c r="Z113" s="396"/>
      <c r="AA113" s="396"/>
    </row>
    <row r="114" spans="1:27" ht="12.75" customHeight="1" x14ac:dyDescent="0.25">
      <c r="A114" s="396"/>
      <c r="B114" s="396"/>
      <c r="C114" s="396"/>
      <c r="D114" s="396"/>
      <c r="E114" s="396"/>
      <c r="F114" s="396"/>
      <c r="G114" s="396"/>
      <c r="H114" s="396"/>
      <c r="I114" s="396"/>
      <c r="J114" s="396"/>
      <c r="K114" s="396"/>
      <c r="L114" s="396"/>
      <c r="N114" s="396"/>
      <c r="O114" s="396"/>
      <c r="P114" s="396"/>
      <c r="Q114" s="396"/>
      <c r="R114" s="396"/>
      <c r="S114" s="396"/>
      <c r="T114" s="396"/>
      <c r="U114" s="396"/>
      <c r="W114" s="396"/>
      <c r="X114" s="396"/>
      <c r="Y114" s="396"/>
      <c r="Z114" s="396"/>
      <c r="AA114" s="396"/>
    </row>
    <row r="115" spans="1:27" ht="12.75" customHeight="1" x14ac:dyDescent="0.25">
      <c r="A115" s="396"/>
      <c r="B115" s="396"/>
      <c r="C115" s="396"/>
      <c r="D115" s="396"/>
      <c r="E115" s="396"/>
      <c r="F115" s="396"/>
      <c r="G115" s="396"/>
      <c r="H115" s="396"/>
      <c r="I115" s="396"/>
      <c r="J115" s="396"/>
      <c r="K115" s="396"/>
      <c r="L115" s="396"/>
      <c r="N115" s="396"/>
      <c r="O115" s="396"/>
      <c r="P115" s="396"/>
      <c r="Q115" s="396"/>
      <c r="R115" s="396"/>
      <c r="S115" s="396"/>
      <c r="T115" s="396"/>
      <c r="U115" s="396"/>
      <c r="W115" s="396"/>
      <c r="X115" s="396"/>
      <c r="Y115" s="396"/>
      <c r="Z115" s="396"/>
      <c r="AA115" s="396"/>
    </row>
    <row r="116" spans="1:27" ht="12.75" customHeight="1" x14ac:dyDescent="0.25">
      <c r="A116" s="396"/>
      <c r="B116" s="396"/>
      <c r="C116" s="396"/>
      <c r="D116" s="396"/>
      <c r="E116" s="396"/>
      <c r="F116" s="396"/>
      <c r="G116" s="396"/>
      <c r="H116" s="396"/>
      <c r="I116" s="396"/>
      <c r="J116" s="396"/>
      <c r="K116" s="396"/>
      <c r="L116" s="396"/>
      <c r="N116" s="396"/>
      <c r="O116" s="396"/>
      <c r="P116" s="396"/>
      <c r="Q116" s="396"/>
      <c r="R116" s="396"/>
      <c r="S116" s="396"/>
      <c r="T116" s="396"/>
      <c r="U116" s="396"/>
      <c r="W116" s="396"/>
      <c r="X116" s="396"/>
      <c r="Y116" s="396"/>
      <c r="Z116" s="396"/>
      <c r="AA116" s="396"/>
    </row>
    <row r="117" spans="1:27" ht="12.75" customHeight="1" x14ac:dyDescent="0.25">
      <c r="A117" s="396"/>
      <c r="B117" s="396"/>
      <c r="C117" s="396"/>
      <c r="D117" s="396"/>
      <c r="E117" s="396"/>
      <c r="F117" s="396"/>
      <c r="G117" s="396"/>
      <c r="H117" s="396"/>
      <c r="I117" s="396"/>
      <c r="J117" s="396"/>
      <c r="K117" s="396"/>
      <c r="L117" s="396"/>
      <c r="N117" s="396"/>
      <c r="O117" s="396"/>
      <c r="P117" s="396"/>
      <c r="Q117" s="396"/>
      <c r="R117" s="396"/>
      <c r="S117" s="396"/>
      <c r="T117" s="396"/>
      <c r="U117" s="396"/>
      <c r="W117" s="396"/>
      <c r="X117" s="396"/>
      <c r="Y117" s="396"/>
      <c r="Z117" s="396"/>
      <c r="AA117" s="396"/>
    </row>
    <row r="118" spans="1:27" ht="12.75" customHeight="1" x14ac:dyDescent="0.25">
      <c r="A118" s="396"/>
      <c r="B118" s="396"/>
      <c r="C118" s="396"/>
      <c r="D118" s="396"/>
      <c r="E118" s="396"/>
      <c r="F118" s="396"/>
      <c r="G118" s="396"/>
      <c r="H118" s="396"/>
      <c r="I118" s="396"/>
      <c r="J118" s="396"/>
      <c r="K118" s="396"/>
      <c r="L118" s="396"/>
      <c r="N118" s="396"/>
      <c r="O118" s="396"/>
      <c r="P118" s="396"/>
      <c r="Q118" s="396"/>
      <c r="R118" s="396"/>
      <c r="S118" s="396"/>
      <c r="T118" s="396"/>
      <c r="U118" s="396"/>
      <c r="W118" s="396"/>
      <c r="X118" s="396"/>
      <c r="Y118" s="396"/>
      <c r="Z118" s="396"/>
      <c r="AA118" s="396"/>
    </row>
    <row r="119" spans="1:27" ht="12.75" customHeight="1" x14ac:dyDescent="0.25">
      <c r="A119" s="396"/>
      <c r="B119" s="396"/>
      <c r="C119" s="396"/>
      <c r="D119" s="396"/>
      <c r="E119" s="396"/>
      <c r="F119" s="396"/>
      <c r="G119" s="396"/>
      <c r="H119" s="396"/>
      <c r="I119" s="396"/>
      <c r="J119" s="396"/>
      <c r="K119" s="396"/>
      <c r="L119" s="396"/>
      <c r="N119" s="396"/>
      <c r="O119" s="396"/>
      <c r="P119" s="396"/>
      <c r="Q119" s="396"/>
      <c r="R119" s="396"/>
      <c r="S119" s="396"/>
      <c r="T119" s="396"/>
      <c r="U119" s="396"/>
      <c r="W119" s="396"/>
      <c r="X119" s="396"/>
      <c r="Y119" s="396"/>
      <c r="Z119" s="396"/>
      <c r="AA119" s="396"/>
    </row>
    <row r="120" spans="1:27" ht="12.75" customHeight="1" x14ac:dyDescent="0.25">
      <c r="A120" s="396"/>
      <c r="B120" s="396"/>
      <c r="C120" s="396"/>
      <c r="D120" s="396"/>
      <c r="E120" s="396"/>
      <c r="F120" s="396"/>
      <c r="G120" s="396"/>
      <c r="H120" s="396"/>
      <c r="I120" s="396"/>
      <c r="J120" s="396"/>
      <c r="K120" s="396"/>
      <c r="L120" s="396"/>
      <c r="N120" s="396"/>
      <c r="O120" s="396"/>
      <c r="P120" s="396"/>
      <c r="Q120" s="396"/>
      <c r="R120" s="396"/>
      <c r="S120" s="396"/>
      <c r="T120" s="396"/>
      <c r="U120" s="396"/>
      <c r="W120" s="396"/>
      <c r="X120" s="396"/>
      <c r="Y120" s="396"/>
      <c r="Z120" s="396"/>
      <c r="AA120" s="396"/>
    </row>
    <row r="121" spans="1:27" ht="12.75" customHeight="1" x14ac:dyDescent="0.25">
      <c r="A121" s="396"/>
      <c r="B121" s="396"/>
      <c r="C121" s="396"/>
      <c r="D121" s="396"/>
      <c r="E121" s="396"/>
      <c r="F121" s="396"/>
      <c r="G121" s="396"/>
      <c r="H121" s="396"/>
      <c r="I121" s="396"/>
      <c r="J121" s="396"/>
      <c r="K121" s="396"/>
      <c r="L121" s="396"/>
      <c r="N121" s="396"/>
      <c r="O121" s="396"/>
      <c r="P121" s="396"/>
      <c r="Q121" s="396"/>
      <c r="R121" s="396"/>
      <c r="S121" s="396"/>
      <c r="T121" s="396"/>
      <c r="U121" s="396"/>
      <c r="W121" s="396"/>
      <c r="X121" s="396"/>
      <c r="Y121" s="396"/>
      <c r="Z121" s="396"/>
      <c r="AA121" s="396"/>
    </row>
    <row r="122" spans="1:27" ht="12.75" customHeight="1" x14ac:dyDescent="0.25">
      <c r="A122" s="396"/>
      <c r="B122" s="396"/>
      <c r="C122" s="396"/>
      <c r="D122" s="396"/>
      <c r="E122" s="396"/>
      <c r="F122" s="396"/>
      <c r="G122" s="396"/>
      <c r="H122" s="396"/>
      <c r="I122" s="396"/>
      <c r="J122" s="396"/>
      <c r="K122" s="396"/>
      <c r="L122" s="396"/>
      <c r="N122" s="396"/>
      <c r="O122" s="396"/>
      <c r="P122" s="396"/>
      <c r="Q122" s="396"/>
      <c r="R122" s="396"/>
      <c r="S122" s="396"/>
      <c r="T122" s="396"/>
      <c r="U122" s="396"/>
      <c r="W122" s="396"/>
      <c r="X122" s="396"/>
      <c r="Y122" s="396"/>
      <c r="Z122" s="396"/>
      <c r="AA122" s="396"/>
    </row>
    <row r="123" spans="1:27" ht="12.75" customHeight="1" x14ac:dyDescent="0.25">
      <c r="A123" s="396"/>
      <c r="B123" s="396"/>
      <c r="C123" s="396"/>
      <c r="D123" s="396"/>
      <c r="E123" s="396"/>
      <c r="F123" s="396"/>
      <c r="G123" s="396"/>
      <c r="H123" s="396"/>
      <c r="I123" s="396"/>
      <c r="J123" s="396"/>
      <c r="K123" s="396"/>
      <c r="L123" s="396"/>
      <c r="N123" s="396"/>
      <c r="O123" s="396"/>
      <c r="P123" s="396"/>
      <c r="Q123" s="396"/>
      <c r="R123" s="396"/>
      <c r="S123" s="396"/>
      <c r="T123" s="396"/>
      <c r="U123" s="396"/>
      <c r="W123" s="396"/>
      <c r="X123" s="396"/>
      <c r="Y123" s="396"/>
      <c r="Z123" s="396"/>
      <c r="AA123" s="396"/>
    </row>
    <row r="124" spans="1:27" ht="12.75" customHeight="1" x14ac:dyDescent="0.25">
      <c r="A124" s="396"/>
      <c r="B124" s="396"/>
      <c r="C124" s="396"/>
      <c r="D124" s="396"/>
      <c r="E124" s="396"/>
      <c r="F124" s="396"/>
      <c r="G124" s="396"/>
      <c r="H124" s="396"/>
      <c r="I124" s="396"/>
      <c r="J124" s="396"/>
      <c r="K124" s="396"/>
      <c r="L124" s="396"/>
      <c r="N124" s="396"/>
      <c r="O124" s="396"/>
      <c r="P124" s="396"/>
      <c r="Q124" s="396"/>
      <c r="R124" s="396"/>
      <c r="S124" s="396"/>
      <c r="T124" s="396"/>
      <c r="U124" s="396"/>
      <c r="W124" s="396"/>
      <c r="X124" s="396"/>
      <c r="Y124" s="396"/>
      <c r="Z124" s="396"/>
      <c r="AA124" s="396"/>
    </row>
    <row r="125" spans="1:27" ht="12.75" customHeight="1" x14ac:dyDescent="0.25">
      <c r="A125" s="396"/>
      <c r="B125" s="396"/>
      <c r="C125" s="396"/>
      <c r="D125" s="396"/>
      <c r="E125" s="396"/>
      <c r="F125" s="396"/>
      <c r="G125" s="396"/>
      <c r="H125" s="396"/>
      <c r="I125" s="396"/>
      <c r="J125" s="396"/>
      <c r="K125" s="396"/>
      <c r="L125" s="396"/>
      <c r="N125" s="396"/>
      <c r="O125" s="396"/>
      <c r="P125" s="396"/>
      <c r="Q125" s="396"/>
      <c r="R125" s="396"/>
      <c r="S125" s="396"/>
      <c r="T125" s="396"/>
      <c r="U125" s="396"/>
      <c r="W125" s="396"/>
      <c r="X125" s="396"/>
      <c r="Y125" s="396"/>
      <c r="Z125" s="396"/>
      <c r="AA125" s="396"/>
    </row>
    <row r="126" spans="1:27" ht="12.75" customHeight="1" x14ac:dyDescent="0.25">
      <c r="A126" s="396"/>
      <c r="B126" s="396"/>
      <c r="C126" s="396"/>
      <c r="D126" s="396"/>
      <c r="E126" s="396"/>
      <c r="F126" s="396"/>
      <c r="G126" s="396"/>
      <c r="H126" s="396"/>
      <c r="I126" s="396"/>
      <c r="J126" s="396"/>
      <c r="K126" s="396"/>
      <c r="L126" s="396"/>
      <c r="N126" s="396"/>
      <c r="O126" s="396"/>
      <c r="P126" s="396"/>
      <c r="Q126" s="396"/>
      <c r="R126" s="396"/>
      <c r="S126" s="396"/>
      <c r="T126" s="396"/>
      <c r="U126" s="396"/>
      <c r="W126" s="396"/>
      <c r="X126" s="396"/>
      <c r="Y126" s="396"/>
      <c r="Z126" s="396"/>
      <c r="AA126" s="396"/>
    </row>
    <row r="127" spans="1:27" ht="12.75" customHeight="1" x14ac:dyDescent="0.25">
      <c r="A127" s="396"/>
      <c r="B127" s="396"/>
      <c r="C127" s="396"/>
      <c r="D127" s="396"/>
      <c r="E127" s="396"/>
      <c r="F127" s="396"/>
      <c r="G127" s="396"/>
      <c r="H127" s="396"/>
      <c r="I127" s="396"/>
      <c r="J127" s="396"/>
      <c r="K127" s="396"/>
      <c r="L127" s="396"/>
      <c r="N127" s="396"/>
      <c r="O127" s="396"/>
      <c r="P127" s="396"/>
      <c r="Q127" s="396"/>
      <c r="R127" s="396"/>
      <c r="S127" s="396"/>
      <c r="T127" s="396"/>
      <c r="U127" s="396"/>
      <c r="W127" s="396"/>
      <c r="X127" s="396"/>
      <c r="Y127" s="396"/>
      <c r="Z127" s="396"/>
      <c r="AA127" s="396"/>
    </row>
    <row r="128" spans="1:27" ht="12.75" customHeight="1" x14ac:dyDescent="0.25">
      <c r="A128" s="396"/>
      <c r="B128" s="396"/>
      <c r="C128" s="396"/>
      <c r="D128" s="396"/>
      <c r="E128" s="396"/>
      <c r="F128" s="396"/>
      <c r="G128" s="396"/>
      <c r="H128" s="396"/>
      <c r="I128" s="396"/>
      <c r="J128" s="396"/>
      <c r="K128" s="396"/>
      <c r="L128" s="396"/>
      <c r="N128" s="396"/>
      <c r="O128" s="396"/>
      <c r="P128" s="396"/>
      <c r="Q128" s="396"/>
      <c r="R128" s="396"/>
      <c r="S128" s="396"/>
      <c r="T128" s="396"/>
      <c r="U128" s="396"/>
      <c r="W128" s="396"/>
      <c r="X128" s="396"/>
      <c r="Y128" s="396"/>
      <c r="Z128" s="396"/>
      <c r="AA128" s="396"/>
    </row>
    <row r="129" spans="1:27" ht="12.75" customHeight="1" x14ac:dyDescent="0.25">
      <c r="A129" s="396"/>
      <c r="B129" s="396"/>
      <c r="C129" s="396"/>
      <c r="D129" s="396"/>
      <c r="E129" s="396"/>
      <c r="F129" s="396"/>
      <c r="G129" s="396"/>
      <c r="H129" s="396"/>
      <c r="I129" s="396"/>
      <c r="J129" s="396"/>
      <c r="K129" s="396"/>
      <c r="L129" s="396"/>
      <c r="N129" s="396"/>
      <c r="O129" s="396"/>
      <c r="P129" s="396"/>
      <c r="Q129" s="396"/>
      <c r="R129" s="396"/>
      <c r="S129" s="396"/>
      <c r="T129" s="396"/>
      <c r="U129" s="396"/>
      <c r="W129" s="396"/>
      <c r="X129" s="396"/>
      <c r="Y129" s="396"/>
      <c r="Z129" s="396"/>
      <c r="AA129" s="396"/>
    </row>
    <row r="130" spans="1:27" ht="12.75" customHeight="1" x14ac:dyDescent="0.25">
      <c r="A130" s="396"/>
      <c r="B130" s="396"/>
      <c r="C130" s="396"/>
      <c r="D130" s="396"/>
      <c r="E130" s="396"/>
      <c r="F130" s="396"/>
      <c r="G130" s="396"/>
      <c r="H130" s="396"/>
      <c r="I130" s="396"/>
      <c r="J130" s="396"/>
      <c r="K130" s="396"/>
      <c r="L130" s="396"/>
      <c r="N130" s="396"/>
      <c r="O130" s="396"/>
      <c r="P130" s="396"/>
      <c r="Q130" s="396"/>
      <c r="R130" s="396"/>
      <c r="S130" s="396"/>
      <c r="T130" s="396"/>
      <c r="U130" s="396"/>
      <c r="W130" s="396"/>
      <c r="X130" s="396"/>
      <c r="Y130" s="396"/>
      <c r="Z130" s="396"/>
      <c r="AA130" s="396"/>
    </row>
    <row r="131" spans="1:27" ht="12.75" customHeight="1" x14ac:dyDescent="0.25">
      <c r="A131" s="396"/>
      <c r="B131" s="396"/>
      <c r="C131" s="396"/>
      <c r="D131" s="396"/>
      <c r="E131" s="396"/>
      <c r="F131" s="396"/>
      <c r="G131" s="396"/>
      <c r="H131" s="396"/>
      <c r="I131" s="396"/>
      <c r="J131" s="396"/>
      <c r="K131" s="396"/>
      <c r="L131" s="396"/>
      <c r="N131" s="396"/>
      <c r="O131" s="396"/>
      <c r="P131" s="396"/>
      <c r="Q131" s="396"/>
      <c r="R131" s="396"/>
      <c r="S131" s="396"/>
      <c r="T131" s="396"/>
      <c r="U131" s="396"/>
      <c r="W131" s="396"/>
      <c r="X131" s="396"/>
      <c r="Y131" s="396"/>
      <c r="Z131" s="396"/>
      <c r="AA131" s="396"/>
    </row>
    <row r="132" spans="1:27" ht="12.75" customHeight="1" x14ac:dyDescent="0.25">
      <c r="A132" s="396"/>
      <c r="B132" s="396"/>
      <c r="C132" s="396"/>
      <c r="D132" s="396"/>
      <c r="E132" s="396"/>
      <c r="F132" s="396"/>
      <c r="G132" s="396"/>
      <c r="H132" s="396"/>
      <c r="I132" s="396"/>
      <c r="J132" s="396"/>
      <c r="K132" s="396"/>
      <c r="L132" s="396"/>
      <c r="N132" s="396"/>
      <c r="O132" s="396"/>
      <c r="P132" s="396"/>
      <c r="Q132" s="396"/>
      <c r="R132" s="396"/>
      <c r="S132" s="396"/>
      <c r="T132" s="396"/>
      <c r="U132" s="396"/>
      <c r="W132" s="396"/>
      <c r="X132" s="396"/>
      <c r="Y132" s="396"/>
      <c r="Z132" s="396"/>
      <c r="AA132" s="396"/>
    </row>
    <row r="133" spans="1:27" ht="12.75" customHeight="1" x14ac:dyDescent="0.25">
      <c r="A133" s="396"/>
      <c r="B133" s="396"/>
      <c r="C133" s="396"/>
      <c r="D133" s="396"/>
      <c r="E133" s="396"/>
      <c r="F133" s="396"/>
      <c r="G133" s="396"/>
      <c r="H133" s="396"/>
      <c r="I133" s="396"/>
      <c r="J133" s="396"/>
      <c r="K133" s="396"/>
      <c r="L133" s="396"/>
      <c r="N133" s="396"/>
      <c r="O133" s="396"/>
      <c r="P133" s="396"/>
      <c r="Q133" s="396"/>
      <c r="R133" s="396"/>
      <c r="S133" s="396"/>
      <c r="T133" s="396"/>
      <c r="U133" s="396"/>
      <c r="W133" s="396"/>
      <c r="X133" s="396"/>
      <c r="Y133" s="396"/>
      <c r="Z133" s="396"/>
      <c r="AA133" s="396"/>
    </row>
    <row r="134" spans="1:27" ht="12.75" customHeight="1" x14ac:dyDescent="0.25">
      <c r="A134" s="396"/>
      <c r="B134" s="396"/>
      <c r="C134" s="396"/>
      <c r="D134" s="396"/>
      <c r="E134" s="396"/>
      <c r="F134" s="396"/>
      <c r="G134" s="396"/>
      <c r="H134" s="396"/>
      <c r="I134" s="396"/>
      <c r="J134" s="396"/>
      <c r="K134" s="396"/>
      <c r="L134" s="396"/>
      <c r="N134" s="396"/>
      <c r="O134" s="396"/>
      <c r="P134" s="396"/>
      <c r="Q134" s="396"/>
      <c r="R134" s="396"/>
      <c r="S134" s="396"/>
      <c r="T134" s="396"/>
      <c r="U134" s="396"/>
      <c r="W134" s="396"/>
      <c r="X134" s="396"/>
      <c r="Y134" s="396"/>
      <c r="Z134" s="396"/>
      <c r="AA134" s="396"/>
    </row>
    <row r="135" spans="1:27" ht="12.75" customHeight="1" x14ac:dyDescent="0.25">
      <c r="A135" s="396"/>
      <c r="B135" s="396"/>
      <c r="C135" s="396"/>
      <c r="D135" s="396"/>
      <c r="E135" s="396"/>
      <c r="F135" s="396"/>
      <c r="G135" s="396"/>
      <c r="H135" s="396"/>
      <c r="I135" s="396"/>
      <c r="J135" s="396"/>
      <c r="K135" s="396"/>
      <c r="L135" s="396"/>
      <c r="N135" s="396"/>
      <c r="O135" s="396"/>
      <c r="P135" s="396"/>
      <c r="Q135" s="396"/>
      <c r="R135" s="396"/>
      <c r="S135" s="396"/>
      <c r="T135" s="396"/>
      <c r="U135" s="396"/>
      <c r="W135" s="396"/>
      <c r="X135" s="396"/>
      <c r="Y135" s="396"/>
      <c r="Z135" s="396"/>
      <c r="AA135" s="396"/>
    </row>
    <row r="136" spans="1:27" ht="12.75" customHeight="1" x14ac:dyDescent="0.25">
      <c r="A136" s="396"/>
      <c r="B136" s="396"/>
      <c r="C136" s="396"/>
      <c r="D136" s="396"/>
      <c r="E136" s="396"/>
      <c r="F136" s="396"/>
      <c r="G136" s="396"/>
      <c r="H136" s="396"/>
      <c r="I136" s="396"/>
      <c r="J136" s="396"/>
      <c r="K136" s="396"/>
      <c r="L136" s="396"/>
      <c r="N136" s="396"/>
      <c r="O136" s="396"/>
      <c r="P136" s="396"/>
      <c r="Q136" s="396"/>
      <c r="R136" s="396"/>
      <c r="S136" s="396"/>
      <c r="T136" s="396"/>
      <c r="U136" s="396"/>
      <c r="W136" s="396"/>
      <c r="X136" s="396"/>
      <c r="Y136" s="396"/>
      <c r="Z136" s="396"/>
      <c r="AA136" s="396"/>
    </row>
    <row r="137" spans="1:27" ht="12.75" customHeight="1" x14ac:dyDescent="0.25">
      <c r="A137" s="396"/>
      <c r="B137" s="396"/>
      <c r="C137" s="396"/>
      <c r="D137" s="396"/>
      <c r="E137" s="396"/>
      <c r="F137" s="396"/>
      <c r="G137" s="396"/>
      <c r="H137" s="396"/>
      <c r="I137" s="396"/>
      <c r="J137" s="396"/>
      <c r="K137" s="396"/>
      <c r="L137" s="396"/>
      <c r="N137" s="396"/>
      <c r="O137" s="396"/>
      <c r="P137" s="396"/>
      <c r="Q137" s="396"/>
      <c r="R137" s="396"/>
      <c r="S137" s="396"/>
      <c r="T137" s="396"/>
      <c r="U137" s="396"/>
      <c r="W137" s="396"/>
      <c r="X137" s="396"/>
      <c r="Y137" s="396"/>
      <c r="Z137" s="396"/>
      <c r="AA137" s="396"/>
    </row>
    <row r="138" spans="1:27" ht="12.75" customHeight="1" x14ac:dyDescent="0.25">
      <c r="A138" s="396"/>
      <c r="B138" s="396"/>
      <c r="C138" s="396"/>
      <c r="D138" s="396"/>
      <c r="E138" s="396"/>
      <c r="F138" s="396"/>
      <c r="G138" s="396"/>
      <c r="H138" s="396"/>
      <c r="I138" s="396"/>
      <c r="J138" s="396"/>
      <c r="K138" s="396"/>
      <c r="L138" s="396"/>
      <c r="N138" s="396"/>
      <c r="O138" s="396"/>
      <c r="P138" s="396"/>
      <c r="Q138" s="396"/>
      <c r="R138" s="396"/>
      <c r="S138" s="396"/>
      <c r="T138" s="396"/>
      <c r="U138" s="396"/>
      <c r="W138" s="396"/>
      <c r="X138" s="396"/>
      <c r="Y138" s="396"/>
      <c r="Z138" s="396"/>
      <c r="AA138" s="396"/>
    </row>
    <row r="139" spans="1:27" ht="12.75" customHeight="1" x14ac:dyDescent="0.25">
      <c r="A139" s="396"/>
      <c r="B139" s="396"/>
      <c r="C139" s="396"/>
      <c r="D139" s="396"/>
      <c r="E139" s="396"/>
      <c r="F139" s="396"/>
      <c r="G139" s="396"/>
      <c r="H139" s="396"/>
      <c r="I139" s="396"/>
      <c r="J139" s="396"/>
      <c r="K139" s="396"/>
      <c r="L139" s="396"/>
      <c r="N139" s="396"/>
      <c r="O139" s="396"/>
      <c r="P139" s="396"/>
      <c r="Q139" s="396"/>
      <c r="R139" s="396"/>
      <c r="S139" s="396"/>
      <c r="T139" s="396"/>
      <c r="U139" s="396"/>
      <c r="W139" s="396"/>
      <c r="X139" s="396"/>
      <c r="Y139" s="396"/>
      <c r="Z139" s="396"/>
      <c r="AA139" s="396"/>
    </row>
    <row r="140" spans="1:27" ht="12.75" customHeight="1" x14ac:dyDescent="0.25">
      <c r="A140" s="396"/>
      <c r="B140" s="396"/>
      <c r="C140" s="396"/>
      <c r="D140" s="396"/>
      <c r="E140" s="396"/>
      <c r="F140" s="396"/>
      <c r="G140" s="396"/>
      <c r="H140" s="396"/>
      <c r="I140" s="396"/>
      <c r="J140" s="396"/>
      <c r="K140" s="396"/>
      <c r="L140" s="396"/>
      <c r="N140" s="396"/>
      <c r="O140" s="396"/>
      <c r="P140" s="396"/>
      <c r="Q140" s="396"/>
      <c r="R140" s="396"/>
      <c r="S140" s="396"/>
      <c r="T140" s="396"/>
      <c r="U140" s="396"/>
      <c r="W140" s="396"/>
      <c r="X140" s="396"/>
      <c r="Y140" s="396"/>
      <c r="Z140" s="396"/>
      <c r="AA140" s="396"/>
    </row>
    <row r="141" spans="1:27" ht="12.75" customHeight="1" x14ac:dyDescent="0.25">
      <c r="A141" s="396"/>
      <c r="B141" s="396"/>
      <c r="C141" s="396"/>
      <c r="D141" s="396"/>
      <c r="E141" s="396"/>
      <c r="F141" s="396"/>
      <c r="G141" s="396"/>
      <c r="H141" s="396"/>
      <c r="I141" s="396"/>
      <c r="J141" s="396"/>
      <c r="K141" s="396"/>
      <c r="L141" s="396"/>
      <c r="N141" s="396"/>
      <c r="O141" s="396"/>
      <c r="P141" s="396"/>
      <c r="Q141" s="396"/>
      <c r="R141" s="396"/>
      <c r="S141" s="396"/>
      <c r="T141" s="396"/>
      <c r="U141" s="396"/>
      <c r="W141" s="396"/>
      <c r="X141" s="396"/>
      <c r="Y141" s="396"/>
      <c r="Z141" s="396"/>
      <c r="AA141" s="396"/>
    </row>
    <row r="142" spans="1:27" ht="12.75" customHeight="1" x14ac:dyDescent="0.25">
      <c r="A142" s="396"/>
      <c r="B142" s="396"/>
      <c r="C142" s="396"/>
      <c r="D142" s="396"/>
      <c r="E142" s="396"/>
      <c r="F142" s="396"/>
      <c r="G142" s="396"/>
      <c r="H142" s="396"/>
      <c r="I142" s="396"/>
      <c r="J142" s="396"/>
      <c r="K142" s="396"/>
      <c r="L142" s="396"/>
      <c r="N142" s="396"/>
      <c r="O142" s="396"/>
      <c r="P142" s="396"/>
      <c r="Q142" s="396"/>
      <c r="R142" s="396"/>
      <c r="S142" s="396"/>
      <c r="T142" s="396"/>
      <c r="U142" s="396"/>
      <c r="W142" s="396"/>
      <c r="X142" s="396"/>
      <c r="Y142" s="396"/>
      <c r="Z142" s="396"/>
      <c r="AA142" s="396"/>
    </row>
    <row r="143" spans="1:27" ht="12.75" customHeight="1" x14ac:dyDescent="0.25">
      <c r="A143" s="396"/>
      <c r="B143" s="396"/>
      <c r="C143" s="396"/>
      <c r="D143" s="396"/>
      <c r="E143" s="396"/>
      <c r="F143" s="396"/>
      <c r="G143" s="396"/>
      <c r="H143" s="396"/>
      <c r="I143" s="396"/>
      <c r="J143" s="396"/>
      <c r="K143" s="396"/>
      <c r="L143" s="396"/>
      <c r="N143" s="396"/>
      <c r="O143" s="396"/>
      <c r="P143" s="396"/>
      <c r="Q143" s="396"/>
      <c r="R143" s="396"/>
      <c r="S143" s="396"/>
      <c r="T143" s="396"/>
      <c r="U143" s="396"/>
      <c r="W143" s="396"/>
      <c r="X143" s="396"/>
      <c r="Y143" s="396"/>
      <c r="Z143" s="396"/>
      <c r="AA143" s="396"/>
    </row>
    <row r="144" spans="1:27" ht="12.75" customHeight="1" x14ac:dyDescent="0.25">
      <c r="A144" s="396"/>
      <c r="B144" s="396"/>
      <c r="C144" s="396"/>
      <c r="D144" s="396"/>
      <c r="E144" s="396"/>
      <c r="F144" s="396"/>
      <c r="G144" s="396"/>
      <c r="H144" s="396"/>
      <c r="I144" s="396"/>
      <c r="J144" s="396"/>
      <c r="K144" s="396"/>
      <c r="L144" s="396"/>
      <c r="N144" s="396"/>
      <c r="O144" s="396"/>
      <c r="P144" s="396"/>
      <c r="Q144" s="396"/>
      <c r="R144" s="396"/>
      <c r="S144" s="396"/>
      <c r="T144" s="396"/>
      <c r="U144" s="396"/>
      <c r="W144" s="396"/>
      <c r="X144" s="396"/>
      <c r="Y144" s="396"/>
      <c r="Z144" s="396"/>
      <c r="AA144" s="396"/>
    </row>
    <row r="145" spans="1:27" ht="12.75" customHeight="1" x14ac:dyDescent="0.25">
      <c r="A145" s="396"/>
      <c r="B145" s="396"/>
      <c r="C145" s="396"/>
      <c r="D145" s="396"/>
      <c r="E145" s="396"/>
      <c r="F145" s="396"/>
      <c r="G145" s="396"/>
      <c r="H145" s="396"/>
      <c r="I145" s="396"/>
      <c r="J145" s="396"/>
      <c r="K145" s="396"/>
      <c r="L145" s="396"/>
      <c r="N145" s="396"/>
      <c r="O145" s="396"/>
      <c r="P145" s="396"/>
      <c r="Q145" s="396"/>
      <c r="R145" s="396"/>
      <c r="S145" s="396"/>
      <c r="T145" s="396"/>
      <c r="U145" s="396"/>
      <c r="W145" s="396"/>
      <c r="X145" s="396"/>
      <c r="Y145" s="396"/>
      <c r="Z145" s="396"/>
      <c r="AA145" s="396"/>
    </row>
    <row r="146" spans="1:27" ht="12.75" customHeight="1" x14ac:dyDescent="0.25">
      <c r="A146" s="396"/>
      <c r="B146" s="396"/>
      <c r="C146" s="396"/>
      <c r="D146" s="396"/>
      <c r="E146" s="396"/>
      <c r="F146" s="396"/>
      <c r="G146" s="396"/>
      <c r="H146" s="396"/>
      <c r="I146" s="396"/>
      <c r="J146" s="396"/>
      <c r="K146" s="396"/>
      <c r="L146" s="396"/>
      <c r="N146" s="396"/>
      <c r="O146" s="396"/>
      <c r="P146" s="396"/>
      <c r="Q146" s="396"/>
      <c r="R146" s="396"/>
      <c r="S146" s="396"/>
      <c r="T146" s="396"/>
      <c r="U146" s="396"/>
      <c r="W146" s="396"/>
      <c r="X146" s="396"/>
      <c r="Y146" s="396"/>
      <c r="Z146" s="396"/>
      <c r="AA146" s="396"/>
    </row>
    <row r="147" spans="1:27" ht="12.75" customHeight="1" x14ac:dyDescent="0.25">
      <c r="A147" s="396"/>
      <c r="B147" s="396"/>
      <c r="C147" s="396"/>
      <c r="D147" s="396"/>
      <c r="E147" s="396"/>
      <c r="F147" s="396"/>
      <c r="G147" s="396"/>
      <c r="H147" s="396"/>
      <c r="I147" s="396"/>
      <c r="J147" s="396"/>
      <c r="K147" s="396"/>
      <c r="L147" s="396"/>
      <c r="N147" s="396"/>
      <c r="O147" s="396"/>
      <c r="P147" s="396"/>
      <c r="Q147" s="396"/>
      <c r="R147" s="396"/>
      <c r="S147" s="396"/>
      <c r="T147" s="396"/>
      <c r="U147" s="396"/>
      <c r="W147" s="396"/>
      <c r="X147" s="396"/>
      <c r="Y147" s="396"/>
      <c r="Z147" s="396"/>
      <c r="AA147" s="396"/>
    </row>
    <row r="148" spans="1:27" ht="12.75" customHeight="1" x14ac:dyDescent="0.25">
      <c r="A148" s="396"/>
      <c r="B148" s="396"/>
      <c r="C148" s="396"/>
      <c r="D148" s="396"/>
      <c r="E148" s="396"/>
      <c r="F148" s="396"/>
      <c r="G148" s="396"/>
      <c r="H148" s="396"/>
      <c r="I148" s="396"/>
      <c r="J148" s="396"/>
      <c r="K148" s="396"/>
      <c r="L148" s="396"/>
      <c r="N148" s="396"/>
      <c r="O148" s="396"/>
      <c r="P148" s="396"/>
      <c r="Q148" s="396"/>
      <c r="R148" s="396"/>
      <c r="S148" s="396"/>
      <c r="T148" s="396"/>
      <c r="U148" s="396"/>
      <c r="W148" s="396"/>
      <c r="X148" s="396"/>
      <c r="Y148" s="396"/>
      <c r="Z148" s="396"/>
      <c r="AA148" s="396"/>
    </row>
    <row r="149" spans="1:27" ht="12.75" customHeight="1" x14ac:dyDescent="0.25">
      <c r="A149" s="396"/>
      <c r="B149" s="396"/>
      <c r="C149" s="396"/>
      <c r="D149" s="396"/>
      <c r="E149" s="396"/>
      <c r="F149" s="396"/>
      <c r="G149" s="396"/>
      <c r="H149" s="396"/>
      <c r="I149" s="396"/>
      <c r="J149" s="396"/>
      <c r="K149" s="396"/>
      <c r="L149" s="396"/>
      <c r="N149" s="396"/>
      <c r="O149" s="396"/>
      <c r="P149" s="396"/>
      <c r="Q149" s="396"/>
      <c r="R149" s="396"/>
      <c r="S149" s="396"/>
      <c r="T149" s="396"/>
      <c r="U149" s="396"/>
      <c r="W149" s="396"/>
      <c r="X149" s="396"/>
      <c r="Y149" s="396"/>
      <c r="Z149" s="396"/>
      <c r="AA149" s="396"/>
    </row>
    <row r="150" spans="1:27" ht="12.75" customHeight="1" x14ac:dyDescent="0.25">
      <c r="A150" s="396"/>
      <c r="B150" s="396"/>
      <c r="C150" s="396"/>
      <c r="D150" s="396"/>
      <c r="E150" s="396"/>
      <c r="F150" s="396"/>
      <c r="G150" s="396"/>
      <c r="H150" s="396"/>
      <c r="I150" s="396"/>
      <c r="J150" s="396"/>
      <c r="K150" s="396"/>
      <c r="L150" s="396"/>
      <c r="N150" s="396"/>
      <c r="O150" s="396"/>
      <c r="P150" s="396"/>
      <c r="Q150" s="396"/>
      <c r="R150" s="396"/>
      <c r="S150" s="396"/>
      <c r="T150" s="396"/>
      <c r="U150" s="396"/>
      <c r="W150" s="396"/>
      <c r="X150" s="396"/>
      <c r="Y150" s="396"/>
      <c r="Z150" s="396"/>
      <c r="AA150" s="396"/>
    </row>
    <row r="151" spans="1:27" ht="12.75" customHeight="1" x14ac:dyDescent="0.25">
      <c r="A151" s="396"/>
      <c r="B151" s="396"/>
      <c r="C151" s="396"/>
      <c r="D151" s="396"/>
      <c r="E151" s="396"/>
      <c r="F151" s="396"/>
      <c r="G151" s="396"/>
      <c r="H151" s="396"/>
      <c r="I151" s="396"/>
      <c r="J151" s="396"/>
      <c r="K151" s="396"/>
      <c r="L151" s="396"/>
      <c r="N151" s="396"/>
      <c r="O151" s="396"/>
      <c r="P151" s="396"/>
      <c r="Q151" s="396"/>
      <c r="R151" s="396"/>
      <c r="S151" s="396"/>
      <c r="T151" s="396"/>
      <c r="U151" s="396"/>
      <c r="W151" s="396"/>
      <c r="X151" s="396"/>
      <c r="Y151" s="396"/>
      <c r="Z151" s="396"/>
      <c r="AA151" s="396"/>
    </row>
    <row r="152" spans="1:27" ht="12.75" customHeight="1" x14ac:dyDescent="0.25">
      <c r="A152" s="396"/>
      <c r="B152" s="396"/>
      <c r="C152" s="396"/>
      <c r="D152" s="396"/>
      <c r="E152" s="396"/>
      <c r="F152" s="396"/>
      <c r="G152" s="396"/>
      <c r="H152" s="396"/>
      <c r="I152" s="396"/>
      <c r="J152" s="396"/>
      <c r="K152" s="396"/>
      <c r="L152" s="396"/>
      <c r="N152" s="396"/>
      <c r="O152" s="396"/>
      <c r="P152" s="396"/>
      <c r="Q152" s="396"/>
      <c r="R152" s="396"/>
      <c r="S152" s="396"/>
      <c r="T152" s="396"/>
      <c r="U152" s="396"/>
      <c r="W152" s="396"/>
      <c r="X152" s="396"/>
      <c r="Y152" s="396"/>
      <c r="Z152" s="396"/>
      <c r="AA152" s="396"/>
    </row>
    <row r="153" spans="1:27" ht="12.75" customHeight="1" x14ac:dyDescent="0.25">
      <c r="A153" s="396"/>
      <c r="B153" s="396"/>
      <c r="C153" s="396"/>
      <c r="D153" s="396"/>
      <c r="E153" s="396"/>
      <c r="F153" s="396"/>
      <c r="G153" s="396"/>
      <c r="H153" s="396"/>
      <c r="I153" s="396"/>
      <c r="J153" s="396"/>
      <c r="K153" s="396"/>
      <c r="L153" s="396"/>
      <c r="N153" s="396"/>
      <c r="O153" s="396"/>
      <c r="P153" s="396"/>
      <c r="Q153" s="396"/>
      <c r="R153" s="396"/>
      <c r="S153" s="396"/>
      <c r="T153" s="396"/>
      <c r="U153" s="396"/>
      <c r="W153" s="396"/>
      <c r="X153" s="396"/>
      <c r="Y153" s="396"/>
      <c r="Z153" s="396"/>
      <c r="AA153" s="396"/>
    </row>
    <row r="154" spans="1:27" ht="12.75" customHeight="1" x14ac:dyDescent="0.25">
      <c r="A154" s="396"/>
      <c r="B154" s="396"/>
      <c r="C154" s="396"/>
      <c r="D154" s="396"/>
      <c r="E154" s="396"/>
      <c r="F154" s="396"/>
      <c r="G154" s="396"/>
      <c r="H154" s="396"/>
      <c r="I154" s="396"/>
      <c r="J154" s="396"/>
      <c r="K154" s="396"/>
      <c r="L154" s="396"/>
      <c r="N154" s="396"/>
      <c r="O154" s="396"/>
      <c r="P154" s="396"/>
      <c r="Q154" s="396"/>
      <c r="R154" s="396"/>
      <c r="S154" s="396"/>
      <c r="T154" s="396"/>
      <c r="U154" s="396"/>
      <c r="W154" s="396"/>
      <c r="X154" s="396"/>
      <c r="Y154" s="396"/>
      <c r="Z154" s="396"/>
      <c r="AA154" s="396"/>
    </row>
    <row r="155" spans="1:27" ht="12.75" customHeight="1" x14ac:dyDescent="0.25">
      <c r="A155" s="396"/>
      <c r="B155" s="396"/>
      <c r="C155" s="396"/>
      <c r="D155" s="396"/>
      <c r="E155" s="396"/>
      <c r="F155" s="396"/>
      <c r="G155" s="396"/>
      <c r="H155" s="396"/>
      <c r="I155" s="396"/>
      <c r="J155" s="396"/>
      <c r="K155" s="396"/>
      <c r="L155" s="396"/>
      <c r="N155" s="396"/>
      <c r="O155" s="396"/>
      <c r="P155" s="396"/>
      <c r="Q155" s="396"/>
      <c r="R155" s="396"/>
      <c r="S155" s="396"/>
      <c r="T155" s="396"/>
      <c r="U155" s="396"/>
      <c r="W155" s="396"/>
      <c r="X155" s="396"/>
      <c r="Y155" s="396"/>
      <c r="Z155" s="396"/>
      <c r="AA155" s="396"/>
    </row>
    <row r="156" spans="1:27" ht="12.75" customHeight="1" x14ac:dyDescent="0.25">
      <c r="A156" s="396"/>
      <c r="B156" s="396"/>
      <c r="C156" s="396"/>
      <c r="D156" s="396"/>
      <c r="E156" s="396"/>
      <c r="F156" s="396"/>
      <c r="G156" s="396"/>
      <c r="H156" s="396"/>
      <c r="I156" s="396"/>
      <c r="J156" s="396"/>
      <c r="K156" s="396"/>
      <c r="L156" s="396"/>
      <c r="N156" s="396"/>
      <c r="O156" s="396"/>
      <c r="P156" s="396"/>
      <c r="Q156" s="396"/>
      <c r="R156" s="396"/>
      <c r="S156" s="396"/>
      <c r="T156" s="396"/>
      <c r="U156" s="396"/>
      <c r="W156" s="396"/>
      <c r="X156" s="396"/>
      <c r="Y156" s="396"/>
      <c r="Z156" s="396"/>
      <c r="AA156" s="396"/>
    </row>
    <row r="157" spans="1:27" ht="12.75" customHeight="1" x14ac:dyDescent="0.25">
      <c r="A157" s="396"/>
      <c r="B157" s="396"/>
      <c r="C157" s="396"/>
      <c r="D157" s="396"/>
      <c r="E157" s="396"/>
      <c r="F157" s="396"/>
      <c r="G157" s="396"/>
      <c r="H157" s="396"/>
      <c r="I157" s="396"/>
      <c r="J157" s="396"/>
      <c r="K157" s="396"/>
      <c r="L157" s="396"/>
      <c r="N157" s="396"/>
      <c r="O157" s="396"/>
      <c r="P157" s="396"/>
      <c r="Q157" s="396"/>
      <c r="R157" s="396"/>
      <c r="S157" s="396"/>
      <c r="T157" s="396"/>
      <c r="U157" s="396"/>
      <c r="W157" s="396"/>
      <c r="X157" s="396"/>
      <c r="Y157" s="396"/>
      <c r="Z157" s="396"/>
      <c r="AA157" s="396"/>
    </row>
    <row r="158" spans="1:27" ht="12.75" customHeight="1" x14ac:dyDescent="0.25">
      <c r="A158" s="396"/>
      <c r="B158" s="396"/>
      <c r="C158" s="396"/>
      <c r="D158" s="396"/>
      <c r="E158" s="396"/>
      <c r="F158" s="396"/>
      <c r="G158" s="396"/>
      <c r="H158" s="396"/>
      <c r="I158" s="396"/>
      <c r="J158" s="396"/>
      <c r="K158" s="396"/>
      <c r="L158" s="396"/>
      <c r="N158" s="396"/>
      <c r="O158" s="396"/>
      <c r="P158" s="396"/>
      <c r="Q158" s="396"/>
      <c r="R158" s="396"/>
      <c r="S158" s="396"/>
      <c r="T158" s="396"/>
      <c r="U158" s="396"/>
      <c r="W158" s="396"/>
      <c r="X158" s="396"/>
      <c r="Y158" s="396"/>
      <c r="Z158" s="396"/>
      <c r="AA158" s="396"/>
    </row>
    <row r="159" spans="1:27" ht="12.75" customHeight="1" x14ac:dyDescent="0.25">
      <c r="A159" s="396"/>
      <c r="B159" s="396"/>
      <c r="C159" s="396"/>
      <c r="D159" s="396"/>
      <c r="E159" s="396"/>
      <c r="F159" s="396"/>
      <c r="G159" s="396"/>
      <c r="H159" s="396"/>
      <c r="I159" s="396"/>
      <c r="J159" s="396"/>
      <c r="K159" s="396"/>
      <c r="L159" s="396"/>
      <c r="N159" s="396"/>
      <c r="O159" s="396"/>
      <c r="P159" s="396"/>
      <c r="Q159" s="396"/>
      <c r="R159" s="396"/>
      <c r="S159" s="396"/>
      <c r="T159" s="396"/>
      <c r="U159" s="396"/>
      <c r="W159" s="396"/>
      <c r="X159" s="396"/>
      <c r="Y159" s="396"/>
      <c r="Z159" s="396"/>
      <c r="AA159" s="396"/>
    </row>
    <row r="160" spans="1:27" ht="12.75" customHeight="1" x14ac:dyDescent="0.25">
      <c r="A160" s="396"/>
      <c r="B160" s="396"/>
      <c r="C160" s="396"/>
      <c r="D160" s="396"/>
      <c r="E160" s="396"/>
      <c r="F160" s="396"/>
      <c r="G160" s="396"/>
      <c r="H160" s="396"/>
      <c r="I160" s="396"/>
      <c r="J160" s="396"/>
      <c r="K160" s="396"/>
      <c r="L160" s="396"/>
      <c r="N160" s="396"/>
      <c r="O160" s="396"/>
      <c r="P160" s="396"/>
      <c r="Q160" s="396"/>
      <c r="R160" s="396"/>
      <c r="S160" s="396"/>
      <c r="T160" s="396"/>
      <c r="U160" s="396"/>
      <c r="W160" s="396"/>
      <c r="X160" s="396"/>
      <c r="Y160" s="396"/>
      <c r="Z160" s="396"/>
      <c r="AA160" s="396"/>
    </row>
    <row r="161" spans="1:27" ht="12.75" customHeight="1" x14ac:dyDescent="0.25">
      <c r="A161" s="396"/>
      <c r="B161" s="396"/>
      <c r="C161" s="396"/>
      <c r="D161" s="396"/>
      <c r="E161" s="396"/>
      <c r="F161" s="396"/>
      <c r="G161" s="396"/>
      <c r="H161" s="396"/>
      <c r="I161" s="396"/>
      <c r="J161" s="396"/>
      <c r="K161" s="396"/>
      <c r="L161" s="396"/>
      <c r="N161" s="396"/>
      <c r="O161" s="396"/>
      <c r="P161" s="396"/>
      <c r="Q161" s="396"/>
      <c r="R161" s="396"/>
      <c r="S161" s="396"/>
      <c r="T161" s="396"/>
      <c r="U161" s="396"/>
      <c r="W161" s="396"/>
      <c r="X161" s="396"/>
      <c r="Y161" s="396"/>
      <c r="Z161" s="396"/>
      <c r="AA161" s="396"/>
    </row>
    <row r="162" spans="1:27" ht="12.75" customHeight="1" x14ac:dyDescent="0.25">
      <c r="A162" s="396"/>
      <c r="B162" s="396"/>
      <c r="C162" s="396"/>
      <c r="D162" s="396"/>
      <c r="E162" s="396"/>
      <c r="F162" s="396"/>
      <c r="G162" s="396"/>
      <c r="H162" s="396"/>
      <c r="I162" s="396"/>
      <c r="J162" s="396"/>
      <c r="K162" s="396"/>
      <c r="L162" s="396"/>
      <c r="N162" s="396"/>
      <c r="O162" s="396"/>
      <c r="P162" s="396"/>
      <c r="Q162" s="396"/>
      <c r="R162" s="396"/>
      <c r="S162" s="396"/>
      <c r="T162" s="396"/>
      <c r="U162" s="396"/>
      <c r="W162" s="396"/>
      <c r="X162" s="396"/>
      <c r="Y162" s="396"/>
      <c r="Z162" s="396"/>
      <c r="AA162" s="396"/>
    </row>
    <row r="163" spans="1:27" ht="12.75" customHeight="1" x14ac:dyDescent="0.25">
      <c r="A163" s="396"/>
      <c r="B163" s="396"/>
      <c r="C163" s="396"/>
      <c r="D163" s="396"/>
      <c r="E163" s="396"/>
      <c r="F163" s="396"/>
      <c r="G163" s="396"/>
      <c r="H163" s="396"/>
      <c r="I163" s="396"/>
      <c r="J163" s="396"/>
      <c r="K163" s="396"/>
      <c r="L163" s="396"/>
      <c r="N163" s="396"/>
      <c r="O163" s="396"/>
      <c r="P163" s="396"/>
      <c r="Q163" s="396"/>
      <c r="R163" s="396"/>
      <c r="S163" s="396"/>
      <c r="T163" s="396"/>
      <c r="U163" s="396"/>
      <c r="W163" s="396"/>
      <c r="X163" s="396"/>
      <c r="Y163" s="396"/>
      <c r="Z163" s="396"/>
      <c r="AA163" s="396"/>
    </row>
    <row r="164" spans="1:27" ht="12.75" customHeight="1" x14ac:dyDescent="0.25">
      <c r="A164" s="396"/>
      <c r="B164" s="396"/>
      <c r="C164" s="396"/>
      <c r="D164" s="396"/>
      <c r="E164" s="396"/>
      <c r="F164" s="396"/>
      <c r="G164" s="396"/>
      <c r="H164" s="396"/>
      <c r="I164" s="396"/>
      <c r="J164" s="396"/>
      <c r="K164" s="396"/>
      <c r="L164" s="396"/>
      <c r="N164" s="396"/>
      <c r="O164" s="396"/>
      <c r="P164" s="396"/>
      <c r="Q164" s="396"/>
      <c r="R164" s="396"/>
      <c r="S164" s="396"/>
      <c r="T164" s="396"/>
      <c r="U164" s="396"/>
      <c r="W164" s="396"/>
      <c r="X164" s="396"/>
      <c r="Y164" s="396"/>
      <c r="Z164" s="396"/>
      <c r="AA164" s="396"/>
    </row>
    <row r="165" spans="1:27" ht="12.75" customHeight="1" x14ac:dyDescent="0.25">
      <c r="A165" s="396"/>
      <c r="B165" s="396"/>
      <c r="C165" s="396"/>
      <c r="D165" s="396"/>
      <c r="E165" s="396"/>
      <c r="F165" s="396"/>
      <c r="G165" s="396"/>
      <c r="H165" s="396"/>
      <c r="I165" s="396"/>
      <c r="J165" s="396"/>
      <c r="K165" s="396"/>
      <c r="L165" s="396"/>
      <c r="N165" s="396"/>
      <c r="O165" s="396"/>
      <c r="P165" s="396"/>
      <c r="Q165" s="396"/>
      <c r="R165" s="396"/>
      <c r="S165" s="396"/>
      <c r="T165" s="396"/>
      <c r="U165" s="396"/>
      <c r="W165" s="396"/>
      <c r="X165" s="396"/>
      <c r="Y165" s="396"/>
      <c r="Z165" s="396"/>
      <c r="AA165" s="396"/>
    </row>
    <row r="166" spans="1:27" ht="12.75" customHeight="1" x14ac:dyDescent="0.25">
      <c r="A166" s="396"/>
      <c r="B166" s="396"/>
      <c r="C166" s="396"/>
      <c r="D166" s="396"/>
      <c r="E166" s="396"/>
      <c r="F166" s="396"/>
      <c r="G166" s="396"/>
      <c r="H166" s="396"/>
      <c r="I166" s="396"/>
      <c r="J166" s="396"/>
      <c r="K166" s="396"/>
      <c r="L166" s="396"/>
      <c r="N166" s="396"/>
      <c r="O166" s="396"/>
      <c r="P166" s="396"/>
      <c r="Q166" s="396"/>
      <c r="R166" s="396"/>
      <c r="S166" s="396"/>
      <c r="T166" s="396"/>
      <c r="U166" s="396"/>
      <c r="W166" s="396"/>
      <c r="X166" s="396"/>
      <c r="Y166" s="396"/>
      <c r="Z166" s="396"/>
      <c r="AA166" s="396"/>
    </row>
    <row r="167" spans="1:27" ht="12.75" customHeight="1" x14ac:dyDescent="0.25">
      <c r="A167" s="396"/>
      <c r="B167" s="396"/>
      <c r="C167" s="396"/>
      <c r="D167" s="396"/>
      <c r="E167" s="396"/>
      <c r="F167" s="396"/>
      <c r="G167" s="396"/>
      <c r="H167" s="396"/>
      <c r="I167" s="396"/>
      <c r="J167" s="396"/>
      <c r="K167" s="396"/>
      <c r="L167" s="396"/>
      <c r="N167" s="396"/>
      <c r="O167" s="396"/>
      <c r="P167" s="396"/>
      <c r="Q167" s="396"/>
      <c r="R167" s="396"/>
      <c r="S167" s="396"/>
      <c r="T167" s="396"/>
      <c r="U167" s="396"/>
      <c r="W167" s="396"/>
      <c r="X167" s="396"/>
      <c r="Y167" s="396"/>
      <c r="Z167" s="396"/>
      <c r="AA167" s="396"/>
    </row>
    <row r="168" spans="1:27" ht="12.75" customHeight="1" x14ac:dyDescent="0.25">
      <c r="A168" s="396"/>
      <c r="B168" s="396"/>
      <c r="C168" s="396"/>
      <c r="D168" s="396"/>
      <c r="E168" s="396"/>
      <c r="F168" s="396"/>
      <c r="G168" s="396"/>
      <c r="H168" s="396"/>
      <c r="I168" s="396"/>
      <c r="J168" s="396"/>
      <c r="K168" s="396"/>
      <c r="L168" s="396"/>
      <c r="N168" s="396"/>
      <c r="O168" s="396"/>
      <c r="P168" s="396"/>
      <c r="Q168" s="396"/>
      <c r="R168" s="396"/>
      <c r="S168" s="396"/>
      <c r="T168" s="396"/>
      <c r="U168" s="396"/>
      <c r="W168" s="396"/>
      <c r="X168" s="396"/>
      <c r="Y168" s="396"/>
      <c r="Z168" s="396"/>
      <c r="AA168" s="396"/>
    </row>
    <row r="169" spans="1:27" ht="12.75" customHeight="1" x14ac:dyDescent="0.25">
      <c r="A169" s="396"/>
      <c r="B169" s="396"/>
      <c r="C169" s="396"/>
      <c r="D169" s="396"/>
      <c r="E169" s="396"/>
      <c r="F169" s="396"/>
      <c r="G169" s="396"/>
      <c r="H169" s="396"/>
      <c r="I169" s="396"/>
      <c r="J169" s="396"/>
      <c r="K169" s="396"/>
      <c r="L169" s="396"/>
      <c r="N169" s="396"/>
      <c r="O169" s="396"/>
      <c r="P169" s="396"/>
      <c r="Q169" s="396"/>
      <c r="R169" s="396"/>
      <c r="S169" s="396"/>
      <c r="T169" s="396"/>
      <c r="U169" s="396"/>
      <c r="W169" s="396"/>
      <c r="X169" s="396"/>
      <c r="Y169" s="396"/>
      <c r="Z169" s="396"/>
      <c r="AA169" s="396"/>
    </row>
    <row r="170" spans="1:27" ht="12.75" customHeight="1" x14ac:dyDescent="0.25">
      <c r="A170" s="396"/>
      <c r="B170" s="396"/>
      <c r="C170" s="396"/>
      <c r="D170" s="396"/>
      <c r="E170" s="396"/>
      <c r="F170" s="396"/>
      <c r="G170" s="396"/>
      <c r="H170" s="396"/>
      <c r="I170" s="396"/>
      <c r="J170" s="396"/>
      <c r="K170" s="396"/>
      <c r="L170" s="396"/>
      <c r="N170" s="396"/>
      <c r="O170" s="396"/>
      <c r="P170" s="396"/>
      <c r="Q170" s="396"/>
      <c r="R170" s="396"/>
      <c r="S170" s="396"/>
      <c r="T170" s="396"/>
      <c r="U170" s="396"/>
      <c r="W170" s="396"/>
      <c r="X170" s="396"/>
      <c r="Y170" s="396"/>
      <c r="Z170" s="396"/>
      <c r="AA170" s="396"/>
    </row>
    <row r="171" spans="1:27" ht="12.75" customHeight="1" x14ac:dyDescent="0.25">
      <c r="A171" s="396"/>
      <c r="B171" s="396"/>
      <c r="C171" s="396"/>
      <c r="D171" s="396"/>
      <c r="E171" s="396"/>
      <c r="F171" s="396"/>
      <c r="G171" s="396"/>
      <c r="H171" s="396"/>
      <c r="I171" s="396"/>
      <c r="J171" s="396"/>
      <c r="K171" s="396"/>
      <c r="L171" s="396"/>
      <c r="N171" s="396"/>
      <c r="O171" s="396"/>
      <c r="P171" s="396"/>
      <c r="Q171" s="396"/>
      <c r="R171" s="396"/>
      <c r="S171" s="396"/>
      <c r="T171" s="396"/>
      <c r="U171" s="396"/>
      <c r="W171" s="396"/>
      <c r="X171" s="396"/>
      <c r="Y171" s="396"/>
      <c r="Z171" s="396"/>
      <c r="AA171" s="396"/>
    </row>
    <row r="172" spans="1:27" ht="12.75" customHeight="1" x14ac:dyDescent="0.25">
      <c r="A172" s="396"/>
      <c r="B172" s="396"/>
      <c r="C172" s="396"/>
      <c r="D172" s="396"/>
      <c r="E172" s="396"/>
      <c r="F172" s="396"/>
      <c r="G172" s="396"/>
      <c r="H172" s="396"/>
      <c r="I172" s="396"/>
      <c r="J172" s="396"/>
      <c r="K172" s="396"/>
      <c r="L172" s="396"/>
      <c r="N172" s="396"/>
      <c r="O172" s="396"/>
      <c r="P172" s="396"/>
      <c r="Q172" s="396"/>
      <c r="R172" s="396"/>
      <c r="S172" s="396"/>
      <c r="T172" s="396"/>
      <c r="U172" s="396"/>
      <c r="W172" s="396"/>
      <c r="X172" s="396"/>
      <c r="Y172" s="396"/>
      <c r="Z172" s="396"/>
      <c r="AA172" s="396"/>
    </row>
    <row r="173" spans="1:27" ht="12.75" customHeight="1" x14ac:dyDescent="0.25">
      <c r="A173" s="396"/>
      <c r="B173" s="396"/>
      <c r="C173" s="396"/>
      <c r="D173" s="396"/>
      <c r="E173" s="396"/>
      <c r="F173" s="396"/>
      <c r="G173" s="396"/>
      <c r="H173" s="396"/>
      <c r="I173" s="396"/>
      <c r="J173" s="396"/>
      <c r="K173" s="396"/>
      <c r="L173" s="396"/>
      <c r="N173" s="396"/>
      <c r="O173" s="396"/>
      <c r="P173" s="396"/>
      <c r="Q173" s="396"/>
      <c r="R173" s="396"/>
      <c r="S173" s="396"/>
      <c r="T173" s="396"/>
      <c r="U173" s="396"/>
      <c r="W173" s="396"/>
      <c r="X173" s="396"/>
      <c r="Y173" s="396"/>
      <c r="Z173" s="396"/>
      <c r="AA173" s="396"/>
    </row>
    <row r="174" spans="1:27" ht="12.75" customHeight="1" x14ac:dyDescent="0.25">
      <c r="A174" s="396"/>
      <c r="B174" s="396"/>
      <c r="C174" s="396"/>
      <c r="D174" s="396"/>
      <c r="E174" s="396"/>
      <c r="F174" s="396"/>
      <c r="G174" s="396"/>
      <c r="H174" s="396"/>
      <c r="I174" s="396"/>
      <c r="J174" s="396"/>
      <c r="K174" s="396"/>
      <c r="L174" s="396"/>
      <c r="N174" s="396"/>
      <c r="O174" s="396"/>
      <c r="P174" s="396"/>
      <c r="Q174" s="396"/>
      <c r="R174" s="396"/>
      <c r="S174" s="396"/>
      <c r="T174" s="396"/>
      <c r="U174" s="396"/>
      <c r="W174" s="396"/>
      <c r="X174" s="396"/>
      <c r="Y174" s="396"/>
      <c r="Z174" s="396"/>
      <c r="AA174" s="396"/>
    </row>
    <row r="175" spans="1:27" ht="12.75" customHeight="1" x14ac:dyDescent="0.25">
      <c r="A175" s="396"/>
      <c r="B175" s="396"/>
      <c r="C175" s="396"/>
      <c r="D175" s="396"/>
      <c r="E175" s="396"/>
      <c r="F175" s="396"/>
      <c r="G175" s="396"/>
      <c r="H175" s="396"/>
      <c r="I175" s="396"/>
      <c r="J175" s="396"/>
      <c r="K175" s="396"/>
      <c r="L175" s="396"/>
      <c r="N175" s="396"/>
      <c r="O175" s="396"/>
      <c r="P175" s="396"/>
      <c r="Q175" s="396"/>
      <c r="R175" s="396"/>
      <c r="S175" s="396"/>
      <c r="T175" s="396"/>
      <c r="U175" s="396"/>
      <c r="W175" s="396"/>
      <c r="X175" s="396"/>
      <c r="Y175" s="396"/>
      <c r="Z175" s="396"/>
      <c r="AA175" s="396"/>
    </row>
    <row r="176" spans="1:27" ht="12.75" customHeight="1" x14ac:dyDescent="0.25">
      <c r="A176" s="396"/>
      <c r="B176" s="396"/>
      <c r="C176" s="396"/>
      <c r="D176" s="396"/>
      <c r="E176" s="396"/>
      <c r="F176" s="396"/>
      <c r="G176" s="396"/>
      <c r="H176" s="396"/>
      <c r="I176" s="396"/>
      <c r="J176" s="396"/>
      <c r="K176" s="396"/>
      <c r="L176" s="396"/>
      <c r="N176" s="396"/>
      <c r="O176" s="396"/>
      <c r="P176" s="396"/>
      <c r="Q176" s="396"/>
      <c r="R176" s="396"/>
      <c r="S176" s="396"/>
      <c r="T176" s="396"/>
      <c r="U176" s="396"/>
      <c r="W176" s="396"/>
      <c r="X176" s="396"/>
      <c r="Y176" s="396"/>
      <c r="Z176" s="396"/>
      <c r="AA176" s="396"/>
    </row>
    <row r="177" spans="1:27" ht="12.75" customHeight="1" x14ac:dyDescent="0.25">
      <c r="A177" s="396"/>
      <c r="B177" s="396"/>
      <c r="C177" s="396"/>
      <c r="D177" s="396"/>
      <c r="E177" s="396"/>
      <c r="F177" s="396"/>
      <c r="G177" s="396"/>
      <c r="H177" s="396"/>
      <c r="I177" s="396"/>
      <c r="J177" s="396"/>
      <c r="K177" s="396"/>
      <c r="L177" s="396"/>
      <c r="N177" s="396"/>
      <c r="O177" s="396"/>
      <c r="P177" s="396"/>
      <c r="Q177" s="396"/>
      <c r="R177" s="396"/>
      <c r="S177" s="396"/>
      <c r="T177" s="396"/>
      <c r="U177" s="396"/>
      <c r="W177" s="396"/>
      <c r="X177" s="396"/>
      <c r="Y177" s="396"/>
      <c r="Z177" s="396"/>
      <c r="AA177" s="396"/>
    </row>
    <row r="178" spans="1:27" ht="12.75" customHeight="1" x14ac:dyDescent="0.25">
      <c r="A178" s="396"/>
      <c r="B178" s="396"/>
      <c r="C178" s="396"/>
      <c r="D178" s="396"/>
      <c r="E178" s="396"/>
      <c r="F178" s="396"/>
      <c r="G178" s="396"/>
      <c r="H178" s="396"/>
      <c r="I178" s="396"/>
      <c r="J178" s="396"/>
      <c r="K178" s="396"/>
      <c r="L178" s="396"/>
      <c r="N178" s="396"/>
      <c r="O178" s="396"/>
      <c r="P178" s="396"/>
      <c r="Q178" s="396"/>
      <c r="R178" s="396"/>
      <c r="S178" s="396"/>
      <c r="T178" s="396"/>
      <c r="U178" s="396"/>
      <c r="W178" s="396"/>
      <c r="X178" s="396"/>
      <c r="Y178" s="396"/>
      <c r="Z178" s="396"/>
      <c r="AA178" s="396"/>
    </row>
    <row r="179" spans="1:27" ht="12.75" customHeight="1" x14ac:dyDescent="0.25">
      <c r="A179" s="396"/>
      <c r="B179" s="396"/>
      <c r="C179" s="396"/>
      <c r="D179" s="396"/>
      <c r="E179" s="396"/>
      <c r="F179" s="396"/>
      <c r="G179" s="396"/>
      <c r="H179" s="396"/>
      <c r="I179" s="396"/>
      <c r="J179" s="396"/>
      <c r="K179" s="396"/>
      <c r="L179" s="396"/>
      <c r="N179" s="396"/>
      <c r="O179" s="396"/>
      <c r="P179" s="396"/>
      <c r="Q179" s="396"/>
      <c r="R179" s="396"/>
      <c r="S179" s="396"/>
      <c r="T179" s="396"/>
      <c r="U179" s="396"/>
      <c r="W179" s="396"/>
      <c r="X179" s="396"/>
      <c r="Y179" s="396"/>
      <c r="Z179" s="396"/>
      <c r="AA179" s="396"/>
    </row>
    <row r="180" spans="1:27" ht="12.75" customHeight="1" x14ac:dyDescent="0.25">
      <c r="A180" s="396"/>
      <c r="B180" s="396"/>
      <c r="C180" s="396"/>
      <c r="D180" s="396"/>
      <c r="E180" s="396"/>
      <c r="F180" s="396"/>
      <c r="G180" s="396"/>
      <c r="H180" s="396"/>
      <c r="I180" s="396"/>
      <c r="J180" s="396"/>
      <c r="K180" s="396"/>
      <c r="L180" s="396"/>
      <c r="N180" s="396"/>
      <c r="O180" s="396"/>
      <c r="P180" s="396"/>
      <c r="Q180" s="396"/>
      <c r="R180" s="396"/>
      <c r="S180" s="396"/>
      <c r="T180" s="396"/>
      <c r="U180" s="396"/>
      <c r="W180" s="396"/>
      <c r="X180" s="396"/>
      <c r="Y180" s="396"/>
      <c r="Z180" s="396"/>
      <c r="AA180" s="396"/>
    </row>
    <row r="181" spans="1:27" ht="12.75" customHeight="1" x14ac:dyDescent="0.25">
      <c r="A181" s="396"/>
      <c r="B181" s="396"/>
      <c r="C181" s="396"/>
      <c r="D181" s="396"/>
      <c r="E181" s="396"/>
      <c r="F181" s="396"/>
      <c r="G181" s="396"/>
      <c r="H181" s="396"/>
      <c r="I181" s="396"/>
      <c r="J181" s="396"/>
      <c r="K181" s="396"/>
      <c r="L181" s="396"/>
      <c r="N181" s="396"/>
      <c r="O181" s="396"/>
      <c r="P181" s="396"/>
      <c r="Q181" s="396"/>
      <c r="R181" s="396"/>
      <c r="S181" s="396"/>
      <c r="T181" s="396"/>
      <c r="U181" s="396"/>
      <c r="W181" s="396"/>
      <c r="X181" s="396"/>
      <c r="Y181" s="396"/>
      <c r="Z181" s="396"/>
      <c r="AA181" s="396"/>
    </row>
    <row r="182" spans="1:27" ht="12.75" customHeight="1" x14ac:dyDescent="0.25">
      <c r="A182" s="396"/>
      <c r="B182" s="396"/>
      <c r="C182" s="396"/>
      <c r="D182" s="396"/>
      <c r="E182" s="396"/>
      <c r="F182" s="396"/>
      <c r="G182" s="396"/>
      <c r="H182" s="396"/>
      <c r="I182" s="396"/>
      <c r="J182" s="396"/>
      <c r="K182" s="396"/>
      <c r="L182" s="396"/>
      <c r="N182" s="396"/>
      <c r="O182" s="396"/>
      <c r="P182" s="396"/>
      <c r="Q182" s="396"/>
      <c r="R182" s="396"/>
      <c r="S182" s="396"/>
      <c r="T182" s="396"/>
      <c r="U182" s="396"/>
      <c r="W182" s="396"/>
      <c r="X182" s="396"/>
      <c r="Y182" s="396"/>
      <c r="Z182" s="396"/>
      <c r="AA182" s="396"/>
    </row>
    <row r="183" spans="1:27" ht="12.75" customHeight="1" x14ac:dyDescent="0.25">
      <c r="A183" s="396"/>
      <c r="B183" s="396"/>
      <c r="C183" s="396"/>
      <c r="D183" s="396"/>
      <c r="E183" s="396"/>
      <c r="F183" s="396"/>
      <c r="G183" s="396"/>
      <c r="H183" s="396"/>
      <c r="I183" s="396"/>
      <c r="J183" s="396"/>
      <c r="K183" s="396"/>
      <c r="L183" s="396"/>
      <c r="N183" s="396"/>
      <c r="O183" s="396"/>
      <c r="P183" s="396"/>
      <c r="Q183" s="396"/>
      <c r="R183" s="396"/>
      <c r="S183" s="396"/>
      <c r="T183" s="396"/>
      <c r="U183" s="396"/>
      <c r="W183" s="396"/>
      <c r="X183" s="396"/>
      <c r="Y183" s="396"/>
      <c r="Z183" s="396"/>
      <c r="AA183" s="396"/>
    </row>
    <row r="184" spans="1:27" ht="12.75" customHeight="1" x14ac:dyDescent="0.25">
      <c r="A184" s="396"/>
      <c r="B184" s="396"/>
      <c r="C184" s="396"/>
      <c r="D184" s="396"/>
      <c r="E184" s="396"/>
      <c r="F184" s="396"/>
      <c r="G184" s="396"/>
      <c r="H184" s="396"/>
      <c r="I184" s="396"/>
      <c r="J184" s="396"/>
      <c r="K184" s="396"/>
      <c r="L184" s="396"/>
      <c r="N184" s="396"/>
      <c r="O184" s="396"/>
      <c r="P184" s="396"/>
      <c r="Q184" s="396"/>
      <c r="R184" s="396"/>
      <c r="S184" s="396"/>
      <c r="T184" s="396"/>
      <c r="U184" s="396"/>
      <c r="W184" s="396"/>
      <c r="X184" s="396"/>
      <c r="Y184" s="396"/>
      <c r="Z184" s="396"/>
      <c r="AA184" s="396"/>
    </row>
    <row r="185" spans="1:27" ht="12.75" customHeight="1" x14ac:dyDescent="0.25">
      <c r="A185" s="396"/>
      <c r="B185" s="396"/>
      <c r="C185" s="396"/>
      <c r="D185" s="396"/>
      <c r="E185" s="396"/>
      <c r="F185" s="396"/>
      <c r="G185" s="396"/>
      <c r="H185" s="396"/>
      <c r="I185" s="396"/>
      <c r="J185" s="396"/>
      <c r="K185" s="396"/>
      <c r="L185" s="396"/>
      <c r="N185" s="396"/>
      <c r="O185" s="396"/>
      <c r="P185" s="396"/>
      <c r="Q185" s="396"/>
      <c r="R185" s="396"/>
      <c r="S185" s="396"/>
      <c r="T185" s="396"/>
      <c r="U185" s="396"/>
      <c r="W185" s="396"/>
      <c r="X185" s="396"/>
      <c r="Y185" s="396"/>
      <c r="Z185" s="396"/>
      <c r="AA185" s="396"/>
    </row>
    <row r="186" spans="1:27" ht="12.75" customHeight="1" x14ac:dyDescent="0.25">
      <c r="A186" s="396"/>
      <c r="B186" s="396"/>
      <c r="C186" s="396"/>
      <c r="D186" s="396"/>
      <c r="E186" s="396"/>
      <c r="F186" s="396"/>
      <c r="G186" s="396"/>
      <c r="H186" s="396"/>
      <c r="I186" s="396"/>
      <c r="J186" s="396"/>
      <c r="K186" s="396"/>
      <c r="L186" s="396"/>
      <c r="N186" s="396"/>
      <c r="O186" s="396"/>
      <c r="P186" s="396"/>
      <c r="Q186" s="396"/>
      <c r="R186" s="396"/>
      <c r="S186" s="396"/>
      <c r="T186" s="396"/>
      <c r="U186" s="396"/>
      <c r="W186" s="396"/>
      <c r="X186" s="396"/>
      <c r="Y186" s="396"/>
      <c r="Z186" s="396"/>
      <c r="AA186" s="396"/>
    </row>
    <row r="187" spans="1:27" ht="12.75" customHeight="1" x14ac:dyDescent="0.25">
      <c r="A187" s="396"/>
      <c r="B187" s="396"/>
      <c r="C187" s="396"/>
      <c r="D187" s="396"/>
      <c r="E187" s="396"/>
      <c r="F187" s="396"/>
      <c r="G187" s="396"/>
      <c r="H187" s="396"/>
      <c r="I187" s="396"/>
      <c r="J187" s="396"/>
      <c r="K187" s="396"/>
      <c r="L187" s="396"/>
      <c r="N187" s="396"/>
      <c r="O187" s="396"/>
      <c r="P187" s="396"/>
      <c r="Q187" s="396"/>
      <c r="R187" s="396"/>
      <c r="S187" s="396"/>
      <c r="T187" s="396"/>
      <c r="U187" s="396"/>
      <c r="W187" s="396"/>
      <c r="X187" s="396"/>
      <c r="Y187" s="396"/>
      <c r="Z187" s="396"/>
      <c r="AA187" s="396"/>
    </row>
    <row r="188" spans="1:27" ht="12.75" customHeight="1" x14ac:dyDescent="0.25">
      <c r="A188" s="396"/>
      <c r="B188" s="396"/>
      <c r="C188" s="396"/>
      <c r="D188" s="396"/>
      <c r="E188" s="396"/>
      <c r="F188" s="396"/>
      <c r="G188" s="396"/>
      <c r="H188" s="396"/>
      <c r="I188" s="396"/>
      <c r="J188" s="396"/>
      <c r="K188" s="396"/>
      <c r="L188" s="396"/>
      <c r="N188" s="396"/>
      <c r="O188" s="396"/>
      <c r="P188" s="396"/>
      <c r="Q188" s="396"/>
      <c r="R188" s="396"/>
      <c r="S188" s="396"/>
      <c r="T188" s="396"/>
      <c r="U188" s="396"/>
      <c r="W188" s="396"/>
      <c r="X188" s="396"/>
      <c r="Y188" s="396"/>
      <c r="Z188" s="396"/>
      <c r="AA188" s="396"/>
    </row>
    <row r="189" spans="1:27" ht="12.75" customHeight="1" x14ac:dyDescent="0.25">
      <c r="A189" s="396"/>
      <c r="B189" s="396"/>
      <c r="C189" s="396"/>
      <c r="D189" s="396"/>
      <c r="E189" s="396"/>
      <c r="F189" s="396"/>
      <c r="G189" s="396"/>
      <c r="H189" s="396"/>
      <c r="I189" s="396"/>
      <c r="J189" s="396"/>
      <c r="K189" s="396"/>
      <c r="L189" s="396"/>
      <c r="N189" s="396"/>
      <c r="O189" s="396"/>
      <c r="P189" s="396"/>
      <c r="Q189" s="396"/>
      <c r="R189" s="396"/>
      <c r="S189" s="396"/>
      <c r="T189" s="396"/>
      <c r="U189" s="396"/>
      <c r="W189" s="396"/>
      <c r="X189" s="396"/>
      <c r="Y189" s="396"/>
      <c r="Z189" s="396"/>
      <c r="AA189" s="396"/>
    </row>
    <row r="190" spans="1:27" ht="12.75" customHeight="1" x14ac:dyDescent="0.25">
      <c r="A190" s="396"/>
      <c r="B190" s="396"/>
      <c r="C190" s="396"/>
      <c r="D190" s="396"/>
      <c r="E190" s="396"/>
      <c r="F190" s="396"/>
      <c r="G190" s="396"/>
      <c r="H190" s="396"/>
      <c r="I190" s="396"/>
      <c r="J190" s="396"/>
      <c r="K190" s="396"/>
      <c r="L190" s="396"/>
      <c r="N190" s="396"/>
      <c r="O190" s="396"/>
      <c r="P190" s="396"/>
      <c r="Q190" s="396"/>
      <c r="R190" s="396"/>
      <c r="S190" s="396"/>
      <c r="T190" s="396"/>
      <c r="U190" s="396"/>
      <c r="W190" s="396"/>
      <c r="X190" s="396"/>
      <c r="Y190" s="396"/>
      <c r="Z190" s="396"/>
      <c r="AA190" s="396"/>
    </row>
    <row r="191" spans="1:27" ht="12.75" customHeight="1" x14ac:dyDescent="0.25">
      <c r="A191" s="396"/>
      <c r="B191" s="396"/>
      <c r="C191" s="396"/>
      <c r="D191" s="396"/>
      <c r="E191" s="396"/>
      <c r="F191" s="396"/>
      <c r="G191" s="396"/>
      <c r="H191" s="396"/>
      <c r="I191" s="396"/>
      <c r="J191" s="396"/>
      <c r="K191" s="396"/>
      <c r="L191" s="396"/>
      <c r="N191" s="396"/>
      <c r="O191" s="396"/>
      <c r="P191" s="396"/>
      <c r="Q191" s="396"/>
      <c r="R191" s="396"/>
      <c r="S191" s="396"/>
      <c r="T191" s="396"/>
      <c r="U191" s="396"/>
      <c r="W191" s="396"/>
      <c r="X191" s="396"/>
      <c r="Y191" s="396"/>
      <c r="Z191" s="396"/>
      <c r="AA191" s="396"/>
    </row>
    <row r="192" spans="1:27" ht="12.75" customHeight="1" x14ac:dyDescent="0.25">
      <c r="A192" s="396"/>
      <c r="B192" s="396"/>
      <c r="C192" s="396"/>
      <c r="D192" s="396"/>
      <c r="E192" s="396"/>
      <c r="F192" s="396"/>
      <c r="G192" s="396"/>
      <c r="H192" s="396"/>
      <c r="I192" s="396"/>
      <c r="J192" s="396"/>
      <c r="K192" s="396"/>
      <c r="L192" s="396"/>
      <c r="N192" s="396"/>
      <c r="O192" s="396"/>
      <c r="P192" s="396"/>
      <c r="Q192" s="396"/>
      <c r="R192" s="396"/>
      <c r="S192" s="396"/>
      <c r="T192" s="396"/>
      <c r="U192" s="396"/>
      <c r="W192" s="396"/>
      <c r="X192" s="396"/>
      <c r="Y192" s="396"/>
      <c r="Z192" s="396"/>
      <c r="AA192" s="396"/>
    </row>
    <row r="193" spans="1:27" ht="12.75" customHeight="1" x14ac:dyDescent="0.25">
      <c r="A193" s="396"/>
      <c r="B193" s="396"/>
      <c r="C193" s="396"/>
      <c r="D193" s="396"/>
      <c r="E193" s="396"/>
      <c r="F193" s="396"/>
      <c r="G193" s="396"/>
      <c r="H193" s="396"/>
      <c r="I193" s="396"/>
      <c r="J193" s="396"/>
      <c r="K193" s="396"/>
      <c r="L193" s="396"/>
      <c r="N193" s="396"/>
      <c r="O193" s="396"/>
      <c r="P193" s="396"/>
      <c r="Q193" s="396"/>
      <c r="R193" s="396"/>
      <c r="S193" s="396"/>
      <c r="T193" s="396"/>
      <c r="U193" s="396"/>
      <c r="W193" s="396"/>
      <c r="X193" s="396"/>
      <c r="Y193" s="396"/>
      <c r="Z193" s="396"/>
      <c r="AA193" s="396"/>
    </row>
    <row r="194" spans="1:27" ht="12.75" customHeight="1" x14ac:dyDescent="0.25">
      <c r="A194" s="396"/>
      <c r="B194" s="396"/>
      <c r="C194" s="396"/>
      <c r="D194" s="396"/>
      <c r="E194" s="396"/>
      <c r="F194" s="396"/>
      <c r="G194" s="396"/>
      <c r="H194" s="396"/>
      <c r="I194" s="396"/>
      <c r="J194" s="396"/>
      <c r="K194" s="396"/>
      <c r="L194" s="396"/>
      <c r="N194" s="396"/>
      <c r="O194" s="396"/>
      <c r="P194" s="396"/>
      <c r="Q194" s="396"/>
      <c r="R194" s="396"/>
      <c r="S194" s="396"/>
      <c r="T194" s="396"/>
      <c r="U194" s="396"/>
      <c r="W194" s="396"/>
      <c r="X194" s="396"/>
      <c r="Y194" s="396"/>
      <c r="Z194" s="396"/>
      <c r="AA194" s="396"/>
    </row>
    <row r="195" spans="1:27" ht="12.75" customHeight="1" x14ac:dyDescent="0.25">
      <c r="A195" s="396"/>
      <c r="B195" s="396"/>
      <c r="C195" s="396"/>
      <c r="D195" s="396"/>
      <c r="E195" s="396"/>
      <c r="F195" s="396"/>
      <c r="G195" s="396"/>
      <c r="H195" s="396"/>
      <c r="I195" s="396"/>
      <c r="J195" s="396"/>
      <c r="K195" s="396"/>
      <c r="L195" s="396"/>
      <c r="N195" s="396"/>
      <c r="O195" s="396"/>
      <c r="P195" s="396"/>
      <c r="Q195" s="396"/>
      <c r="R195" s="396"/>
      <c r="S195" s="396"/>
      <c r="T195" s="396"/>
      <c r="U195" s="396"/>
      <c r="W195" s="396"/>
      <c r="X195" s="396"/>
      <c r="Y195" s="396"/>
      <c r="Z195" s="396"/>
      <c r="AA195" s="396"/>
    </row>
    <row r="196" spans="1:27" ht="12.75" customHeight="1" x14ac:dyDescent="0.25">
      <c r="A196" s="396"/>
      <c r="B196" s="396"/>
      <c r="C196" s="396"/>
      <c r="D196" s="396"/>
      <c r="E196" s="396"/>
      <c r="F196" s="396"/>
      <c r="G196" s="396"/>
      <c r="H196" s="396"/>
      <c r="I196" s="396"/>
      <c r="J196" s="396"/>
      <c r="K196" s="396"/>
      <c r="L196" s="396"/>
      <c r="N196" s="396"/>
      <c r="O196" s="396"/>
      <c r="P196" s="396"/>
      <c r="Q196" s="396"/>
      <c r="R196" s="396"/>
      <c r="S196" s="396"/>
      <c r="T196" s="396"/>
      <c r="U196" s="396"/>
      <c r="W196" s="396"/>
      <c r="X196" s="396"/>
      <c r="Y196" s="396"/>
      <c r="Z196" s="396"/>
      <c r="AA196" s="396"/>
    </row>
    <row r="197" spans="1:27" ht="12.75" customHeight="1" x14ac:dyDescent="0.25">
      <c r="A197" s="396"/>
      <c r="B197" s="396"/>
      <c r="C197" s="396"/>
      <c r="D197" s="396"/>
      <c r="E197" s="396"/>
      <c r="F197" s="396"/>
      <c r="G197" s="396"/>
      <c r="H197" s="396"/>
      <c r="I197" s="396"/>
      <c r="J197" s="396"/>
      <c r="K197" s="396"/>
      <c r="L197" s="396"/>
      <c r="N197" s="396"/>
      <c r="O197" s="396"/>
      <c r="P197" s="396"/>
      <c r="Q197" s="396"/>
      <c r="R197" s="396"/>
      <c r="S197" s="396"/>
      <c r="T197" s="396"/>
      <c r="U197" s="396"/>
      <c r="W197" s="396"/>
      <c r="X197" s="396"/>
      <c r="Y197" s="396"/>
      <c r="Z197" s="396"/>
      <c r="AA197" s="396"/>
    </row>
    <row r="198" spans="1:27" ht="12.75" customHeight="1" x14ac:dyDescent="0.25">
      <c r="A198" s="396"/>
      <c r="B198" s="396"/>
      <c r="C198" s="396"/>
      <c r="D198" s="396"/>
      <c r="E198" s="396"/>
      <c r="F198" s="396"/>
      <c r="G198" s="396"/>
      <c r="H198" s="396"/>
      <c r="I198" s="396"/>
      <c r="J198" s="396"/>
      <c r="K198" s="396"/>
      <c r="L198" s="396"/>
      <c r="N198" s="396"/>
      <c r="O198" s="396"/>
      <c r="P198" s="396"/>
      <c r="Q198" s="396"/>
      <c r="R198" s="396"/>
      <c r="S198" s="396"/>
      <c r="T198" s="396"/>
      <c r="U198" s="396"/>
      <c r="W198" s="396"/>
      <c r="X198" s="396"/>
      <c r="Y198" s="396"/>
      <c r="Z198" s="396"/>
      <c r="AA198" s="396"/>
    </row>
    <row r="199" spans="1:27" ht="12.75" customHeight="1" x14ac:dyDescent="0.25">
      <c r="A199" s="396"/>
      <c r="B199" s="396"/>
      <c r="C199" s="396"/>
      <c r="D199" s="396"/>
      <c r="E199" s="396"/>
      <c r="F199" s="396"/>
      <c r="G199" s="396"/>
      <c r="H199" s="396"/>
      <c r="I199" s="396"/>
      <c r="J199" s="396"/>
      <c r="K199" s="396"/>
      <c r="L199" s="396"/>
      <c r="N199" s="396"/>
      <c r="O199" s="396"/>
      <c r="P199" s="396"/>
      <c r="Q199" s="396"/>
      <c r="R199" s="396"/>
      <c r="S199" s="396"/>
      <c r="T199" s="396"/>
      <c r="U199" s="396"/>
      <c r="W199" s="396"/>
      <c r="X199" s="396"/>
      <c r="Y199" s="396"/>
      <c r="Z199" s="396"/>
      <c r="AA199" s="396"/>
    </row>
    <row r="200" spans="1:27" ht="12.75" customHeight="1" x14ac:dyDescent="0.25">
      <c r="A200" s="396"/>
      <c r="B200" s="396"/>
      <c r="C200" s="396"/>
      <c r="D200" s="396"/>
      <c r="E200" s="396"/>
      <c r="F200" s="396"/>
      <c r="G200" s="396"/>
      <c r="H200" s="396"/>
      <c r="I200" s="396"/>
      <c r="J200" s="396"/>
      <c r="K200" s="396"/>
      <c r="L200" s="396"/>
      <c r="N200" s="396"/>
      <c r="O200" s="396"/>
      <c r="P200" s="396"/>
      <c r="Q200" s="396"/>
      <c r="R200" s="396"/>
      <c r="S200" s="396"/>
      <c r="T200" s="396"/>
      <c r="U200" s="396"/>
      <c r="W200" s="396"/>
      <c r="X200" s="396"/>
      <c r="Y200" s="396"/>
      <c r="Z200" s="396"/>
      <c r="AA200" s="396"/>
    </row>
    <row r="201" spans="1:27" ht="12.75" customHeight="1" x14ac:dyDescent="0.25">
      <c r="A201" s="396"/>
      <c r="B201" s="396"/>
      <c r="C201" s="396"/>
      <c r="D201" s="396"/>
      <c r="E201" s="396"/>
      <c r="F201" s="396"/>
      <c r="G201" s="396"/>
      <c r="H201" s="396"/>
      <c r="I201" s="396"/>
      <c r="J201" s="396"/>
      <c r="K201" s="396"/>
      <c r="L201" s="396"/>
      <c r="N201" s="396"/>
      <c r="O201" s="396"/>
      <c r="P201" s="396"/>
      <c r="Q201" s="396"/>
      <c r="R201" s="396"/>
      <c r="S201" s="396"/>
      <c r="T201" s="396"/>
      <c r="U201" s="396"/>
      <c r="W201" s="396"/>
      <c r="X201" s="396"/>
      <c r="Y201" s="396"/>
      <c r="Z201" s="396"/>
      <c r="AA201" s="396"/>
    </row>
    <row r="202" spans="1:27" ht="12.75" customHeight="1" x14ac:dyDescent="0.25">
      <c r="A202" s="396"/>
      <c r="B202" s="396"/>
      <c r="C202" s="396"/>
      <c r="D202" s="396"/>
      <c r="E202" s="396"/>
      <c r="F202" s="396"/>
      <c r="G202" s="396"/>
      <c r="H202" s="396"/>
      <c r="I202" s="396"/>
      <c r="J202" s="396"/>
      <c r="K202" s="396"/>
      <c r="L202" s="396"/>
      <c r="N202" s="396"/>
      <c r="O202" s="396"/>
      <c r="P202" s="396"/>
      <c r="Q202" s="396"/>
      <c r="R202" s="396"/>
      <c r="S202" s="396"/>
      <c r="T202" s="396"/>
      <c r="U202" s="396"/>
      <c r="W202" s="396"/>
      <c r="X202" s="396"/>
      <c r="Y202" s="396"/>
      <c r="Z202" s="396"/>
      <c r="AA202" s="396"/>
    </row>
    <row r="203" spans="1:27" ht="12.75" customHeight="1" x14ac:dyDescent="0.25">
      <c r="A203" s="396"/>
      <c r="B203" s="396"/>
      <c r="C203" s="396"/>
      <c r="D203" s="396"/>
      <c r="E203" s="396"/>
      <c r="F203" s="396"/>
      <c r="G203" s="396"/>
      <c r="H203" s="396"/>
      <c r="I203" s="396"/>
      <c r="J203" s="396"/>
      <c r="K203" s="396"/>
      <c r="L203" s="396"/>
      <c r="N203" s="396"/>
      <c r="O203" s="396"/>
      <c r="P203" s="396"/>
      <c r="Q203" s="396"/>
      <c r="R203" s="396"/>
      <c r="S203" s="396"/>
      <c r="T203" s="396"/>
      <c r="U203" s="396"/>
      <c r="W203" s="396"/>
      <c r="X203" s="396"/>
      <c r="Y203" s="396"/>
      <c r="Z203" s="396"/>
      <c r="AA203" s="396"/>
    </row>
    <row r="204" spans="1:27" ht="12.75" customHeight="1" x14ac:dyDescent="0.25">
      <c r="A204" s="396"/>
      <c r="B204" s="396"/>
      <c r="C204" s="396"/>
      <c r="D204" s="396"/>
      <c r="E204" s="396"/>
      <c r="F204" s="396"/>
      <c r="G204" s="396"/>
      <c r="H204" s="396"/>
      <c r="I204" s="396"/>
      <c r="J204" s="396"/>
      <c r="K204" s="396"/>
      <c r="L204" s="396"/>
      <c r="N204" s="396"/>
      <c r="O204" s="396"/>
      <c r="P204" s="396"/>
      <c r="Q204" s="396"/>
      <c r="R204" s="396"/>
      <c r="S204" s="396"/>
      <c r="T204" s="396"/>
      <c r="U204" s="396"/>
      <c r="W204" s="396"/>
      <c r="X204" s="396"/>
      <c r="Y204" s="396"/>
      <c r="Z204" s="396"/>
      <c r="AA204" s="396"/>
    </row>
    <row r="205" spans="1:27" ht="12.75" customHeight="1" x14ac:dyDescent="0.25">
      <c r="A205" s="396"/>
      <c r="B205" s="396"/>
      <c r="C205" s="396"/>
      <c r="D205" s="396"/>
      <c r="E205" s="396"/>
      <c r="F205" s="396"/>
      <c r="G205" s="396"/>
      <c r="H205" s="396"/>
      <c r="I205" s="396"/>
      <c r="J205" s="396"/>
      <c r="K205" s="396"/>
      <c r="L205" s="396"/>
      <c r="N205" s="396"/>
      <c r="O205" s="396"/>
      <c r="P205" s="396"/>
      <c r="Q205" s="396"/>
      <c r="R205" s="396"/>
      <c r="S205" s="396"/>
      <c r="T205" s="396"/>
      <c r="U205" s="396"/>
      <c r="W205" s="396"/>
      <c r="X205" s="396"/>
      <c r="Y205" s="396"/>
      <c r="Z205" s="396"/>
      <c r="AA205" s="396"/>
    </row>
    <row r="206" spans="1:27" ht="12.75" customHeight="1" x14ac:dyDescent="0.25">
      <c r="A206" s="396"/>
      <c r="B206" s="396"/>
      <c r="C206" s="396"/>
      <c r="D206" s="396"/>
      <c r="E206" s="396"/>
      <c r="F206" s="396"/>
      <c r="G206" s="396"/>
      <c r="H206" s="396"/>
      <c r="I206" s="396"/>
      <c r="J206" s="396"/>
      <c r="K206" s="396"/>
      <c r="L206" s="396"/>
      <c r="N206" s="396"/>
      <c r="O206" s="396"/>
      <c r="P206" s="396"/>
      <c r="Q206" s="396"/>
      <c r="R206" s="396"/>
      <c r="S206" s="396"/>
      <c r="T206" s="396"/>
      <c r="U206" s="396"/>
      <c r="W206" s="396"/>
      <c r="X206" s="396"/>
      <c r="Y206" s="396"/>
      <c r="Z206" s="396"/>
      <c r="AA206" s="396"/>
    </row>
    <row r="207" spans="1:27" ht="12.75" customHeight="1" x14ac:dyDescent="0.25">
      <c r="A207" s="396"/>
      <c r="B207" s="396"/>
      <c r="C207" s="396"/>
      <c r="D207" s="396"/>
      <c r="E207" s="396"/>
      <c r="F207" s="396"/>
      <c r="G207" s="396"/>
      <c r="H207" s="396"/>
      <c r="I207" s="396"/>
      <c r="J207" s="396"/>
      <c r="K207" s="396"/>
      <c r="L207" s="396"/>
      <c r="N207" s="396"/>
      <c r="O207" s="396"/>
      <c r="P207" s="396"/>
      <c r="Q207" s="396"/>
      <c r="R207" s="396"/>
      <c r="S207" s="396"/>
      <c r="T207" s="396"/>
      <c r="U207" s="396"/>
      <c r="W207" s="396"/>
      <c r="X207" s="396"/>
      <c r="Y207" s="396"/>
      <c r="Z207" s="396"/>
      <c r="AA207" s="396"/>
    </row>
    <row r="208" spans="1:27" ht="12.75" customHeight="1" x14ac:dyDescent="0.25">
      <c r="A208" s="396"/>
      <c r="B208" s="396"/>
      <c r="C208" s="396"/>
      <c r="D208" s="396"/>
      <c r="E208" s="396"/>
      <c r="F208" s="396"/>
      <c r="G208" s="396"/>
      <c r="H208" s="396"/>
      <c r="I208" s="396"/>
      <c r="J208" s="396"/>
      <c r="K208" s="396"/>
      <c r="L208" s="396"/>
      <c r="N208" s="396"/>
      <c r="O208" s="396"/>
      <c r="P208" s="396"/>
      <c r="Q208" s="396"/>
      <c r="R208" s="396"/>
      <c r="S208" s="396"/>
      <c r="T208" s="396"/>
      <c r="U208" s="396"/>
      <c r="W208" s="396"/>
      <c r="X208" s="396"/>
      <c r="Y208" s="396"/>
      <c r="Z208" s="396"/>
      <c r="AA208" s="396"/>
    </row>
    <row r="209" spans="1:27" ht="12.75" customHeight="1" x14ac:dyDescent="0.25">
      <c r="A209" s="396"/>
      <c r="B209" s="396"/>
      <c r="C209" s="396"/>
      <c r="D209" s="396"/>
      <c r="E209" s="396"/>
      <c r="F209" s="396"/>
      <c r="G209" s="396"/>
      <c r="H209" s="396"/>
      <c r="I209" s="396"/>
      <c r="J209" s="396"/>
      <c r="K209" s="396"/>
      <c r="L209" s="396"/>
      <c r="N209" s="396"/>
      <c r="O209" s="396"/>
      <c r="P209" s="396"/>
      <c r="Q209" s="396"/>
      <c r="R209" s="396"/>
      <c r="S209" s="396"/>
      <c r="T209" s="396"/>
      <c r="U209" s="396"/>
      <c r="W209" s="396"/>
      <c r="X209" s="396"/>
      <c r="Y209" s="396"/>
      <c r="Z209" s="396"/>
      <c r="AA209" s="396"/>
    </row>
    <row r="210" spans="1:27" ht="12.75" customHeight="1" x14ac:dyDescent="0.25">
      <c r="A210" s="396"/>
      <c r="B210" s="396"/>
      <c r="C210" s="396"/>
      <c r="D210" s="396"/>
      <c r="E210" s="396"/>
      <c r="F210" s="396"/>
      <c r="G210" s="396"/>
      <c r="H210" s="396"/>
      <c r="I210" s="396"/>
      <c r="J210" s="396"/>
      <c r="K210" s="396"/>
      <c r="L210" s="396"/>
      <c r="N210" s="396"/>
      <c r="O210" s="396"/>
      <c r="P210" s="396"/>
      <c r="Q210" s="396"/>
      <c r="R210" s="396"/>
      <c r="S210" s="396"/>
      <c r="T210" s="396"/>
      <c r="U210" s="396"/>
      <c r="W210" s="396"/>
      <c r="X210" s="396"/>
      <c r="Y210" s="396"/>
      <c r="Z210" s="396"/>
      <c r="AA210" s="396"/>
    </row>
    <row r="211" spans="1:27" ht="12.75" customHeight="1" x14ac:dyDescent="0.25">
      <c r="A211" s="396"/>
      <c r="B211" s="396"/>
      <c r="C211" s="396"/>
      <c r="D211" s="396"/>
      <c r="E211" s="396"/>
      <c r="F211" s="396"/>
      <c r="G211" s="396"/>
      <c r="H211" s="396"/>
      <c r="I211" s="396"/>
      <c r="J211" s="396"/>
      <c r="K211" s="396"/>
      <c r="L211" s="396"/>
      <c r="N211" s="396"/>
      <c r="O211" s="396"/>
      <c r="P211" s="396"/>
      <c r="Q211" s="396"/>
      <c r="R211" s="396"/>
      <c r="S211" s="396"/>
      <c r="T211" s="396"/>
      <c r="U211" s="396"/>
      <c r="W211" s="396"/>
      <c r="X211" s="396"/>
      <c r="Y211" s="396"/>
      <c r="Z211" s="396"/>
      <c r="AA211" s="396"/>
    </row>
    <row r="212" spans="1:27" ht="12.75" customHeight="1" x14ac:dyDescent="0.25">
      <c r="A212" s="396"/>
      <c r="B212" s="396"/>
      <c r="C212" s="396"/>
      <c r="D212" s="396"/>
      <c r="E212" s="396"/>
      <c r="F212" s="396"/>
      <c r="G212" s="396"/>
      <c r="H212" s="396"/>
      <c r="I212" s="396"/>
      <c r="J212" s="396"/>
      <c r="K212" s="396"/>
      <c r="L212" s="396"/>
      <c r="N212" s="396"/>
      <c r="O212" s="396"/>
      <c r="P212" s="396"/>
      <c r="Q212" s="396"/>
      <c r="R212" s="396"/>
      <c r="S212" s="396"/>
      <c r="T212" s="396"/>
      <c r="U212" s="396"/>
      <c r="W212" s="396"/>
      <c r="X212" s="396"/>
      <c r="Y212" s="396"/>
      <c r="Z212" s="396"/>
      <c r="AA212" s="396"/>
    </row>
    <row r="213" spans="1:27" ht="12.75" customHeight="1" x14ac:dyDescent="0.25">
      <c r="A213" s="396"/>
      <c r="B213" s="396"/>
      <c r="C213" s="396"/>
      <c r="D213" s="396"/>
      <c r="E213" s="396"/>
      <c r="F213" s="396"/>
      <c r="G213" s="396"/>
      <c r="H213" s="396"/>
      <c r="I213" s="396"/>
      <c r="J213" s="396"/>
      <c r="K213" s="396"/>
      <c r="L213" s="396"/>
      <c r="N213" s="396"/>
      <c r="O213" s="396"/>
      <c r="P213" s="396"/>
      <c r="Q213" s="396"/>
      <c r="R213" s="396"/>
      <c r="S213" s="396"/>
      <c r="T213" s="396"/>
      <c r="U213" s="396"/>
      <c r="W213" s="396"/>
      <c r="X213" s="396"/>
      <c r="Y213" s="396"/>
      <c r="Z213" s="396"/>
      <c r="AA213" s="396"/>
    </row>
    <row r="214" spans="1:27" ht="12.75" customHeight="1" x14ac:dyDescent="0.25">
      <c r="A214" s="396"/>
      <c r="B214" s="396"/>
      <c r="C214" s="396"/>
      <c r="D214" s="396"/>
      <c r="E214" s="396"/>
      <c r="F214" s="396"/>
      <c r="G214" s="396"/>
      <c r="H214" s="396"/>
      <c r="I214" s="396"/>
      <c r="J214" s="396"/>
      <c r="K214" s="396"/>
      <c r="L214" s="396"/>
      <c r="N214" s="396"/>
      <c r="O214" s="396"/>
      <c r="P214" s="396"/>
      <c r="Q214" s="396"/>
      <c r="R214" s="396"/>
      <c r="S214" s="396"/>
      <c r="T214" s="396"/>
      <c r="U214" s="396"/>
      <c r="W214" s="396"/>
      <c r="X214" s="396"/>
      <c r="Y214" s="396"/>
      <c r="Z214" s="396"/>
      <c r="AA214" s="396"/>
    </row>
    <row r="215" spans="1:27" ht="12.75" customHeight="1" x14ac:dyDescent="0.25">
      <c r="A215" s="396"/>
      <c r="B215" s="396"/>
      <c r="C215" s="396"/>
      <c r="D215" s="396"/>
      <c r="E215" s="396"/>
      <c r="F215" s="396"/>
      <c r="G215" s="396"/>
      <c r="H215" s="396"/>
      <c r="I215" s="396"/>
      <c r="J215" s="396"/>
      <c r="K215" s="396"/>
      <c r="L215" s="396"/>
      <c r="N215" s="396"/>
      <c r="O215" s="396"/>
      <c r="P215" s="396"/>
      <c r="Q215" s="396"/>
      <c r="R215" s="396"/>
      <c r="S215" s="396"/>
      <c r="T215" s="396"/>
      <c r="U215" s="396"/>
      <c r="W215" s="396"/>
      <c r="X215" s="396"/>
      <c r="Y215" s="396"/>
      <c r="Z215" s="396"/>
      <c r="AA215" s="396"/>
    </row>
    <row r="216" spans="1:27" ht="12.75" customHeight="1" x14ac:dyDescent="0.25">
      <c r="A216" s="396"/>
      <c r="B216" s="396"/>
      <c r="C216" s="396"/>
      <c r="D216" s="396"/>
      <c r="E216" s="396"/>
      <c r="F216" s="396"/>
      <c r="G216" s="396"/>
      <c r="H216" s="396"/>
      <c r="I216" s="396"/>
      <c r="J216" s="396"/>
      <c r="K216" s="396"/>
      <c r="L216" s="396"/>
      <c r="N216" s="396"/>
      <c r="O216" s="396"/>
      <c r="P216" s="396"/>
      <c r="Q216" s="396"/>
      <c r="R216" s="396"/>
      <c r="S216" s="396"/>
      <c r="T216" s="396"/>
      <c r="U216" s="396"/>
      <c r="W216" s="396"/>
      <c r="X216" s="396"/>
      <c r="Y216" s="396"/>
      <c r="Z216" s="396"/>
      <c r="AA216" s="396"/>
    </row>
    <row r="217" spans="1:27" ht="12.75" customHeight="1" x14ac:dyDescent="0.25">
      <c r="A217" s="396"/>
      <c r="B217" s="396"/>
      <c r="C217" s="396"/>
      <c r="D217" s="396"/>
      <c r="E217" s="396"/>
      <c r="F217" s="396"/>
      <c r="G217" s="396"/>
      <c r="H217" s="396"/>
      <c r="I217" s="396"/>
      <c r="J217" s="396"/>
      <c r="K217" s="396"/>
      <c r="L217" s="396"/>
      <c r="N217" s="396"/>
      <c r="O217" s="396"/>
      <c r="P217" s="396"/>
      <c r="Q217" s="396"/>
      <c r="R217" s="396"/>
      <c r="S217" s="396"/>
      <c r="T217" s="396"/>
      <c r="U217" s="396"/>
      <c r="W217" s="396"/>
      <c r="X217" s="396"/>
      <c r="Y217" s="396"/>
      <c r="Z217" s="396"/>
      <c r="AA217" s="396"/>
    </row>
    <row r="218" spans="1:27" ht="12.75" customHeight="1" x14ac:dyDescent="0.25">
      <c r="A218" s="396"/>
      <c r="B218" s="396"/>
      <c r="C218" s="396"/>
      <c r="D218" s="396"/>
      <c r="E218" s="396"/>
      <c r="F218" s="396"/>
      <c r="G218" s="396"/>
      <c r="H218" s="396"/>
      <c r="I218" s="396"/>
      <c r="J218" s="396"/>
      <c r="K218" s="396"/>
      <c r="L218" s="396"/>
      <c r="N218" s="396"/>
      <c r="O218" s="396"/>
      <c r="P218" s="396"/>
      <c r="Q218" s="396"/>
      <c r="R218" s="396"/>
      <c r="S218" s="396"/>
      <c r="T218" s="396"/>
      <c r="U218" s="396"/>
      <c r="W218" s="396"/>
      <c r="X218" s="396"/>
      <c r="Y218" s="396"/>
      <c r="Z218" s="396"/>
      <c r="AA218" s="396"/>
    </row>
    <row r="219" spans="1:27" ht="12.75" customHeight="1" x14ac:dyDescent="0.25">
      <c r="A219" s="396"/>
      <c r="B219" s="396"/>
      <c r="C219" s="396"/>
      <c r="D219" s="396"/>
      <c r="E219" s="396"/>
      <c r="F219" s="396"/>
      <c r="G219" s="396"/>
      <c r="H219" s="396"/>
      <c r="I219" s="396"/>
      <c r="J219" s="396"/>
      <c r="K219" s="396"/>
      <c r="L219" s="396"/>
      <c r="N219" s="396"/>
      <c r="O219" s="396"/>
      <c r="P219" s="396"/>
      <c r="Q219" s="396"/>
      <c r="R219" s="396"/>
      <c r="S219" s="396"/>
      <c r="T219" s="396"/>
      <c r="U219" s="396"/>
      <c r="W219" s="396"/>
      <c r="X219" s="396"/>
      <c r="Y219" s="396"/>
      <c r="Z219" s="396"/>
      <c r="AA219" s="396"/>
    </row>
    <row r="220" spans="1:27" ht="12.75" customHeight="1" x14ac:dyDescent="0.25">
      <c r="A220" s="396"/>
      <c r="B220" s="396"/>
      <c r="C220" s="396"/>
      <c r="D220" s="396"/>
      <c r="E220" s="396"/>
      <c r="F220" s="396"/>
      <c r="G220" s="396"/>
      <c r="H220" s="396"/>
      <c r="I220" s="396"/>
      <c r="J220" s="396"/>
      <c r="K220" s="396"/>
      <c r="L220" s="396"/>
      <c r="N220" s="396"/>
      <c r="O220" s="396"/>
      <c r="P220" s="396"/>
      <c r="Q220" s="396"/>
      <c r="R220" s="396"/>
      <c r="S220" s="396"/>
      <c r="T220" s="396"/>
      <c r="U220" s="396"/>
      <c r="W220" s="396"/>
      <c r="X220" s="396"/>
      <c r="Y220" s="396"/>
      <c r="Z220" s="396"/>
      <c r="AA220" s="396"/>
    </row>
    <row r="221" spans="1:27" ht="12.75" customHeight="1" x14ac:dyDescent="0.25">
      <c r="A221" s="396"/>
      <c r="B221" s="396"/>
      <c r="C221" s="396"/>
      <c r="D221" s="396"/>
      <c r="E221" s="396"/>
      <c r="F221" s="396"/>
      <c r="G221" s="396"/>
      <c r="H221" s="396"/>
      <c r="I221" s="396"/>
      <c r="J221" s="396"/>
      <c r="K221" s="396"/>
      <c r="L221" s="396"/>
      <c r="N221" s="396"/>
      <c r="O221" s="396"/>
      <c r="P221" s="396"/>
      <c r="Q221" s="396"/>
      <c r="R221" s="396"/>
      <c r="S221" s="396"/>
      <c r="T221" s="396"/>
      <c r="U221" s="396"/>
      <c r="W221" s="396"/>
      <c r="X221" s="396"/>
      <c r="Y221" s="396"/>
      <c r="Z221" s="396"/>
      <c r="AA221" s="396"/>
    </row>
    <row r="222" spans="1:27" ht="12.75" customHeight="1" x14ac:dyDescent="0.25">
      <c r="A222" s="396"/>
      <c r="B222" s="396"/>
      <c r="C222" s="396"/>
      <c r="D222" s="396"/>
      <c r="E222" s="396"/>
      <c r="F222" s="396"/>
      <c r="G222" s="396"/>
      <c r="H222" s="396"/>
      <c r="I222" s="396"/>
      <c r="J222" s="396"/>
      <c r="K222" s="396"/>
      <c r="L222" s="396"/>
      <c r="N222" s="396"/>
      <c r="O222" s="396"/>
      <c r="P222" s="396"/>
      <c r="Q222" s="396"/>
      <c r="R222" s="396"/>
      <c r="S222" s="396"/>
      <c r="T222" s="396"/>
      <c r="U222" s="396"/>
      <c r="W222" s="396"/>
      <c r="X222" s="396"/>
      <c r="Y222" s="396"/>
      <c r="Z222" s="396"/>
      <c r="AA222" s="396"/>
    </row>
    <row r="223" spans="1:27" ht="12.75" customHeight="1" x14ac:dyDescent="0.25">
      <c r="A223" s="396"/>
      <c r="B223" s="396"/>
      <c r="C223" s="396"/>
      <c r="D223" s="396"/>
      <c r="E223" s="396"/>
      <c r="F223" s="396"/>
      <c r="G223" s="396"/>
      <c r="H223" s="396"/>
      <c r="I223" s="396"/>
      <c r="J223" s="396"/>
      <c r="K223" s="396"/>
      <c r="L223" s="396"/>
      <c r="N223" s="396"/>
      <c r="O223" s="396"/>
      <c r="P223" s="396"/>
      <c r="Q223" s="396"/>
      <c r="R223" s="396"/>
      <c r="S223" s="396"/>
      <c r="T223" s="396"/>
      <c r="U223" s="396"/>
      <c r="W223" s="396"/>
      <c r="X223" s="396"/>
      <c r="Y223" s="396"/>
      <c r="Z223" s="396"/>
      <c r="AA223" s="396"/>
    </row>
    <row r="224" spans="1:27" ht="12.75" customHeight="1" x14ac:dyDescent="0.25">
      <c r="A224" s="396"/>
      <c r="B224" s="396"/>
      <c r="C224" s="396"/>
      <c r="D224" s="396"/>
      <c r="E224" s="396"/>
      <c r="F224" s="396"/>
      <c r="G224" s="396"/>
      <c r="H224" s="396"/>
      <c r="I224" s="396"/>
      <c r="J224" s="396"/>
      <c r="K224" s="396"/>
      <c r="L224" s="396"/>
      <c r="N224" s="396"/>
      <c r="O224" s="396"/>
      <c r="P224" s="396"/>
      <c r="Q224" s="396"/>
      <c r="R224" s="396"/>
      <c r="S224" s="396"/>
      <c r="T224" s="396"/>
      <c r="U224" s="396"/>
      <c r="W224" s="396"/>
      <c r="X224" s="396"/>
      <c r="Y224" s="396"/>
      <c r="Z224" s="396"/>
      <c r="AA224" s="396"/>
    </row>
    <row r="225" spans="1:27" ht="12.75" customHeight="1" x14ac:dyDescent="0.25">
      <c r="A225" s="396"/>
      <c r="B225" s="396"/>
      <c r="C225" s="396"/>
      <c r="D225" s="396"/>
      <c r="E225" s="396"/>
      <c r="F225" s="396"/>
      <c r="G225" s="396"/>
      <c r="H225" s="396"/>
      <c r="I225" s="396"/>
      <c r="J225" s="396"/>
      <c r="K225" s="396"/>
      <c r="L225" s="396"/>
      <c r="N225" s="396"/>
      <c r="O225" s="396"/>
      <c r="P225" s="396"/>
      <c r="Q225" s="396"/>
      <c r="R225" s="396"/>
      <c r="S225" s="396"/>
      <c r="T225" s="396"/>
      <c r="U225" s="396"/>
      <c r="W225" s="396"/>
      <c r="X225" s="396"/>
      <c r="Y225" s="396"/>
      <c r="Z225" s="396"/>
      <c r="AA225" s="396"/>
    </row>
    <row r="226" spans="1:27" ht="12.75" customHeight="1" x14ac:dyDescent="0.25">
      <c r="A226" s="396"/>
      <c r="B226" s="396"/>
      <c r="C226" s="396"/>
      <c r="D226" s="396"/>
      <c r="E226" s="396"/>
      <c r="F226" s="396"/>
      <c r="G226" s="396"/>
      <c r="H226" s="396"/>
      <c r="I226" s="396"/>
      <c r="J226" s="396"/>
      <c r="K226" s="396"/>
      <c r="L226" s="396"/>
      <c r="N226" s="396"/>
      <c r="O226" s="396"/>
      <c r="P226" s="396"/>
      <c r="Q226" s="396"/>
      <c r="R226" s="396"/>
      <c r="S226" s="396"/>
      <c r="T226" s="396"/>
      <c r="U226" s="396"/>
      <c r="W226" s="396"/>
      <c r="X226" s="396"/>
      <c r="Y226" s="396"/>
      <c r="Z226" s="396"/>
      <c r="AA226" s="396"/>
    </row>
    <row r="227" spans="1:27" ht="12.75" customHeight="1" x14ac:dyDescent="0.25">
      <c r="A227" s="396"/>
      <c r="B227" s="396"/>
      <c r="C227" s="396"/>
      <c r="D227" s="396"/>
      <c r="E227" s="396"/>
      <c r="F227" s="396"/>
      <c r="G227" s="396"/>
      <c r="H227" s="396"/>
      <c r="I227" s="396"/>
      <c r="J227" s="396"/>
      <c r="K227" s="396"/>
      <c r="L227" s="396"/>
      <c r="N227" s="396"/>
      <c r="O227" s="396"/>
      <c r="P227" s="396"/>
      <c r="Q227" s="396"/>
      <c r="R227" s="396"/>
      <c r="S227" s="396"/>
      <c r="T227" s="396"/>
      <c r="U227" s="396"/>
      <c r="W227" s="396"/>
      <c r="X227" s="396"/>
      <c r="Y227" s="396"/>
      <c r="Z227" s="396"/>
      <c r="AA227" s="396"/>
    </row>
    <row r="228" spans="1:27" ht="12.75" customHeight="1" x14ac:dyDescent="0.25">
      <c r="A228" s="396"/>
      <c r="B228" s="396"/>
      <c r="C228" s="396"/>
      <c r="D228" s="396"/>
      <c r="E228" s="396"/>
      <c r="F228" s="396"/>
      <c r="G228" s="396"/>
      <c r="H228" s="396"/>
      <c r="I228" s="396"/>
      <c r="J228" s="396"/>
      <c r="K228" s="396"/>
      <c r="L228" s="396"/>
      <c r="N228" s="396"/>
      <c r="O228" s="396"/>
      <c r="P228" s="396"/>
      <c r="Q228" s="396"/>
      <c r="R228" s="396"/>
      <c r="S228" s="396"/>
      <c r="T228" s="396"/>
      <c r="U228" s="396"/>
      <c r="W228" s="396"/>
      <c r="X228" s="396"/>
      <c r="Y228" s="396"/>
      <c r="Z228" s="396"/>
      <c r="AA228" s="396"/>
    </row>
    <row r="229" spans="1:27" ht="12.75" customHeight="1" x14ac:dyDescent="0.25">
      <c r="A229" s="396"/>
      <c r="B229" s="396"/>
      <c r="C229" s="396"/>
      <c r="D229" s="396"/>
      <c r="E229" s="396"/>
      <c r="F229" s="396"/>
      <c r="G229" s="396"/>
      <c r="H229" s="396"/>
      <c r="I229" s="396"/>
      <c r="J229" s="396"/>
      <c r="K229" s="396"/>
      <c r="L229" s="396"/>
      <c r="N229" s="396"/>
      <c r="O229" s="396"/>
      <c r="P229" s="396"/>
      <c r="Q229" s="396"/>
      <c r="R229" s="396"/>
      <c r="S229" s="396"/>
      <c r="T229" s="396"/>
      <c r="U229" s="396"/>
      <c r="W229" s="396"/>
      <c r="X229" s="396"/>
      <c r="Y229" s="396"/>
      <c r="Z229" s="396"/>
      <c r="AA229" s="396"/>
    </row>
    <row r="230" spans="1:27" ht="12.75" customHeight="1" x14ac:dyDescent="0.25">
      <c r="A230" s="396"/>
      <c r="B230" s="396"/>
      <c r="C230" s="396"/>
      <c r="D230" s="396"/>
      <c r="E230" s="396"/>
      <c r="F230" s="396"/>
      <c r="G230" s="396"/>
      <c r="H230" s="396"/>
      <c r="I230" s="396"/>
      <c r="J230" s="396"/>
      <c r="K230" s="396"/>
      <c r="L230" s="396"/>
      <c r="N230" s="396"/>
      <c r="O230" s="396"/>
      <c r="P230" s="396"/>
      <c r="Q230" s="396"/>
      <c r="R230" s="396"/>
      <c r="S230" s="396"/>
      <c r="T230" s="396"/>
      <c r="U230" s="396"/>
      <c r="W230" s="396"/>
      <c r="X230" s="396"/>
      <c r="Y230" s="396"/>
      <c r="Z230" s="396"/>
      <c r="AA230" s="396"/>
    </row>
    <row r="231" spans="1:27" ht="12.75" customHeight="1" x14ac:dyDescent="0.25">
      <c r="B231" s="430"/>
      <c r="C231" s="430"/>
      <c r="D231" s="430"/>
      <c r="E231" s="430"/>
      <c r="F231" s="430"/>
      <c r="G231" s="430"/>
      <c r="H231" s="430"/>
      <c r="I231" s="430"/>
      <c r="J231" s="430"/>
      <c r="K231" s="430"/>
      <c r="L231" s="430"/>
      <c r="N231" s="430"/>
      <c r="O231" s="430"/>
      <c r="P231" s="430"/>
      <c r="Q231" s="430"/>
      <c r="R231" s="430"/>
      <c r="S231" s="430"/>
      <c r="T231" s="430"/>
      <c r="U231" s="430"/>
      <c r="W231" s="430"/>
      <c r="X231" s="430"/>
      <c r="Y231" s="430"/>
      <c r="Z231" s="430"/>
      <c r="AA231" s="430"/>
    </row>
    <row r="232" spans="1:27" ht="12.75" customHeight="1" x14ac:dyDescent="0.25">
      <c r="B232" s="430"/>
      <c r="C232" s="430"/>
      <c r="D232" s="430"/>
      <c r="E232" s="430"/>
      <c r="F232" s="430"/>
      <c r="G232" s="430"/>
      <c r="H232" s="430"/>
      <c r="I232" s="430"/>
      <c r="J232" s="430"/>
      <c r="K232" s="430"/>
      <c r="L232" s="430"/>
      <c r="N232" s="430"/>
      <c r="O232" s="430"/>
      <c r="P232" s="430"/>
      <c r="Q232" s="430"/>
      <c r="R232" s="430"/>
      <c r="S232" s="430"/>
      <c r="T232" s="430"/>
      <c r="U232" s="430"/>
      <c r="W232" s="430"/>
      <c r="X232" s="430"/>
      <c r="Y232" s="430"/>
      <c r="Z232" s="430"/>
      <c r="AA232" s="430"/>
    </row>
    <row r="233" spans="1:27" ht="12.75" customHeight="1" x14ac:dyDescent="0.25">
      <c r="B233" s="430"/>
      <c r="C233" s="430"/>
      <c r="D233" s="430"/>
      <c r="E233" s="430"/>
      <c r="F233" s="430"/>
      <c r="G233" s="430"/>
      <c r="H233" s="430"/>
      <c r="I233" s="430"/>
      <c r="J233" s="430"/>
      <c r="K233" s="430"/>
      <c r="L233" s="430"/>
      <c r="N233" s="430"/>
      <c r="O233" s="430"/>
      <c r="P233" s="430"/>
      <c r="Q233" s="430"/>
      <c r="R233" s="430"/>
      <c r="S233" s="430"/>
      <c r="T233" s="430"/>
      <c r="U233" s="430"/>
      <c r="W233" s="430"/>
      <c r="X233" s="430"/>
      <c r="Y233" s="430"/>
      <c r="Z233" s="430"/>
      <c r="AA233" s="430"/>
    </row>
    <row r="234" spans="1:27" ht="12.75" customHeight="1" x14ac:dyDescent="0.25">
      <c r="B234" s="430"/>
      <c r="C234" s="430"/>
      <c r="D234" s="430"/>
      <c r="E234" s="430"/>
      <c r="F234" s="430"/>
      <c r="G234" s="430"/>
      <c r="H234" s="430"/>
      <c r="I234" s="430"/>
      <c r="J234" s="430"/>
      <c r="K234" s="430"/>
      <c r="L234" s="430"/>
      <c r="N234" s="430"/>
      <c r="O234" s="430"/>
      <c r="P234" s="430"/>
      <c r="Q234" s="430"/>
      <c r="R234" s="430"/>
      <c r="S234" s="430"/>
      <c r="T234" s="430"/>
      <c r="U234" s="430"/>
      <c r="W234" s="430"/>
      <c r="X234" s="430"/>
      <c r="Y234" s="430"/>
      <c r="Z234" s="430"/>
      <c r="AA234" s="430"/>
    </row>
    <row r="235" spans="1:27" ht="12.75" customHeight="1" x14ac:dyDescent="0.25">
      <c r="B235" s="430"/>
      <c r="C235" s="430"/>
      <c r="D235" s="430"/>
      <c r="E235" s="430"/>
      <c r="F235" s="430"/>
      <c r="G235" s="430"/>
      <c r="H235" s="430"/>
      <c r="I235" s="430"/>
      <c r="J235" s="430"/>
      <c r="K235" s="430"/>
      <c r="L235" s="430"/>
      <c r="N235" s="430"/>
      <c r="O235" s="430"/>
      <c r="P235" s="430"/>
      <c r="Q235" s="430"/>
      <c r="R235" s="430"/>
      <c r="S235" s="430"/>
      <c r="T235" s="430"/>
      <c r="U235" s="430"/>
      <c r="W235" s="430"/>
      <c r="X235" s="430"/>
      <c r="Y235" s="430"/>
      <c r="Z235" s="430"/>
      <c r="AA235" s="430"/>
    </row>
    <row r="236" spans="1:27" ht="12.75" customHeight="1" x14ac:dyDescent="0.25">
      <c r="B236" s="430"/>
      <c r="C236" s="430"/>
      <c r="D236" s="430"/>
      <c r="E236" s="430"/>
      <c r="F236" s="430"/>
      <c r="G236" s="430"/>
      <c r="H236" s="430"/>
      <c r="I236" s="430"/>
      <c r="J236" s="430"/>
      <c r="K236" s="430"/>
      <c r="L236" s="430"/>
      <c r="N236" s="430"/>
      <c r="O236" s="430"/>
      <c r="P236" s="430"/>
      <c r="Q236" s="430"/>
      <c r="R236" s="430"/>
      <c r="S236" s="430"/>
      <c r="T236" s="430"/>
      <c r="U236" s="430"/>
      <c r="W236" s="430"/>
      <c r="X236" s="430"/>
      <c r="Y236" s="430"/>
      <c r="Z236" s="430"/>
      <c r="AA236" s="430"/>
    </row>
    <row r="237" spans="1:27" ht="12.75" customHeight="1" x14ac:dyDescent="0.25">
      <c r="B237" s="430"/>
      <c r="C237" s="430"/>
      <c r="D237" s="430"/>
      <c r="E237" s="430"/>
      <c r="F237" s="430"/>
      <c r="G237" s="430"/>
      <c r="H237" s="430"/>
      <c r="I237" s="430"/>
      <c r="J237" s="430"/>
      <c r="K237" s="430"/>
      <c r="L237" s="430"/>
      <c r="N237" s="430"/>
      <c r="O237" s="430"/>
      <c r="P237" s="430"/>
      <c r="Q237" s="430"/>
      <c r="R237" s="430"/>
      <c r="S237" s="430"/>
      <c r="T237" s="430"/>
      <c r="U237" s="430"/>
      <c r="W237" s="430"/>
      <c r="X237" s="430"/>
      <c r="Y237" s="430"/>
      <c r="Z237" s="430"/>
      <c r="AA237" s="430"/>
    </row>
    <row r="238" spans="1:27" ht="12.75" customHeight="1" x14ac:dyDescent="0.25">
      <c r="B238" s="430"/>
      <c r="C238" s="430"/>
      <c r="D238" s="430"/>
      <c r="E238" s="430"/>
      <c r="F238" s="430"/>
      <c r="G238" s="430"/>
      <c r="H238" s="430"/>
      <c r="I238" s="430"/>
      <c r="J238" s="430"/>
      <c r="K238" s="430"/>
      <c r="L238" s="430"/>
      <c r="N238" s="430"/>
      <c r="O238" s="430"/>
      <c r="P238" s="430"/>
      <c r="Q238" s="430"/>
      <c r="R238" s="430"/>
      <c r="S238" s="430"/>
      <c r="T238" s="430"/>
      <c r="U238" s="430"/>
      <c r="W238" s="430"/>
      <c r="X238" s="430"/>
      <c r="Y238" s="430"/>
      <c r="Z238" s="430"/>
      <c r="AA238" s="430"/>
    </row>
    <row r="239" spans="1:27" ht="12.75" customHeight="1" x14ac:dyDescent="0.25">
      <c r="B239" s="430"/>
      <c r="C239" s="430"/>
      <c r="D239" s="430"/>
      <c r="E239" s="430"/>
      <c r="F239" s="430"/>
      <c r="G239" s="430"/>
      <c r="H239" s="430"/>
      <c r="I239" s="430"/>
      <c r="J239" s="430"/>
      <c r="K239" s="430"/>
      <c r="L239" s="430"/>
      <c r="N239" s="430"/>
      <c r="O239" s="430"/>
      <c r="P239" s="430"/>
      <c r="Q239" s="430"/>
      <c r="R239" s="430"/>
      <c r="S239" s="430"/>
      <c r="T239" s="430"/>
      <c r="U239" s="430"/>
      <c r="W239" s="430"/>
      <c r="X239" s="430"/>
      <c r="Y239" s="430"/>
      <c r="Z239" s="430"/>
      <c r="AA239" s="430"/>
    </row>
    <row r="240" spans="1:27" ht="12.75" customHeight="1" x14ac:dyDescent="0.25">
      <c r="B240" s="430"/>
      <c r="C240" s="430"/>
      <c r="D240" s="430"/>
      <c r="E240" s="430"/>
      <c r="F240" s="430"/>
      <c r="G240" s="430"/>
      <c r="H240" s="430"/>
      <c r="I240" s="430"/>
      <c r="J240" s="430"/>
      <c r="K240" s="430"/>
      <c r="L240" s="430"/>
      <c r="N240" s="430"/>
      <c r="O240" s="430"/>
      <c r="P240" s="430"/>
      <c r="Q240" s="430"/>
      <c r="R240" s="430"/>
      <c r="S240" s="430"/>
      <c r="T240" s="430"/>
      <c r="U240" s="430"/>
      <c r="W240" s="430"/>
      <c r="X240" s="430"/>
      <c r="Y240" s="430"/>
      <c r="Z240" s="430"/>
      <c r="AA240" s="430"/>
    </row>
    <row r="241" spans="2:27" ht="12.75" customHeight="1" x14ac:dyDescent="0.25">
      <c r="B241" s="430"/>
      <c r="C241" s="430"/>
      <c r="D241" s="430"/>
      <c r="E241" s="430"/>
      <c r="F241" s="430"/>
      <c r="G241" s="430"/>
      <c r="H241" s="430"/>
      <c r="I241" s="430"/>
      <c r="J241" s="430"/>
      <c r="K241" s="430"/>
      <c r="L241" s="430"/>
      <c r="N241" s="430"/>
      <c r="O241" s="430"/>
      <c r="P241" s="430"/>
      <c r="Q241" s="430"/>
      <c r="R241" s="430"/>
      <c r="S241" s="430"/>
      <c r="T241" s="430"/>
      <c r="U241" s="430"/>
      <c r="W241" s="430"/>
      <c r="X241" s="430"/>
      <c r="Y241" s="430"/>
      <c r="Z241" s="430"/>
      <c r="AA241" s="430"/>
    </row>
    <row r="242" spans="2:27" ht="12.75" customHeight="1" x14ac:dyDescent="0.25">
      <c r="B242" s="430"/>
      <c r="C242" s="430"/>
      <c r="D242" s="430"/>
      <c r="E242" s="430"/>
      <c r="F242" s="430"/>
      <c r="G242" s="430"/>
      <c r="H242" s="430"/>
      <c r="I242" s="430"/>
      <c r="J242" s="430"/>
      <c r="K242" s="430"/>
      <c r="L242" s="430"/>
      <c r="N242" s="430"/>
      <c r="O242" s="430"/>
      <c r="P242" s="430"/>
      <c r="Q242" s="430"/>
      <c r="R242" s="430"/>
      <c r="S242" s="430"/>
      <c r="T242" s="430"/>
      <c r="U242" s="430"/>
      <c r="W242" s="430"/>
      <c r="X242" s="430"/>
      <c r="Y242" s="430"/>
      <c r="Z242" s="430"/>
      <c r="AA242" s="430"/>
    </row>
    <row r="243" spans="2:27" ht="12.75" customHeight="1" x14ac:dyDescent="0.25">
      <c r="B243" s="430"/>
      <c r="C243" s="430"/>
      <c r="D243" s="430"/>
      <c r="E243" s="430"/>
      <c r="F243" s="430"/>
      <c r="G243" s="430"/>
      <c r="H243" s="430"/>
      <c r="I243" s="430"/>
      <c r="J243" s="430"/>
      <c r="K243" s="430"/>
      <c r="L243" s="430"/>
      <c r="N243" s="430"/>
      <c r="O243" s="430"/>
      <c r="P243" s="430"/>
      <c r="Q243" s="430"/>
      <c r="R243" s="430"/>
      <c r="S243" s="430"/>
      <c r="T243" s="430"/>
      <c r="U243" s="430"/>
      <c r="W243" s="430"/>
      <c r="X243" s="430"/>
      <c r="Y243" s="430"/>
      <c r="Z243" s="430"/>
      <c r="AA243" s="430"/>
    </row>
    <row r="244" spans="2:27" ht="12.75" customHeight="1" x14ac:dyDescent="0.25">
      <c r="B244" s="430"/>
      <c r="C244" s="430"/>
      <c r="D244" s="430"/>
      <c r="E244" s="430"/>
      <c r="F244" s="430"/>
      <c r="G244" s="430"/>
      <c r="H244" s="430"/>
      <c r="I244" s="430"/>
      <c r="J244" s="430"/>
      <c r="K244" s="430"/>
      <c r="L244" s="430"/>
      <c r="N244" s="430"/>
      <c r="O244" s="430"/>
      <c r="P244" s="430"/>
      <c r="Q244" s="430"/>
      <c r="R244" s="430"/>
      <c r="S244" s="430"/>
      <c r="T244" s="430"/>
      <c r="U244" s="430"/>
      <c r="W244" s="430"/>
      <c r="X244" s="430"/>
      <c r="Y244" s="430"/>
      <c r="Z244" s="430"/>
      <c r="AA244" s="430"/>
    </row>
    <row r="245" spans="2:27" ht="12.75" customHeight="1" x14ac:dyDescent="0.25">
      <c r="B245" s="430"/>
      <c r="C245" s="430"/>
      <c r="D245" s="430"/>
      <c r="E245" s="430"/>
      <c r="F245" s="430"/>
      <c r="G245" s="430"/>
      <c r="H245" s="430"/>
      <c r="I245" s="430"/>
      <c r="J245" s="430"/>
      <c r="K245" s="430"/>
      <c r="L245" s="430"/>
      <c r="N245" s="430"/>
      <c r="O245" s="430"/>
      <c r="P245" s="430"/>
      <c r="Q245" s="430"/>
      <c r="R245" s="430"/>
      <c r="S245" s="430"/>
      <c r="T245" s="430"/>
      <c r="U245" s="430"/>
      <c r="W245" s="430"/>
      <c r="X245" s="430"/>
      <c r="Y245" s="430"/>
      <c r="Z245" s="430"/>
      <c r="AA245" s="430"/>
    </row>
    <row r="246" spans="2:27" ht="12.75" customHeight="1" x14ac:dyDescent="0.25">
      <c r="B246" s="430"/>
      <c r="C246" s="430"/>
      <c r="D246" s="430"/>
      <c r="E246" s="430"/>
      <c r="F246" s="430"/>
      <c r="G246" s="430"/>
      <c r="H246" s="430"/>
      <c r="I246" s="430"/>
      <c r="J246" s="430"/>
      <c r="K246" s="430"/>
      <c r="L246" s="430"/>
      <c r="N246" s="430"/>
      <c r="O246" s="430"/>
      <c r="P246" s="430"/>
      <c r="Q246" s="430"/>
      <c r="R246" s="430"/>
      <c r="S246" s="430"/>
      <c r="T246" s="430"/>
      <c r="U246" s="430"/>
      <c r="W246" s="430"/>
      <c r="X246" s="430"/>
      <c r="Y246" s="430"/>
      <c r="Z246" s="430"/>
      <c r="AA246" s="430"/>
    </row>
    <row r="247" spans="2:27" ht="12.75" customHeight="1" x14ac:dyDescent="0.25">
      <c r="B247" s="430"/>
      <c r="C247" s="430"/>
      <c r="D247" s="430"/>
      <c r="E247" s="430"/>
      <c r="F247" s="430"/>
      <c r="G247" s="430"/>
      <c r="H247" s="430"/>
      <c r="I247" s="430"/>
      <c r="J247" s="430"/>
      <c r="K247" s="430"/>
      <c r="L247" s="430"/>
      <c r="N247" s="430"/>
      <c r="O247" s="430"/>
      <c r="P247" s="430"/>
      <c r="Q247" s="430"/>
      <c r="R247" s="430"/>
      <c r="S247" s="430"/>
      <c r="T247" s="430"/>
      <c r="U247" s="430"/>
      <c r="W247" s="430"/>
      <c r="X247" s="430"/>
      <c r="Y247" s="430"/>
      <c r="Z247" s="430"/>
      <c r="AA247" s="430"/>
    </row>
    <row r="248" spans="2:27" ht="12.75" customHeight="1" x14ac:dyDescent="0.25">
      <c r="B248" s="430"/>
      <c r="C248" s="430"/>
      <c r="D248" s="430"/>
      <c r="E248" s="430"/>
      <c r="F248" s="430"/>
      <c r="G248" s="430"/>
      <c r="H248" s="430"/>
      <c r="I248" s="430"/>
      <c r="J248" s="430"/>
      <c r="K248" s="430"/>
      <c r="L248" s="430"/>
      <c r="N248" s="430"/>
      <c r="O248" s="430"/>
      <c r="P248" s="430"/>
      <c r="Q248" s="430"/>
      <c r="R248" s="430"/>
      <c r="S248" s="430"/>
      <c r="T248" s="430"/>
      <c r="U248" s="430"/>
      <c r="W248" s="430"/>
      <c r="X248" s="430"/>
      <c r="Y248" s="430"/>
      <c r="Z248" s="430"/>
      <c r="AA248" s="430"/>
    </row>
    <row r="249" spans="2:27" ht="12.75" customHeight="1" x14ac:dyDescent="0.25">
      <c r="B249" s="430"/>
      <c r="C249" s="430"/>
      <c r="D249" s="430"/>
      <c r="E249" s="430"/>
      <c r="F249" s="430"/>
      <c r="G249" s="430"/>
      <c r="H249" s="430"/>
      <c r="I249" s="430"/>
      <c r="J249" s="430"/>
      <c r="K249" s="430"/>
      <c r="L249" s="430"/>
      <c r="N249" s="430"/>
      <c r="O249" s="430"/>
      <c r="P249" s="430"/>
      <c r="Q249" s="430"/>
      <c r="R249" s="430"/>
      <c r="S249" s="430"/>
      <c r="T249" s="430"/>
      <c r="U249" s="430"/>
      <c r="W249" s="430"/>
      <c r="X249" s="430"/>
      <c r="Y249" s="430"/>
      <c r="Z249" s="430"/>
      <c r="AA249" s="430"/>
    </row>
    <row r="250" spans="2:27" ht="12.75" customHeight="1" x14ac:dyDescent="0.25">
      <c r="B250" s="430"/>
      <c r="C250" s="430"/>
      <c r="D250" s="430"/>
      <c r="E250" s="430"/>
      <c r="F250" s="430"/>
      <c r="G250" s="430"/>
      <c r="H250" s="430"/>
      <c r="I250" s="430"/>
      <c r="J250" s="430"/>
      <c r="K250" s="430"/>
      <c r="L250" s="430"/>
      <c r="N250" s="430"/>
      <c r="O250" s="430"/>
      <c r="P250" s="430"/>
      <c r="Q250" s="430"/>
      <c r="R250" s="430"/>
      <c r="S250" s="430"/>
      <c r="T250" s="430"/>
      <c r="U250" s="430"/>
      <c r="W250" s="430"/>
      <c r="X250" s="430"/>
      <c r="Y250" s="430"/>
      <c r="Z250" s="430"/>
      <c r="AA250" s="430"/>
    </row>
    <row r="251" spans="2:27" ht="12.75" customHeight="1" x14ac:dyDescent="0.25">
      <c r="B251" s="430"/>
      <c r="C251" s="430"/>
      <c r="D251" s="430"/>
      <c r="E251" s="430"/>
      <c r="F251" s="430"/>
      <c r="G251" s="430"/>
      <c r="H251" s="430"/>
      <c r="I251" s="430"/>
      <c r="J251" s="430"/>
      <c r="K251" s="430"/>
      <c r="L251" s="430"/>
      <c r="N251" s="430"/>
      <c r="O251" s="430"/>
      <c r="P251" s="430"/>
      <c r="Q251" s="430"/>
      <c r="R251" s="430"/>
      <c r="S251" s="430"/>
      <c r="T251" s="430"/>
      <c r="U251" s="430"/>
      <c r="W251" s="430"/>
      <c r="X251" s="430"/>
      <c r="Y251" s="430"/>
      <c r="Z251" s="430"/>
      <c r="AA251" s="430"/>
    </row>
    <row r="252" spans="2:27" ht="12.75" customHeight="1" x14ac:dyDescent="0.25">
      <c r="B252" s="430"/>
      <c r="C252" s="430"/>
      <c r="D252" s="430"/>
      <c r="E252" s="430"/>
      <c r="F252" s="430"/>
      <c r="G252" s="430"/>
      <c r="H252" s="430"/>
      <c r="I252" s="430"/>
      <c r="J252" s="430"/>
      <c r="K252" s="430"/>
      <c r="L252" s="430"/>
      <c r="N252" s="430"/>
      <c r="O252" s="430"/>
      <c r="P252" s="430"/>
      <c r="Q252" s="430"/>
      <c r="R252" s="430"/>
      <c r="S252" s="430"/>
      <c r="T252" s="430"/>
      <c r="U252" s="430"/>
      <c r="W252" s="430"/>
      <c r="X252" s="430"/>
      <c r="Y252" s="430"/>
      <c r="Z252" s="430"/>
      <c r="AA252" s="430"/>
    </row>
    <row r="253" spans="2:27" ht="12.75" customHeight="1" x14ac:dyDescent="0.25">
      <c r="B253" s="430"/>
      <c r="C253" s="430"/>
      <c r="D253" s="430"/>
      <c r="E253" s="430"/>
      <c r="F253" s="430"/>
      <c r="G253" s="430"/>
      <c r="H253" s="430"/>
      <c r="I253" s="430"/>
      <c r="J253" s="430"/>
      <c r="K253" s="430"/>
      <c r="L253" s="430"/>
      <c r="N253" s="430"/>
      <c r="O253" s="430"/>
      <c r="P253" s="430"/>
      <c r="Q253" s="430"/>
      <c r="R253" s="430"/>
      <c r="S253" s="430"/>
      <c r="T253" s="430"/>
      <c r="U253" s="430"/>
      <c r="W253" s="430"/>
      <c r="X253" s="430"/>
      <c r="Y253" s="430"/>
      <c r="Z253" s="430"/>
      <c r="AA253" s="430"/>
    </row>
    <row r="254" spans="2:27" ht="12.75" customHeight="1" x14ac:dyDescent="0.25">
      <c r="B254" s="430"/>
      <c r="C254" s="430"/>
      <c r="D254" s="430"/>
      <c r="E254" s="430"/>
      <c r="F254" s="430"/>
      <c r="G254" s="430"/>
      <c r="H254" s="430"/>
      <c r="I254" s="430"/>
      <c r="J254" s="430"/>
      <c r="K254" s="430"/>
      <c r="L254" s="430"/>
      <c r="N254" s="430"/>
      <c r="O254" s="430"/>
      <c r="P254" s="430"/>
      <c r="Q254" s="430"/>
      <c r="R254" s="430"/>
      <c r="S254" s="430"/>
      <c r="T254" s="430"/>
      <c r="U254" s="430"/>
      <c r="W254" s="430"/>
      <c r="X254" s="430"/>
      <c r="Y254" s="430"/>
      <c r="Z254" s="430"/>
      <c r="AA254" s="430"/>
    </row>
    <row r="255" spans="2:27" ht="12.75" customHeight="1" x14ac:dyDescent="0.25">
      <c r="B255" s="430"/>
      <c r="C255" s="430"/>
      <c r="D255" s="430"/>
      <c r="E255" s="430"/>
      <c r="F255" s="430"/>
      <c r="G255" s="430"/>
      <c r="H255" s="430"/>
      <c r="I255" s="430"/>
      <c r="J255" s="430"/>
      <c r="K255" s="430"/>
      <c r="L255" s="430"/>
      <c r="N255" s="430"/>
      <c r="O255" s="430"/>
      <c r="P255" s="430"/>
      <c r="Q255" s="430"/>
      <c r="R255" s="430"/>
      <c r="S255" s="430"/>
      <c r="T255" s="430"/>
      <c r="U255" s="430"/>
      <c r="W255" s="430"/>
      <c r="X255" s="430"/>
      <c r="Y255" s="430"/>
      <c r="Z255" s="430"/>
      <c r="AA255" s="430"/>
    </row>
    <row r="256" spans="2:27" ht="12.75" customHeight="1" x14ac:dyDescent="0.25">
      <c r="B256" s="430"/>
      <c r="C256" s="430"/>
      <c r="D256" s="430"/>
      <c r="E256" s="430"/>
      <c r="F256" s="430"/>
      <c r="G256" s="430"/>
      <c r="H256" s="430"/>
      <c r="I256" s="430"/>
      <c r="J256" s="430"/>
      <c r="K256" s="430"/>
      <c r="L256" s="430"/>
      <c r="N256" s="430"/>
      <c r="O256" s="430"/>
      <c r="P256" s="430"/>
      <c r="Q256" s="430"/>
      <c r="R256" s="430"/>
      <c r="S256" s="430"/>
      <c r="T256" s="430"/>
      <c r="U256" s="430"/>
      <c r="W256" s="430"/>
      <c r="X256" s="430"/>
      <c r="Y256" s="430"/>
      <c r="Z256" s="430"/>
      <c r="AA256" s="430"/>
    </row>
    <row r="257" spans="2:27" ht="12.75" customHeight="1" x14ac:dyDescent="0.25">
      <c r="B257" s="430"/>
      <c r="C257" s="430"/>
      <c r="D257" s="430"/>
      <c r="E257" s="430"/>
      <c r="F257" s="430"/>
      <c r="G257" s="430"/>
      <c r="H257" s="430"/>
      <c r="I257" s="430"/>
      <c r="J257" s="430"/>
      <c r="K257" s="430"/>
      <c r="L257" s="430"/>
      <c r="N257" s="430"/>
      <c r="O257" s="430"/>
      <c r="P257" s="430"/>
      <c r="Q257" s="430"/>
      <c r="R257" s="430"/>
      <c r="S257" s="430"/>
      <c r="T257" s="430"/>
      <c r="U257" s="430"/>
      <c r="W257" s="430"/>
      <c r="X257" s="430"/>
      <c r="Y257" s="430"/>
      <c r="Z257" s="430"/>
      <c r="AA257" s="430"/>
    </row>
    <row r="258" spans="2:27" ht="12.75" customHeight="1" x14ac:dyDescent="0.25">
      <c r="B258" s="430"/>
      <c r="C258" s="430"/>
      <c r="D258" s="430"/>
      <c r="E258" s="430"/>
      <c r="F258" s="430"/>
      <c r="G258" s="430"/>
      <c r="H258" s="430"/>
      <c r="I258" s="430"/>
      <c r="J258" s="430"/>
      <c r="K258" s="430"/>
      <c r="L258" s="430"/>
      <c r="N258" s="430"/>
      <c r="O258" s="430"/>
      <c r="P258" s="430"/>
      <c r="Q258" s="430"/>
      <c r="R258" s="430"/>
      <c r="S258" s="430"/>
      <c r="T258" s="430"/>
      <c r="U258" s="430"/>
      <c r="W258" s="430"/>
      <c r="X258" s="430"/>
      <c r="Y258" s="430"/>
      <c r="Z258" s="430"/>
      <c r="AA258" s="430"/>
    </row>
    <row r="259" spans="2:27" ht="12.75" customHeight="1" x14ac:dyDescent="0.25">
      <c r="B259" s="430"/>
      <c r="C259" s="430"/>
      <c r="D259" s="430"/>
      <c r="E259" s="430"/>
      <c r="F259" s="430"/>
      <c r="G259" s="430"/>
      <c r="H259" s="430"/>
      <c r="I259" s="430"/>
      <c r="J259" s="430"/>
      <c r="K259" s="430"/>
      <c r="L259" s="430"/>
      <c r="N259" s="430"/>
      <c r="O259" s="430"/>
      <c r="P259" s="430"/>
      <c r="Q259" s="430"/>
      <c r="R259" s="430"/>
      <c r="S259" s="430"/>
      <c r="T259" s="430"/>
      <c r="U259" s="430"/>
      <c r="W259" s="430"/>
      <c r="X259" s="430"/>
      <c r="Y259" s="430"/>
      <c r="Z259" s="430"/>
      <c r="AA259" s="430"/>
    </row>
    <row r="260" spans="2:27" ht="12.75" customHeight="1" x14ac:dyDescent="0.25">
      <c r="B260" s="430"/>
      <c r="C260" s="430"/>
      <c r="D260" s="430"/>
      <c r="E260" s="430"/>
      <c r="F260" s="430"/>
      <c r="G260" s="430"/>
      <c r="H260" s="430"/>
      <c r="I260" s="430"/>
      <c r="J260" s="430"/>
      <c r="K260" s="430"/>
      <c r="L260" s="430"/>
      <c r="N260" s="430"/>
      <c r="O260" s="430"/>
      <c r="P260" s="430"/>
      <c r="Q260" s="430"/>
      <c r="R260" s="430"/>
      <c r="S260" s="430"/>
      <c r="T260" s="430"/>
      <c r="U260" s="430"/>
      <c r="W260" s="430"/>
      <c r="X260" s="430"/>
      <c r="Y260" s="430"/>
      <c r="Z260" s="430"/>
      <c r="AA260" s="430"/>
    </row>
    <row r="261" spans="2:27" ht="12.75" customHeight="1" x14ac:dyDescent="0.25">
      <c r="B261" s="430"/>
      <c r="C261" s="430"/>
      <c r="D261" s="430"/>
      <c r="E261" s="430"/>
      <c r="F261" s="430"/>
      <c r="G261" s="430"/>
      <c r="H261" s="430"/>
      <c r="I261" s="430"/>
      <c r="J261" s="430"/>
      <c r="K261" s="430"/>
      <c r="L261" s="430"/>
      <c r="N261" s="430"/>
      <c r="O261" s="430"/>
      <c r="P261" s="430"/>
      <c r="Q261" s="430"/>
      <c r="R261" s="430"/>
      <c r="S261" s="430"/>
      <c r="T261" s="430"/>
      <c r="U261" s="430"/>
      <c r="W261" s="430"/>
      <c r="X261" s="430"/>
      <c r="Y261" s="430"/>
      <c r="Z261" s="430"/>
      <c r="AA261" s="430"/>
    </row>
    <row r="262" spans="2:27" ht="12.75" customHeight="1" x14ac:dyDescent="0.25">
      <c r="B262" s="430"/>
      <c r="C262" s="430"/>
      <c r="D262" s="430"/>
      <c r="E262" s="430"/>
      <c r="F262" s="430"/>
      <c r="G262" s="430"/>
      <c r="H262" s="430"/>
      <c r="I262" s="430"/>
      <c r="J262" s="430"/>
      <c r="K262" s="430"/>
      <c r="L262" s="430"/>
      <c r="N262" s="430"/>
      <c r="O262" s="430"/>
      <c r="P262" s="430"/>
      <c r="Q262" s="430"/>
      <c r="R262" s="430"/>
      <c r="S262" s="430"/>
      <c r="T262" s="430"/>
      <c r="U262" s="430"/>
      <c r="W262" s="430"/>
      <c r="X262" s="430"/>
      <c r="Y262" s="430"/>
      <c r="Z262" s="430"/>
      <c r="AA262" s="430"/>
    </row>
    <row r="263" spans="2:27" ht="12.75" customHeight="1" x14ac:dyDescent="0.25">
      <c r="B263" s="430"/>
      <c r="C263" s="430"/>
      <c r="D263" s="430"/>
      <c r="E263" s="430"/>
      <c r="F263" s="430"/>
      <c r="G263" s="430"/>
      <c r="H263" s="430"/>
      <c r="I263" s="430"/>
      <c r="J263" s="430"/>
      <c r="K263" s="430"/>
      <c r="L263" s="430"/>
      <c r="N263" s="430"/>
      <c r="O263" s="430"/>
      <c r="P263" s="430"/>
      <c r="Q263" s="430"/>
      <c r="R263" s="430"/>
      <c r="S263" s="430"/>
      <c r="T263" s="430"/>
      <c r="U263" s="430"/>
      <c r="W263" s="430"/>
      <c r="X263" s="430"/>
      <c r="Y263" s="430"/>
      <c r="Z263" s="430"/>
      <c r="AA263" s="430"/>
    </row>
    <row r="264" spans="2:27" ht="12.75" customHeight="1" x14ac:dyDescent="0.25">
      <c r="B264" s="430"/>
      <c r="C264" s="430"/>
      <c r="D264" s="430"/>
      <c r="E264" s="430"/>
      <c r="F264" s="430"/>
      <c r="G264" s="430"/>
      <c r="H264" s="430"/>
      <c r="I264" s="430"/>
      <c r="J264" s="430"/>
      <c r="K264" s="430"/>
      <c r="L264" s="430"/>
      <c r="N264" s="430"/>
      <c r="O264" s="430"/>
      <c r="P264" s="430"/>
      <c r="Q264" s="430"/>
      <c r="R264" s="430"/>
      <c r="S264" s="430"/>
      <c r="T264" s="430"/>
      <c r="U264" s="430"/>
      <c r="W264" s="430"/>
      <c r="X264" s="430"/>
      <c r="Y264" s="430"/>
      <c r="Z264" s="430"/>
      <c r="AA264" s="430"/>
    </row>
    <row r="265" spans="2:27" ht="12.75" customHeight="1" x14ac:dyDescent="0.25">
      <c r="B265" s="430"/>
      <c r="C265" s="430"/>
      <c r="D265" s="430"/>
      <c r="E265" s="430"/>
      <c r="F265" s="430"/>
      <c r="G265" s="430"/>
      <c r="H265" s="430"/>
      <c r="I265" s="430"/>
      <c r="J265" s="430"/>
      <c r="K265" s="430"/>
      <c r="L265" s="430"/>
      <c r="N265" s="430"/>
      <c r="O265" s="430"/>
      <c r="P265" s="430"/>
      <c r="Q265" s="430"/>
      <c r="R265" s="430"/>
      <c r="S265" s="430"/>
      <c r="T265" s="430"/>
      <c r="U265" s="430"/>
      <c r="W265" s="430"/>
      <c r="X265" s="430"/>
      <c r="Y265" s="430"/>
      <c r="Z265" s="430"/>
      <c r="AA265" s="430"/>
    </row>
    <row r="266" spans="2:27" ht="12.75" customHeight="1" x14ac:dyDescent="0.25">
      <c r="B266" s="430"/>
      <c r="C266" s="430"/>
      <c r="D266" s="430"/>
      <c r="E266" s="430"/>
      <c r="F266" s="430"/>
      <c r="G266" s="430"/>
      <c r="H266" s="430"/>
      <c r="I266" s="430"/>
      <c r="J266" s="430"/>
      <c r="K266" s="430"/>
      <c r="L266" s="430"/>
      <c r="N266" s="430"/>
      <c r="O266" s="430"/>
      <c r="P266" s="430"/>
      <c r="Q266" s="430"/>
      <c r="R266" s="430"/>
      <c r="S266" s="430"/>
      <c r="T266" s="430"/>
      <c r="U266" s="430"/>
      <c r="W266" s="430"/>
      <c r="X266" s="430"/>
      <c r="Y266" s="430"/>
      <c r="Z266" s="430"/>
      <c r="AA266" s="430"/>
    </row>
    <row r="267" spans="2:27" ht="12.75" customHeight="1" x14ac:dyDescent="0.25">
      <c r="B267" s="430"/>
      <c r="C267" s="430"/>
      <c r="D267" s="430"/>
      <c r="E267" s="430"/>
      <c r="F267" s="430"/>
      <c r="G267" s="430"/>
      <c r="H267" s="430"/>
      <c r="I267" s="430"/>
      <c r="J267" s="430"/>
      <c r="K267" s="430"/>
      <c r="L267" s="430"/>
      <c r="N267" s="430"/>
      <c r="O267" s="430"/>
      <c r="P267" s="430"/>
      <c r="Q267" s="430"/>
      <c r="R267" s="430"/>
      <c r="S267" s="430"/>
      <c r="T267" s="430"/>
      <c r="U267" s="430"/>
      <c r="W267" s="430"/>
      <c r="X267" s="430"/>
      <c r="Y267" s="430"/>
      <c r="Z267" s="430"/>
      <c r="AA267" s="430"/>
    </row>
    <row r="268" spans="2:27" ht="12.75" customHeight="1" x14ac:dyDescent="0.25">
      <c r="B268" s="430"/>
      <c r="C268" s="430"/>
      <c r="D268" s="430"/>
      <c r="E268" s="430"/>
      <c r="F268" s="430"/>
      <c r="G268" s="430"/>
      <c r="H268" s="430"/>
      <c r="I268" s="430"/>
      <c r="J268" s="430"/>
      <c r="K268" s="430"/>
      <c r="L268" s="430"/>
      <c r="N268" s="430"/>
      <c r="O268" s="430"/>
      <c r="P268" s="430"/>
      <c r="Q268" s="430"/>
      <c r="R268" s="430"/>
      <c r="S268" s="430"/>
      <c r="T268" s="430"/>
      <c r="U268" s="430"/>
      <c r="W268" s="430"/>
      <c r="X268" s="430"/>
      <c r="Y268" s="430"/>
      <c r="Z268" s="430"/>
      <c r="AA268" s="430"/>
    </row>
    <row r="269" spans="2:27" ht="12.75" customHeight="1" x14ac:dyDescent="0.25">
      <c r="B269" s="430"/>
      <c r="C269" s="430"/>
      <c r="D269" s="430"/>
      <c r="E269" s="430"/>
      <c r="F269" s="430"/>
      <c r="G269" s="430"/>
      <c r="H269" s="430"/>
      <c r="I269" s="430"/>
      <c r="J269" s="430"/>
      <c r="K269" s="430"/>
      <c r="L269" s="430"/>
      <c r="N269" s="430"/>
      <c r="O269" s="430"/>
      <c r="P269" s="430"/>
      <c r="Q269" s="430"/>
      <c r="R269" s="430"/>
      <c r="S269" s="430"/>
      <c r="T269" s="430"/>
      <c r="U269" s="430"/>
      <c r="W269" s="430"/>
      <c r="X269" s="430"/>
      <c r="Y269" s="430"/>
      <c r="Z269" s="430"/>
      <c r="AA269" s="430"/>
    </row>
    <row r="270" spans="2:27" ht="12.75" customHeight="1" x14ac:dyDescent="0.25">
      <c r="B270" s="430"/>
      <c r="C270" s="430"/>
      <c r="D270" s="430"/>
      <c r="E270" s="430"/>
      <c r="F270" s="430"/>
      <c r="G270" s="430"/>
      <c r="H270" s="430"/>
      <c r="I270" s="430"/>
      <c r="J270" s="430"/>
      <c r="K270" s="430"/>
      <c r="L270" s="430"/>
      <c r="N270" s="430"/>
      <c r="O270" s="430"/>
      <c r="P270" s="430"/>
      <c r="Q270" s="430"/>
      <c r="R270" s="430"/>
      <c r="S270" s="430"/>
      <c r="T270" s="430"/>
      <c r="U270" s="430"/>
      <c r="W270" s="430"/>
      <c r="X270" s="430"/>
      <c r="Y270" s="430"/>
      <c r="Z270" s="430"/>
      <c r="AA270" s="430"/>
    </row>
    <row r="271" spans="2:27" ht="12.75" customHeight="1" x14ac:dyDescent="0.25">
      <c r="B271" s="430"/>
      <c r="C271" s="430"/>
      <c r="D271" s="430"/>
      <c r="E271" s="430"/>
      <c r="F271" s="430"/>
      <c r="G271" s="430"/>
      <c r="H271" s="430"/>
      <c r="I271" s="430"/>
      <c r="J271" s="430"/>
      <c r="K271" s="430"/>
      <c r="L271" s="430"/>
      <c r="N271" s="430"/>
      <c r="O271" s="430"/>
      <c r="P271" s="430"/>
      <c r="Q271" s="430"/>
      <c r="R271" s="430"/>
      <c r="S271" s="430"/>
      <c r="T271" s="430"/>
      <c r="U271" s="430"/>
      <c r="W271" s="430"/>
      <c r="X271" s="430"/>
      <c r="Y271" s="430"/>
      <c r="Z271" s="430"/>
      <c r="AA271" s="430"/>
    </row>
    <row r="272" spans="2:27" ht="12.75" customHeight="1" x14ac:dyDescent="0.25">
      <c r="B272" s="430"/>
      <c r="C272" s="430"/>
      <c r="D272" s="430"/>
      <c r="E272" s="430"/>
      <c r="F272" s="430"/>
      <c r="G272" s="430"/>
      <c r="H272" s="430"/>
      <c r="I272" s="430"/>
      <c r="J272" s="430"/>
      <c r="K272" s="430"/>
      <c r="L272" s="430"/>
      <c r="N272" s="430"/>
      <c r="O272" s="430"/>
      <c r="P272" s="430"/>
      <c r="Q272" s="430"/>
      <c r="R272" s="430"/>
      <c r="S272" s="430"/>
      <c r="T272" s="430"/>
      <c r="U272" s="430"/>
      <c r="W272" s="430"/>
      <c r="X272" s="430"/>
      <c r="Y272" s="430"/>
      <c r="Z272" s="430"/>
      <c r="AA272" s="430"/>
    </row>
    <row r="273" spans="2:27" ht="12.75" customHeight="1" x14ac:dyDescent="0.25">
      <c r="B273" s="430"/>
      <c r="C273" s="430"/>
      <c r="D273" s="430"/>
      <c r="E273" s="430"/>
      <c r="F273" s="430"/>
      <c r="G273" s="430"/>
      <c r="H273" s="430"/>
      <c r="I273" s="430"/>
      <c r="J273" s="430"/>
      <c r="K273" s="430"/>
      <c r="L273" s="430"/>
      <c r="N273" s="430"/>
      <c r="O273" s="430"/>
      <c r="P273" s="430"/>
      <c r="Q273" s="430"/>
      <c r="R273" s="430"/>
      <c r="S273" s="430"/>
      <c r="T273" s="430"/>
      <c r="U273" s="430"/>
      <c r="W273" s="430"/>
      <c r="X273" s="430"/>
      <c r="Y273" s="430"/>
      <c r="Z273" s="430"/>
      <c r="AA273" s="430"/>
    </row>
    <row r="274" spans="2:27" ht="12.75" customHeight="1" x14ac:dyDescent="0.25">
      <c r="B274" s="430"/>
      <c r="C274" s="430"/>
      <c r="D274" s="430"/>
      <c r="E274" s="430"/>
      <c r="F274" s="430"/>
      <c r="G274" s="430"/>
      <c r="H274" s="430"/>
      <c r="I274" s="430"/>
      <c r="J274" s="430"/>
      <c r="K274" s="430"/>
      <c r="L274" s="430"/>
      <c r="N274" s="430"/>
      <c r="O274" s="430"/>
      <c r="P274" s="430"/>
      <c r="Q274" s="430"/>
      <c r="R274" s="430"/>
      <c r="S274" s="430"/>
      <c r="T274" s="430"/>
      <c r="U274" s="430"/>
      <c r="W274" s="430"/>
      <c r="X274" s="430"/>
      <c r="Y274" s="430"/>
      <c r="Z274" s="430"/>
      <c r="AA274" s="430"/>
    </row>
    <row r="275" spans="2:27" ht="12.75" customHeight="1" x14ac:dyDescent="0.25">
      <c r="B275" s="430"/>
      <c r="C275" s="430"/>
      <c r="D275" s="430"/>
      <c r="E275" s="430"/>
      <c r="F275" s="430"/>
      <c r="G275" s="430"/>
      <c r="H275" s="430"/>
      <c r="I275" s="430"/>
      <c r="J275" s="430"/>
      <c r="K275" s="430"/>
      <c r="L275" s="430"/>
      <c r="N275" s="430"/>
      <c r="O275" s="430"/>
      <c r="P275" s="430"/>
      <c r="Q275" s="430"/>
      <c r="R275" s="430"/>
      <c r="S275" s="430"/>
      <c r="T275" s="430"/>
      <c r="U275" s="430"/>
      <c r="W275" s="430"/>
      <c r="X275" s="430"/>
      <c r="Y275" s="430"/>
      <c r="Z275" s="430"/>
      <c r="AA275" s="430"/>
    </row>
    <row r="276" spans="2:27" ht="12.75" customHeight="1" x14ac:dyDescent="0.25">
      <c r="B276" s="430"/>
      <c r="C276" s="430"/>
      <c r="D276" s="430"/>
      <c r="E276" s="430"/>
      <c r="F276" s="430"/>
      <c r="G276" s="430"/>
      <c r="H276" s="430"/>
      <c r="I276" s="430"/>
      <c r="J276" s="430"/>
      <c r="K276" s="430"/>
      <c r="L276" s="430"/>
      <c r="N276" s="430"/>
      <c r="O276" s="430"/>
      <c r="P276" s="430"/>
      <c r="Q276" s="430"/>
      <c r="R276" s="430"/>
      <c r="S276" s="430"/>
      <c r="T276" s="430"/>
      <c r="U276" s="430"/>
      <c r="W276" s="430"/>
      <c r="X276" s="430"/>
      <c r="Y276" s="430"/>
      <c r="Z276" s="430"/>
      <c r="AA276" s="430"/>
    </row>
    <row r="277" spans="2:27" ht="12.75" customHeight="1" x14ac:dyDescent="0.25">
      <c r="B277" s="430"/>
      <c r="C277" s="430"/>
      <c r="D277" s="430"/>
      <c r="E277" s="430"/>
      <c r="F277" s="430"/>
      <c r="G277" s="430"/>
      <c r="H277" s="430"/>
      <c r="I277" s="430"/>
      <c r="J277" s="430"/>
      <c r="K277" s="430"/>
      <c r="L277" s="430"/>
      <c r="N277" s="430"/>
      <c r="O277" s="430"/>
      <c r="P277" s="430"/>
      <c r="Q277" s="430"/>
      <c r="R277" s="430"/>
      <c r="S277" s="430"/>
      <c r="T277" s="430"/>
      <c r="U277" s="430"/>
      <c r="W277" s="430"/>
      <c r="X277" s="430"/>
      <c r="Y277" s="430"/>
      <c r="Z277" s="430"/>
      <c r="AA277" s="430"/>
    </row>
    <row r="278" spans="2:27" ht="12.75" customHeight="1" x14ac:dyDescent="0.25">
      <c r="B278" s="430"/>
      <c r="C278" s="430"/>
      <c r="D278" s="430"/>
      <c r="E278" s="430"/>
      <c r="F278" s="430"/>
      <c r="G278" s="430"/>
      <c r="H278" s="430"/>
      <c r="I278" s="430"/>
      <c r="J278" s="430"/>
      <c r="K278" s="430"/>
      <c r="L278" s="430"/>
      <c r="N278" s="430"/>
      <c r="O278" s="430"/>
      <c r="P278" s="430"/>
      <c r="Q278" s="430"/>
      <c r="R278" s="430"/>
      <c r="S278" s="430"/>
      <c r="T278" s="430"/>
      <c r="U278" s="430"/>
      <c r="W278" s="430"/>
      <c r="X278" s="430"/>
      <c r="Y278" s="430"/>
      <c r="Z278" s="430"/>
      <c r="AA278" s="430"/>
    </row>
    <row r="279" spans="2:27" ht="12.75" customHeight="1" x14ac:dyDescent="0.25">
      <c r="B279" s="430"/>
      <c r="C279" s="430"/>
      <c r="D279" s="430"/>
      <c r="E279" s="430"/>
      <c r="F279" s="430"/>
      <c r="G279" s="430"/>
      <c r="H279" s="430"/>
      <c r="I279" s="430"/>
      <c r="J279" s="430"/>
      <c r="K279" s="430"/>
      <c r="L279" s="430"/>
      <c r="N279" s="430"/>
      <c r="O279" s="430"/>
      <c r="P279" s="430"/>
      <c r="Q279" s="430"/>
      <c r="R279" s="430"/>
      <c r="S279" s="430"/>
      <c r="T279" s="430"/>
      <c r="U279" s="430"/>
      <c r="W279" s="430"/>
      <c r="X279" s="430"/>
      <c r="Y279" s="430"/>
      <c r="Z279" s="430"/>
      <c r="AA279" s="430"/>
    </row>
    <row r="280" spans="2:27" ht="12.75" customHeight="1" x14ac:dyDescent="0.25">
      <c r="B280" s="430"/>
      <c r="C280" s="430"/>
      <c r="D280" s="430"/>
      <c r="E280" s="430"/>
      <c r="F280" s="430"/>
      <c r="G280" s="430"/>
      <c r="H280" s="430"/>
      <c r="I280" s="430"/>
      <c r="J280" s="430"/>
      <c r="K280" s="430"/>
      <c r="L280" s="430"/>
      <c r="N280" s="430"/>
      <c r="O280" s="430"/>
      <c r="P280" s="430"/>
      <c r="Q280" s="430"/>
      <c r="R280" s="430"/>
      <c r="S280" s="430"/>
      <c r="T280" s="430"/>
      <c r="U280" s="430"/>
      <c r="W280" s="430"/>
      <c r="X280" s="430"/>
      <c r="Y280" s="430"/>
      <c r="Z280" s="430"/>
      <c r="AA280" s="430"/>
    </row>
    <row r="281" spans="2:27" ht="12.75" customHeight="1" x14ac:dyDescent="0.25">
      <c r="B281" s="430"/>
      <c r="C281" s="430"/>
      <c r="D281" s="430"/>
      <c r="E281" s="430"/>
      <c r="F281" s="430"/>
      <c r="G281" s="430"/>
      <c r="H281" s="430"/>
      <c r="I281" s="430"/>
      <c r="J281" s="430"/>
      <c r="K281" s="430"/>
      <c r="L281" s="430"/>
      <c r="N281" s="430"/>
      <c r="O281" s="430"/>
      <c r="P281" s="430"/>
      <c r="Q281" s="430"/>
      <c r="R281" s="430"/>
      <c r="S281" s="430"/>
      <c r="T281" s="430"/>
      <c r="U281" s="430"/>
      <c r="W281" s="430"/>
      <c r="X281" s="430"/>
      <c r="Y281" s="430"/>
      <c r="Z281" s="430"/>
      <c r="AA281" s="430"/>
    </row>
    <row r="282" spans="2:27" ht="12.75" customHeight="1" x14ac:dyDescent="0.25">
      <c r="B282" s="430"/>
      <c r="C282" s="430"/>
      <c r="D282" s="430"/>
      <c r="E282" s="430"/>
      <c r="F282" s="430"/>
      <c r="G282" s="430"/>
      <c r="H282" s="430"/>
      <c r="I282" s="430"/>
      <c r="J282" s="430"/>
      <c r="K282" s="430"/>
      <c r="L282" s="430"/>
      <c r="N282" s="430"/>
      <c r="O282" s="430"/>
      <c r="P282" s="430"/>
      <c r="Q282" s="430"/>
      <c r="R282" s="430"/>
      <c r="S282" s="430"/>
      <c r="T282" s="430"/>
      <c r="U282" s="430"/>
      <c r="W282" s="430"/>
      <c r="X282" s="430"/>
      <c r="Y282" s="430"/>
      <c r="Z282" s="430"/>
      <c r="AA282" s="430"/>
    </row>
    <row r="283" spans="2:27" ht="12.75" customHeight="1" x14ac:dyDescent="0.25">
      <c r="B283" s="430"/>
      <c r="C283" s="430"/>
      <c r="D283" s="430"/>
      <c r="E283" s="430"/>
      <c r="F283" s="430"/>
      <c r="G283" s="430"/>
      <c r="H283" s="430"/>
      <c r="I283" s="430"/>
      <c r="J283" s="430"/>
      <c r="K283" s="430"/>
      <c r="L283" s="430"/>
      <c r="N283" s="430"/>
      <c r="O283" s="430"/>
      <c r="P283" s="430"/>
      <c r="Q283" s="430"/>
      <c r="R283" s="430"/>
      <c r="S283" s="430"/>
      <c r="T283" s="430"/>
      <c r="U283" s="430"/>
      <c r="W283" s="430"/>
      <c r="X283" s="430"/>
      <c r="Y283" s="430"/>
      <c r="Z283" s="430"/>
      <c r="AA283" s="430"/>
    </row>
    <row r="284" spans="2:27" ht="12.75" customHeight="1" x14ac:dyDescent="0.25">
      <c r="B284" s="430"/>
      <c r="C284" s="430"/>
      <c r="D284" s="430"/>
      <c r="E284" s="430"/>
      <c r="F284" s="430"/>
      <c r="G284" s="430"/>
      <c r="H284" s="430"/>
      <c r="I284" s="430"/>
      <c r="J284" s="430"/>
      <c r="K284" s="430"/>
      <c r="L284" s="430"/>
      <c r="N284" s="430"/>
      <c r="O284" s="430"/>
      <c r="P284" s="430"/>
      <c r="Q284" s="430"/>
      <c r="R284" s="430"/>
      <c r="S284" s="430"/>
      <c r="T284" s="430"/>
      <c r="U284" s="430"/>
      <c r="W284" s="430"/>
      <c r="X284" s="430"/>
      <c r="Y284" s="430"/>
      <c r="Z284" s="430"/>
      <c r="AA284" s="430"/>
    </row>
    <row r="285" spans="2:27" ht="12.75" customHeight="1" x14ac:dyDescent="0.25">
      <c r="B285" s="430"/>
      <c r="C285" s="430"/>
      <c r="D285" s="430"/>
      <c r="E285" s="430"/>
      <c r="F285" s="430"/>
      <c r="G285" s="430"/>
      <c r="H285" s="430"/>
      <c r="I285" s="430"/>
      <c r="J285" s="430"/>
      <c r="K285" s="430"/>
      <c r="L285" s="430"/>
      <c r="N285" s="430"/>
      <c r="O285" s="430"/>
      <c r="P285" s="430"/>
      <c r="Q285" s="430"/>
      <c r="R285" s="430"/>
      <c r="S285" s="430"/>
      <c r="T285" s="430"/>
      <c r="U285" s="430"/>
      <c r="W285" s="430"/>
      <c r="X285" s="430"/>
      <c r="Y285" s="430"/>
      <c r="Z285" s="430"/>
      <c r="AA285" s="430"/>
    </row>
    <row r="286" spans="2:27" ht="12.75" customHeight="1" x14ac:dyDescent="0.25">
      <c r="B286" s="430"/>
      <c r="C286" s="430"/>
      <c r="D286" s="430"/>
      <c r="E286" s="430"/>
      <c r="F286" s="430"/>
      <c r="G286" s="430"/>
      <c r="H286" s="430"/>
      <c r="I286" s="430"/>
      <c r="J286" s="430"/>
      <c r="K286" s="430"/>
      <c r="L286" s="430"/>
      <c r="N286" s="430"/>
      <c r="O286" s="430"/>
      <c r="P286" s="430"/>
      <c r="Q286" s="430"/>
      <c r="R286" s="430"/>
      <c r="S286" s="430"/>
      <c r="T286" s="430"/>
      <c r="U286" s="430"/>
      <c r="W286" s="430"/>
      <c r="X286" s="430"/>
      <c r="Y286" s="430"/>
      <c r="Z286" s="430"/>
      <c r="AA286" s="430"/>
    </row>
    <row r="287" spans="2:27" ht="12.75" customHeight="1" x14ac:dyDescent="0.25">
      <c r="B287" s="430"/>
      <c r="C287" s="430"/>
      <c r="D287" s="430"/>
      <c r="E287" s="430"/>
      <c r="F287" s="430"/>
      <c r="G287" s="430"/>
      <c r="H287" s="430"/>
      <c r="I287" s="430"/>
      <c r="J287" s="430"/>
      <c r="K287" s="430"/>
      <c r="L287" s="430"/>
      <c r="N287" s="430"/>
      <c r="O287" s="430"/>
      <c r="P287" s="430"/>
      <c r="Q287" s="430"/>
      <c r="R287" s="430"/>
      <c r="S287" s="430"/>
      <c r="T287" s="430"/>
      <c r="U287" s="430"/>
      <c r="W287" s="430"/>
      <c r="X287" s="430"/>
      <c r="Y287" s="430"/>
      <c r="Z287" s="430"/>
      <c r="AA287" s="430"/>
    </row>
    <row r="288" spans="2:27" ht="12.75" customHeight="1" x14ac:dyDescent="0.25">
      <c r="B288" s="430"/>
      <c r="C288" s="430"/>
      <c r="D288" s="430"/>
      <c r="E288" s="430"/>
      <c r="F288" s="430"/>
      <c r="G288" s="430"/>
      <c r="H288" s="430"/>
      <c r="I288" s="430"/>
      <c r="J288" s="430"/>
      <c r="K288" s="430"/>
      <c r="L288" s="430"/>
      <c r="N288" s="430"/>
      <c r="O288" s="430"/>
      <c r="P288" s="430"/>
      <c r="Q288" s="430"/>
      <c r="R288" s="430"/>
      <c r="S288" s="430"/>
      <c r="T288" s="430"/>
      <c r="U288" s="430"/>
      <c r="W288" s="430"/>
      <c r="X288" s="430"/>
      <c r="Y288" s="430"/>
      <c r="Z288" s="430"/>
      <c r="AA288" s="430"/>
    </row>
    <row r="289" spans="2:27" ht="12.75" customHeight="1" x14ac:dyDescent="0.25">
      <c r="B289" s="430"/>
      <c r="C289" s="430"/>
      <c r="D289" s="430"/>
      <c r="E289" s="430"/>
      <c r="F289" s="430"/>
      <c r="G289" s="430"/>
      <c r="H289" s="430"/>
      <c r="I289" s="430"/>
      <c r="J289" s="430"/>
      <c r="K289" s="430"/>
      <c r="L289" s="430"/>
      <c r="N289" s="430"/>
      <c r="O289" s="430"/>
      <c r="P289" s="430"/>
      <c r="Q289" s="430"/>
      <c r="R289" s="430"/>
      <c r="S289" s="430"/>
      <c r="T289" s="430"/>
      <c r="U289" s="430"/>
      <c r="W289" s="430"/>
      <c r="X289" s="430"/>
      <c r="Y289" s="430"/>
      <c r="Z289" s="430"/>
      <c r="AA289" s="430"/>
    </row>
    <row r="290" spans="2:27" ht="12.75" customHeight="1" x14ac:dyDescent="0.25">
      <c r="B290" s="430"/>
      <c r="C290" s="430"/>
      <c r="D290" s="430"/>
      <c r="E290" s="430"/>
      <c r="F290" s="430"/>
      <c r="G290" s="430"/>
      <c r="H290" s="430"/>
      <c r="I290" s="430"/>
      <c r="J290" s="430"/>
      <c r="K290" s="430"/>
      <c r="L290" s="430"/>
      <c r="N290" s="430"/>
      <c r="O290" s="430"/>
      <c r="P290" s="430"/>
      <c r="Q290" s="430"/>
      <c r="R290" s="430"/>
      <c r="S290" s="430"/>
      <c r="T290" s="430"/>
      <c r="U290" s="430"/>
      <c r="W290" s="430"/>
      <c r="X290" s="430"/>
      <c r="Y290" s="430"/>
      <c r="Z290" s="430"/>
      <c r="AA290" s="430"/>
    </row>
    <row r="291" spans="2:27" ht="12.75" customHeight="1" x14ac:dyDescent="0.25">
      <c r="B291" s="430"/>
      <c r="C291" s="430"/>
      <c r="D291" s="430"/>
      <c r="E291" s="430"/>
      <c r="F291" s="430"/>
      <c r="G291" s="430"/>
      <c r="H291" s="430"/>
      <c r="I291" s="430"/>
      <c r="J291" s="430"/>
      <c r="K291" s="430"/>
      <c r="L291" s="430"/>
      <c r="N291" s="430"/>
      <c r="O291" s="430"/>
      <c r="P291" s="430"/>
      <c r="Q291" s="430"/>
      <c r="R291" s="430"/>
      <c r="S291" s="430"/>
      <c r="T291" s="430"/>
      <c r="U291" s="430"/>
      <c r="W291" s="430"/>
      <c r="X291" s="430"/>
      <c r="Y291" s="430"/>
      <c r="Z291" s="430"/>
      <c r="AA291" s="430"/>
    </row>
    <row r="292" spans="2:27" ht="12.75" customHeight="1" x14ac:dyDescent="0.25">
      <c r="B292" s="430"/>
      <c r="C292" s="430"/>
      <c r="D292" s="430"/>
      <c r="E292" s="430"/>
      <c r="F292" s="430"/>
      <c r="G292" s="430"/>
      <c r="H292" s="430"/>
      <c r="I292" s="430"/>
      <c r="J292" s="430"/>
      <c r="K292" s="430"/>
      <c r="L292" s="430"/>
      <c r="N292" s="430"/>
      <c r="O292" s="430"/>
      <c r="P292" s="430"/>
      <c r="Q292" s="430"/>
      <c r="R292" s="430"/>
      <c r="S292" s="430"/>
      <c r="T292" s="430"/>
      <c r="U292" s="430"/>
      <c r="W292" s="430"/>
      <c r="X292" s="430"/>
      <c r="Y292" s="430"/>
      <c r="Z292" s="430"/>
      <c r="AA292" s="430"/>
    </row>
    <row r="293" spans="2:27" ht="12.75" customHeight="1" x14ac:dyDescent="0.25">
      <c r="B293" s="430"/>
      <c r="C293" s="430"/>
      <c r="D293" s="430"/>
      <c r="E293" s="430"/>
      <c r="F293" s="430"/>
      <c r="G293" s="430"/>
      <c r="H293" s="430"/>
      <c r="I293" s="430"/>
      <c r="J293" s="430"/>
      <c r="K293" s="430"/>
      <c r="L293" s="430"/>
      <c r="N293" s="430"/>
      <c r="O293" s="430"/>
      <c r="P293" s="430"/>
      <c r="Q293" s="430"/>
      <c r="R293" s="430"/>
      <c r="S293" s="430"/>
      <c r="T293" s="430"/>
      <c r="U293" s="430"/>
      <c r="W293" s="430"/>
      <c r="X293" s="430"/>
      <c r="Y293" s="430"/>
      <c r="Z293" s="430"/>
      <c r="AA293" s="430"/>
    </row>
    <row r="294" spans="2:27" ht="12.75" customHeight="1" x14ac:dyDescent="0.25">
      <c r="B294" s="430"/>
      <c r="C294" s="430"/>
      <c r="D294" s="430"/>
      <c r="E294" s="430"/>
      <c r="F294" s="430"/>
      <c r="G294" s="430"/>
      <c r="H294" s="430"/>
      <c r="I294" s="430"/>
      <c r="J294" s="430"/>
      <c r="K294" s="430"/>
      <c r="L294" s="430"/>
      <c r="N294" s="430"/>
      <c r="O294" s="430"/>
      <c r="P294" s="430"/>
      <c r="Q294" s="430"/>
      <c r="R294" s="430"/>
      <c r="S294" s="430"/>
      <c r="T294" s="430"/>
      <c r="U294" s="430"/>
      <c r="W294" s="430"/>
      <c r="X294" s="430"/>
      <c r="Y294" s="430"/>
      <c r="Z294" s="430"/>
      <c r="AA294" s="430"/>
    </row>
    <row r="295" spans="2:27" ht="12.75" customHeight="1" x14ac:dyDescent="0.25">
      <c r="B295" s="430"/>
      <c r="C295" s="430"/>
      <c r="D295" s="430"/>
      <c r="E295" s="430"/>
      <c r="F295" s="430"/>
      <c r="G295" s="430"/>
      <c r="H295" s="430"/>
      <c r="I295" s="430"/>
      <c r="J295" s="430"/>
      <c r="K295" s="430"/>
      <c r="L295" s="430"/>
      <c r="N295" s="430"/>
      <c r="O295" s="430"/>
      <c r="P295" s="430"/>
      <c r="Q295" s="430"/>
      <c r="R295" s="430"/>
      <c r="S295" s="430"/>
      <c r="T295" s="430"/>
      <c r="U295" s="430"/>
      <c r="W295" s="430"/>
      <c r="X295" s="430"/>
      <c r="Y295" s="430"/>
      <c r="Z295" s="430"/>
      <c r="AA295" s="430"/>
    </row>
    <row r="296" spans="2:27" ht="12.75" customHeight="1" x14ac:dyDescent="0.25">
      <c r="B296" s="430"/>
      <c r="C296" s="430"/>
      <c r="D296" s="430"/>
      <c r="E296" s="430"/>
      <c r="F296" s="430"/>
      <c r="G296" s="430"/>
      <c r="H296" s="430"/>
      <c r="I296" s="430"/>
      <c r="J296" s="430"/>
      <c r="K296" s="430"/>
      <c r="L296" s="430"/>
      <c r="N296" s="430"/>
      <c r="O296" s="430"/>
      <c r="P296" s="430"/>
      <c r="Q296" s="430"/>
      <c r="R296" s="430"/>
      <c r="S296" s="430"/>
      <c r="T296" s="430"/>
      <c r="U296" s="430"/>
      <c r="W296" s="430"/>
      <c r="X296" s="430"/>
      <c r="Y296" s="430"/>
      <c r="Z296" s="430"/>
      <c r="AA296" s="430"/>
    </row>
    <row r="297" spans="2:27" ht="12.75" customHeight="1" x14ac:dyDescent="0.25">
      <c r="B297" s="430"/>
      <c r="C297" s="430"/>
      <c r="D297" s="430"/>
      <c r="E297" s="430"/>
      <c r="F297" s="430"/>
      <c r="G297" s="430"/>
      <c r="H297" s="430"/>
      <c r="I297" s="430"/>
      <c r="J297" s="430"/>
      <c r="K297" s="430"/>
      <c r="L297" s="430"/>
      <c r="N297" s="430"/>
      <c r="O297" s="430"/>
      <c r="P297" s="430"/>
      <c r="Q297" s="430"/>
      <c r="R297" s="430"/>
      <c r="S297" s="430"/>
      <c r="T297" s="430"/>
      <c r="U297" s="430"/>
      <c r="W297" s="430"/>
      <c r="X297" s="430"/>
      <c r="Y297" s="430"/>
      <c r="Z297" s="430"/>
      <c r="AA297" s="430"/>
    </row>
    <row r="298" spans="2:27" ht="12.75" customHeight="1" x14ac:dyDescent="0.25">
      <c r="B298" s="430"/>
      <c r="C298" s="430"/>
      <c r="D298" s="430"/>
      <c r="E298" s="430"/>
      <c r="F298" s="430"/>
      <c r="G298" s="430"/>
      <c r="H298" s="430"/>
      <c r="I298" s="430"/>
      <c r="J298" s="430"/>
      <c r="K298" s="430"/>
      <c r="L298" s="430"/>
      <c r="N298" s="430"/>
      <c r="O298" s="430"/>
      <c r="P298" s="430"/>
      <c r="Q298" s="430"/>
      <c r="R298" s="430"/>
      <c r="S298" s="430"/>
      <c r="T298" s="430"/>
      <c r="U298" s="430"/>
      <c r="W298" s="430"/>
      <c r="X298" s="430"/>
      <c r="Y298" s="430"/>
      <c r="Z298" s="430"/>
      <c r="AA298" s="430"/>
    </row>
    <row r="299" spans="2:27" ht="12.75" customHeight="1" x14ac:dyDescent="0.25">
      <c r="B299" s="430"/>
      <c r="C299" s="430"/>
      <c r="D299" s="430"/>
      <c r="E299" s="430"/>
      <c r="F299" s="430"/>
      <c r="G299" s="430"/>
      <c r="H299" s="430"/>
      <c r="I299" s="430"/>
      <c r="J299" s="430"/>
      <c r="K299" s="430"/>
      <c r="L299" s="430"/>
      <c r="N299" s="430"/>
      <c r="O299" s="430"/>
      <c r="P299" s="430"/>
      <c r="Q299" s="430"/>
      <c r="R299" s="430"/>
      <c r="S299" s="430"/>
      <c r="T299" s="430"/>
      <c r="U299" s="430"/>
      <c r="W299" s="430"/>
      <c r="X299" s="430"/>
      <c r="Y299" s="430"/>
      <c r="Z299" s="430"/>
      <c r="AA299" s="430"/>
    </row>
    <row r="300" spans="2:27" ht="12.75" customHeight="1" x14ac:dyDescent="0.25">
      <c r="B300" s="430"/>
      <c r="C300" s="430"/>
      <c r="D300" s="430"/>
      <c r="E300" s="430"/>
      <c r="F300" s="430"/>
      <c r="G300" s="430"/>
      <c r="H300" s="430"/>
      <c r="I300" s="430"/>
      <c r="J300" s="430"/>
      <c r="K300" s="430"/>
      <c r="L300" s="430"/>
      <c r="N300" s="430"/>
      <c r="O300" s="430"/>
      <c r="P300" s="430"/>
      <c r="Q300" s="430"/>
      <c r="R300" s="430"/>
      <c r="S300" s="430"/>
      <c r="T300" s="430"/>
      <c r="U300" s="430"/>
      <c r="W300" s="430"/>
      <c r="X300" s="430"/>
      <c r="Y300" s="430"/>
      <c r="Z300" s="430"/>
      <c r="AA300" s="430"/>
    </row>
    <row r="301" spans="2:27" ht="12.75" customHeight="1" x14ac:dyDescent="0.25">
      <c r="B301" s="430"/>
      <c r="C301" s="430"/>
      <c r="D301" s="430"/>
      <c r="E301" s="430"/>
      <c r="F301" s="430"/>
      <c r="G301" s="430"/>
      <c r="H301" s="430"/>
      <c r="I301" s="430"/>
      <c r="J301" s="430"/>
      <c r="K301" s="430"/>
      <c r="L301" s="430"/>
      <c r="N301" s="430"/>
      <c r="O301" s="430"/>
      <c r="P301" s="430"/>
      <c r="Q301" s="430"/>
      <c r="R301" s="430"/>
      <c r="S301" s="430"/>
      <c r="T301" s="430"/>
      <c r="U301" s="430"/>
      <c r="W301" s="430"/>
      <c r="X301" s="430"/>
      <c r="Y301" s="430"/>
      <c r="Z301" s="430"/>
      <c r="AA301" s="430"/>
    </row>
    <row r="302" spans="2:27" ht="12.75" customHeight="1" x14ac:dyDescent="0.25">
      <c r="B302" s="430"/>
      <c r="C302" s="430"/>
      <c r="D302" s="430"/>
      <c r="E302" s="430"/>
      <c r="F302" s="430"/>
      <c r="G302" s="430"/>
      <c r="H302" s="430"/>
      <c r="I302" s="430"/>
      <c r="J302" s="430"/>
      <c r="K302" s="430"/>
      <c r="L302" s="430"/>
      <c r="N302" s="430"/>
      <c r="O302" s="430"/>
      <c r="P302" s="430"/>
      <c r="Q302" s="430"/>
      <c r="R302" s="430"/>
      <c r="S302" s="430"/>
      <c r="T302" s="430"/>
      <c r="U302" s="430"/>
      <c r="W302" s="430"/>
      <c r="X302" s="430"/>
      <c r="Y302" s="430"/>
      <c r="Z302" s="430"/>
      <c r="AA302" s="430"/>
    </row>
    <row r="303" spans="2:27" ht="12.75" customHeight="1" x14ac:dyDescent="0.25">
      <c r="B303" s="430"/>
      <c r="C303" s="430"/>
      <c r="D303" s="430"/>
      <c r="E303" s="430"/>
      <c r="F303" s="430"/>
      <c r="G303" s="430"/>
      <c r="H303" s="430"/>
      <c r="I303" s="430"/>
      <c r="J303" s="430"/>
      <c r="K303" s="430"/>
      <c r="L303" s="430"/>
      <c r="N303" s="430"/>
      <c r="O303" s="430"/>
      <c r="P303" s="430"/>
      <c r="Q303" s="430"/>
      <c r="R303" s="430"/>
      <c r="S303" s="430"/>
      <c r="T303" s="430"/>
      <c r="U303" s="430"/>
      <c r="W303" s="430"/>
      <c r="X303" s="430"/>
      <c r="Y303" s="430"/>
      <c r="Z303" s="430"/>
      <c r="AA303" s="430"/>
    </row>
    <row r="304" spans="2:27" ht="12.75" customHeight="1" x14ac:dyDescent="0.25">
      <c r="B304" s="430"/>
      <c r="C304" s="430"/>
      <c r="D304" s="430"/>
      <c r="E304" s="430"/>
      <c r="F304" s="430"/>
      <c r="G304" s="430"/>
      <c r="H304" s="430"/>
      <c r="I304" s="430"/>
      <c r="J304" s="430"/>
      <c r="K304" s="430"/>
      <c r="L304" s="430"/>
      <c r="N304" s="430"/>
      <c r="O304" s="430"/>
      <c r="P304" s="430"/>
      <c r="Q304" s="430"/>
      <c r="R304" s="430"/>
      <c r="S304" s="430"/>
      <c r="T304" s="430"/>
      <c r="U304" s="430"/>
      <c r="W304" s="430"/>
      <c r="X304" s="430"/>
      <c r="Y304" s="430"/>
      <c r="Z304" s="430"/>
      <c r="AA304" s="430"/>
    </row>
    <row r="305" spans="2:27" ht="12.75" customHeight="1" x14ac:dyDescent="0.25">
      <c r="B305" s="430"/>
      <c r="C305" s="430"/>
      <c r="D305" s="430"/>
      <c r="E305" s="430"/>
      <c r="F305" s="430"/>
      <c r="G305" s="430"/>
      <c r="H305" s="430"/>
      <c r="I305" s="430"/>
      <c r="J305" s="430"/>
      <c r="K305" s="430"/>
      <c r="L305" s="430"/>
      <c r="N305" s="430"/>
      <c r="O305" s="430"/>
      <c r="P305" s="430"/>
      <c r="Q305" s="430"/>
      <c r="R305" s="430"/>
      <c r="S305" s="430"/>
      <c r="T305" s="430"/>
      <c r="U305" s="430"/>
      <c r="W305" s="430"/>
      <c r="X305" s="430"/>
      <c r="Y305" s="430"/>
      <c r="Z305" s="430"/>
      <c r="AA305" s="430"/>
    </row>
    <row r="306" spans="2:27" ht="12.75" customHeight="1" x14ac:dyDescent="0.25">
      <c r="B306" s="430"/>
      <c r="C306" s="430"/>
      <c r="D306" s="430"/>
      <c r="E306" s="430"/>
      <c r="F306" s="430"/>
      <c r="G306" s="430"/>
      <c r="H306" s="430"/>
      <c r="I306" s="430"/>
      <c r="J306" s="430"/>
      <c r="K306" s="430"/>
      <c r="L306" s="430"/>
      <c r="N306" s="430"/>
      <c r="O306" s="430"/>
      <c r="P306" s="430"/>
      <c r="Q306" s="430"/>
      <c r="R306" s="430"/>
      <c r="S306" s="430"/>
      <c r="T306" s="430"/>
      <c r="U306" s="430"/>
      <c r="W306" s="430"/>
      <c r="X306" s="430"/>
      <c r="Y306" s="430"/>
      <c r="Z306" s="430"/>
      <c r="AA306" s="430"/>
    </row>
    <row r="307" spans="2:27" ht="12.75" customHeight="1" x14ac:dyDescent="0.25">
      <c r="B307" s="430"/>
      <c r="C307" s="430"/>
      <c r="D307" s="430"/>
      <c r="E307" s="430"/>
      <c r="F307" s="430"/>
      <c r="G307" s="430"/>
      <c r="H307" s="430"/>
      <c r="I307" s="430"/>
      <c r="J307" s="430"/>
      <c r="K307" s="430"/>
      <c r="L307" s="430"/>
      <c r="N307" s="430"/>
      <c r="O307" s="430"/>
      <c r="P307" s="430"/>
      <c r="Q307" s="430"/>
      <c r="R307" s="430"/>
      <c r="S307" s="430"/>
      <c r="T307" s="430"/>
      <c r="U307" s="430"/>
      <c r="W307" s="430"/>
      <c r="X307" s="430"/>
      <c r="Y307" s="430"/>
      <c r="Z307" s="430"/>
      <c r="AA307" s="430"/>
    </row>
    <row r="308" spans="2:27" ht="12.75" customHeight="1" x14ac:dyDescent="0.25">
      <c r="B308" s="430"/>
      <c r="C308" s="430"/>
      <c r="D308" s="430"/>
      <c r="E308" s="430"/>
      <c r="F308" s="430"/>
      <c r="G308" s="430"/>
      <c r="H308" s="430"/>
      <c r="I308" s="430"/>
      <c r="J308" s="430"/>
      <c r="K308" s="430"/>
      <c r="L308" s="430"/>
      <c r="N308" s="430"/>
      <c r="O308" s="430"/>
      <c r="P308" s="430"/>
      <c r="Q308" s="430"/>
      <c r="R308" s="430"/>
      <c r="S308" s="430"/>
      <c r="T308" s="430"/>
      <c r="U308" s="430"/>
      <c r="W308" s="430"/>
      <c r="X308" s="430"/>
      <c r="Y308" s="430"/>
      <c r="Z308" s="430"/>
      <c r="AA308" s="430"/>
    </row>
    <row r="309" spans="2:27" ht="12.75" customHeight="1" x14ac:dyDescent="0.25">
      <c r="B309" s="430"/>
      <c r="C309" s="430"/>
      <c r="D309" s="430"/>
      <c r="E309" s="430"/>
      <c r="F309" s="430"/>
      <c r="G309" s="430"/>
      <c r="H309" s="430"/>
      <c r="I309" s="430"/>
      <c r="J309" s="430"/>
      <c r="K309" s="430"/>
      <c r="L309" s="430"/>
      <c r="N309" s="430"/>
      <c r="O309" s="430"/>
      <c r="P309" s="430"/>
      <c r="Q309" s="430"/>
      <c r="R309" s="430"/>
      <c r="S309" s="430"/>
      <c r="T309" s="430"/>
      <c r="U309" s="430"/>
      <c r="W309" s="430"/>
      <c r="X309" s="430"/>
      <c r="Y309" s="430"/>
      <c r="Z309" s="430"/>
      <c r="AA309" s="430"/>
    </row>
    <row r="310" spans="2:27" ht="12.75" customHeight="1" x14ac:dyDescent="0.25">
      <c r="B310" s="430"/>
      <c r="C310" s="430"/>
      <c r="D310" s="430"/>
      <c r="E310" s="430"/>
      <c r="F310" s="430"/>
      <c r="G310" s="430"/>
      <c r="H310" s="430"/>
      <c r="I310" s="430"/>
      <c r="J310" s="430"/>
      <c r="K310" s="430"/>
      <c r="L310" s="430"/>
      <c r="N310" s="430"/>
      <c r="O310" s="430"/>
      <c r="P310" s="430"/>
      <c r="Q310" s="430"/>
      <c r="R310" s="430"/>
      <c r="S310" s="430"/>
      <c r="T310" s="430"/>
      <c r="U310" s="430"/>
      <c r="W310" s="430"/>
      <c r="X310" s="430"/>
      <c r="Y310" s="430"/>
      <c r="Z310" s="430"/>
      <c r="AA310" s="430"/>
    </row>
    <row r="311" spans="2:27" ht="12.75" customHeight="1" x14ac:dyDescent="0.25">
      <c r="B311" s="430"/>
      <c r="C311" s="430"/>
      <c r="D311" s="430"/>
      <c r="E311" s="430"/>
      <c r="F311" s="430"/>
      <c r="G311" s="430"/>
      <c r="H311" s="430"/>
      <c r="I311" s="430"/>
      <c r="J311" s="430"/>
      <c r="K311" s="430"/>
      <c r="L311" s="430"/>
      <c r="N311" s="430"/>
      <c r="O311" s="430"/>
      <c r="P311" s="430"/>
      <c r="Q311" s="430"/>
      <c r="R311" s="430"/>
      <c r="S311" s="430"/>
      <c r="T311" s="430"/>
      <c r="U311" s="430"/>
      <c r="W311" s="430"/>
      <c r="X311" s="430"/>
      <c r="Y311" s="430"/>
      <c r="Z311" s="430"/>
      <c r="AA311" s="430"/>
    </row>
    <row r="312" spans="2:27" ht="12.75" customHeight="1" x14ac:dyDescent="0.25">
      <c r="B312" s="430"/>
      <c r="C312" s="430"/>
      <c r="D312" s="430"/>
      <c r="E312" s="430"/>
      <c r="F312" s="430"/>
      <c r="G312" s="430"/>
      <c r="H312" s="430"/>
      <c r="I312" s="430"/>
      <c r="J312" s="430"/>
      <c r="K312" s="430"/>
      <c r="L312" s="430"/>
      <c r="N312" s="430"/>
      <c r="O312" s="430"/>
      <c r="P312" s="430"/>
      <c r="Q312" s="430"/>
      <c r="R312" s="430"/>
      <c r="S312" s="430"/>
      <c r="T312" s="430"/>
      <c r="U312" s="430"/>
      <c r="W312" s="430"/>
      <c r="X312" s="430"/>
      <c r="Y312" s="430"/>
      <c r="Z312" s="430"/>
      <c r="AA312" s="430"/>
    </row>
    <row r="313" spans="2:27" ht="12.75" customHeight="1" x14ac:dyDescent="0.25">
      <c r="B313" s="430"/>
      <c r="C313" s="430"/>
      <c r="D313" s="430"/>
      <c r="E313" s="430"/>
      <c r="F313" s="430"/>
      <c r="G313" s="430"/>
      <c r="H313" s="430"/>
      <c r="I313" s="430"/>
      <c r="J313" s="430"/>
      <c r="K313" s="430"/>
      <c r="L313" s="430"/>
      <c r="N313" s="430"/>
      <c r="O313" s="430"/>
      <c r="P313" s="430"/>
      <c r="Q313" s="430"/>
      <c r="R313" s="430"/>
      <c r="S313" s="430"/>
      <c r="T313" s="430"/>
      <c r="U313" s="430"/>
      <c r="W313" s="430"/>
      <c r="X313" s="430"/>
      <c r="Y313" s="430"/>
      <c r="Z313" s="430"/>
      <c r="AA313" s="430"/>
    </row>
    <row r="314" spans="2:27" ht="12.75" customHeight="1" x14ac:dyDescent="0.25">
      <c r="B314" s="430"/>
      <c r="C314" s="430"/>
      <c r="D314" s="430"/>
      <c r="E314" s="430"/>
      <c r="F314" s="430"/>
      <c r="G314" s="430"/>
      <c r="H314" s="430"/>
      <c r="I314" s="430"/>
      <c r="J314" s="430"/>
      <c r="K314" s="430"/>
      <c r="L314" s="430"/>
      <c r="N314" s="430"/>
      <c r="O314" s="430"/>
      <c r="P314" s="430"/>
      <c r="Q314" s="430"/>
      <c r="R314" s="430"/>
      <c r="S314" s="430"/>
      <c r="T314" s="430"/>
      <c r="U314" s="430"/>
      <c r="W314" s="430"/>
      <c r="X314" s="430"/>
      <c r="Y314" s="430"/>
      <c r="Z314" s="430"/>
      <c r="AA314" s="430"/>
    </row>
    <row r="315" spans="2:27" ht="12.75" customHeight="1" x14ac:dyDescent="0.25">
      <c r="B315" s="430"/>
      <c r="C315" s="430"/>
      <c r="D315" s="430"/>
      <c r="E315" s="430"/>
      <c r="F315" s="430"/>
      <c r="G315" s="430"/>
      <c r="H315" s="430"/>
      <c r="I315" s="430"/>
      <c r="J315" s="430"/>
      <c r="K315" s="430"/>
      <c r="L315" s="430"/>
      <c r="N315" s="430"/>
      <c r="O315" s="430"/>
      <c r="P315" s="430"/>
      <c r="Q315" s="430"/>
      <c r="R315" s="430"/>
      <c r="S315" s="430"/>
      <c r="T315" s="430"/>
      <c r="U315" s="430"/>
      <c r="W315" s="430"/>
      <c r="X315" s="430"/>
      <c r="Y315" s="430"/>
      <c r="Z315" s="430"/>
      <c r="AA315" s="430"/>
    </row>
    <row r="316" spans="2:27" ht="12.75" customHeight="1" x14ac:dyDescent="0.25">
      <c r="B316" s="430"/>
      <c r="C316" s="430"/>
      <c r="D316" s="430"/>
      <c r="E316" s="430"/>
      <c r="F316" s="430"/>
      <c r="G316" s="430"/>
      <c r="H316" s="430"/>
      <c r="I316" s="430"/>
      <c r="J316" s="430"/>
      <c r="K316" s="430"/>
      <c r="L316" s="430"/>
      <c r="N316" s="430"/>
      <c r="O316" s="430"/>
      <c r="P316" s="430"/>
      <c r="Q316" s="430"/>
      <c r="R316" s="430"/>
      <c r="S316" s="430"/>
      <c r="T316" s="430"/>
      <c r="U316" s="430"/>
      <c r="W316" s="430"/>
      <c r="X316" s="430"/>
      <c r="Y316" s="430"/>
      <c r="Z316" s="430"/>
      <c r="AA316" s="430"/>
    </row>
    <row r="317" spans="2:27" ht="12.75" customHeight="1" x14ac:dyDescent="0.25">
      <c r="B317" s="430"/>
      <c r="C317" s="430"/>
      <c r="D317" s="430"/>
      <c r="E317" s="430"/>
      <c r="F317" s="430"/>
      <c r="G317" s="430"/>
      <c r="H317" s="430"/>
      <c r="I317" s="430"/>
      <c r="J317" s="430"/>
      <c r="K317" s="430"/>
      <c r="L317" s="430"/>
      <c r="N317" s="430"/>
      <c r="O317" s="430"/>
      <c r="P317" s="430"/>
      <c r="Q317" s="430"/>
      <c r="R317" s="430"/>
      <c r="S317" s="430"/>
      <c r="T317" s="430"/>
      <c r="U317" s="430"/>
      <c r="W317" s="430"/>
      <c r="X317" s="430"/>
      <c r="Y317" s="430"/>
      <c r="Z317" s="430"/>
      <c r="AA317" s="430"/>
    </row>
    <row r="318" spans="2:27" ht="12.75" customHeight="1" x14ac:dyDescent="0.25">
      <c r="B318" s="430"/>
      <c r="C318" s="430"/>
      <c r="D318" s="430"/>
      <c r="E318" s="430"/>
      <c r="F318" s="430"/>
      <c r="G318" s="430"/>
      <c r="H318" s="430"/>
      <c r="I318" s="430"/>
      <c r="J318" s="430"/>
      <c r="K318" s="430"/>
      <c r="L318" s="430"/>
      <c r="N318" s="430"/>
      <c r="O318" s="430"/>
      <c r="P318" s="430"/>
      <c r="Q318" s="430"/>
      <c r="R318" s="430"/>
      <c r="S318" s="430"/>
      <c r="T318" s="430"/>
      <c r="U318" s="430"/>
      <c r="W318" s="430"/>
      <c r="X318" s="430"/>
      <c r="Y318" s="430"/>
      <c r="Z318" s="430"/>
      <c r="AA318" s="430"/>
    </row>
    <row r="319" spans="2:27" ht="12.75" customHeight="1" x14ac:dyDescent="0.25">
      <c r="B319" s="430"/>
      <c r="C319" s="430"/>
      <c r="D319" s="430"/>
      <c r="E319" s="430"/>
      <c r="F319" s="430"/>
      <c r="G319" s="430"/>
      <c r="H319" s="430"/>
      <c r="I319" s="430"/>
      <c r="J319" s="430"/>
      <c r="K319" s="430"/>
      <c r="L319" s="430"/>
      <c r="N319" s="430"/>
      <c r="O319" s="430"/>
      <c r="P319" s="430"/>
      <c r="Q319" s="430"/>
      <c r="R319" s="430"/>
      <c r="S319" s="430"/>
      <c r="T319" s="430"/>
      <c r="U319" s="430"/>
      <c r="W319" s="430"/>
      <c r="X319" s="430"/>
      <c r="Y319" s="430"/>
      <c r="Z319" s="430"/>
      <c r="AA319" s="430"/>
    </row>
    <row r="320" spans="2:27" ht="12.75" customHeight="1" x14ac:dyDescent="0.25">
      <c r="B320" s="430"/>
      <c r="C320" s="430"/>
      <c r="D320" s="430"/>
      <c r="E320" s="430"/>
      <c r="F320" s="430"/>
      <c r="G320" s="430"/>
      <c r="H320" s="430"/>
      <c r="I320" s="430"/>
      <c r="J320" s="430"/>
      <c r="K320" s="430"/>
      <c r="L320" s="430"/>
      <c r="N320" s="430"/>
      <c r="O320" s="430"/>
      <c r="P320" s="430"/>
      <c r="Q320" s="430"/>
      <c r="R320" s="430"/>
      <c r="S320" s="430"/>
      <c r="T320" s="430"/>
      <c r="U320" s="430"/>
      <c r="W320" s="430"/>
      <c r="X320" s="430"/>
      <c r="Y320" s="430"/>
      <c r="Z320" s="430"/>
      <c r="AA320" s="430"/>
    </row>
    <row r="321" spans="2:27" ht="12.75" customHeight="1" x14ac:dyDescent="0.25">
      <c r="B321" s="430"/>
      <c r="C321" s="430"/>
      <c r="D321" s="430"/>
      <c r="E321" s="430"/>
      <c r="F321" s="430"/>
      <c r="G321" s="430"/>
      <c r="H321" s="430"/>
      <c r="I321" s="430"/>
      <c r="J321" s="430"/>
      <c r="K321" s="430"/>
      <c r="L321" s="430"/>
      <c r="N321" s="430"/>
      <c r="O321" s="430"/>
      <c r="P321" s="430"/>
      <c r="Q321" s="430"/>
      <c r="R321" s="430"/>
      <c r="S321" s="430"/>
      <c r="T321" s="430"/>
      <c r="U321" s="430"/>
      <c r="W321" s="430"/>
      <c r="X321" s="430"/>
      <c r="Y321" s="430"/>
      <c r="Z321" s="430"/>
      <c r="AA321" s="430"/>
    </row>
    <row r="322" spans="2:27" ht="12.75" customHeight="1" x14ac:dyDescent="0.25">
      <c r="B322" s="430"/>
      <c r="C322" s="430"/>
      <c r="D322" s="430"/>
      <c r="E322" s="430"/>
      <c r="F322" s="430"/>
      <c r="G322" s="430"/>
      <c r="H322" s="430"/>
      <c r="I322" s="430"/>
      <c r="J322" s="430"/>
      <c r="K322" s="430"/>
      <c r="L322" s="430"/>
      <c r="N322" s="430"/>
      <c r="O322" s="430"/>
      <c r="P322" s="430"/>
      <c r="Q322" s="430"/>
      <c r="R322" s="430"/>
      <c r="S322" s="430"/>
      <c r="T322" s="430"/>
      <c r="U322" s="430"/>
      <c r="W322" s="430"/>
      <c r="X322" s="430"/>
      <c r="Y322" s="430"/>
      <c r="Z322" s="430"/>
      <c r="AA322" s="430"/>
    </row>
    <row r="323" spans="2:27" ht="12.75" customHeight="1" x14ac:dyDescent="0.25">
      <c r="B323" s="430"/>
      <c r="C323" s="430"/>
      <c r="D323" s="430"/>
      <c r="E323" s="430"/>
      <c r="F323" s="430"/>
      <c r="G323" s="430"/>
      <c r="H323" s="430"/>
      <c r="I323" s="430"/>
      <c r="J323" s="430"/>
      <c r="K323" s="430"/>
      <c r="L323" s="430"/>
      <c r="N323" s="430"/>
      <c r="O323" s="430"/>
      <c r="P323" s="430"/>
      <c r="Q323" s="430"/>
      <c r="R323" s="430"/>
      <c r="S323" s="430"/>
      <c r="T323" s="430"/>
      <c r="U323" s="430"/>
      <c r="W323" s="430"/>
      <c r="X323" s="430"/>
      <c r="Y323" s="430"/>
      <c r="Z323" s="430"/>
      <c r="AA323" s="430"/>
    </row>
    <row r="324" spans="2:27" ht="12.75" customHeight="1" x14ac:dyDescent="0.25">
      <c r="B324" s="430"/>
      <c r="C324" s="430"/>
      <c r="D324" s="430"/>
      <c r="E324" s="430"/>
      <c r="F324" s="430"/>
      <c r="G324" s="430"/>
      <c r="H324" s="430"/>
      <c r="I324" s="430"/>
      <c r="J324" s="430"/>
      <c r="K324" s="430"/>
      <c r="L324" s="430"/>
      <c r="N324" s="430"/>
      <c r="O324" s="430"/>
      <c r="P324" s="430"/>
      <c r="Q324" s="430"/>
      <c r="R324" s="430"/>
      <c r="S324" s="430"/>
      <c r="T324" s="430"/>
      <c r="U324" s="430"/>
      <c r="W324" s="430"/>
      <c r="X324" s="430"/>
      <c r="Y324" s="430"/>
      <c r="Z324" s="430"/>
      <c r="AA324" s="430"/>
    </row>
    <row r="325" spans="2:27" ht="12.75" customHeight="1" x14ac:dyDescent="0.25">
      <c r="B325" s="430"/>
      <c r="C325" s="430"/>
      <c r="D325" s="430"/>
      <c r="E325" s="430"/>
      <c r="F325" s="430"/>
      <c r="G325" s="430"/>
      <c r="H325" s="430"/>
      <c r="I325" s="430"/>
      <c r="J325" s="430"/>
      <c r="K325" s="430"/>
      <c r="L325" s="430"/>
      <c r="N325" s="430"/>
      <c r="O325" s="430"/>
      <c r="P325" s="430"/>
      <c r="Q325" s="430"/>
      <c r="R325" s="430"/>
      <c r="S325" s="430"/>
      <c r="T325" s="430"/>
      <c r="U325" s="430"/>
      <c r="W325" s="430"/>
      <c r="X325" s="430"/>
      <c r="Y325" s="430"/>
      <c r="Z325" s="430"/>
      <c r="AA325" s="430"/>
    </row>
    <row r="326" spans="2:27" ht="12.75" customHeight="1" x14ac:dyDescent="0.25">
      <c r="B326" s="430"/>
      <c r="C326" s="430"/>
      <c r="D326" s="430"/>
      <c r="E326" s="430"/>
      <c r="F326" s="430"/>
      <c r="G326" s="430"/>
      <c r="H326" s="430"/>
      <c r="I326" s="430"/>
      <c r="J326" s="430"/>
      <c r="K326" s="430"/>
      <c r="L326" s="430"/>
      <c r="N326" s="430"/>
      <c r="O326" s="430"/>
      <c r="P326" s="430"/>
      <c r="Q326" s="430"/>
      <c r="R326" s="430"/>
      <c r="S326" s="430"/>
      <c r="T326" s="430"/>
      <c r="U326" s="430"/>
      <c r="W326" s="430"/>
      <c r="X326" s="430"/>
      <c r="Y326" s="430"/>
      <c r="Z326" s="430"/>
      <c r="AA326" s="430"/>
    </row>
    <row r="327" spans="2:27" ht="12.75" customHeight="1" x14ac:dyDescent="0.25">
      <c r="B327" s="430"/>
      <c r="C327" s="430"/>
      <c r="D327" s="430"/>
      <c r="E327" s="430"/>
      <c r="F327" s="430"/>
      <c r="G327" s="430"/>
      <c r="H327" s="430"/>
      <c r="I327" s="430"/>
      <c r="J327" s="430"/>
      <c r="K327" s="430"/>
      <c r="L327" s="430"/>
      <c r="N327" s="430"/>
      <c r="O327" s="430"/>
      <c r="P327" s="430"/>
      <c r="Q327" s="430"/>
      <c r="R327" s="430"/>
      <c r="S327" s="430"/>
      <c r="T327" s="430"/>
      <c r="U327" s="430"/>
      <c r="W327" s="430"/>
      <c r="X327" s="430"/>
      <c r="Y327" s="430"/>
      <c r="Z327" s="430"/>
      <c r="AA327" s="430"/>
    </row>
    <row r="328" spans="2:27" ht="12.75" customHeight="1" x14ac:dyDescent="0.25">
      <c r="B328" s="430"/>
      <c r="C328" s="430"/>
      <c r="D328" s="430"/>
      <c r="E328" s="430"/>
      <c r="F328" s="430"/>
      <c r="G328" s="430"/>
      <c r="H328" s="430"/>
      <c r="I328" s="430"/>
      <c r="J328" s="430"/>
      <c r="K328" s="430"/>
      <c r="L328" s="430"/>
      <c r="N328" s="430"/>
      <c r="O328" s="430"/>
      <c r="P328" s="430"/>
      <c r="Q328" s="430"/>
      <c r="R328" s="430"/>
      <c r="S328" s="430"/>
      <c r="T328" s="430"/>
      <c r="U328" s="430"/>
      <c r="W328" s="430"/>
      <c r="X328" s="430"/>
      <c r="Y328" s="430"/>
      <c r="Z328" s="430"/>
      <c r="AA328" s="430"/>
    </row>
    <row r="329" spans="2:27" ht="12.75" customHeight="1" x14ac:dyDescent="0.25">
      <c r="B329" s="430"/>
      <c r="C329" s="430"/>
      <c r="D329" s="430"/>
      <c r="E329" s="430"/>
      <c r="F329" s="430"/>
      <c r="G329" s="430"/>
      <c r="H329" s="430"/>
      <c r="I329" s="430"/>
      <c r="J329" s="430"/>
      <c r="K329" s="430"/>
      <c r="L329" s="430"/>
      <c r="N329" s="430"/>
      <c r="O329" s="430"/>
      <c r="P329" s="430"/>
      <c r="Q329" s="430"/>
      <c r="R329" s="430"/>
      <c r="S329" s="430"/>
      <c r="T329" s="430"/>
      <c r="U329" s="430"/>
      <c r="W329" s="430"/>
      <c r="X329" s="430"/>
      <c r="Y329" s="430"/>
      <c r="Z329" s="430"/>
      <c r="AA329" s="430"/>
    </row>
    <row r="330" spans="2:27" ht="12.75" customHeight="1" x14ac:dyDescent="0.25">
      <c r="B330" s="430"/>
      <c r="C330" s="430"/>
      <c r="D330" s="430"/>
      <c r="E330" s="430"/>
      <c r="F330" s="430"/>
      <c r="G330" s="430"/>
      <c r="H330" s="430"/>
      <c r="I330" s="430"/>
      <c r="J330" s="430"/>
      <c r="K330" s="430"/>
      <c r="L330" s="430"/>
      <c r="N330" s="430"/>
      <c r="O330" s="430"/>
      <c r="P330" s="430"/>
      <c r="Q330" s="430"/>
      <c r="R330" s="430"/>
      <c r="S330" s="430"/>
      <c r="T330" s="430"/>
      <c r="U330" s="430"/>
      <c r="W330" s="430"/>
      <c r="X330" s="430"/>
      <c r="Y330" s="430"/>
      <c r="Z330" s="430"/>
      <c r="AA330" s="430"/>
    </row>
    <row r="331" spans="2:27" ht="12.75" customHeight="1" x14ac:dyDescent="0.25">
      <c r="B331" s="430"/>
      <c r="C331" s="430"/>
      <c r="D331" s="430"/>
      <c r="E331" s="430"/>
      <c r="F331" s="430"/>
      <c r="G331" s="430"/>
      <c r="H331" s="430"/>
      <c r="I331" s="430"/>
      <c r="J331" s="430"/>
      <c r="K331" s="430"/>
      <c r="L331" s="430"/>
      <c r="N331" s="430"/>
      <c r="O331" s="430"/>
      <c r="P331" s="430"/>
      <c r="Q331" s="430"/>
      <c r="R331" s="430"/>
      <c r="S331" s="430"/>
      <c r="T331" s="430"/>
      <c r="U331" s="430"/>
      <c r="W331" s="430"/>
      <c r="X331" s="430"/>
      <c r="Y331" s="430"/>
      <c r="Z331" s="430"/>
      <c r="AA331" s="430"/>
    </row>
    <row r="332" spans="2:27" ht="12.75" customHeight="1" x14ac:dyDescent="0.25">
      <c r="B332" s="430"/>
      <c r="C332" s="430"/>
      <c r="D332" s="430"/>
      <c r="E332" s="430"/>
      <c r="F332" s="430"/>
      <c r="G332" s="430"/>
      <c r="H332" s="430"/>
      <c r="I332" s="430"/>
      <c r="J332" s="430"/>
      <c r="K332" s="430"/>
      <c r="L332" s="430"/>
      <c r="N332" s="430"/>
      <c r="O332" s="430"/>
      <c r="P332" s="430"/>
      <c r="Q332" s="430"/>
      <c r="R332" s="430"/>
      <c r="S332" s="430"/>
      <c r="T332" s="430"/>
      <c r="U332" s="430"/>
      <c r="W332" s="430"/>
      <c r="X332" s="430"/>
      <c r="Y332" s="430"/>
      <c r="Z332" s="430"/>
      <c r="AA332" s="430"/>
    </row>
    <row r="333" spans="2:27" ht="12.75" customHeight="1" x14ac:dyDescent="0.25">
      <c r="B333" s="430"/>
      <c r="C333" s="430"/>
      <c r="D333" s="430"/>
      <c r="E333" s="430"/>
      <c r="F333" s="430"/>
      <c r="G333" s="430"/>
      <c r="H333" s="430"/>
      <c r="I333" s="430"/>
      <c r="J333" s="430"/>
      <c r="K333" s="430"/>
      <c r="L333" s="430"/>
      <c r="N333" s="430"/>
      <c r="O333" s="430"/>
      <c r="P333" s="430"/>
      <c r="Q333" s="430"/>
      <c r="R333" s="430"/>
      <c r="S333" s="430"/>
      <c r="T333" s="430"/>
      <c r="U333" s="430"/>
      <c r="W333" s="430"/>
      <c r="X333" s="430"/>
      <c r="Y333" s="430"/>
      <c r="Z333" s="430"/>
      <c r="AA333" s="430"/>
    </row>
    <row r="334" spans="2:27" ht="12.75" customHeight="1" x14ac:dyDescent="0.25">
      <c r="B334" s="430"/>
      <c r="C334" s="430"/>
      <c r="D334" s="430"/>
      <c r="E334" s="430"/>
      <c r="F334" s="430"/>
      <c r="G334" s="430"/>
      <c r="H334" s="430"/>
      <c r="I334" s="430"/>
      <c r="J334" s="430"/>
      <c r="K334" s="430"/>
      <c r="L334" s="430"/>
      <c r="N334" s="430"/>
      <c r="O334" s="430"/>
      <c r="P334" s="430"/>
      <c r="Q334" s="430"/>
      <c r="R334" s="430"/>
      <c r="S334" s="430"/>
      <c r="T334" s="430"/>
      <c r="U334" s="430"/>
      <c r="W334" s="430"/>
      <c r="X334" s="430"/>
      <c r="Y334" s="430"/>
      <c r="Z334" s="430"/>
      <c r="AA334" s="430"/>
    </row>
    <row r="335" spans="2:27" ht="12.75" customHeight="1" x14ac:dyDescent="0.25">
      <c r="B335" s="430"/>
      <c r="C335" s="430"/>
      <c r="D335" s="430"/>
      <c r="E335" s="430"/>
      <c r="F335" s="430"/>
      <c r="G335" s="430"/>
      <c r="H335" s="430"/>
      <c r="I335" s="430"/>
      <c r="J335" s="430"/>
      <c r="K335" s="430"/>
      <c r="L335" s="430"/>
      <c r="N335" s="430"/>
      <c r="O335" s="430"/>
      <c r="P335" s="430"/>
      <c r="Q335" s="430"/>
      <c r="R335" s="430"/>
      <c r="S335" s="430"/>
      <c r="T335" s="430"/>
      <c r="U335" s="430"/>
      <c r="W335" s="430"/>
      <c r="X335" s="430"/>
      <c r="Y335" s="430"/>
      <c r="Z335" s="430"/>
      <c r="AA335" s="430"/>
    </row>
    <row r="336" spans="2:27" ht="12.75" customHeight="1" x14ac:dyDescent="0.25">
      <c r="B336" s="430"/>
      <c r="C336" s="430"/>
      <c r="D336" s="430"/>
      <c r="E336" s="430"/>
      <c r="F336" s="430"/>
      <c r="G336" s="430"/>
      <c r="H336" s="430"/>
      <c r="I336" s="430"/>
      <c r="J336" s="430"/>
      <c r="K336" s="430"/>
      <c r="L336" s="430"/>
      <c r="N336" s="430"/>
      <c r="O336" s="430"/>
      <c r="P336" s="430"/>
      <c r="Q336" s="430"/>
      <c r="R336" s="430"/>
      <c r="S336" s="430"/>
      <c r="T336" s="430"/>
      <c r="U336" s="430"/>
      <c r="W336" s="430"/>
      <c r="X336" s="430"/>
      <c r="Y336" s="430"/>
      <c r="Z336" s="430"/>
      <c r="AA336" s="430"/>
    </row>
    <row r="337" spans="2:27" ht="12.75" customHeight="1" x14ac:dyDescent="0.25">
      <c r="B337" s="430"/>
      <c r="C337" s="430"/>
      <c r="D337" s="430"/>
      <c r="E337" s="430"/>
      <c r="F337" s="430"/>
      <c r="G337" s="430"/>
      <c r="H337" s="430"/>
      <c r="I337" s="430"/>
      <c r="J337" s="430"/>
      <c r="K337" s="430"/>
      <c r="L337" s="430"/>
      <c r="N337" s="430"/>
      <c r="O337" s="430"/>
      <c r="P337" s="430"/>
      <c r="Q337" s="430"/>
      <c r="R337" s="430"/>
      <c r="S337" s="430"/>
      <c r="T337" s="430"/>
      <c r="U337" s="430"/>
      <c r="W337" s="430"/>
      <c r="X337" s="430"/>
      <c r="Y337" s="430"/>
      <c r="Z337" s="430"/>
      <c r="AA337" s="430"/>
    </row>
    <row r="338" spans="2:27" ht="12.75" customHeight="1" x14ac:dyDescent="0.25">
      <c r="B338" s="430"/>
      <c r="C338" s="430"/>
      <c r="D338" s="430"/>
      <c r="E338" s="430"/>
      <c r="F338" s="430"/>
      <c r="G338" s="430"/>
      <c r="H338" s="430"/>
      <c r="I338" s="430"/>
      <c r="J338" s="430"/>
      <c r="K338" s="430"/>
      <c r="L338" s="430"/>
      <c r="N338" s="430"/>
      <c r="O338" s="430"/>
      <c r="P338" s="430"/>
      <c r="Q338" s="430"/>
      <c r="R338" s="430"/>
      <c r="S338" s="430"/>
      <c r="T338" s="430"/>
      <c r="U338" s="430"/>
      <c r="W338" s="430"/>
      <c r="X338" s="430"/>
      <c r="Y338" s="430"/>
      <c r="Z338" s="430"/>
      <c r="AA338" s="430"/>
    </row>
    <row r="339" spans="2:27" ht="12.75" customHeight="1" x14ac:dyDescent="0.25">
      <c r="B339" s="430"/>
      <c r="C339" s="430"/>
      <c r="D339" s="430"/>
      <c r="E339" s="430"/>
      <c r="F339" s="430"/>
      <c r="G339" s="430"/>
      <c r="H339" s="430"/>
      <c r="I339" s="430"/>
      <c r="J339" s="430"/>
      <c r="K339" s="430"/>
      <c r="L339" s="430"/>
      <c r="N339" s="430"/>
      <c r="O339" s="430"/>
      <c r="P339" s="430"/>
      <c r="Q339" s="430"/>
      <c r="R339" s="430"/>
      <c r="S339" s="430"/>
      <c r="T339" s="430"/>
      <c r="U339" s="430"/>
      <c r="W339" s="430"/>
      <c r="X339" s="430"/>
      <c r="Y339" s="430"/>
      <c r="Z339" s="430"/>
      <c r="AA339" s="430"/>
    </row>
    <row r="340" spans="2:27" ht="12.75" customHeight="1" x14ac:dyDescent="0.25">
      <c r="B340" s="430"/>
      <c r="C340" s="430"/>
      <c r="D340" s="430"/>
      <c r="E340" s="430"/>
      <c r="F340" s="430"/>
      <c r="G340" s="430"/>
      <c r="H340" s="430"/>
      <c r="I340" s="430"/>
      <c r="J340" s="430"/>
      <c r="K340" s="430"/>
      <c r="L340" s="430"/>
      <c r="N340" s="430"/>
      <c r="O340" s="430"/>
      <c r="P340" s="430"/>
      <c r="Q340" s="430"/>
      <c r="R340" s="430"/>
      <c r="S340" s="430"/>
      <c r="T340" s="430"/>
      <c r="U340" s="430"/>
      <c r="W340" s="430"/>
      <c r="X340" s="430"/>
      <c r="Y340" s="430"/>
      <c r="Z340" s="430"/>
      <c r="AA340" s="430"/>
    </row>
    <row r="341" spans="2:27" ht="12.75" customHeight="1" x14ac:dyDescent="0.25">
      <c r="B341" s="430"/>
      <c r="C341" s="430"/>
      <c r="D341" s="430"/>
      <c r="E341" s="430"/>
      <c r="F341" s="430"/>
      <c r="G341" s="430"/>
      <c r="H341" s="430"/>
      <c r="I341" s="430"/>
      <c r="J341" s="430"/>
      <c r="K341" s="430"/>
      <c r="L341" s="430"/>
      <c r="N341" s="430"/>
      <c r="O341" s="430"/>
      <c r="P341" s="430"/>
      <c r="Q341" s="430"/>
      <c r="R341" s="430"/>
      <c r="S341" s="430"/>
      <c r="T341" s="430"/>
      <c r="U341" s="430"/>
      <c r="W341" s="430"/>
      <c r="X341" s="430"/>
      <c r="Y341" s="430"/>
      <c r="Z341" s="430"/>
      <c r="AA341" s="430"/>
    </row>
    <row r="342" spans="2:27" ht="12.75" customHeight="1" x14ac:dyDescent="0.25">
      <c r="B342" s="430"/>
      <c r="C342" s="430"/>
      <c r="D342" s="430"/>
      <c r="E342" s="430"/>
      <c r="F342" s="430"/>
      <c r="G342" s="430"/>
      <c r="H342" s="430"/>
      <c r="I342" s="430"/>
      <c r="J342" s="430"/>
      <c r="K342" s="430"/>
      <c r="L342" s="430"/>
      <c r="N342" s="430"/>
      <c r="O342" s="430"/>
      <c r="P342" s="430"/>
      <c r="Q342" s="430"/>
      <c r="R342" s="430"/>
      <c r="S342" s="430"/>
      <c r="T342" s="430"/>
      <c r="U342" s="430"/>
      <c r="W342" s="430"/>
      <c r="X342" s="430"/>
      <c r="Y342" s="430"/>
      <c r="Z342" s="430"/>
      <c r="AA342" s="430"/>
    </row>
    <row r="343" spans="2:27" ht="12.75" customHeight="1" x14ac:dyDescent="0.25">
      <c r="B343" s="430"/>
      <c r="C343" s="430"/>
      <c r="D343" s="430"/>
      <c r="E343" s="430"/>
      <c r="F343" s="430"/>
      <c r="G343" s="430"/>
      <c r="H343" s="430"/>
      <c r="I343" s="430"/>
      <c r="J343" s="430"/>
      <c r="K343" s="430"/>
      <c r="L343" s="430"/>
      <c r="N343" s="430"/>
      <c r="O343" s="430"/>
      <c r="P343" s="430"/>
      <c r="Q343" s="430"/>
      <c r="R343" s="430"/>
      <c r="S343" s="430"/>
      <c r="T343" s="430"/>
      <c r="U343" s="430"/>
      <c r="W343" s="430"/>
      <c r="X343" s="430"/>
      <c r="Y343" s="430"/>
      <c r="Z343" s="430"/>
      <c r="AA343" s="430"/>
    </row>
    <row r="344" spans="2:27" ht="12.75" customHeight="1" x14ac:dyDescent="0.25">
      <c r="B344" s="430"/>
      <c r="C344" s="430"/>
      <c r="D344" s="430"/>
      <c r="E344" s="430"/>
      <c r="F344" s="430"/>
      <c r="G344" s="430"/>
      <c r="H344" s="430"/>
      <c r="I344" s="430"/>
      <c r="J344" s="430"/>
      <c r="K344" s="430"/>
      <c r="L344" s="430"/>
      <c r="N344" s="430"/>
      <c r="O344" s="430"/>
      <c r="P344" s="430"/>
      <c r="Q344" s="430"/>
      <c r="R344" s="430"/>
      <c r="S344" s="430"/>
      <c r="T344" s="430"/>
      <c r="U344" s="430"/>
      <c r="W344" s="430"/>
      <c r="X344" s="430"/>
      <c r="Y344" s="430"/>
      <c r="Z344" s="430"/>
      <c r="AA344" s="430"/>
    </row>
    <row r="345" spans="2:27" ht="12.75" customHeight="1" x14ac:dyDescent="0.25">
      <c r="B345" s="430"/>
      <c r="C345" s="430"/>
      <c r="D345" s="430"/>
      <c r="E345" s="430"/>
      <c r="F345" s="430"/>
      <c r="G345" s="430"/>
      <c r="H345" s="430"/>
      <c r="I345" s="430"/>
      <c r="J345" s="430"/>
      <c r="K345" s="430"/>
      <c r="L345" s="430"/>
      <c r="N345" s="430"/>
      <c r="O345" s="430"/>
      <c r="P345" s="430"/>
      <c r="Q345" s="430"/>
      <c r="R345" s="430"/>
      <c r="S345" s="430"/>
      <c r="T345" s="430"/>
      <c r="U345" s="430"/>
      <c r="W345" s="430"/>
      <c r="X345" s="430"/>
      <c r="Y345" s="430"/>
      <c r="Z345" s="430"/>
      <c r="AA345" s="430"/>
    </row>
    <row r="346" spans="2:27" ht="12.75" customHeight="1" x14ac:dyDescent="0.25">
      <c r="B346" s="430"/>
      <c r="C346" s="430"/>
      <c r="D346" s="430"/>
      <c r="E346" s="430"/>
      <c r="F346" s="430"/>
      <c r="G346" s="430"/>
      <c r="H346" s="430"/>
      <c r="I346" s="430"/>
      <c r="J346" s="430"/>
      <c r="K346" s="430"/>
      <c r="L346" s="430"/>
      <c r="N346" s="430"/>
      <c r="O346" s="430"/>
      <c r="P346" s="430"/>
      <c r="Q346" s="430"/>
      <c r="R346" s="430"/>
      <c r="S346" s="430"/>
      <c r="T346" s="430"/>
      <c r="U346" s="430"/>
      <c r="W346" s="430"/>
      <c r="X346" s="430"/>
      <c r="Y346" s="430"/>
      <c r="Z346" s="430"/>
      <c r="AA346" s="430"/>
    </row>
    <row r="347" spans="2:27" ht="12.75" customHeight="1" x14ac:dyDescent="0.25">
      <c r="B347" s="430"/>
      <c r="C347" s="430"/>
      <c r="D347" s="430"/>
      <c r="E347" s="430"/>
      <c r="F347" s="430"/>
      <c r="G347" s="430"/>
      <c r="H347" s="430"/>
      <c r="I347" s="430"/>
      <c r="J347" s="430"/>
      <c r="K347" s="430"/>
      <c r="L347" s="430"/>
      <c r="N347" s="430"/>
      <c r="O347" s="430"/>
      <c r="P347" s="430"/>
      <c r="Q347" s="430"/>
      <c r="R347" s="430"/>
      <c r="S347" s="430"/>
      <c r="T347" s="430"/>
      <c r="U347" s="430"/>
      <c r="W347" s="430"/>
      <c r="X347" s="430"/>
      <c r="Y347" s="430"/>
      <c r="Z347" s="430"/>
      <c r="AA347" s="430"/>
    </row>
    <row r="348" spans="2:27" ht="12.75" customHeight="1" x14ac:dyDescent="0.25">
      <c r="B348" s="430"/>
      <c r="C348" s="430"/>
      <c r="D348" s="430"/>
      <c r="E348" s="430"/>
      <c r="F348" s="430"/>
      <c r="G348" s="430"/>
      <c r="H348" s="430"/>
      <c r="I348" s="430"/>
      <c r="J348" s="430"/>
      <c r="K348" s="430"/>
      <c r="L348" s="430"/>
      <c r="N348" s="430"/>
      <c r="O348" s="430"/>
      <c r="P348" s="430"/>
      <c r="Q348" s="430"/>
      <c r="R348" s="430"/>
      <c r="S348" s="430"/>
      <c r="T348" s="430"/>
      <c r="U348" s="430"/>
      <c r="W348" s="430"/>
      <c r="X348" s="430"/>
      <c r="Y348" s="430"/>
      <c r="Z348" s="430"/>
      <c r="AA348" s="430"/>
    </row>
    <row r="349" spans="2:27" ht="12.75" customHeight="1" x14ac:dyDescent="0.25">
      <c r="B349" s="430"/>
      <c r="C349" s="430"/>
      <c r="D349" s="430"/>
      <c r="E349" s="430"/>
      <c r="F349" s="430"/>
      <c r="G349" s="430"/>
      <c r="H349" s="430"/>
      <c r="I349" s="430"/>
      <c r="J349" s="430"/>
      <c r="K349" s="430"/>
      <c r="L349" s="430"/>
      <c r="N349" s="430"/>
      <c r="O349" s="430"/>
      <c r="P349" s="430"/>
      <c r="Q349" s="430"/>
      <c r="R349" s="430"/>
      <c r="S349" s="430"/>
      <c r="T349" s="430"/>
      <c r="U349" s="430"/>
      <c r="W349" s="430"/>
      <c r="X349" s="430"/>
      <c r="Y349" s="430"/>
      <c r="Z349" s="430"/>
      <c r="AA349" s="430"/>
    </row>
    <row r="350" spans="2:27" ht="12.75" customHeight="1" x14ac:dyDescent="0.25">
      <c r="B350" s="430"/>
      <c r="C350" s="430"/>
      <c r="D350" s="430"/>
      <c r="E350" s="430"/>
      <c r="F350" s="430"/>
      <c r="G350" s="430"/>
      <c r="H350" s="430"/>
      <c r="I350" s="430"/>
      <c r="J350" s="430"/>
      <c r="K350" s="430"/>
      <c r="L350" s="430"/>
      <c r="N350" s="430"/>
      <c r="O350" s="430"/>
      <c r="P350" s="430"/>
      <c r="Q350" s="430"/>
      <c r="R350" s="430"/>
      <c r="S350" s="430"/>
      <c r="T350" s="430"/>
      <c r="U350" s="430"/>
      <c r="W350" s="430"/>
      <c r="X350" s="430"/>
      <c r="Y350" s="430"/>
      <c r="Z350" s="430"/>
      <c r="AA350" s="430"/>
    </row>
    <row r="351" spans="2:27" ht="12.75" customHeight="1" x14ac:dyDescent="0.25">
      <c r="B351" s="430"/>
      <c r="C351" s="430"/>
      <c r="D351" s="430"/>
      <c r="E351" s="430"/>
      <c r="F351" s="430"/>
      <c r="G351" s="430"/>
      <c r="H351" s="430"/>
      <c r="I351" s="430"/>
      <c r="J351" s="430"/>
      <c r="K351" s="430"/>
      <c r="L351" s="430"/>
      <c r="N351" s="430"/>
      <c r="O351" s="430"/>
      <c r="P351" s="430"/>
      <c r="Q351" s="430"/>
      <c r="R351" s="430"/>
      <c r="S351" s="430"/>
      <c r="T351" s="430"/>
      <c r="U351" s="430"/>
      <c r="W351" s="430"/>
      <c r="X351" s="430"/>
      <c r="Y351" s="430"/>
      <c r="Z351" s="430"/>
      <c r="AA351" s="430"/>
    </row>
    <row r="352" spans="2:27" ht="12.75" customHeight="1" x14ac:dyDescent="0.25">
      <c r="B352" s="430"/>
      <c r="C352" s="430"/>
      <c r="D352" s="430"/>
      <c r="E352" s="430"/>
      <c r="F352" s="430"/>
      <c r="G352" s="430"/>
      <c r="H352" s="430"/>
      <c r="I352" s="430"/>
      <c r="J352" s="430"/>
      <c r="K352" s="430"/>
      <c r="L352" s="430"/>
      <c r="N352" s="430"/>
      <c r="O352" s="430"/>
      <c r="P352" s="430"/>
      <c r="Q352" s="430"/>
      <c r="R352" s="430"/>
      <c r="S352" s="430"/>
      <c r="T352" s="430"/>
      <c r="U352" s="430"/>
      <c r="W352" s="430"/>
      <c r="X352" s="430"/>
      <c r="Y352" s="430"/>
      <c r="Z352" s="430"/>
      <c r="AA352" s="430"/>
    </row>
    <row r="353" spans="2:27" ht="12.75" customHeight="1" x14ac:dyDescent="0.25">
      <c r="B353" s="430"/>
      <c r="C353" s="430"/>
      <c r="D353" s="430"/>
      <c r="E353" s="430"/>
      <c r="F353" s="430"/>
      <c r="G353" s="430"/>
      <c r="H353" s="430"/>
      <c r="I353" s="430"/>
      <c r="J353" s="430"/>
      <c r="K353" s="430"/>
      <c r="L353" s="430"/>
      <c r="N353" s="430"/>
      <c r="O353" s="430"/>
      <c r="P353" s="430"/>
      <c r="Q353" s="430"/>
      <c r="R353" s="430"/>
      <c r="S353" s="430"/>
      <c r="T353" s="430"/>
      <c r="U353" s="430"/>
      <c r="W353" s="430"/>
      <c r="X353" s="430"/>
      <c r="Y353" s="430"/>
      <c r="Z353" s="430"/>
      <c r="AA353" s="430"/>
    </row>
    <row r="354" spans="2:27" ht="12.75" customHeight="1" x14ac:dyDescent="0.25">
      <c r="B354" s="430"/>
      <c r="C354" s="430"/>
      <c r="D354" s="430"/>
      <c r="E354" s="430"/>
      <c r="F354" s="430"/>
      <c r="G354" s="430"/>
      <c r="H354" s="430"/>
      <c r="I354" s="430"/>
      <c r="J354" s="430"/>
      <c r="K354" s="430"/>
      <c r="L354" s="430"/>
      <c r="N354" s="430"/>
      <c r="O354" s="430"/>
      <c r="P354" s="430"/>
      <c r="Q354" s="430"/>
      <c r="R354" s="430"/>
      <c r="S354" s="430"/>
      <c r="T354" s="430"/>
      <c r="U354" s="430"/>
      <c r="W354" s="430"/>
      <c r="X354" s="430"/>
      <c r="Y354" s="430"/>
      <c r="Z354" s="430"/>
      <c r="AA354" s="430"/>
    </row>
    <row r="355" spans="2:27" ht="12.75" customHeight="1" x14ac:dyDescent="0.25">
      <c r="B355" s="430"/>
      <c r="C355" s="430"/>
      <c r="D355" s="430"/>
      <c r="E355" s="430"/>
      <c r="F355" s="430"/>
      <c r="G355" s="430"/>
      <c r="H355" s="430"/>
      <c r="I355" s="430"/>
      <c r="J355" s="430"/>
      <c r="K355" s="430"/>
      <c r="L355" s="430"/>
      <c r="N355" s="430"/>
      <c r="O355" s="430"/>
      <c r="P355" s="430"/>
      <c r="Q355" s="430"/>
      <c r="R355" s="430"/>
      <c r="S355" s="430"/>
      <c r="T355" s="430"/>
      <c r="U355" s="430"/>
      <c r="W355" s="430"/>
      <c r="X355" s="430"/>
      <c r="Y355" s="430"/>
      <c r="Z355" s="430"/>
      <c r="AA355" s="430"/>
    </row>
    <row r="356" spans="2:27" ht="12.75" customHeight="1" x14ac:dyDescent="0.25">
      <c r="B356" s="430"/>
      <c r="C356" s="430"/>
      <c r="D356" s="430"/>
      <c r="E356" s="430"/>
      <c r="F356" s="430"/>
      <c r="G356" s="430"/>
      <c r="H356" s="430"/>
      <c r="I356" s="430"/>
      <c r="J356" s="430"/>
      <c r="K356" s="430"/>
      <c r="L356" s="430"/>
      <c r="N356" s="430"/>
      <c r="O356" s="430"/>
      <c r="P356" s="430"/>
      <c r="Q356" s="430"/>
      <c r="R356" s="430"/>
      <c r="S356" s="430"/>
      <c r="T356" s="430"/>
      <c r="U356" s="430"/>
      <c r="W356" s="430"/>
      <c r="X356" s="430"/>
      <c r="Y356" s="430"/>
      <c r="Z356" s="430"/>
      <c r="AA356" s="430"/>
    </row>
    <row r="357" spans="2:27" ht="12.75" customHeight="1" x14ac:dyDescent="0.25">
      <c r="B357" s="430"/>
      <c r="C357" s="430"/>
      <c r="D357" s="430"/>
      <c r="E357" s="430"/>
      <c r="F357" s="430"/>
      <c r="G357" s="430"/>
      <c r="H357" s="430"/>
      <c r="I357" s="430"/>
      <c r="J357" s="430"/>
      <c r="K357" s="430"/>
      <c r="L357" s="430"/>
      <c r="N357" s="430"/>
      <c r="O357" s="430"/>
      <c r="P357" s="430"/>
      <c r="Q357" s="430"/>
      <c r="R357" s="430"/>
      <c r="S357" s="430"/>
      <c r="T357" s="430"/>
      <c r="U357" s="430"/>
      <c r="W357" s="430"/>
      <c r="X357" s="430"/>
      <c r="Y357" s="430"/>
      <c r="Z357" s="430"/>
      <c r="AA357" s="430"/>
    </row>
    <row r="358" spans="2:27" ht="12.75" customHeight="1" x14ac:dyDescent="0.25">
      <c r="B358" s="430"/>
      <c r="C358" s="430"/>
      <c r="D358" s="430"/>
      <c r="E358" s="430"/>
      <c r="F358" s="430"/>
      <c r="G358" s="430"/>
      <c r="H358" s="430"/>
      <c r="I358" s="430"/>
      <c r="J358" s="430"/>
      <c r="K358" s="430"/>
      <c r="L358" s="430"/>
      <c r="N358" s="430"/>
      <c r="O358" s="430"/>
      <c r="P358" s="430"/>
      <c r="Q358" s="430"/>
      <c r="R358" s="430"/>
      <c r="S358" s="430"/>
      <c r="T358" s="430"/>
      <c r="U358" s="430"/>
      <c r="W358" s="430"/>
      <c r="X358" s="430"/>
      <c r="Y358" s="430"/>
      <c r="Z358" s="430"/>
      <c r="AA358" s="430"/>
    </row>
    <row r="359" spans="2:27" ht="12.75" customHeight="1" x14ac:dyDescent="0.25">
      <c r="B359" s="430"/>
      <c r="C359" s="430"/>
      <c r="D359" s="430"/>
      <c r="E359" s="430"/>
      <c r="F359" s="430"/>
      <c r="G359" s="430"/>
      <c r="H359" s="430"/>
      <c r="I359" s="430"/>
      <c r="J359" s="430"/>
      <c r="K359" s="430"/>
      <c r="L359" s="430"/>
      <c r="N359" s="430"/>
      <c r="O359" s="430"/>
      <c r="P359" s="430"/>
      <c r="Q359" s="430"/>
      <c r="R359" s="430"/>
      <c r="S359" s="430"/>
      <c r="T359" s="430"/>
      <c r="U359" s="430"/>
      <c r="W359" s="430"/>
      <c r="X359" s="430"/>
      <c r="Y359" s="430"/>
      <c r="Z359" s="430"/>
      <c r="AA359" s="430"/>
    </row>
    <row r="360" spans="2:27" ht="12.75" customHeight="1" x14ac:dyDescent="0.25">
      <c r="B360" s="430"/>
      <c r="C360" s="430"/>
      <c r="D360" s="430"/>
      <c r="E360" s="430"/>
      <c r="F360" s="430"/>
      <c r="G360" s="430"/>
      <c r="H360" s="430"/>
      <c r="I360" s="430"/>
      <c r="J360" s="430"/>
      <c r="K360" s="430"/>
      <c r="L360" s="430"/>
      <c r="N360" s="430"/>
      <c r="O360" s="430"/>
      <c r="P360" s="430"/>
      <c r="Q360" s="430"/>
      <c r="R360" s="430"/>
      <c r="S360" s="430"/>
      <c r="T360" s="430"/>
      <c r="U360" s="430"/>
      <c r="W360" s="430"/>
      <c r="X360" s="430"/>
      <c r="Y360" s="430"/>
      <c r="Z360" s="430"/>
      <c r="AA360" s="430"/>
    </row>
    <row r="361" spans="2:27" ht="12.75" customHeight="1" x14ac:dyDescent="0.25">
      <c r="B361" s="430"/>
      <c r="C361" s="430"/>
      <c r="D361" s="430"/>
      <c r="E361" s="430"/>
      <c r="F361" s="430"/>
      <c r="G361" s="430"/>
      <c r="H361" s="430"/>
      <c r="I361" s="430"/>
      <c r="J361" s="430"/>
      <c r="K361" s="430"/>
      <c r="L361" s="430"/>
      <c r="N361" s="430"/>
      <c r="O361" s="430"/>
      <c r="P361" s="430"/>
      <c r="Q361" s="430"/>
      <c r="R361" s="430"/>
      <c r="S361" s="430"/>
      <c r="T361" s="430"/>
      <c r="U361" s="430"/>
      <c r="W361" s="430"/>
      <c r="X361" s="430"/>
      <c r="Y361" s="430"/>
      <c r="Z361" s="430"/>
      <c r="AA361" s="430"/>
    </row>
    <row r="362" spans="2:27" ht="12.75" customHeight="1" x14ac:dyDescent="0.25">
      <c r="B362" s="430"/>
      <c r="C362" s="430"/>
      <c r="D362" s="430"/>
      <c r="E362" s="430"/>
      <c r="F362" s="430"/>
      <c r="G362" s="430"/>
      <c r="H362" s="430"/>
      <c r="I362" s="430"/>
      <c r="J362" s="430"/>
      <c r="K362" s="430"/>
      <c r="L362" s="430"/>
      <c r="N362" s="430"/>
      <c r="O362" s="430"/>
      <c r="P362" s="430"/>
      <c r="Q362" s="430"/>
      <c r="R362" s="430"/>
      <c r="S362" s="430"/>
      <c r="T362" s="430"/>
      <c r="U362" s="430"/>
      <c r="W362" s="430"/>
      <c r="X362" s="430"/>
      <c r="Y362" s="430"/>
      <c r="Z362" s="430"/>
      <c r="AA362" s="430"/>
    </row>
    <row r="363" spans="2:27" ht="12.75" customHeight="1" x14ac:dyDescent="0.25">
      <c r="B363" s="430"/>
      <c r="C363" s="430"/>
      <c r="D363" s="430"/>
      <c r="E363" s="430"/>
      <c r="F363" s="430"/>
      <c r="G363" s="430"/>
      <c r="H363" s="430"/>
      <c r="I363" s="430"/>
      <c r="J363" s="430"/>
      <c r="K363" s="430"/>
      <c r="L363" s="430"/>
      <c r="N363" s="430"/>
      <c r="O363" s="430"/>
      <c r="P363" s="430"/>
      <c r="Q363" s="430"/>
      <c r="R363" s="430"/>
      <c r="S363" s="430"/>
      <c r="T363" s="430"/>
      <c r="U363" s="430"/>
      <c r="W363" s="430"/>
      <c r="X363" s="430"/>
      <c r="Y363" s="430"/>
      <c r="Z363" s="430"/>
      <c r="AA363" s="430"/>
    </row>
    <row r="364" spans="2:27" ht="12.75" customHeight="1" x14ac:dyDescent="0.25">
      <c r="B364" s="430"/>
      <c r="C364" s="430"/>
      <c r="D364" s="430"/>
      <c r="E364" s="430"/>
      <c r="F364" s="430"/>
      <c r="G364" s="430"/>
      <c r="H364" s="430"/>
      <c r="I364" s="430"/>
      <c r="J364" s="430"/>
      <c r="K364" s="430"/>
      <c r="L364" s="430"/>
      <c r="N364" s="430"/>
      <c r="O364" s="430"/>
      <c r="P364" s="430"/>
      <c r="Q364" s="430"/>
      <c r="R364" s="430"/>
      <c r="S364" s="430"/>
      <c r="T364" s="430"/>
      <c r="U364" s="430"/>
      <c r="W364" s="430"/>
      <c r="X364" s="430"/>
      <c r="Y364" s="430"/>
      <c r="Z364" s="430"/>
      <c r="AA364" s="430"/>
    </row>
    <row r="365" spans="2:27" ht="12.75" customHeight="1" x14ac:dyDescent="0.25">
      <c r="B365" s="430"/>
      <c r="C365" s="430"/>
      <c r="D365" s="430"/>
      <c r="E365" s="430"/>
      <c r="F365" s="430"/>
      <c r="G365" s="430"/>
      <c r="H365" s="430"/>
      <c r="I365" s="430"/>
      <c r="J365" s="430"/>
      <c r="K365" s="430"/>
      <c r="L365" s="430"/>
      <c r="N365" s="430"/>
      <c r="O365" s="430"/>
      <c r="P365" s="430"/>
      <c r="Q365" s="430"/>
      <c r="R365" s="430"/>
      <c r="S365" s="430"/>
      <c r="T365" s="430"/>
      <c r="U365" s="430"/>
      <c r="W365" s="430"/>
      <c r="X365" s="430"/>
      <c r="Y365" s="430"/>
      <c r="Z365" s="430"/>
      <c r="AA365" s="430"/>
    </row>
    <row r="366" spans="2:27" ht="12.75" customHeight="1" x14ac:dyDescent="0.25">
      <c r="B366" s="430"/>
      <c r="C366" s="430"/>
      <c r="D366" s="430"/>
      <c r="E366" s="430"/>
      <c r="F366" s="430"/>
      <c r="G366" s="430"/>
      <c r="H366" s="430"/>
      <c r="I366" s="430"/>
      <c r="J366" s="430"/>
      <c r="K366" s="430"/>
      <c r="L366" s="430"/>
      <c r="N366" s="430"/>
      <c r="O366" s="430"/>
      <c r="P366" s="430"/>
      <c r="Q366" s="430"/>
      <c r="R366" s="430"/>
      <c r="S366" s="430"/>
      <c r="T366" s="430"/>
      <c r="U366" s="430"/>
      <c r="W366" s="430"/>
      <c r="X366" s="430"/>
      <c r="Y366" s="430"/>
      <c r="Z366" s="430"/>
      <c r="AA366" s="430"/>
    </row>
    <row r="367" spans="2:27" ht="12.75" customHeight="1" x14ac:dyDescent="0.25">
      <c r="B367" s="430"/>
      <c r="C367" s="430"/>
      <c r="D367" s="430"/>
      <c r="E367" s="430"/>
      <c r="F367" s="430"/>
      <c r="G367" s="430"/>
      <c r="H367" s="430"/>
      <c r="I367" s="430"/>
      <c r="J367" s="430"/>
      <c r="K367" s="430"/>
      <c r="L367" s="430"/>
      <c r="N367" s="430"/>
      <c r="O367" s="430"/>
      <c r="P367" s="430"/>
      <c r="Q367" s="430"/>
      <c r="R367" s="430"/>
      <c r="S367" s="430"/>
      <c r="T367" s="430"/>
      <c r="U367" s="430"/>
      <c r="W367" s="430"/>
      <c r="X367" s="430"/>
      <c r="Y367" s="430"/>
      <c r="Z367" s="430"/>
      <c r="AA367" s="430"/>
    </row>
    <row r="368" spans="2:27" ht="12.75" customHeight="1" x14ac:dyDescent="0.25">
      <c r="B368" s="430"/>
      <c r="C368" s="430"/>
      <c r="D368" s="430"/>
      <c r="E368" s="430"/>
      <c r="F368" s="430"/>
      <c r="G368" s="430"/>
      <c r="H368" s="430"/>
      <c r="I368" s="430"/>
      <c r="J368" s="430"/>
      <c r="K368" s="430"/>
      <c r="L368" s="430"/>
      <c r="N368" s="430"/>
      <c r="O368" s="430"/>
      <c r="P368" s="430"/>
      <c r="Q368" s="430"/>
      <c r="R368" s="430"/>
      <c r="S368" s="430"/>
      <c r="T368" s="430"/>
      <c r="U368" s="430"/>
      <c r="W368" s="430"/>
      <c r="X368" s="430"/>
      <c r="Y368" s="430"/>
      <c r="Z368" s="430"/>
      <c r="AA368" s="430"/>
    </row>
    <row r="369" spans="2:27" ht="12.75" customHeight="1" x14ac:dyDescent="0.25">
      <c r="B369" s="430"/>
      <c r="C369" s="430"/>
      <c r="D369" s="430"/>
      <c r="E369" s="430"/>
      <c r="F369" s="430"/>
      <c r="G369" s="430"/>
      <c r="H369" s="430"/>
      <c r="I369" s="430"/>
      <c r="J369" s="430"/>
      <c r="K369" s="430"/>
      <c r="L369" s="430"/>
      <c r="N369" s="430"/>
      <c r="O369" s="430"/>
      <c r="P369" s="430"/>
      <c r="Q369" s="430"/>
      <c r="R369" s="430"/>
      <c r="S369" s="430"/>
      <c r="T369" s="430"/>
      <c r="U369" s="430"/>
      <c r="W369" s="430"/>
      <c r="X369" s="430"/>
      <c r="Y369" s="430"/>
      <c r="Z369" s="430"/>
      <c r="AA369" s="430"/>
    </row>
    <row r="370" spans="2:27" ht="12.75" customHeight="1" x14ac:dyDescent="0.25">
      <c r="B370" s="430"/>
      <c r="C370" s="430"/>
      <c r="D370" s="430"/>
      <c r="E370" s="430"/>
      <c r="F370" s="430"/>
      <c r="G370" s="430"/>
      <c r="H370" s="430"/>
      <c r="I370" s="430"/>
      <c r="J370" s="430"/>
      <c r="K370" s="430"/>
      <c r="L370" s="430"/>
      <c r="N370" s="430"/>
      <c r="O370" s="430"/>
      <c r="P370" s="430"/>
      <c r="Q370" s="430"/>
      <c r="R370" s="430"/>
      <c r="S370" s="430"/>
      <c r="T370" s="430"/>
      <c r="U370" s="430"/>
      <c r="W370" s="430"/>
      <c r="X370" s="430"/>
      <c r="Y370" s="430"/>
      <c r="Z370" s="430"/>
      <c r="AA370" s="430"/>
    </row>
    <row r="371" spans="2:27" ht="12.75" customHeight="1" x14ac:dyDescent="0.25">
      <c r="B371" s="430"/>
      <c r="C371" s="430"/>
      <c r="D371" s="430"/>
      <c r="E371" s="430"/>
      <c r="F371" s="430"/>
      <c r="G371" s="430"/>
      <c r="H371" s="430"/>
      <c r="I371" s="430"/>
      <c r="J371" s="430"/>
      <c r="K371" s="430"/>
      <c r="L371" s="430"/>
      <c r="N371" s="430"/>
      <c r="O371" s="430"/>
      <c r="P371" s="430"/>
      <c r="Q371" s="430"/>
      <c r="R371" s="430"/>
      <c r="S371" s="430"/>
      <c r="T371" s="430"/>
      <c r="U371" s="430"/>
      <c r="W371" s="430"/>
      <c r="X371" s="430"/>
      <c r="Y371" s="430"/>
      <c r="Z371" s="430"/>
      <c r="AA371" s="430"/>
    </row>
    <row r="372" spans="2:27" ht="12.75" customHeight="1" x14ac:dyDescent="0.25">
      <c r="B372" s="430"/>
      <c r="C372" s="430"/>
      <c r="D372" s="430"/>
      <c r="E372" s="430"/>
      <c r="F372" s="430"/>
      <c r="G372" s="430"/>
      <c r="H372" s="430"/>
      <c r="I372" s="430"/>
      <c r="J372" s="430"/>
      <c r="K372" s="430"/>
      <c r="L372" s="430"/>
      <c r="N372" s="430"/>
      <c r="O372" s="430"/>
      <c r="P372" s="430"/>
      <c r="Q372" s="430"/>
      <c r="R372" s="430"/>
      <c r="S372" s="430"/>
      <c r="T372" s="430"/>
      <c r="U372" s="430"/>
      <c r="W372" s="430"/>
      <c r="X372" s="430"/>
      <c r="Y372" s="430"/>
      <c r="Z372" s="430"/>
      <c r="AA372" s="430"/>
    </row>
    <row r="373" spans="2:27" ht="12.75" customHeight="1" x14ac:dyDescent="0.25">
      <c r="B373" s="430"/>
      <c r="C373" s="430"/>
      <c r="D373" s="430"/>
      <c r="E373" s="430"/>
      <c r="F373" s="430"/>
      <c r="G373" s="430"/>
      <c r="H373" s="430"/>
      <c r="I373" s="430"/>
      <c r="J373" s="430"/>
      <c r="K373" s="430"/>
      <c r="L373" s="430"/>
      <c r="N373" s="430"/>
      <c r="O373" s="430"/>
      <c r="P373" s="430"/>
      <c r="Q373" s="430"/>
      <c r="R373" s="430"/>
      <c r="S373" s="430"/>
      <c r="T373" s="430"/>
      <c r="U373" s="430"/>
      <c r="W373" s="430"/>
      <c r="X373" s="430"/>
      <c r="Y373" s="430"/>
      <c r="Z373" s="430"/>
      <c r="AA373" s="430"/>
    </row>
    <row r="374" spans="2:27" ht="12.75" customHeight="1" x14ac:dyDescent="0.25">
      <c r="B374" s="430"/>
      <c r="C374" s="430"/>
      <c r="D374" s="430"/>
      <c r="E374" s="430"/>
      <c r="F374" s="430"/>
      <c r="G374" s="430"/>
      <c r="H374" s="430"/>
      <c r="I374" s="430"/>
      <c r="J374" s="430"/>
      <c r="K374" s="430"/>
      <c r="L374" s="430"/>
      <c r="N374" s="430"/>
      <c r="O374" s="430"/>
      <c r="P374" s="430"/>
      <c r="Q374" s="430"/>
      <c r="R374" s="430"/>
      <c r="S374" s="430"/>
      <c r="T374" s="430"/>
      <c r="U374" s="430"/>
      <c r="W374" s="430"/>
      <c r="X374" s="430"/>
      <c r="Y374" s="430"/>
      <c r="Z374" s="430"/>
      <c r="AA374" s="430"/>
    </row>
    <row r="375" spans="2:27" ht="12.75" customHeight="1" x14ac:dyDescent="0.25">
      <c r="B375" s="430"/>
      <c r="C375" s="430"/>
      <c r="D375" s="430"/>
      <c r="E375" s="430"/>
      <c r="F375" s="430"/>
      <c r="G375" s="430"/>
      <c r="H375" s="430"/>
      <c r="I375" s="430"/>
      <c r="J375" s="430"/>
      <c r="K375" s="430"/>
      <c r="L375" s="430"/>
      <c r="N375" s="430"/>
      <c r="O375" s="430"/>
      <c r="P375" s="430"/>
      <c r="Q375" s="430"/>
      <c r="R375" s="430"/>
      <c r="S375" s="430"/>
      <c r="T375" s="430"/>
      <c r="U375" s="430"/>
      <c r="W375" s="430"/>
      <c r="X375" s="430"/>
      <c r="Y375" s="430"/>
      <c r="Z375" s="430"/>
      <c r="AA375" s="430"/>
    </row>
    <row r="376" spans="2:27" ht="12.75" customHeight="1" x14ac:dyDescent="0.25">
      <c r="B376" s="430"/>
      <c r="C376" s="430"/>
      <c r="D376" s="430"/>
      <c r="E376" s="430"/>
      <c r="F376" s="430"/>
      <c r="G376" s="430"/>
      <c r="H376" s="430"/>
      <c r="I376" s="430"/>
      <c r="J376" s="430"/>
      <c r="K376" s="430"/>
      <c r="L376" s="430"/>
      <c r="N376" s="430"/>
      <c r="O376" s="430"/>
      <c r="P376" s="430"/>
      <c r="Q376" s="430"/>
      <c r="R376" s="430"/>
      <c r="S376" s="430"/>
      <c r="T376" s="430"/>
      <c r="U376" s="430"/>
      <c r="W376" s="430"/>
      <c r="X376" s="430"/>
      <c r="Y376" s="430"/>
      <c r="Z376" s="430"/>
      <c r="AA376" s="430"/>
    </row>
    <row r="377" spans="2:27" ht="12.75" customHeight="1" x14ac:dyDescent="0.25">
      <c r="B377" s="430"/>
      <c r="C377" s="430"/>
      <c r="D377" s="430"/>
      <c r="E377" s="430"/>
      <c r="F377" s="430"/>
      <c r="G377" s="430"/>
      <c r="H377" s="430"/>
      <c r="I377" s="430"/>
      <c r="J377" s="430"/>
      <c r="K377" s="430"/>
      <c r="L377" s="430"/>
      <c r="N377" s="430"/>
      <c r="O377" s="430"/>
      <c r="P377" s="430"/>
      <c r="Q377" s="430"/>
      <c r="R377" s="430"/>
      <c r="S377" s="430"/>
      <c r="T377" s="430"/>
      <c r="U377" s="430"/>
      <c r="W377" s="430"/>
      <c r="X377" s="430"/>
      <c r="Y377" s="430"/>
      <c r="Z377" s="430"/>
      <c r="AA377" s="430"/>
    </row>
    <row r="378" spans="2:27" ht="12.75" customHeight="1" x14ac:dyDescent="0.25">
      <c r="B378" s="430"/>
      <c r="C378" s="430"/>
      <c r="D378" s="430"/>
      <c r="E378" s="430"/>
      <c r="F378" s="430"/>
      <c r="G378" s="430"/>
      <c r="H378" s="430"/>
      <c r="I378" s="430"/>
      <c r="J378" s="430"/>
      <c r="K378" s="430"/>
      <c r="L378" s="430"/>
      <c r="N378" s="430"/>
      <c r="O378" s="430"/>
      <c r="P378" s="430"/>
      <c r="Q378" s="430"/>
      <c r="R378" s="430"/>
      <c r="S378" s="430"/>
      <c r="T378" s="430"/>
      <c r="U378" s="430"/>
      <c r="W378" s="430"/>
      <c r="X378" s="430"/>
      <c r="Y378" s="430"/>
      <c r="Z378" s="430"/>
      <c r="AA378" s="430"/>
    </row>
    <row r="379" spans="2:27" ht="12.75" customHeight="1" x14ac:dyDescent="0.25">
      <c r="B379" s="430"/>
      <c r="C379" s="430"/>
      <c r="D379" s="430"/>
      <c r="E379" s="430"/>
      <c r="F379" s="430"/>
      <c r="G379" s="430"/>
      <c r="H379" s="430"/>
      <c r="I379" s="430"/>
      <c r="J379" s="430"/>
      <c r="K379" s="430"/>
      <c r="L379" s="430"/>
      <c r="N379" s="430"/>
      <c r="O379" s="430"/>
      <c r="P379" s="430"/>
      <c r="Q379" s="430"/>
      <c r="R379" s="430"/>
      <c r="S379" s="430"/>
      <c r="T379" s="430"/>
      <c r="U379" s="430"/>
      <c r="W379" s="430"/>
      <c r="X379" s="430"/>
      <c r="Y379" s="430"/>
      <c r="Z379" s="430"/>
      <c r="AA379" s="430"/>
    </row>
    <row r="380" spans="2:27" ht="12.75" customHeight="1" x14ac:dyDescent="0.25">
      <c r="B380" s="430"/>
      <c r="C380" s="430"/>
      <c r="D380" s="430"/>
      <c r="E380" s="430"/>
      <c r="F380" s="430"/>
      <c r="G380" s="430"/>
      <c r="H380" s="430"/>
      <c r="I380" s="430"/>
      <c r="J380" s="430"/>
      <c r="K380" s="430"/>
      <c r="L380" s="430"/>
      <c r="N380" s="430"/>
      <c r="O380" s="430"/>
      <c r="P380" s="430"/>
      <c r="Q380" s="430"/>
      <c r="R380" s="430"/>
      <c r="S380" s="430"/>
      <c r="T380" s="430"/>
      <c r="U380" s="430"/>
      <c r="W380" s="430"/>
      <c r="X380" s="430"/>
      <c r="Y380" s="430"/>
      <c r="Z380" s="430"/>
      <c r="AA380" s="430"/>
    </row>
    <row r="381" spans="2:27" ht="12.75" customHeight="1" x14ac:dyDescent="0.25">
      <c r="B381" s="430"/>
      <c r="C381" s="430"/>
      <c r="D381" s="430"/>
      <c r="E381" s="430"/>
      <c r="F381" s="430"/>
      <c r="G381" s="430"/>
      <c r="H381" s="430"/>
      <c r="I381" s="430"/>
      <c r="J381" s="430"/>
      <c r="K381" s="430"/>
      <c r="L381" s="430"/>
      <c r="N381" s="430"/>
      <c r="O381" s="430"/>
      <c r="P381" s="430"/>
      <c r="Q381" s="430"/>
      <c r="R381" s="430"/>
      <c r="S381" s="430"/>
      <c r="T381" s="430"/>
      <c r="U381" s="430"/>
      <c r="W381" s="430"/>
      <c r="X381" s="430"/>
      <c r="Y381" s="430"/>
      <c r="Z381" s="430"/>
      <c r="AA381" s="430"/>
    </row>
    <row r="382" spans="2:27" ht="12.75" customHeight="1" x14ac:dyDescent="0.25">
      <c r="B382" s="430"/>
      <c r="C382" s="430"/>
      <c r="D382" s="430"/>
      <c r="E382" s="430"/>
      <c r="F382" s="430"/>
      <c r="G382" s="430"/>
      <c r="H382" s="430"/>
      <c r="I382" s="430"/>
      <c r="J382" s="430"/>
      <c r="K382" s="430"/>
      <c r="L382" s="430"/>
      <c r="N382" s="430"/>
      <c r="O382" s="430"/>
      <c r="P382" s="430"/>
      <c r="Q382" s="430"/>
      <c r="R382" s="430"/>
      <c r="S382" s="430"/>
      <c r="T382" s="430"/>
      <c r="U382" s="430"/>
      <c r="W382" s="430"/>
      <c r="X382" s="430"/>
      <c r="Y382" s="430"/>
      <c r="Z382" s="430"/>
      <c r="AA382" s="430"/>
    </row>
    <row r="383" spans="2:27" ht="12.75" customHeight="1" x14ac:dyDescent="0.25">
      <c r="B383" s="430"/>
      <c r="C383" s="430"/>
      <c r="D383" s="430"/>
      <c r="E383" s="430"/>
      <c r="F383" s="430"/>
      <c r="G383" s="430"/>
      <c r="H383" s="430"/>
      <c r="I383" s="430"/>
      <c r="J383" s="430"/>
      <c r="K383" s="430"/>
      <c r="L383" s="430"/>
      <c r="N383" s="430"/>
      <c r="O383" s="430"/>
      <c r="P383" s="430"/>
      <c r="Q383" s="430"/>
      <c r="R383" s="430"/>
      <c r="S383" s="430"/>
      <c r="T383" s="430"/>
      <c r="U383" s="430"/>
      <c r="W383" s="430"/>
      <c r="X383" s="430"/>
      <c r="Y383" s="430"/>
      <c r="Z383" s="430"/>
      <c r="AA383" s="430"/>
    </row>
    <row r="384" spans="2:27" ht="12.75" customHeight="1" x14ac:dyDescent="0.25">
      <c r="B384" s="430"/>
      <c r="C384" s="430"/>
      <c r="D384" s="430"/>
      <c r="E384" s="430"/>
      <c r="F384" s="430"/>
      <c r="G384" s="430"/>
      <c r="H384" s="430"/>
      <c r="I384" s="430"/>
      <c r="J384" s="430"/>
      <c r="K384" s="430"/>
      <c r="L384" s="430"/>
      <c r="N384" s="430"/>
      <c r="O384" s="430"/>
      <c r="P384" s="430"/>
      <c r="Q384" s="430"/>
      <c r="R384" s="430"/>
      <c r="S384" s="430"/>
      <c r="T384" s="430"/>
      <c r="U384" s="430"/>
      <c r="W384" s="430"/>
      <c r="X384" s="430"/>
      <c r="Y384" s="430"/>
      <c r="Z384" s="430"/>
      <c r="AA384" s="430"/>
    </row>
    <row r="385" spans="2:27" ht="12.75" customHeight="1" x14ac:dyDescent="0.25">
      <c r="B385" s="430"/>
      <c r="C385" s="430"/>
      <c r="D385" s="430"/>
      <c r="E385" s="430"/>
      <c r="F385" s="430"/>
      <c r="G385" s="430"/>
      <c r="H385" s="430"/>
      <c r="I385" s="430"/>
      <c r="J385" s="430"/>
      <c r="K385" s="430"/>
      <c r="L385" s="430"/>
      <c r="N385" s="430"/>
      <c r="O385" s="430"/>
      <c r="P385" s="430"/>
      <c r="Q385" s="430"/>
      <c r="R385" s="430"/>
      <c r="S385" s="430"/>
      <c r="T385" s="430"/>
      <c r="U385" s="430"/>
      <c r="W385" s="430"/>
      <c r="X385" s="430"/>
      <c r="Y385" s="430"/>
      <c r="Z385" s="430"/>
      <c r="AA385" s="430"/>
    </row>
    <row r="386" spans="2:27" ht="12.75" customHeight="1" x14ac:dyDescent="0.25">
      <c r="B386" s="430"/>
      <c r="C386" s="430"/>
      <c r="D386" s="430"/>
      <c r="E386" s="430"/>
      <c r="F386" s="430"/>
      <c r="G386" s="430"/>
      <c r="H386" s="430"/>
      <c r="I386" s="430"/>
      <c r="J386" s="430"/>
      <c r="K386" s="430"/>
      <c r="L386" s="430"/>
      <c r="N386" s="430"/>
      <c r="O386" s="430"/>
      <c r="P386" s="430"/>
      <c r="Q386" s="430"/>
      <c r="R386" s="430"/>
      <c r="S386" s="430"/>
      <c r="T386" s="430"/>
      <c r="U386" s="430"/>
      <c r="W386" s="430"/>
      <c r="X386" s="430"/>
      <c r="Y386" s="430"/>
      <c r="Z386" s="430"/>
      <c r="AA386" s="430"/>
    </row>
    <row r="387" spans="2:27" ht="12.75" customHeight="1" x14ac:dyDescent="0.25">
      <c r="B387" s="430"/>
      <c r="C387" s="430"/>
      <c r="D387" s="430"/>
      <c r="E387" s="430"/>
      <c r="F387" s="430"/>
      <c r="G387" s="430"/>
      <c r="H387" s="430"/>
      <c r="I387" s="430"/>
      <c r="J387" s="430"/>
      <c r="K387" s="430"/>
      <c r="L387" s="430"/>
      <c r="N387" s="430"/>
      <c r="O387" s="430"/>
      <c r="P387" s="430"/>
      <c r="Q387" s="430"/>
      <c r="R387" s="430"/>
      <c r="S387" s="430"/>
      <c r="T387" s="430"/>
      <c r="U387" s="430"/>
      <c r="W387" s="430"/>
      <c r="X387" s="430"/>
      <c r="Y387" s="430"/>
      <c r="Z387" s="430"/>
      <c r="AA387" s="430"/>
    </row>
    <row r="388" spans="2:27" ht="12.75" customHeight="1" x14ac:dyDescent="0.25">
      <c r="B388" s="430"/>
      <c r="C388" s="430"/>
      <c r="D388" s="430"/>
      <c r="E388" s="430"/>
      <c r="F388" s="430"/>
      <c r="G388" s="430"/>
      <c r="H388" s="430"/>
      <c r="I388" s="430"/>
      <c r="J388" s="430"/>
      <c r="K388" s="430"/>
      <c r="L388" s="430"/>
      <c r="N388" s="430"/>
      <c r="O388" s="430"/>
      <c r="P388" s="430"/>
      <c r="Q388" s="430"/>
      <c r="R388" s="430"/>
      <c r="S388" s="430"/>
      <c r="T388" s="430"/>
      <c r="U388" s="430"/>
      <c r="W388" s="430"/>
      <c r="X388" s="430"/>
      <c r="Y388" s="430"/>
      <c r="Z388" s="430"/>
      <c r="AA388" s="430"/>
    </row>
    <row r="389" spans="2:27" ht="12.75" customHeight="1" x14ac:dyDescent="0.25">
      <c r="B389" s="430"/>
      <c r="C389" s="430"/>
      <c r="D389" s="430"/>
      <c r="E389" s="430"/>
      <c r="F389" s="430"/>
      <c r="G389" s="430"/>
      <c r="H389" s="430"/>
      <c r="I389" s="430"/>
      <c r="J389" s="430"/>
      <c r="K389" s="430"/>
      <c r="L389" s="430"/>
      <c r="N389" s="430"/>
      <c r="O389" s="430"/>
      <c r="P389" s="430"/>
      <c r="Q389" s="430"/>
      <c r="R389" s="430"/>
      <c r="S389" s="430"/>
      <c r="T389" s="430"/>
      <c r="U389" s="430"/>
      <c r="W389" s="430"/>
      <c r="X389" s="430"/>
      <c r="Y389" s="430"/>
      <c r="Z389" s="430"/>
      <c r="AA389" s="430"/>
    </row>
    <row r="390" spans="2:27" ht="12.75" customHeight="1" x14ac:dyDescent="0.25">
      <c r="B390" s="430"/>
      <c r="C390" s="430"/>
      <c r="D390" s="430"/>
      <c r="E390" s="430"/>
      <c r="F390" s="430"/>
      <c r="G390" s="430"/>
      <c r="H390" s="430"/>
      <c r="I390" s="430"/>
      <c r="J390" s="430"/>
      <c r="K390" s="430"/>
      <c r="L390" s="430"/>
      <c r="N390" s="430"/>
      <c r="O390" s="430"/>
      <c r="P390" s="430"/>
      <c r="Q390" s="430"/>
      <c r="R390" s="430"/>
      <c r="S390" s="430"/>
      <c r="T390" s="430"/>
      <c r="U390" s="430"/>
      <c r="W390" s="430"/>
      <c r="X390" s="430"/>
      <c r="Y390" s="430"/>
      <c r="Z390" s="430"/>
      <c r="AA390" s="430"/>
    </row>
    <row r="391" spans="2:27" ht="12.75" customHeight="1" x14ac:dyDescent="0.25">
      <c r="B391" s="430"/>
      <c r="C391" s="430"/>
      <c r="D391" s="430"/>
      <c r="E391" s="430"/>
      <c r="F391" s="430"/>
      <c r="G391" s="430"/>
      <c r="H391" s="430"/>
      <c r="I391" s="430"/>
      <c r="J391" s="430"/>
      <c r="K391" s="430"/>
      <c r="L391" s="430"/>
      <c r="N391" s="430"/>
      <c r="O391" s="430"/>
      <c r="P391" s="430"/>
      <c r="Q391" s="430"/>
      <c r="R391" s="430"/>
      <c r="S391" s="430"/>
      <c r="T391" s="430"/>
      <c r="U391" s="430"/>
      <c r="W391" s="430"/>
      <c r="X391" s="430"/>
      <c r="Y391" s="430"/>
      <c r="Z391" s="430"/>
      <c r="AA391" s="430"/>
    </row>
    <row r="392" spans="2:27" ht="12.75" customHeight="1" x14ac:dyDescent="0.25">
      <c r="B392" s="430"/>
      <c r="C392" s="430"/>
      <c r="D392" s="430"/>
      <c r="E392" s="430"/>
      <c r="F392" s="430"/>
      <c r="G392" s="430"/>
      <c r="H392" s="430"/>
      <c r="I392" s="430"/>
      <c r="J392" s="430"/>
      <c r="K392" s="430"/>
      <c r="L392" s="430"/>
      <c r="N392" s="430"/>
      <c r="O392" s="430"/>
      <c r="P392" s="430"/>
      <c r="Q392" s="430"/>
      <c r="R392" s="430"/>
      <c r="S392" s="430"/>
      <c r="T392" s="430"/>
      <c r="U392" s="430"/>
      <c r="W392" s="430"/>
      <c r="X392" s="430"/>
      <c r="Y392" s="430"/>
      <c r="Z392" s="430"/>
      <c r="AA392" s="430"/>
    </row>
    <row r="393" spans="2:27" ht="12.75" customHeight="1" x14ac:dyDescent="0.25">
      <c r="B393" s="430"/>
      <c r="C393" s="430"/>
      <c r="D393" s="430"/>
      <c r="E393" s="430"/>
      <c r="F393" s="430"/>
      <c r="G393" s="430"/>
      <c r="H393" s="430"/>
      <c r="I393" s="430"/>
      <c r="J393" s="430"/>
      <c r="K393" s="430"/>
      <c r="L393" s="430"/>
      <c r="N393" s="430"/>
      <c r="O393" s="430"/>
      <c r="P393" s="430"/>
      <c r="Q393" s="430"/>
      <c r="R393" s="430"/>
      <c r="S393" s="430"/>
      <c r="T393" s="430"/>
      <c r="U393" s="430"/>
      <c r="W393" s="430"/>
      <c r="X393" s="430"/>
      <c r="Y393" s="430"/>
      <c r="Z393" s="430"/>
      <c r="AA393" s="430"/>
    </row>
    <row r="394" spans="2:27" ht="12.75" customHeight="1" x14ac:dyDescent="0.25">
      <c r="B394" s="430"/>
      <c r="C394" s="430"/>
      <c r="D394" s="430"/>
      <c r="E394" s="430"/>
      <c r="F394" s="430"/>
      <c r="G394" s="430"/>
      <c r="H394" s="430"/>
      <c r="I394" s="430"/>
      <c r="J394" s="430"/>
      <c r="K394" s="430"/>
      <c r="L394" s="430"/>
      <c r="N394" s="430"/>
      <c r="O394" s="430"/>
      <c r="P394" s="430"/>
      <c r="Q394" s="430"/>
      <c r="R394" s="430"/>
      <c r="S394" s="430"/>
      <c r="T394" s="430"/>
      <c r="U394" s="430"/>
      <c r="W394" s="430"/>
      <c r="X394" s="430"/>
      <c r="Y394" s="430"/>
      <c r="Z394" s="430"/>
      <c r="AA394" s="430"/>
    </row>
    <row r="395" spans="2:27" ht="12.75" customHeight="1" x14ac:dyDescent="0.25">
      <c r="B395" s="430"/>
      <c r="C395" s="430"/>
      <c r="D395" s="430"/>
      <c r="E395" s="430"/>
      <c r="F395" s="430"/>
      <c r="G395" s="430"/>
      <c r="H395" s="430"/>
      <c r="I395" s="430"/>
      <c r="J395" s="430"/>
      <c r="K395" s="430"/>
      <c r="L395" s="430"/>
      <c r="N395" s="430"/>
      <c r="O395" s="430"/>
      <c r="P395" s="430"/>
      <c r="Q395" s="430"/>
      <c r="R395" s="430"/>
      <c r="S395" s="430"/>
      <c r="T395" s="430"/>
      <c r="U395" s="430"/>
      <c r="W395" s="430"/>
      <c r="X395" s="430"/>
      <c r="Y395" s="430"/>
      <c r="Z395" s="430"/>
      <c r="AA395" s="430"/>
    </row>
    <row r="396" spans="2:27" ht="12.75" customHeight="1" x14ac:dyDescent="0.25">
      <c r="B396" s="430"/>
      <c r="C396" s="430"/>
      <c r="D396" s="430"/>
      <c r="E396" s="430"/>
      <c r="F396" s="430"/>
      <c r="G396" s="430"/>
      <c r="H396" s="430"/>
      <c r="I396" s="430"/>
      <c r="J396" s="430"/>
      <c r="K396" s="430"/>
      <c r="L396" s="430"/>
      <c r="N396" s="430"/>
      <c r="O396" s="430"/>
      <c r="P396" s="430"/>
      <c r="Q396" s="430"/>
      <c r="R396" s="430"/>
      <c r="S396" s="430"/>
      <c r="T396" s="430"/>
      <c r="U396" s="430"/>
      <c r="W396" s="430"/>
      <c r="X396" s="430"/>
      <c r="Y396" s="430"/>
      <c r="Z396" s="430"/>
      <c r="AA396" s="430"/>
    </row>
    <row r="397" spans="2:27" ht="12.75" customHeight="1" x14ac:dyDescent="0.25">
      <c r="B397" s="430"/>
      <c r="C397" s="430"/>
      <c r="D397" s="430"/>
      <c r="E397" s="430"/>
      <c r="F397" s="430"/>
      <c r="G397" s="430"/>
      <c r="H397" s="430"/>
      <c r="I397" s="430"/>
      <c r="J397" s="430"/>
      <c r="K397" s="430"/>
      <c r="L397" s="430"/>
      <c r="N397" s="430"/>
      <c r="O397" s="430"/>
      <c r="P397" s="430"/>
      <c r="Q397" s="430"/>
      <c r="R397" s="430"/>
      <c r="S397" s="430"/>
      <c r="T397" s="430"/>
      <c r="U397" s="430"/>
      <c r="W397" s="430"/>
      <c r="X397" s="430"/>
      <c r="Y397" s="430"/>
      <c r="Z397" s="430"/>
      <c r="AA397" s="430"/>
    </row>
    <row r="398" spans="2:27" ht="12.75" customHeight="1" x14ac:dyDescent="0.25">
      <c r="B398" s="430"/>
      <c r="C398" s="430"/>
      <c r="D398" s="430"/>
      <c r="E398" s="430"/>
      <c r="F398" s="430"/>
      <c r="G398" s="430"/>
      <c r="H398" s="430"/>
      <c r="I398" s="430"/>
      <c r="J398" s="430"/>
      <c r="K398" s="430"/>
      <c r="L398" s="430"/>
      <c r="N398" s="430"/>
      <c r="O398" s="430"/>
      <c r="P398" s="430"/>
      <c r="Q398" s="430"/>
      <c r="R398" s="430"/>
      <c r="S398" s="430"/>
      <c r="T398" s="430"/>
      <c r="U398" s="430"/>
      <c r="W398" s="430"/>
      <c r="X398" s="430"/>
      <c r="Y398" s="430"/>
      <c r="Z398" s="430"/>
      <c r="AA398" s="430"/>
    </row>
    <row r="399" spans="2:27" ht="12.75" customHeight="1" x14ac:dyDescent="0.25">
      <c r="B399" s="430"/>
      <c r="C399" s="430"/>
      <c r="D399" s="430"/>
      <c r="E399" s="430"/>
      <c r="F399" s="430"/>
      <c r="G399" s="430"/>
      <c r="H399" s="430"/>
      <c r="I399" s="430"/>
      <c r="J399" s="430"/>
      <c r="K399" s="430"/>
      <c r="L399" s="430"/>
      <c r="N399" s="430"/>
      <c r="O399" s="430"/>
      <c r="P399" s="430"/>
      <c r="Q399" s="430"/>
      <c r="R399" s="430"/>
      <c r="S399" s="430"/>
      <c r="T399" s="430"/>
      <c r="U399" s="430"/>
      <c r="W399" s="430"/>
      <c r="X399" s="430"/>
      <c r="Y399" s="430"/>
      <c r="Z399" s="430"/>
      <c r="AA399" s="430"/>
    </row>
    <row r="400" spans="2:27" ht="12.75" customHeight="1" x14ac:dyDescent="0.25">
      <c r="B400" s="430"/>
      <c r="C400" s="430"/>
      <c r="D400" s="430"/>
      <c r="E400" s="430"/>
      <c r="F400" s="430"/>
      <c r="G400" s="430"/>
      <c r="H400" s="430"/>
      <c r="I400" s="430"/>
      <c r="J400" s="430"/>
      <c r="K400" s="430"/>
      <c r="L400" s="430"/>
      <c r="N400" s="430"/>
      <c r="O400" s="430"/>
      <c r="P400" s="430"/>
      <c r="Q400" s="430"/>
      <c r="R400" s="430"/>
      <c r="S400" s="430"/>
      <c r="T400" s="430"/>
      <c r="U400" s="430"/>
      <c r="W400" s="430"/>
      <c r="X400" s="430"/>
      <c r="Y400" s="430"/>
      <c r="Z400" s="430"/>
      <c r="AA400" s="430"/>
    </row>
    <row r="401" spans="2:27" ht="12.75" customHeight="1" x14ac:dyDescent="0.25">
      <c r="B401" s="430"/>
      <c r="C401" s="430"/>
      <c r="D401" s="430"/>
      <c r="E401" s="430"/>
      <c r="F401" s="430"/>
      <c r="G401" s="430"/>
      <c r="H401" s="430"/>
      <c r="I401" s="430"/>
      <c r="J401" s="430"/>
      <c r="K401" s="430"/>
      <c r="L401" s="430"/>
      <c r="N401" s="430"/>
      <c r="O401" s="430"/>
      <c r="P401" s="430"/>
      <c r="Q401" s="430"/>
      <c r="R401" s="430"/>
      <c r="S401" s="430"/>
      <c r="T401" s="430"/>
      <c r="U401" s="430"/>
      <c r="W401" s="430"/>
      <c r="X401" s="430"/>
      <c r="Y401" s="430"/>
      <c r="Z401" s="430"/>
      <c r="AA401" s="430"/>
    </row>
    <row r="402" spans="2:27" ht="12.75" customHeight="1" x14ac:dyDescent="0.25">
      <c r="B402" s="430"/>
      <c r="C402" s="430"/>
      <c r="D402" s="430"/>
      <c r="E402" s="430"/>
      <c r="F402" s="430"/>
      <c r="G402" s="430"/>
      <c r="H402" s="430"/>
      <c r="I402" s="430"/>
      <c r="J402" s="430"/>
      <c r="K402" s="430"/>
      <c r="L402" s="430"/>
      <c r="N402" s="430"/>
      <c r="O402" s="430"/>
      <c r="P402" s="430"/>
      <c r="Q402" s="430"/>
      <c r="R402" s="430"/>
      <c r="S402" s="430"/>
      <c r="T402" s="430"/>
      <c r="U402" s="430"/>
      <c r="W402" s="430"/>
      <c r="X402" s="430"/>
      <c r="Y402" s="430"/>
      <c r="Z402" s="430"/>
      <c r="AA402" s="430"/>
    </row>
    <row r="403" spans="2:27" ht="12.75" customHeight="1" x14ac:dyDescent="0.25">
      <c r="B403" s="430"/>
      <c r="C403" s="430"/>
      <c r="D403" s="430"/>
      <c r="E403" s="430"/>
      <c r="F403" s="430"/>
      <c r="G403" s="430"/>
      <c r="H403" s="430"/>
      <c r="I403" s="430"/>
      <c r="J403" s="430"/>
      <c r="K403" s="430"/>
      <c r="L403" s="430"/>
      <c r="N403" s="430"/>
      <c r="O403" s="430"/>
      <c r="P403" s="430"/>
      <c r="Q403" s="430"/>
      <c r="R403" s="430"/>
      <c r="S403" s="430"/>
      <c r="T403" s="430"/>
      <c r="U403" s="430"/>
      <c r="W403" s="430"/>
      <c r="X403" s="430"/>
      <c r="Y403" s="430"/>
      <c r="Z403" s="430"/>
      <c r="AA403" s="430"/>
    </row>
    <row r="404" spans="2:27" ht="12.75" customHeight="1" x14ac:dyDescent="0.25">
      <c r="B404" s="430"/>
      <c r="C404" s="430"/>
      <c r="D404" s="430"/>
      <c r="E404" s="430"/>
      <c r="F404" s="430"/>
      <c r="G404" s="430"/>
      <c r="H404" s="430"/>
      <c r="I404" s="430"/>
      <c r="J404" s="430"/>
      <c r="K404" s="430"/>
      <c r="L404" s="430"/>
      <c r="N404" s="430"/>
      <c r="O404" s="430"/>
      <c r="P404" s="430"/>
      <c r="Q404" s="430"/>
      <c r="R404" s="430"/>
      <c r="S404" s="430"/>
      <c r="T404" s="430"/>
      <c r="U404" s="430"/>
      <c r="W404" s="430"/>
      <c r="X404" s="430"/>
      <c r="Y404" s="430"/>
      <c r="Z404" s="430"/>
      <c r="AA404" s="430"/>
    </row>
    <row r="405" spans="2:27" ht="12.75" customHeight="1" x14ac:dyDescent="0.25">
      <c r="B405" s="430"/>
      <c r="C405" s="430"/>
      <c r="D405" s="430"/>
      <c r="E405" s="430"/>
      <c r="F405" s="430"/>
      <c r="G405" s="430"/>
      <c r="H405" s="430"/>
      <c r="I405" s="430"/>
      <c r="J405" s="430"/>
      <c r="K405" s="430"/>
      <c r="L405" s="430"/>
      <c r="N405" s="430"/>
      <c r="O405" s="430"/>
      <c r="P405" s="430"/>
      <c r="Q405" s="430"/>
      <c r="R405" s="430"/>
      <c r="S405" s="430"/>
      <c r="T405" s="430"/>
      <c r="U405" s="430"/>
      <c r="W405" s="430"/>
      <c r="X405" s="430"/>
      <c r="Y405" s="430"/>
      <c r="Z405" s="430"/>
      <c r="AA405" s="430"/>
    </row>
    <row r="406" spans="2:27" ht="12.75" customHeight="1" x14ac:dyDescent="0.25">
      <c r="B406" s="430"/>
      <c r="C406" s="430"/>
      <c r="D406" s="430"/>
      <c r="E406" s="430"/>
      <c r="F406" s="430"/>
      <c r="G406" s="430"/>
      <c r="H406" s="430"/>
      <c r="I406" s="430"/>
      <c r="J406" s="430"/>
      <c r="K406" s="430"/>
      <c r="L406" s="430"/>
      <c r="N406" s="430"/>
      <c r="O406" s="430"/>
      <c r="P406" s="430"/>
      <c r="Q406" s="430"/>
      <c r="R406" s="430"/>
      <c r="S406" s="430"/>
      <c r="T406" s="430"/>
      <c r="U406" s="430"/>
      <c r="W406" s="430"/>
      <c r="X406" s="430"/>
      <c r="Y406" s="430"/>
      <c r="Z406" s="430"/>
      <c r="AA406" s="430"/>
    </row>
    <row r="407" spans="2:27" ht="12.75" customHeight="1" x14ac:dyDescent="0.25">
      <c r="B407" s="430"/>
      <c r="C407" s="430"/>
      <c r="D407" s="430"/>
      <c r="E407" s="430"/>
      <c r="F407" s="430"/>
      <c r="G407" s="430"/>
      <c r="H407" s="430"/>
      <c r="I407" s="430"/>
      <c r="J407" s="430"/>
      <c r="K407" s="430"/>
      <c r="L407" s="430"/>
      <c r="N407" s="430"/>
      <c r="O407" s="430"/>
      <c r="P407" s="430"/>
      <c r="Q407" s="430"/>
      <c r="R407" s="430"/>
      <c r="S407" s="430"/>
      <c r="T407" s="430"/>
      <c r="U407" s="430"/>
      <c r="W407" s="430"/>
      <c r="X407" s="430"/>
      <c r="Y407" s="430"/>
      <c r="Z407" s="430"/>
      <c r="AA407" s="430"/>
    </row>
    <row r="408" spans="2:27" ht="12.75" customHeight="1" x14ac:dyDescent="0.25">
      <c r="B408" s="430"/>
      <c r="C408" s="430"/>
      <c r="D408" s="430"/>
      <c r="E408" s="430"/>
      <c r="F408" s="430"/>
      <c r="G408" s="430"/>
      <c r="H408" s="430"/>
      <c r="I408" s="430"/>
      <c r="J408" s="430"/>
      <c r="K408" s="430"/>
      <c r="L408" s="430"/>
      <c r="N408" s="430"/>
      <c r="O408" s="430"/>
      <c r="P408" s="430"/>
      <c r="Q408" s="430"/>
      <c r="R408" s="430"/>
      <c r="S408" s="430"/>
      <c r="T408" s="430"/>
      <c r="U408" s="430"/>
      <c r="W408" s="430"/>
      <c r="X408" s="430"/>
      <c r="Y408" s="430"/>
      <c r="Z408" s="430"/>
      <c r="AA408" s="430"/>
    </row>
    <row r="409" spans="2:27" ht="12.75" customHeight="1" x14ac:dyDescent="0.25">
      <c r="B409" s="430"/>
      <c r="C409" s="430"/>
      <c r="D409" s="430"/>
      <c r="E409" s="430"/>
      <c r="F409" s="430"/>
      <c r="G409" s="430"/>
      <c r="H409" s="430"/>
      <c r="I409" s="430"/>
      <c r="J409" s="430"/>
      <c r="K409" s="430"/>
      <c r="L409" s="430"/>
      <c r="N409" s="430"/>
      <c r="O409" s="430"/>
      <c r="P409" s="430"/>
      <c r="Q409" s="430"/>
      <c r="R409" s="430"/>
      <c r="S409" s="430"/>
      <c r="T409" s="430"/>
      <c r="U409" s="430"/>
      <c r="W409" s="430"/>
      <c r="X409" s="430"/>
      <c r="Y409" s="430"/>
      <c r="Z409" s="430"/>
      <c r="AA409" s="430"/>
    </row>
    <row r="410" spans="2:27" ht="12.75" customHeight="1" x14ac:dyDescent="0.25">
      <c r="B410" s="430"/>
      <c r="C410" s="430"/>
      <c r="D410" s="430"/>
      <c r="E410" s="430"/>
      <c r="F410" s="430"/>
      <c r="G410" s="430"/>
      <c r="H410" s="430"/>
      <c r="I410" s="430"/>
      <c r="J410" s="430"/>
      <c r="K410" s="430"/>
      <c r="L410" s="430"/>
      <c r="N410" s="430"/>
      <c r="O410" s="430"/>
      <c r="P410" s="430"/>
      <c r="Q410" s="430"/>
      <c r="R410" s="430"/>
      <c r="S410" s="430"/>
      <c r="T410" s="430"/>
      <c r="U410" s="430"/>
      <c r="W410" s="430"/>
      <c r="X410" s="430"/>
      <c r="Y410" s="430"/>
      <c r="Z410" s="430"/>
      <c r="AA410" s="430"/>
    </row>
    <row r="411" spans="2:27" ht="12.75" customHeight="1" x14ac:dyDescent="0.25">
      <c r="B411" s="430"/>
      <c r="C411" s="430"/>
      <c r="D411" s="430"/>
      <c r="E411" s="430"/>
      <c r="F411" s="430"/>
      <c r="G411" s="430"/>
      <c r="H411" s="430"/>
      <c r="I411" s="430"/>
      <c r="J411" s="430"/>
      <c r="K411" s="430"/>
      <c r="L411" s="430"/>
      <c r="N411" s="430"/>
      <c r="O411" s="430"/>
      <c r="P411" s="430"/>
      <c r="Q411" s="430"/>
      <c r="R411" s="430"/>
      <c r="S411" s="430"/>
      <c r="T411" s="430"/>
      <c r="U411" s="430"/>
      <c r="W411" s="430"/>
      <c r="X411" s="430"/>
      <c r="Y411" s="430"/>
      <c r="Z411" s="430"/>
      <c r="AA411" s="430"/>
    </row>
    <row r="412" spans="2:27" ht="12.75" customHeight="1" x14ac:dyDescent="0.25">
      <c r="B412" s="430"/>
      <c r="C412" s="430"/>
      <c r="D412" s="430"/>
      <c r="E412" s="430"/>
      <c r="F412" s="430"/>
      <c r="G412" s="430"/>
      <c r="H412" s="430"/>
      <c r="I412" s="430"/>
      <c r="J412" s="430"/>
      <c r="K412" s="430"/>
      <c r="L412" s="430"/>
      <c r="N412" s="430"/>
      <c r="O412" s="430"/>
      <c r="P412" s="430"/>
      <c r="Q412" s="430"/>
      <c r="R412" s="430"/>
      <c r="S412" s="430"/>
      <c r="T412" s="430"/>
      <c r="U412" s="430"/>
      <c r="W412" s="430"/>
      <c r="X412" s="430"/>
      <c r="Y412" s="430"/>
      <c r="Z412" s="430"/>
      <c r="AA412" s="430"/>
    </row>
    <row r="413" spans="2:27" ht="12.75" customHeight="1" x14ac:dyDescent="0.25">
      <c r="B413" s="430"/>
      <c r="C413" s="430"/>
      <c r="D413" s="430"/>
      <c r="E413" s="430"/>
      <c r="F413" s="430"/>
      <c r="G413" s="430"/>
      <c r="H413" s="430"/>
      <c r="I413" s="430"/>
      <c r="J413" s="430"/>
      <c r="K413" s="430"/>
      <c r="L413" s="430"/>
      <c r="N413" s="430"/>
      <c r="O413" s="430"/>
      <c r="P413" s="430"/>
      <c r="Q413" s="430"/>
      <c r="R413" s="430"/>
      <c r="S413" s="430"/>
      <c r="T413" s="430"/>
      <c r="U413" s="430"/>
      <c r="W413" s="430"/>
      <c r="X413" s="430"/>
      <c r="Y413" s="430"/>
      <c r="Z413" s="430"/>
      <c r="AA413" s="430"/>
    </row>
    <row r="414" spans="2:27" ht="12.75" customHeight="1" x14ac:dyDescent="0.25">
      <c r="B414" s="430"/>
      <c r="C414" s="430"/>
      <c r="D414" s="430"/>
      <c r="E414" s="430"/>
      <c r="F414" s="430"/>
      <c r="G414" s="430"/>
      <c r="H414" s="430"/>
      <c r="I414" s="430"/>
      <c r="J414" s="430"/>
      <c r="K414" s="430"/>
      <c r="L414" s="430"/>
      <c r="N414" s="430"/>
      <c r="O414" s="430"/>
      <c r="P414" s="430"/>
      <c r="Q414" s="430"/>
      <c r="R414" s="430"/>
      <c r="S414" s="430"/>
      <c r="T414" s="430"/>
      <c r="U414" s="430"/>
      <c r="W414" s="430"/>
      <c r="X414" s="430"/>
      <c r="Y414" s="430"/>
      <c r="Z414" s="430"/>
      <c r="AA414" s="430"/>
    </row>
    <row r="415" spans="2:27" ht="12.75" customHeight="1" x14ac:dyDescent="0.25">
      <c r="B415" s="430"/>
      <c r="C415" s="430"/>
      <c r="D415" s="430"/>
      <c r="E415" s="430"/>
      <c r="F415" s="430"/>
      <c r="G415" s="430"/>
      <c r="H415" s="430"/>
      <c r="I415" s="430"/>
      <c r="J415" s="430"/>
      <c r="K415" s="430"/>
      <c r="L415" s="430"/>
      <c r="N415" s="430"/>
      <c r="O415" s="430"/>
      <c r="P415" s="430"/>
      <c r="Q415" s="430"/>
      <c r="R415" s="430"/>
      <c r="S415" s="430"/>
      <c r="T415" s="430"/>
      <c r="U415" s="430"/>
      <c r="W415" s="430"/>
      <c r="X415" s="430"/>
      <c r="Y415" s="430"/>
      <c r="Z415" s="430"/>
      <c r="AA415" s="430"/>
    </row>
    <row r="416" spans="2:27" ht="12.75" customHeight="1" x14ac:dyDescent="0.25">
      <c r="B416" s="430"/>
      <c r="C416" s="430"/>
      <c r="D416" s="430"/>
      <c r="E416" s="430"/>
      <c r="F416" s="430"/>
      <c r="G416" s="430"/>
      <c r="H416" s="430"/>
      <c r="I416" s="430"/>
      <c r="J416" s="430"/>
      <c r="K416" s="430"/>
      <c r="L416" s="430"/>
      <c r="N416" s="430"/>
      <c r="O416" s="430"/>
      <c r="P416" s="430"/>
      <c r="Q416" s="430"/>
      <c r="R416" s="430"/>
      <c r="S416" s="430"/>
      <c r="T416" s="430"/>
      <c r="U416" s="430"/>
      <c r="W416" s="430"/>
      <c r="X416" s="430"/>
      <c r="Y416" s="430"/>
      <c r="Z416" s="430"/>
      <c r="AA416" s="430"/>
    </row>
    <row r="417" spans="2:27" ht="12.75" customHeight="1" x14ac:dyDescent="0.25">
      <c r="B417" s="430"/>
      <c r="C417" s="430"/>
      <c r="D417" s="430"/>
      <c r="E417" s="430"/>
      <c r="F417" s="430"/>
      <c r="G417" s="430"/>
      <c r="H417" s="430"/>
      <c r="I417" s="430"/>
      <c r="J417" s="430"/>
      <c r="K417" s="430"/>
      <c r="L417" s="430"/>
      <c r="N417" s="430"/>
      <c r="O417" s="430"/>
      <c r="P417" s="430"/>
      <c r="Q417" s="430"/>
      <c r="R417" s="430"/>
      <c r="S417" s="430"/>
      <c r="T417" s="430"/>
      <c r="U417" s="430"/>
      <c r="W417" s="430"/>
      <c r="X417" s="430"/>
      <c r="Y417" s="430"/>
      <c r="Z417" s="430"/>
      <c r="AA417" s="430"/>
    </row>
    <row r="418" spans="2:27" ht="12.75" customHeight="1" x14ac:dyDescent="0.25">
      <c r="B418" s="430"/>
      <c r="C418" s="430"/>
      <c r="D418" s="430"/>
      <c r="E418" s="430"/>
      <c r="F418" s="430"/>
      <c r="G418" s="430"/>
      <c r="H418" s="430"/>
      <c r="I418" s="430"/>
      <c r="J418" s="430"/>
      <c r="K418" s="430"/>
      <c r="L418" s="430"/>
      <c r="N418" s="430"/>
      <c r="O418" s="430"/>
      <c r="P418" s="430"/>
      <c r="Q418" s="430"/>
      <c r="R418" s="430"/>
      <c r="S418" s="430"/>
      <c r="T418" s="430"/>
      <c r="U418" s="430"/>
      <c r="W418" s="430"/>
      <c r="X418" s="430"/>
      <c r="Y418" s="430"/>
      <c r="Z418" s="430"/>
      <c r="AA418" s="430"/>
    </row>
    <row r="419" spans="2:27" ht="12.75" customHeight="1" x14ac:dyDescent="0.25">
      <c r="B419" s="430"/>
      <c r="C419" s="430"/>
      <c r="D419" s="430"/>
      <c r="E419" s="430"/>
      <c r="F419" s="430"/>
      <c r="G419" s="430"/>
      <c r="H419" s="430"/>
      <c r="I419" s="430"/>
      <c r="J419" s="430"/>
      <c r="K419" s="430"/>
      <c r="L419" s="430"/>
      <c r="N419" s="430"/>
      <c r="O419" s="430"/>
      <c r="P419" s="430"/>
      <c r="Q419" s="430"/>
      <c r="R419" s="430"/>
      <c r="S419" s="430"/>
      <c r="T419" s="430"/>
      <c r="U419" s="430"/>
      <c r="W419" s="430"/>
      <c r="X419" s="430"/>
      <c r="Y419" s="430"/>
      <c r="Z419" s="430"/>
      <c r="AA419" s="430"/>
    </row>
    <row r="420" spans="2:27" ht="12.75" customHeight="1" x14ac:dyDescent="0.25">
      <c r="B420" s="430"/>
      <c r="C420" s="430"/>
      <c r="D420" s="430"/>
      <c r="E420" s="430"/>
      <c r="F420" s="430"/>
      <c r="G420" s="430"/>
      <c r="H420" s="430"/>
      <c r="I420" s="430"/>
      <c r="J420" s="430"/>
      <c r="K420" s="430"/>
      <c r="L420" s="430"/>
      <c r="N420" s="430"/>
      <c r="O420" s="430"/>
      <c r="P420" s="430"/>
      <c r="Q420" s="430"/>
      <c r="R420" s="430"/>
      <c r="S420" s="430"/>
      <c r="T420" s="430"/>
      <c r="U420" s="430"/>
      <c r="W420" s="430"/>
      <c r="X420" s="430"/>
      <c r="Y420" s="430"/>
      <c r="Z420" s="430"/>
      <c r="AA420" s="430"/>
    </row>
    <row r="421" spans="2:27" ht="12.75" customHeight="1" x14ac:dyDescent="0.25">
      <c r="B421" s="430"/>
      <c r="C421" s="430"/>
      <c r="D421" s="430"/>
      <c r="E421" s="430"/>
      <c r="F421" s="430"/>
      <c r="G421" s="430"/>
      <c r="H421" s="430"/>
      <c r="I421" s="430"/>
      <c r="J421" s="430"/>
      <c r="K421" s="430"/>
      <c r="L421" s="430"/>
      <c r="N421" s="430"/>
      <c r="O421" s="430"/>
      <c r="P421" s="430"/>
      <c r="Q421" s="430"/>
      <c r="R421" s="430"/>
      <c r="S421" s="430"/>
      <c r="T421" s="430"/>
      <c r="U421" s="430"/>
      <c r="W421" s="430"/>
      <c r="X421" s="430"/>
      <c r="Y421" s="430"/>
      <c r="Z421" s="430"/>
      <c r="AA421" s="430"/>
    </row>
    <row r="422" spans="2:27" ht="12.75" customHeight="1" x14ac:dyDescent="0.25">
      <c r="B422" s="430"/>
      <c r="C422" s="430"/>
      <c r="D422" s="430"/>
      <c r="E422" s="430"/>
      <c r="F422" s="430"/>
      <c r="G422" s="430"/>
      <c r="H422" s="430"/>
      <c r="I422" s="430"/>
      <c r="J422" s="430"/>
      <c r="K422" s="430"/>
      <c r="L422" s="430"/>
      <c r="N422" s="430"/>
      <c r="O422" s="430"/>
      <c r="P422" s="430"/>
      <c r="Q422" s="430"/>
      <c r="R422" s="430"/>
      <c r="S422" s="430"/>
      <c r="T422" s="430"/>
      <c r="U422" s="430"/>
      <c r="W422" s="430"/>
      <c r="X422" s="430"/>
      <c r="Y422" s="430"/>
      <c r="Z422" s="430"/>
      <c r="AA422" s="430"/>
    </row>
    <row r="423" spans="2:27" ht="12.75" customHeight="1" x14ac:dyDescent="0.25">
      <c r="B423" s="430"/>
      <c r="C423" s="430"/>
      <c r="D423" s="430"/>
      <c r="E423" s="430"/>
      <c r="F423" s="430"/>
      <c r="G423" s="430"/>
      <c r="H423" s="430"/>
      <c r="I423" s="430"/>
      <c r="J423" s="430"/>
      <c r="K423" s="430"/>
      <c r="L423" s="430"/>
      <c r="N423" s="430"/>
      <c r="O423" s="430"/>
      <c r="P423" s="430"/>
      <c r="Q423" s="430"/>
      <c r="R423" s="430"/>
      <c r="S423" s="430"/>
      <c r="T423" s="430"/>
      <c r="U423" s="430"/>
      <c r="W423" s="430"/>
      <c r="X423" s="430"/>
      <c r="Y423" s="430"/>
      <c r="Z423" s="430"/>
      <c r="AA423" s="430"/>
    </row>
    <row r="424" spans="2:27" ht="12.75" customHeight="1" x14ac:dyDescent="0.25">
      <c r="B424" s="430"/>
      <c r="C424" s="430"/>
      <c r="D424" s="430"/>
      <c r="E424" s="430"/>
      <c r="F424" s="430"/>
      <c r="G424" s="430"/>
      <c r="H424" s="430"/>
      <c r="I424" s="430"/>
      <c r="J424" s="430"/>
      <c r="K424" s="430"/>
      <c r="L424" s="430"/>
      <c r="N424" s="430"/>
      <c r="O424" s="430"/>
      <c r="P424" s="430"/>
      <c r="Q424" s="430"/>
      <c r="R424" s="430"/>
      <c r="S424" s="430"/>
      <c r="T424" s="430"/>
      <c r="U424" s="430"/>
      <c r="W424" s="430"/>
      <c r="X424" s="430"/>
      <c r="Y424" s="430"/>
      <c r="Z424" s="430"/>
      <c r="AA424" s="430"/>
    </row>
    <row r="425" spans="2:27" ht="12.75" customHeight="1" x14ac:dyDescent="0.25">
      <c r="B425" s="430"/>
      <c r="C425" s="430"/>
      <c r="D425" s="430"/>
      <c r="E425" s="430"/>
      <c r="F425" s="430"/>
      <c r="G425" s="430"/>
      <c r="H425" s="430"/>
      <c r="I425" s="430"/>
      <c r="J425" s="430"/>
      <c r="K425" s="430"/>
      <c r="L425" s="430"/>
      <c r="N425" s="430"/>
      <c r="O425" s="430"/>
      <c r="P425" s="430"/>
      <c r="Q425" s="430"/>
      <c r="R425" s="430"/>
      <c r="S425" s="430"/>
      <c r="T425" s="430"/>
      <c r="U425" s="430"/>
      <c r="W425" s="430"/>
      <c r="X425" s="430"/>
      <c r="Y425" s="430"/>
      <c r="Z425" s="430"/>
      <c r="AA425" s="430"/>
    </row>
    <row r="426" spans="2:27" ht="12.75" customHeight="1" x14ac:dyDescent="0.25">
      <c r="B426" s="430"/>
      <c r="C426" s="430"/>
      <c r="D426" s="430"/>
      <c r="E426" s="430"/>
      <c r="F426" s="430"/>
      <c r="G426" s="430"/>
      <c r="H426" s="430"/>
      <c r="I426" s="430"/>
      <c r="J426" s="430"/>
      <c r="K426" s="430"/>
      <c r="L426" s="430"/>
      <c r="N426" s="430"/>
      <c r="O426" s="430"/>
      <c r="P426" s="430"/>
      <c r="Q426" s="430"/>
      <c r="R426" s="430"/>
      <c r="S426" s="430"/>
      <c r="T426" s="430"/>
      <c r="U426" s="430"/>
      <c r="W426" s="430"/>
      <c r="X426" s="430"/>
      <c r="Y426" s="430"/>
      <c r="Z426" s="430"/>
      <c r="AA426" s="430"/>
    </row>
    <row r="427" spans="2:27" ht="12.75" customHeight="1" x14ac:dyDescent="0.25">
      <c r="B427" s="430"/>
      <c r="C427" s="430"/>
      <c r="D427" s="430"/>
      <c r="E427" s="430"/>
      <c r="F427" s="430"/>
      <c r="G427" s="430"/>
      <c r="H427" s="430"/>
      <c r="I427" s="430"/>
      <c r="J427" s="430"/>
      <c r="K427" s="430"/>
      <c r="L427" s="430"/>
      <c r="N427" s="430"/>
      <c r="O427" s="430"/>
      <c r="P427" s="430"/>
      <c r="Q427" s="430"/>
      <c r="R427" s="430"/>
      <c r="S427" s="430"/>
      <c r="T427" s="430"/>
      <c r="U427" s="430"/>
      <c r="W427" s="430"/>
      <c r="X427" s="430"/>
      <c r="Y427" s="430"/>
      <c r="Z427" s="430"/>
      <c r="AA427" s="430"/>
    </row>
    <row r="428" spans="2:27" ht="12.75" customHeight="1" x14ac:dyDescent="0.25">
      <c r="B428" s="430"/>
      <c r="C428" s="430"/>
      <c r="D428" s="430"/>
      <c r="E428" s="430"/>
      <c r="F428" s="430"/>
      <c r="G428" s="430"/>
      <c r="H428" s="430"/>
      <c r="I428" s="430"/>
      <c r="J428" s="430"/>
      <c r="K428" s="430"/>
      <c r="L428" s="430"/>
      <c r="N428" s="430"/>
      <c r="O428" s="430"/>
      <c r="P428" s="430"/>
      <c r="Q428" s="430"/>
      <c r="R428" s="430"/>
      <c r="S428" s="430"/>
      <c r="T428" s="430"/>
      <c r="U428" s="430"/>
      <c r="W428" s="430"/>
      <c r="X428" s="430"/>
      <c r="Y428" s="430"/>
      <c r="Z428" s="430"/>
      <c r="AA428" s="430"/>
    </row>
    <row r="429" spans="2:27" ht="12.75" customHeight="1" x14ac:dyDescent="0.25">
      <c r="B429" s="430"/>
      <c r="C429" s="430"/>
      <c r="D429" s="430"/>
      <c r="E429" s="430"/>
      <c r="F429" s="430"/>
      <c r="G429" s="430"/>
      <c r="H429" s="430"/>
      <c r="I429" s="430"/>
      <c r="J429" s="430"/>
      <c r="K429" s="430"/>
      <c r="L429" s="430"/>
      <c r="N429" s="430"/>
      <c r="O429" s="430"/>
      <c r="P429" s="430"/>
      <c r="Q429" s="430"/>
      <c r="R429" s="430"/>
      <c r="S429" s="430"/>
      <c r="T429" s="430"/>
      <c r="U429" s="430"/>
      <c r="W429" s="430"/>
      <c r="X429" s="430"/>
      <c r="Y429" s="430"/>
      <c r="Z429" s="430"/>
      <c r="AA429" s="430"/>
    </row>
    <row r="430" spans="2:27" ht="12.75" customHeight="1" x14ac:dyDescent="0.25">
      <c r="B430" s="430"/>
      <c r="C430" s="430"/>
      <c r="D430" s="430"/>
      <c r="E430" s="430"/>
      <c r="F430" s="430"/>
      <c r="G430" s="430"/>
      <c r="H430" s="430"/>
      <c r="I430" s="430"/>
      <c r="J430" s="430"/>
      <c r="K430" s="430"/>
      <c r="L430" s="430"/>
      <c r="N430" s="430"/>
      <c r="O430" s="430"/>
      <c r="P430" s="430"/>
      <c r="Q430" s="430"/>
      <c r="R430" s="430"/>
      <c r="S430" s="430"/>
      <c r="T430" s="430"/>
      <c r="U430" s="430"/>
      <c r="W430" s="430"/>
      <c r="X430" s="430"/>
      <c r="Y430" s="430"/>
      <c r="Z430" s="430"/>
      <c r="AA430" s="430"/>
    </row>
    <row r="431" spans="2:27" ht="12.75" customHeight="1" x14ac:dyDescent="0.25">
      <c r="B431" s="430"/>
      <c r="C431" s="430"/>
      <c r="D431" s="430"/>
      <c r="E431" s="430"/>
      <c r="F431" s="430"/>
      <c r="G431" s="430"/>
      <c r="H431" s="430"/>
      <c r="I431" s="430"/>
      <c r="J431" s="430"/>
      <c r="K431" s="430"/>
      <c r="L431" s="430"/>
      <c r="N431" s="430"/>
      <c r="O431" s="430"/>
      <c r="P431" s="430"/>
      <c r="Q431" s="430"/>
      <c r="R431" s="430"/>
      <c r="S431" s="430"/>
      <c r="T431" s="430"/>
      <c r="U431" s="430"/>
      <c r="W431" s="430"/>
      <c r="X431" s="430"/>
      <c r="Y431" s="430"/>
      <c r="Z431" s="430"/>
      <c r="AA431" s="430"/>
    </row>
    <row r="432" spans="2:27" ht="12.75" customHeight="1" x14ac:dyDescent="0.25">
      <c r="B432" s="430"/>
      <c r="C432" s="430"/>
      <c r="D432" s="430"/>
      <c r="E432" s="430"/>
      <c r="F432" s="430"/>
      <c r="G432" s="430"/>
      <c r="H432" s="430"/>
      <c r="I432" s="430"/>
      <c r="J432" s="430"/>
      <c r="K432" s="430"/>
      <c r="L432" s="430"/>
      <c r="N432" s="430"/>
      <c r="O432" s="430"/>
      <c r="P432" s="430"/>
      <c r="Q432" s="430"/>
      <c r="R432" s="430"/>
      <c r="S432" s="430"/>
      <c r="T432" s="430"/>
      <c r="U432" s="430"/>
      <c r="W432" s="430"/>
      <c r="X432" s="430"/>
      <c r="Y432" s="430"/>
      <c r="Z432" s="430"/>
      <c r="AA432" s="430"/>
    </row>
    <row r="433" spans="2:27" ht="12.75" customHeight="1" x14ac:dyDescent="0.25">
      <c r="B433" s="430"/>
      <c r="C433" s="430"/>
      <c r="D433" s="430"/>
      <c r="E433" s="430"/>
      <c r="F433" s="430"/>
      <c r="G433" s="430"/>
      <c r="H433" s="430"/>
      <c r="I433" s="430"/>
      <c r="J433" s="430"/>
      <c r="K433" s="430"/>
      <c r="L433" s="430"/>
      <c r="N433" s="430"/>
      <c r="O433" s="430"/>
      <c r="P433" s="430"/>
      <c r="Q433" s="430"/>
      <c r="R433" s="430"/>
      <c r="S433" s="430"/>
      <c r="T433" s="430"/>
      <c r="U433" s="430"/>
      <c r="W433" s="430"/>
      <c r="X433" s="430"/>
      <c r="Y433" s="430"/>
      <c r="Z433" s="430"/>
      <c r="AA433" s="430"/>
    </row>
    <row r="434" spans="2:27" ht="12.75" customHeight="1" x14ac:dyDescent="0.25">
      <c r="B434" s="430"/>
      <c r="C434" s="430"/>
      <c r="D434" s="430"/>
      <c r="E434" s="430"/>
      <c r="F434" s="430"/>
      <c r="G434" s="430"/>
      <c r="H434" s="430"/>
      <c r="I434" s="430"/>
      <c r="J434" s="430"/>
      <c r="K434" s="430"/>
      <c r="L434" s="430"/>
      <c r="N434" s="430"/>
      <c r="O434" s="430"/>
      <c r="P434" s="430"/>
      <c r="Q434" s="430"/>
      <c r="R434" s="430"/>
      <c r="S434" s="430"/>
      <c r="T434" s="430"/>
      <c r="U434" s="430"/>
      <c r="W434" s="430"/>
      <c r="X434" s="430"/>
      <c r="Y434" s="430"/>
      <c r="Z434" s="430"/>
      <c r="AA434" s="430"/>
    </row>
    <row r="435" spans="2:27" ht="12.75" customHeight="1" x14ac:dyDescent="0.25">
      <c r="B435" s="430"/>
      <c r="C435" s="430"/>
      <c r="D435" s="430"/>
      <c r="E435" s="430"/>
      <c r="F435" s="430"/>
      <c r="G435" s="430"/>
      <c r="H435" s="430"/>
      <c r="I435" s="430"/>
      <c r="J435" s="430"/>
      <c r="K435" s="430"/>
      <c r="L435" s="430"/>
      <c r="N435" s="430"/>
      <c r="O435" s="430"/>
      <c r="P435" s="430"/>
      <c r="Q435" s="430"/>
      <c r="R435" s="430"/>
      <c r="S435" s="430"/>
      <c r="T435" s="430"/>
      <c r="U435" s="430"/>
      <c r="W435" s="430"/>
      <c r="X435" s="430"/>
      <c r="Y435" s="430"/>
      <c r="Z435" s="430"/>
      <c r="AA435" s="430"/>
    </row>
    <row r="436" spans="2:27" ht="12.75" customHeight="1" x14ac:dyDescent="0.25">
      <c r="B436" s="430"/>
      <c r="C436" s="430"/>
      <c r="D436" s="430"/>
      <c r="E436" s="430"/>
      <c r="F436" s="430"/>
      <c r="G436" s="430"/>
      <c r="H436" s="430"/>
      <c r="I436" s="430"/>
      <c r="J436" s="430"/>
      <c r="K436" s="430"/>
      <c r="L436" s="430"/>
      <c r="N436" s="430"/>
      <c r="O436" s="430"/>
      <c r="P436" s="430"/>
      <c r="Q436" s="430"/>
      <c r="R436" s="430"/>
      <c r="S436" s="430"/>
      <c r="T436" s="430"/>
      <c r="U436" s="430"/>
      <c r="W436" s="430"/>
      <c r="X436" s="430"/>
      <c r="Y436" s="430"/>
      <c r="Z436" s="430"/>
      <c r="AA436" s="430"/>
    </row>
    <row r="437" spans="2:27" ht="12.75" customHeight="1" x14ac:dyDescent="0.25">
      <c r="B437" s="430"/>
      <c r="C437" s="430"/>
      <c r="D437" s="430"/>
      <c r="E437" s="430"/>
      <c r="F437" s="430"/>
      <c r="G437" s="430"/>
      <c r="H437" s="430"/>
      <c r="I437" s="430"/>
      <c r="J437" s="430"/>
      <c r="K437" s="430"/>
      <c r="L437" s="430"/>
      <c r="N437" s="430"/>
      <c r="O437" s="430"/>
      <c r="P437" s="430"/>
      <c r="Q437" s="430"/>
      <c r="R437" s="430"/>
      <c r="S437" s="430"/>
      <c r="T437" s="430"/>
      <c r="U437" s="430"/>
      <c r="W437" s="430"/>
      <c r="X437" s="430"/>
      <c r="Y437" s="430"/>
      <c r="Z437" s="430"/>
      <c r="AA437" s="430"/>
    </row>
    <row r="438" spans="2:27" ht="12.75" customHeight="1" x14ac:dyDescent="0.25">
      <c r="B438" s="430"/>
      <c r="C438" s="430"/>
      <c r="D438" s="430"/>
      <c r="E438" s="430"/>
      <c r="F438" s="430"/>
      <c r="G438" s="430"/>
      <c r="H438" s="430"/>
      <c r="I438" s="430"/>
      <c r="J438" s="430"/>
      <c r="K438" s="430"/>
      <c r="L438" s="430"/>
      <c r="N438" s="430"/>
      <c r="O438" s="430"/>
      <c r="P438" s="430"/>
      <c r="Q438" s="430"/>
      <c r="R438" s="430"/>
      <c r="S438" s="430"/>
      <c r="T438" s="430"/>
      <c r="U438" s="430"/>
      <c r="W438" s="430"/>
      <c r="X438" s="430"/>
      <c r="Y438" s="430"/>
      <c r="Z438" s="430"/>
      <c r="AA438" s="430"/>
    </row>
    <row r="439" spans="2:27" ht="12.75" customHeight="1" x14ac:dyDescent="0.25">
      <c r="B439" s="430"/>
      <c r="C439" s="430"/>
      <c r="D439" s="430"/>
      <c r="E439" s="430"/>
      <c r="F439" s="430"/>
      <c r="G439" s="430"/>
      <c r="H439" s="430"/>
      <c r="I439" s="430"/>
      <c r="J439" s="430"/>
      <c r="K439" s="430"/>
      <c r="L439" s="430"/>
      <c r="N439" s="430"/>
      <c r="O439" s="430"/>
      <c r="P439" s="430"/>
      <c r="Q439" s="430"/>
      <c r="R439" s="430"/>
      <c r="S439" s="430"/>
      <c r="T439" s="430"/>
      <c r="U439" s="430"/>
      <c r="W439" s="430"/>
      <c r="X439" s="430"/>
      <c r="Y439" s="430"/>
      <c r="Z439" s="430"/>
      <c r="AA439" s="430"/>
    </row>
    <row r="440" spans="2:27" ht="12.75" customHeight="1" x14ac:dyDescent="0.25">
      <c r="B440" s="430"/>
      <c r="C440" s="430"/>
      <c r="D440" s="430"/>
      <c r="E440" s="430"/>
      <c r="F440" s="430"/>
      <c r="G440" s="430"/>
      <c r="H440" s="430"/>
      <c r="I440" s="430"/>
      <c r="J440" s="430"/>
      <c r="K440" s="430"/>
      <c r="L440" s="430"/>
      <c r="N440" s="430"/>
      <c r="O440" s="430"/>
      <c r="P440" s="430"/>
      <c r="Q440" s="430"/>
      <c r="R440" s="430"/>
      <c r="S440" s="430"/>
      <c r="T440" s="430"/>
      <c r="U440" s="430"/>
      <c r="W440" s="430"/>
      <c r="X440" s="430"/>
      <c r="Y440" s="430"/>
      <c r="Z440" s="430"/>
      <c r="AA440" s="430"/>
    </row>
    <row r="441" spans="2:27" ht="12.75" customHeight="1" x14ac:dyDescent="0.25">
      <c r="B441" s="430"/>
      <c r="C441" s="430"/>
      <c r="D441" s="430"/>
      <c r="E441" s="430"/>
      <c r="F441" s="430"/>
      <c r="G441" s="430"/>
      <c r="H441" s="430"/>
      <c r="I441" s="430"/>
      <c r="J441" s="430"/>
      <c r="K441" s="430"/>
      <c r="L441" s="430"/>
      <c r="N441" s="430"/>
      <c r="O441" s="430"/>
      <c r="P441" s="430"/>
      <c r="Q441" s="430"/>
      <c r="R441" s="430"/>
      <c r="S441" s="430"/>
      <c r="T441" s="430"/>
      <c r="U441" s="430"/>
      <c r="W441" s="430"/>
      <c r="X441" s="430"/>
      <c r="Y441" s="430"/>
      <c r="Z441" s="430"/>
      <c r="AA441" s="430"/>
    </row>
    <row r="442" spans="2:27" ht="12.75" customHeight="1" x14ac:dyDescent="0.25">
      <c r="B442" s="430"/>
      <c r="C442" s="430"/>
      <c r="D442" s="430"/>
      <c r="E442" s="430"/>
      <c r="F442" s="430"/>
      <c r="G442" s="430"/>
      <c r="H442" s="430"/>
      <c r="I442" s="430"/>
      <c r="J442" s="430"/>
      <c r="K442" s="430"/>
      <c r="L442" s="430"/>
      <c r="N442" s="430"/>
      <c r="O442" s="430"/>
      <c r="P442" s="430"/>
      <c r="Q442" s="430"/>
      <c r="R442" s="430"/>
      <c r="S442" s="430"/>
      <c r="T442" s="430"/>
      <c r="U442" s="430"/>
      <c r="W442" s="430"/>
      <c r="X442" s="430"/>
      <c r="Y442" s="430"/>
      <c r="Z442" s="430"/>
      <c r="AA442" s="430"/>
    </row>
    <row r="443" spans="2:27" ht="12.75" customHeight="1" x14ac:dyDescent="0.25">
      <c r="B443" s="430"/>
      <c r="C443" s="430"/>
      <c r="D443" s="430"/>
      <c r="E443" s="430"/>
      <c r="F443" s="430"/>
      <c r="G443" s="430"/>
      <c r="H443" s="430"/>
      <c r="I443" s="430"/>
      <c r="J443" s="430"/>
      <c r="K443" s="430"/>
      <c r="L443" s="430"/>
      <c r="N443" s="430"/>
      <c r="O443" s="430"/>
      <c r="P443" s="430"/>
      <c r="Q443" s="430"/>
      <c r="R443" s="430"/>
      <c r="S443" s="430"/>
      <c r="T443" s="430"/>
      <c r="U443" s="430"/>
      <c r="W443" s="430"/>
      <c r="X443" s="430"/>
      <c r="Y443" s="430"/>
      <c r="Z443" s="430"/>
      <c r="AA443" s="430"/>
    </row>
    <row r="444" spans="2:27" ht="12.75" customHeight="1" x14ac:dyDescent="0.25">
      <c r="B444" s="430"/>
      <c r="C444" s="430"/>
      <c r="D444" s="430"/>
      <c r="E444" s="430"/>
      <c r="F444" s="430"/>
      <c r="G444" s="430"/>
      <c r="H444" s="430"/>
      <c r="I444" s="430"/>
      <c r="J444" s="430"/>
      <c r="K444" s="430"/>
      <c r="L444" s="430"/>
      <c r="N444" s="430"/>
      <c r="O444" s="430"/>
      <c r="P444" s="430"/>
      <c r="Q444" s="430"/>
      <c r="R444" s="430"/>
      <c r="S444" s="430"/>
      <c r="T444" s="430"/>
      <c r="U444" s="430"/>
      <c r="W444" s="430"/>
      <c r="X444" s="430"/>
      <c r="Y444" s="430"/>
      <c r="Z444" s="430"/>
      <c r="AA444" s="430"/>
    </row>
    <row r="445" spans="2:27" ht="12.75" customHeight="1" x14ac:dyDescent="0.25">
      <c r="B445" s="430"/>
      <c r="C445" s="430"/>
      <c r="D445" s="430"/>
      <c r="E445" s="430"/>
      <c r="F445" s="430"/>
      <c r="G445" s="430"/>
      <c r="H445" s="430"/>
      <c r="I445" s="430"/>
      <c r="J445" s="430"/>
      <c r="K445" s="430"/>
      <c r="L445" s="430"/>
      <c r="N445" s="430"/>
      <c r="O445" s="430"/>
      <c r="P445" s="430"/>
      <c r="Q445" s="430"/>
      <c r="R445" s="430"/>
      <c r="S445" s="430"/>
      <c r="T445" s="430"/>
      <c r="U445" s="430"/>
      <c r="W445" s="430"/>
      <c r="X445" s="430"/>
      <c r="Y445" s="430"/>
      <c r="Z445" s="430"/>
      <c r="AA445" s="430"/>
    </row>
    <row r="446" spans="2:27" ht="12.75" customHeight="1" x14ac:dyDescent="0.25">
      <c r="B446" s="430"/>
      <c r="C446" s="430"/>
      <c r="D446" s="430"/>
      <c r="E446" s="430"/>
      <c r="F446" s="430"/>
      <c r="G446" s="430"/>
      <c r="H446" s="430"/>
      <c r="I446" s="430"/>
      <c r="J446" s="430"/>
      <c r="K446" s="430"/>
      <c r="L446" s="430"/>
      <c r="N446" s="430"/>
      <c r="O446" s="430"/>
      <c r="P446" s="430"/>
      <c r="Q446" s="430"/>
      <c r="R446" s="430"/>
      <c r="S446" s="430"/>
      <c r="T446" s="430"/>
      <c r="U446" s="430"/>
      <c r="W446" s="430"/>
      <c r="X446" s="430"/>
      <c r="Y446" s="430"/>
      <c r="Z446" s="430"/>
      <c r="AA446" s="430"/>
    </row>
    <row r="447" spans="2:27" ht="12.75" customHeight="1" x14ac:dyDescent="0.25">
      <c r="B447" s="430"/>
      <c r="C447" s="430"/>
      <c r="D447" s="430"/>
      <c r="E447" s="430"/>
      <c r="F447" s="430"/>
      <c r="G447" s="430"/>
      <c r="H447" s="430"/>
      <c r="I447" s="430"/>
      <c r="J447" s="430"/>
      <c r="K447" s="430"/>
      <c r="L447" s="430"/>
      <c r="N447" s="430"/>
      <c r="O447" s="430"/>
      <c r="P447" s="430"/>
      <c r="Q447" s="430"/>
      <c r="R447" s="430"/>
      <c r="S447" s="430"/>
      <c r="T447" s="430"/>
      <c r="U447" s="430"/>
      <c r="W447" s="430"/>
      <c r="X447" s="430"/>
      <c r="Y447" s="430"/>
      <c r="Z447" s="430"/>
      <c r="AA447" s="430"/>
    </row>
    <row r="448" spans="2:27" ht="12.75" customHeight="1" x14ac:dyDescent="0.25">
      <c r="B448" s="430"/>
      <c r="C448" s="430"/>
      <c r="D448" s="430"/>
      <c r="E448" s="430"/>
      <c r="F448" s="430"/>
      <c r="G448" s="430"/>
      <c r="H448" s="430"/>
      <c r="I448" s="430"/>
      <c r="J448" s="430"/>
      <c r="K448" s="430"/>
      <c r="L448" s="430"/>
      <c r="N448" s="430"/>
      <c r="O448" s="430"/>
      <c r="P448" s="430"/>
      <c r="Q448" s="430"/>
      <c r="R448" s="430"/>
      <c r="S448" s="430"/>
      <c r="T448" s="430"/>
      <c r="U448" s="430"/>
      <c r="W448" s="430"/>
      <c r="X448" s="430"/>
      <c r="Y448" s="430"/>
      <c r="Z448" s="430"/>
      <c r="AA448" s="430"/>
    </row>
    <row r="449" spans="2:27" ht="12.75" customHeight="1" x14ac:dyDescent="0.25">
      <c r="B449" s="430"/>
      <c r="C449" s="430"/>
      <c r="D449" s="430"/>
      <c r="E449" s="430"/>
      <c r="F449" s="430"/>
      <c r="G449" s="430"/>
      <c r="H449" s="430"/>
      <c r="I449" s="430"/>
      <c r="J449" s="430"/>
      <c r="K449" s="430"/>
      <c r="L449" s="430"/>
      <c r="N449" s="430"/>
      <c r="O449" s="430"/>
      <c r="P449" s="430"/>
      <c r="Q449" s="430"/>
      <c r="R449" s="430"/>
      <c r="S449" s="430"/>
      <c r="T449" s="430"/>
      <c r="U449" s="430"/>
      <c r="W449" s="430"/>
      <c r="X449" s="430"/>
      <c r="Y449" s="430"/>
      <c r="Z449" s="430"/>
      <c r="AA449" s="430"/>
    </row>
    <row r="450" spans="2:27" ht="12.75" customHeight="1" x14ac:dyDescent="0.25">
      <c r="B450" s="430"/>
      <c r="C450" s="430"/>
      <c r="D450" s="430"/>
      <c r="E450" s="430"/>
      <c r="F450" s="430"/>
      <c r="G450" s="430"/>
      <c r="H450" s="430"/>
      <c r="I450" s="430"/>
      <c r="J450" s="430"/>
      <c r="K450" s="430"/>
      <c r="L450" s="430"/>
      <c r="N450" s="430"/>
      <c r="O450" s="430"/>
      <c r="P450" s="430"/>
      <c r="Q450" s="430"/>
      <c r="R450" s="430"/>
      <c r="S450" s="430"/>
      <c r="T450" s="430"/>
      <c r="U450" s="430"/>
      <c r="W450" s="430"/>
      <c r="X450" s="430"/>
      <c r="Y450" s="430"/>
      <c r="Z450" s="430"/>
      <c r="AA450" s="430"/>
    </row>
    <row r="451" spans="2:27" ht="12.75" customHeight="1" x14ac:dyDescent="0.25">
      <c r="B451" s="430"/>
      <c r="C451" s="430"/>
      <c r="D451" s="430"/>
      <c r="E451" s="430"/>
      <c r="F451" s="430"/>
      <c r="G451" s="430"/>
      <c r="H451" s="430"/>
      <c r="I451" s="430"/>
      <c r="J451" s="430"/>
      <c r="K451" s="430"/>
      <c r="L451" s="430"/>
      <c r="N451" s="430"/>
      <c r="O451" s="430"/>
      <c r="P451" s="430"/>
      <c r="Q451" s="430"/>
      <c r="R451" s="430"/>
      <c r="S451" s="430"/>
      <c r="T451" s="430"/>
      <c r="U451" s="430"/>
      <c r="W451" s="430"/>
      <c r="X451" s="430"/>
      <c r="Y451" s="430"/>
      <c r="Z451" s="430"/>
      <c r="AA451" s="430"/>
    </row>
    <row r="452" spans="2:27" ht="12.75" customHeight="1" x14ac:dyDescent="0.25">
      <c r="B452" s="430"/>
      <c r="C452" s="430"/>
      <c r="D452" s="430"/>
      <c r="E452" s="430"/>
      <c r="F452" s="430"/>
      <c r="G452" s="430"/>
      <c r="H452" s="430"/>
      <c r="I452" s="430"/>
      <c r="J452" s="430"/>
      <c r="K452" s="430"/>
      <c r="L452" s="430"/>
      <c r="N452" s="430"/>
      <c r="O452" s="430"/>
      <c r="P452" s="430"/>
      <c r="Q452" s="430"/>
      <c r="R452" s="430"/>
      <c r="S452" s="430"/>
      <c r="T452" s="430"/>
      <c r="U452" s="430"/>
      <c r="W452" s="430"/>
      <c r="X452" s="430"/>
      <c r="Y452" s="430"/>
      <c r="Z452" s="430"/>
      <c r="AA452" s="430"/>
    </row>
    <row r="453" spans="2:27" ht="12.75" customHeight="1" x14ac:dyDescent="0.25">
      <c r="B453" s="430"/>
      <c r="C453" s="430"/>
      <c r="D453" s="430"/>
      <c r="E453" s="430"/>
      <c r="F453" s="430"/>
      <c r="G453" s="430"/>
      <c r="H453" s="430"/>
      <c r="I453" s="430"/>
      <c r="J453" s="430"/>
      <c r="K453" s="430"/>
      <c r="L453" s="430"/>
      <c r="N453" s="430"/>
      <c r="O453" s="430"/>
      <c r="P453" s="430"/>
      <c r="Q453" s="430"/>
      <c r="R453" s="430"/>
      <c r="S453" s="430"/>
      <c r="T453" s="430"/>
      <c r="U453" s="430"/>
      <c r="W453" s="430"/>
      <c r="X453" s="430"/>
      <c r="Y453" s="430"/>
      <c r="Z453" s="430"/>
      <c r="AA453" s="430"/>
    </row>
    <row r="454" spans="2:27" ht="12.75" customHeight="1" x14ac:dyDescent="0.25">
      <c r="B454" s="430"/>
      <c r="C454" s="430"/>
      <c r="D454" s="430"/>
      <c r="E454" s="430"/>
      <c r="F454" s="430"/>
      <c r="G454" s="430"/>
      <c r="H454" s="430"/>
      <c r="I454" s="430"/>
      <c r="J454" s="430"/>
      <c r="K454" s="430"/>
      <c r="L454" s="430"/>
      <c r="N454" s="430"/>
      <c r="O454" s="430"/>
      <c r="P454" s="430"/>
      <c r="Q454" s="430"/>
      <c r="R454" s="430"/>
      <c r="S454" s="430"/>
      <c r="T454" s="430"/>
      <c r="U454" s="430"/>
      <c r="W454" s="430"/>
      <c r="X454" s="430"/>
      <c r="Y454" s="430"/>
      <c r="Z454" s="430"/>
      <c r="AA454" s="430"/>
    </row>
    <row r="455" spans="2:27" ht="12.75" customHeight="1" x14ac:dyDescent="0.25">
      <c r="B455" s="430"/>
      <c r="C455" s="430"/>
      <c r="D455" s="430"/>
      <c r="E455" s="430"/>
      <c r="F455" s="430"/>
      <c r="G455" s="430"/>
      <c r="H455" s="430"/>
      <c r="I455" s="430"/>
      <c r="J455" s="430"/>
      <c r="K455" s="430"/>
      <c r="L455" s="430"/>
      <c r="N455" s="430"/>
      <c r="O455" s="430"/>
      <c r="P455" s="430"/>
      <c r="Q455" s="430"/>
      <c r="R455" s="430"/>
      <c r="S455" s="430"/>
      <c r="T455" s="430"/>
      <c r="U455" s="430"/>
      <c r="W455" s="430"/>
      <c r="X455" s="430"/>
      <c r="Y455" s="430"/>
      <c r="Z455" s="430"/>
      <c r="AA455" s="430"/>
    </row>
    <row r="456" spans="2:27" ht="12.75" customHeight="1" x14ac:dyDescent="0.25">
      <c r="B456" s="430"/>
      <c r="C456" s="430"/>
      <c r="D456" s="430"/>
      <c r="E456" s="430"/>
      <c r="F456" s="430"/>
      <c r="G456" s="430"/>
      <c r="H456" s="430"/>
      <c r="I456" s="430"/>
      <c r="J456" s="430"/>
      <c r="K456" s="430"/>
      <c r="L456" s="430"/>
      <c r="N456" s="430"/>
      <c r="O456" s="430"/>
      <c r="P456" s="430"/>
      <c r="Q456" s="430"/>
      <c r="R456" s="430"/>
      <c r="S456" s="430"/>
      <c r="T456" s="430"/>
      <c r="U456" s="430"/>
      <c r="W456" s="430"/>
      <c r="X456" s="430"/>
      <c r="Y456" s="430"/>
      <c r="Z456" s="430"/>
      <c r="AA456" s="430"/>
    </row>
    <row r="457" spans="2:27" ht="12.75" customHeight="1" x14ac:dyDescent="0.25">
      <c r="B457" s="430"/>
      <c r="C457" s="430"/>
      <c r="D457" s="430"/>
      <c r="E457" s="430"/>
      <c r="F457" s="430"/>
      <c r="G457" s="430"/>
      <c r="H457" s="430"/>
      <c r="I457" s="430"/>
      <c r="J457" s="430"/>
      <c r="K457" s="430"/>
      <c r="L457" s="430"/>
      <c r="N457" s="430"/>
      <c r="O457" s="430"/>
      <c r="P457" s="430"/>
      <c r="Q457" s="430"/>
      <c r="R457" s="430"/>
      <c r="S457" s="430"/>
      <c r="T457" s="430"/>
      <c r="U457" s="430"/>
      <c r="W457" s="430"/>
      <c r="X457" s="430"/>
      <c r="Y457" s="430"/>
      <c r="Z457" s="430"/>
      <c r="AA457" s="430"/>
    </row>
    <row r="458" spans="2:27" ht="12.75" customHeight="1" x14ac:dyDescent="0.25">
      <c r="B458" s="430"/>
      <c r="C458" s="430"/>
      <c r="D458" s="430"/>
      <c r="E458" s="430"/>
      <c r="F458" s="430"/>
      <c r="G458" s="430"/>
      <c r="H458" s="430"/>
      <c r="I458" s="430"/>
      <c r="J458" s="430"/>
      <c r="K458" s="430"/>
      <c r="L458" s="430"/>
      <c r="N458" s="430"/>
      <c r="O458" s="430"/>
      <c r="P458" s="430"/>
      <c r="Q458" s="430"/>
      <c r="R458" s="430"/>
      <c r="S458" s="430"/>
      <c r="T458" s="430"/>
      <c r="U458" s="430"/>
      <c r="W458" s="430"/>
      <c r="X458" s="430"/>
      <c r="Y458" s="430"/>
      <c r="Z458" s="430"/>
      <c r="AA458" s="430"/>
    </row>
    <row r="459" spans="2:27" ht="12.75" customHeight="1" x14ac:dyDescent="0.25">
      <c r="B459" s="430"/>
      <c r="C459" s="430"/>
      <c r="D459" s="430"/>
      <c r="E459" s="430"/>
      <c r="F459" s="430"/>
      <c r="G459" s="430"/>
      <c r="H459" s="430"/>
      <c r="I459" s="430"/>
      <c r="J459" s="430"/>
      <c r="K459" s="430"/>
      <c r="L459" s="430"/>
      <c r="N459" s="430"/>
      <c r="O459" s="430"/>
      <c r="P459" s="430"/>
      <c r="Q459" s="430"/>
      <c r="R459" s="430"/>
      <c r="S459" s="430"/>
      <c r="T459" s="430"/>
      <c r="U459" s="430"/>
      <c r="W459" s="430"/>
      <c r="X459" s="430"/>
      <c r="Y459" s="430"/>
      <c r="Z459" s="430"/>
      <c r="AA459" s="430"/>
    </row>
    <row r="460" spans="2:27" ht="12.75" customHeight="1" x14ac:dyDescent="0.25">
      <c r="B460" s="430"/>
      <c r="C460" s="430"/>
      <c r="D460" s="430"/>
      <c r="E460" s="430"/>
      <c r="F460" s="430"/>
      <c r="G460" s="430"/>
      <c r="H460" s="430"/>
      <c r="I460" s="430"/>
      <c r="J460" s="430"/>
      <c r="K460" s="430"/>
      <c r="L460" s="430"/>
      <c r="N460" s="430"/>
      <c r="O460" s="430"/>
      <c r="P460" s="430"/>
      <c r="Q460" s="430"/>
      <c r="R460" s="430"/>
      <c r="S460" s="430"/>
      <c r="T460" s="430"/>
      <c r="U460" s="430"/>
      <c r="W460" s="430"/>
      <c r="X460" s="430"/>
      <c r="Y460" s="430"/>
      <c r="Z460" s="430"/>
      <c r="AA460" s="430"/>
    </row>
    <row r="461" spans="2:27" ht="12.75" customHeight="1" x14ac:dyDescent="0.25">
      <c r="B461" s="430"/>
      <c r="C461" s="430"/>
      <c r="D461" s="430"/>
      <c r="E461" s="430"/>
      <c r="F461" s="430"/>
      <c r="G461" s="430"/>
      <c r="H461" s="430"/>
      <c r="I461" s="430"/>
      <c r="J461" s="430"/>
      <c r="K461" s="430"/>
      <c r="L461" s="430"/>
      <c r="N461" s="430"/>
      <c r="O461" s="430"/>
      <c r="P461" s="430"/>
      <c r="Q461" s="430"/>
      <c r="R461" s="430"/>
      <c r="S461" s="430"/>
      <c r="T461" s="430"/>
      <c r="U461" s="430"/>
      <c r="W461" s="430"/>
      <c r="X461" s="430"/>
      <c r="Y461" s="430"/>
      <c r="Z461" s="430"/>
      <c r="AA461" s="430"/>
    </row>
    <row r="462" spans="2:27" ht="12.75" customHeight="1" x14ac:dyDescent="0.25">
      <c r="B462" s="430"/>
      <c r="C462" s="430"/>
      <c r="D462" s="430"/>
      <c r="E462" s="430"/>
      <c r="F462" s="430"/>
      <c r="G462" s="430"/>
      <c r="H462" s="430"/>
      <c r="I462" s="430"/>
      <c r="J462" s="430"/>
      <c r="K462" s="430"/>
      <c r="L462" s="430"/>
      <c r="N462" s="430"/>
      <c r="O462" s="430"/>
      <c r="P462" s="430"/>
      <c r="Q462" s="430"/>
      <c r="R462" s="430"/>
      <c r="S462" s="430"/>
      <c r="T462" s="430"/>
      <c r="U462" s="430"/>
      <c r="W462" s="430"/>
      <c r="X462" s="430"/>
      <c r="Y462" s="430"/>
      <c r="Z462" s="430"/>
      <c r="AA462" s="430"/>
    </row>
    <row r="463" spans="2:27" ht="12.75" customHeight="1" x14ac:dyDescent="0.25">
      <c r="B463" s="430"/>
      <c r="C463" s="430"/>
      <c r="D463" s="430"/>
      <c r="E463" s="430"/>
      <c r="F463" s="430"/>
      <c r="G463" s="430"/>
      <c r="H463" s="430"/>
      <c r="I463" s="430"/>
      <c r="J463" s="430"/>
      <c r="K463" s="430"/>
      <c r="L463" s="430"/>
      <c r="N463" s="430"/>
      <c r="O463" s="430"/>
      <c r="P463" s="430"/>
      <c r="Q463" s="430"/>
      <c r="R463" s="430"/>
      <c r="S463" s="430"/>
      <c r="T463" s="430"/>
      <c r="U463" s="430"/>
      <c r="W463" s="430"/>
      <c r="X463" s="430"/>
      <c r="Y463" s="430"/>
      <c r="Z463" s="430"/>
      <c r="AA463" s="430"/>
    </row>
    <row r="464" spans="2:27" ht="12.75" customHeight="1" x14ac:dyDescent="0.25">
      <c r="B464" s="430"/>
      <c r="C464" s="430"/>
      <c r="D464" s="430"/>
      <c r="E464" s="430"/>
      <c r="F464" s="430"/>
      <c r="G464" s="430"/>
      <c r="H464" s="430"/>
      <c r="I464" s="430"/>
      <c r="J464" s="430"/>
      <c r="K464" s="430"/>
      <c r="L464" s="430"/>
      <c r="N464" s="430"/>
      <c r="O464" s="430"/>
      <c r="P464" s="430"/>
      <c r="Q464" s="430"/>
      <c r="R464" s="430"/>
      <c r="S464" s="430"/>
      <c r="T464" s="430"/>
      <c r="U464" s="430"/>
      <c r="W464" s="430"/>
      <c r="X464" s="430"/>
      <c r="Y464" s="430"/>
      <c r="Z464" s="430"/>
      <c r="AA464" s="430"/>
    </row>
    <row r="465" spans="2:27" ht="12.75" customHeight="1" x14ac:dyDescent="0.25">
      <c r="B465" s="430"/>
      <c r="C465" s="430"/>
      <c r="D465" s="430"/>
      <c r="E465" s="430"/>
      <c r="F465" s="430"/>
      <c r="G465" s="430"/>
      <c r="H465" s="430"/>
      <c r="I465" s="430"/>
      <c r="J465" s="430"/>
      <c r="K465" s="430"/>
      <c r="L465" s="430"/>
      <c r="N465" s="430"/>
      <c r="O465" s="430"/>
      <c r="P465" s="430"/>
      <c r="Q465" s="430"/>
      <c r="R465" s="430"/>
      <c r="S465" s="430"/>
      <c r="T465" s="430"/>
      <c r="U465" s="430"/>
      <c r="W465" s="430"/>
      <c r="X465" s="430"/>
      <c r="Y465" s="430"/>
      <c r="Z465" s="430"/>
      <c r="AA465" s="430"/>
    </row>
    <row r="466" spans="2:27" ht="12.75" customHeight="1" x14ac:dyDescent="0.25">
      <c r="B466" s="430"/>
      <c r="C466" s="430"/>
      <c r="D466" s="430"/>
      <c r="E466" s="430"/>
      <c r="F466" s="430"/>
      <c r="G466" s="430"/>
      <c r="H466" s="430"/>
      <c r="I466" s="430"/>
      <c r="J466" s="430"/>
      <c r="K466" s="430"/>
      <c r="L466" s="430"/>
      <c r="N466" s="430"/>
      <c r="O466" s="430"/>
      <c r="P466" s="430"/>
      <c r="Q466" s="430"/>
      <c r="R466" s="430"/>
      <c r="S466" s="430"/>
      <c r="T466" s="430"/>
      <c r="U466" s="430"/>
      <c r="W466" s="430"/>
      <c r="X466" s="430"/>
      <c r="Y466" s="430"/>
      <c r="Z466" s="430"/>
      <c r="AA466" s="430"/>
    </row>
    <row r="467" spans="2:27" ht="12.75" customHeight="1" x14ac:dyDescent="0.25">
      <c r="B467" s="430"/>
      <c r="C467" s="430"/>
      <c r="D467" s="430"/>
      <c r="E467" s="430"/>
      <c r="F467" s="430"/>
      <c r="G467" s="430"/>
      <c r="H467" s="430"/>
      <c r="I467" s="430"/>
      <c r="J467" s="430"/>
      <c r="K467" s="430"/>
      <c r="L467" s="430"/>
      <c r="N467" s="430"/>
      <c r="O467" s="430"/>
      <c r="P467" s="430"/>
      <c r="Q467" s="430"/>
      <c r="R467" s="430"/>
      <c r="S467" s="430"/>
      <c r="T467" s="430"/>
      <c r="U467" s="430"/>
      <c r="W467" s="430"/>
      <c r="X467" s="430"/>
      <c r="Y467" s="430"/>
      <c r="Z467" s="430"/>
      <c r="AA467" s="430"/>
    </row>
    <row r="468" spans="2:27" ht="12.75" customHeight="1" x14ac:dyDescent="0.25">
      <c r="B468" s="430"/>
      <c r="C468" s="430"/>
      <c r="D468" s="430"/>
      <c r="E468" s="430"/>
      <c r="F468" s="430"/>
      <c r="G468" s="430"/>
      <c r="H468" s="430"/>
      <c r="I468" s="430"/>
      <c r="J468" s="430"/>
      <c r="K468" s="430"/>
      <c r="L468" s="430"/>
      <c r="N468" s="430"/>
      <c r="O468" s="430"/>
      <c r="P468" s="430"/>
      <c r="Q468" s="430"/>
      <c r="R468" s="430"/>
      <c r="S468" s="430"/>
      <c r="T468" s="430"/>
      <c r="U468" s="430"/>
      <c r="W468" s="430"/>
      <c r="X468" s="430"/>
      <c r="Y468" s="430"/>
      <c r="Z468" s="430"/>
      <c r="AA468" s="430"/>
    </row>
    <row r="469" spans="2:27" ht="12.75" customHeight="1" x14ac:dyDescent="0.25">
      <c r="B469" s="430"/>
      <c r="C469" s="430"/>
      <c r="D469" s="430"/>
      <c r="E469" s="430"/>
      <c r="F469" s="430"/>
      <c r="G469" s="430"/>
      <c r="H469" s="430"/>
      <c r="I469" s="430"/>
      <c r="J469" s="430"/>
      <c r="K469" s="430"/>
      <c r="L469" s="430"/>
      <c r="N469" s="430"/>
      <c r="O469" s="430"/>
      <c r="P469" s="430"/>
      <c r="Q469" s="430"/>
      <c r="R469" s="430"/>
      <c r="S469" s="430"/>
      <c r="T469" s="430"/>
      <c r="U469" s="430"/>
      <c r="W469" s="430"/>
      <c r="X469" s="430"/>
      <c r="Y469" s="430"/>
      <c r="Z469" s="430"/>
      <c r="AA469" s="430"/>
    </row>
    <row r="470" spans="2:27" ht="12.75" customHeight="1" x14ac:dyDescent="0.25">
      <c r="B470" s="430"/>
      <c r="C470" s="430"/>
      <c r="D470" s="430"/>
      <c r="E470" s="430"/>
      <c r="F470" s="430"/>
      <c r="G470" s="430"/>
      <c r="H470" s="430"/>
      <c r="I470" s="430"/>
      <c r="J470" s="430"/>
      <c r="K470" s="430"/>
      <c r="L470" s="430"/>
      <c r="N470" s="430"/>
      <c r="O470" s="430"/>
      <c r="P470" s="430"/>
      <c r="Q470" s="430"/>
      <c r="R470" s="430"/>
      <c r="S470" s="430"/>
      <c r="T470" s="430"/>
      <c r="U470" s="430"/>
      <c r="W470" s="430"/>
      <c r="X470" s="430"/>
      <c r="Y470" s="430"/>
      <c r="Z470" s="430"/>
      <c r="AA470" s="430"/>
    </row>
    <row r="471" spans="2:27" ht="12.75" customHeight="1" x14ac:dyDescent="0.25">
      <c r="B471" s="430"/>
      <c r="C471" s="430"/>
      <c r="D471" s="430"/>
      <c r="E471" s="430"/>
      <c r="F471" s="430"/>
      <c r="G471" s="430"/>
      <c r="H471" s="430"/>
      <c r="I471" s="430"/>
      <c r="J471" s="430"/>
      <c r="K471" s="430"/>
      <c r="L471" s="430"/>
      <c r="N471" s="430"/>
      <c r="O471" s="430"/>
      <c r="P471" s="430"/>
      <c r="Q471" s="430"/>
      <c r="R471" s="430"/>
      <c r="S471" s="430"/>
      <c r="T471" s="430"/>
      <c r="U471" s="430"/>
      <c r="W471" s="430"/>
      <c r="X471" s="430"/>
      <c r="Y471" s="430"/>
      <c r="Z471" s="430"/>
      <c r="AA471" s="430"/>
    </row>
    <row r="472" spans="2:27" ht="12.75" customHeight="1" x14ac:dyDescent="0.25">
      <c r="B472" s="430"/>
      <c r="C472" s="430"/>
      <c r="D472" s="430"/>
      <c r="E472" s="430"/>
      <c r="F472" s="430"/>
      <c r="G472" s="430"/>
      <c r="H472" s="430"/>
      <c r="I472" s="430"/>
      <c r="J472" s="430"/>
      <c r="K472" s="430"/>
      <c r="L472" s="430"/>
      <c r="N472" s="430"/>
      <c r="O472" s="430"/>
      <c r="P472" s="430"/>
      <c r="Q472" s="430"/>
      <c r="R472" s="430"/>
      <c r="S472" s="430"/>
      <c r="T472" s="430"/>
      <c r="U472" s="430"/>
      <c r="W472" s="430"/>
      <c r="X472" s="430"/>
      <c r="Y472" s="430"/>
      <c r="Z472" s="430"/>
      <c r="AA472" s="430"/>
    </row>
    <row r="473" spans="2:27" ht="12.75" customHeight="1" x14ac:dyDescent="0.25">
      <c r="B473" s="430"/>
      <c r="C473" s="430"/>
      <c r="D473" s="430"/>
      <c r="E473" s="430"/>
      <c r="F473" s="430"/>
      <c r="G473" s="430"/>
      <c r="H473" s="430"/>
      <c r="I473" s="430"/>
      <c r="J473" s="430"/>
      <c r="K473" s="430"/>
      <c r="L473" s="430"/>
      <c r="N473" s="430"/>
      <c r="O473" s="430"/>
      <c r="P473" s="430"/>
      <c r="Q473" s="430"/>
      <c r="R473" s="430"/>
      <c r="S473" s="430"/>
      <c r="T473" s="430"/>
      <c r="U473" s="430"/>
      <c r="W473" s="430"/>
      <c r="X473" s="430"/>
      <c r="Y473" s="430"/>
      <c r="Z473" s="430"/>
      <c r="AA473" s="430"/>
    </row>
    <row r="474" spans="2:27" ht="12.75" customHeight="1" x14ac:dyDescent="0.25">
      <c r="B474" s="430"/>
      <c r="C474" s="430"/>
      <c r="D474" s="430"/>
      <c r="E474" s="430"/>
      <c r="F474" s="430"/>
      <c r="G474" s="430"/>
      <c r="H474" s="430"/>
      <c r="I474" s="430"/>
      <c r="J474" s="430"/>
      <c r="K474" s="430"/>
      <c r="L474" s="430"/>
      <c r="N474" s="430"/>
      <c r="O474" s="430"/>
      <c r="P474" s="430"/>
      <c r="Q474" s="430"/>
      <c r="R474" s="430"/>
      <c r="S474" s="430"/>
      <c r="T474" s="430"/>
      <c r="U474" s="430"/>
      <c r="W474" s="430"/>
      <c r="X474" s="430"/>
      <c r="Y474" s="430"/>
      <c r="Z474" s="430"/>
      <c r="AA474" s="430"/>
    </row>
    <row r="475" spans="2:27" ht="12.75" customHeight="1" x14ac:dyDescent="0.25">
      <c r="B475" s="430"/>
      <c r="C475" s="430"/>
      <c r="D475" s="430"/>
      <c r="E475" s="430"/>
      <c r="F475" s="430"/>
      <c r="G475" s="430"/>
      <c r="H475" s="430"/>
      <c r="I475" s="430"/>
      <c r="J475" s="430"/>
      <c r="K475" s="430"/>
      <c r="L475" s="430"/>
      <c r="N475" s="430"/>
      <c r="O475" s="430"/>
      <c r="P475" s="430"/>
      <c r="Q475" s="430"/>
      <c r="R475" s="430"/>
      <c r="S475" s="430"/>
      <c r="T475" s="430"/>
      <c r="U475" s="430"/>
      <c r="W475" s="430"/>
      <c r="X475" s="430"/>
      <c r="Y475" s="430"/>
      <c r="Z475" s="430"/>
      <c r="AA475" s="430"/>
    </row>
    <row r="476" spans="2:27" ht="12.75" customHeight="1" x14ac:dyDescent="0.25">
      <c r="B476" s="430"/>
      <c r="C476" s="430"/>
      <c r="D476" s="430"/>
      <c r="E476" s="430"/>
      <c r="F476" s="430"/>
      <c r="G476" s="430"/>
      <c r="H476" s="430"/>
      <c r="I476" s="430"/>
      <c r="J476" s="430"/>
      <c r="K476" s="430"/>
      <c r="L476" s="430"/>
      <c r="N476" s="430"/>
      <c r="O476" s="430"/>
      <c r="P476" s="430"/>
      <c r="Q476" s="430"/>
      <c r="R476" s="430"/>
      <c r="S476" s="430"/>
      <c r="T476" s="430"/>
      <c r="U476" s="430"/>
      <c r="W476" s="430"/>
      <c r="X476" s="430"/>
      <c r="Y476" s="430"/>
      <c r="Z476" s="430"/>
      <c r="AA476" s="430"/>
    </row>
    <row r="477" spans="2:27" ht="12.75" customHeight="1" x14ac:dyDescent="0.25">
      <c r="B477" s="430"/>
      <c r="C477" s="430"/>
      <c r="D477" s="430"/>
      <c r="E477" s="430"/>
      <c r="F477" s="430"/>
      <c r="G477" s="430"/>
      <c r="H477" s="430"/>
      <c r="I477" s="430"/>
      <c r="J477" s="430"/>
      <c r="K477" s="430"/>
      <c r="L477" s="430"/>
      <c r="N477" s="430"/>
      <c r="O477" s="430"/>
      <c r="P477" s="430"/>
      <c r="Q477" s="430"/>
      <c r="R477" s="430"/>
      <c r="S477" s="430"/>
      <c r="T477" s="430"/>
      <c r="U477" s="430"/>
      <c r="W477" s="430"/>
      <c r="X477" s="430"/>
      <c r="Y477" s="430"/>
      <c r="Z477" s="430"/>
      <c r="AA477" s="430"/>
    </row>
    <row r="478" spans="2:27" ht="12.75" customHeight="1" x14ac:dyDescent="0.25">
      <c r="B478" s="430"/>
      <c r="C478" s="430"/>
      <c r="D478" s="430"/>
      <c r="E478" s="430"/>
      <c r="F478" s="430"/>
      <c r="G478" s="430"/>
      <c r="H478" s="430"/>
      <c r="I478" s="430"/>
      <c r="J478" s="430"/>
      <c r="K478" s="430"/>
      <c r="L478" s="430"/>
      <c r="N478" s="430"/>
      <c r="O478" s="430"/>
      <c r="P478" s="430"/>
      <c r="Q478" s="430"/>
      <c r="R478" s="430"/>
      <c r="S478" s="430"/>
      <c r="T478" s="430"/>
      <c r="U478" s="430"/>
      <c r="W478" s="430"/>
      <c r="X478" s="430"/>
      <c r="Y478" s="430"/>
      <c r="Z478" s="430"/>
      <c r="AA478" s="430"/>
    </row>
    <row r="479" spans="2:27" ht="12.75" customHeight="1" x14ac:dyDescent="0.25">
      <c r="B479" s="430"/>
      <c r="C479" s="430"/>
      <c r="D479" s="430"/>
      <c r="E479" s="430"/>
      <c r="F479" s="430"/>
      <c r="G479" s="430"/>
      <c r="H479" s="430"/>
      <c r="I479" s="430"/>
      <c r="J479" s="430"/>
      <c r="K479" s="430"/>
      <c r="L479" s="430"/>
      <c r="N479" s="430"/>
      <c r="O479" s="430"/>
      <c r="P479" s="430"/>
      <c r="Q479" s="430"/>
      <c r="R479" s="430"/>
      <c r="S479" s="430"/>
      <c r="T479" s="430"/>
      <c r="U479" s="430"/>
      <c r="W479" s="430"/>
      <c r="X479" s="430"/>
      <c r="Y479" s="430"/>
      <c r="Z479" s="430"/>
      <c r="AA479" s="430"/>
    </row>
    <row r="480" spans="2:27" ht="12.75" customHeight="1" x14ac:dyDescent="0.25">
      <c r="B480" s="430"/>
      <c r="C480" s="430"/>
      <c r="D480" s="430"/>
      <c r="E480" s="430"/>
      <c r="F480" s="430"/>
      <c r="G480" s="430"/>
      <c r="H480" s="430"/>
      <c r="I480" s="430"/>
      <c r="J480" s="430"/>
      <c r="K480" s="430"/>
      <c r="L480" s="430"/>
      <c r="N480" s="430"/>
      <c r="O480" s="430"/>
      <c r="P480" s="430"/>
      <c r="Q480" s="430"/>
      <c r="R480" s="430"/>
      <c r="S480" s="430"/>
      <c r="T480" s="430"/>
      <c r="U480" s="430"/>
      <c r="W480" s="430"/>
      <c r="X480" s="430"/>
      <c r="Y480" s="430"/>
      <c r="Z480" s="430"/>
      <c r="AA480" s="430"/>
    </row>
    <row r="481" spans="2:27" ht="12.75" customHeight="1" x14ac:dyDescent="0.25">
      <c r="B481" s="430"/>
      <c r="C481" s="430"/>
      <c r="D481" s="430"/>
      <c r="E481" s="430"/>
      <c r="F481" s="430"/>
      <c r="G481" s="430"/>
      <c r="H481" s="430"/>
      <c r="I481" s="430"/>
      <c r="J481" s="430"/>
      <c r="K481" s="430"/>
      <c r="L481" s="430"/>
      <c r="N481" s="430"/>
      <c r="O481" s="430"/>
      <c r="P481" s="430"/>
      <c r="Q481" s="430"/>
      <c r="R481" s="430"/>
      <c r="S481" s="430"/>
      <c r="T481" s="430"/>
      <c r="U481" s="430"/>
      <c r="W481" s="430"/>
      <c r="X481" s="430"/>
      <c r="Y481" s="430"/>
      <c r="Z481" s="430"/>
      <c r="AA481" s="430"/>
    </row>
    <row r="482" spans="2:27" ht="12.75" customHeight="1" x14ac:dyDescent="0.25">
      <c r="B482" s="430"/>
      <c r="C482" s="430"/>
      <c r="D482" s="430"/>
      <c r="E482" s="430"/>
      <c r="F482" s="430"/>
      <c r="G482" s="430"/>
      <c r="H482" s="430"/>
      <c r="I482" s="430"/>
      <c r="J482" s="430"/>
      <c r="K482" s="430"/>
      <c r="L482" s="430"/>
      <c r="N482" s="430"/>
      <c r="O482" s="430"/>
      <c r="P482" s="430"/>
      <c r="Q482" s="430"/>
      <c r="R482" s="430"/>
      <c r="S482" s="430"/>
      <c r="T482" s="430"/>
      <c r="U482" s="430"/>
      <c r="W482" s="430"/>
      <c r="X482" s="430"/>
      <c r="Y482" s="430"/>
      <c r="Z482" s="430"/>
      <c r="AA482" s="430"/>
    </row>
    <row r="483" spans="2:27" ht="12.75" customHeight="1" x14ac:dyDescent="0.25">
      <c r="B483" s="430"/>
      <c r="C483" s="430"/>
      <c r="D483" s="430"/>
      <c r="E483" s="430"/>
      <c r="F483" s="430"/>
      <c r="G483" s="430"/>
      <c r="H483" s="430"/>
      <c r="I483" s="430"/>
      <c r="J483" s="430"/>
      <c r="K483" s="430"/>
      <c r="L483" s="430"/>
      <c r="N483" s="430"/>
      <c r="O483" s="430"/>
      <c r="P483" s="430"/>
      <c r="Q483" s="430"/>
      <c r="R483" s="430"/>
      <c r="S483" s="430"/>
      <c r="T483" s="430"/>
      <c r="U483" s="430"/>
      <c r="W483" s="430"/>
      <c r="X483" s="430"/>
      <c r="Y483" s="430"/>
      <c r="Z483" s="430"/>
      <c r="AA483" s="430"/>
    </row>
    <row r="484" spans="2:27" ht="12.75" customHeight="1" x14ac:dyDescent="0.25">
      <c r="B484" s="430"/>
      <c r="C484" s="430"/>
      <c r="D484" s="430"/>
      <c r="E484" s="430"/>
      <c r="F484" s="430"/>
      <c r="G484" s="430"/>
      <c r="H484" s="430"/>
      <c r="I484" s="430"/>
      <c r="J484" s="430"/>
      <c r="K484" s="430"/>
      <c r="L484" s="430"/>
      <c r="N484" s="430"/>
      <c r="O484" s="430"/>
      <c r="P484" s="430"/>
      <c r="Q484" s="430"/>
      <c r="R484" s="430"/>
      <c r="S484" s="430"/>
      <c r="T484" s="430"/>
      <c r="U484" s="430"/>
      <c r="W484" s="430"/>
      <c r="X484" s="430"/>
      <c r="Y484" s="430"/>
      <c r="Z484" s="430"/>
      <c r="AA484" s="430"/>
    </row>
    <row r="485" spans="2:27" ht="12.75" customHeight="1" x14ac:dyDescent="0.25">
      <c r="B485" s="430"/>
      <c r="C485" s="430"/>
      <c r="D485" s="430"/>
      <c r="E485" s="430"/>
      <c r="F485" s="430"/>
      <c r="G485" s="430"/>
      <c r="H485" s="430"/>
      <c r="I485" s="430"/>
      <c r="J485" s="430"/>
      <c r="K485" s="430"/>
      <c r="L485" s="430"/>
      <c r="N485" s="430"/>
      <c r="O485" s="430"/>
      <c r="P485" s="430"/>
      <c r="Q485" s="430"/>
      <c r="R485" s="430"/>
      <c r="S485" s="430"/>
      <c r="T485" s="430"/>
      <c r="U485" s="430"/>
      <c r="W485" s="430"/>
      <c r="X485" s="430"/>
      <c r="Y485" s="430"/>
      <c r="Z485" s="430"/>
      <c r="AA485" s="430"/>
    </row>
    <row r="486" spans="2:27" ht="12.75" customHeight="1" x14ac:dyDescent="0.25">
      <c r="B486" s="430"/>
      <c r="C486" s="430"/>
      <c r="D486" s="430"/>
      <c r="E486" s="430"/>
      <c r="F486" s="430"/>
      <c r="G486" s="430"/>
      <c r="H486" s="430"/>
      <c r="I486" s="430"/>
      <c r="J486" s="430"/>
      <c r="K486" s="430"/>
      <c r="L486" s="430"/>
      <c r="N486" s="430"/>
      <c r="O486" s="430"/>
      <c r="P486" s="430"/>
      <c r="Q486" s="430"/>
      <c r="R486" s="430"/>
      <c r="S486" s="430"/>
      <c r="T486" s="430"/>
      <c r="U486" s="430"/>
      <c r="W486" s="430"/>
      <c r="X486" s="430"/>
      <c r="Y486" s="430"/>
      <c r="Z486" s="430"/>
      <c r="AA486" s="430"/>
    </row>
    <row r="487" spans="2:27" ht="12.75" customHeight="1" x14ac:dyDescent="0.25">
      <c r="B487" s="430"/>
      <c r="C487" s="430"/>
      <c r="D487" s="430"/>
      <c r="E487" s="430"/>
      <c r="F487" s="430"/>
      <c r="G487" s="430"/>
      <c r="H487" s="430"/>
      <c r="I487" s="430"/>
      <c r="J487" s="430"/>
      <c r="K487" s="430"/>
      <c r="L487" s="430"/>
      <c r="N487" s="430"/>
      <c r="O487" s="430"/>
      <c r="P487" s="430"/>
      <c r="Q487" s="430"/>
      <c r="R487" s="430"/>
      <c r="S487" s="430"/>
      <c r="T487" s="430"/>
      <c r="U487" s="430"/>
      <c r="W487" s="430"/>
      <c r="X487" s="430"/>
      <c r="Y487" s="430"/>
      <c r="Z487" s="430"/>
      <c r="AA487" s="430"/>
    </row>
    <row r="488" spans="2:27" ht="12.75" customHeight="1" x14ac:dyDescent="0.25">
      <c r="B488" s="430"/>
      <c r="C488" s="430"/>
      <c r="D488" s="430"/>
      <c r="E488" s="430"/>
      <c r="F488" s="430"/>
      <c r="G488" s="430"/>
      <c r="H488" s="430"/>
      <c r="I488" s="430"/>
      <c r="J488" s="430"/>
      <c r="K488" s="430"/>
      <c r="L488" s="430"/>
      <c r="N488" s="430"/>
      <c r="O488" s="430"/>
      <c r="P488" s="430"/>
      <c r="Q488" s="430"/>
      <c r="R488" s="430"/>
      <c r="S488" s="430"/>
      <c r="T488" s="430"/>
      <c r="U488" s="430"/>
      <c r="W488" s="430"/>
      <c r="X488" s="430"/>
      <c r="Y488" s="430"/>
      <c r="Z488" s="430"/>
      <c r="AA488" s="430"/>
    </row>
    <row r="489" spans="2:27" ht="12.75" customHeight="1" x14ac:dyDescent="0.25">
      <c r="B489" s="430"/>
      <c r="C489" s="430"/>
      <c r="D489" s="430"/>
      <c r="E489" s="430"/>
      <c r="F489" s="430"/>
      <c r="G489" s="430"/>
      <c r="H489" s="430"/>
      <c r="I489" s="430"/>
      <c r="J489" s="430"/>
      <c r="K489" s="430"/>
      <c r="L489" s="430"/>
      <c r="N489" s="430"/>
      <c r="O489" s="430"/>
      <c r="P489" s="430"/>
      <c r="Q489" s="430"/>
      <c r="R489" s="430"/>
      <c r="S489" s="430"/>
      <c r="T489" s="430"/>
      <c r="U489" s="430"/>
      <c r="W489" s="430"/>
      <c r="X489" s="430"/>
      <c r="Y489" s="430"/>
      <c r="Z489" s="430"/>
      <c r="AA489" s="430"/>
    </row>
    <row r="490" spans="2:27" ht="12.75" customHeight="1" x14ac:dyDescent="0.25">
      <c r="B490" s="430"/>
      <c r="C490" s="430"/>
      <c r="D490" s="430"/>
      <c r="E490" s="430"/>
      <c r="F490" s="430"/>
      <c r="G490" s="430"/>
      <c r="H490" s="430"/>
      <c r="I490" s="430"/>
      <c r="J490" s="430"/>
      <c r="K490" s="430"/>
      <c r="L490" s="430"/>
      <c r="N490" s="430"/>
      <c r="O490" s="430"/>
      <c r="P490" s="430"/>
      <c r="Q490" s="430"/>
      <c r="R490" s="430"/>
      <c r="S490" s="430"/>
      <c r="T490" s="430"/>
      <c r="U490" s="430"/>
      <c r="W490" s="430"/>
      <c r="X490" s="430"/>
      <c r="Y490" s="430"/>
      <c r="Z490" s="430"/>
      <c r="AA490" s="430"/>
    </row>
    <row r="491" spans="2:27" ht="12.75" customHeight="1" x14ac:dyDescent="0.25">
      <c r="B491" s="430"/>
      <c r="C491" s="430"/>
      <c r="D491" s="430"/>
      <c r="E491" s="430"/>
      <c r="F491" s="430"/>
      <c r="G491" s="430"/>
      <c r="H491" s="430"/>
      <c r="I491" s="430"/>
      <c r="J491" s="430"/>
      <c r="K491" s="430"/>
      <c r="L491" s="430"/>
      <c r="N491" s="430"/>
      <c r="O491" s="430"/>
      <c r="P491" s="430"/>
      <c r="Q491" s="430"/>
      <c r="R491" s="430"/>
      <c r="S491" s="430"/>
      <c r="T491" s="430"/>
      <c r="U491" s="430"/>
      <c r="W491" s="430"/>
      <c r="X491" s="430"/>
      <c r="Y491" s="430"/>
      <c r="Z491" s="430"/>
      <c r="AA491" s="430"/>
    </row>
    <row r="492" spans="2:27" ht="12.75" customHeight="1" x14ac:dyDescent="0.25">
      <c r="B492" s="430"/>
      <c r="C492" s="430"/>
      <c r="D492" s="430"/>
      <c r="E492" s="430"/>
      <c r="F492" s="430"/>
      <c r="G492" s="430"/>
      <c r="H492" s="430"/>
      <c r="I492" s="430"/>
      <c r="J492" s="430"/>
      <c r="K492" s="430"/>
      <c r="L492" s="430"/>
      <c r="N492" s="430"/>
      <c r="O492" s="430"/>
      <c r="P492" s="430"/>
      <c r="Q492" s="430"/>
      <c r="R492" s="430"/>
      <c r="S492" s="430"/>
      <c r="T492" s="430"/>
      <c r="U492" s="430"/>
      <c r="W492" s="430"/>
      <c r="X492" s="430"/>
      <c r="Y492" s="430"/>
      <c r="Z492" s="430"/>
      <c r="AA492" s="430"/>
    </row>
    <row r="493" spans="2:27" ht="12.75" customHeight="1" x14ac:dyDescent="0.25">
      <c r="B493" s="430"/>
      <c r="C493" s="430"/>
      <c r="D493" s="430"/>
      <c r="E493" s="430"/>
      <c r="F493" s="430"/>
      <c r="G493" s="430"/>
      <c r="H493" s="430"/>
      <c r="I493" s="430"/>
      <c r="J493" s="430"/>
      <c r="K493" s="430"/>
      <c r="L493" s="430"/>
      <c r="N493" s="430"/>
      <c r="O493" s="430"/>
      <c r="P493" s="430"/>
      <c r="Q493" s="430"/>
      <c r="R493" s="430"/>
      <c r="S493" s="430"/>
      <c r="T493" s="430"/>
      <c r="U493" s="430"/>
      <c r="W493" s="430"/>
      <c r="X493" s="430"/>
      <c r="Y493" s="430"/>
      <c r="Z493" s="430"/>
      <c r="AA493" s="430"/>
    </row>
    <row r="494" spans="2:27" ht="12.75" customHeight="1" x14ac:dyDescent="0.25">
      <c r="B494" s="430"/>
      <c r="C494" s="430"/>
      <c r="D494" s="430"/>
      <c r="E494" s="430"/>
      <c r="F494" s="430"/>
      <c r="G494" s="430"/>
      <c r="H494" s="430"/>
      <c r="I494" s="430"/>
      <c r="J494" s="430"/>
      <c r="K494" s="430"/>
      <c r="L494" s="430"/>
      <c r="N494" s="430"/>
      <c r="O494" s="430"/>
      <c r="P494" s="430"/>
      <c r="Q494" s="430"/>
      <c r="R494" s="430"/>
      <c r="S494" s="430"/>
      <c r="T494" s="430"/>
      <c r="U494" s="430"/>
      <c r="W494" s="430"/>
      <c r="X494" s="430"/>
      <c r="Y494" s="430"/>
      <c r="Z494" s="430"/>
      <c r="AA494" s="430"/>
    </row>
    <row r="495" spans="2:27" ht="12.75" customHeight="1" x14ac:dyDescent="0.25">
      <c r="B495" s="430"/>
      <c r="C495" s="430"/>
      <c r="D495" s="430"/>
      <c r="E495" s="430"/>
      <c r="F495" s="430"/>
      <c r="G495" s="430"/>
      <c r="H495" s="430"/>
      <c r="I495" s="430"/>
      <c r="J495" s="430"/>
      <c r="K495" s="430"/>
      <c r="L495" s="430"/>
      <c r="N495" s="430"/>
      <c r="O495" s="430"/>
      <c r="P495" s="430"/>
      <c r="Q495" s="430"/>
      <c r="R495" s="430"/>
      <c r="S495" s="430"/>
      <c r="T495" s="430"/>
      <c r="U495" s="430"/>
      <c r="W495" s="430"/>
      <c r="X495" s="430"/>
      <c r="Y495" s="430"/>
      <c r="Z495" s="430"/>
      <c r="AA495" s="430"/>
    </row>
    <row r="496" spans="2:27" ht="12.75" customHeight="1" x14ac:dyDescent="0.25">
      <c r="B496" s="430"/>
      <c r="C496" s="430"/>
      <c r="D496" s="430"/>
      <c r="E496" s="430"/>
      <c r="F496" s="430"/>
      <c r="G496" s="430"/>
      <c r="H496" s="430"/>
      <c r="I496" s="430"/>
      <c r="J496" s="430"/>
      <c r="K496" s="430"/>
      <c r="L496" s="430"/>
      <c r="N496" s="430"/>
      <c r="O496" s="430"/>
      <c r="P496" s="430"/>
      <c r="Q496" s="430"/>
      <c r="R496" s="430"/>
      <c r="S496" s="430"/>
      <c r="T496" s="430"/>
      <c r="U496" s="430"/>
      <c r="W496" s="430"/>
      <c r="X496" s="430"/>
      <c r="Y496" s="430"/>
      <c r="Z496" s="430"/>
      <c r="AA496" s="430"/>
    </row>
    <row r="497" spans="2:27" ht="12.75" customHeight="1" x14ac:dyDescent="0.25">
      <c r="B497" s="430"/>
      <c r="C497" s="430"/>
      <c r="D497" s="430"/>
      <c r="E497" s="430"/>
      <c r="F497" s="430"/>
      <c r="G497" s="430"/>
      <c r="H497" s="430"/>
      <c r="I497" s="430"/>
      <c r="J497" s="430"/>
      <c r="K497" s="430"/>
      <c r="L497" s="430"/>
      <c r="N497" s="430"/>
      <c r="O497" s="430"/>
      <c r="P497" s="430"/>
      <c r="Q497" s="430"/>
      <c r="R497" s="430"/>
      <c r="S497" s="430"/>
      <c r="T497" s="430"/>
      <c r="U497" s="430"/>
      <c r="W497" s="430"/>
      <c r="X497" s="430"/>
      <c r="Y497" s="430"/>
      <c r="Z497" s="430"/>
      <c r="AA497" s="430"/>
    </row>
    <row r="498" spans="2:27" ht="12.75" customHeight="1" x14ac:dyDescent="0.25">
      <c r="B498" s="430"/>
      <c r="C498" s="430"/>
      <c r="D498" s="430"/>
      <c r="E498" s="430"/>
      <c r="F498" s="430"/>
      <c r="G498" s="430"/>
      <c r="H498" s="430"/>
      <c r="I498" s="430"/>
      <c r="J498" s="430"/>
      <c r="K498" s="430"/>
      <c r="L498" s="430"/>
      <c r="N498" s="430"/>
      <c r="O498" s="430"/>
      <c r="P498" s="430"/>
      <c r="Q498" s="430"/>
      <c r="R498" s="430"/>
      <c r="S498" s="430"/>
      <c r="T498" s="430"/>
      <c r="U498" s="430"/>
      <c r="W498" s="430"/>
      <c r="X498" s="430"/>
      <c r="Y498" s="430"/>
      <c r="Z498" s="430"/>
      <c r="AA498" s="430"/>
    </row>
    <row r="499" spans="2:27" ht="12.75" customHeight="1" x14ac:dyDescent="0.25">
      <c r="B499" s="430"/>
      <c r="C499" s="430"/>
      <c r="D499" s="430"/>
      <c r="E499" s="430"/>
      <c r="F499" s="430"/>
      <c r="G499" s="430"/>
      <c r="H499" s="430"/>
      <c r="I499" s="430"/>
      <c r="J499" s="430"/>
      <c r="K499" s="430"/>
      <c r="L499" s="430"/>
      <c r="N499" s="430"/>
      <c r="O499" s="430"/>
      <c r="P499" s="430"/>
      <c r="Q499" s="430"/>
      <c r="R499" s="430"/>
      <c r="S499" s="430"/>
      <c r="T499" s="430"/>
      <c r="U499" s="430"/>
      <c r="W499" s="430"/>
      <c r="X499" s="430"/>
      <c r="Y499" s="430"/>
      <c r="Z499" s="430"/>
      <c r="AA499" s="430"/>
    </row>
    <row r="500" spans="2:27" ht="12.75" customHeight="1" x14ac:dyDescent="0.25">
      <c r="B500" s="430"/>
      <c r="C500" s="430"/>
      <c r="D500" s="430"/>
      <c r="E500" s="430"/>
      <c r="F500" s="430"/>
      <c r="G500" s="430"/>
      <c r="H500" s="430"/>
      <c r="I500" s="430"/>
      <c r="J500" s="430"/>
      <c r="K500" s="430"/>
      <c r="L500" s="430"/>
      <c r="N500" s="430"/>
      <c r="O500" s="430"/>
      <c r="P500" s="430"/>
      <c r="Q500" s="430"/>
      <c r="R500" s="430"/>
      <c r="S500" s="430"/>
      <c r="T500" s="430"/>
      <c r="U500" s="430"/>
      <c r="W500" s="430"/>
      <c r="X500" s="430"/>
      <c r="Y500" s="430"/>
      <c r="Z500" s="430"/>
      <c r="AA500" s="430"/>
    </row>
    <row r="501" spans="2:27" ht="12.75" customHeight="1" x14ac:dyDescent="0.25">
      <c r="B501" s="430"/>
      <c r="C501" s="430"/>
      <c r="D501" s="430"/>
      <c r="E501" s="430"/>
      <c r="F501" s="430"/>
      <c r="G501" s="430"/>
      <c r="H501" s="430"/>
      <c r="I501" s="430"/>
      <c r="J501" s="430"/>
      <c r="K501" s="430"/>
      <c r="L501" s="430"/>
      <c r="N501" s="430"/>
      <c r="O501" s="430"/>
      <c r="P501" s="430"/>
      <c r="Q501" s="430"/>
      <c r="R501" s="430"/>
      <c r="S501" s="430"/>
      <c r="T501" s="430"/>
      <c r="U501" s="430"/>
      <c r="W501" s="430"/>
      <c r="X501" s="430"/>
      <c r="Y501" s="430"/>
      <c r="Z501" s="430"/>
      <c r="AA501" s="430"/>
    </row>
    <row r="502" spans="2:27" ht="12.75" customHeight="1" x14ac:dyDescent="0.25">
      <c r="B502" s="430"/>
      <c r="C502" s="430"/>
      <c r="D502" s="430"/>
      <c r="E502" s="430"/>
      <c r="F502" s="430"/>
      <c r="G502" s="430"/>
      <c r="H502" s="430"/>
      <c r="I502" s="430"/>
      <c r="J502" s="430"/>
      <c r="K502" s="430"/>
      <c r="L502" s="430"/>
      <c r="N502" s="430"/>
      <c r="O502" s="430"/>
      <c r="P502" s="430"/>
      <c r="Q502" s="430"/>
      <c r="R502" s="430"/>
      <c r="S502" s="430"/>
      <c r="T502" s="430"/>
      <c r="U502" s="430"/>
      <c r="W502" s="430"/>
      <c r="X502" s="430"/>
      <c r="Y502" s="430"/>
      <c r="Z502" s="430"/>
      <c r="AA502" s="430"/>
    </row>
    <row r="503" spans="2:27" ht="12.75" customHeight="1" x14ac:dyDescent="0.25">
      <c r="B503" s="430"/>
      <c r="C503" s="430"/>
      <c r="D503" s="430"/>
      <c r="E503" s="430"/>
      <c r="F503" s="430"/>
      <c r="G503" s="430"/>
      <c r="H503" s="430"/>
      <c r="I503" s="430"/>
      <c r="J503" s="430"/>
      <c r="K503" s="430"/>
      <c r="L503" s="430"/>
      <c r="N503" s="430"/>
      <c r="O503" s="430"/>
      <c r="P503" s="430"/>
      <c r="Q503" s="430"/>
      <c r="R503" s="430"/>
      <c r="S503" s="430"/>
      <c r="T503" s="430"/>
      <c r="U503" s="430"/>
      <c r="W503" s="430"/>
      <c r="X503" s="430"/>
      <c r="Y503" s="430"/>
      <c r="Z503" s="430"/>
      <c r="AA503" s="430"/>
    </row>
    <row r="504" spans="2:27" ht="12.75" customHeight="1" x14ac:dyDescent="0.25">
      <c r="B504" s="430"/>
      <c r="C504" s="430"/>
      <c r="D504" s="430"/>
      <c r="E504" s="430"/>
      <c r="F504" s="430"/>
      <c r="G504" s="430"/>
      <c r="H504" s="430"/>
      <c r="I504" s="430"/>
      <c r="J504" s="430"/>
      <c r="K504" s="430"/>
      <c r="L504" s="430"/>
      <c r="N504" s="430"/>
      <c r="O504" s="430"/>
      <c r="P504" s="430"/>
      <c r="Q504" s="430"/>
      <c r="R504" s="430"/>
      <c r="S504" s="430"/>
      <c r="T504" s="430"/>
      <c r="U504" s="430"/>
      <c r="W504" s="430"/>
      <c r="X504" s="430"/>
      <c r="Y504" s="430"/>
      <c r="Z504" s="430"/>
      <c r="AA504" s="430"/>
    </row>
    <row r="505" spans="2:27" ht="12.75" customHeight="1" x14ac:dyDescent="0.25">
      <c r="B505" s="430"/>
      <c r="C505" s="430"/>
      <c r="D505" s="430"/>
      <c r="E505" s="430"/>
      <c r="F505" s="430"/>
      <c r="G505" s="430"/>
      <c r="H505" s="430"/>
      <c r="I505" s="430"/>
      <c r="J505" s="430"/>
      <c r="K505" s="430"/>
      <c r="L505" s="430"/>
      <c r="N505" s="430"/>
      <c r="O505" s="430"/>
      <c r="P505" s="430"/>
      <c r="Q505" s="430"/>
      <c r="R505" s="430"/>
      <c r="S505" s="430"/>
      <c r="T505" s="430"/>
      <c r="U505" s="430"/>
      <c r="W505" s="430"/>
      <c r="X505" s="430"/>
      <c r="Y505" s="430"/>
      <c r="Z505" s="430"/>
      <c r="AA505" s="430"/>
    </row>
    <row r="506" spans="2:27" ht="12.75" customHeight="1" x14ac:dyDescent="0.25">
      <c r="B506" s="430"/>
      <c r="C506" s="430"/>
      <c r="D506" s="430"/>
      <c r="E506" s="430"/>
      <c r="F506" s="430"/>
      <c r="G506" s="430"/>
      <c r="H506" s="430"/>
      <c r="I506" s="430"/>
      <c r="J506" s="430"/>
      <c r="K506" s="430"/>
      <c r="L506" s="430"/>
      <c r="N506" s="430"/>
      <c r="O506" s="430"/>
      <c r="P506" s="430"/>
      <c r="Q506" s="430"/>
      <c r="R506" s="430"/>
      <c r="S506" s="430"/>
      <c r="T506" s="430"/>
      <c r="U506" s="430"/>
      <c r="W506" s="430"/>
      <c r="X506" s="430"/>
      <c r="Y506" s="430"/>
      <c r="Z506" s="430"/>
      <c r="AA506" s="430"/>
    </row>
    <row r="507" spans="2:27" ht="12.75" customHeight="1" x14ac:dyDescent="0.25">
      <c r="B507" s="430"/>
      <c r="C507" s="430"/>
      <c r="D507" s="430"/>
      <c r="E507" s="430"/>
      <c r="F507" s="430"/>
      <c r="G507" s="430"/>
      <c r="H507" s="430"/>
      <c r="I507" s="430"/>
      <c r="J507" s="430"/>
      <c r="K507" s="430"/>
      <c r="L507" s="430"/>
      <c r="N507" s="430"/>
      <c r="O507" s="430"/>
      <c r="P507" s="430"/>
      <c r="Q507" s="430"/>
      <c r="R507" s="430"/>
      <c r="S507" s="430"/>
      <c r="T507" s="430"/>
      <c r="U507" s="430"/>
      <c r="W507" s="430"/>
      <c r="X507" s="430"/>
      <c r="Y507" s="430"/>
      <c r="Z507" s="430"/>
      <c r="AA507" s="430"/>
    </row>
    <row r="508" spans="2:27" ht="12.75" customHeight="1" x14ac:dyDescent="0.25">
      <c r="B508" s="430"/>
      <c r="C508" s="430"/>
      <c r="D508" s="430"/>
      <c r="E508" s="430"/>
      <c r="F508" s="430"/>
      <c r="G508" s="430"/>
      <c r="H508" s="430"/>
      <c r="I508" s="430"/>
      <c r="J508" s="430"/>
      <c r="K508" s="430"/>
      <c r="L508" s="430"/>
      <c r="N508" s="430"/>
      <c r="O508" s="430"/>
      <c r="P508" s="430"/>
      <c r="Q508" s="430"/>
      <c r="R508" s="430"/>
      <c r="S508" s="430"/>
      <c r="T508" s="430"/>
      <c r="U508" s="430"/>
      <c r="W508" s="430"/>
      <c r="X508" s="430"/>
      <c r="Y508" s="430"/>
      <c r="Z508" s="430"/>
      <c r="AA508" s="430"/>
    </row>
    <row r="509" spans="2:27" ht="12.75" customHeight="1" x14ac:dyDescent="0.25">
      <c r="B509" s="430"/>
      <c r="C509" s="430"/>
      <c r="D509" s="430"/>
      <c r="E509" s="430"/>
      <c r="F509" s="430"/>
      <c r="G509" s="430"/>
      <c r="H509" s="430"/>
      <c r="I509" s="430"/>
      <c r="J509" s="430"/>
      <c r="K509" s="430"/>
      <c r="L509" s="430"/>
      <c r="N509" s="430"/>
      <c r="O509" s="430"/>
      <c r="P509" s="430"/>
      <c r="Q509" s="430"/>
      <c r="R509" s="430"/>
      <c r="S509" s="430"/>
      <c r="T509" s="430"/>
      <c r="U509" s="430"/>
      <c r="W509" s="430"/>
      <c r="X509" s="430"/>
      <c r="Y509" s="430"/>
      <c r="Z509" s="430"/>
      <c r="AA509" s="430"/>
    </row>
    <row r="510" spans="2:27" ht="12.75" customHeight="1" x14ac:dyDescent="0.25">
      <c r="B510" s="430"/>
      <c r="C510" s="430"/>
      <c r="D510" s="430"/>
      <c r="E510" s="430"/>
      <c r="F510" s="430"/>
      <c r="G510" s="430"/>
      <c r="H510" s="430"/>
      <c r="I510" s="430"/>
      <c r="J510" s="430"/>
      <c r="K510" s="430"/>
      <c r="L510" s="430"/>
      <c r="N510" s="430"/>
      <c r="O510" s="430"/>
      <c r="P510" s="430"/>
      <c r="Q510" s="430"/>
      <c r="R510" s="430"/>
      <c r="S510" s="430"/>
      <c r="T510" s="430"/>
      <c r="U510" s="430"/>
      <c r="W510" s="430"/>
      <c r="X510" s="430"/>
      <c r="Y510" s="430"/>
      <c r="Z510" s="430"/>
      <c r="AA510" s="430"/>
    </row>
    <row r="511" spans="2:27" ht="12.75" customHeight="1" x14ac:dyDescent="0.25">
      <c r="B511" s="430"/>
      <c r="C511" s="430"/>
      <c r="D511" s="430"/>
      <c r="E511" s="430"/>
      <c r="F511" s="430"/>
      <c r="G511" s="430"/>
      <c r="H511" s="430"/>
      <c r="I511" s="430"/>
      <c r="J511" s="430"/>
      <c r="K511" s="430"/>
      <c r="L511" s="430"/>
      <c r="N511" s="430"/>
      <c r="O511" s="430"/>
      <c r="P511" s="430"/>
      <c r="Q511" s="430"/>
      <c r="R511" s="430"/>
      <c r="S511" s="430"/>
      <c r="T511" s="430"/>
      <c r="U511" s="430"/>
      <c r="W511" s="430"/>
      <c r="X511" s="430"/>
      <c r="Y511" s="430"/>
      <c r="Z511" s="430"/>
      <c r="AA511" s="430"/>
    </row>
    <row r="512" spans="2:27" ht="12.75" customHeight="1" x14ac:dyDescent="0.25">
      <c r="B512" s="430"/>
      <c r="C512" s="430"/>
      <c r="D512" s="430"/>
      <c r="E512" s="430"/>
      <c r="F512" s="430"/>
      <c r="G512" s="430"/>
      <c r="H512" s="430"/>
      <c r="I512" s="430"/>
      <c r="J512" s="430"/>
      <c r="K512" s="430"/>
      <c r="L512" s="430"/>
      <c r="N512" s="430"/>
      <c r="O512" s="430"/>
      <c r="P512" s="430"/>
      <c r="Q512" s="430"/>
      <c r="R512" s="430"/>
      <c r="S512" s="430"/>
      <c r="T512" s="430"/>
      <c r="U512" s="430"/>
      <c r="W512" s="430"/>
      <c r="X512" s="430"/>
      <c r="Y512" s="430"/>
      <c r="Z512" s="430"/>
      <c r="AA512" s="430"/>
    </row>
    <row r="513" spans="2:27" ht="12.75" customHeight="1" x14ac:dyDescent="0.25">
      <c r="B513" s="430"/>
      <c r="C513" s="430"/>
      <c r="D513" s="430"/>
      <c r="E513" s="430"/>
      <c r="F513" s="430"/>
      <c r="G513" s="430"/>
      <c r="H513" s="430"/>
      <c r="I513" s="430"/>
      <c r="J513" s="430"/>
      <c r="K513" s="430"/>
      <c r="L513" s="430"/>
      <c r="N513" s="430"/>
      <c r="O513" s="430"/>
      <c r="P513" s="430"/>
      <c r="Q513" s="430"/>
      <c r="R513" s="430"/>
      <c r="S513" s="430"/>
      <c r="T513" s="430"/>
      <c r="U513" s="430"/>
      <c r="W513" s="430"/>
      <c r="X513" s="430"/>
      <c r="Y513" s="430"/>
      <c r="Z513" s="430"/>
      <c r="AA513" s="430"/>
    </row>
    <row r="514" spans="2:27" ht="12.75" customHeight="1" x14ac:dyDescent="0.25">
      <c r="B514" s="430"/>
      <c r="C514" s="430"/>
      <c r="D514" s="430"/>
      <c r="E514" s="430"/>
      <c r="F514" s="430"/>
      <c r="G514" s="430"/>
      <c r="H514" s="430"/>
      <c r="I514" s="430"/>
      <c r="J514" s="430"/>
      <c r="K514" s="430"/>
      <c r="L514" s="430"/>
      <c r="N514" s="430"/>
      <c r="O514" s="430"/>
      <c r="P514" s="430"/>
      <c r="Q514" s="430"/>
      <c r="R514" s="430"/>
      <c r="S514" s="430"/>
      <c r="T514" s="430"/>
      <c r="U514" s="430"/>
      <c r="W514" s="430"/>
      <c r="X514" s="430"/>
      <c r="Y514" s="430"/>
      <c r="Z514" s="430"/>
      <c r="AA514" s="430"/>
    </row>
    <row r="515" spans="2:27" ht="12.75" customHeight="1" x14ac:dyDescent="0.25">
      <c r="B515" s="430"/>
      <c r="C515" s="430"/>
      <c r="D515" s="430"/>
      <c r="E515" s="430"/>
      <c r="F515" s="430"/>
      <c r="G515" s="430"/>
      <c r="H515" s="430"/>
      <c r="I515" s="430"/>
      <c r="J515" s="430"/>
      <c r="K515" s="430"/>
      <c r="L515" s="430"/>
      <c r="N515" s="430"/>
      <c r="O515" s="430"/>
      <c r="P515" s="430"/>
      <c r="Q515" s="430"/>
      <c r="R515" s="430"/>
      <c r="S515" s="430"/>
      <c r="T515" s="430"/>
      <c r="U515" s="430"/>
      <c r="W515" s="430"/>
      <c r="X515" s="430"/>
      <c r="Y515" s="430"/>
      <c r="Z515" s="430"/>
      <c r="AA515" s="430"/>
    </row>
    <row r="516" spans="2:27" ht="12.75" customHeight="1" x14ac:dyDescent="0.25">
      <c r="B516" s="430"/>
      <c r="C516" s="430"/>
      <c r="D516" s="430"/>
      <c r="E516" s="430"/>
      <c r="F516" s="430"/>
      <c r="G516" s="430"/>
      <c r="H516" s="430"/>
      <c r="I516" s="430"/>
      <c r="J516" s="430"/>
      <c r="K516" s="430"/>
      <c r="L516" s="430"/>
      <c r="N516" s="430"/>
      <c r="O516" s="430"/>
      <c r="P516" s="430"/>
      <c r="Q516" s="430"/>
      <c r="R516" s="430"/>
      <c r="S516" s="430"/>
      <c r="T516" s="430"/>
      <c r="U516" s="430"/>
      <c r="W516" s="430"/>
      <c r="X516" s="430"/>
      <c r="Y516" s="430"/>
      <c r="Z516" s="430"/>
      <c r="AA516" s="430"/>
    </row>
    <row r="517" spans="2:27" ht="12.75" customHeight="1" x14ac:dyDescent="0.25">
      <c r="B517" s="430"/>
      <c r="C517" s="430"/>
      <c r="D517" s="430"/>
      <c r="E517" s="430"/>
      <c r="F517" s="430"/>
      <c r="G517" s="430"/>
      <c r="H517" s="430"/>
      <c r="I517" s="430"/>
      <c r="J517" s="430"/>
      <c r="K517" s="430"/>
      <c r="L517" s="430"/>
      <c r="N517" s="430"/>
      <c r="O517" s="430"/>
      <c r="P517" s="430"/>
      <c r="Q517" s="430"/>
      <c r="R517" s="430"/>
      <c r="S517" s="430"/>
      <c r="T517" s="430"/>
      <c r="U517" s="430"/>
      <c r="W517" s="430"/>
      <c r="X517" s="430"/>
      <c r="Y517" s="430"/>
      <c r="Z517" s="430"/>
      <c r="AA517" s="430"/>
    </row>
    <row r="518" spans="2:27" ht="12.75" customHeight="1" x14ac:dyDescent="0.25">
      <c r="B518" s="430"/>
      <c r="C518" s="430"/>
      <c r="D518" s="430"/>
      <c r="E518" s="430"/>
      <c r="F518" s="430"/>
      <c r="G518" s="430"/>
      <c r="H518" s="430"/>
      <c r="I518" s="430"/>
      <c r="J518" s="430"/>
      <c r="K518" s="430"/>
      <c r="L518" s="430"/>
      <c r="N518" s="430"/>
      <c r="O518" s="430"/>
      <c r="P518" s="430"/>
      <c r="Q518" s="430"/>
      <c r="R518" s="430"/>
      <c r="S518" s="430"/>
      <c r="T518" s="430"/>
      <c r="U518" s="430"/>
      <c r="W518" s="430"/>
      <c r="X518" s="430"/>
      <c r="Y518" s="430"/>
      <c r="Z518" s="430"/>
      <c r="AA518" s="430"/>
    </row>
    <row r="519" spans="2:27" ht="12.75" customHeight="1" x14ac:dyDescent="0.25">
      <c r="B519" s="430"/>
      <c r="C519" s="430"/>
      <c r="D519" s="430"/>
      <c r="E519" s="430"/>
      <c r="F519" s="430"/>
      <c r="G519" s="430"/>
      <c r="H519" s="430"/>
      <c r="I519" s="430"/>
      <c r="J519" s="430"/>
      <c r="K519" s="430"/>
      <c r="L519" s="430"/>
      <c r="N519" s="430"/>
      <c r="O519" s="430"/>
      <c r="P519" s="430"/>
      <c r="Q519" s="430"/>
      <c r="R519" s="430"/>
      <c r="S519" s="430"/>
      <c r="T519" s="430"/>
      <c r="U519" s="430"/>
      <c r="W519" s="430"/>
      <c r="X519" s="430"/>
      <c r="Y519" s="430"/>
      <c r="Z519" s="430"/>
      <c r="AA519" s="430"/>
    </row>
    <row r="520" spans="2:27" ht="12.75" customHeight="1" x14ac:dyDescent="0.25">
      <c r="B520" s="430"/>
      <c r="C520" s="430"/>
      <c r="D520" s="430"/>
      <c r="E520" s="430"/>
      <c r="F520" s="430"/>
      <c r="G520" s="430"/>
      <c r="H520" s="430"/>
      <c r="I520" s="430"/>
      <c r="J520" s="430"/>
      <c r="K520" s="430"/>
      <c r="L520" s="430"/>
      <c r="N520" s="430"/>
      <c r="O520" s="430"/>
      <c r="P520" s="430"/>
      <c r="Q520" s="430"/>
      <c r="R520" s="430"/>
      <c r="S520" s="430"/>
      <c r="T520" s="430"/>
      <c r="U520" s="430"/>
      <c r="W520" s="430"/>
      <c r="X520" s="430"/>
      <c r="Y520" s="430"/>
      <c r="Z520" s="430"/>
      <c r="AA520" s="430"/>
    </row>
    <row r="521" spans="2:27" ht="12.75" customHeight="1" x14ac:dyDescent="0.25">
      <c r="B521" s="430"/>
      <c r="C521" s="430"/>
      <c r="D521" s="430"/>
      <c r="E521" s="430"/>
      <c r="F521" s="430"/>
      <c r="G521" s="430"/>
      <c r="H521" s="430"/>
      <c r="I521" s="430"/>
      <c r="J521" s="430"/>
      <c r="K521" s="430"/>
      <c r="L521" s="430"/>
      <c r="N521" s="430"/>
      <c r="O521" s="430"/>
      <c r="P521" s="430"/>
      <c r="Q521" s="430"/>
      <c r="R521" s="430"/>
      <c r="S521" s="430"/>
      <c r="T521" s="430"/>
      <c r="U521" s="430"/>
      <c r="W521" s="430"/>
      <c r="X521" s="430"/>
      <c r="Y521" s="430"/>
      <c r="Z521" s="430"/>
      <c r="AA521" s="430"/>
    </row>
    <row r="522" spans="2:27" ht="12.75" customHeight="1" x14ac:dyDescent="0.25">
      <c r="B522" s="430"/>
      <c r="C522" s="430"/>
      <c r="D522" s="430"/>
      <c r="E522" s="430"/>
      <c r="F522" s="430"/>
      <c r="G522" s="430"/>
      <c r="H522" s="430"/>
      <c r="I522" s="430"/>
      <c r="J522" s="430"/>
      <c r="K522" s="430"/>
      <c r="L522" s="430"/>
      <c r="N522" s="430"/>
      <c r="O522" s="430"/>
      <c r="P522" s="430"/>
      <c r="Q522" s="430"/>
      <c r="R522" s="430"/>
      <c r="S522" s="430"/>
      <c r="T522" s="430"/>
      <c r="U522" s="430"/>
      <c r="W522" s="430"/>
      <c r="X522" s="430"/>
      <c r="Y522" s="430"/>
      <c r="Z522" s="430"/>
      <c r="AA522" s="430"/>
    </row>
    <row r="523" spans="2:27" ht="12.75" customHeight="1" x14ac:dyDescent="0.25">
      <c r="B523" s="430"/>
      <c r="C523" s="430"/>
      <c r="D523" s="430"/>
      <c r="E523" s="430"/>
      <c r="F523" s="430"/>
      <c r="G523" s="430"/>
      <c r="H523" s="430"/>
      <c r="I523" s="430"/>
      <c r="J523" s="430"/>
      <c r="K523" s="430"/>
      <c r="L523" s="430"/>
      <c r="N523" s="430"/>
      <c r="O523" s="430"/>
      <c r="P523" s="430"/>
      <c r="Q523" s="430"/>
      <c r="R523" s="430"/>
      <c r="S523" s="430"/>
      <c r="T523" s="430"/>
      <c r="U523" s="430"/>
      <c r="W523" s="430"/>
      <c r="X523" s="430"/>
      <c r="Y523" s="430"/>
      <c r="Z523" s="430"/>
      <c r="AA523" s="430"/>
    </row>
    <row r="524" spans="2:27" ht="12.75" customHeight="1" x14ac:dyDescent="0.25">
      <c r="B524" s="430"/>
      <c r="C524" s="430"/>
      <c r="D524" s="430"/>
      <c r="E524" s="430"/>
      <c r="F524" s="430"/>
      <c r="G524" s="430"/>
      <c r="H524" s="430"/>
      <c r="I524" s="430"/>
      <c r="J524" s="430"/>
      <c r="K524" s="430"/>
      <c r="L524" s="430"/>
      <c r="N524" s="430"/>
      <c r="O524" s="430"/>
      <c r="P524" s="430"/>
      <c r="Q524" s="430"/>
      <c r="R524" s="430"/>
      <c r="S524" s="430"/>
      <c r="T524" s="430"/>
      <c r="U524" s="430"/>
      <c r="W524" s="430"/>
      <c r="X524" s="430"/>
      <c r="Y524" s="430"/>
      <c r="Z524" s="430"/>
      <c r="AA524" s="430"/>
    </row>
    <row r="525" spans="2:27" ht="12.75" customHeight="1" x14ac:dyDescent="0.25">
      <c r="B525" s="430"/>
      <c r="C525" s="430"/>
      <c r="D525" s="430"/>
      <c r="E525" s="430"/>
      <c r="F525" s="430"/>
      <c r="G525" s="430"/>
      <c r="H525" s="430"/>
      <c r="I525" s="430"/>
      <c r="J525" s="430"/>
      <c r="K525" s="430"/>
      <c r="L525" s="430"/>
      <c r="N525" s="430"/>
      <c r="O525" s="430"/>
      <c r="P525" s="430"/>
      <c r="Q525" s="430"/>
      <c r="R525" s="430"/>
      <c r="S525" s="430"/>
      <c r="T525" s="430"/>
      <c r="U525" s="430"/>
      <c r="W525" s="430"/>
      <c r="X525" s="430"/>
      <c r="Y525" s="430"/>
      <c r="Z525" s="430"/>
      <c r="AA525" s="430"/>
    </row>
    <row r="526" spans="2:27" ht="12.75" customHeight="1" x14ac:dyDescent="0.25">
      <c r="B526" s="430"/>
      <c r="C526" s="430"/>
      <c r="D526" s="430"/>
      <c r="E526" s="430"/>
      <c r="F526" s="430"/>
      <c r="G526" s="430"/>
      <c r="H526" s="430"/>
      <c r="I526" s="430"/>
      <c r="J526" s="430"/>
      <c r="K526" s="430"/>
      <c r="L526" s="430"/>
      <c r="N526" s="430"/>
      <c r="O526" s="430"/>
      <c r="P526" s="430"/>
      <c r="Q526" s="430"/>
      <c r="R526" s="430"/>
      <c r="S526" s="430"/>
      <c r="T526" s="430"/>
      <c r="U526" s="430"/>
      <c r="W526" s="430"/>
      <c r="X526" s="430"/>
      <c r="Y526" s="430"/>
      <c r="Z526" s="430"/>
      <c r="AA526" s="430"/>
    </row>
    <row r="527" spans="2:27" ht="12.75" customHeight="1" x14ac:dyDescent="0.25">
      <c r="B527" s="430"/>
      <c r="C527" s="430"/>
      <c r="D527" s="430"/>
      <c r="E527" s="430"/>
      <c r="F527" s="430"/>
      <c r="G527" s="430"/>
      <c r="H527" s="430"/>
      <c r="I527" s="430"/>
      <c r="J527" s="430"/>
      <c r="K527" s="430"/>
      <c r="L527" s="430"/>
      <c r="N527" s="430"/>
      <c r="O527" s="430"/>
      <c r="P527" s="430"/>
      <c r="Q527" s="430"/>
      <c r="R527" s="430"/>
      <c r="S527" s="430"/>
      <c r="T527" s="430"/>
      <c r="U527" s="430"/>
      <c r="W527" s="430"/>
      <c r="X527" s="430"/>
      <c r="Y527" s="430"/>
      <c r="Z527" s="430"/>
      <c r="AA527" s="430"/>
    </row>
    <row r="528" spans="2:27" ht="12.75" customHeight="1" x14ac:dyDescent="0.25">
      <c r="B528" s="430"/>
      <c r="C528" s="430"/>
      <c r="D528" s="430"/>
      <c r="E528" s="430"/>
      <c r="F528" s="430"/>
      <c r="G528" s="430"/>
      <c r="H528" s="430"/>
      <c r="I528" s="430"/>
      <c r="J528" s="430"/>
      <c r="K528" s="430"/>
      <c r="L528" s="430"/>
      <c r="N528" s="430"/>
      <c r="O528" s="430"/>
      <c r="P528" s="430"/>
      <c r="Q528" s="430"/>
      <c r="R528" s="430"/>
      <c r="S528" s="430"/>
      <c r="T528" s="430"/>
      <c r="U528" s="430"/>
      <c r="W528" s="430"/>
      <c r="X528" s="430"/>
      <c r="Y528" s="430"/>
      <c r="Z528" s="430"/>
      <c r="AA528" s="430"/>
    </row>
    <row r="529" spans="2:27" ht="12.75" customHeight="1" x14ac:dyDescent="0.25">
      <c r="B529" s="430"/>
      <c r="C529" s="430"/>
      <c r="D529" s="430"/>
      <c r="E529" s="430"/>
      <c r="F529" s="430"/>
      <c r="G529" s="430"/>
      <c r="H529" s="430"/>
      <c r="I529" s="430"/>
      <c r="J529" s="430"/>
      <c r="K529" s="430"/>
      <c r="L529" s="430"/>
      <c r="N529" s="430"/>
      <c r="O529" s="430"/>
      <c r="P529" s="430"/>
      <c r="Q529" s="430"/>
      <c r="R529" s="430"/>
      <c r="S529" s="430"/>
      <c r="T529" s="430"/>
      <c r="U529" s="430"/>
      <c r="W529" s="430"/>
      <c r="X529" s="430"/>
      <c r="Y529" s="430"/>
      <c r="Z529" s="430"/>
      <c r="AA529" s="430"/>
    </row>
    <row r="530" spans="2:27" ht="12.75" customHeight="1" x14ac:dyDescent="0.25">
      <c r="B530" s="430"/>
      <c r="C530" s="430"/>
      <c r="D530" s="430"/>
      <c r="E530" s="430"/>
      <c r="F530" s="430"/>
      <c r="G530" s="430"/>
      <c r="H530" s="430"/>
      <c r="I530" s="430"/>
      <c r="J530" s="430"/>
      <c r="K530" s="430"/>
      <c r="L530" s="430"/>
      <c r="N530" s="430"/>
      <c r="O530" s="430"/>
      <c r="P530" s="430"/>
      <c r="Q530" s="430"/>
      <c r="R530" s="430"/>
      <c r="S530" s="430"/>
      <c r="T530" s="430"/>
      <c r="U530" s="430"/>
      <c r="W530" s="430"/>
      <c r="X530" s="430"/>
      <c r="Y530" s="430"/>
      <c r="Z530" s="430"/>
      <c r="AA530" s="430"/>
    </row>
    <row r="531" spans="2:27" ht="12.75" customHeight="1" x14ac:dyDescent="0.25">
      <c r="B531" s="430"/>
      <c r="C531" s="430"/>
      <c r="D531" s="430"/>
      <c r="E531" s="430"/>
      <c r="F531" s="430"/>
      <c r="G531" s="430"/>
      <c r="H531" s="430"/>
      <c r="I531" s="430"/>
      <c r="J531" s="430"/>
      <c r="K531" s="430"/>
      <c r="L531" s="430"/>
      <c r="N531" s="430"/>
      <c r="O531" s="430"/>
      <c r="P531" s="430"/>
      <c r="Q531" s="430"/>
      <c r="R531" s="430"/>
      <c r="S531" s="430"/>
      <c r="T531" s="430"/>
      <c r="U531" s="430"/>
      <c r="W531" s="430"/>
      <c r="X531" s="430"/>
      <c r="Y531" s="430"/>
      <c r="Z531" s="430"/>
      <c r="AA531" s="430"/>
    </row>
    <row r="532" spans="2:27" ht="12.75" customHeight="1" x14ac:dyDescent="0.25">
      <c r="B532" s="430"/>
      <c r="C532" s="430"/>
      <c r="D532" s="430"/>
      <c r="E532" s="430"/>
      <c r="F532" s="430"/>
      <c r="G532" s="430"/>
      <c r="H532" s="430"/>
      <c r="I532" s="430"/>
      <c r="J532" s="430"/>
      <c r="K532" s="430"/>
      <c r="L532" s="430"/>
      <c r="N532" s="430"/>
      <c r="O532" s="430"/>
      <c r="P532" s="430"/>
      <c r="Q532" s="430"/>
      <c r="R532" s="430"/>
      <c r="S532" s="430"/>
      <c r="T532" s="430"/>
      <c r="U532" s="430"/>
      <c r="W532" s="430"/>
      <c r="X532" s="430"/>
      <c r="Y532" s="430"/>
      <c r="Z532" s="430"/>
      <c r="AA532" s="430"/>
    </row>
    <row r="533" spans="2:27" ht="12.75" customHeight="1" x14ac:dyDescent="0.25">
      <c r="B533" s="430"/>
      <c r="C533" s="430"/>
      <c r="D533" s="430"/>
      <c r="E533" s="430"/>
      <c r="F533" s="430"/>
      <c r="G533" s="430"/>
      <c r="H533" s="430"/>
      <c r="I533" s="430"/>
      <c r="J533" s="430"/>
      <c r="K533" s="430"/>
      <c r="L533" s="430"/>
      <c r="N533" s="430"/>
      <c r="O533" s="430"/>
      <c r="P533" s="430"/>
      <c r="Q533" s="430"/>
      <c r="R533" s="430"/>
      <c r="S533" s="430"/>
      <c r="T533" s="430"/>
      <c r="U533" s="430"/>
      <c r="W533" s="430"/>
      <c r="X533" s="430"/>
      <c r="Y533" s="430"/>
      <c r="Z533" s="430"/>
      <c r="AA533" s="430"/>
    </row>
    <row r="534" spans="2:27" ht="12.75" customHeight="1" x14ac:dyDescent="0.25">
      <c r="B534" s="430"/>
      <c r="C534" s="430"/>
      <c r="D534" s="430"/>
      <c r="E534" s="430"/>
      <c r="F534" s="430"/>
      <c r="G534" s="430"/>
      <c r="H534" s="430"/>
      <c r="I534" s="430"/>
      <c r="J534" s="430"/>
      <c r="K534" s="430"/>
      <c r="L534" s="430"/>
      <c r="N534" s="430"/>
      <c r="O534" s="430"/>
      <c r="P534" s="430"/>
      <c r="Q534" s="430"/>
      <c r="R534" s="430"/>
      <c r="S534" s="430"/>
      <c r="T534" s="430"/>
      <c r="U534" s="430"/>
      <c r="W534" s="430"/>
      <c r="X534" s="430"/>
      <c r="Y534" s="430"/>
      <c r="Z534" s="430"/>
      <c r="AA534" s="430"/>
    </row>
    <row r="535" spans="2:27" ht="12.75" customHeight="1" x14ac:dyDescent="0.25">
      <c r="B535" s="430"/>
      <c r="C535" s="430"/>
      <c r="D535" s="430"/>
      <c r="E535" s="430"/>
      <c r="F535" s="430"/>
      <c r="G535" s="430"/>
      <c r="H535" s="430"/>
      <c r="I535" s="430"/>
      <c r="J535" s="430"/>
      <c r="K535" s="430"/>
      <c r="L535" s="430"/>
      <c r="N535" s="430"/>
      <c r="O535" s="430"/>
      <c r="P535" s="430"/>
      <c r="Q535" s="430"/>
      <c r="R535" s="430"/>
      <c r="S535" s="430"/>
      <c r="T535" s="430"/>
      <c r="U535" s="430"/>
      <c r="W535" s="430"/>
      <c r="X535" s="430"/>
      <c r="Y535" s="430"/>
      <c r="Z535" s="430"/>
      <c r="AA535" s="430"/>
    </row>
    <row r="536" spans="2:27" ht="12.75" customHeight="1" x14ac:dyDescent="0.25">
      <c r="B536" s="430"/>
      <c r="C536" s="430"/>
      <c r="D536" s="430"/>
      <c r="E536" s="430"/>
      <c r="F536" s="430"/>
      <c r="G536" s="430"/>
      <c r="H536" s="430"/>
      <c r="I536" s="430"/>
      <c r="J536" s="430"/>
      <c r="K536" s="430"/>
      <c r="L536" s="430"/>
      <c r="N536" s="430"/>
      <c r="O536" s="430"/>
      <c r="P536" s="430"/>
      <c r="Q536" s="430"/>
      <c r="R536" s="430"/>
      <c r="S536" s="430"/>
      <c r="T536" s="430"/>
      <c r="U536" s="430"/>
      <c r="W536" s="430"/>
      <c r="X536" s="430"/>
      <c r="Y536" s="430"/>
      <c r="Z536" s="430"/>
      <c r="AA536" s="430"/>
    </row>
    <row r="537" spans="2:27" ht="12.75" customHeight="1" x14ac:dyDescent="0.25">
      <c r="B537" s="430"/>
      <c r="C537" s="430"/>
      <c r="D537" s="430"/>
      <c r="E537" s="430"/>
      <c r="F537" s="430"/>
      <c r="G537" s="430"/>
      <c r="H537" s="430"/>
      <c r="I537" s="430"/>
      <c r="J537" s="430"/>
      <c r="K537" s="430"/>
      <c r="L537" s="430"/>
      <c r="N537" s="430"/>
      <c r="O537" s="430"/>
      <c r="P537" s="430"/>
      <c r="Q537" s="430"/>
      <c r="R537" s="430"/>
      <c r="S537" s="430"/>
      <c r="T537" s="430"/>
      <c r="U537" s="430"/>
      <c r="W537" s="430"/>
      <c r="X537" s="430"/>
      <c r="Y537" s="430"/>
      <c r="Z537" s="430"/>
      <c r="AA537" s="430"/>
    </row>
    <row r="538" spans="2:27" ht="12.75" customHeight="1" x14ac:dyDescent="0.25">
      <c r="B538" s="430"/>
      <c r="C538" s="430"/>
      <c r="D538" s="430"/>
      <c r="E538" s="430"/>
      <c r="F538" s="430"/>
      <c r="G538" s="430"/>
      <c r="H538" s="430"/>
      <c r="I538" s="430"/>
      <c r="J538" s="430"/>
      <c r="K538" s="430"/>
      <c r="L538" s="430"/>
      <c r="N538" s="430"/>
      <c r="O538" s="430"/>
      <c r="P538" s="430"/>
      <c r="Q538" s="430"/>
      <c r="R538" s="430"/>
      <c r="S538" s="430"/>
      <c r="T538" s="430"/>
      <c r="U538" s="430"/>
      <c r="W538" s="430"/>
      <c r="X538" s="430"/>
      <c r="Y538" s="430"/>
      <c r="Z538" s="430"/>
      <c r="AA538" s="430"/>
    </row>
    <row r="539" spans="2:27" ht="12.75" customHeight="1" x14ac:dyDescent="0.25">
      <c r="B539" s="430"/>
      <c r="C539" s="430"/>
      <c r="D539" s="430"/>
      <c r="E539" s="430"/>
      <c r="F539" s="430"/>
      <c r="G539" s="430"/>
      <c r="H539" s="430"/>
      <c r="I539" s="430"/>
      <c r="J539" s="430"/>
      <c r="K539" s="430"/>
      <c r="L539" s="430"/>
      <c r="N539" s="430"/>
      <c r="O539" s="430"/>
      <c r="P539" s="430"/>
      <c r="Q539" s="430"/>
      <c r="R539" s="430"/>
      <c r="S539" s="430"/>
      <c r="T539" s="430"/>
      <c r="U539" s="430"/>
      <c r="W539" s="430"/>
      <c r="X539" s="430"/>
      <c r="Y539" s="430"/>
      <c r="Z539" s="430"/>
      <c r="AA539" s="430"/>
    </row>
    <row r="540" spans="2:27" ht="12.75" customHeight="1" x14ac:dyDescent="0.25">
      <c r="B540" s="430"/>
      <c r="C540" s="430"/>
      <c r="D540" s="430"/>
      <c r="E540" s="430"/>
      <c r="F540" s="430"/>
      <c r="G540" s="430"/>
      <c r="H540" s="430"/>
      <c r="I540" s="430"/>
      <c r="J540" s="430"/>
      <c r="K540" s="430"/>
      <c r="L540" s="430"/>
      <c r="N540" s="430"/>
      <c r="O540" s="430"/>
      <c r="P540" s="430"/>
      <c r="Q540" s="430"/>
      <c r="R540" s="430"/>
      <c r="S540" s="430"/>
      <c r="T540" s="430"/>
      <c r="U540" s="430"/>
      <c r="W540" s="430"/>
      <c r="X540" s="430"/>
      <c r="Y540" s="430"/>
      <c r="Z540" s="430"/>
      <c r="AA540" s="430"/>
    </row>
    <row r="541" spans="2:27" ht="12.75" customHeight="1" x14ac:dyDescent="0.25">
      <c r="B541" s="430"/>
      <c r="C541" s="430"/>
      <c r="D541" s="430"/>
      <c r="E541" s="430"/>
      <c r="F541" s="430"/>
      <c r="G541" s="430"/>
      <c r="H541" s="430"/>
      <c r="I541" s="430"/>
      <c r="J541" s="430"/>
      <c r="K541" s="430"/>
      <c r="L541" s="430"/>
      <c r="N541" s="430"/>
      <c r="O541" s="430"/>
      <c r="P541" s="430"/>
      <c r="Q541" s="430"/>
      <c r="R541" s="430"/>
      <c r="S541" s="430"/>
      <c r="T541" s="430"/>
      <c r="U541" s="430"/>
      <c r="W541" s="430"/>
      <c r="X541" s="430"/>
      <c r="Y541" s="430"/>
      <c r="Z541" s="430"/>
      <c r="AA541" s="430"/>
    </row>
    <row r="542" spans="2:27" ht="12.75" customHeight="1" x14ac:dyDescent="0.25">
      <c r="B542" s="430"/>
      <c r="C542" s="430"/>
      <c r="D542" s="430"/>
      <c r="E542" s="430"/>
      <c r="F542" s="430"/>
      <c r="G542" s="430"/>
      <c r="H542" s="430"/>
      <c r="I542" s="430"/>
      <c r="J542" s="430"/>
      <c r="K542" s="430"/>
      <c r="L542" s="430"/>
      <c r="N542" s="430"/>
      <c r="O542" s="430"/>
      <c r="P542" s="430"/>
      <c r="Q542" s="430"/>
      <c r="R542" s="430"/>
      <c r="S542" s="430"/>
      <c r="T542" s="430"/>
      <c r="U542" s="430"/>
      <c r="W542" s="430"/>
      <c r="X542" s="430"/>
      <c r="Y542" s="430"/>
      <c r="Z542" s="430"/>
      <c r="AA542" s="430"/>
    </row>
    <row r="543" spans="2:27" ht="12.75" customHeight="1" x14ac:dyDescent="0.25">
      <c r="B543" s="430"/>
      <c r="C543" s="430"/>
      <c r="D543" s="430"/>
      <c r="E543" s="430"/>
      <c r="F543" s="430"/>
      <c r="G543" s="430"/>
      <c r="H543" s="430"/>
      <c r="I543" s="430"/>
      <c r="J543" s="430"/>
      <c r="K543" s="430"/>
      <c r="L543" s="430"/>
      <c r="N543" s="430"/>
      <c r="O543" s="430"/>
      <c r="P543" s="430"/>
      <c r="Q543" s="430"/>
      <c r="R543" s="430"/>
      <c r="S543" s="430"/>
      <c r="T543" s="430"/>
      <c r="U543" s="430"/>
      <c r="W543" s="430"/>
      <c r="X543" s="430"/>
      <c r="Y543" s="430"/>
      <c r="Z543" s="430"/>
      <c r="AA543" s="430"/>
    </row>
    <row r="544" spans="2:27" ht="12.75" customHeight="1" x14ac:dyDescent="0.25">
      <c r="B544" s="430"/>
      <c r="C544" s="430"/>
      <c r="D544" s="430"/>
      <c r="E544" s="430"/>
      <c r="F544" s="430"/>
      <c r="G544" s="430"/>
      <c r="H544" s="430"/>
      <c r="I544" s="430"/>
      <c r="J544" s="430"/>
      <c r="K544" s="430"/>
      <c r="L544" s="430"/>
      <c r="N544" s="430"/>
      <c r="O544" s="430"/>
      <c r="P544" s="430"/>
      <c r="Q544" s="430"/>
      <c r="R544" s="430"/>
      <c r="S544" s="430"/>
      <c r="T544" s="430"/>
      <c r="U544" s="430"/>
      <c r="W544" s="430"/>
      <c r="X544" s="430"/>
      <c r="Y544" s="430"/>
      <c r="Z544" s="430"/>
      <c r="AA544" s="430"/>
    </row>
    <row r="545" spans="2:27" ht="12.75" customHeight="1" x14ac:dyDescent="0.25">
      <c r="B545" s="430"/>
      <c r="C545" s="430"/>
      <c r="D545" s="430"/>
      <c r="E545" s="430"/>
      <c r="F545" s="430"/>
      <c r="G545" s="430"/>
      <c r="H545" s="430"/>
      <c r="I545" s="430"/>
      <c r="J545" s="430"/>
      <c r="K545" s="430"/>
      <c r="L545" s="430"/>
      <c r="N545" s="430"/>
      <c r="O545" s="430"/>
      <c r="P545" s="430"/>
      <c r="Q545" s="430"/>
      <c r="R545" s="430"/>
      <c r="S545" s="430"/>
      <c r="T545" s="430"/>
      <c r="U545" s="430"/>
      <c r="W545" s="430"/>
      <c r="X545" s="430"/>
      <c r="Y545" s="430"/>
      <c r="Z545" s="430"/>
      <c r="AA545" s="430"/>
    </row>
    <row r="546" spans="2:27" ht="12.75" customHeight="1" x14ac:dyDescent="0.25">
      <c r="B546" s="430"/>
      <c r="C546" s="430"/>
      <c r="D546" s="430"/>
      <c r="E546" s="430"/>
      <c r="F546" s="430"/>
      <c r="G546" s="430"/>
      <c r="H546" s="430"/>
      <c r="I546" s="430"/>
      <c r="J546" s="430"/>
      <c r="K546" s="430"/>
      <c r="L546" s="430"/>
      <c r="N546" s="430"/>
      <c r="O546" s="430"/>
      <c r="P546" s="430"/>
      <c r="Q546" s="430"/>
      <c r="R546" s="430"/>
      <c r="S546" s="430"/>
      <c r="T546" s="430"/>
      <c r="U546" s="430"/>
      <c r="W546" s="430"/>
      <c r="X546" s="430"/>
      <c r="Y546" s="430"/>
      <c r="Z546" s="430"/>
      <c r="AA546" s="430"/>
    </row>
    <row r="547" spans="2:27" ht="12.75" customHeight="1" x14ac:dyDescent="0.25">
      <c r="B547" s="430"/>
      <c r="C547" s="430"/>
      <c r="D547" s="430"/>
      <c r="E547" s="430"/>
      <c r="F547" s="430"/>
      <c r="G547" s="430"/>
      <c r="H547" s="430"/>
      <c r="I547" s="430"/>
      <c r="J547" s="430"/>
      <c r="K547" s="430"/>
      <c r="L547" s="430"/>
      <c r="N547" s="430"/>
      <c r="O547" s="430"/>
      <c r="P547" s="430"/>
      <c r="Q547" s="430"/>
      <c r="R547" s="430"/>
      <c r="S547" s="430"/>
      <c r="T547" s="430"/>
      <c r="U547" s="430"/>
      <c r="W547" s="430"/>
      <c r="X547" s="430"/>
      <c r="Y547" s="430"/>
      <c r="Z547" s="430"/>
      <c r="AA547" s="430"/>
    </row>
    <row r="548" spans="2:27" ht="12.75" customHeight="1" x14ac:dyDescent="0.25">
      <c r="B548" s="430"/>
      <c r="C548" s="430"/>
      <c r="D548" s="430"/>
      <c r="E548" s="430"/>
      <c r="F548" s="430"/>
      <c r="G548" s="430"/>
      <c r="H548" s="430"/>
      <c r="I548" s="430"/>
      <c r="J548" s="430"/>
      <c r="K548" s="430"/>
      <c r="L548" s="430"/>
      <c r="N548" s="430"/>
      <c r="O548" s="430"/>
      <c r="P548" s="430"/>
      <c r="Q548" s="430"/>
      <c r="R548" s="430"/>
      <c r="S548" s="430"/>
      <c r="T548" s="430"/>
      <c r="U548" s="430"/>
      <c r="W548" s="430"/>
      <c r="X548" s="430"/>
      <c r="Y548" s="430"/>
      <c r="Z548" s="430"/>
      <c r="AA548" s="430"/>
    </row>
    <row r="549" spans="2:27" ht="12.75" customHeight="1" x14ac:dyDescent="0.25">
      <c r="B549" s="430"/>
      <c r="C549" s="430"/>
      <c r="D549" s="430"/>
      <c r="E549" s="430"/>
      <c r="F549" s="430"/>
      <c r="G549" s="430"/>
      <c r="H549" s="430"/>
      <c r="I549" s="430"/>
      <c r="J549" s="430"/>
      <c r="K549" s="430"/>
      <c r="L549" s="430"/>
      <c r="N549" s="430"/>
      <c r="O549" s="430"/>
      <c r="P549" s="430"/>
      <c r="Q549" s="430"/>
      <c r="R549" s="430"/>
      <c r="S549" s="430"/>
      <c r="T549" s="430"/>
      <c r="U549" s="430"/>
      <c r="W549" s="430"/>
      <c r="X549" s="430"/>
      <c r="Y549" s="430"/>
      <c r="Z549" s="430"/>
      <c r="AA549" s="430"/>
    </row>
    <row r="550" spans="2:27" ht="12.75" customHeight="1" x14ac:dyDescent="0.25">
      <c r="B550" s="430"/>
      <c r="C550" s="430"/>
      <c r="D550" s="430"/>
      <c r="E550" s="430"/>
      <c r="F550" s="430"/>
      <c r="G550" s="430"/>
      <c r="H550" s="430"/>
      <c r="I550" s="430"/>
      <c r="J550" s="430"/>
      <c r="K550" s="430"/>
      <c r="L550" s="430"/>
      <c r="N550" s="430"/>
      <c r="O550" s="430"/>
      <c r="P550" s="430"/>
      <c r="Q550" s="430"/>
      <c r="R550" s="430"/>
      <c r="S550" s="430"/>
      <c r="T550" s="430"/>
      <c r="U550" s="430"/>
      <c r="W550" s="430"/>
      <c r="X550" s="430"/>
      <c r="Y550" s="430"/>
      <c r="Z550" s="430"/>
      <c r="AA550" s="430"/>
    </row>
    <row r="551" spans="2:27" ht="12.75" customHeight="1" x14ac:dyDescent="0.25">
      <c r="B551" s="430"/>
      <c r="C551" s="430"/>
      <c r="D551" s="430"/>
      <c r="E551" s="430"/>
      <c r="F551" s="430"/>
      <c r="G551" s="430"/>
      <c r="H551" s="430"/>
      <c r="I551" s="430"/>
      <c r="J551" s="430"/>
      <c r="K551" s="430"/>
      <c r="L551" s="430"/>
      <c r="N551" s="430"/>
      <c r="O551" s="430"/>
      <c r="P551" s="430"/>
      <c r="Q551" s="430"/>
      <c r="R551" s="430"/>
      <c r="S551" s="430"/>
      <c r="T551" s="430"/>
      <c r="U551" s="430"/>
      <c r="W551" s="430"/>
      <c r="X551" s="430"/>
      <c r="Y551" s="430"/>
      <c r="Z551" s="430"/>
      <c r="AA551" s="430"/>
    </row>
    <row r="552" spans="2:27" ht="12.75" customHeight="1" x14ac:dyDescent="0.25">
      <c r="B552" s="430"/>
      <c r="C552" s="430"/>
      <c r="D552" s="430"/>
      <c r="E552" s="430"/>
      <c r="F552" s="430"/>
      <c r="G552" s="430"/>
      <c r="H552" s="430"/>
      <c r="I552" s="430"/>
      <c r="J552" s="430"/>
      <c r="K552" s="430"/>
      <c r="L552" s="430"/>
      <c r="N552" s="430"/>
      <c r="O552" s="430"/>
      <c r="P552" s="430"/>
      <c r="Q552" s="430"/>
      <c r="R552" s="430"/>
      <c r="S552" s="430"/>
      <c r="T552" s="430"/>
      <c r="U552" s="430"/>
      <c r="W552" s="430"/>
      <c r="X552" s="430"/>
      <c r="Y552" s="430"/>
      <c r="Z552" s="430"/>
      <c r="AA552" s="430"/>
    </row>
    <row r="553" spans="2:27" ht="12.75" customHeight="1" x14ac:dyDescent="0.25">
      <c r="B553" s="430"/>
      <c r="C553" s="430"/>
      <c r="D553" s="430"/>
      <c r="E553" s="430"/>
      <c r="F553" s="430"/>
      <c r="G553" s="430"/>
      <c r="H553" s="430"/>
      <c r="I553" s="430"/>
      <c r="J553" s="430"/>
      <c r="K553" s="430"/>
      <c r="L553" s="430"/>
      <c r="N553" s="430"/>
      <c r="O553" s="430"/>
      <c r="P553" s="430"/>
      <c r="Q553" s="430"/>
      <c r="R553" s="430"/>
      <c r="S553" s="430"/>
      <c r="T553" s="430"/>
      <c r="U553" s="430"/>
      <c r="W553" s="430"/>
      <c r="X553" s="430"/>
      <c r="Y553" s="430"/>
      <c r="Z553" s="430"/>
      <c r="AA553" s="430"/>
    </row>
    <row r="554" spans="2:27" ht="12.75" customHeight="1" x14ac:dyDescent="0.25">
      <c r="B554" s="430"/>
      <c r="C554" s="430"/>
      <c r="D554" s="430"/>
      <c r="E554" s="430"/>
      <c r="F554" s="430"/>
      <c r="G554" s="430"/>
      <c r="H554" s="430"/>
      <c r="I554" s="430"/>
      <c r="J554" s="430"/>
      <c r="K554" s="430"/>
      <c r="L554" s="430"/>
      <c r="N554" s="430"/>
      <c r="O554" s="430"/>
      <c r="P554" s="430"/>
      <c r="Q554" s="430"/>
      <c r="R554" s="430"/>
      <c r="S554" s="430"/>
      <c r="T554" s="430"/>
      <c r="U554" s="430"/>
      <c r="W554" s="430"/>
      <c r="X554" s="430"/>
      <c r="Y554" s="430"/>
      <c r="Z554" s="430"/>
      <c r="AA554" s="430"/>
    </row>
    <row r="555" spans="2:27" ht="12.75" customHeight="1" x14ac:dyDescent="0.25">
      <c r="B555" s="430"/>
      <c r="C555" s="430"/>
      <c r="D555" s="430"/>
      <c r="E555" s="430"/>
      <c r="F555" s="430"/>
      <c r="G555" s="430"/>
      <c r="H555" s="430"/>
      <c r="I555" s="430"/>
      <c r="J555" s="430"/>
      <c r="K555" s="430"/>
      <c r="L555" s="430"/>
      <c r="N555" s="430"/>
      <c r="O555" s="430"/>
      <c r="P555" s="430"/>
      <c r="Q555" s="430"/>
      <c r="R555" s="430"/>
      <c r="S555" s="430"/>
      <c r="T555" s="430"/>
      <c r="U555" s="430"/>
      <c r="W555" s="430"/>
      <c r="X555" s="430"/>
      <c r="Y555" s="430"/>
      <c r="Z555" s="430"/>
      <c r="AA555" s="430"/>
    </row>
    <row r="556" spans="2:27" ht="12.75" customHeight="1" x14ac:dyDescent="0.25">
      <c r="B556" s="430"/>
      <c r="C556" s="430"/>
      <c r="D556" s="430"/>
      <c r="E556" s="430"/>
      <c r="F556" s="430"/>
      <c r="G556" s="430"/>
      <c r="H556" s="430"/>
      <c r="I556" s="430"/>
      <c r="J556" s="430"/>
      <c r="K556" s="430"/>
      <c r="L556" s="430"/>
      <c r="N556" s="430"/>
      <c r="O556" s="430"/>
      <c r="P556" s="430"/>
      <c r="Q556" s="430"/>
      <c r="R556" s="430"/>
      <c r="S556" s="430"/>
      <c r="T556" s="430"/>
      <c r="U556" s="430"/>
      <c r="W556" s="430"/>
      <c r="X556" s="430"/>
      <c r="Y556" s="430"/>
      <c r="Z556" s="430"/>
      <c r="AA556" s="430"/>
    </row>
    <row r="557" spans="2:27" ht="12.75" customHeight="1" x14ac:dyDescent="0.25">
      <c r="B557" s="430"/>
      <c r="C557" s="430"/>
      <c r="D557" s="430"/>
      <c r="E557" s="430"/>
      <c r="F557" s="430"/>
      <c r="G557" s="430"/>
      <c r="H557" s="430"/>
      <c r="I557" s="430"/>
      <c r="J557" s="430"/>
      <c r="K557" s="430"/>
      <c r="L557" s="430"/>
      <c r="N557" s="430"/>
      <c r="O557" s="430"/>
      <c r="P557" s="430"/>
      <c r="Q557" s="430"/>
      <c r="R557" s="430"/>
      <c r="S557" s="430"/>
      <c r="T557" s="430"/>
      <c r="U557" s="430"/>
      <c r="W557" s="430"/>
      <c r="X557" s="430"/>
      <c r="Y557" s="430"/>
      <c r="Z557" s="430"/>
      <c r="AA557" s="430"/>
    </row>
    <row r="558" spans="2:27" ht="12.75" customHeight="1" x14ac:dyDescent="0.25">
      <c r="B558" s="430"/>
      <c r="C558" s="430"/>
      <c r="D558" s="430"/>
      <c r="E558" s="430"/>
      <c r="F558" s="430"/>
      <c r="G558" s="430"/>
      <c r="H558" s="430"/>
      <c r="I558" s="430"/>
      <c r="J558" s="430"/>
      <c r="K558" s="430"/>
      <c r="L558" s="430"/>
      <c r="N558" s="430"/>
      <c r="O558" s="430"/>
      <c r="P558" s="430"/>
      <c r="Q558" s="430"/>
      <c r="R558" s="430"/>
      <c r="S558" s="430"/>
      <c r="T558" s="430"/>
      <c r="U558" s="430"/>
      <c r="W558" s="430"/>
      <c r="X558" s="430"/>
      <c r="Y558" s="430"/>
      <c r="Z558" s="430"/>
      <c r="AA558" s="430"/>
    </row>
    <row r="559" spans="2:27" ht="12.75" customHeight="1" x14ac:dyDescent="0.25">
      <c r="B559" s="430"/>
      <c r="C559" s="430"/>
      <c r="D559" s="430"/>
      <c r="E559" s="430"/>
      <c r="F559" s="430"/>
      <c r="G559" s="430"/>
      <c r="H559" s="430"/>
      <c r="I559" s="430"/>
      <c r="J559" s="430"/>
      <c r="K559" s="430"/>
      <c r="L559" s="430"/>
      <c r="N559" s="430"/>
      <c r="O559" s="430"/>
      <c r="P559" s="430"/>
      <c r="Q559" s="430"/>
      <c r="R559" s="430"/>
      <c r="S559" s="430"/>
      <c r="T559" s="430"/>
      <c r="U559" s="430"/>
      <c r="W559" s="430"/>
      <c r="X559" s="430"/>
      <c r="Y559" s="430"/>
      <c r="Z559" s="430"/>
      <c r="AA559" s="430"/>
    </row>
    <row r="560" spans="2:27" ht="12.75" customHeight="1" x14ac:dyDescent="0.25">
      <c r="B560" s="430"/>
      <c r="C560" s="430"/>
      <c r="D560" s="430"/>
      <c r="E560" s="430"/>
      <c r="F560" s="430"/>
      <c r="G560" s="430"/>
      <c r="H560" s="430"/>
      <c r="I560" s="430"/>
      <c r="J560" s="430"/>
      <c r="K560" s="430"/>
      <c r="L560" s="430"/>
      <c r="N560" s="430"/>
      <c r="O560" s="430"/>
      <c r="P560" s="430"/>
      <c r="Q560" s="430"/>
      <c r="R560" s="430"/>
      <c r="S560" s="430"/>
      <c r="T560" s="430"/>
      <c r="U560" s="430"/>
      <c r="W560" s="430"/>
      <c r="X560" s="430"/>
      <c r="Y560" s="430"/>
      <c r="Z560" s="430"/>
      <c r="AA560" s="430"/>
    </row>
    <row r="561" spans="2:27" ht="12.75" customHeight="1" x14ac:dyDescent="0.25">
      <c r="B561" s="430"/>
      <c r="C561" s="430"/>
      <c r="D561" s="430"/>
      <c r="E561" s="430"/>
      <c r="F561" s="430"/>
      <c r="G561" s="430"/>
      <c r="H561" s="430"/>
      <c r="I561" s="430"/>
      <c r="J561" s="430"/>
      <c r="K561" s="430"/>
      <c r="L561" s="430"/>
      <c r="N561" s="430"/>
      <c r="O561" s="430"/>
      <c r="P561" s="430"/>
      <c r="Q561" s="430"/>
      <c r="R561" s="430"/>
      <c r="S561" s="430"/>
      <c r="T561" s="430"/>
      <c r="U561" s="430"/>
      <c r="W561" s="430"/>
      <c r="X561" s="430"/>
      <c r="Y561" s="430"/>
      <c r="Z561" s="430"/>
      <c r="AA561" s="430"/>
    </row>
    <row r="562" spans="2:27" ht="12.75" customHeight="1" x14ac:dyDescent="0.25">
      <c r="B562" s="430"/>
      <c r="C562" s="430"/>
      <c r="D562" s="430"/>
      <c r="E562" s="430"/>
      <c r="F562" s="430"/>
      <c r="G562" s="430"/>
      <c r="H562" s="430"/>
      <c r="I562" s="430"/>
      <c r="J562" s="430"/>
      <c r="K562" s="430"/>
      <c r="L562" s="430"/>
      <c r="N562" s="430"/>
      <c r="O562" s="430"/>
      <c r="P562" s="430"/>
      <c r="Q562" s="430"/>
      <c r="R562" s="430"/>
      <c r="S562" s="430"/>
      <c r="T562" s="430"/>
      <c r="U562" s="430"/>
      <c r="W562" s="430"/>
      <c r="X562" s="430"/>
      <c r="Y562" s="430"/>
      <c r="Z562" s="430"/>
      <c r="AA562" s="430"/>
    </row>
    <row r="563" spans="2:27" ht="12.75" customHeight="1" x14ac:dyDescent="0.25">
      <c r="B563" s="430"/>
      <c r="C563" s="430"/>
      <c r="D563" s="430"/>
      <c r="E563" s="430"/>
      <c r="F563" s="430"/>
      <c r="G563" s="430"/>
      <c r="H563" s="430"/>
      <c r="I563" s="430"/>
      <c r="J563" s="430"/>
      <c r="K563" s="430"/>
      <c r="L563" s="430"/>
      <c r="N563" s="430"/>
      <c r="O563" s="430"/>
      <c r="P563" s="430"/>
      <c r="Q563" s="430"/>
      <c r="R563" s="430"/>
      <c r="S563" s="430"/>
      <c r="T563" s="430"/>
      <c r="U563" s="430"/>
      <c r="W563" s="430"/>
      <c r="X563" s="430"/>
      <c r="Y563" s="430"/>
      <c r="Z563" s="430"/>
      <c r="AA563" s="430"/>
    </row>
    <row r="564" spans="2:27" ht="12.75" customHeight="1" x14ac:dyDescent="0.25">
      <c r="B564" s="430"/>
      <c r="C564" s="430"/>
      <c r="D564" s="430"/>
      <c r="E564" s="430"/>
      <c r="F564" s="430"/>
      <c r="G564" s="430"/>
      <c r="H564" s="430"/>
      <c r="I564" s="430"/>
      <c r="J564" s="430"/>
      <c r="K564" s="430"/>
      <c r="L564" s="430"/>
      <c r="N564" s="430"/>
      <c r="O564" s="430"/>
      <c r="P564" s="430"/>
      <c r="Q564" s="430"/>
      <c r="R564" s="430"/>
      <c r="S564" s="430"/>
      <c r="T564" s="430"/>
      <c r="U564" s="430"/>
      <c r="W564" s="430"/>
      <c r="X564" s="430"/>
      <c r="Y564" s="430"/>
      <c r="Z564" s="430"/>
      <c r="AA564" s="430"/>
    </row>
    <row r="565" spans="2:27" ht="12.75" customHeight="1" x14ac:dyDescent="0.25">
      <c r="B565" s="430"/>
      <c r="C565" s="430"/>
      <c r="D565" s="430"/>
      <c r="E565" s="430"/>
      <c r="F565" s="430"/>
      <c r="G565" s="430"/>
      <c r="H565" s="430"/>
      <c r="I565" s="430"/>
      <c r="J565" s="430"/>
      <c r="K565" s="430"/>
      <c r="L565" s="430"/>
      <c r="N565" s="430"/>
      <c r="O565" s="430"/>
      <c r="P565" s="430"/>
      <c r="Q565" s="430"/>
      <c r="R565" s="430"/>
      <c r="S565" s="430"/>
      <c r="T565" s="430"/>
      <c r="U565" s="430"/>
      <c r="W565" s="430"/>
      <c r="X565" s="430"/>
      <c r="Y565" s="430"/>
      <c r="Z565" s="430"/>
      <c r="AA565" s="430"/>
    </row>
    <row r="566" spans="2:27" ht="12.75" customHeight="1" x14ac:dyDescent="0.25">
      <c r="B566" s="430"/>
      <c r="C566" s="430"/>
      <c r="D566" s="430"/>
      <c r="E566" s="430"/>
      <c r="F566" s="430"/>
      <c r="G566" s="430"/>
      <c r="H566" s="430"/>
      <c r="I566" s="430"/>
      <c r="J566" s="430"/>
      <c r="K566" s="430"/>
      <c r="L566" s="430"/>
      <c r="N566" s="430"/>
      <c r="O566" s="430"/>
      <c r="P566" s="430"/>
      <c r="Q566" s="430"/>
      <c r="R566" s="430"/>
      <c r="S566" s="430"/>
      <c r="T566" s="430"/>
      <c r="U566" s="430"/>
      <c r="W566" s="430"/>
      <c r="X566" s="430"/>
      <c r="Y566" s="430"/>
      <c r="Z566" s="430"/>
      <c r="AA566" s="430"/>
    </row>
    <row r="567" spans="2:27" ht="12.75" customHeight="1" x14ac:dyDescent="0.25">
      <c r="B567" s="430"/>
      <c r="C567" s="430"/>
      <c r="D567" s="430"/>
      <c r="E567" s="430"/>
      <c r="F567" s="430"/>
      <c r="G567" s="430"/>
      <c r="H567" s="430"/>
      <c r="I567" s="430"/>
      <c r="J567" s="430"/>
      <c r="K567" s="430"/>
      <c r="L567" s="430"/>
      <c r="N567" s="430"/>
      <c r="O567" s="430"/>
      <c r="P567" s="430"/>
      <c r="Q567" s="430"/>
      <c r="R567" s="430"/>
      <c r="S567" s="430"/>
      <c r="T567" s="430"/>
      <c r="U567" s="430"/>
      <c r="W567" s="430"/>
      <c r="X567" s="430"/>
      <c r="Y567" s="430"/>
      <c r="Z567" s="430"/>
      <c r="AA567" s="430"/>
    </row>
    <row r="568" spans="2:27" ht="12.75" customHeight="1" x14ac:dyDescent="0.25">
      <c r="B568" s="430"/>
      <c r="C568" s="430"/>
      <c r="D568" s="430"/>
      <c r="E568" s="430"/>
      <c r="F568" s="430"/>
      <c r="G568" s="430"/>
      <c r="H568" s="430"/>
      <c r="I568" s="430"/>
      <c r="J568" s="430"/>
      <c r="K568" s="430"/>
      <c r="L568" s="430"/>
      <c r="N568" s="430"/>
      <c r="O568" s="430"/>
      <c r="P568" s="430"/>
      <c r="Q568" s="430"/>
      <c r="R568" s="430"/>
      <c r="S568" s="430"/>
      <c r="T568" s="430"/>
      <c r="U568" s="430"/>
      <c r="W568" s="430"/>
      <c r="X568" s="430"/>
      <c r="Y568" s="430"/>
      <c r="Z568" s="430"/>
      <c r="AA568" s="430"/>
    </row>
    <row r="569" spans="2:27" ht="12.75" customHeight="1" x14ac:dyDescent="0.25">
      <c r="B569" s="430"/>
      <c r="C569" s="430"/>
      <c r="D569" s="430"/>
      <c r="E569" s="430"/>
      <c r="F569" s="430"/>
      <c r="G569" s="430"/>
      <c r="H569" s="430"/>
      <c r="I569" s="430"/>
      <c r="J569" s="430"/>
      <c r="K569" s="430"/>
      <c r="L569" s="430"/>
      <c r="N569" s="430"/>
      <c r="O569" s="430"/>
      <c r="P569" s="430"/>
      <c r="Q569" s="430"/>
      <c r="R569" s="430"/>
      <c r="S569" s="430"/>
      <c r="T569" s="430"/>
      <c r="U569" s="430"/>
      <c r="W569" s="430"/>
      <c r="X569" s="430"/>
      <c r="Y569" s="430"/>
      <c r="Z569" s="430"/>
      <c r="AA569" s="430"/>
    </row>
    <row r="570" spans="2:27" ht="12.75" customHeight="1" x14ac:dyDescent="0.25">
      <c r="B570" s="430"/>
      <c r="C570" s="430"/>
      <c r="D570" s="430"/>
      <c r="E570" s="430"/>
      <c r="F570" s="430"/>
      <c r="G570" s="430"/>
      <c r="H570" s="430"/>
      <c r="I570" s="430"/>
      <c r="J570" s="430"/>
      <c r="K570" s="430"/>
      <c r="L570" s="430"/>
      <c r="N570" s="430"/>
      <c r="O570" s="430"/>
      <c r="P570" s="430"/>
      <c r="Q570" s="430"/>
      <c r="R570" s="430"/>
      <c r="S570" s="430"/>
      <c r="T570" s="430"/>
      <c r="U570" s="430"/>
      <c r="W570" s="430"/>
      <c r="X570" s="430"/>
      <c r="Y570" s="430"/>
      <c r="Z570" s="430"/>
      <c r="AA570" s="430"/>
    </row>
    <row r="571" spans="2:27" ht="12.75" customHeight="1" x14ac:dyDescent="0.25">
      <c r="B571" s="430"/>
      <c r="C571" s="430"/>
      <c r="D571" s="430"/>
      <c r="E571" s="430"/>
      <c r="F571" s="430"/>
      <c r="G571" s="430"/>
      <c r="H571" s="430"/>
      <c r="I571" s="430"/>
      <c r="J571" s="430"/>
      <c r="K571" s="430"/>
      <c r="L571" s="430"/>
      <c r="N571" s="430"/>
      <c r="O571" s="430"/>
      <c r="P571" s="430"/>
      <c r="Q571" s="430"/>
      <c r="R571" s="430"/>
      <c r="S571" s="430"/>
      <c r="T571" s="430"/>
      <c r="U571" s="430"/>
      <c r="W571" s="430"/>
      <c r="X571" s="430"/>
      <c r="Y571" s="430"/>
      <c r="Z571" s="430"/>
      <c r="AA571" s="430"/>
    </row>
    <row r="572" spans="2:27" ht="12.75" customHeight="1" x14ac:dyDescent="0.25">
      <c r="B572" s="430"/>
      <c r="C572" s="430"/>
      <c r="D572" s="430"/>
      <c r="E572" s="430"/>
      <c r="F572" s="430"/>
      <c r="G572" s="430"/>
      <c r="H572" s="430"/>
      <c r="I572" s="430"/>
      <c r="J572" s="430"/>
      <c r="K572" s="430"/>
      <c r="L572" s="430"/>
      <c r="N572" s="430"/>
      <c r="O572" s="430"/>
      <c r="P572" s="430"/>
      <c r="Q572" s="430"/>
      <c r="R572" s="430"/>
      <c r="S572" s="430"/>
      <c r="T572" s="430"/>
      <c r="U572" s="430"/>
      <c r="W572" s="430"/>
      <c r="X572" s="430"/>
      <c r="Y572" s="430"/>
      <c r="Z572" s="430"/>
      <c r="AA572" s="430"/>
    </row>
    <row r="573" spans="2:27" ht="12.75" customHeight="1" x14ac:dyDescent="0.25">
      <c r="B573" s="430"/>
      <c r="C573" s="430"/>
      <c r="D573" s="430"/>
      <c r="E573" s="430"/>
      <c r="F573" s="430"/>
      <c r="G573" s="430"/>
      <c r="H573" s="430"/>
      <c r="I573" s="430"/>
      <c r="J573" s="430"/>
      <c r="K573" s="430"/>
      <c r="L573" s="430"/>
      <c r="N573" s="430"/>
      <c r="O573" s="430"/>
      <c r="P573" s="430"/>
      <c r="Q573" s="430"/>
      <c r="R573" s="430"/>
      <c r="S573" s="430"/>
      <c r="T573" s="430"/>
      <c r="U573" s="430"/>
      <c r="W573" s="430"/>
      <c r="X573" s="430"/>
      <c r="Y573" s="430"/>
      <c r="Z573" s="430"/>
      <c r="AA573" s="430"/>
    </row>
    <row r="574" spans="2:27" ht="12.75" customHeight="1" x14ac:dyDescent="0.25">
      <c r="B574" s="430"/>
      <c r="C574" s="430"/>
      <c r="D574" s="430"/>
      <c r="E574" s="430"/>
      <c r="F574" s="430"/>
      <c r="G574" s="430"/>
      <c r="H574" s="430"/>
      <c r="I574" s="430"/>
      <c r="J574" s="430"/>
      <c r="K574" s="430"/>
      <c r="L574" s="430"/>
      <c r="N574" s="430"/>
      <c r="O574" s="430"/>
      <c r="P574" s="430"/>
      <c r="Q574" s="430"/>
      <c r="R574" s="430"/>
      <c r="S574" s="430"/>
      <c r="T574" s="430"/>
      <c r="U574" s="430"/>
      <c r="W574" s="430"/>
      <c r="X574" s="430"/>
      <c r="Y574" s="430"/>
      <c r="Z574" s="430"/>
      <c r="AA574" s="430"/>
    </row>
    <row r="575" spans="2:27" ht="12.75" customHeight="1" x14ac:dyDescent="0.25">
      <c r="B575" s="430"/>
      <c r="C575" s="430"/>
      <c r="D575" s="430"/>
      <c r="E575" s="430"/>
      <c r="F575" s="430"/>
      <c r="G575" s="430"/>
      <c r="H575" s="430"/>
      <c r="I575" s="430"/>
      <c r="J575" s="430"/>
      <c r="K575" s="430"/>
      <c r="L575" s="430"/>
      <c r="N575" s="430"/>
      <c r="O575" s="430"/>
      <c r="P575" s="430"/>
      <c r="Q575" s="430"/>
      <c r="R575" s="430"/>
      <c r="S575" s="430"/>
      <c r="T575" s="430"/>
      <c r="U575" s="430"/>
      <c r="W575" s="430"/>
      <c r="X575" s="430"/>
      <c r="Y575" s="430"/>
      <c r="Z575" s="430"/>
      <c r="AA575" s="430"/>
    </row>
    <row r="576" spans="2:27" ht="12.75" customHeight="1" x14ac:dyDescent="0.25">
      <c r="B576" s="430"/>
      <c r="C576" s="430"/>
      <c r="D576" s="430"/>
      <c r="E576" s="430"/>
      <c r="F576" s="430"/>
      <c r="G576" s="430"/>
      <c r="H576" s="430"/>
      <c r="I576" s="430"/>
      <c r="J576" s="430"/>
      <c r="K576" s="430"/>
      <c r="L576" s="430"/>
      <c r="N576" s="430"/>
      <c r="O576" s="430"/>
      <c r="P576" s="430"/>
      <c r="Q576" s="430"/>
      <c r="R576" s="430"/>
      <c r="S576" s="430"/>
      <c r="T576" s="430"/>
      <c r="U576" s="430"/>
      <c r="W576" s="430"/>
      <c r="X576" s="430"/>
      <c r="Y576" s="430"/>
      <c r="Z576" s="430"/>
      <c r="AA576" s="430"/>
    </row>
    <row r="577" spans="2:27" ht="12.75" customHeight="1" x14ac:dyDescent="0.25">
      <c r="B577" s="430"/>
      <c r="C577" s="430"/>
      <c r="D577" s="430"/>
      <c r="E577" s="430"/>
      <c r="F577" s="430"/>
      <c r="G577" s="430"/>
      <c r="H577" s="430"/>
      <c r="I577" s="430"/>
      <c r="J577" s="430"/>
      <c r="K577" s="430"/>
      <c r="L577" s="430"/>
      <c r="N577" s="430"/>
      <c r="O577" s="430"/>
      <c r="P577" s="430"/>
      <c r="Q577" s="430"/>
      <c r="R577" s="430"/>
      <c r="S577" s="430"/>
      <c r="T577" s="430"/>
      <c r="U577" s="430"/>
      <c r="W577" s="430"/>
      <c r="X577" s="430"/>
      <c r="Y577" s="430"/>
      <c r="Z577" s="430"/>
      <c r="AA577" s="430"/>
    </row>
    <row r="578" spans="2:27" ht="12.75" customHeight="1" x14ac:dyDescent="0.25">
      <c r="B578" s="430"/>
      <c r="C578" s="430"/>
      <c r="D578" s="430"/>
      <c r="E578" s="430"/>
      <c r="F578" s="430"/>
      <c r="G578" s="430"/>
      <c r="H578" s="430"/>
      <c r="I578" s="430"/>
      <c r="J578" s="430"/>
      <c r="K578" s="430"/>
      <c r="L578" s="430"/>
      <c r="N578" s="430"/>
      <c r="O578" s="430"/>
      <c r="P578" s="430"/>
      <c r="Q578" s="430"/>
      <c r="R578" s="430"/>
      <c r="S578" s="430"/>
      <c r="T578" s="430"/>
      <c r="U578" s="430"/>
      <c r="W578" s="430"/>
      <c r="X578" s="430"/>
      <c r="Y578" s="430"/>
      <c r="Z578" s="430"/>
      <c r="AA578" s="430"/>
    </row>
    <row r="579" spans="2:27" ht="12.75" customHeight="1" x14ac:dyDescent="0.25">
      <c r="B579" s="430"/>
      <c r="C579" s="430"/>
      <c r="D579" s="430"/>
      <c r="E579" s="430"/>
      <c r="F579" s="430"/>
      <c r="G579" s="430"/>
      <c r="H579" s="430"/>
      <c r="I579" s="430"/>
      <c r="J579" s="430"/>
      <c r="K579" s="430"/>
      <c r="L579" s="430"/>
      <c r="N579" s="430"/>
      <c r="O579" s="430"/>
      <c r="P579" s="430"/>
      <c r="Q579" s="430"/>
      <c r="R579" s="430"/>
      <c r="S579" s="430"/>
      <c r="T579" s="430"/>
      <c r="U579" s="430"/>
      <c r="W579" s="430"/>
      <c r="X579" s="430"/>
      <c r="Y579" s="430"/>
      <c r="Z579" s="430"/>
      <c r="AA579" s="430"/>
    </row>
    <row r="580" spans="2:27" ht="12.75" customHeight="1" x14ac:dyDescent="0.25">
      <c r="B580" s="430"/>
      <c r="C580" s="430"/>
      <c r="D580" s="430"/>
      <c r="E580" s="430"/>
      <c r="F580" s="430"/>
      <c r="G580" s="430"/>
      <c r="H580" s="430"/>
      <c r="I580" s="430"/>
      <c r="J580" s="430"/>
      <c r="K580" s="430"/>
      <c r="L580" s="430"/>
      <c r="N580" s="430"/>
      <c r="O580" s="430"/>
      <c r="P580" s="430"/>
      <c r="Q580" s="430"/>
      <c r="R580" s="430"/>
      <c r="S580" s="430"/>
      <c r="T580" s="430"/>
      <c r="U580" s="430"/>
      <c r="W580" s="430"/>
      <c r="X580" s="430"/>
      <c r="Y580" s="430"/>
      <c r="Z580" s="430"/>
      <c r="AA580" s="430"/>
    </row>
    <row r="581" spans="2:27" ht="12.75" customHeight="1" x14ac:dyDescent="0.25">
      <c r="B581" s="430"/>
      <c r="C581" s="430"/>
      <c r="D581" s="430"/>
      <c r="E581" s="430"/>
      <c r="F581" s="430"/>
      <c r="G581" s="430"/>
      <c r="H581" s="430"/>
      <c r="I581" s="430"/>
      <c r="J581" s="430"/>
      <c r="K581" s="430"/>
      <c r="L581" s="430"/>
      <c r="N581" s="430"/>
      <c r="O581" s="430"/>
      <c r="P581" s="430"/>
      <c r="Q581" s="430"/>
      <c r="R581" s="430"/>
      <c r="S581" s="430"/>
      <c r="T581" s="430"/>
      <c r="U581" s="430"/>
      <c r="W581" s="430"/>
      <c r="X581" s="430"/>
      <c r="Y581" s="430"/>
      <c r="Z581" s="430"/>
      <c r="AA581" s="430"/>
    </row>
    <row r="582" spans="2:27" ht="12.75" customHeight="1" x14ac:dyDescent="0.25">
      <c r="B582" s="430"/>
      <c r="C582" s="430"/>
      <c r="D582" s="430"/>
      <c r="E582" s="430"/>
      <c r="F582" s="430"/>
      <c r="G582" s="430"/>
      <c r="H582" s="430"/>
      <c r="I582" s="430"/>
      <c r="J582" s="430"/>
      <c r="K582" s="430"/>
      <c r="L582" s="430"/>
      <c r="N582" s="430"/>
      <c r="O582" s="430"/>
      <c r="P582" s="430"/>
      <c r="Q582" s="430"/>
      <c r="R582" s="430"/>
      <c r="S582" s="430"/>
      <c r="T582" s="430"/>
      <c r="U582" s="430"/>
      <c r="W582" s="430"/>
      <c r="X582" s="430"/>
      <c r="Y582" s="430"/>
      <c r="Z582" s="430"/>
      <c r="AA582" s="430"/>
    </row>
    <row r="583" spans="2:27" ht="12.75" customHeight="1" x14ac:dyDescent="0.25">
      <c r="B583" s="430"/>
      <c r="C583" s="430"/>
      <c r="D583" s="430"/>
      <c r="E583" s="430"/>
      <c r="F583" s="430"/>
      <c r="G583" s="430"/>
      <c r="H583" s="430"/>
      <c r="I583" s="430"/>
      <c r="J583" s="430"/>
      <c r="K583" s="430"/>
      <c r="L583" s="430"/>
      <c r="N583" s="430"/>
      <c r="O583" s="430"/>
      <c r="P583" s="430"/>
      <c r="Q583" s="430"/>
      <c r="R583" s="430"/>
      <c r="S583" s="430"/>
      <c r="T583" s="430"/>
      <c r="U583" s="430"/>
      <c r="W583" s="430"/>
      <c r="X583" s="430"/>
      <c r="Y583" s="430"/>
      <c r="Z583" s="430"/>
      <c r="AA583" s="430"/>
    </row>
    <row r="584" spans="2:27" ht="12.75" customHeight="1" x14ac:dyDescent="0.25">
      <c r="B584" s="430"/>
      <c r="C584" s="430"/>
      <c r="D584" s="430"/>
      <c r="E584" s="430"/>
      <c r="F584" s="430"/>
      <c r="G584" s="430"/>
      <c r="H584" s="430"/>
      <c r="I584" s="430"/>
      <c r="J584" s="430"/>
      <c r="K584" s="430"/>
      <c r="L584" s="430"/>
      <c r="N584" s="430"/>
      <c r="O584" s="430"/>
      <c r="P584" s="430"/>
      <c r="Q584" s="430"/>
      <c r="R584" s="430"/>
      <c r="S584" s="430"/>
      <c r="T584" s="430"/>
      <c r="U584" s="430"/>
      <c r="W584" s="430"/>
      <c r="X584" s="430"/>
      <c r="Y584" s="430"/>
      <c r="Z584" s="430"/>
      <c r="AA584" s="430"/>
    </row>
    <row r="585" spans="2:27" ht="12.75" customHeight="1" x14ac:dyDescent="0.25">
      <c r="B585" s="430"/>
      <c r="C585" s="430"/>
      <c r="D585" s="430"/>
      <c r="E585" s="430"/>
      <c r="F585" s="430"/>
      <c r="G585" s="430"/>
      <c r="H585" s="430"/>
      <c r="I585" s="430"/>
      <c r="J585" s="430"/>
      <c r="K585" s="430"/>
      <c r="L585" s="430"/>
      <c r="N585" s="430"/>
      <c r="O585" s="430"/>
      <c r="P585" s="430"/>
      <c r="Q585" s="430"/>
      <c r="R585" s="430"/>
      <c r="S585" s="430"/>
      <c r="T585" s="430"/>
      <c r="U585" s="430"/>
      <c r="W585" s="430"/>
      <c r="X585" s="430"/>
      <c r="Y585" s="430"/>
      <c r="Z585" s="430"/>
      <c r="AA585" s="430"/>
    </row>
    <row r="586" spans="2:27" ht="12.75" customHeight="1" x14ac:dyDescent="0.25">
      <c r="B586" s="430"/>
      <c r="C586" s="430"/>
      <c r="D586" s="430"/>
      <c r="E586" s="430"/>
      <c r="F586" s="430"/>
      <c r="G586" s="430"/>
      <c r="H586" s="430"/>
      <c r="I586" s="430"/>
      <c r="J586" s="430"/>
      <c r="K586" s="430"/>
      <c r="L586" s="430"/>
      <c r="N586" s="430"/>
      <c r="O586" s="430"/>
      <c r="P586" s="430"/>
      <c r="Q586" s="430"/>
      <c r="R586" s="430"/>
      <c r="S586" s="430"/>
      <c r="T586" s="430"/>
      <c r="U586" s="430"/>
      <c r="W586" s="430"/>
      <c r="X586" s="430"/>
      <c r="Y586" s="430"/>
      <c r="Z586" s="430"/>
      <c r="AA586" s="430"/>
    </row>
    <row r="587" spans="2:27" ht="12.75" customHeight="1" x14ac:dyDescent="0.25">
      <c r="B587" s="430"/>
      <c r="C587" s="430"/>
      <c r="D587" s="430"/>
      <c r="E587" s="430"/>
      <c r="F587" s="430"/>
      <c r="G587" s="430"/>
      <c r="H587" s="430"/>
      <c r="I587" s="430"/>
      <c r="J587" s="430"/>
      <c r="K587" s="430"/>
      <c r="L587" s="430"/>
      <c r="N587" s="430"/>
      <c r="O587" s="430"/>
      <c r="P587" s="430"/>
      <c r="Q587" s="430"/>
      <c r="R587" s="430"/>
      <c r="S587" s="430"/>
      <c r="T587" s="430"/>
      <c r="U587" s="430"/>
      <c r="W587" s="430"/>
      <c r="X587" s="430"/>
      <c r="Y587" s="430"/>
      <c r="Z587" s="430"/>
      <c r="AA587" s="430"/>
    </row>
    <row r="588" spans="2:27" ht="12.75" customHeight="1" x14ac:dyDescent="0.25">
      <c r="B588" s="430"/>
      <c r="C588" s="430"/>
      <c r="D588" s="430"/>
      <c r="E588" s="430"/>
      <c r="F588" s="430"/>
      <c r="G588" s="430"/>
      <c r="H588" s="430"/>
      <c r="I588" s="430"/>
      <c r="J588" s="430"/>
      <c r="K588" s="430"/>
      <c r="L588" s="430"/>
      <c r="N588" s="430"/>
      <c r="O588" s="430"/>
      <c r="P588" s="430"/>
      <c r="Q588" s="430"/>
      <c r="R588" s="430"/>
      <c r="S588" s="430"/>
      <c r="T588" s="430"/>
      <c r="U588" s="430"/>
      <c r="W588" s="430"/>
      <c r="X588" s="430"/>
      <c r="Y588" s="430"/>
      <c r="Z588" s="430"/>
      <c r="AA588" s="430"/>
    </row>
    <row r="589" spans="2:27" ht="12.75" customHeight="1" x14ac:dyDescent="0.25">
      <c r="B589" s="430"/>
      <c r="C589" s="430"/>
      <c r="D589" s="430"/>
      <c r="E589" s="430"/>
      <c r="F589" s="430"/>
      <c r="G589" s="430"/>
      <c r="H589" s="430"/>
      <c r="I589" s="430"/>
      <c r="J589" s="430"/>
      <c r="K589" s="430"/>
      <c r="L589" s="430"/>
      <c r="N589" s="430"/>
      <c r="O589" s="430"/>
      <c r="P589" s="430"/>
      <c r="Q589" s="430"/>
      <c r="R589" s="430"/>
      <c r="S589" s="430"/>
      <c r="T589" s="430"/>
      <c r="U589" s="430"/>
      <c r="W589" s="430"/>
      <c r="X589" s="430"/>
      <c r="Y589" s="430"/>
      <c r="Z589" s="430"/>
      <c r="AA589" s="430"/>
    </row>
    <row r="590" spans="2:27" ht="12.75" customHeight="1" x14ac:dyDescent="0.25">
      <c r="B590" s="430"/>
      <c r="C590" s="430"/>
      <c r="D590" s="430"/>
      <c r="E590" s="430"/>
      <c r="F590" s="430"/>
      <c r="G590" s="430"/>
      <c r="H590" s="430"/>
      <c r="I590" s="430"/>
      <c r="J590" s="430"/>
      <c r="K590" s="430"/>
      <c r="L590" s="430"/>
      <c r="N590" s="430"/>
      <c r="O590" s="430"/>
      <c r="P590" s="430"/>
      <c r="Q590" s="430"/>
      <c r="R590" s="430"/>
      <c r="S590" s="430"/>
      <c r="T590" s="430"/>
      <c r="U590" s="430"/>
      <c r="W590" s="430"/>
      <c r="X590" s="430"/>
      <c r="Y590" s="430"/>
      <c r="Z590" s="430"/>
      <c r="AA590" s="430"/>
    </row>
    <row r="591" spans="2:27" ht="12.75" customHeight="1" x14ac:dyDescent="0.25">
      <c r="B591" s="430"/>
      <c r="C591" s="430"/>
      <c r="D591" s="430"/>
      <c r="E591" s="430"/>
      <c r="F591" s="430"/>
      <c r="G591" s="430"/>
      <c r="H591" s="430"/>
      <c r="I591" s="430"/>
      <c r="J591" s="430"/>
      <c r="K591" s="430"/>
      <c r="L591" s="430"/>
      <c r="N591" s="430"/>
      <c r="O591" s="430"/>
      <c r="P591" s="430"/>
      <c r="Q591" s="430"/>
      <c r="R591" s="430"/>
      <c r="S591" s="430"/>
      <c r="T591" s="430"/>
      <c r="U591" s="430"/>
      <c r="W591" s="430"/>
      <c r="X591" s="430"/>
      <c r="Y591" s="430"/>
      <c r="Z591" s="430"/>
      <c r="AA591" s="430"/>
    </row>
    <row r="592" spans="2:27" ht="12.75" customHeight="1" x14ac:dyDescent="0.25">
      <c r="B592" s="430"/>
      <c r="C592" s="430"/>
      <c r="D592" s="430"/>
      <c r="E592" s="430"/>
      <c r="F592" s="430"/>
      <c r="G592" s="430"/>
      <c r="H592" s="430"/>
      <c r="I592" s="430"/>
      <c r="J592" s="430"/>
      <c r="K592" s="430"/>
      <c r="L592" s="430"/>
      <c r="N592" s="430"/>
      <c r="O592" s="430"/>
      <c r="P592" s="430"/>
      <c r="Q592" s="430"/>
      <c r="R592" s="430"/>
      <c r="S592" s="430"/>
      <c r="T592" s="430"/>
      <c r="U592" s="430"/>
      <c r="W592" s="430"/>
      <c r="X592" s="430"/>
      <c r="Y592" s="430"/>
      <c r="Z592" s="430"/>
      <c r="AA592" s="430"/>
    </row>
    <row r="593" spans="2:27" ht="12.75" customHeight="1" x14ac:dyDescent="0.25">
      <c r="B593" s="430"/>
      <c r="C593" s="430"/>
      <c r="D593" s="430"/>
      <c r="E593" s="430"/>
      <c r="F593" s="430"/>
      <c r="G593" s="430"/>
      <c r="H593" s="430"/>
      <c r="I593" s="430"/>
      <c r="J593" s="430"/>
      <c r="K593" s="430"/>
      <c r="L593" s="430"/>
      <c r="N593" s="430"/>
      <c r="O593" s="430"/>
      <c r="P593" s="430"/>
      <c r="Q593" s="430"/>
      <c r="R593" s="430"/>
      <c r="S593" s="430"/>
      <c r="T593" s="430"/>
      <c r="U593" s="430"/>
      <c r="W593" s="430"/>
      <c r="X593" s="430"/>
      <c r="Y593" s="430"/>
      <c r="Z593" s="430"/>
      <c r="AA593" s="430"/>
    </row>
    <row r="594" spans="2:27" ht="12.75" customHeight="1" x14ac:dyDescent="0.25">
      <c r="B594" s="430"/>
      <c r="C594" s="430"/>
      <c r="D594" s="430"/>
      <c r="E594" s="430"/>
      <c r="F594" s="430"/>
      <c r="G594" s="430"/>
      <c r="H594" s="430"/>
      <c r="I594" s="430"/>
      <c r="J594" s="430"/>
      <c r="K594" s="430"/>
      <c r="L594" s="430"/>
      <c r="N594" s="430"/>
      <c r="O594" s="430"/>
      <c r="P594" s="430"/>
      <c r="Q594" s="430"/>
      <c r="R594" s="430"/>
      <c r="S594" s="430"/>
      <c r="T594" s="430"/>
      <c r="U594" s="430"/>
      <c r="W594" s="430"/>
      <c r="X594" s="430"/>
      <c r="Y594" s="430"/>
      <c r="Z594" s="430"/>
      <c r="AA594" s="430"/>
    </row>
    <row r="595" spans="2:27" ht="12.75" customHeight="1" x14ac:dyDescent="0.25">
      <c r="B595" s="430"/>
      <c r="C595" s="430"/>
      <c r="D595" s="430"/>
      <c r="E595" s="430"/>
      <c r="F595" s="430"/>
      <c r="G595" s="430"/>
      <c r="H595" s="430"/>
      <c r="I595" s="430"/>
      <c r="J595" s="430"/>
      <c r="K595" s="430"/>
      <c r="L595" s="430"/>
      <c r="N595" s="430"/>
      <c r="O595" s="430"/>
      <c r="P595" s="430"/>
      <c r="Q595" s="430"/>
      <c r="R595" s="430"/>
      <c r="S595" s="430"/>
      <c r="T595" s="430"/>
      <c r="U595" s="430"/>
      <c r="W595" s="430"/>
      <c r="X595" s="430"/>
      <c r="Y595" s="430"/>
      <c r="Z595" s="430"/>
      <c r="AA595" s="430"/>
    </row>
    <row r="596" spans="2:27" ht="12.75" customHeight="1" x14ac:dyDescent="0.25">
      <c r="B596" s="430"/>
      <c r="C596" s="430"/>
      <c r="D596" s="430"/>
      <c r="E596" s="430"/>
      <c r="F596" s="430"/>
      <c r="G596" s="430"/>
      <c r="H596" s="430"/>
      <c r="I596" s="430"/>
      <c r="J596" s="430"/>
      <c r="K596" s="430"/>
      <c r="L596" s="430"/>
      <c r="N596" s="430"/>
      <c r="O596" s="430"/>
      <c r="P596" s="430"/>
      <c r="Q596" s="430"/>
      <c r="R596" s="430"/>
      <c r="S596" s="430"/>
      <c r="T596" s="430"/>
      <c r="U596" s="430"/>
      <c r="W596" s="430"/>
      <c r="X596" s="430"/>
      <c r="Y596" s="430"/>
      <c r="Z596" s="430"/>
      <c r="AA596" s="430"/>
    </row>
    <row r="597" spans="2:27" ht="12.75" customHeight="1" x14ac:dyDescent="0.25">
      <c r="B597" s="430"/>
      <c r="C597" s="430"/>
      <c r="D597" s="430"/>
      <c r="E597" s="430"/>
      <c r="F597" s="430"/>
      <c r="G597" s="430"/>
      <c r="H597" s="430"/>
      <c r="I597" s="430"/>
      <c r="J597" s="430"/>
      <c r="K597" s="430"/>
      <c r="L597" s="430"/>
      <c r="N597" s="430"/>
      <c r="O597" s="430"/>
      <c r="P597" s="430"/>
      <c r="Q597" s="430"/>
      <c r="R597" s="430"/>
      <c r="S597" s="430"/>
      <c r="T597" s="430"/>
      <c r="U597" s="430"/>
      <c r="W597" s="430"/>
      <c r="X597" s="430"/>
      <c r="Y597" s="430"/>
      <c r="Z597" s="430"/>
      <c r="AA597" s="430"/>
    </row>
    <row r="598" spans="2:27" ht="12.75" customHeight="1" x14ac:dyDescent="0.25">
      <c r="B598" s="430"/>
      <c r="C598" s="430"/>
      <c r="D598" s="430"/>
      <c r="E598" s="430"/>
      <c r="F598" s="430"/>
      <c r="G598" s="430"/>
      <c r="H598" s="430"/>
      <c r="I598" s="430"/>
      <c r="J598" s="430"/>
      <c r="K598" s="430"/>
      <c r="L598" s="430"/>
      <c r="N598" s="430"/>
      <c r="O598" s="430"/>
      <c r="P598" s="430"/>
      <c r="Q598" s="430"/>
      <c r="R598" s="430"/>
      <c r="S598" s="430"/>
      <c r="T598" s="430"/>
      <c r="U598" s="430"/>
      <c r="W598" s="430"/>
      <c r="X598" s="430"/>
      <c r="Y598" s="430"/>
      <c r="Z598" s="430"/>
      <c r="AA598" s="430"/>
    </row>
    <row r="599" spans="2:27" ht="12.75" customHeight="1" x14ac:dyDescent="0.25">
      <c r="B599" s="430"/>
      <c r="C599" s="430"/>
      <c r="D599" s="430"/>
      <c r="E599" s="430"/>
      <c r="F599" s="430"/>
      <c r="G599" s="430"/>
      <c r="H599" s="430"/>
      <c r="I599" s="430"/>
      <c r="J599" s="430"/>
      <c r="K599" s="430"/>
      <c r="L599" s="430"/>
      <c r="N599" s="430"/>
      <c r="O599" s="430"/>
      <c r="P599" s="430"/>
      <c r="Q599" s="430"/>
      <c r="R599" s="430"/>
      <c r="S599" s="430"/>
      <c r="T599" s="430"/>
      <c r="U599" s="430"/>
      <c r="W599" s="430"/>
      <c r="X599" s="430"/>
      <c r="Y599" s="430"/>
      <c r="Z599" s="430"/>
      <c r="AA599" s="430"/>
    </row>
    <row r="600" spans="2:27" ht="12.75" customHeight="1" x14ac:dyDescent="0.25">
      <c r="B600" s="430"/>
      <c r="C600" s="430"/>
      <c r="D600" s="430"/>
      <c r="E600" s="430"/>
      <c r="F600" s="430"/>
      <c r="G600" s="430"/>
      <c r="H600" s="430"/>
      <c r="I600" s="430"/>
      <c r="J600" s="430"/>
      <c r="K600" s="430"/>
      <c r="L600" s="430"/>
      <c r="N600" s="430"/>
      <c r="O600" s="430"/>
      <c r="P600" s="430"/>
      <c r="Q600" s="430"/>
      <c r="R600" s="430"/>
      <c r="S600" s="430"/>
      <c r="T600" s="430"/>
      <c r="U600" s="430"/>
      <c r="W600" s="430"/>
      <c r="X600" s="430"/>
      <c r="Y600" s="430"/>
      <c r="Z600" s="430"/>
      <c r="AA600" s="430"/>
    </row>
    <row r="601" spans="2:27" ht="12.75" customHeight="1" x14ac:dyDescent="0.25">
      <c r="B601" s="430"/>
      <c r="C601" s="430"/>
      <c r="D601" s="430"/>
      <c r="E601" s="430"/>
      <c r="F601" s="430"/>
      <c r="G601" s="430"/>
      <c r="H601" s="430"/>
      <c r="I601" s="430"/>
      <c r="J601" s="430"/>
      <c r="K601" s="430"/>
      <c r="L601" s="430"/>
      <c r="N601" s="430"/>
      <c r="O601" s="430"/>
      <c r="P601" s="430"/>
      <c r="Q601" s="430"/>
      <c r="R601" s="430"/>
      <c r="S601" s="430"/>
      <c r="T601" s="430"/>
      <c r="U601" s="430"/>
      <c r="W601" s="430"/>
      <c r="X601" s="430"/>
      <c r="Y601" s="430"/>
      <c r="Z601" s="430"/>
      <c r="AA601" s="430"/>
    </row>
    <row r="602" spans="2:27" ht="12.75" customHeight="1" x14ac:dyDescent="0.25">
      <c r="B602" s="430"/>
      <c r="C602" s="430"/>
      <c r="D602" s="430"/>
      <c r="E602" s="430"/>
      <c r="F602" s="430"/>
      <c r="G602" s="430"/>
      <c r="H602" s="430"/>
      <c r="I602" s="430"/>
      <c r="J602" s="430"/>
      <c r="K602" s="430"/>
      <c r="L602" s="430"/>
      <c r="N602" s="430"/>
      <c r="O602" s="430"/>
      <c r="P602" s="430"/>
      <c r="Q602" s="430"/>
      <c r="R602" s="430"/>
      <c r="S602" s="430"/>
      <c r="T602" s="430"/>
      <c r="U602" s="430"/>
      <c r="W602" s="430"/>
      <c r="X602" s="430"/>
      <c r="Y602" s="430"/>
      <c r="Z602" s="430"/>
      <c r="AA602" s="430"/>
    </row>
    <row r="603" spans="2:27" ht="12.75" customHeight="1" x14ac:dyDescent="0.25">
      <c r="B603" s="430"/>
      <c r="C603" s="430"/>
      <c r="D603" s="430"/>
      <c r="E603" s="430"/>
      <c r="F603" s="430"/>
      <c r="G603" s="430"/>
      <c r="H603" s="430"/>
      <c r="I603" s="430"/>
      <c r="J603" s="430"/>
      <c r="K603" s="430"/>
      <c r="L603" s="430"/>
      <c r="N603" s="430"/>
      <c r="O603" s="430"/>
      <c r="P603" s="430"/>
      <c r="Q603" s="430"/>
      <c r="R603" s="430"/>
      <c r="S603" s="430"/>
      <c r="T603" s="430"/>
      <c r="U603" s="430"/>
      <c r="W603" s="430"/>
      <c r="X603" s="430"/>
      <c r="Y603" s="430"/>
      <c r="Z603" s="430"/>
      <c r="AA603" s="430"/>
    </row>
    <row r="604" spans="2:27" ht="12.75" customHeight="1" x14ac:dyDescent="0.25">
      <c r="B604" s="430"/>
      <c r="C604" s="430"/>
      <c r="D604" s="430"/>
      <c r="E604" s="430"/>
      <c r="F604" s="430"/>
      <c r="G604" s="430"/>
      <c r="H604" s="430"/>
      <c r="I604" s="430"/>
      <c r="J604" s="430"/>
      <c r="K604" s="430"/>
      <c r="L604" s="430"/>
      <c r="N604" s="430"/>
      <c r="O604" s="430"/>
      <c r="P604" s="430"/>
      <c r="Q604" s="430"/>
      <c r="R604" s="430"/>
      <c r="S604" s="430"/>
      <c r="T604" s="430"/>
      <c r="U604" s="430"/>
      <c r="W604" s="430"/>
      <c r="X604" s="430"/>
      <c r="Y604" s="430"/>
      <c r="Z604" s="430"/>
      <c r="AA604" s="430"/>
    </row>
    <row r="605" spans="2:27" ht="12.75" customHeight="1" x14ac:dyDescent="0.25">
      <c r="B605" s="430"/>
      <c r="C605" s="430"/>
      <c r="D605" s="430"/>
      <c r="E605" s="430"/>
      <c r="F605" s="430"/>
      <c r="G605" s="430"/>
      <c r="H605" s="430"/>
      <c r="I605" s="430"/>
      <c r="J605" s="430"/>
      <c r="K605" s="430"/>
      <c r="L605" s="430"/>
      <c r="N605" s="430"/>
      <c r="O605" s="430"/>
      <c r="P605" s="430"/>
      <c r="Q605" s="430"/>
      <c r="R605" s="430"/>
      <c r="S605" s="430"/>
      <c r="T605" s="430"/>
      <c r="U605" s="430"/>
      <c r="W605" s="430"/>
      <c r="X605" s="430"/>
      <c r="Y605" s="430"/>
      <c r="Z605" s="430"/>
      <c r="AA605" s="430"/>
    </row>
    <row r="606" spans="2:27" ht="12.75" customHeight="1" x14ac:dyDescent="0.25">
      <c r="B606" s="430"/>
      <c r="C606" s="430"/>
      <c r="D606" s="430"/>
      <c r="E606" s="430"/>
      <c r="F606" s="430"/>
      <c r="G606" s="430"/>
      <c r="H606" s="430"/>
      <c r="I606" s="430"/>
      <c r="J606" s="430"/>
      <c r="K606" s="430"/>
      <c r="L606" s="430"/>
      <c r="N606" s="430"/>
      <c r="O606" s="430"/>
      <c r="P606" s="430"/>
      <c r="Q606" s="430"/>
      <c r="R606" s="430"/>
      <c r="S606" s="430"/>
      <c r="T606" s="430"/>
      <c r="U606" s="430"/>
      <c r="W606" s="430"/>
      <c r="X606" s="430"/>
      <c r="Y606" s="430"/>
      <c r="Z606" s="430"/>
      <c r="AA606" s="430"/>
    </row>
    <row r="607" spans="2:27" ht="12.75" customHeight="1" x14ac:dyDescent="0.25">
      <c r="B607" s="430"/>
      <c r="C607" s="430"/>
      <c r="D607" s="430"/>
      <c r="E607" s="430"/>
      <c r="F607" s="430"/>
      <c r="G607" s="430"/>
      <c r="H607" s="430"/>
      <c r="I607" s="430"/>
      <c r="J607" s="430"/>
      <c r="K607" s="430"/>
      <c r="L607" s="430"/>
      <c r="N607" s="430"/>
      <c r="O607" s="430"/>
      <c r="P607" s="430"/>
      <c r="Q607" s="430"/>
      <c r="R607" s="430"/>
      <c r="S607" s="430"/>
      <c r="T607" s="430"/>
      <c r="U607" s="430"/>
      <c r="W607" s="430"/>
      <c r="X607" s="430"/>
      <c r="Y607" s="430"/>
      <c r="Z607" s="430"/>
      <c r="AA607" s="430"/>
    </row>
    <row r="608" spans="2:27" ht="12.75" customHeight="1" x14ac:dyDescent="0.25">
      <c r="B608" s="430"/>
      <c r="C608" s="430"/>
      <c r="D608" s="430"/>
      <c r="E608" s="430"/>
      <c r="F608" s="430"/>
      <c r="G608" s="430"/>
      <c r="H608" s="430"/>
      <c r="I608" s="430"/>
      <c r="J608" s="430"/>
      <c r="K608" s="430"/>
      <c r="L608" s="430"/>
      <c r="N608" s="430"/>
      <c r="O608" s="430"/>
      <c r="P608" s="430"/>
      <c r="Q608" s="430"/>
      <c r="R608" s="430"/>
      <c r="S608" s="430"/>
      <c r="T608" s="430"/>
      <c r="U608" s="430"/>
      <c r="W608" s="430"/>
      <c r="X608" s="430"/>
      <c r="Y608" s="430"/>
      <c r="Z608" s="430"/>
      <c r="AA608" s="430"/>
    </row>
    <row r="609" spans="2:27" ht="12.75" customHeight="1" x14ac:dyDescent="0.25">
      <c r="B609" s="430"/>
      <c r="C609" s="430"/>
      <c r="D609" s="430"/>
      <c r="E609" s="430"/>
      <c r="F609" s="430"/>
      <c r="G609" s="430"/>
      <c r="H609" s="430"/>
      <c r="I609" s="430"/>
      <c r="J609" s="430"/>
      <c r="K609" s="430"/>
      <c r="L609" s="430"/>
      <c r="N609" s="430"/>
      <c r="O609" s="430"/>
      <c r="P609" s="430"/>
      <c r="Q609" s="430"/>
      <c r="R609" s="430"/>
      <c r="S609" s="430"/>
      <c r="T609" s="430"/>
      <c r="U609" s="430"/>
      <c r="W609" s="430"/>
      <c r="X609" s="430"/>
      <c r="Y609" s="430"/>
      <c r="Z609" s="430"/>
      <c r="AA609" s="430"/>
    </row>
    <row r="610" spans="2:27" ht="12.75" customHeight="1" x14ac:dyDescent="0.25">
      <c r="B610" s="430"/>
      <c r="C610" s="430"/>
      <c r="D610" s="430"/>
      <c r="E610" s="430"/>
      <c r="F610" s="430"/>
      <c r="G610" s="430"/>
      <c r="H610" s="430"/>
      <c r="I610" s="430"/>
      <c r="J610" s="430"/>
      <c r="K610" s="430"/>
      <c r="L610" s="430"/>
      <c r="N610" s="430"/>
      <c r="O610" s="430"/>
      <c r="P610" s="430"/>
      <c r="Q610" s="430"/>
      <c r="R610" s="430"/>
      <c r="S610" s="430"/>
      <c r="T610" s="430"/>
      <c r="U610" s="430"/>
      <c r="W610" s="430"/>
      <c r="X610" s="430"/>
      <c r="Y610" s="430"/>
      <c r="Z610" s="430"/>
      <c r="AA610" s="430"/>
    </row>
    <row r="611" spans="2:27" ht="12.75" customHeight="1" x14ac:dyDescent="0.25">
      <c r="B611" s="430"/>
      <c r="C611" s="430"/>
      <c r="D611" s="430"/>
      <c r="E611" s="430"/>
      <c r="F611" s="430"/>
      <c r="G611" s="430"/>
      <c r="H611" s="430"/>
      <c r="I611" s="430"/>
      <c r="J611" s="430"/>
      <c r="K611" s="430"/>
      <c r="L611" s="430"/>
      <c r="N611" s="430"/>
      <c r="O611" s="430"/>
      <c r="P611" s="430"/>
      <c r="Q611" s="430"/>
      <c r="R611" s="430"/>
      <c r="S611" s="430"/>
      <c r="T611" s="430"/>
      <c r="U611" s="430"/>
      <c r="W611" s="430"/>
      <c r="X611" s="430"/>
      <c r="Y611" s="430"/>
      <c r="Z611" s="430"/>
      <c r="AA611" s="430"/>
    </row>
    <row r="612" spans="2:27" ht="12.75" customHeight="1" x14ac:dyDescent="0.25">
      <c r="B612" s="430"/>
      <c r="C612" s="430"/>
      <c r="D612" s="430"/>
      <c r="E612" s="430"/>
      <c r="F612" s="430"/>
      <c r="G612" s="430"/>
      <c r="H612" s="430"/>
      <c r="I612" s="430"/>
      <c r="J612" s="430"/>
      <c r="K612" s="430"/>
      <c r="L612" s="430"/>
      <c r="N612" s="430"/>
      <c r="O612" s="430"/>
      <c r="P612" s="430"/>
      <c r="Q612" s="430"/>
      <c r="R612" s="430"/>
      <c r="S612" s="430"/>
      <c r="T612" s="430"/>
      <c r="U612" s="430"/>
      <c r="W612" s="430"/>
      <c r="X612" s="430"/>
      <c r="Y612" s="430"/>
      <c r="Z612" s="430"/>
      <c r="AA612" s="430"/>
    </row>
    <row r="613" spans="2:27" ht="12.75" customHeight="1" x14ac:dyDescent="0.25">
      <c r="B613" s="430"/>
      <c r="C613" s="430"/>
      <c r="D613" s="430"/>
      <c r="E613" s="430"/>
      <c r="F613" s="430"/>
      <c r="G613" s="430"/>
      <c r="H613" s="430"/>
      <c r="I613" s="430"/>
      <c r="J613" s="430"/>
      <c r="K613" s="430"/>
      <c r="L613" s="430"/>
      <c r="N613" s="430"/>
      <c r="O613" s="430"/>
      <c r="P613" s="430"/>
      <c r="Q613" s="430"/>
      <c r="R613" s="430"/>
      <c r="S613" s="430"/>
      <c r="T613" s="430"/>
      <c r="U613" s="430"/>
      <c r="W613" s="430"/>
      <c r="X613" s="430"/>
      <c r="Y613" s="430"/>
      <c r="Z613" s="430"/>
      <c r="AA613" s="430"/>
    </row>
    <row r="614" spans="2:27" ht="12.75" customHeight="1" x14ac:dyDescent="0.25">
      <c r="B614" s="430"/>
      <c r="C614" s="430"/>
      <c r="D614" s="430"/>
      <c r="E614" s="430"/>
      <c r="F614" s="430"/>
      <c r="G614" s="430"/>
      <c r="H614" s="430"/>
      <c r="I614" s="430"/>
      <c r="J614" s="430"/>
      <c r="K614" s="430"/>
      <c r="L614" s="430"/>
      <c r="N614" s="430"/>
      <c r="O614" s="430"/>
      <c r="P614" s="430"/>
      <c r="Q614" s="430"/>
      <c r="R614" s="430"/>
      <c r="S614" s="430"/>
      <c r="T614" s="430"/>
      <c r="U614" s="430"/>
      <c r="W614" s="430"/>
      <c r="X614" s="430"/>
      <c r="Y614" s="430"/>
      <c r="Z614" s="430"/>
      <c r="AA614" s="430"/>
    </row>
    <row r="615" spans="2:27" ht="12.75" customHeight="1" x14ac:dyDescent="0.25">
      <c r="B615" s="430"/>
      <c r="C615" s="430"/>
      <c r="D615" s="430"/>
      <c r="E615" s="430"/>
      <c r="F615" s="430"/>
      <c r="G615" s="430"/>
      <c r="H615" s="430"/>
      <c r="I615" s="430"/>
      <c r="J615" s="430"/>
      <c r="K615" s="430"/>
      <c r="L615" s="430"/>
      <c r="N615" s="430"/>
      <c r="O615" s="430"/>
      <c r="P615" s="430"/>
      <c r="Q615" s="430"/>
      <c r="R615" s="430"/>
      <c r="S615" s="430"/>
      <c r="T615" s="430"/>
      <c r="U615" s="430"/>
      <c r="W615" s="430"/>
      <c r="X615" s="430"/>
      <c r="Y615" s="430"/>
      <c r="Z615" s="430"/>
      <c r="AA615" s="430"/>
    </row>
    <row r="616" spans="2:27" ht="12.75" customHeight="1" x14ac:dyDescent="0.25">
      <c r="B616" s="430"/>
      <c r="C616" s="430"/>
      <c r="D616" s="430"/>
      <c r="E616" s="430"/>
      <c r="F616" s="430"/>
      <c r="G616" s="430"/>
      <c r="H616" s="430"/>
      <c r="I616" s="430"/>
      <c r="J616" s="430"/>
      <c r="K616" s="430"/>
      <c r="L616" s="430"/>
      <c r="N616" s="430"/>
      <c r="O616" s="430"/>
      <c r="P616" s="430"/>
      <c r="Q616" s="430"/>
      <c r="R616" s="430"/>
      <c r="S616" s="430"/>
      <c r="T616" s="430"/>
      <c r="U616" s="430"/>
      <c r="W616" s="430"/>
      <c r="X616" s="430"/>
      <c r="Y616" s="430"/>
      <c r="Z616" s="430"/>
      <c r="AA616" s="430"/>
    </row>
    <row r="617" spans="2:27" ht="12.75" customHeight="1" x14ac:dyDescent="0.25">
      <c r="B617" s="430"/>
      <c r="C617" s="430"/>
      <c r="D617" s="430"/>
      <c r="E617" s="430"/>
      <c r="F617" s="430"/>
      <c r="G617" s="430"/>
      <c r="H617" s="430"/>
      <c r="I617" s="430"/>
      <c r="J617" s="430"/>
      <c r="K617" s="430"/>
      <c r="L617" s="430"/>
      <c r="N617" s="430"/>
      <c r="O617" s="430"/>
      <c r="P617" s="430"/>
      <c r="Q617" s="430"/>
      <c r="R617" s="430"/>
      <c r="S617" s="430"/>
      <c r="T617" s="430"/>
      <c r="U617" s="430"/>
      <c r="W617" s="430"/>
      <c r="X617" s="430"/>
      <c r="Y617" s="430"/>
      <c r="Z617" s="430"/>
      <c r="AA617" s="430"/>
    </row>
    <row r="618" spans="2:27" ht="12.75" customHeight="1" x14ac:dyDescent="0.25">
      <c r="B618" s="430"/>
      <c r="C618" s="430"/>
      <c r="D618" s="430"/>
      <c r="E618" s="430"/>
      <c r="F618" s="430"/>
      <c r="G618" s="430"/>
      <c r="H618" s="430"/>
      <c r="I618" s="430"/>
      <c r="J618" s="430"/>
      <c r="K618" s="430"/>
      <c r="L618" s="430"/>
      <c r="N618" s="430"/>
      <c r="O618" s="430"/>
      <c r="P618" s="430"/>
      <c r="Q618" s="430"/>
      <c r="R618" s="430"/>
      <c r="S618" s="430"/>
      <c r="T618" s="430"/>
      <c r="U618" s="430"/>
      <c r="W618" s="430"/>
      <c r="X618" s="430"/>
      <c r="Y618" s="430"/>
      <c r="Z618" s="430"/>
      <c r="AA618" s="430"/>
    </row>
    <row r="619" spans="2:27" ht="12.75" customHeight="1" x14ac:dyDescent="0.25">
      <c r="B619" s="430"/>
      <c r="C619" s="430"/>
      <c r="D619" s="430"/>
      <c r="E619" s="430"/>
      <c r="F619" s="430"/>
      <c r="G619" s="430"/>
      <c r="H619" s="430"/>
      <c r="I619" s="430"/>
      <c r="J619" s="430"/>
      <c r="K619" s="430"/>
      <c r="L619" s="430"/>
      <c r="N619" s="430"/>
      <c r="O619" s="430"/>
      <c r="P619" s="430"/>
      <c r="Q619" s="430"/>
      <c r="R619" s="430"/>
      <c r="S619" s="430"/>
      <c r="T619" s="430"/>
      <c r="U619" s="430"/>
      <c r="W619" s="430"/>
      <c r="X619" s="430"/>
      <c r="Y619" s="430"/>
      <c r="Z619" s="430"/>
      <c r="AA619" s="430"/>
    </row>
    <row r="620" spans="2:27" ht="12.75" customHeight="1" x14ac:dyDescent="0.25">
      <c r="B620" s="430"/>
      <c r="C620" s="430"/>
      <c r="D620" s="430"/>
      <c r="E620" s="430"/>
      <c r="F620" s="430"/>
      <c r="G620" s="430"/>
      <c r="H620" s="430"/>
      <c r="I620" s="430"/>
      <c r="J620" s="430"/>
      <c r="K620" s="430"/>
      <c r="L620" s="430"/>
      <c r="N620" s="430"/>
      <c r="O620" s="430"/>
      <c r="P620" s="430"/>
      <c r="Q620" s="430"/>
      <c r="R620" s="430"/>
      <c r="S620" s="430"/>
      <c r="T620" s="430"/>
      <c r="U620" s="430"/>
      <c r="W620" s="430"/>
      <c r="X620" s="430"/>
      <c r="Y620" s="430"/>
      <c r="Z620" s="430"/>
      <c r="AA620" s="430"/>
    </row>
    <row r="621" spans="2:27" ht="12.75" customHeight="1" x14ac:dyDescent="0.25">
      <c r="B621" s="430"/>
      <c r="C621" s="430"/>
      <c r="D621" s="430"/>
      <c r="E621" s="430"/>
      <c r="F621" s="430"/>
      <c r="G621" s="430"/>
      <c r="H621" s="430"/>
      <c r="I621" s="430"/>
      <c r="J621" s="430"/>
      <c r="K621" s="430"/>
      <c r="L621" s="430"/>
      <c r="N621" s="430"/>
      <c r="O621" s="430"/>
      <c r="P621" s="430"/>
      <c r="Q621" s="430"/>
      <c r="R621" s="430"/>
      <c r="S621" s="430"/>
      <c r="T621" s="430"/>
      <c r="U621" s="430"/>
      <c r="W621" s="430"/>
      <c r="X621" s="430"/>
      <c r="Y621" s="430"/>
      <c r="Z621" s="430"/>
      <c r="AA621" s="430"/>
    </row>
    <row r="622" spans="2:27" ht="12.75" customHeight="1" x14ac:dyDescent="0.25">
      <c r="B622" s="430"/>
      <c r="C622" s="430"/>
      <c r="D622" s="430"/>
      <c r="E622" s="430"/>
      <c r="F622" s="430"/>
      <c r="G622" s="430"/>
      <c r="H622" s="430"/>
      <c r="I622" s="430"/>
      <c r="J622" s="430"/>
      <c r="K622" s="430"/>
      <c r="L622" s="430"/>
      <c r="N622" s="430"/>
      <c r="O622" s="430"/>
      <c r="P622" s="430"/>
      <c r="Q622" s="430"/>
      <c r="R622" s="430"/>
      <c r="S622" s="430"/>
      <c r="T622" s="430"/>
      <c r="U622" s="430"/>
      <c r="W622" s="430"/>
      <c r="X622" s="430"/>
      <c r="Y622" s="430"/>
      <c r="Z622" s="430"/>
      <c r="AA622" s="430"/>
    </row>
    <row r="623" spans="2:27" ht="12.75" customHeight="1" x14ac:dyDescent="0.25">
      <c r="B623" s="430"/>
      <c r="C623" s="430"/>
      <c r="D623" s="430"/>
      <c r="E623" s="430"/>
      <c r="F623" s="430"/>
      <c r="G623" s="430"/>
      <c r="H623" s="430"/>
      <c r="I623" s="430"/>
      <c r="J623" s="430"/>
      <c r="K623" s="430"/>
      <c r="L623" s="430"/>
      <c r="N623" s="430"/>
      <c r="O623" s="430"/>
      <c r="P623" s="430"/>
      <c r="Q623" s="430"/>
      <c r="R623" s="430"/>
      <c r="S623" s="430"/>
      <c r="T623" s="430"/>
      <c r="U623" s="430"/>
      <c r="W623" s="430"/>
      <c r="X623" s="430"/>
      <c r="Y623" s="430"/>
      <c r="Z623" s="430"/>
      <c r="AA623" s="430"/>
    </row>
    <row r="624" spans="2:27" ht="12.75" customHeight="1" x14ac:dyDescent="0.25">
      <c r="B624" s="430"/>
      <c r="C624" s="430"/>
      <c r="D624" s="430"/>
      <c r="E624" s="430"/>
      <c r="F624" s="430"/>
      <c r="G624" s="430"/>
      <c r="H624" s="430"/>
      <c r="I624" s="430"/>
      <c r="J624" s="430"/>
      <c r="K624" s="430"/>
      <c r="L624" s="430"/>
      <c r="N624" s="430"/>
      <c r="O624" s="430"/>
      <c r="P624" s="430"/>
      <c r="Q624" s="430"/>
      <c r="R624" s="430"/>
      <c r="S624" s="430"/>
      <c r="T624" s="430"/>
      <c r="U624" s="430"/>
      <c r="W624" s="430"/>
      <c r="X624" s="430"/>
      <c r="Y624" s="430"/>
      <c r="Z624" s="430"/>
      <c r="AA624" s="430"/>
    </row>
    <row r="625" spans="2:27" ht="12.75" customHeight="1" x14ac:dyDescent="0.25">
      <c r="B625" s="430"/>
      <c r="C625" s="430"/>
      <c r="D625" s="430"/>
      <c r="E625" s="430"/>
      <c r="F625" s="430"/>
      <c r="G625" s="430"/>
      <c r="H625" s="430"/>
      <c r="I625" s="430"/>
      <c r="J625" s="430"/>
      <c r="K625" s="430"/>
      <c r="L625" s="430"/>
      <c r="N625" s="430"/>
      <c r="O625" s="430"/>
      <c r="P625" s="430"/>
      <c r="Q625" s="430"/>
      <c r="R625" s="430"/>
      <c r="S625" s="430"/>
      <c r="T625" s="430"/>
      <c r="U625" s="430"/>
      <c r="W625" s="430"/>
      <c r="X625" s="430"/>
      <c r="Y625" s="430"/>
      <c r="Z625" s="430"/>
      <c r="AA625" s="430"/>
    </row>
    <row r="626" spans="2:27" ht="12.75" customHeight="1" x14ac:dyDescent="0.25">
      <c r="B626" s="430"/>
      <c r="C626" s="430"/>
      <c r="D626" s="430"/>
      <c r="E626" s="430"/>
      <c r="F626" s="430"/>
      <c r="G626" s="430"/>
      <c r="H626" s="430"/>
      <c r="I626" s="430"/>
      <c r="J626" s="430"/>
      <c r="K626" s="430"/>
      <c r="L626" s="430"/>
      <c r="N626" s="430"/>
      <c r="O626" s="430"/>
      <c r="P626" s="430"/>
      <c r="Q626" s="430"/>
      <c r="R626" s="430"/>
      <c r="S626" s="430"/>
      <c r="T626" s="430"/>
      <c r="U626" s="430"/>
      <c r="W626" s="430"/>
      <c r="X626" s="430"/>
      <c r="Y626" s="430"/>
      <c r="Z626" s="430"/>
      <c r="AA626" s="430"/>
    </row>
    <row r="627" spans="2:27" ht="12.75" customHeight="1" x14ac:dyDescent="0.25">
      <c r="B627" s="430"/>
      <c r="C627" s="430"/>
      <c r="D627" s="430"/>
      <c r="E627" s="430"/>
      <c r="F627" s="430"/>
      <c r="G627" s="430"/>
      <c r="H627" s="430"/>
      <c r="I627" s="430"/>
      <c r="J627" s="430"/>
      <c r="K627" s="430"/>
      <c r="L627" s="430"/>
      <c r="N627" s="430"/>
      <c r="O627" s="430"/>
      <c r="P627" s="430"/>
      <c r="Q627" s="430"/>
      <c r="R627" s="430"/>
      <c r="S627" s="430"/>
      <c r="T627" s="430"/>
      <c r="U627" s="430"/>
      <c r="W627" s="430"/>
      <c r="X627" s="430"/>
      <c r="Y627" s="430"/>
      <c r="Z627" s="430"/>
      <c r="AA627" s="430"/>
    </row>
    <row r="628" spans="2:27" ht="12.75" customHeight="1" x14ac:dyDescent="0.25">
      <c r="B628" s="430"/>
      <c r="C628" s="430"/>
      <c r="D628" s="430"/>
      <c r="E628" s="430"/>
      <c r="F628" s="430"/>
      <c r="G628" s="430"/>
      <c r="H628" s="430"/>
      <c r="I628" s="430"/>
      <c r="J628" s="430"/>
      <c r="K628" s="430"/>
      <c r="L628" s="430"/>
      <c r="N628" s="430"/>
      <c r="O628" s="430"/>
      <c r="P628" s="430"/>
      <c r="Q628" s="430"/>
      <c r="R628" s="430"/>
      <c r="S628" s="430"/>
      <c r="T628" s="430"/>
      <c r="U628" s="430"/>
      <c r="W628" s="430"/>
      <c r="X628" s="430"/>
      <c r="Y628" s="430"/>
      <c r="Z628" s="430"/>
      <c r="AA628" s="430"/>
    </row>
    <row r="629" spans="2:27" ht="12.75" customHeight="1" x14ac:dyDescent="0.25">
      <c r="B629" s="430"/>
      <c r="C629" s="430"/>
      <c r="D629" s="430"/>
      <c r="E629" s="430"/>
      <c r="F629" s="430"/>
      <c r="G629" s="430"/>
      <c r="H629" s="430"/>
      <c r="I629" s="430"/>
      <c r="J629" s="430"/>
      <c r="K629" s="430"/>
      <c r="L629" s="430"/>
      <c r="N629" s="430"/>
      <c r="O629" s="430"/>
      <c r="P629" s="430"/>
      <c r="Q629" s="430"/>
      <c r="R629" s="430"/>
      <c r="S629" s="430"/>
      <c r="T629" s="430"/>
      <c r="U629" s="430"/>
      <c r="W629" s="430"/>
      <c r="X629" s="430"/>
      <c r="Y629" s="430"/>
      <c r="Z629" s="430"/>
      <c r="AA629" s="430"/>
    </row>
    <row r="630" spans="2:27" ht="12.75" customHeight="1" x14ac:dyDescent="0.25">
      <c r="B630" s="430"/>
      <c r="C630" s="430"/>
      <c r="D630" s="430"/>
      <c r="E630" s="430"/>
      <c r="F630" s="430"/>
      <c r="G630" s="430"/>
      <c r="H630" s="430"/>
      <c r="I630" s="430"/>
      <c r="J630" s="430"/>
      <c r="K630" s="430"/>
      <c r="L630" s="430"/>
      <c r="N630" s="430"/>
      <c r="O630" s="430"/>
      <c r="P630" s="430"/>
      <c r="Q630" s="430"/>
      <c r="R630" s="430"/>
      <c r="S630" s="430"/>
      <c r="T630" s="430"/>
      <c r="U630" s="430"/>
      <c r="W630" s="430"/>
      <c r="X630" s="430"/>
      <c r="Y630" s="430"/>
      <c r="Z630" s="430"/>
      <c r="AA630" s="430"/>
    </row>
    <row r="631" spans="2:27" ht="12.75" customHeight="1" x14ac:dyDescent="0.25">
      <c r="B631" s="430"/>
      <c r="C631" s="430"/>
      <c r="D631" s="430"/>
      <c r="E631" s="430"/>
      <c r="F631" s="430"/>
      <c r="G631" s="430"/>
      <c r="H631" s="430"/>
      <c r="I631" s="430"/>
      <c r="J631" s="430"/>
      <c r="K631" s="430"/>
      <c r="L631" s="430"/>
      <c r="N631" s="430"/>
      <c r="O631" s="430"/>
      <c r="P631" s="430"/>
      <c r="Q631" s="430"/>
      <c r="R631" s="430"/>
      <c r="S631" s="430"/>
      <c r="T631" s="430"/>
      <c r="U631" s="430"/>
      <c r="W631" s="430"/>
      <c r="X631" s="430"/>
      <c r="Y631" s="430"/>
      <c r="Z631" s="430"/>
      <c r="AA631" s="430"/>
    </row>
    <row r="632" spans="2:27" ht="12.75" customHeight="1" x14ac:dyDescent="0.25">
      <c r="B632" s="430"/>
      <c r="C632" s="430"/>
      <c r="D632" s="430"/>
      <c r="E632" s="430"/>
      <c r="F632" s="430"/>
      <c r="G632" s="430"/>
      <c r="H632" s="430"/>
      <c r="I632" s="430"/>
      <c r="J632" s="430"/>
      <c r="K632" s="430"/>
      <c r="L632" s="430"/>
      <c r="N632" s="430"/>
      <c r="O632" s="430"/>
      <c r="P632" s="430"/>
      <c r="Q632" s="430"/>
      <c r="R632" s="430"/>
      <c r="S632" s="430"/>
      <c r="T632" s="430"/>
      <c r="U632" s="430"/>
      <c r="W632" s="430"/>
      <c r="X632" s="430"/>
      <c r="Y632" s="430"/>
      <c r="Z632" s="430"/>
      <c r="AA632" s="430"/>
    </row>
    <row r="633" spans="2:27" ht="12.75" customHeight="1" x14ac:dyDescent="0.25">
      <c r="B633" s="430"/>
      <c r="C633" s="430"/>
      <c r="D633" s="430"/>
      <c r="E633" s="430"/>
      <c r="F633" s="430"/>
      <c r="G633" s="430"/>
      <c r="H633" s="430"/>
      <c r="I633" s="430"/>
      <c r="J633" s="430"/>
      <c r="K633" s="430"/>
      <c r="L633" s="430"/>
      <c r="N633" s="430"/>
      <c r="O633" s="430"/>
      <c r="P633" s="430"/>
      <c r="Q633" s="430"/>
      <c r="R633" s="430"/>
      <c r="S633" s="430"/>
      <c r="T633" s="430"/>
      <c r="U633" s="430"/>
      <c r="W633" s="430"/>
      <c r="X633" s="430"/>
      <c r="Y633" s="430"/>
      <c r="Z633" s="430"/>
      <c r="AA633" s="430"/>
    </row>
    <row r="634" spans="2:27" ht="12.75" customHeight="1" x14ac:dyDescent="0.25">
      <c r="B634" s="430"/>
      <c r="C634" s="430"/>
      <c r="D634" s="430"/>
      <c r="E634" s="430"/>
      <c r="F634" s="430"/>
      <c r="G634" s="430"/>
      <c r="H634" s="430"/>
      <c r="I634" s="430"/>
      <c r="J634" s="430"/>
      <c r="K634" s="430"/>
      <c r="L634" s="430"/>
      <c r="N634" s="430"/>
      <c r="O634" s="430"/>
      <c r="P634" s="430"/>
      <c r="Q634" s="430"/>
      <c r="R634" s="430"/>
      <c r="S634" s="430"/>
      <c r="T634" s="430"/>
      <c r="U634" s="430"/>
      <c r="W634" s="430"/>
      <c r="X634" s="430"/>
      <c r="Y634" s="430"/>
      <c r="Z634" s="430"/>
      <c r="AA634" s="430"/>
    </row>
    <row r="635" spans="2:27" ht="12.75" customHeight="1" x14ac:dyDescent="0.25">
      <c r="B635" s="430"/>
      <c r="C635" s="430"/>
      <c r="D635" s="430"/>
      <c r="E635" s="430"/>
      <c r="F635" s="430"/>
      <c r="G635" s="430"/>
      <c r="H635" s="430"/>
      <c r="I635" s="430"/>
      <c r="J635" s="430"/>
      <c r="K635" s="430"/>
      <c r="L635" s="430"/>
      <c r="N635" s="430"/>
      <c r="O635" s="430"/>
      <c r="P635" s="430"/>
      <c r="Q635" s="430"/>
      <c r="R635" s="430"/>
      <c r="S635" s="430"/>
      <c r="T635" s="430"/>
      <c r="U635" s="430"/>
      <c r="W635" s="430"/>
      <c r="X635" s="430"/>
      <c r="Y635" s="430"/>
      <c r="Z635" s="430"/>
      <c r="AA635" s="430"/>
    </row>
    <row r="636" spans="2:27" ht="12.75" customHeight="1" x14ac:dyDescent="0.25">
      <c r="B636" s="430"/>
      <c r="C636" s="430"/>
      <c r="D636" s="430"/>
      <c r="E636" s="430"/>
      <c r="F636" s="430"/>
      <c r="G636" s="430"/>
      <c r="H636" s="430"/>
      <c r="I636" s="430"/>
      <c r="J636" s="430"/>
      <c r="K636" s="430"/>
      <c r="L636" s="430"/>
      <c r="N636" s="430"/>
      <c r="O636" s="430"/>
      <c r="P636" s="430"/>
      <c r="Q636" s="430"/>
      <c r="R636" s="430"/>
      <c r="S636" s="430"/>
      <c r="T636" s="430"/>
      <c r="U636" s="430"/>
      <c r="W636" s="430"/>
      <c r="X636" s="430"/>
      <c r="Y636" s="430"/>
      <c r="Z636" s="430"/>
      <c r="AA636" s="430"/>
    </row>
    <row r="637" spans="2:27" ht="12.75" customHeight="1" x14ac:dyDescent="0.25">
      <c r="B637" s="430"/>
      <c r="C637" s="430"/>
      <c r="D637" s="430"/>
      <c r="E637" s="430"/>
      <c r="F637" s="430"/>
      <c r="G637" s="430"/>
      <c r="H637" s="430"/>
      <c r="I637" s="430"/>
      <c r="J637" s="430"/>
      <c r="K637" s="430"/>
      <c r="L637" s="430"/>
      <c r="N637" s="430"/>
      <c r="O637" s="430"/>
      <c r="P637" s="430"/>
      <c r="Q637" s="430"/>
      <c r="R637" s="430"/>
      <c r="S637" s="430"/>
      <c r="T637" s="430"/>
      <c r="U637" s="430"/>
      <c r="W637" s="430"/>
      <c r="X637" s="430"/>
      <c r="Y637" s="430"/>
      <c r="Z637" s="430"/>
      <c r="AA637" s="430"/>
    </row>
    <row r="638" spans="2:27" ht="12.75" customHeight="1" x14ac:dyDescent="0.25">
      <c r="B638" s="430"/>
      <c r="C638" s="430"/>
      <c r="D638" s="430"/>
      <c r="E638" s="430"/>
      <c r="F638" s="430"/>
      <c r="G638" s="430"/>
      <c r="H638" s="430"/>
      <c r="I638" s="430"/>
      <c r="J638" s="430"/>
      <c r="K638" s="430"/>
      <c r="L638" s="430"/>
      <c r="N638" s="430"/>
      <c r="O638" s="430"/>
      <c r="P638" s="430"/>
      <c r="Q638" s="430"/>
      <c r="R638" s="430"/>
      <c r="S638" s="430"/>
      <c r="T638" s="430"/>
      <c r="U638" s="430"/>
      <c r="W638" s="430"/>
      <c r="X638" s="430"/>
      <c r="Y638" s="430"/>
      <c r="Z638" s="430"/>
      <c r="AA638" s="430"/>
    </row>
    <row r="639" spans="2:27" ht="12.75" customHeight="1" x14ac:dyDescent="0.25">
      <c r="B639" s="430"/>
      <c r="C639" s="430"/>
      <c r="D639" s="430"/>
      <c r="E639" s="430"/>
      <c r="F639" s="430"/>
      <c r="G639" s="430"/>
      <c r="H639" s="430"/>
      <c r="I639" s="430"/>
      <c r="J639" s="430"/>
      <c r="K639" s="430"/>
      <c r="L639" s="430"/>
      <c r="N639" s="430"/>
      <c r="O639" s="430"/>
      <c r="P639" s="430"/>
      <c r="Q639" s="430"/>
      <c r="R639" s="430"/>
      <c r="S639" s="430"/>
      <c r="T639" s="430"/>
      <c r="U639" s="430"/>
      <c r="W639" s="430"/>
      <c r="X639" s="430"/>
      <c r="Y639" s="430"/>
      <c r="Z639" s="430"/>
      <c r="AA639" s="430"/>
    </row>
    <row r="640" spans="2:27" ht="12.75" customHeight="1" x14ac:dyDescent="0.25">
      <c r="B640" s="430"/>
      <c r="C640" s="430"/>
      <c r="D640" s="430"/>
      <c r="E640" s="430"/>
      <c r="F640" s="430"/>
      <c r="G640" s="430"/>
      <c r="H640" s="430"/>
      <c r="I640" s="430"/>
      <c r="J640" s="430"/>
      <c r="K640" s="430"/>
      <c r="L640" s="430"/>
      <c r="N640" s="430"/>
      <c r="O640" s="430"/>
      <c r="P640" s="430"/>
      <c r="Q640" s="430"/>
      <c r="R640" s="430"/>
      <c r="S640" s="430"/>
      <c r="T640" s="430"/>
      <c r="U640" s="430"/>
      <c r="W640" s="430"/>
      <c r="X640" s="430"/>
      <c r="Y640" s="430"/>
      <c r="Z640" s="430"/>
      <c r="AA640" s="430"/>
    </row>
    <row r="641" spans="2:27" ht="12.75" customHeight="1" x14ac:dyDescent="0.25">
      <c r="B641" s="430"/>
      <c r="C641" s="430"/>
      <c r="D641" s="430"/>
      <c r="E641" s="430"/>
      <c r="F641" s="430"/>
      <c r="G641" s="430"/>
      <c r="H641" s="430"/>
      <c r="I641" s="430"/>
      <c r="J641" s="430"/>
      <c r="K641" s="430"/>
      <c r="L641" s="430"/>
      <c r="N641" s="430"/>
      <c r="O641" s="430"/>
      <c r="P641" s="430"/>
      <c r="Q641" s="430"/>
      <c r="R641" s="430"/>
      <c r="S641" s="430"/>
      <c r="T641" s="430"/>
      <c r="U641" s="430"/>
      <c r="W641" s="430"/>
      <c r="X641" s="430"/>
      <c r="Y641" s="430"/>
      <c r="Z641" s="430"/>
      <c r="AA641" s="430"/>
    </row>
    <row r="642" spans="2:27" ht="12.75" customHeight="1" x14ac:dyDescent="0.25">
      <c r="B642" s="430"/>
      <c r="C642" s="430"/>
      <c r="D642" s="430"/>
      <c r="E642" s="430"/>
      <c r="F642" s="430"/>
      <c r="G642" s="430"/>
      <c r="H642" s="430"/>
      <c r="I642" s="430"/>
      <c r="J642" s="430"/>
      <c r="K642" s="430"/>
      <c r="L642" s="430"/>
      <c r="N642" s="430"/>
      <c r="O642" s="430"/>
      <c r="P642" s="430"/>
      <c r="Q642" s="430"/>
      <c r="R642" s="430"/>
      <c r="S642" s="430"/>
      <c r="T642" s="430"/>
      <c r="U642" s="430"/>
      <c r="W642" s="430"/>
      <c r="X642" s="430"/>
      <c r="Y642" s="430"/>
      <c r="Z642" s="430"/>
      <c r="AA642" s="430"/>
    </row>
    <row r="643" spans="2:27" ht="12.75" customHeight="1" x14ac:dyDescent="0.25">
      <c r="B643" s="430"/>
      <c r="C643" s="430"/>
      <c r="D643" s="430"/>
      <c r="E643" s="430"/>
      <c r="F643" s="430"/>
      <c r="G643" s="430"/>
      <c r="H643" s="430"/>
      <c r="I643" s="430"/>
      <c r="J643" s="430"/>
      <c r="K643" s="430"/>
      <c r="L643" s="430"/>
      <c r="N643" s="430"/>
      <c r="O643" s="430"/>
      <c r="P643" s="430"/>
      <c r="Q643" s="430"/>
      <c r="R643" s="430"/>
      <c r="S643" s="430"/>
      <c r="T643" s="430"/>
      <c r="U643" s="430"/>
      <c r="W643" s="430"/>
      <c r="X643" s="430"/>
      <c r="Y643" s="430"/>
      <c r="Z643" s="430"/>
      <c r="AA643" s="430"/>
    </row>
    <row r="644" spans="2:27" ht="12.75" customHeight="1" x14ac:dyDescent="0.25">
      <c r="B644" s="430"/>
      <c r="C644" s="430"/>
      <c r="D644" s="430"/>
      <c r="E644" s="430"/>
      <c r="F644" s="430"/>
      <c r="G644" s="430"/>
      <c r="H644" s="430"/>
      <c r="I644" s="430"/>
      <c r="J644" s="430"/>
      <c r="K644" s="430"/>
      <c r="L644" s="430"/>
      <c r="N644" s="430"/>
      <c r="O644" s="430"/>
      <c r="P644" s="430"/>
      <c r="Q644" s="430"/>
      <c r="R644" s="430"/>
      <c r="S644" s="430"/>
      <c r="T644" s="430"/>
      <c r="U644" s="430"/>
      <c r="W644" s="430"/>
      <c r="X644" s="430"/>
      <c r="Y644" s="430"/>
      <c r="Z644" s="430"/>
      <c r="AA644" s="430"/>
    </row>
    <row r="645" spans="2:27" ht="12.75" customHeight="1" x14ac:dyDescent="0.25">
      <c r="B645" s="430"/>
      <c r="C645" s="430"/>
      <c r="D645" s="430"/>
      <c r="E645" s="430"/>
      <c r="F645" s="430"/>
      <c r="G645" s="430"/>
      <c r="H645" s="430"/>
      <c r="I645" s="430"/>
      <c r="J645" s="430"/>
      <c r="K645" s="430"/>
      <c r="L645" s="430"/>
      <c r="N645" s="430"/>
      <c r="O645" s="430"/>
      <c r="P645" s="430"/>
      <c r="Q645" s="430"/>
      <c r="R645" s="430"/>
      <c r="S645" s="430"/>
      <c r="T645" s="430"/>
      <c r="U645" s="430"/>
      <c r="W645" s="430"/>
      <c r="X645" s="430"/>
      <c r="Y645" s="430"/>
      <c r="Z645" s="430"/>
      <c r="AA645" s="430"/>
    </row>
    <row r="646" spans="2:27" ht="12.75" customHeight="1" x14ac:dyDescent="0.25">
      <c r="B646" s="430"/>
      <c r="C646" s="430"/>
      <c r="D646" s="430"/>
      <c r="E646" s="430"/>
      <c r="F646" s="430"/>
      <c r="G646" s="430"/>
      <c r="H646" s="430"/>
      <c r="I646" s="430"/>
      <c r="J646" s="430"/>
      <c r="K646" s="430"/>
      <c r="L646" s="430"/>
      <c r="N646" s="430"/>
      <c r="O646" s="430"/>
      <c r="P646" s="430"/>
      <c r="Q646" s="430"/>
      <c r="R646" s="430"/>
      <c r="S646" s="430"/>
      <c r="T646" s="430"/>
      <c r="U646" s="430"/>
      <c r="W646" s="430"/>
      <c r="X646" s="430"/>
      <c r="Y646" s="430"/>
      <c r="Z646" s="430"/>
      <c r="AA646" s="430"/>
    </row>
    <row r="647" spans="2:27" ht="12.75" customHeight="1" x14ac:dyDescent="0.25">
      <c r="B647" s="430"/>
      <c r="C647" s="430"/>
      <c r="D647" s="430"/>
      <c r="E647" s="430"/>
      <c r="F647" s="430"/>
      <c r="G647" s="430"/>
      <c r="H647" s="430"/>
      <c r="I647" s="430"/>
      <c r="J647" s="430"/>
      <c r="K647" s="430"/>
      <c r="L647" s="430"/>
      <c r="N647" s="430"/>
      <c r="O647" s="430"/>
      <c r="P647" s="430"/>
      <c r="Q647" s="430"/>
      <c r="R647" s="430"/>
      <c r="S647" s="430"/>
      <c r="T647" s="430"/>
      <c r="U647" s="430"/>
      <c r="W647" s="430"/>
      <c r="X647" s="430"/>
      <c r="Y647" s="430"/>
      <c r="Z647" s="430"/>
      <c r="AA647" s="430"/>
    </row>
    <row r="648" spans="2:27" ht="12.75" customHeight="1" x14ac:dyDescent="0.25">
      <c r="B648" s="430"/>
      <c r="C648" s="430"/>
      <c r="D648" s="430"/>
      <c r="E648" s="430"/>
      <c r="F648" s="430"/>
      <c r="G648" s="430"/>
      <c r="H648" s="430"/>
      <c r="I648" s="430"/>
      <c r="J648" s="430"/>
      <c r="K648" s="430"/>
      <c r="L648" s="430"/>
      <c r="N648" s="430"/>
      <c r="O648" s="430"/>
      <c r="P648" s="430"/>
      <c r="Q648" s="430"/>
      <c r="R648" s="430"/>
      <c r="S648" s="430"/>
      <c r="T648" s="430"/>
      <c r="U648" s="430"/>
      <c r="W648" s="430"/>
      <c r="X648" s="430"/>
      <c r="Y648" s="430"/>
      <c r="Z648" s="430"/>
      <c r="AA648" s="430"/>
    </row>
    <row r="649" spans="2:27" ht="12.75" customHeight="1" x14ac:dyDescent="0.25">
      <c r="B649" s="430"/>
      <c r="C649" s="430"/>
      <c r="D649" s="430"/>
      <c r="E649" s="430"/>
      <c r="F649" s="430"/>
      <c r="G649" s="430"/>
      <c r="H649" s="430"/>
      <c r="I649" s="430"/>
      <c r="J649" s="430"/>
      <c r="K649" s="430"/>
      <c r="L649" s="430"/>
      <c r="N649" s="430"/>
      <c r="O649" s="430"/>
      <c r="P649" s="430"/>
      <c r="Q649" s="430"/>
      <c r="R649" s="430"/>
      <c r="S649" s="430"/>
      <c r="T649" s="430"/>
      <c r="U649" s="430"/>
      <c r="W649" s="430"/>
      <c r="X649" s="430"/>
      <c r="Y649" s="430"/>
      <c r="Z649" s="430"/>
      <c r="AA649" s="430"/>
    </row>
    <row r="650" spans="2:27" ht="12.75" customHeight="1" x14ac:dyDescent="0.25">
      <c r="B650" s="430"/>
      <c r="C650" s="430"/>
      <c r="D650" s="430"/>
      <c r="E650" s="430"/>
      <c r="F650" s="430"/>
      <c r="G650" s="430"/>
      <c r="H650" s="430"/>
      <c r="I650" s="430"/>
      <c r="J650" s="430"/>
      <c r="K650" s="430"/>
      <c r="L650" s="430"/>
      <c r="N650" s="430"/>
      <c r="O650" s="430"/>
      <c r="P650" s="430"/>
      <c r="Q650" s="430"/>
      <c r="R650" s="430"/>
      <c r="S650" s="430"/>
      <c r="T650" s="430"/>
      <c r="U650" s="430"/>
      <c r="W650" s="430"/>
      <c r="X650" s="430"/>
      <c r="Y650" s="430"/>
      <c r="Z650" s="430"/>
      <c r="AA650" s="430"/>
    </row>
    <row r="651" spans="2:27" ht="12.75" customHeight="1" x14ac:dyDescent="0.25">
      <c r="B651" s="430"/>
      <c r="C651" s="430"/>
      <c r="D651" s="430"/>
      <c r="E651" s="430"/>
      <c r="F651" s="430"/>
      <c r="G651" s="430"/>
      <c r="H651" s="430"/>
      <c r="I651" s="430"/>
      <c r="J651" s="430"/>
      <c r="K651" s="430"/>
      <c r="L651" s="430"/>
      <c r="N651" s="430"/>
      <c r="O651" s="430"/>
      <c r="P651" s="430"/>
      <c r="Q651" s="430"/>
      <c r="R651" s="430"/>
      <c r="S651" s="430"/>
      <c r="T651" s="430"/>
      <c r="U651" s="430"/>
      <c r="W651" s="430"/>
      <c r="X651" s="430"/>
      <c r="Y651" s="430"/>
      <c r="Z651" s="430"/>
      <c r="AA651" s="430"/>
    </row>
    <row r="652" spans="2:27" ht="12.75" customHeight="1" x14ac:dyDescent="0.25">
      <c r="B652" s="430"/>
      <c r="C652" s="430"/>
      <c r="D652" s="430"/>
      <c r="E652" s="430"/>
      <c r="F652" s="430"/>
      <c r="G652" s="430"/>
      <c r="H652" s="430"/>
      <c r="I652" s="430"/>
      <c r="J652" s="430"/>
      <c r="K652" s="430"/>
      <c r="L652" s="430"/>
      <c r="N652" s="430"/>
      <c r="O652" s="430"/>
      <c r="P652" s="430"/>
      <c r="Q652" s="430"/>
      <c r="R652" s="430"/>
      <c r="S652" s="430"/>
      <c r="T652" s="430"/>
      <c r="U652" s="430"/>
      <c r="W652" s="430"/>
      <c r="X652" s="430"/>
      <c r="Y652" s="430"/>
      <c r="Z652" s="430"/>
      <c r="AA652" s="430"/>
    </row>
    <row r="653" spans="2:27" ht="12.75" customHeight="1" x14ac:dyDescent="0.25">
      <c r="B653" s="430"/>
      <c r="C653" s="430"/>
      <c r="D653" s="430"/>
      <c r="E653" s="430"/>
      <c r="F653" s="430"/>
      <c r="G653" s="430"/>
      <c r="H653" s="430"/>
      <c r="I653" s="430"/>
      <c r="J653" s="430"/>
      <c r="K653" s="430"/>
      <c r="L653" s="430"/>
      <c r="N653" s="430"/>
      <c r="O653" s="430"/>
      <c r="P653" s="430"/>
      <c r="Q653" s="430"/>
      <c r="R653" s="430"/>
      <c r="S653" s="430"/>
      <c r="T653" s="430"/>
      <c r="U653" s="430"/>
      <c r="W653" s="430"/>
      <c r="X653" s="430"/>
      <c r="Y653" s="430"/>
      <c r="Z653" s="430"/>
      <c r="AA653" s="430"/>
    </row>
    <row r="654" spans="2:27" ht="12.75" customHeight="1" x14ac:dyDescent="0.25">
      <c r="B654" s="430"/>
      <c r="C654" s="430"/>
      <c r="D654" s="430"/>
      <c r="E654" s="430"/>
      <c r="F654" s="430"/>
      <c r="G654" s="430"/>
      <c r="H654" s="430"/>
      <c r="I654" s="430"/>
      <c r="J654" s="430"/>
      <c r="K654" s="430"/>
      <c r="L654" s="430"/>
      <c r="N654" s="430"/>
      <c r="O654" s="430"/>
      <c r="P654" s="430"/>
      <c r="Q654" s="430"/>
      <c r="R654" s="430"/>
      <c r="S654" s="430"/>
      <c r="T654" s="430"/>
      <c r="U654" s="430"/>
      <c r="W654" s="430"/>
      <c r="X654" s="430"/>
      <c r="Y654" s="430"/>
      <c r="Z654" s="430"/>
      <c r="AA654" s="430"/>
    </row>
    <row r="655" spans="2:27" ht="12.75" customHeight="1" x14ac:dyDescent="0.25">
      <c r="B655" s="430"/>
      <c r="C655" s="430"/>
      <c r="D655" s="430"/>
      <c r="E655" s="430"/>
      <c r="F655" s="430"/>
      <c r="G655" s="430"/>
      <c r="H655" s="430"/>
      <c r="I655" s="430"/>
      <c r="J655" s="430"/>
      <c r="K655" s="430"/>
      <c r="L655" s="430"/>
      <c r="N655" s="430"/>
      <c r="O655" s="430"/>
      <c r="P655" s="430"/>
      <c r="Q655" s="430"/>
      <c r="R655" s="430"/>
      <c r="S655" s="430"/>
      <c r="T655" s="430"/>
      <c r="U655" s="430"/>
      <c r="W655" s="430"/>
      <c r="X655" s="430"/>
      <c r="Y655" s="430"/>
      <c r="Z655" s="430"/>
      <c r="AA655" s="430"/>
    </row>
    <row r="656" spans="2:27" ht="12.75" customHeight="1" x14ac:dyDescent="0.25">
      <c r="B656" s="430"/>
      <c r="C656" s="430"/>
      <c r="D656" s="430"/>
      <c r="E656" s="430"/>
      <c r="F656" s="430"/>
      <c r="G656" s="430"/>
      <c r="H656" s="430"/>
      <c r="I656" s="430"/>
      <c r="J656" s="430"/>
      <c r="K656" s="430"/>
      <c r="L656" s="430"/>
      <c r="N656" s="430"/>
      <c r="O656" s="430"/>
      <c r="P656" s="430"/>
      <c r="Q656" s="430"/>
      <c r="R656" s="430"/>
      <c r="S656" s="430"/>
      <c r="T656" s="430"/>
      <c r="U656" s="430"/>
      <c r="W656" s="430"/>
      <c r="X656" s="430"/>
      <c r="Y656" s="430"/>
      <c r="Z656" s="430"/>
      <c r="AA656" s="430"/>
    </row>
    <row r="657" spans="2:27" ht="12.75" customHeight="1" x14ac:dyDescent="0.25">
      <c r="B657" s="430"/>
      <c r="C657" s="430"/>
      <c r="D657" s="430"/>
      <c r="E657" s="430"/>
      <c r="F657" s="430"/>
      <c r="G657" s="430"/>
      <c r="H657" s="430"/>
      <c r="I657" s="430"/>
      <c r="J657" s="430"/>
      <c r="K657" s="430"/>
      <c r="L657" s="430"/>
      <c r="N657" s="430"/>
      <c r="O657" s="430"/>
      <c r="P657" s="430"/>
      <c r="Q657" s="430"/>
      <c r="R657" s="430"/>
      <c r="S657" s="430"/>
      <c r="T657" s="430"/>
      <c r="U657" s="430"/>
      <c r="W657" s="430"/>
      <c r="X657" s="430"/>
      <c r="Y657" s="430"/>
      <c r="Z657" s="430"/>
      <c r="AA657" s="430"/>
    </row>
    <row r="658" spans="2:27" ht="12.75" customHeight="1" x14ac:dyDescent="0.25">
      <c r="B658" s="430"/>
      <c r="C658" s="430"/>
      <c r="D658" s="430"/>
      <c r="E658" s="430"/>
      <c r="F658" s="430"/>
      <c r="G658" s="430"/>
      <c r="H658" s="430"/>
      <c r="I658" s="430"/>
      <c r="J658" s="430"/>
      <c r="K658" s="430"/>
      <c r="L658" s="430"/>
      <c r="N658" s="430"/>
      <c r="O658" s="430"/>
      <c r="P658" s="430"/>
      <c r="Q658" s="430"/>
      <c r="R658" s="430"/>
      <c r="S658" s="430"/>
      <c r="T658" s="430"/>
      <c r="U658" s="430"/>
      <c r="W658" s="430"/>
      <c r="X658" s="430"/>
      <c r="Y658" s="430"/>
      <c r="Z658" s="430"/>
      <c r="AA658" s="430"/>
    </row>
    <row r="659" spans="2:27" ht="12.75" customHeight="1" x14ac:dyDescent="0.25">
      <c r="B659" s="430"/>
      <c r="C659" s="430"/>
      <c r="D659" s="430"/>
      <c r="E659" s="430"/>
      <c r="F659" s="430"/>
      <c r="G659" s="430"/>
      <c r="H659" s="430"/>
      <c r="I659" s="430"/>
      <c r="J659" s="430"/>
      <c r="K659" s="430"/>
      <c r="L659" s="430"/>
      <c r="N659" s="430"/>
      <c r="O659" s="430"/>
      <c r="P659" s="430"/>
      <c r="Q659" s="430"/>
      <c r="R659" s="430"/>
      <c r="S659" s="430"/>
      <c r="T659" s="430"/>
      <c r="U659" s="430"/>
      <c r="W659" s="430"/>
      <c r="X659" s="430"/>
      <c r="Y659" s="430"/>
      <c r="Z659" s="430"/>
      <c r="AA659" s="430"/>
    </row>
    <row r="660" spans="2:27" ht="12.75" customHeight="1" x14ac:dyDescent="0.25">
      <c r="B660" s="430"/>
      <c r="C660" s="430"/>
      <c r="D660" s="430"/>
      <c r="E660" s="430"/>
      <c r="F660" s="430"/>
      <c r="G660" s="430"/>
      <c r="H660" s="430"/>
      <c r="I660" s="430"/>
      <c r="J660" s="430"/>
      <c r="K660" s="430"/>
      <c r="L660" s="430"/>
      <c r="N660" s="430"/>
      <c r="O660" s="430"/>
      <c r="P660" s="430"/>
      <c r="Q660" s="430"/>
      <c r="R660" s="430"/>
      <c r="S660" s="430"/>
      <c r="T660" s="430"/>
      <c r="U660" s="430"/>
      <c r="W660" s="430"/>
      <c r="X660" s="430"/>
      <c r="Y660" s="430"/>
      <c r="Z660" s="430"/>
      <c r="AA660" s="430"/>
    </row>
    <row r="661" spans="2:27" ht="12.75" customHeight="1" x14ac:dyDescent="0.25">
      <c r="B661" s="430"/>
      <c r="C661" s="430"/>
      <c r="D661" s="430"/>
      <c r="E661" s="430"/>
      <c r="F661" s="430"/>
      <c r="G661" s="430"/>
      <c r="H661" s="430"/>
      <c r="I661" s="430"/>
      <c r="J661" s="430"/>
      <c r="K661" s="430"/>
      <c r="L661" s="430"/>
      <c r="N661" s="430"/>
      <c r="O661" s="430"/>
      <c r="P661" s="430"/>
      <c r="Q661" s="430"/>
      <c r="R661" s="430"/>
      <c r="S661" s="430"/>
      <c r="T661" s="430"/>
      <c r="U661" s="430"/>
      <c r="W661" s="430"/>
      <c r="X661" s="430"/>
      <c r="Y661" s="430"/>
      <c r="Z661" s="430"/>
      <c r="AA661" s="430"/>
    </row>
    <row r="662" spans="2:27" ht="12.75" customHeight="1" x14ac:dyDescent="0.25">
      <c r="B662" s="430"/>
      <c r="C662" s="430"/>
      <c r="D662" s="430"/>
      <c r="E662" s="430"/>
      <c r="F662" s="430"/>
      <c r="G662" s="430"/>
      <c r="H662" s="430"/>
      <c r="I662" s="430"/>
      <c r="J662" s="430"/>
      <c r="K662" s="430"/>
      <c r="L662" s="430"/>
      <c r="N662" s="430"/>
      <c r="O662" s="430"/>
      <c r="P662" s="430"/>
      <c r="Q662" s="430"/>
      <c r="R662" s="430"/>
      <c r="S662" s="430"/>
      <c r="T662" s="430"/>
      <c r="U662" s="430"/>
      <c r="W662" s="430"/>
      <c r="X662" s="430"/>
      <c r="Y662" s="430"/>
      <c r="Z662" s="430"/>
      <c r="AA662" s="430"/>
    </row>
    <row r="663" spans="2:27" ht="12.75" customHeight="1" x14ac:dyDescent="0.25">
      <c r="B663" s="430"/>
      <c r="C663" s="430"/>
      <c r="D663" s="430"/>
      <c r="E663" s="430"/>
      <c r="F663" s="430"/>
      <c r="G663" s="430"/>
      <c r="H663" s="430"/>
      <c r="I663" s="430"/>
      <c r="J663" s="430"/>
      <c r="K663" s="430"/>
      <c r="L663" s="430"/>
      <c r="N663" s="430"/>
      <c r="O663" s="430"/>
      <c r="P663" s="430"/>
      <c r="Q663" s="430"/>
      <c r="R663" s="430"/>
      <c r="S663" s="430"/>
      <c r="T663" s="430"/>
      <c r="U663" s="430"/>
      <c r="W663" s="430"/>
      <c r="X663" s="430"/>
      <c r="Y663" s="430"/>
      <c r="Z663" s="430"/>
      <c r="AA663" s="430"/>
    </row>
    <row r="664" spans="2:27" ht="12.75" customHeight="1" x14ac:dyDescent="0.25">
      <c r="B664" s="430"/>
      <c r="C664" s="430"/>
      <c r="D664" s="430"/>
      <c r="E664" s="430"/>
      <c r="F664" s="430"/>
      <c r="G664" s="430"/>
      <c r="H664" s="430"/>
      <c r="I664" s="430"/>
      <c r="J664" s="430"/>
      <c r="K664" s="430"/>
      <c r="L664" s="430"/>
      <c r="N664" s="430"/>
      <c r="O664" s="430"/>
      <c r="P664" s="430"/>
      <c r="Q664" s="430"/>
      <c r="R664" s="430"/>
      <c r="S664" s="430"/>
      <c r="T664" s="430"/>
      <c r="U664" s="430"/>
      <c r="W664" s="430"/>
      <c r="X664" s="430"/>
      <c r="Y664" s="430"/>
      <c r="Z664" s="430"/>
      <c r="AA664" s="430"/>
    </row>
    <row r="665" spans="2:27" ht="12.75" customHeight="1" x14ac:dyDescent="0.25">
      <c r="B665" s="430"/>
      <c r="C665" s="430"/>
      <c r="D665" s="430"/>
      <c r="E665" s="430"/>
      <c r="F665" s="430"/>
      <c r="G665" s="430"/>
      <c r="H665" s="430"/>
      <c r="I665" s="430"/>
      <c r="J665" s="430"/>
      <c r="K665" s="430"/>
      <c r="L665" s="430"/>
      <c r="N665" s="430"/>
      <c r="O665" s="430"/>
      <c r="P665" s="430"/>
      <c r="Q665" s="430"/>
      <c r="R665" s="430"/>
      <c r="S665" s="430"/>
      <c r="T665" s="430"/>
      <c r="U665" s="430"/>
      <c r="W665" s="430"/>
      <c r="X665" s="430"/>
      <c r="Y665" s="430"/>
      <c r="Z665" s="430"/>
      <c r="AA665" s="430"/>
    </row>
    <row r="666" spans="2:27" ht="12.75" customHeight="1" x14ac:dyDescent="0.25">
      <c r="B666" s="430"/>
      <c r="C666" s="430"/>
      <c r="D666" s="430"/>
      <c r="E666" s="430"/>
      <c r="F666" s="430"/>
      <c r="G666" s="430"/>
      <c r="H666" s="430"/>
      <c r="I666" s="430"/>
      <c r="J666" s="430"/>
      <c r="K666" s="430"/>
      <c r="L666" s="430"/>
      <c r="N666" s="430"/>
      <c r="O666" s="430"/>
      <c r="P666" s="430"/>
      <c r="Q666" s="430"/>
      <c r="R666" s="430"/>
      <c r="S666" s="430"/>
      <c r="T666" s="430"/>
      <c r="U666" s="430"/>
      <c r="W666" s="430"/>
      <c r="X666" s="430"/>
      <c r="Y666" s="430"/>
      <c r="Z666" s="430"/>
      <c r="AA666" s="430"/>
    </row>
    <row r="667" spans="2:27" ht="12.75" customHeight="1" x14ac:dyDescent="0.25">
      <c r="B667" s="430"/>
      <c r="C667" s="430"/>
      <c r="D667" s="430"/>
      <c r="E667" s="430"/>
      <c r="F667" s="430"/>
      <c r="G667" s="430"/>
      <c r="H667" s="430"/>
      <c r="I667" s="430"/>
      <c r="J667" s="430"/>
      <c r="K667" s="430"/>
      <c r="L667" s="430"/>
      <c r="N667" s="430"/>
      <c r="O667" s="430"/>
      <c r="P667" s="430"/>
      <c r="Q667" s="430"/>
      <c r="R667" s="430"/>
      <c r="S667" s="430"/>
      <c r="T667" s="430"/>
      <c r="U667" s="430"/>
      <c r="W667" s="430"/>
      <c r="X667" s="430"/>
      <c r="Y667" s="430"/>
      <c r="Z667" s="430"/>
      <c r="AA667" s="430"/>
    </row>
    <row r="668" spans="2:27" ht="12.75" customHeight="1" x14ac:dyDescent="0.25">
      <c r="B668" s="430"/>
      <c r="C668" s="430"/>
      <c r="D668" s="430"/>
      <c r="E668" s="430"/>
      <c r="F668" s="430"/>
      <c r="G668" s="430"/>
      <c r="H668" s="430"/>
      <c r="I668" s="430"/>
      <c r="J668" s="430"/>
      <c r="K668" s="430"/>
      <c r="L668" s="430"/>
      <c r="N668" s="430"/>
      <c r="O668" s="430"/>
      <c r="P668" s="430"/>
      <c r="Q668" s="430"/>
      <c r="R668" s="430"/>
      <c r="S668" s="430"/>
      <c r="T668" s="430"/>
      <c r="U668" s="430"/>
      <c r="W668" s="430"/>
      <c r="X668" s="430"/>
      <c r="Y668" s="430"/>
      <c r="Z668" s="430"/>
      <c r="AA668" s="430"/>
    </row>
    <row r="669" spans="2:27" ht="12.75" customHeight="1" x14ac:dyDescent="0.25">
      <c r="B669" s="430"/>
      <c r="C669" s="430"/>
      <c r="D669" s="430"/>
      <c r="E669" s="430"/>
      <c r="F669" s="430"/>
      <c r="G669" s="430"/>
      <c r="H669" s="430"/>
      <c r="I669" s="430"/>
      <c r="J669" s="430"/>
      <c r="K669" s="430"/>
      <c r="L669" s="430"/>
      <c r="N669" s="430"/>
      <c r="O669" s="430"/>
      <c r="P669" s="430"/>
      <c r="Q669" s="430"/>
      <c r="R669" s="430"/>
      <c r="S669" s="430"/>
      <c r="T669" s="430"/>
      <c r="U669" s="430"/>
      <c r="W669" s="430"/>
      <c r="X669" s="430"/>
      <c r="Y669" s="430"/>
      <c r="Z669" s="430"/>
      <c r="AA669" s="430"/>
    </row>
    <row r="670" spans="2:27" ht="12.75" customHeight="1" x14ac:dyDescent="0.25">
      <c r="B670" s="430"/>
      <c r="C670" s="430"/>
      <c r="D670" s="430"/>
      <c r="E670" s="430"/>
      <c r="F670" s="430"/>
      <c r="G670" s="430"/>
      <c r="H670" s="430"/>
      <c r="I670" s="430"/>
      <c r="J670" s="430"/>
      <c r="K670" s="430"/>
      <c r="L670" s="430"/>
      <c r="N670" s="430"/>
      <c r="O670" s="430"/>
      <c r="P670" s="430"/>
      <c r="Q670" s="430"/>
      <c r="R670" s="430"/>
      <c r="S670" s="430"/>
      <c r="T670" s="430"/>
      <c r="U670" s="430"/>
      <c r="W670" s="430"/>
      <c r="X670" s="430"/>
      <c r="Y670" s="430"/>
      <c r="Z670" s="430"/>
      <c r="AA670" s="430"/>
    </row>
    <row r="671" spans="2:27" ht="12.75" customHeight="1" x14ac:dyDescent="0.25">
      <c r="B671" s="430"/>
      <c r="C671" s="430"/>
      <c r="D671" s="430"/>
      <c r="E671" s="430"/>
      <c r="F671" s="430"/>
      <c r="G671" s="430"/>
      <c r="H671" s="430"/>
      <c r="I671" s="430"/>
      <c r="J671" s="430"/>
      <c r="K671" s="430"/>
      <c r="L671" s="430"/>
      <c r="N671" s="430"/>
      <c r="O671" s="430"/>
      <c r="P671" s="430"/>
      <c r="Q671" s="430"/>
      <c r="R671" s="430"/>
      <c r="S671" s="430"/>
      <c r="T671" s="430"/>
      <c r="U671" s="430"/>
      <c r="W671" s="430"/>
      <c r="X671" s="430"/>
      <c r="Y671" s="430"/>
      <c r="Z671" s="430"/>
      <c r="AA671" s="430"/>
    </row>
    <row r="672" spans="2:27" ht="12.75" customHeight="1" x14ac:dyDescent="0.25">
      <c r="B672" s="430"/>
      <c r="C672" s="430"/>
      <c r="D672" s="430"/>
      <c r="E672" s="430"/>
      <c r="F672" s="430"/>
      <c r="G672" s="430"/>
      <c r="H672" s="430"/>
      <c r="I672" s="430"/>
      <c r="J672" s="430"/>
      <c r="K672" s="430"/>
      <c r="L672" s="430"/>
      <c r="N672" s="430"/>
      <c r="O672" s="430"/>
      <c r="P672" s="430"/>
      <c r="Q672" s="430"/>
      <c r="R672" s="430"/>
      <c r="S672" s="430"/>
      <c r="T672" s="430"/>
      <c r="U672" s="430"/>
      <c r="W672" s="430"/>
      <c r="X672" s="430"/>
      <c r="Y672" s="430"/>
      <c r="Z672" s="430"/>
      <c r="AA672" s="430"/>
    </row>
    <row r="673" spans="2:27" ht="12.75" customHeight="1" x14ac:dyDescent="0.25">
      <c r="B673" s="430"/>
      <c r="C673" s="430"/>
      <c r="D673" s="430"/>
      <c r="E673" s="430"/>
      <c r="F673" s="430"/>
      <c r="G673" s="430"/>
      <c r="H673" s="430"/>
      <c r="I673" s="430"/>
      <c r="J673" s="430"/>
      <c r="K673" s="430"/>
      <c r="L673" s="430"/>
      <c r="N673" s="430"/>
      <c r="O673" s="430"/>
      <c r="P673" s="430"/>
      <c r="Q673" s="430"/>
      <c r="R673" s="430"/>
      <c r="S673" s="430"/>
      <c r="T673" s="430"/>
      <c r="U673" s="430"/>
      <c r="W673" s="430"/>
      <c r="X673" s="430"/>
      <c r="Y673" s="430"/>
      <c r="Z673" s="430"/>
      <c r="AA673" s="430"/>
    </row>
    <row r="674" spans="2:27" ht="12.75" customHeight="1" x14ac:dyDescent="0.25">
      <c r="B674" s="430"/>
      <c r="C674" s="430"/>
      <c r="D674" s="430"/>
      <c r="E674" s="430"/>
      <c r="F674" s="430"/>
      <c r="G674" s="430"/>
      <c r="H674" s="430"/>
      <c r="I674" s="430"/>
      <c r="J674" s="430"/>
      <c r="K674" s="430"/>
      <c r="L674" s="430"/>
      <c r="N674" s="430"/>
      <c r="O674" s="430"/>
      <c r="P674" s="430"/>
      <c r="Q674" s="430"/>
      <c r="R674" s="430"/>
      <c r="S674" s="430"/>
      <c r="T674" s="430"/>
      <c r="U674" s="430"/>
      <c r="W674" s="430"/>
      <c r="X674" s="430"/>
      <c r="Y674" s="430"/>
      <c r="Z674" s="430"/>
      <c r="AA674" s="430"/>
    </row>
    <row r="675" spans="2:27" ht="12.75" customHeight="1" x14ac:dyDescent="0.25">
      <c r="B675" s="430"/>
      <c r="C675" s="430"/>
      <c r="D675" s="430"/>
      <c r="E675" s="430"/>
      <c r="F675" s="430"/>
      <c r="G675" s="430"/>
      <c r="H675" s="430"/>
      <c r="I675" s="430"/>
      <c r="J675" s="430"/>
      <c r="K675" s="430"/>
      <c r="L675" s="430"/>
      <c r="N675" s="430"/>
      <c r="O675" s="430"/>
      <c r="P675" s="430"/>
      <c r="Q675" s="430"/>
      <c r="R675" s="430"/>
      <c r="S675" s="430"/>
      <c r="T675" s="430"/>
      <c r="U675" s="430"/>
      <c r="W675" s="430"/>
      <c r="X675" s="430"/>
      <c r="Y675" s="430"/>
      <c r="Z675" s="430"/>
      <c r="AA675" s="430"/>
    </row>
    <row r="676" spans="2:27" ht="12.75" customHeight="1" x14ac:dyDescent="0.25">
      <c r="B676" s="430"/>
      <c r="C676" s="430"/>
      <c r="D676" s="430"/>
      <c r="E676" s="430"/>
      <c r="F676" s="430"/>
      <c r="G676" s="430"/>
      <c r="H676" s="430"/>
      <c r="I676" s="430"/>
      <c r="J676" s="430"/>
      <c r="K676" s="430"/>
      <c r="L676" s="430"/>
      <c r="N676" s="430"/>
      <c r="O676" s="430"/>
      <c r="P676" s="430"/>
      <c r="Q676" s="430"/>
      <c r="R676" s="430"/>
      <c r="S676" s="430"/>
      <c r="T676" s="430"/>
      <c r="U676" s="430"/>
      <c r="W676" s="430"/>
      <c r="X676" s="430"/>
      <c r="Y676" s="430"/>
      <c r="Z676" s="430"/>
      <c r="AA676" s="430"/>
    </row>
    <row r="677" spans="2:27" ht="12.75" customHeight="1" x14ac:dyDescent="0.25">
      <c r="B677" s="430"/>
      <c r="C677" s="430"/>
      <c r="D677" s="430"/>
      <c r="E677" s="430"/>
      <c r="F677" s="430"/>
      <c r="G677" s="430"/>
      <c r="H677" s="430"/>
      <c r="I677" s="430"/>
      <c r="J677" s="430"/>
      <c r="K677" s="430"/>
      <c r="L677" s="430"/>
      <c r="N677" s="430"/>
      <c r="O677" s="430"/>
      <c r="P677" s="430"/>
      <c r="Q677" s="430"/>
      <c r="R677" s="430"/>
      <c r="S677" s="430"/>
      <c r="T677" s="430"/>
      <c r="U677" s="430"/>
      <c r="W677" s="430"/>
      <c r="X677" s="430"/>
      <c r="Y677" s="430"/>
      <c r="Z677" s="430"/>
      <c r="AA677" s="430"/>
    </row>
    <row r="678" spans="2:27" ht="12.75" customHeight="1" x14ac:dyDescent="0.25">
      <c r="B678" s="430"/>
      <c r="C678" s="430"/>
      <c r="D678" s="430"/>
      <c r="E678" s="430"/>
      <c r="F678" s="430"/>
      <c r="G678" s="430"/>
      <c r="H678" s="430"/>
      <c r="I678" s="430"/>
      <c r="J678" s="430"/>
      <c r="K678" s="430"/>
      <c r="L678" s="430"/>
      <c r="N678" s="430"/>
      <c r="O678" s="430"/>
      <c r="P678" s="430"/>
      <c r="Q678" s="430"/>
      <c r="R678" s="430"/>
      <c r="S678" s="430"/>
      <c r="T678" s="430"/>
      <c r="U678" s="430"/>
      <c r="W678" s="430"/>
      <c r="X678" s="430"/>
      <c r="Y678" s="430"/>
      <c r="Z678" s="430"/>
      <c r="AA678" s="430"/>
    </row>
    <row r="679" spans="2:27" ht="12.75" customHeight="1" x14ac:dyDescent="0.25">
      <c r="B679" s="430"/>
      <c r="C679" s="430"/>
      <c r="D679" s="430"/>
      <c r="E679" s="430"/>
      <c r="F679" s="430"/>
      <c r="G679" s="430"/>
      <c r="H679" s="430"/>
      <c r="I679" s="430"/>
      <c r="J679" s="430"/>
      <c r="K679" s="430"/>
      <c r="L679" s="430"/>
      <c r="N679" s="430"/>
      <c r="O679" s="430"/>
      <c r="P679" s="430"/>
      <c r="Q679" s="430"/>
      <c r="R679" s="430"/>
      <c r="S679" s="430"/>
      <c r="T679" s="430"/>
      <c r="U679" s="430"/>
      <c r="W679" s="430"/>
      <c r="X679" s="430"/>
      <c r="Y679" s="430"/>
      <c r="Z679" s="430"/>
      <c r="AA679" s="430"/>
    </row>
    <row r="680" spans="2:27" ht="12.75" customHeight="1" x14ac:dyDescent="0.25">
      <c r="B680" s="430"/>
      <c r="C680" s="430"/>
      <c r="D680" s="430"/>
      <c r="E680" s="430"/>
      <c r="F680" s="430"/>
      <c r="G680" s="430"/>
      <c r="H680" s="430"/>
      <c r="I680" s="430"/>
      <c r="J680" s="430"/>
      <c r="K680" s="430"/>
      <c r="L680" s="430"/>
      <c r="N680" s="430"/>
      <c r="O680" s="430"/>
      <c r="P680" s="430"/>
      <c r="Q680" s="430"/>
      <c r="R680" s="430"/>
      <c r="S680" s="430"/>
      <c r="T680" s="430"/>
      <c r="U680" s="430"/>
      <c r="W680" s="430"/>
      <c r="X680" s="430"/>
      <c r="Y680" s="430"/>
      <c r="Z680" s="430"/>
      <c r="AA680" s="430"/>
    </row>
    <row r="681" spans="2:27" ht="12.75" customHeight="1" x14ac:dyDescent="0.25">
      <c r="B681" s="430"/>
      <c r="C681" s="430"/>
      <c r="D681" s="430"/>
      <c r="E681" s="430"/>
      <c r="F681" s="430"/>
      <c r="G681" s="430"/>
      <c r="H681" s="430"/>
      <c r="I681" s="430"/>
      <c r="J681" s="430"/>
      <c r="K681" s="430"/>
      <c r="L681" s="430"/>
      <c r="N681" s="430"/>
      <c r="O681" s="430"/>
      <c r="P681" s="430"/>
      <c r="Q681" s="430"/>
      <c r="R681" s="430"/>
      <c r="S681" s="430"/>
      <c r="T681" s="430"/>
      <c r="U681" s="430"/>
      <c r="W681" s="430"/>
      <c r="X681" s="430"/>
      <c r="Y681" s="430"/>
      <c r="Z681" s="430"/>
      <c r="AA681" s="430"/>
    </row>
    <row r="682" spans="2:27" ht="12.75" customHeight="1" x14ac:dyDescent="0.25">
      <c r="B682" s="430"/>
      <c r="C682" s="430"/>
      <c r="D682" s="430"/>
      <c r="E682" s="430"/>
      <c r="F682" s="430"/>
      <c r="G682" s="430"/>
      <c r="H682" s="430"/>
      <c r="I682" s="430"/>
      <c r="J682" s="430"/>
      <c r="K682" s="430"/>
      <c r="L682" s="430"/>
      <c r="N682" s="430"/>
      <c r="O682" s="430"/>
      <c r="P682" s="430"/>
      <c r="Q682" s="430"/>
      <c r="R682" s="430"/>
      <c r="S682" s="430"/>
      <c r="T682" s="430"/>
      <c r="U682" s="430"/>
      <c r="W682" s="430"/>
      <c r="X682" s="430"/>
      <c r="Y682" s="430"/>
      <c r="Z682" s="430"/>
      <c r="AA682" s="430"/>
    </row>
    <row r="683" spans="2:27" ht="12.75" customHeight="1" x14ac:dyDescent="0.25">
      <c r="B683" s="430"/>
      <c r="C683" s="430"/>
      <c r="D683" s="430"/>
      <c r="E683" s="430"/>
      <c r="F683" s="430"/>
      <c r="G683" s="430"/>
      <c r="H683" s="430"/>
      <c r="I683" s="430"/>
      <c r="J683" s="430"/>
      <c r="K683" s="430"/>
      <c r="L683" s="430"/>
      <c r="N683" s="430"/>
      <c r="O683" s="430"/>
      <c r="P683" s="430"/>
      <c r="Q683" s="430"/>
      <c r="R683" s="430"/>
      <c r="S683" s="430"/>
      <c r="T683" s="430"/>
      <c r="U683" s="430"/>
      <c r="W683" s="430"/>
      <c r="X683" s="430"/>
      <c r="Y683" s="430"/>
      <c r="Z683" s="430"/>
      <c r="AA683" s="430"/>
    </row>
    <row r="684" spans="2:27" ht="12.75" customHeight="1" x14ac:dyDescent="0.25">
      <c r="B684" s="430"/>
      <c r="C684" s="430"/>
      <c r="D684" s="430"/>
      <c r="E684" s="430"/>
      <c r="F684" s="430"/>
      <c r="G684" s="430"/>
      <c r="H684" s="430"/>
      <c r="I684" s="430"/>
      <c r="J684" s="430"/>
      <c r="K684" s="430"/>
      <c r="L684" s="430"/>
      <c r="N684" s="430"/>
      <c r="O684" s="430"/>
      <c r="P684" s="430"/>
      <c r="Q684" s="430"/>
      <c r="R684" s="430"/>
      <c r="S684" s="430"/>
      <c r="T684" s="430"/>
      <c r="U684" s="430"/>
      <c r="W684" s="430"/>
      <c r="X684" s="430"/>
      <c r="Y684" s="430"/>
      <c r="Z684" s="430"/>
      <c r="AA684" s="430"/>
    </row>
    <row r="685" spans="2:27" ht="12.75" customHeight="1" x14ac:dyDescent="0.25">
      <c r="B685" s="430"/>
      <c r="C685" s="430"/>
      <c r="D685" s="430"/>
      <c r="E685" s="430"/>
      <c r="F685" s="430"/>
      <c r="G685" s="430"/>
      <c r="H685" s="430"/>
      <c r="I685" s="430"/>
      <c r="J685" s="430"/>
      <c r="K685" s="430"/>
      <c r="L685" s="430"/>
      <c r="N685" s="430"/>
      <c r="O685" s="430"/>
      <c r="P685" s="430"/>
      <c r="Q685" s="430"/>
      <c r="R685" s="430"/>
      <c r="S685" s="430"/>
      <c r="T685" s="430"/>
      <c r="U685" s="430"/>
      <c r="W685" s="430"/>
      <c r="X685" s="430"/>
      <c r="Y685" s="430"/>
      <c r="Z685" s="430"/>
      <c r="AA685" s="430"/>
    </row>
    <row r="686" spans="2:27" ht="12.75" customHeight="1" x14ac:dyDescent="0.25">
      <c r="B686" s="430"/>
      <c r="C686" s="430"/>
      <c r="D686" s="430"/>
      <c r="E686" s="430"/>
      <c r="F686" s="430"/>
      <c r="G686" s="430"/>
      <c r="H686" s="430"/>
      <c r="I686" s="430"/>
      <c r="J686" s="430"/>
      <c r="K686" s="430"/>
      <c r="L686" s="430"/>
      <c r="N686" s="430"/>
      <c r="O686" s="430"/>
      <c r="P686" s="430"/>
      <c r="Q686" s="430"/>
      <c r="R686" s="430"/>
      <c r="S686" s="430"/>
      <c r="T686" s="430"/>
      <c r="U686" s="430"/>
      <c r="W686" s="430"/>
      <c r="X686" s="430"/>
      <c r="Y686" s="430"/>
      <c r="Z686" s="430"/>
      <c r="AA686" s="430"/>
    </row>
    <row r="687" spans="2:27" ht="12.75" customHeight="1" x14ac:dyDescent="0.25">
      <c r="B687" s="430"/>
      <c r="C687" s="430"/>
      <c r="D687" s="430"/>
      <c r="E687" s="430"/>
      <c r="F687" s="430"/>
      <c r="G687" s="430"/>
      <c r="H687" s="430"/>
      <c r="I687" s="430"/>
      <c r="J687" s="430"/>
      <c r="K687" s="430"/>
      <c r="L687" s="430"/>
      <c r="N687" s="430"/>
      <c r="O687" s="430"/>
      <c r="P687" s="430"/>
      <c r="Q687" s="430"/>
      <c r="R687" s="430"/>
      <c r="S687" s="430"/>
      <c r="T687" s="430"/>
      <c r="U687" s="430"/>
      <c r="W687" s="430"/>
      <c r="X687" s="430"/>
      <c r="Y687" s="430"/>
      <c r="Z687" s="430"/>
      <c r="AA687" s="430"/>
    </row>
    <row r="688" spans="2:27" ht="12.75" customHeight="1" x14ac:dyDescent="0.25">
      <c r="B688" s="430"/>
      <c r="C688" s="430"/>
      <c r="D688" s="430"/>
      <c r="E688" s="430"/>
      <c r="F688" s="430"/>
      <c r="G688" s="430"/>
      <c r="H688" s="430"/>
      <c r="I688" s="430"/>
      <c r="J688" s="430"/>
      <c r="K688" s="430"/>
      <c r="L688" s="430"/>
      <c r="N688" s="430"/>
      <c r="O688" s="430"/>
      <c r="P688" s="430"/>
      <c r="Q688" s="430"/>
      <c r="R688" s="430"/>
      <c r="S688" s="430"/>
      <c r="T688" s="430"/>
      <c r="U688" s="430"/>
      <c r="W688" s="430"/>
      <c r="X688" s="430"/>
      <c r="Y688" s="430"/>
      <c r="Z688" s="430"/>
      <c r="AA688" s="430"/>
    </row>
    <row r="689" spans="2:27" ht="12.75" customHeight="1" x14ac:dyDescent="0.25">
      <c r="B689" s="430"/>
      <c r="C689" s="430"/>
      <c r="D689" s="430"/>
      <c r="E689" s="430"/>
      <c r="F689" s="430"/>
      <c r="G689" s="430"/>
      <c r="H689" s="430"/>
      <c r="I689" s="430"/>
      <c r="J689" s="430"/>
      <c r="K689" s="430"/>
      <c r="L689" s="430"/>
      <c r="N689" s="430"/>
      <c r="O689" s="430"/>
      <c r="P689" s="430"/>
      <c r="Q689" s="430"/>
      <c r="R689" s="430"/>
      <c r="S689" s="430"/>
      <c r="T689" s="430"/>
      <c r="U689" s="430"/>
      <c r="W689" s="430"/>
      <c r="X689" s="430"/>
      <c r="Y689" s="430"/>
      <c r="Z689" s="430"/>
      <c r="AA689" s="430"/>
    </row>
    <row r="690" spans="2:27" ht="12.75" customHeight="1" x14ac:dyDescent="0.25">
      <c r="B690" s="430"/>
      <c r="C690" s="430"/>
      <c r="D690" s="430"/>
      <c r="E690" s="430"/>
      <c r="F690" s="430"/>
      <c r="G690" s="430"/>
      <c r="H690" s="430"/>
      <c r="I690" s="430"/>
      <c r="J690" s="430"/>
      <c r="K690" s="430"/>
      <c r="L690" s="430"/>
      <c r="N690" s="430"/>
      <c r="O690" s="430"/>
      <c r="P690" s="430"/>
      <c r="Q690" s="430"/>
      <c r="R690" s="430"/>
      <c r="S690" s="430"/>
      <c r="T690" s="430"/>
      <c r="U690" s="430"/>
      <c r="W690" s="430"/>
      <c r="X690" s="430"/>
      <c r="Y690" s="430"/>
      <c r="Z690" s="430"/>
      <c r="AA690" s="430"/>
    </row>
    <row r="691" spans="2:27" ht="12.75" customHeight="1" x14ac:dyDescent="0.25">
      <c r="B691" s="430"/>
      <c r="C691" s="430"/>
      <c r="D691" s="430"/>
      <c r="E691" s="430"/>
      <c r="F691" s="430"/>
      <c r="G691" s="430"/>
      <c r="H691" s="430"/>
      <c r="I691" s="430"/>
      <c r="J691" s="430"/>
      <c r="K691" s="430"/>
      <c r="L691" s="430"/>
      <c r="N691" s="430"/>
      <c r="O691" s="430"/>
      <c r="P691" s="430"/>
      <c r="Q691" s="430"/>
      <c r="R691" s="430"/>
      <c r="S691" s="430"/>
      <c r="T691" s="430"/>
      <c r="U691" s="430"/>
      <c r="W691" s="430"/>
      <c r="X691" s="430"/>
      <c r="Y691" s="430"/>
      <c r="Z691" s="430"/>
      <c r="AA691" s="430"/>
    </row>
    <row r="692" spans="2:27" ht="12.75" customHeight="1" x14ac:dyDescent="0.25">
      <c r="B692" s="430"/>
      <c r="C692" s="430"/>
      <c r="D692" s="430"/>
      <c r="E692" s="430"/>
      <c r="F692" s="430"/>
      <c r="G692" s="430"/>
      <c r="H692" s="430"/>
      <c r="I692" s="430"/>
      <c r="J692" s="430"/>
      <c r="K692" s="430"/>
      <c r="L692" s="430"/>
      <c r="N692" s="430"/>
      <c r="O692" s="430"/>
      <c r="P692" s="430"/>
      <c r="Q692" s="430"/>
      <c r="R692" s="430"/>
      <c r="S692" s="430"/>
      <c r="T692" s="430"/>
      <c r="U692" s="430"/>
      <c r="W692" s="430"/>
      <c r="X692" s="430"/>
      <c r="Y692" s="430"/>
      <c r="Z692" s="430"/>
      <c r="AA692" s="430"/>
    </row>
    <row r="693" spans="2:27" ht="12.75" customHeight="1" x14ac:dyDescent="0.25">
      <c r="B693" s="430"/>
      <c r="C693" s="430"/>
      <c r="D693" s="430"/>
      <c r="E693" s="430"/>
      <c r="F693" s="430"/>
      <c r="G693" s="430"/>
      <c r="H693" s="430"/>
      <c r="I693" s="430"/>
      <c r="J693" s="430"/>
      <c r="K693" s="430"/>
      <c r="L693" s="430"/>
      <c r="N693" s="430"/>
      <c r="O693" s="430"/>
      <c r="P693" s="430"/>
      <c r="Q693" s="430"/>
      <c r="R693" s="430"/>
      <c r="S693" s="430"/>
      <c r="T693" s="430"/>
      <c r="U693" s="430"/>
      <c r="W693" s="430"/>
      <c r="X693" s="430"/>
      <c r="Y693" s="430"/>
      <c r="Z693" s="430"/>
      <c r="AA693" s="430"/>
    </row>
    <row r="694" spans="2:27" ht="12.75" customHeight="1" x14ac:dyDescent="0.25">
      <c r="B694" s="430"/>
      <c r="C694" s="430"/>
      <c r="D694" s="430"/>
      <c r="E694" s="430"/>
      <c r="F694" s="430"/>
      <c r="G694" s="430"/>
      <c r="H694" s="430"/>
      <c r="I694" s="430"/>
      <c r="J694" s="430"/>
      <c r="K694" s="430"/>
      <c r="L694" s="430"/>
      <c r="N694" s="430"/>
      <c r="O694" s="430"/>
      <c r="P694" s="430"/>
      <c r="Q694" s="430"/>
      <c r="R694" s="430"/>
      <c r="S694" s="430"/>
      <c r="T694" s="430"/>
      <c r="U694" s="430"/>
      <c r="W694" s="430"/>
      <c r="X694" s="430"/>
      <c r="Y694" s="430"/>
      <c r="Z694" s="430"/>
      <c r="AA694" s="430"/>
    </row>
    <row r="695" spans="2:27" ht="12.75" customHeight="1" x14ac:dyDescent="0.25">
      <c r="B695" s="430"/>
      <c r="C695" s="430"/>
      <c r="D695" s="430"/>
      <c r="E695" s="430"/>
      <c r="F695" s="430"/>
      <c r="G695" s="430"/>
      <c r="H695" s="430"/>
      <c r="I695" s="430"/>
      <c r="J695" s="430"/>
      <c r="K695" s="430"/>
      <c r="L695" s="430"/>
      <c r="N695" s="430"/>
      <c r="O695" s="430"/>
      <c r="P695" s="430"/>
      <c r="Q695" s="430"/>
      <c r="R695" s="430"/>
      <c r="S695" s="430"/>
      <c r="T695" s="430"/>
      <c r="U695" s="430"/>
      <c r="W695" s="430"/>
      <c r="X695" s="430"/>
      <c r="Y695" s="430"/>
      <c r="Z695" s="430"/>
      <c r="AA695" s="430"/>
    </row>
    <row r="696" spans="2:27" ht="12.75" customHeight="1" x14ac:dyDescent="0.25">
      <c r="B696" s="430"/>
      <c r="C696" s="430"/>
      <c r="D696" s="430"/>
      <c r="E696" s="430"/>
      <c r="F696" s="430"/>
      <c r="G696" s="430"/>
      <c r="H696" s="430"/>
      <c r="I696" s="430"/>
      <c r="J696" s="430"/>
      <c r="K696" s="430"/>
      <c r="L696" s="430"/>
      <c r="N696" s="430"/>
      <c r="O696" s="430"/>
      <c r="P696" s="430"/>
      <c r="Q696" s="430"/>
      <c r="R696" s="430"/>
      <c r="S696" s="430"/>
      <c r="T696" s="430"/>
      <c r="U696" s="430"/>
      <c r="W696" s="430"/>
      <c r="X696" s="430"/>
      <c r="Y696" s="430"/>
      <c r="Z696" s="430"/>
      <c r="AA696" s="430"/>
    </row>
    <row r="697" spans="2:27" ht="12.75" customHeight="1" x14ac:dyDescent="0.25">
      <c r="B697" s="430"/>
      <c r="C697" s="430"/>
      <c r="D697" s="430"/>
      <c r="E697" s="430"/>
      <c r="F697" s="430"/>
      <c r="G697" s="430"/>
      <c r="H697" s="430"/>
      <c r="I697" s="430"/>
      <c r="J697" s="430"/>
      <c r="K697" s="430"/>
      <c r="L697" s="430"/>
      <c r="N697" s="430"/>
      <c r="O697" s="430"/>
      <c r="P697" s="430"/>
      <c r="Q697" s="430"/>
      <c r="R697" s="430"/>
      <c r="S697" s="430"/>
      <c r="T697" s="430"/>
      <c r="U697" s="430"/>
      <c r="W697" s="430"/>
      <c r="X697" s="430"/>
      <c r="Y697" s="430"/>
      <c r="Z697" s="430"/>
      <c r="AA697" s="430"/>
    </row>
    <row r="698" spans="2:27" ht="12.75" customHeight="1" x14ac:dyDescent="0.25">
      <c r="B698" s="430"/>
      <c r="C698" s="430"/>
      <c r="D698" s="430"/>
      <c r="E698" s="430"/>
      <c r="F698" s="430"/>
      <c r="G698" s="430"/>
      <c r="H698" s="430"/>
      <c r="I698" s="430"/>
      <c r="J698" s="430"/>
      <c r="K698" s="430"/>
      <c r="L698" s="430"/>
      <c r="N698" s="430"/>
      <c r="O698" s="430"/>
      <c r="P698" s="430"/>
      <c r="Q698" s="430"/>
      <c r="R698" s="430"/>
      <c r="S698" s="430"/>
      <c r="T698" s="430"/>
      <c r="U698" s="430"/>
      <c r="W698" s="430"/>
      <c r="X698" s="430"/>
      <c r="Y698" s="430"/>
      <c r="Z698" s="430"/>
      <c r="AA698" s="430"/>
    </row>
    <row r="699" spans="2:27" ht="12.75" customHeight="1" x14ac:dyDescent="0.25">
      <c r="B699" s="430"/>
      <c r="C699" s="430"/>
      <c r="D699" s="430"/>
      <c r="E699" s="430"/>
      <c r="F699" s="430"/>
      <c r="G699" s="430"/>
      <c r="H699" s="430"/>
      <c r="I699" s="430"/>
      <c r="J699" s="430"/>
      <c r="K699" s="430"/>
      <c r="L699" s="430"/>
      <c r="N699" s="430"/>
      <c r="O699" s="430"/>
      <c r="P699" s="430"/>
      <c r="Q699" s="430"/>
      <c r="R699" s="430"/>
      <c r="S699" s="430"/>
      <c r="T699" s="430"/>
      <c r="U699" s="430"/>
      <c r="W699" s="430"/>
      <c r="X699" s="430"/>
      <c r="Y699" s="430"/>
      <c r="Z699" s="430"/>
      <c r="AA699" s="430"/>
    </row>
    <row r="700" spans="2:27" ht="12.75" customHeight="1" x14ac:dyDescent="0.25">
      <c r="B700" s="430"/>
      <c r="C700" s="430"/>
      <c r="D700" s="430"/>
      <c r="E700" s="430"/>
      <c r="F700" s="430"/>
      <c r="G700" s="430"/>
      <c r="H700" s="430"/>
      <c r="I700" s="430"/>
      <c r="J700" s="430"/>
      <c r="K700" s="430"/>
      <c r="L700" s="430"/>
      <c r="N700" s="430"/>
      <c r="O700" s="430"/>
      <c r="P700" s="430"/>
      <c r="Q700" s="430"/>
      <c r="R700" s="430"/>
      <c r="S700" s="430"/>
      <c r="T700" s="430"/>
      <c r="U700" s="430"/>
      <c r="W700" s="430"/>
      <c r="X700" s="430"/>
      <c r="Y700" s="430"/>
      <c r="Z700" s="430"/>
      <c r="AA700" s="430"/>
    </row>
    <row r="701" spans="2:27" ht="12.75" customHeight="1" x14ac:dyDescent="0.25">
      <c r="B701" s="430"/>
      <c r="C701" s="430"/>
      <c r="D701" s="430"/>
      <c r="E701" s="430"/>
      <c r="F701" s="430"/>
      <c r="G701" s="430"/>
      <c r="H701" s="430"/>
      <c r="I701" s="430"/>
      <c r="J701" s="430"/>
      <c r="K701" s="430"/>
      <c r="L701" s="430"/>
      <c r="N701" s="430"/>
      <c r="O701" s="430"/>
      <c r="P701" s="430"/>
      <c r="Q701" s="430"/>
      <c r="R701" s="430"/>
      <c r="S701" s="430"/>
      <c r="T701" s="430"/>
      <c r="U701" s="430"/>
      <c r="W701" s="430"/>
      <c r="X701" s="430"/>
      <c r="Y701" s="430"/>
      <c r="Z701" s="430"/>
      <c r="AA701" s="430"/>
    </row>
    <row r="702" spans="2:27" ht="12.75" customHeight="1" x14ac:dyDescent="0.25">
      <c r="B702" s="430"/>
      <c r="C702" s="430"/>
      <c r="D702" s="430"/>
      <c r="E702" s="430"/>
      <c r="F702" s="430"/>
      <c r="G702" s="430"/>
      <c r="H702" s="430"/>
      <c r="I702" s="430"/>
      <c r="J702" s="430"/>
      <c r="K702" s="430"/>
      <c r="L702" s="430"/>
      <c r="N702" s="430"/>
      <c r="O702" s="430"/>
      <c r="P702" s="430"/>
      <c r="Q702" s="430"/>
      <c r="R702" s="430"/>
      <c r="S702" s="430"/>
      <c r="T702" s="430"/>
      <c r="U702" s="430"/>
      <c r="W702" s="430"/>
      <c r="X702" s="430"/>
      <c r="Y702" s="430"/>
      <c r="Z702" s="430"/>
      <c r="AA702" s="430"/>
    </row>
    <row r="703" spans="2:27" ht="12.75" customHeight="1" x14ac:dyDescent="0.25">
      <c r="B703" s="430"/>
      <c r="C703" s="430"/>
      <c r="D703" s="430"/>
      <c r="E703" s="430"/>
      <c r="F703" s="430"/>
      <c r="G703" s="430"/>
      <c r="H703" s="430"/>
      <c r="I703" s="430"/>
      <c r="J703" s="430"/>
      <c r="K703" s="430"/>
      <c r="L703" s="430"/>
      <c r="N703" s="430"/>
      <c r="O703" s="430"/>
      <c r="P703" s="430"/>
      <c r="Q703" s="430"/>
      <c r="R703" s="430"/>
      <c r="S703" s="430"/>
      <c r="T703" s="430"/>
      <c r="U703" s="430"/>
      <c r="W703" s="430"/>
      <c r="X703" s="430"/>
      <c r="Y703" s="430"/>
      <c r="Z703" s="430"/>
      <c r="AA703" s="430"/>
    </row>
    <row r="704" spans="2:27" ht="12.75" customHeight="1" x14ac:dyDescent="0.25">
      <c r="B704" s="430"/>
      <c r="C704" s="430"/>
      <c r="D704" s="430"/>
      <c r="E704" s="430"/>
      <c r="F704" s="430"/>
      <c r="G704" s="430"/>
      <c r="H704" s="430"/>
      <c r="I704" s="430"/>
      <c r="J704" s="430"/>
      <c r="K704" s="430"/>
      <c r="L704" s="430"/>
      <c r="N704" s="430"/>
      <c r="O704" s="430"/>
      <c r="P704" s="430"/>
      <c r="Q704" s="430"/>
      <c r="R704" s="430"/>
      <c r="S704" s="430"/>
      <c r="T704" s="430"/>
      <c r="U704" s="430"/>
      <c r="W704" s="430"/>
      <c r="X704" s="430"/>
      <c r="Y704" s="430"/>
      <c r="Z704" s="430"/>
      <c r="AA704" s="430"/>
    </row>
    <row r="705" spans="2:27" ht="12.75" customHeight="1" x14ac:dyDescent="0.25">
      <c r="B705" s="430"/>
      <c r="C705" s="430"/>
      <c r="D705" s="430"/>
      <c r="E705" s="430"/>
      <c r="F705" s="430"/>
      <c r="G705" s="430"/>
      <c r="H705" s="430"/>
      <c r="I705" s="430"/>
      <c r="J705" s="430"/>
      <c r="K705" s="430"/>
      <c r="L705" s="430"/>
      <c r="N705" s="430"/>
      <c r="O705" s="430"/>
      <c r="P705" s="430"/>
      <c r="Q705" s="430"/>
      <c r="R705" s="430"/>
      <c r="S705" s="430"/>
      <c r="T705" s="430"/>
      <c r="U705" s="430"/>
      <c r="W705" s="430"/>
      <c r="X705" s="430"/>
      <c r="Y705" s="430"/>
      <c r="Z705" s="430"/>
      <c r="AA705" s="430"/>
    </row>
    <row r="706" spans="2:27" ht="12.75" customHeight="1" x14ac:dyDescent="0.25">
      <c r="B706" s="430"/>
      <c r="C706" s="430"/>
      <c r="D706" s="430"/>
      <c r="E706" s="430"/>
      <c r="F706" s="430"/>
      <c r="G706" s="430"/>
      <c r="H706" s="430"/>
      <c r="I706" s="430"/>
      <c r="J706" s="430"/>
      <c r="K706" s="430"/>
      <c r="L706" s="430"/>
      <c r="N706" s="430"/>
      <c r="O706" s="430"/>
      <c r="P706" s="430"/>
      <c r="Q706" s="430"/>
      <c r="R706" s="430"/>
      <c r="S706" s="430"/>
      <c r="T706" s="430"/>
      <c r="U706" s="430"/>
      <c r="W706" s="430"/>
      <c r="X706" s="430"/>
      <c r="Y706" s="430"/>
      <c r="Z706" s="430"/>
      <c r="AA706" s="430"/>
    </row>
    <row r="707" spans="2:27" ht="12.75" customHeight="1" x14ac:dyDescent="0.25">
      <c r="B707" s="430"/>
      <c r="C707" s="430"/>
      <c r="D707" s="430"/>
      <c r="E707" s="430"/>
      <c r="F707" s="430"/>
      <c r="G707" s="430"/>
      <c r="H707" s="430"/>
      <c r="I707" s="430"/>
      <c r="J707" s="430"/>
      <c r="K707" s="430"/>
      <c r="L707" s="430"/>
      <c r="N707" s="430"/>
      <c r="O707" s="430"/>
      <c r="P707" s="430"/>
      <c r="Q707" s="430"/>
      <c r="R707" s="430"/>
      <c r="S707" s="430"/>
      <c r="T707" s="430"/>
      <c r="U707" s="430"/>
      <c r="W707" s="430"/>
      <c r="X707" s="430"/>
      <c r="Y707" s="430"/>
      <c r="Z707" s="430"/>
      <c r="AA707" s="430"/>
    </row>
    <row r="708" spans="2:27" ht="12.75" customHeight="1" x14ac:dyDescent="0.25">
      <c r="B708" s="430"/>
      <c r="C708" s="430"/>
      <c r="D708" s="430"/>
      <c r="E708" s="430"/>
      <c r="F708" s="430"/>
      <c r="G708" s="430"/>
      <c r="H708" s="430"/>
      <c r="I708" s="430"/>
      <c r="J708" s="430"/>
      <c r="K708" s="430"/>
      <c r="L708" s="430"/>
      <c r="N708" s="430"/>
      <c r="O708" s="430"/>
      <c r="P708" s="430"/>
      <c r="Q708" s="430"/>
      <c r="R708" s="430"/>
      <c r="S708" s="430"/>
      <c r="T708" s="430"/>
      <c r="U708" s="430"/>
      <c r="W708" s="430"/>
      <c r="X708" s="430"/>
      <c r="Y708" s="430"/>
      <c r="Z708" s="430"/>
      <c r="AA708" s="430"/>
    </row>
    <row r="709" spans="2:27" ht="12.75" customHeight="1" x14ac:dyDescent="0.25">
      <c r="B709" s="430"/>
      <c r="C709" s="430"/>
      <c r="D709" s="430"/>
      <c r="E709" s="430"/>
      <c r="F709" s="430"/>
      <c r="G709" s="430"/>
      <c r="H709" s="430"/>
      <c r="I709" s="430"/>
      <c r="J709" s="430"/>
      <c r="K709" s="430"/>
      <c r="L709" s="430"/>
      <c r="N709" s="430"/>
      <c r="O709" s="430"/>
      <c r="P709" s="430"/>
      <c r="Q709" s="430"/>
      <c r="R709" s="430"/>
      <c r="S709" s="430"/>
      <c r="T709" s="430"/>
      <c r="U709" s="430"/>
      <c r="W709" s="430"/>
      <c r="X709" s="430"/>
      <c r="Y709" s="430"/>
      <c r="Z709" s="430"/>
      <c r="AA709" s="430"/>
    </row>
    <row r="710" spans="2:27" ht="12.75" customHeight="1" x14ac:dyDescent="0.25">
      <c r="B710" s="430"/>
      <c r="C710" s="430"/>
      <c r="D710" s="430"/>
      <c r="E710" s="430"/>
      <c r="F710" s="430"/>
      <c r="G710" s="430"/>
      <c r="H710" s="430"/>
      <c r="I710" s="430"/>
      <c r="J710" s="430"/>
      <c r="K710" s="430"/>
      <c r="L710" s="430"/>
      <c r="N710" s="430"/>
      <c r="O710" s="430"/>
      <c r="P710" s="430"/>
      <c r="Q710" s="430"/>
      <c r="R710" s="430"/>
      <c r="S710" s="430"/>
      <c r="T710" s="430"/>
      <c r="U710" s="430"/>
      <c r="W710" s="430"/>
      <c r="X710" s="430"/>
      <c r="Y710" s="430"/>
      <c r="Z710" s="430"/>
      <c r="AA710" s="430"/>
    </row>
    <row r="711" spans="2:27" ht="12.75" customHeight="1" x14ac:dyDescent="0.25">
      <c r="B711" s="430"/>
      <c r="C711" s="430"/>
      <c r="D711" s="430"/>
      <c r="E711" s="430"/>
      <c r="F711" s="430"/>
      <c r="G711" s="430"/>
      <c r="H711" s="430"/>
      <c r="I711" s="430"/>
      <c r="J711" s="430"/>
      <c r="K711" s="430"/>
      <c r="L711" s="430"/>
      <c r="N711" s="430"/>
      <c r="O711" s="430"/>
      <c r="P711" s="430"/>
      <c r="Q711" s="430"/>
      <c r="R711" s="430"/>
      <c r="S711" s="430"/>
      <c r="T711" s="430"/>
      <c r="U711" s="430"/>
      <c r="W711" s="430"/>
      <c r="X711" s="430"/>
      <c r="Y711" s="430"/>
      <c r="Z711" s="430"/>
      <c r="AA711" s="430"/>
    </row>
    <row r="712" spans="2:27" ht="12.75" customHeight="1" x14ac:dyDescent="0.25">
      <c r="B712" s="430"/>
      <c r="C712" s="430"/>
      <c r="D712" s="430"/>
      <c r="E712" s="430"/>
      <c r="F712" s="430"/>
      <c r="G712" s="430"/>
      <c r="H712" s="430"/>
      <c r="I712" s="430"/>
      <c r="J712" s="430"/>
      <c r="K712" s="430"/>
      <c r="L712" s="430"/>
      <c r="N712" s="430"/>
      <c r="O712" s="430"/>
      <c r="P712" s="430"/>
      <c r="Q712" s="430"/>
      <c r="R712" s="430"/>
      <c r="S712" s="430"/>
      <c r="T712" s="430"/>
      <c r="U712" s="430"/>
      <c r="W712" s="430"/>
      <c r="X712" s="430"/>
      <c r="Y712" s="430"/>
      <c r="Z712" s="430"/>
      <c r="AA712" s="430"/>
    </row>
    <row r="713" spans="2:27" ht="12.75" customHeight="1" x14ac:dyDescent="0.25">
      <c r="B713" s="430"/>
      <c r="C713" s="430"/>
      <c r="D713" s="430"/>
      <c r="E713" s="430"/>
      <c r="F713" s="430"/>
      <c r="G713" s="430"/>
      <c r="H713" s="430"/>
      <c r="I713" s="430"/>
      <c r="J713" s="430"/>
      <c r="K713" s="430"/>
      <c r="L713" s="430"/>
      <c r="N713" s="430"/>
      <c r="O713" s="430"/>
      <c r="P713" s="430"/>
      <c r="Q713" s="430"/>
      <c r="R713" s="430"/>
      <c r="S713" s="430"/>
      <c r="T713" s="430"/>
      <c r="U713" s="430"/>
      <c r="W713" s="430"/>
      <c r="X713" s="430"/>
      <c r="Y713" s="430"/>
      <c r="Z713" s="430"/>
      <c r="AA713" s="430"/>
    </row>
    <row r="714" spans="2:27" ht="12.75" customHeight="1" x14ac:dyDescent="0.25">
      <c r="B714" s="430"/>
      <c r="C714" s="430"/>
      <c r="D714" s="430"/>
      <c r="E714" s="430"/>
      <c r="F714" s="430"/>
      <c r="G714" s="430"/>
      <c r="H714" s="430"/>
      <c r="I714" s="430"/>
      <c r="J714" s="430"/>
      <c r="K714" s="430"/>
      <c r="L714" s="430"/>
      <c r="N714" s="430"/>
      <c r="O714" s="430"/>
      <c r="P714" s="430"/>
      <c r="Q714" s="430"/>
      <c r="R714" s="430"/>
      <c r="S714" s="430"/>
      <c r="T714" s="430"/>
      <c r="U714" s="430"/>
      <c r="W714" s="430"/>
      <c r="X714" s="430"/>
      <c r="Y714" s="430"/>
      <c r="Z714" s="430"/>
      <c r="AA714" s="430"/>
    </row>
    <row r="715" spans="2:27" ht="12.75" customHeight="1" x14ac:dyDescent="0.25">
      <c r="B715" s="430"/>
      <c r="C715" s="430"/>
      <c r="D715" s="430"/>
      <c r="E715" s="430"/>
      <c r="F715" s="430"/>
      <c r="G715" s="430"/>
      <c r="H715" s="430"/>
      <c r="I715" s="430"/>
      <c r="J715" s="430"/>
      <c r="K715" s="430"/>
      <c r="L715" s="430"/>
      <c r="N715" s="430"/>
      <c r="O715" s="430"/>
      <c r="P715" s="430"/>
      <c r="Q715" s="430"/>
      <c r="R715" s="430"/>
      <c r="S715" s="430"/>
      <c r="T715" s="430"/>
      <c r="U715" s="430"/>
      <c r="W715" s="430"/>
      <c r="X715" s="430"/>
      <c r="Y715" s="430"/>
      <c r="Z715" s="430"/>
      <c r="AA715" s="430"/>
    </row>
    <row r="716" spans="2:27" ht="12.75" customHeight="1" x14ac:dyDescent="0.25">
      <c r="B716" s="430"/>
      <c r="C716" s="430"/>
      <c r="D716" s="430"/>
      <c r="E716" s="430"/>
      <c r="F716" s="430"/>
      <c r="G716" s="430"/>
      <c r="H716" s="430"/>
      <c r="I716" s="430"/>
      <c r="J716" s="430"/>
      <c r="K716" s="430"/>
      <c r="L716" s="430"/>
      <c r="N716" s="430"/>
      <c r="O716" s="430"/>
      <c r="P716" s="430"/>
      <c r="Q716" s="430"/>
      <c r="R716" s="430"/>
      <c r="S716" s="430"/>
      <c r="T716" s="430"/>
      <c r="U716" s="430"/>
      <c r="W716" s="430"/>
      <c r="X716" s="430"/>
      <c r="Y716" s="430"/>
      <c r="Z716" s="430"/>
      <c r="AA716" s="430"/>
    </row>
    <row r="717" spans="2:27" ht="12.75" customHeight="1" x14ac:dyDescent="0.25">
      <c r="B717" s="430"/>
      <c r="C717" s="430"/>
      <c r="D717" s="430"/>
      <c r="E717" s="430"/>
      <c r="F717" s="430"/>
      <c r="G717" s="430"/>
      <c r="H717" s="430"/>
      <c r="I717" s="430"/>
      <c r="J717" s="430"/>
      <c r="K717" s="430"/>
      <c r="L717" s="430"/>
      <c r="N717" s="430"/>
      <c r="O717" s="430"/>
      <c r="P717" s="430"/>
      <c r="Q717" s="430"/>
      <c r="R717" s="430"/>
      <c r="S717" s="430"/>
      <c r="T717" s="430"/>
      <c r="U717" s="430"/>
      <c r="W717" s="430"/>
      <c r="X717" s="430"/>
      <c r="Y717" s="430"/>
      <c r="Z717" s="430"/>
      <c r="AA717" s="430"/>
    </row>
    <row r="718" spans="2:27" ht="12.75" customHeight="1" x14ac:dyDescent="0.25">
      <c r="B718" s="430"/>
      <c r="C718" s="430"/>
      <c r="D718" s="430"/>
      <c r="E718" s="430"/>
      <c r="F718" s="430"/>
      <c r="G718" s="430"/>
      <c r="H718" s="430"/>
      <c r="I718" s="430"/>
      <c r="J718" s="430"/>
      <c r="K718" s="430"/>
      <c r="L718" s="430"/>
      <c r="N718" s="430"/>
      <c r="O718" s="430"/>
      <c r="P718" s="430"/>
      <c r="Q718" s="430"/>
      <c r="R718" s="430"/>
      <c r="S718" s="430"/>
      <c r="T718" s="430"/>
      <c r="U718" s="430"/>
      <c r="W718" s="430"/>
      <c r="X718" s="430"/>
      <c r="Y718" s="430"/>
      <c r="Z718" s="430"/>
      <c r="AA718" s="430"/>
    </row>
    <row r="719" spans="2:27" ht="12.75" customHeight="1" x14ac:dyDescent="0.25">
      <c r="B719" s="430"/>
      <c r="C719" s="430"/>
      <c r="D719" s="430"/>
      <c r="E719" s="430"/>
      <c r="F719" s="430"/>
      <c r="G719" s="430"/>
      <c r="H719" s="430"/>
      <c r="I719" s="430"/>
      <c r="J719" s="430"/>
      <c r="K719" s="430"/>
      <c r="L719" s="430"/>
      <c r="N719" s="430"/>
      <c r="O719" s="430"/>
      <c r="P719" s="430"/>
      <c r="Q719" s="430"/>
      <c r="R719" s="430"/>
      <c r="S719" s="430"/>
      <c r="T719" s="430"/>
      <c r="U719" s="430"/>
      <c r="W719" s="430"/>
      <c r="X719" s="430"/>
      <c r="Y719" s="430"/>
      <c r="Z719" s="430"/>
      <c r="AA719" s="430"/>
    </row>
    <row r="720" spans="2:27" ht="12.75" customHeight="1" x14ac:dyDescent="0.25">
      <c r="B720" s="430"/>
      <c r="C720" s="430"/>
      <c r="D720" s="430"/>
      <c r="E720" s="430"/>
      <c r="F720" s="430"/>
      <c r="G720" s="430"/>
      <c r="H720" s="430"/>
      <c r="I720" s="430"/>
      <c r="J720" s="430"/>
      <c r="K720" s="430"/>
      <c r="L720" s="430"/>
      <c r="N720" s="430"/>
      <c r="O720" s="430"/>
      <c r="P720" s="430"/>
      <c r="Q720" s="430"/>
      <c r="R720" s="430"/>
      <c r="S720" s="430"/>
      <c r="T720" s="430"/>
      <c r="U720" s="430"/>
      <c r="W720" s="430"/>
      <c r="X720" s="430"/>
      <c r="Y720" s="430"/>
      <c r="Z720" s="430"/>
      <c r="AA720" s="430"/>
    </row>
    <row r="721" spans="2:27" ht="12.75" customHeight="1" x14ac:dyDescent="0.25">
      <c r="B721" s="430"/>
      <c r="C721" s="430"/>
      <c r="D721" s="430"/>
      <c r="E721" s="430"/>
      <c r="F721" s="430"/>
      <c r="G721" s="430"/>
      <c r="H721" s="430"/>
      <c r="I721" s="430"/>
      <c r="J721" s="430"/>
      <c r="K721" s="430"/>
      <c r="L721" s="430"/>
      <c r="N721" s="430"/>
      <c r="O721" s="430"/>
      <c r="P721" s="430"/>
      <c r="Q721" s="430"/>
      <c r="R721" s="430"/>
      <c r="S721" s="430"/>
      <c r="T721" s="430"/>
      <c r="U721" s="430"/>
      <c r="W721" s="430"/>
      <c r="X721" s="430"/>
      <c r="Y721" s="430"/>
      <c r="Z721" s="430"/>
      <c r="AA721" s="430"/>
    </row>
    <row r="722" spans="2:27" ht="12.75" customHeight="1" x14ac:dyDescent="0.25">
      <c r="B722" s="430"/>
      <c r="C722" s="430"/>
      <c r="D722" s="430"/>
      <c r="E722" s="430"/>
      <c r="F722" s="430"/>
      <c r="G722" s="430"/>
      <c r="H722" s="430"/>
      <c r="I722" s="430"/>
      <c r="J722" s="430"/>
      <c r="K722" s="430"/>
      <c r="L722" s="430"/>
      <c r="N722" s="430"/>
      <c r="O722" s="430"/>
      <c r="P722" s="430"/>
      <c r="Q722" s="430"/>
      <c r="R722" s="430"/>
      <c r="S722" s="430"/>
      <c r="T722" s="430"/>
      <c r="U722" s="430"/>
      <c r="W722" s="430"/>
      <c r="X722" s="430"/>
      <c r="Y722" s="430"/>
      <c r="Z722" s="430"/>
      <c r="AA722" s="430"/>
    </row>
    <row r="723" spans="2:27" ht="12.75" customHeight="1" x14ac:dyDescent="0.25">
      <c r="B723" s="430"/>
      <c r="C723" s="430"/>
      <c r="D723" s="430"/>
      <c r="E723" s="430"/>
      <c r="F723" s="430"/>
      <c r="G723" s="430"/>
      <c r="H723" s="430"/>
      <c r="I723" s="430"/>
      <c r="J723" s="430"/>
      <c r="K723" s="430"/>
      <c r="L723" s="430"/>
      <c r="N723" s="430"/>
      <c r="O723" s="430"/>
      <c r="P723" s="430"/>
      <c r="Q723" s="430"/>
      <c r="R723" s="430"/>
      <c r="S723" s="430"/>
      <c r="T723" s="430"/>
      <c r="U723" s="430"/>
      <c r="W723" s="430"/>
      <c r="X723" s="430"/>
      <c r="Y723" s="430"/>
      <c r="Z723" s="430"/>
      <c r="AA723" s="430"/>
    </row>
    <row r="724" spans="2:27" ht="12.75" customHeight="1" x14ac:dyDescent="0.25">
      <c r="B724" s="430"/>
      <c r="C724" s="430"/>
      <c r="D724" s="430"/>
      <c r="E724" s="430"/>
      <c r="F724" s="430"/>
      <c r="G724" s="430"/>
      <c r="H724" s="430"/>
      <c r="I724" s="430"/>
      <c r="J724" s="430"/>
      <c r="K724" s="430"/>
      <c r="L724" s="430"/>
      <c r="N724" s="430"/>
      <c r="O724" s="430"/>
      <c r="P724" s="430"/>
      <c r="Q724" s="430"/>
      <c r="R724" s="430"/>
      <c r="S724" s="430"/>
      <c r="T724" s="430"/>
      <c r="U724" s="430"/>
      <c r="W724" s="430"/>
      <c r="X724" s="430"/>
      <c r="Y724" s="430"/>
      <c r="Z724" s="430"/>
      <c r="AA724" s="430"/>
    </row>
    <row r="725" spans="2:27" ht="12.75" customHeight="1" x14ac:dyDescent="0.25">
      <c r="B725" s="430"/>
      <c r="C725" s="430"/>
      <c r="D725" s="430"/>
      <c r="E725" s="430"/>
      <c r="F725" s="430"/>
      <c r="G725" s="430"/>
      <c r="H725" s="430"/>
      <c r="I725" s="430"/>
      <c r="J725" s="430"/>
      <c r="K725" s="430"/>
      <c r="L725" s="430"/>
      <c r="N725" s="430"/>
      <c r="O725" s="430"/>
      <c r="P725" s="430"/>
      <c r="Q725" s="430"/>
      <c r="R725" s="430"/>
      <c r="S725" s="430"/>
      <c r="T725" s="430"/>
      <c r="U725" s="430"/>
      <c r="W725" s="430"/>
      <c r="X725" s="430"/>
      <c r="Y725" s="430"/>
      <c r="Z725" s="430"/>
      <c r="AA725" s="430"/>
    </row>
    <row r="726" spans="2:27" ht="12.75" customHeight="1" x14ac:dyDescent="0.25">
      <c r="B726" s="430"/>
      <c r="C726" s="430"/>
      <c r="D726" s="430"/>
      <c r="E726" s="430"/>
      <c r="F726" s="430"/>
      <c r="G726" s="430"/>
      <c r="H726" s="430"/>
      <c r="I726" s="430"/>
      <c r="J726" s="430"/>
      <c r="K726" s="430"/>
      <c r="L726" s="430"/>
      <c r="N726" s="430"/>
      <c r="O726" s="430"/>
      <c r="P726" s="430"/>
      <c r="Q726" s="430"/>
      <c r="R726" s="430"/>
      <c r="S726" s="430"/>
      <c r="T726" s="430"/>
      <c r="U726" s="430"/>
      <c r="W726" s="430"/>
      <c r="X726" s="430"/>
      <c r="Y726" s="430"/>
      <c r="Z726" s="430"/>
      <c r="AA726" s="430"/>
    </row>
    <row r="727" spans="2:27" ht="12.75" customHeight="1" x14ac:dyDescent="0.25">
      <c r="B727" s="430"/>
      <c r="C727" s="430"/>
      <c r="D727" s="430"/>
      <c r="E727" s="430"/>
      <c r="F727" s="430"/>
      <c r="G727" s="430"/>
      <c r="H727" s="430"/>
      <c r="I727" s="430"/>
      <c r="J727" s="430"/>
      <c r="K727" s="430"/>
      <c r="L727" s="430"/>
      <c r="N727" s="430"/>
      <c r="O727" s="430"/>
      <c r="P727" s="430"/>
      <c r="Q727" s="430"/>
      <c r="R727" s="430"/>
      <c r="S727" s="430"/>
      <c r="T727" s="430"/>
      <c r="U727" s="430"/>
      <c r="W727" s="430"/>
      <c r="X727" s="430"/>
      <c r="Y727" s="430"/>
      <c r="Z727" s="430"/>
      <c r="AA727" s="430"/>
    </row>
    <row r="728" spans="2:27" ht="12.75" customHeight="1" x14ac:dyDescent="0.25">
      <c r="B728" s="430"/>
      <c r="C728" s="430"/>
      <c r="D728" s="430"/>
      <c r="E728" s="430"/>
      <c r="F728" s="430"/>
      <c r="G728" s="430"/>
      <c r="H728" s="430"/>
      <c r="I728" s="430"/>
      <c r="J728" s="430"/>
      <c r="K728" s="430"/>
      <c r="L728" s="430"/>
      <c r="N728" s="430"/>
      <c r="O728" s="430"/>
      <c r="P728" s="430"/>
      <c r="Q728" s="430"/>
      <c r="R728" s="430"/>
      <c r="S728" s="430"/>
      <c r="T728" s="430"/>
      <c r="U728" s="430"/>
      <c r="W728" s="430"/>
      <c r="X728" s="430"/>
      <c r="Y728" s="430"/>
      <c r="Z728" s="430"/>
      <c r="AA728" s="430"/>
    </row>
    <row r="729" spans="2:27" ht="12.75" customHeight="1" x14ac:dyDescent="0.25">
      <c r="B729" s="430"/>
      <c r="C729" s="430"/>
      <c r="D729" s="430"/>
      <c r="E729" s="430"/>
      <c r="F729" s="430"/>
      <c r="G729" s="430"/>
      <c r="H729" s="430"/>
      <c r="I729" s="430"/>
      <c r="J729" s="430"/>
      <c r="K729" s="430"/>
      <c r="L729" s="430"/>
      <c r="N729" s="430"/>
      <c r="O729" s="430"/>
      <c r="P729" s="430"/>
      <c r="Q729" s="430"/>
      <c r="R729" s="430"/>
      <c r="S729" s="430"/>
      <c r="T729" s="430"/>
      <c r="U729" s="430"/>
      <c r="W729" s="430"/>
      <c r="X729" s="430"/>
      <c r="Y729" s="430"/>
      <c r="Z729" s="430"/>
      <c r="AA729" s="430"/>
    </row>
    <row r="730" spans="2:27" ht="12.75" customHeight="1" x14ac:dyDescent="0.25">
      <c r="B730" s="430"/>
      <c r="C730" s="430"/>
      <c r="D730" s="430"/>
      <c r="E730" s="430"/>
      <c r="F730" s="430"/>
      <c r="G730" s="430"/>
      <c r="H730" s="430"/>
      <c r="I730" s="430"/>
      <c r="J730" s="430"/>
      <c r="K730" s="430"/>
      <c r="L730" s="430"/>
      <c r="N730" s="430"/>
      <c r="O730" s="430"/>
      <c r="P730" s="430"/>
      <c r="Q730" s="430"/>
      <c r="R730" s="430"/>
      <c r="S730" s="430"/>
      <c r="T730" s="430"/>
      <c r="U730" s="430"/>
      <c r="W730" s="430"/>
      <c r="X730" s="430"/>
      <c r="Y730" s="430"/>
      <c r="Z730" s="430"/>
      <c r="AA730" s="430"/>
    </row>
    <row r="731" spans="2:27" ht="12.75" customHeight="1" x14ac:dyDescent="0.25">
      <c r="B731" s="430"/>
      <c r="C731" s="430"/>
      <c r="D731" s="430"/>
      <c r="E731" s="430"/>
      <c r="F731" s="430"/>
      <c r="G731" s="430"/>
      <c r="H731" s="430"/>
      <c r="I731" s="430"/>
      <c r="J731" s="430"/>
      <c r="K731" s="430"/>
      <c r="L731" s="430"/>
      <c r="N731" s="430"/>
      <c r="O731" s="430"/>
      <c r="P731" s="430"/>
      <c r="Q731" s="430"/>
      <c r="R731" s="430"/>
      <c r="S731" s="430"/>
      <c r="T731" s="430"/>
      <c r="U731" s="430"/>
      <c r="W731" s="430"/>
      <c r="X731" s="430"/>
      <c r="Y731" s="430"/>
      <c r="Z731" s="430"/>
      <c r="AA731" s="430"/>
    </row>
    <row r="732" spans="2:27" ht="12.75" customHeight="1" x14ac:dyDescent="0.25">
      <c r="B732" s="430"/>
      <c r="C732" s="430"/>
      <c r="D732" s="430"/>
      <c r="E732" s="430"/>
      <c r="F732" s="430"/>
      <c r="G732" s="430"/>
      <c r="H732" s="430"/>
      <c r="I732" s="430"/>
      <c r="J732" s="430"/>
      <c r="K732" s="430"/>
      <c r="L732" s="430"/>
      <c r="N732" s="430"/>
      <c r="O732" s="430"/>
      <c r="P732" s="430"/>
      <c r="Q732" s="430"/>
      <c r="R732" s="430"/>
      <c r="S732" s="430"/>
      <c r="T732" s="430"/>
      <c r="U732" s="430"/>
      <c r="W732" s="430"/>
      <c r="X732" s="430"/>
      <c r="Y732" s="430"/>
      <c r="Z732" s="430"/>
      <c r="AA732" s="430"/>
    </row>
    <row r="733" spans="2:27" ht="12.75" customHeight="1" x14ac:dyDescent="0.25">
      <c r="B733" s="430"/>
      <c r="C733" s="430"/>
      <c r="D733" s="430"/>
      <c r="E733" s="430"/>
      <c r="F733" s="430"/>
      <c r="G733" s="430"/>
      <c r="H733" s="430"/>
      <c r="I733" s="430"/>
      <c r="J733" s="430"/>
      <c r="K733" s="430"/>
      <c r="L733" s="430"/>
      <c r="N733" s="430"/>
      <c r="O733" s="430"/>
      <c r="P733" s="430"/>
      <c r="Q733" s="430"/>
      <c r="R733" s="430"/>
      <c r="S733" s="430"/>
      <c r="T733" s="430"/>
      <c r="U733" s="430"/>
      <c r="W733" s="430"/>
      <c r="X733" s="430"/>
      <c r="Y733" s="430"/>
      <c r="Z733" s="430"/>
      <c r="AA733" s="430"/>
    </row>
    <row r="734" spans="2:27" ht="12.75" customHeight="1" x14ac:dyDescent="0.25">
      <c r="B734" s="430"/>
      <c r="C734" s="430"/>
      <c r="D734" s="430"/>
      <c r="E734" s="430"/>
      <c r="F734" s="430"/>
      <c r="G734" s="430"/>
      <c r="H734" s="430"/>
      <c r="I734" s="430"/>
      <c r="J734" s="430"/>
      <c r="K734" s="430"/>
      <c r="L734" s="430"/>
      <c r="N734" s="430"/>
      <c r="O734" s="430"/>
      <c r="P734" s="430"/>
      <c r="Q734" s="430"/>
      <c r="R734" s="430"/>
      <c r="S734" s="430"/>
      <c r="T734" s="430"/>
      <c r="U734" s="430"/>
      <c r="W734" s="430"/>
      <c r="X734" s="430"/>
      <c r="Y734" s="430"/>
      <c r="Z734" s="430"/>
      <c r="AA734" s="430"/>
    </row>
    <row r="735" spans="2:27" ht="12.75" customHeight="1" x14ac:dyDescent="0.25">
      <c r="B735" s="430"/>
      <c r="C735" s="430"/>
      <c r="D735" s="430"/>
      <c r="E735" s="430"/>
      <c r="F735" s="430"/>
      <c r="G735" s="430"/>
      <c r="H735" s="430"/>
      <c r="I735" s="430"/>
      <c r="J735" s="430"/>
      <c r="K735" s="430"/>
      <c r="L735" s="430"/>
      <c r="N735" s="430"/>
      <c r="O735" s="430"/>
      <c r="P735" s="430"/>
      <c r="Q735" s="430"/>
      <c r="R735" s="430"/>
      <c r="S735" s="430"/>
      <c r="T735" s="430"/>
      <c r="U735" s="430"/>
      <c r="W735" s="430"/>
      <c r="X735" s="430"/>
      <c r="Y735" s="430"/>
      <c r="Z735" s="430"/>
      <c r="AA735" s="430"/>
    </row>
    <row r="736" spans="2:27" ht="12.75" customHeight="1" x14ac:dyDescent="0.25">
      <c r="B736" s="430"/>
      <c r="C736" s="430"/>
      <c r="D736" s="430"/>
      <c r="E736" s="430"/>
      <c r="F736" s="430"/>
      <c r="G736" s="430"/>
      <c r="H736" s="430"/>
      <c r="I736" s="430"/>
      <c r="J736" s="430"/>
      <c r="K736" s="430"/>
      <c r="L736" s="430"/>
      <c r="N736" s="430"/>
      <c r="O736" s="430"/>
      <c r="P736" s="430"/>
      <c r="Q736" s="430"/>
      <c r="R736" s="430"/>
      <c r="S736" s="430"/>
      <c r="T736" s="430"/>
      <c r="U736" s="430"/>
      <c r="W736" s="430"/>
      <c r="X736" s="430"/>
      <c r="Y736" s="430"/>
      <c r="Z736" s="430"/>
      <c r="AA736" s="430"/>
    </row>
    <row r="737" spans="2:27" ht="12.75" customHeight="1" x14ac:dyDescent="0.25">
      <c r="B737" s="430"/>
      <c r="C737" s="430"/>
      <c r="D737" s="430"/>
      <c r="E737" s="430"/>
      <c r="F737" s="430"/>
      <c r="G737" s="430"/>
      <c r="H737" s="430"/>
      <c r="I737" s="430"/>
      <c r="J737" s="430"/>
      <c r="K737" s="430"/>
      <c r="L737" s="430"/>
      <c r="N737" s="430"/>
      <c r="O737" s="430"/>
      <c r="P737" s="430"/>
      <c r="Q737" s="430"/>
      <c r="R737" s="430"/>
      <c r="S737" s="430"/>
      <c r="T737" s="430"/>
      <c r="U737" s="430"/>
      <c r="W737" s="430"/>
      <c r="X737" s="430"/>
      <c r="Y737" s="430"/>
      <c r="Z737" s="430"/>
      <c r="AA737" s="430"/>
    </row>
    <row r="738" spans="2:27" ht="12.75" customHeight="1" x14ac:dyDescent="0.25">
      <c r="B738" s="430"/>
      <c r="C738" s="430"/>
      <c r="D738" s="430"/>
      <c r="E738" s="430"/>
      <c r="F738" s="430"/>
      <c r="G738" s="430"/>
      <c r="H738" s="430"/>
      <c r="I738" s="430"/>
      <c r="J738" s="430"/>
      <c r="K738" s="430"/>
      <c r="L738" s="430"/>
      <c r="N738" s="430"/>
      <c r="O738" s="430"/>
      <c r="P738" s="430"/>
      <c r="Q738" s="430"/>
      <c r="R738" s="430"/>
      <c r="S738" s="430"/>
      <c r="T738" s="430"/>
      <c r="U738" s="430"/>
      <c r="W738" s="430"/>
      <c r="X738" s="430"/>
      <c r="Y738" s="430"/>
      <c r="Z738" s="430"/>
      <c r="AA738" s="430"/>
    </row>
    <row r="739" spans="2:27" ht="12.75" customHeight="1" x14ac:dyDescent="0.25">
      <c r="B739" s="430"/>
      <c r="C739" s="430"/>
      <c r="D739" s="430"/>
      <c r="E739" s="430"/>
      <c r="F739" s="430"/>
      <c r="G739" s="430"/>
      <c r="H739" s="430"/>
      <c r="I739" s="430"/>
      <c r="J739" s="430"/>
      <c r="K739" s="430"/>
      <c r="L739" s="430"/>
      <c r="N739" s="430"/>
      <c r="O739" s="430"/>
      <c r="P739" s="430"/>
      <c r="Q739" s="430"/>
      <c r="R739" s="430"/>
      <c r="S739" s="430"/>
      <c r="T739" s="430"/>
      <c r="U739" s="430"/>
      <c r="W739" s="430"/>
      <c r="X739" s="430"/>
      <c r="Y739" s="430"/>
      <c r="Z739" s="430"/>
      <c r="AA739" s="430"/>
    </row>
    <row r="740" spans="2:27" ht="12.75" customHeight="1" x14ac:dyDescent="0.25">
      <c r="B740" s="430"/>
      <c r="C740" s="430"/>
      <c r="D740" s="430"/>
      <c r="E740" s="430"/>
      <c r="F740" s="430"/>
      <c r="G740" s="430"/>
      <c r="H740" s="430"/>
      <c r="I740" s="430"/>
      <c r="J740" s="430"/>
      <c r="K740" s="430"/>
      <c r="L740" s="430"/>
      <c r="N740" s="430"/>
      <c r="O740" s="430"/>
      <c r="P740" s="430"/>
      <c r="Q740" s="430"/>
      <c r="R740" s="430"/>
      <c r="S740" s="430"/>
      <c r="T740" s="430"/>
      <c r="U740" s="430"/>
      <c r="W740" s="430"/>
      <c r="X740" s="430"/>
      <c r="Y740" s="430"/>
      <c r="Z740" s="430"/>
      <c r="AA740" s="430"/>
    </row>
    <row r="741" spans="2:27" ht="12.75" customHeight="1" x14ac:dyDescent="0.25">
      <c r="B741" s="430"/>
      <c r="C741" s="430"/>
      <c r="D741" s="430"/>
      <c r="E741" s="430"/>
      <c r="F741" s="430"/>
      <c r="G741" s="430"/>
      <c r="H741" s="430"/>
      <c r="I741" s="430"/>
      <c r="J741" s="430"/>
      <c r="K741" s="430"/>
      <c r="L741" s="430"/>
      <c r="N741" s="430"/>
      <c r="O741" s="430"/>
      <c r="P741" s="430"/>
      <c r="Q741" s="430"/>
      <c r="R741" s="430"/>
      <c r="S741" s="430"/>
      <c r="T741" s="430"/>
      <c r="U741" s="430"/>
      <c r="W741" s="430"/>
      <c r="X741" s="430"/>
      <c r="Y741" s="430"/>
      <c r="Z741" s="430"/>
      <c r="AA741" s="430"/>
    </row>
    <row r="742" spans="2:27" ht="12.75" customHeight="1" x14ac:dyDescent="0.25">
      <c r="B742" s="430"/>
      <c r="C742" s="430"/>
      <c r="D742" s="430"/>
      <c r="E742" s="430"/>
      <c r="F742" s="430"/>
      <c r="G742" s="430"/>
      <c r="H742" s="430"/>
      <c r="I742" s="430"/>
      <c r="J742" s="430"/>
      <c r="K742" s="430"/>
      <c r="L742" s="430"/>
      <c r="N742" s="430"/>
      <c r="O742" s="430"/>
      <c r="P742" s="430"/>
      <c r="Q742" s="430"/>
      <c r="R742" s="430"/>
      <c r="S742" s="430"/>
      <c r="T742" s="430"/>
      <c r="U742" s="430"/>
      <c r="W742" s="430"/>
      <c r="X742" s="430"/>
      <c r="Y742" s="430"/>
      <c r="Z742" s="430"/>
      <c r="AA742" s="430"/>
    </row>
    <row r="743" spans="2:27" ht="12.75" customHeight="1" x14ac:dyDescent="0.25">
      <c r="B743" s="430"/>
      <c r="C743" s="430"/>
      <c r="D743" s="430"/>
      <c r="E743" s="430"/>
      <c r="F743" s="430"/>
      <c r="G743" s="430"/>
      <c r="H743" s="430"/>
      <c r="I743" s="430"/>
      <c r="J743" s="430"/>
      <c r="K743" s="430"/>
      <c r="L743" s="430"/>
      <c r="N743" s="430"/>
      <c r="O743" s="430"/>
      <c r="P743" s="430"/>
      <c r="Q743" s="430"/>
      <c r="R743" s="430"/>
      <c r="S743" s="430"/>
      <c r="T743" s="430"/>
      <c r="U743" s="430"/>
      <c r="W743" s="430"/>
      <c r="X743" s="430"/>
      <c r="Y743" s="430"/>
      <c r="Z743" s="430"/>
      <c r="AA743" s="430"/>
    </row>
    <row r="744" spans="2:27" ht="12.75" customHeight="1" x14ac:dyDescent="0.25">
      <c r="B744" s="430"/>
      <c r="C744" s="430"/>
      <c r="D744" s="430"/>
      <c r="E744" s="430"/>
      <c r="F744" s="430"/>
      <c r="G744" s="430"/>
      <c r="H744" s="430"/>
      <c r="I744" s="430"/>
      <c r="J744" s="430"/>
      <c r="K744" s="430"/>
      <c r="L744" s="430"/>
      <c r="N744" s="430"/>
      <c r="O744" s="430"/>
      <c r="P744" s="430"/>
      <c r="Q744" s="430"/>
      <c r="R744" s="430"/>
      <c r="S744" s="430"/>
      <c r="T744" s="430"/>
      <c r="U744" s="430"/>
      <c r="W744" s="430"/>
      <c r="X744" s="430"/>
      <c r="Y744" s="430"/>
      <c r="Z744" s="430"/>
      <c r="AA744" s="430"/>
    </row>
    <row r="745" spans="2:27" ht="12.75" customHeight="1" x14ac:dyDescent="0.25">
      <c r="B745" s="430"/>
      <c r="C745" s="430"/>
      <c r="D745" s="430"/>
      <c r="E745" s="430"/>
      <c r="F745" s="430"/>
      <c r="G745" s="430"/>
      <c r="H745" s="430"/>
      <c r="I745" s="430"/>
      <c r="J745" s="430"/>
      <c r="K745" s="430"/>
      <c r="L745" s="430"/>
      <c r="N745" s="430"/>
      <c r="O745" s="430"/>
      <c r="P745" s="430"/>
      <c r="Q745" s="430"/>
      <c r="R745" s="430"/>
      <c r="S745" s="430"/>
      <c r="T745" s="430"/>
      <c r="U745" s="430"/>
      <c r="W745" s="430"/>
      <c r="X745" s="430"/>
      <c r="Y745" s="430"/>
      <c r="Z745" s="430"/>
      <c r="AA745" s="430"/>
    </row>
    <row r="746" spans="2:27" ht="12.75" customHeight="1" x14ac:dyDescent="0.25">
      <c r="B746" s="430"/>
      <c r="C746" s="430"/>
      <c r="D746" s="430"/>
      <c r="E746" s="430"/>
      <c r="F746" s="430"/>
      <c r="G746" s="430"/>
      <c r="H746" s="430"/>
      <c r="I746" s="430"/>
      <c r="J746" s="430"/>
      <c r="K746" s="430"/>
      <c r="L746" s="430"/>
      <c r="N746" s="430"/>
      <c r="O746" s="430"/>
      <c r="P746" s="430"/>
      <c r="Q746" s="430"/>
      <c r="R746" s="430"/>
      <c r="S746" s="430"/>
      <c r="T746" s="430"/>
      <c r="U746" s="430"/>
      <c r="W746" s="430"/>
      <c r="X746" s="430"/>
      <c r="Y746" s="430"/>
      <c r="Z746" s="430"/>
      <c r="AA746" s="430"/>
    </row>
    <row r="747" spans="2:27" ht="12.75" customHeight="1" x14ac:dyDescent="0.25">
      <c r="B747" s="430"/>
      <c r="C747" s="430"/>
      <c r="D747" s="430"/>
      <c r="E747" s="430"/>
      <c r="F747" s="430"/>
      <c r="G747" s="430"/>
      <c r="H747" s="430"/>
      <c r="I747" s="430"/>
      <c r="J747" s="430"/>
      <c r="K747" s="430"/>
      <c r="L747" s="430"/>
      <c r="N747" s="430"/>
      <c r="O747" s="430"/>
      <c r="P747" s="430"/>
      <c r="Q747" s="430"/>
      <c r="R747" s="430"/>
      <c r="S747" s="430"/>
      <c r="T747" s="430"/>
      <c r="U747" s="430"/>
      <c r="W747" s="430"/>
      <c r="X747" s="430"/>
      <c r="Y747" s="430"/>
      <c r="Z747" s="430"/>
      <c r="AA747" s="430"/>
    </row>
    <row r="748" spans="2:27" ht="12.75" customHeight="1" x14ac:dyDescent="0.25">
      <c r="B748" s="430"/>
      <c r="C748" s="430"/>
      <c r="D748" s="430"/>
      <c r="E748" s="430"/>
      <c r="F748" s="430"/>
      <c r="G748" s="430"/>
      <c r="H748" s="430"/>
      <c r="I748" s="430"/>
      <c r="J748" s="430"/>
      <c r="K748" s="430"/>
      <c r="L748" s="430"/>
      <c r="N748" s="430"/>
      <c r="O748" s="430"/>
      <c r="P748" s="430"/>
      <c r="Q748" s="430"/>
      <c r="R748" s="430"/>
      <c r="S748" s="430"/>
      <c r="T748" s="430"/>
      <c r="U748" s="430"/>
      <c r="W748" s="430"/>
      <c r="X748" s="430"/>
      <c r="Y748" s="430"/>
      <c r="Z748" s="430"/>
      <c r="AA748" s="430"/>
    </row>
    <row r="749" spans="2:27" ht="12.75" customHeight="1" x14ac:dyDescent="0.25">
      <c r="B749" s="430"/>
      <c r="C749" s="430"/>
      <c r="D749" s="430"/>
      <c r="E749" s="430"/>
      <c r="F749" s="430"/>
      <c r="G749" s="430"/>
      <c r="H749" s="430"/>
      <c r="I749" s="430"/>
      <c r="J749" s="430"/>
      <c r="K749" s="430"/>
      <c r="L749" s="430"/>
      <c r="N749" s="430"/>
      <c r="O749" s="430"/>
      <c r="P749" s="430"/>
      <c r="Q749" s="430"/>
      <c r="R749" s="430"/>
      <c r="S749" s="430"/>
      <c r="T749" s="430"/>
      <c r="U749" s="430"/>
      <c r="W749" s="430"/>
      <c r="X749" s="430"/>
      <c r="Y749" s="430"/>
      <c r="Z749" s="430"/>
      <c r="AA749" s="430"/>
    </row>
    <row r="750" spans="2:27" ht="12.75" customHeight="1" x14ac:dyDescent="0.25">
      <c r="B750" s="430"/>
      <c r="C750" s="430"/>
      <c r="D750" s="430"/>
      <c r="E750" s="430"/>
      <c r="F750" s="430"/>
      <c r="G750" s="430"/>
      <c r="H750" s="430"/>
      <c r="I750" s="430"/>
      <c r="J750" s="430"/>
      <c r="K750" s="430"/>
      <c r="L750" s="430"/>
      <c r="N750" s="430"/>
      <c r="O750" s="430"/>
      <c r="P750" s="430"/>
      <c r="Q750" s="430"/>
      <c r="R750" s="430"/>
      <c r="S750" s="430"/>
      <c r="T750" s="430"/>
      <c r="U750" s="430"/>
      <c r="W750" s="430"/>
      <c r="X750" s="430"/>
      <c r="Y750" s="430"/>
      <c r="Z750" s="430"/>
      <c r="AA750" s="430"/>
    </row>
    <row r="751" spans="2:27" ht="12.75" customHeight="1" x14ac:dyDescent="0.25">
      <c r="B751" s="430"/>
      <c r="C751" s="430"/>
      <c r="D751" s="430"/>
      <c r="E751" s="430"/>
      <c r="F751" s="430"/>
      <c r="G751" s="430"/>
      <c r="H751" s="430"/>
      <c r="I751" s="430"/>
      <c r="J751" s="430"/>
      <c r="K751" s="430"/>
      <c r="L751" s="430"/>
      <c r="N751" s="430"/>
      <c r="O751" s="430"/>
      <c r="P751" s="430"/>
      <c r="Q751" s="430"/>
      <c r="R751" s="430"/>
      <c r="S751" s="430"/>
      <c r="T751" s="430"/>
      <c r="U751" s="430"/>
      <c r="W751" s="430"/>
      <c r="X751" s="430"/>
      <c r="Y751" s="430"/>
      <c r="Z751" s="430"/>
      <c r="AA751" s="430"/>
    </row>
    <row r="752" spans="2:27" ht="12.75" customHeight="1" x14ac:dyDescent="0.25">
      <c r="B752" s="430"/>
      <c r="C752" s="430"/>
      <c r="D752" s="430"/>
      <c r="E752" s="430"/>
      <c r="F752" s="430"/>
      <c r="G752" s="430"/>
      <c r="H752" s="430"/>
      <c r="I752" s="430"/>
      <c r="J752" s="430"/>
      <c r="K752" s="430"/>
      <c r="L752" s="430"/>
      <c r="N752" s="430"/>
      <c r="O752" s="430"/>
      <c r="P752" s="430"/>
      <c r="Q752" s="430"/>
      <c r="R752" s="430"/>
      <c r="S752" s="430"/>
      <c r="T752" s="430"/>
      <c r="U752" s="430"/>
      <c r="W752" s="430"/>
      <c r="X752" s="430"/>
      <c r="Y752" s="430"/>
      <c r="Z752" s="430"/>
      <c r="AA752" s="430"/>
    </row>
    <row r="753" spans="2:27" ht="12.75" customHeight="1" x14ac:dyDescent="0.25">
      <c r="B753" s="430"/>
      <c r="C753" s="430"/>
      <c r="D753" s="430"/>
      <c r="E753" s="430"/>
      <c r="F753" s="430"/>
      <c r="G753" s="430"/>
      <c r="H753" s="430"/>
      <c r="I753" s="430"/>
      <c r="J753" s="430"/>
      <c r="K753" s="430"/>
      <c r="L753" s="430"/>
      <c r="N753" s="430"/>
      <c r="O753" s="430"/>
      <c r="P753" s="430"/>
      <c r="Q753" s="430"/>
      <c r="R753" s="430"/>
      <c r="S753" s="430"/>
      <c r="T753" s="430"/>
      <c r="U753" s="430"/>
      <c r="W753" s="430"/>
      <c r="X753" s="430"/>
      <c r="Y753" s="430"/>
      <c r="Z753" s="430"/>
      <c r="AA753" s="430"/>
    </row>
    <row r="754" spans="2:27" ht="12.75" customHeight="1" x14ac:dyDescent="0.25">
      <c r="B754" s="430"/>
      <c r="C754" s="430"/>
      <c r="D754" s="430"/>
      <c r="E754" s="430"/>
      <c r="F754" s="430"/>
      <c r="G754" s="430"/>
      <c r="H754" s="430"/>
      <c r="I754" s="430"/>
      <c r="J754" s="430"/>
      <c r="K754" s="430"/>
      <c r="L754" s="430"/>
      <c r="N754" s="430"/>
      <c r="O754" s="430"/>
      <c r="P754" s="430"/>
      <c r="Q754" s="430"/>
      <c r="R754" s="430"/>
      <c r="S754" s="430"/>
      <c r="T754" s="430"/>
      <c r="U754" s="430"/>
      <c r="W754" s="430"/>
      <c r="X754" s="430"/>
      <c r="Y754" s="430"/>
      <c r="Z754" s="430"/>
      <c r="AA754" s="430"/>
    </row>
    <row r="755" spans="2:27" ht="12.75" customHeight="1" x14ac:dyDescent="0.25">
      <c r="B755" s="430"/>
      <c r="C755" s="430"/>
      <c r="D755" s="430"/>
      <c r="E755" s="430"/>
      <c r="F755" s="430"/>
      <c r="G755" s="430"/>
      <c r="H755" s="430"/>
      <c r="I755" s="430"/>
      <c r="J755" s="430"/>
      <c r="K755" s="430"/>
      <c r="L755" s="430"/>
      <c r="N755" s="430"/>
      <c r="O755" s="430"/>
      <c r="P755" s="430"/>
      <c r="Q755" s="430"/>
      <c r="R755" s="430"/>
      <c r="S755" s="430"/>
      <c r="T755" s="430"/>
      <c r="U755" s="430"/>
      <c r="W755" s="430"/>
      <c r="X755" s="430"/>
      <c r="Y755" s="430"/>
      <c r="Z755" s="430"/>
      <c r="AA755" s="430"/>
    </row>
    <row r="756" spans="2:27" ht="12.75" customHeight="1" x14ac:dyDescent="0.25">
      <c r="B756" s="430"/>
      <c r="C756" s="430"/>
      <c r="D756" s="430"/>
      <c r="E756" s="430"/>
      <c r="F756" s="430"/>
      <c r="G756" s="430"/>
      <c r="H756" s="430"/>
      <c r="I756" s="430"/>
      <c r="J756" s="430"/>
      <c r="K756" s="430"/>
      <c r="L756" s="430"/>
      <c r="N756" s="430"/>
      <c r="O756" s="430"/>
      <c r="P756" s="430"/>
      <c r="Q756" s="430"/>
      <c r="R756" s="430"/>
      <c r="S756" s="430"/>
      <c r="T756" s="430"/>
      <c r="U756" s="430"/>
      <c r="W756" s="430"/>
      <c r="X756" s="430"/>
      <c r="Y756" s="430"/>
      <c r="Z756" s="430"/>
      <c r="AA756" s="430"/>
    </row>
    <row r="757" spans="2:27" ht="12.75" customHeight="1" x14ac:dyDescent="0.25">
      <c r="B757" s="430"/>
      <c r="C757" s="430"/>
      <c r="D757" s="430"/>
      <c r="E757" s="430"/>
      <c r="F757" s="430"/>
      <c r="G757" s="430"/>
      <c r="H757" s="430"/>
      <c r="I757" s="430"/>
      <c r="J757" s="430"/>
      <c r="K757" s="430"/>
      <c r="L757" s="430"/>
      <c r="N757" s="430"/>
      <c r="O757" s="430"/>
      <c r="P757" s="430"/>
      <c r="Q757" s="430"/>
      <c r="R757" s="430"/>
      <c r="S757" s="430"/>
      <c r="T757" s="430"/>
      <c r="U757" s="430"/>
      <c r="W757" s="430"/>
      <c r="X757" s="430"/>
      <c r="Y757" s="430"/>
      <c r="Z757" s="430"/>
      <c r="AA757" s="430"/>
    </row>
    <row r="758" spans="2:27" ht="12.75" customHeight="1" x14ac:dyDescent="0.25">
      <c r="B758" s="430"/>
      <c r="C758" s="430"/>
      <c r="D758" s="430"/>
      <c r="E758" s="430"/>
      <c r="F758" s="430"/>
      <c r="G758" s="430"/>
      <c r="H758" s="430"/>
      <c r="I758" s="430"/>
      <c r="J758" s="430"/>
      <c r="K758" s="430"/>
      <c r="L758" s="430"/>
      <c r="N758" s="430"/>
      <c r="O758" s="430"/>
      <c r="P758" s="430"/>
      <c r="Q758" s="430"/>
      <c r="R758" s="430"/>
      <c r="S758" s="430"/>
      <c r="T758" s="430"/>
      <c r="U758" s="430"/>
      <c r="W758" s="430"/>
      <c r="X758" s="430"/>
      <c r="Y758" s="430"/>
      <c r="Z758" s="430"/>
      <c r="AA758" s="430"/>
    </row>
    <row r="759" spans="2:27" ht="12.75" customHeight="1" x14ac:dyDescent="0.25">
      <c r="B759" s="430"/>
      <c r="C759" s="430"/>
      <c r="D759" s="430"/>
      <c r="E759" s="430"/>
      <c r="F759" s="430"/>
      <c r="G759" s="430"/>
      <c r="H759" s="430"/>
      <c r="I759" s="430"/>
      <c r="J759" s="430"/>
      <c r="K759" s="430"/>
      <c r="L759" s="430"/>
      <c r="N759" s="430"/>
      <c r="O759" s="430"/>
      <c r="P759" s="430"/>
      <c r="Q759" s="430"/>
      <c r="R759" s="430"/>
      <c r="S759" s="430"/>
      <c r="T759" s="430"/>
      <c r="U759" s="430"/>
      <c r="W759" s="430"/>
      <c r="X759" s="430"/>
      <c r="Y759" s="430"/>
      <c r="Z759" s="430"/>
      <c r="AA759" s="430"/>
    </row>
    <row r="760" spans="2:27" ht="12.75" customHeight="1" x14ac:dyDescent="0.25">
      <c r="B760" s="430"/>
      <c r="C760" s="430"/>
      <c r="D760" s="430"/>
      <c r="E760" s="430"/>
      <c r="F760" s="430"/>
      <c r="G760" s="430"/>
      <c r="H760" s="430"/>
      <c r="I760" s="430"/>
      <c r="J760" s="430"/>
      <c r="K760" s="430"/>
      <c r="L760" s="430"/>
      <c r="N760" s="430"/>
      <c r="O760" s="430"/>
      <c r="P760" s="430"/>
      <c r="Q760" s="430"/>
      <c r="R760" s="430"/>
      <c r="S760" s="430"/>
      <c r="T760" s="430"/>
      <c r="U760" s="430"/>
      <c r="W760" s="430"/>
      <c r="X760" s="430"/>
      <c r="Y760" s="430"/>
      <c r="Z760" s="430"/>
      <c r="AA760" s="430"/>
    </row>
    <row r="761" spans="2:27" ht="12.75" customHeight="1" x14ac:dyDescent="0.25">
      <c r="B761" s="430"/>
      <c r="C761" s="430"/>
      <c r="D761" s="430"/>
      <c r="E761" s="430"/>
      <c r="F761" s="430"/>
      <c r="G761" s="430"/>
      <c r="H761" s="430"/>
      <c r="I761" s="430"/>
      <c r="J761" s="430"/>
      <c r="K761" s="430"/>
      <c r="L761" s="430"/>
      <c r="N761" s="430"/>
      <c r="O761" s="430"/>
      <c r="P761" s="430"/>
      <c r="Q761" s="430"/>
      <c r="R761" s="430"/>
      <c r="S761" s="430"/>
      <c r="T761" s="430"/>
      <c r="U761" s="430"/>
      <c r="W761" s="430"/>
      <c r="X761" s="430"/>
      <c r="Y761" s="430"/>
      <c r="Z761" s="430"/>
      <c r="AA761" s="430"/>
    </row>
    <row r="762" spans="2:27" ht="12.75" customHeight="1" x14ac:dyDescent="0.25">
      <c r="B762" s="430"/>
      <c r="C762" s="430"/>
      <c r="D762" s="430"/>
      <c r="E762" s="430"/>
      <c r="F762" s="430"/>
      <c r="G762" s="430"/>
      <c r="H762" s="430"/>
      <c r="I762" s="430"/>
      <c r="J762" s="430"/>
      <c r="K762" s="430"/>
      <c r="L762" s="430"/>
      <c r="N762" s="430"/>
      <c r="O762" s="430"/>
      <c r="P762" s="430"/>
      <c r="Q762" s="430"/>
      <c r="R762" s="430"/>
      <c r="S762" s="430"/>
      <c r="T762" s="430"/>
      <c r="U762" s="430"/>
      <c r="W762" s="430"/>
      <c r="X762" s="430"/>
      <c r="Y762" s="430"/>
      <c r="Z762" s="430"/>
      <c r="AA762" s="430"/>
    </row>
    <row r="763" spans="2:27" ht="12.75" customHeight="1" x14ac:dyDescent="0.25">
      <c r="B763" s="430"/>
      <c r="C763" s="430"/>
      <c r="D763" s="430"/>
      <c r="E763" s="430"/>
      <c r="F763" s="430"/>
      <c r="G763" s="430"/>
      <c r="H763" s="430"/>
      <c r="I763" s="430"/>
      <c r="J763" s="430"/>
      <c r="K763" s="430"/>
      <c r="L763" s="430"/>
      <c r="N763" s="430"/>
      <c r="O763" s="430"/>
      <c r="P763" s="430"/>
      <c r="Q763" s="430"/>
      <c r="R763" s="430"/>
      <c r="S763" s="430"/>
      <c r="T763" s="430"/>
      <c r="U763" s="430"/>
      <c r="W763" s="430"/>
      <c r="X763" s="430"/>
      <c r="Y763" s="430"/>
      <c r="Z763" s="430"/>
      <c r="AA763" s="430"/>
    </row>
    <row r="764" spans="2:27" ht="12.75" customHeight="1" x14ac:dyDescent="0.25">
      <c r="B764" s="430"/>
      <c r="C764" s="430"/>
      <c r="D764" s="430"/>
      <c r="E764" s="430"/>
      <c r="F764" s="430"/>
      <c r="G764" s="430"/>
      <c r="H764" s="430"/>
      <c r="I764" s="430"/>
      <c r="J764" s="430"/>
      <c r="K764" s="430"/>
      <c r="L764" s="430"/>
      <c r="N764" s="430"/>
      <c r="O764" s="430"/>
      <c r="P764" s="430"/>
      <c r="Q764" s="430"/>
      <c r="R764" s="430"/>
      <c r="S764" s="430"/>
      <c r="T764" s="430"/>
      <c r="U764" s="430"/>
      <c r="W764" s="430"/>
      <c r="X764" s="430"/>
      <c r="Y764" s="430"/>
      <c r="Z764" s="430"/>
      <c r="AA764" s="430"/>
    </row>
    <row r="765" spans="2:27" ht="12.75" customHeight="1" x14ac:dyDescent="0.25">
      <c r="B765" s="430"/>
      <c r="C765" s="430"/>
      <c r="D765" s="430"/>
      <c r="E765" s="430"/>
      <c r="F765" s="430"/>
      <c r="G765" s="430"/>
      <c r="H765" s="430"/>
      <c r="I765" s="430"/>
      <c r="J765" s="430"/>
      <c r="K765" s="430"/>
      <c r="L765" s="430"/>
      <c r="N765" s="430"/>
      <c r="O765" s="430"/>
      <c r="P765" s="430"/>
      <c r="Q765" s="430"/>
      <c r="R765" s="430"/>
      <c r="S765" s="430"/>
      <c r="T765" s="430"/>
      <c r="U765" s="430"/>
      <c r="W765" s="430"/>
      <c r="X765" s="430"/>
      <c r="Y765" s="430"/>
      <c r="Z765" s="430"/>
      <c r="AA765" s="430"/>
    </row>
    <row r="766" spans="2:27" ht="12.75" customHeight="1" x14ac:dyDescent="0.25">
      <c r="B766" s="430"/>
      <c r="C766" s="430"/>
      <c r="D766" s="430"/>
      <c r="E766" s="430"/>
      <c r="F766" s="430"/>
      <c r="G766" s="430"/>
      <c r="H766" s="430"/>
      <c r="I766" s="430"/>
      <c r="J766" s="430"/>
      <c r="K766" s="430"/>
      <c r="L766" s="430"/>
      <c r="N766" s="430"/>
      <c r="O766" s="430"/>
      <c r="P766" s="430"/>
      <c r="Q766" s="430"/>
      <c r="R766" s="430"/>
      <c r="S766" s="430"/>
      <c r="T766" s="430"/>
      <c r="U766" s="430"/>
      <c r="W766" s="430"/>
      <c r="X766" s="430"/>
      <c r="Y766" s="430"/>
      <c r="Z766" s="430"/>
      <c r="AA766" s="430"/>
    </row>
    <row r="767" spans="2:27" ht="12.75" customHeight="1" x14ac:dyDescent="0.25">
      <c r="B767" s="430"/>
      <c r="C767" s="430"/>
      <c r="D767" s="430"/>
      <c r="E767" s="430"/>
      <c r="F767" s="430"/>
      <c r="G767" s="430"/>
      <c r="H767" s="430"/>
      <c r="I767" s="430"/>
      <c r="J767" s="430"/>
      <c r="K767" s="430"/>
      <c r="L767" s="430"/>
      <c r="N767" s="430"/>
      <c r="O767" s="430"/>
      <c r="P767" s="430"/>
      <c r="Q767" s="430"/>
      <c r="R767" s="430"/>
      <c r="S767" s="430"/>
      <c r="T767" s="430"/>
      <c r="U767" s="430"/>
      <c r="W767" s="430"/>
      <c r="X767" s="430"/>
      <c r="Y767" s="430"/>
      <c r="Z767" s="430"/>
      <c r="AA767" s="430"/>
    </row>
    <row r="768" spans="2:27" ht="12.75" customHeight="1" x14ac:dyDescent="0.25">
      <c r="B768" s="430"/>
      <c r="C768" s="430"/>
      <c r="D768" s="430"/>
      <c r="E768" s="430"/>
      <c r="F768" s="430"/>
      <c r="G768" s="430"/>
      <c r="H768" s="430"/>
      <c r="I768" s="430"/>
      <c r="J768" s="430"/>
      <c r="K768" s="430"/>
      <c r="L768" s="430"/>
      <c r="N768" s="430"/>
      <c r="O768" s="430"/>
      <c r="P768" s="430"/>
      <c r="Q768" s="430"/>
      <c r="R768" s="430"/>
      <c r="S768" s="430"/>
      <c r="T768" s="430"/>
      <c r="U768" s="430"/>
      <c r="W768" s="430"/>
      <c r="X768" s="430"/>
      <c r="Y768" s="430"/>
      <c r="Z768" s="430"/>
      <c r="AA768" s="430"/>
    </row>
    <row r="769" spans="2:27" ht="12.75" customHeight="1" x14ac:dyDescent="0.25">
      <c r="B769" s="430"/>
      <c r="C769" s="430"/>
      <c r="D769" s="430"/>
      <c r="E769" s="430"/>
      <c r="F769" s="430"/>
      <c r="G769" s="430"/>
      <c r="H769" s="430"/>
      <c r="I769" s="430"/>
      <c r="J769" s="430"/>
      <c r="K769" s="430"/>
      <c r="L769" s="430"/>
      <c r="N769" s="430"/>
      <c r="O769" s="430"/>
      <c r="P769" s="430"/>
      <c r="Q769" s="430"/>
      <c r="R769" s="430"/>
      <c r="S769" s="430"/>
      <c r="T769" s="430"/>
      <c r="U769" s="430"/>
      <c r="W769" s="430"/>
      <c r="X769" s="430"/>
      <c r="Y769" s="430"/>
      <c r="Z769" s="430"/>
      <c r="AA769" s="430"/>
    </row>
    <row r="770" spans="2:27" ht="12.75" customHeight="1" x14ac:dyDescent="0.25">
      <c r="B770" s="430"/>
      <c r="C770" s="430"/>
      <c r="D770" s="430"/>
      <c r="E770" s="430"/>
      <c r="F770" s="430"/>
      <c r="G770" s="430"/>
      <c r="H770" s="430"/>
      <c r="I770" s="430"/>
      <c r="J770" s="430"/>
      <c r="K770" s="430"/>
      <c r="L770" s="430"/>
      <c r="N770" s="430"/>
      <c r="O770" s="430"/>
      <c r="P770" s="430"/>
      <c r="Q770" s="430"/>
      <c r="R770" s="430"/>
      <c r="S770" s="430"/>
      <c r="T770" s="430"/>
      <c r="U770" s="430"/>
      <c r="W770" s="430"/>
      <c r="X770" s="430"/>
      <c r="Y770" s="430"/>
      <c r="Z770" s="430"/>
      <c r="AA770" s="430"/>
    </row>
    <row r="771" spans="2:27" ht="12.75" customHeight="1" x14ac:dyDescent="0.25">
      <c r="B771" s="430"/>
      <c r="C771" s="430"/>
      <c r="D771" s="430"/>
      <c r="E771" s="430"/>
      <c r="F771" s="430"/>
      <c r="G771" s="430"/>
      <c r="H771" s="430"/>
      <c r="I771" s="430"/>
      <c r="J771" s="430"/>
      <c r="K771" s="430"/>
      <c r="L771" s="430"/>
      <c r="N771" s="430"/>
      <c r="O771" s="430"/>
      <c r="P771" s="430"/>
      <c r="Q771" s="430"/>
      <c r="R771" s="430"/>
      <c r="S771" s="430"/>
      <c r="T771" s="430"/>
      <c r="U771" s="430"/>
      <c r="W771" s="430"/>
      <c r="X771" s="430"/>
      <c r="Y771" s="430"/>
      <c r="Z771" s="430"/>
      <c r="AA771" s="430"/>
    </row>
    <row r="772" spans="2:27" ht="12.75" customHeight="1" x14ac:dyDescent="0.25">
      <c r="B772" s="430"/>
      <c r="C772" s="430"/>
      <c r="D772" s="430"/>
      <c r="E772" s="430"/>
      <c r="F772" s="430"/>
      <c r="G772" s="430"/>
      <c r="H772" s="430"/>
      <c r="I772" s="430"/>
      <c r="J772" s="430"/>
      <c r="K772" s="430"/>
      <c r="L772" s="430"/>
      <c r="N772" s="430"/>
      <c r="O772" s="430"/>
      <c r="P772" s="430"/>
      <c r="Q772" s="430"/>
      <c r="R772" s="430"/>
      <c r="S772" s="430"/>
      <c r="T772" s="430"/>
      <c r="U772" s="430"/>
      <c r="W772" s="430"/>
      <c r="X772" s="430"/>
      <c r="Y772" s="430"/>
      <c r="Z772" s="430"/>
      <c r="AA772" s="430"/>
    </row>
    <row r="773" spans="2:27" ht="12.75" customHeight="1" x14ac:dyDescent="0.25">
      <c r="B773" s="430"/>
      <c r="C773" s="430"/>
      <c r="D773" s="430"/>
      <c r="E773" s="430"/>
      <c r="F773" s="430"/>
      <c r="G773" s="430"/>
      <c r="H773" s="430"/>
      <c r="I773" s="430"/>
      <c r="J773" s="430"/>
      <c r="K773" s="430"/>
      <c r="L773" s="430"/>
      <c r="N773" s="430"/>
      <c r="O773" s="430"/>
      <c r="P773" s="430"/>
      <c r="Q773" s="430"/>
      <c r="R773" s="430"/>
      <c r="S773" s="430"/>
      <c r="T773" s="430"/>
      <c r="U773" s="430"/>
      <c r="W773" s="430"/>
      <c r="X773" s="430"/>
      <c r="Y773" s="430"/>
      <c r="Z773" s="430"/>
      <c r="AA773" s="430"/>
    </row>
    <row r="774" spans="2:27" ht="12.75" customHeight="1" x14ac:dyDescent="0.25">
      <c r="B774" s="430"/>
      <c r="C774" s="430"/>
      <c r="D774" s="430"/>
      <c r="E774" s="430"/>
      <c r="F774" s="430"/>
      <c r="G774" s="430"/>
      <c r="H774" s="430"/>
      <c r="I774" s="430"/>
      <c r="J774" s="430"/>
      <c r="K774" s="430"/>
      <c r="L774" s="430"/>
      <c r="N774" s="430"/>
      <c r="O774" s="430"/>
      <c r="P774" s="430"/>
      <c r="Q774" s="430"/>
      <c r="R774" s="430"/>
      <c r="S774" s="430"/>
      <c r="T774" s="430"/>
      <c r="U774" s="430"/>
      <c r="W774" s="430"/>
      <c r="X774" s="430"/>
      <c r="Y774" s="430"/>
      <c r="Z774" s="430"/>
      <c r="AA774" s="430"/>
    </row>
    <row r="775" spans="2:27" ht="12.75" customHeight="1" x14ac:dyDescent="0.25">
      <c r="B775" s="430"/>
      <c r="C775" s="430"/>
      <c r="D775" s="430"/>
      <c r="E775" s="430"/>
      <c r="F775" s="430"/>
      <c r="G775" s="430"/>
      <c r="H775" s="430"/>
      <c r="I775" s="430"/>
      <c r="J775" s="430"/>
      <c r="K775" s="430"/>
      <c r="L775" s="430"/>
      <c r="N775" s="430"/>
      <c r="O775" s="430"/>
      <c r="P775" s="430"/>
      <c r="Q775" s="430"/>
      <c r="R775" s="430"/>
      <c r="S775" s="430"/>
      <c r="T775" s="430"/>
      <c r="U775" s="430"/>
      <c r="W775" s="430"/>
      <c r="X775" s="430"/>
      <c r="Y775" s="430"/>
      <c r="Z775" s="430"/>
      <c r="AA775" s="430"/>
    </row>
    <row r="776" spans="2:27" ht="12.75" customHeight="1" x14ac:dyDescent="0.25">
      <c r="B776" s="430"/>
      <c r="C776" s="430"/>
      <c r="D776" s="430"/>
      <c r="E776" s="430"/>
      <c r="F776" s="430"/>
      <c r="G776" s="430"/>
      <c r="H776" s="430"/>
      <c r="I776" s="430"/>
      <c r="J776" s="430"/>
      <c r="K776" s="430"/>
      <c r="L776" s="430"/>
      <c r="N776" s="430"/>
      <c r="O776" s="430"/>
      <c r="P776" s="430"/>
      <c r="Q776" s="430"/>
      <c r="R776" s="430"/>
      <c r="S776" s="430"/>
      <c r="T776" s="430"/>
      <c r="U776" s="430"/>
      <c r="W776" s="430"/>
      <c r="X776" s="430"/>
      <c r="Y776" s="430"/>
      <c r="Z776" s="430"/>
      <c r="AA776" s="430"/>
    </row>
    <row r="777" spans="2:27" ht="12.75" customHeight="1" x14ac:dyDescent="0.25">
      <c r="B777" s="430"/>
      <c r="C777" s="430"/>
      <c r="D777" s="430"/>
      <c r="E777" s="430"/>
      <c r="F777" s="430"/>
      <c r="G777" s="430"/>
      <c r="H777" s="430"/>
      <c r="I777" s="430"/>
      <c r="J777" s="430"/>
      <c r="K777" s="430"/>
      <c r="L777" s="430"/>
      <c r="N777" s="430"/>
      <c r="O777" s="430"/>
      <c r="P777" s="430"/>
      <c r="Q777" s="430"/>
      <c r="R777" s="430"/>
      <c r="S777" s="430"/>
      <c r="T777" s="430"/>
      <c r="U777" s="430"/>
      <c r="W777" s="430"/>
      <c r="X777" s="430"/>
      <c r="Y777" s="430"/>
      <c r="Z777" s="430"/>
      <c r="AA777" s="430"/>
    </row>
    <row r="778" spans="2:27" ht="12.75" customHeight="1" x14ac:dyDescent="0.25">
      <c r="B778" s="430"/>
      <c r="C778" s="430"/>
      <c r="D778" s="430"/>
      <c r="E778" s="430"/>
      <c r="F778" s="430"/>
      <c r="G778" s="430"/>
      <c r="H778" s="430"/>
      <c r="I778" s="430"/>
      <c r="J778" s="430"/>
      <c r="K778" s="430"/>
      <c r="L778" s="430"/>
      <c r="N778" s="430"/>
      <c r="O778" s="430"/>
      <c r="P778" s="430"/>
      <c r="Q778" s="430"/>
      <c r="R778" s="430"/>
      <c r="S778" s="430"/>
      <c r="T778" s="430"/>
      <c r="U778" s="430"/>
      <c r="W778" s="430"/>
      <c r="X778" s="430"/>
      <c r="Y778" s="430"/>
      <c r="Z778" s="430"/>
      <c r="AA778" s="430"/>
    </row>
    <row r="779" spans="2:27" ht="12.75" customHeight="1" x14ac:dyDescent="0.25">
      <c r="B779" s="430"/>
      <c r="C779" s="430"/>
      <c r="D779" s="430"/>
      <c r="E779" s="430"/>
      <c r="F779" s="430"/>
      <c r="G779" s="430"/>
      <c r="H779" s="430"/>
      <c r="I779" s="430"/>
      <c r="J779" s="430"/>
      <c r="K779" s="430"/>
      <c r="L779" s="430"/>
      <c r="N779" s="430"/>
      <c r="O779" s="430"/>
      <c r="P779" s="430"/>
      <c r="Q779" s="430"/>
      <c r="R779" s="430"/>
      <c r="S779" s="430"/>
      <c r="T779" s="430"/>
      <c r="U779" s="430"/>
      <c r="W779" s="430"/>
      <c r="X779" s="430"/>
      <c r="Y779" s="430"/>
      <c r="Z779" s="430"/>
      <c r="AA779" s="430"/>
    </row>
    <row r="780" spans="2:27" ht="12.75" customHeight="1" x14ac:dyDescent="0.25">
      <c r="B780" s="430"/>
      <c r="C780" s="430"/>
      <c r="D780" s="430"/>
      <c r="E780" s="430"/>
      <c r="F780" s="430"/>
      <c r="G780" s="430"/>
      <c r="H780" s="430"/>
      <c r="I780" s="430"/>
      <c r="J780" s="430"/>
      <c r="K780" s="430"/>
      <c r="L780" s="430"/>
      <c r="N780" s="430"/>
      <c r="O780" s="430"/>
      <c r="P780" s="430"/>
      <c r="Q780" s="430"/>
      <c r="R780" s="430"/>
      <c r="S780" s="430"/>
      <c r="T780" s="430"/>
      <c r="U780" s="430"/>
      <c r="W780" s="430"/>
      <c r="X780" s="430"/>
      <c r="Y780" s="430"/>
      <c r="Z780" s="430"/>
      <c r="AA780" s="430"/>
    </row>
    <row r="781" spans="2:27" ht="12.75" customHeight="1" x14ac:dyDescent="0.25">
      <c r="B781" s="430"/>
      <c r="C781" s="430"/>
      <c r="D781" s="430"/>
      <c r="E781" s="430"/>
      <c r="F781" s="430"/>
      <c r="G781" s="430"/>
      <c r="H781" s="430"/>
      <c r="I781" s="430"/>
      <c r="J781" s="430"/>
      <c r="K781" s="430"/>
      <c r="L781" s="430"/>
      <c r="N781" s="430"/>
      <c r="O781" s="430"/>
      <c r="P781" s="430"/>
      <c r="Q781" s="430"/>
      <c r="R781" s="430"/>
      <c r="S781" s="430"/>
      <c r="T781" s="430"/>
      <c r="U781" s="430"/>
      <c r="W781" s="430"/>
      <c r="X781" s="430"/>
      <c r="Y781" s="430"/>
      <c r="Z781" s="430"/>
      <c r="AA781" s="430"/>
    </row>
    <row r="782" spans="2:27" ht="12.75" customHeight="1" x14ac:dyDescent="0.25">
      <c r="B782" s="430"/>
      <c r="C782" s="430"/>
      <c r="D782" s="430"/>
      <c r="E782" s="430"/>
      <c r="F782" s="430"/>
      <c r="G782" s="430"/>
      <c r="H782" s="430"/>
      <c r="I782" s="430"/>
      <c r="J782" s="430"/>
      <c r="K782" s="430"/>
      <c r="L782" s="430"/>
      <c r="N782" s="430"/>
      <c r="O782" s="430"/>
      <c r="P782" s="430"/>
      <c r="Q782" s="430"/>
      <c r="R782" s="430"/>
      <c r="S782" s="430"/>
      <c r="T782" s="430"/>
      <c r="U782" s="430"/>
      <c r="W782" s="430"/>
      <c r="X782" s="430"/>
      <c r="Y782" s="430"/>
      <c r="Z782" s="430"/>
      <c r="AA782" s="430"/>
    </row>
    <row r="783" spans="2:27" ht="12.75" customHeight="1" x14ac:dyDescent="0.25">
      <c r="B783" s="430"/>
      <c r="C783" s="430"/>
      <c r="D783" s="430"/>
      <c r="E783" s="430"/>
      <c r="F783" s="430"/>
      <c r="G783" s="430"/>
      <c r="H783" s="430"/>
      <c r="I783" s="430"/>
      <c r="J783" s="430"/>
      <c r="K783" s="430"/>
      <c r="L783" s="430"/>
      <c r="N783" s="430"/>
      <c r="O783" s="430"/>
      <c r="P783" s="430"/>
      <c r="Q783" s="430"/>
      <c r="R783" s="430"/>
      <c r="S783" s="430"/>
      <c r="T783" s="430"/>
      <c r="U783" s="430"/>
      <c r="W783" s="430"/>
      <c r="X783" s="430"/>
      <c r="Y783" s="430"/>
      <c r="Z783" s="430"/>
      <c r="AA783" s="430"/>
    </row>
    <row r="784" spans="2:27" ht="12.75" customHeight="1" x14ac:dyDescent="0.25">
      <c r="B784" s="430"/>
      <c r="C784" s="430"/>
      <c r="D784" s="430"/>
      <c r="E784" s="430"/>
      <c r="F784" s="430"/>
      <c r="G784" s="430"/>
      <c r="H784" s="430"/>
      <c r="I784" s="430"/>
      <c r="J784" s="430"/>
      <c r="K784" s="430"/>
      <c r="L784" s="430"/>
      <c r="N784" s="430"/>
      <c r="O784" s="430"/>
      <c r="P784" s="430"/>
      <c r="Q784" s="430"/>
      <c r="R784" s="430"/>
      <c r="S784" s="430"/>
      <c r="T784" s="430"/>
      <c r="U784" s="430"/>
      <c r="W784" s="430"/>
      <c r="X784" s="430"/>
      <c r="Y784" s="430"/>
      <c r="Z784" s="430"/>
      <c r="AA784" s="430"/>
    </row>
    <row r="785" spans="2:27" ht="12.75" customHeight="1" x14ac:dyDescent="0.25">
      <c r="B785" s="430"/>
      <c r="C785" s="430"/>
      <c r="D785" s="430"/>
      <c r="E785" s="430"/>
      <c r="F785" s="430"/>
      <c r="G785" s="430"/>
      <c r="H785" s="430"/>
      <c r="I785" s="430"/>
      <c r="J785" s="430"/>
      <c r="K785" s="430"/>
      <c r="L785" s="430"/>
      <c r="N785" s="430"/>
      <c r="O785" s="430"/>
      <c r="P785" s="430"/>
      <c r="Q785" s="430"/>
      <c r="R785" s="430"/>
      <c r="S785" s="430"/>
      <c r="T785" s="430"/>
      <c r="U785" s="430"/>
      <c r="W785" s="430"/>
      <c r="X785" s="430"/>
      <c r="Y785" s="430"/>
      <c r="Z785" s="430"/>
      <c r="AA785" s="430"/>
    </row>
    <row r="786" spans="2:27" ht="12.75" customHeight="1" x14ac:dyDescent="0.25">
      <c r="B786" s="430"/>
      <c r="C786" s="430"/>
      <c r="D786" s="430"/>
      <c r="E786" s="430"/>
      <c r="F786" s="430"/>
      <c r="G786" s="430"/>
      <c r="H786" s="430"/>
      <c r="I786" s="430"/>
      <c r="J786" s="430"/>
      <c r="K786" s="430"/>
      <c r="L786" s="430"/>
      <c r="N786" s="430"/>
      <c r="O786" s="430"/>
      <c r="P786" s="430"/>
      <c r="Q786" s="430"/>
      <c r="R786" s="430"/>
      <c r="S786" s="430"/>
      <c r="T786" s="430"/>
      <c r="U786" s="430"/>
      <c r="W786" s="430"/>
      <c r="X786" s="430"/>
      <c r="Y786" s="430"/>
      <c r="Z786" s="430"/>
      <c r="AA786" s="430"/>
    </row>
    <row r="787" spans="2:27" ht="12.75" customHeight="1" x14ac:dyDescent="0.25">
      <c r="B787" s="430"/>
      <c r="C787" s="430"/>
      <c r="D787" s="430"/>
      <c r="E787" s="430"/>
      <c r="F787" s="430"/>
      <c r="G787" s="430"/>
      <c r="H787" s="430"/>
      <c r="I787" s="430"/>
      <c r="J787" s="430"/>
      <c r="K787" s="430"/>
      <c r="L787" s="430"/>
      <c r="N787" s="430"/>
      <c r="O787" s="430"/>
      <c r="P787" s="430"/>
      <c r="Q787" s="430"/>
      <c r="R787" s="430"/>
      <c r="S787" s="430"/>
      <c r="T787" s="430"/>
      <c r="U787" s="430"/>
      <c r="W787" s="430"/>
      <c r="X787" s="430"/>
      <c r="Y787" s="430"/>
      <c r="Z787" s="430"/>
      <c r="AA787" s="430"/>
    </row>
    <row r="788" spans="2:27" ht="12.75" customHeight="1" x14ac:dyDescent="0.25">
      <c r="B788" s="430"/>
      <c r="C788" s="430"/>
      <c r="D788" s="430"/>
      <c r="E788" s="430"/>
      <c r="F788" s="430"/>
      <c r="G788" s="430"/>
      <c r="H788" s="430"/>
      <c r="I788" s="430"/>
      <c r="J788" s="430"/>
      <c r="K788" s="430"/>
      <c r="L788" s="430"/>
      <c r="N788" s="430"/>
      <c r="O788" s="430"/>
      <c r="P788" s="430"/>
      <c r="Q788" s="430"/>
      <c r="R788" s="430"/>
      <c r="S788" s="430"/>
      <c r="T788" s="430"/>
      <c r="U788" s="430"/>
      <c r="W788" s="430"/>
      <c r="X788" s="430"/>
      <c r="Y788" s="430"/>
      <c r="Z788" s="430"/>
      <c r="AA788" s="430"/>
    </row>
    <row r="789" spans="2:27" ht="12.75" customHeight="1" x14ac:dyDescent="0.25">
      <c r="B789" s="430"/>
      <c r="C789" s="430"/>
      <c r="D789" s="430"/>
      <c r="E789" s="430"/>
      <c r="F789" s="430"/>
      <c r="G789" s="430"/>
      <c r="H789" s="430"/>
      <c r="I789" s="430"/>
      <c r="J789" s="430"/>
      <c r="K789" s="430"/>
      <c r="L789" s="430"/>
      <c r="N789" s="430"/>
      <c r="O789" s="430"/>
      <c r="P789" s="430"/>
      <c r="Q789" s="430"/>
      <c r="R789" s="430"/>
      <c r="S789" s="430"/>
      <c r="T789" s="430"/>
      <c r="U789" s="430"/>
      <c r="W789" s="430"/>
      <c r="X789" s="430"/>
      <c r="Y789" s="430"/>
      <c r="Z789" s="430"/>
      <c r="AA789" s="430"/>
    </row>
    <row r="790" spans="2:27" ht="12.75" customHeight="1" x14ac:dyDescent="0.25">
      <c r="B790" s="430"/>
      <c r="C790" s="430"/>
      <c r="D790" s="430"/>
      <c r="E790" s="430"/>
      <c r="F790" s="430"/>
      <c r="G790" s="430"/>
      <c r="H790" s="430"/>
      <c r="I790" s="430"/>
      <c r="J790" s="430"/>
      <c r="K790" s="430"/>
      <c r="L790" s="430"/>
      <c r="N790" s="430"/>
      <c r="O790" s="430"/>
      <c r="P790" s="430"/>
      <c r="Q790" s="430"/>
      <c r="R790" s="430"/>
      <c r="S790" s="430"/>
      <c r="T790" s="430"/>
      <c r="U790" s="430"/>
      <c r="W790" s="430"/>
      <c r="X790" s="430"/>
      <c r="Y790" s="430"/>
      <c r="Z790" s="430"/>
      <c r="AA790" s="430"/>
    </row>
    <row r="791" spans="2:27" ht="12.75" customHeight="1" x14ac:dyDescent="0.25">
      <c r="B791" s="430"/>
      <c r="C791" s="430"/>
      <c r="D791" s="430"/>
      <c r="E791" s="430"/>
      <c r="F791" s="430"/>
      <c r="G791" s="430"/>
      <c r="H791" s="430"/>
      <c r="I791" s="430"/>
      <c r="J791" s="430"/>
      <c r="K791" s="430"/>
      <c r="L791" s="430"/>
      <c r="N791" s="430"/>
      <c r="O791" s="430"/>
      <c r="P791" s="430"/>
      <c r="Q791" s="430"/>
      <c r="R791" s="430"/>
      <c r="S791" s="430"/>
      <c r="T791" s="430"/>
      <c r="U791" s="430"/>
      <c r="W791" s="430"/>
      <c r="X791" s="430"/>
      <c r="Y791" s="430"/>
      <c r="Z791" s="430"/>
      <c r="AA791" s="430"/>
    </row>
    <row r="792" spans="2:27" ht="12.75" customHeight="1" x14ac:dyDescent="0.25">
      <c r="B792" s="430"/>
      <c r="C792" s="430"/>
      <c r="D792" s="430"/>
      <c r="E792" s="430"/>
      <c r="F792" s="430"/>
      <c r="G792" s="430"/>
      <c r="H792" s="430"/>
      <c r="I792" s="430"/>
      <c r="J792" s="430"/>
      <c r="K792" s="430"/>
      <c r="L792" s="430"/>
      <c r="N792" s="430"/>
      <c r="O792" s="430"/>
      <c r="P792" s="430"/>
      <c r="Q792" s="430"/>
      <c r="R792" s="430"/>
      <c r="S792" s="430"/>
      <c r="T792" s="430"/>
      <c r="U792" s="430"/>
      <c r="W792" s="430"/>
      <c r="X792" s="430"/>
      <c r="Y792" s="430"/>
      <c r="Z792" s="430"/>
      <c r="AA792" s="430"/>
    </row>
    <row r="793" spans="2:27" ht="12.75" customHeight="1" x14ac:dyDescent="0.25">
      <c r="B793" s="430"/>
      <c r="C793" s="430"/>
      <c r="D793" s="430"/>
      <c r="E793" s="430"/>
      <c r="F793" s="430"/>
      <c r="G793" s="430"/>
      <c r="H793" s="430"/>
      <c r="I793" s="430"/>
      <c r="J793" s="430"/>
      <c r="K793" s="430"/>
      <c r="L793" s="430"/>
      <c r="N793" s="430"/>
      <c r="O793" s="430"/>
      <c r="P793" s="430"/>
      <c r="Q793" s="430"/>
      <c r="R793" s="430"/>
      <c r="S793" s="430"/>
      <c r="T793" s="430"/>
      <c r="U793" s="430"/>
      <c r="W793" s="430"/>
      <c r="X793" s="430"/>
      <c r="Y793" s="430"/>
      <c r="Z793" s="430"/>
      <c r="AA793" s="430"/>
    </row>
    <row r="794" spans="2:27" ht="12.75" customHeight="1" x14ac:dyDescent="0.25">
      <c r="B794" s="430"/>
      <c r="C794" s="430"/>
      <c r="D794" s="430"/>
      <c r="E794" s="430"/>
      <c r="F794" s="430"/>
      <c r="G794" s="430"/>
      <c r="H794" s="430"/>
      <c r="I794" s="430"/>
      <c r="J794" s="430"/>
      <c r="K794" s="430"/>
      <c r="L794" s="430"/>
      <c r="N794" s="430"/>
      <c r="O794" s="430"/>
      <c r="P794" s="430"/>
      <c r="Q794" s="430"/>
      <c r="R794" s="430"/>
      <c r="S794" s="430"/>
      <c r="T794" s="430"/>
      <c r="U794" s="430"/>
      <c r="W794" s="430"/>
      <c r="X794" s="430"/>
      <c r="Y794" s="430"/>
      <c r="Z794" s="430"/>
      <c r="AA794" s="430"/>
    </row>
    <row r="795" spans="2:27" ht="12.75" customHeight="1" x14ac:dyDescent="0.25">
      <c r="B795" s="430"/>
      <c r="C795" s="430"/>
      <c r="D795" s="430"/>
      <c r="E795" s="430"/>
      <c r="F795" s="430"/>
      <c r="G795" s="430"/>
      <c r="H795" s="430"/>
      <c r="I795" s="430"/>
      <c r="J795" s="430"/>
      <c r="K795" s="430"/>
      <c r="L795" s="430"/>
      <c r="N795" s="430"/>
      <c r="O795" s="430"/>
      <c r="P795" s="430"/>
      <c r="Q795" s="430"/>
      <c r="R795" s="430"/>
      <c r="S795" s="430"/>
      <c r="T795" s="430"/>
      <c r="U795" s="430"/>
      <c r="W795" s="430"/>
      <c r="X795" s="430"/>
      <c r="Y795" s="430"/>
      <c r="Z795" s="430"/>
      <c r="AA795" s="430"/>
    </row>
    <row r="796" spans="2:27" ht="12.75" customHeight="1" x14ac:dyDescent="0.25">
      <c r="B796" s="430"/>
      <c r="C796" s="430"/>
      <c r="D796" s="430"/>
      <c r="E796" s="430"/>
      <c r="F796" s="430"/>
      <c r="G796" s="430"/>
      <c r="H796" s="430"/>
      <c r="I796" s="430"/>
      <c r="J796" s="430"/>
      <c r="K796" s="430"/>
      <c r="L796" s="430"/>
      <c r="N796" s="430"/>
      <c r="O796" s="430"/>
      <c r="P796" s="430"/>
      <c r="Q796" s="430"/>
      <c r="R796" s="430"/>
      <c r="S796" s="430"/>
      <c r="T796" s="430"/>
      <c r="U796" s="430"/>
      <c r="W796" s="430"/>
      <c r="X796" s="430"/>
      <c r="Y796" s="430"/>
      <c r="Z796" s="430"/>
      <c r="AA796" s="430"/>
    </row>
    <row r="797" spans="2:27" ht="12.75" customHeight="1" x14ac:dyDescent="0.25">
      <c r="B797" s="430"/>
      <c r="C797" s="430"/>
      <c r="D797" s="430"/>
      <c r="E797" s="430"/>
      <c r="F797" s="430"/>
      <c r="G797" s="430"/>
      <c r="H797" s="430"/>
      <c r="I797" s="430"/>
      <c r="J797" s="430"/>
      <c r="K797" s="430"/>
      <c r="L797" s="430"/>
      <c r="N797" s="430"/>
      <c r="O797" s="430"/>
      <c r="P797" s="430"/>
      <c r="Q797" s="430"/>
      <c r="R797" s="430"/>
      <c r="S797" s="430"/>
      <c r="T797" s="430"/>
      <c r="U797" s="430"/>
      <c r="W797" s="430"/>
      <c r="X797" s="430"/>
      <c r="Y797" s="430"/>
      <c r="Z797" s="430"/>
      <c r="AA797" s="430"/>
    </row>
    <row r="798" spans="2:27" ht="12.75" customHeight="1" x14ac:dyDescent="0.25">
      <c r="B798" s="430"/>
      <c r="C798" s="430"/>
      <c r="D798" s="430"/>
      <c r="E798" s="430"/>
      <c r="F798" s="430"/>
      <c r="G798" s="430"/>
      <c r="H798" s="430"/>
      <c r="I798" s="430"/>
      <c r="J798" s="430"/>
      <c r="K798" s="430"/>
      <c r="L798" s="430"/>
      <c r="N798" s="430"/>
      <c r="O798" s="430"/>
      <c r="P798" s="430"/>
      <c r="Q798" s="430"/>
      <c r="R798" s="430"/>
      <c r="S798" s="430"/>
      <c r="T798" s="430"/>
      <c r="U798" s="430"/>
      <c r="W798" s="430"/>
      <c r="X798" s="430"/>
      <c r="Y798" s="430"/>
      <c r="Z798" s="430"/>
      <c r="AA798" s="430"/>
    </row>
    <row r="799" spans="2:27" ht="12.75" customHeight="1" x14ac:dyDescent="0.25">
      <c r="B799" s="430"/>
      <c r="C799" s="430"/>
      <c r="D799" s="430"/>
      <c r="E799" s="430"/>
      <c r="F799" s="430"/>
      <c r="G799" s="430"/>
      <c r="H799" s="430"/>
      <c r="I799" s="430"/>
      <c r="J799" s="430"/>
      <c r="K799" s="430"/>
      <c r="L799" s="430"/>
      <c r="N799" s="430"/>
      <c r="O799" s="430"/>
      <c r="P799" s="430"/>
      <c r="Q799" s="430"/>
      <c r="R799" s="430"/>
      <c r="S799" s="430"/>
      <c r="T799" s="430"/>
      <c r="U799" s="430"/>
      <c r="W799" s="430"/>
      <c r="X799" s="430"/>
      <c r="Y799" s="430"/>
      <c r="Z799" s="430"/>
      <c r="AA799" s="430"/>
    </row>
    <row r="800" spans="2:27" ht="12.75" customHeight="1" x14ac:dyDescent="0.25">
      <c r="B800" s="430"/>
      <c r="C800" s="430"/>
      <c r="D800" s="430"/>
      <c r="E800" s="430"/>
      <c r="F800" s="430"/>
      <c r="G800" s="430"/>
      <c r="H800" s="430"/>
      <c r="I800" s="430"/>
      <c r="J800" s="430"/>
      <c r="K800" s="430"/>
      <c r="L800" s="430"/>
      <c r="N800" s="430"/>
      <c r="O800" s="430"/>
      <c r="P800" s="430"/>
      <c r="Q800" s="430"/>
      <c r="R800" s="430"/>
      <c r="S800" s="430"/>
      <c r="T800" s="430"/>
      <c r="U800" s="430"/>
      <c r="W800" s="430"/>
      <c r="X800" s="430"/>
      <c r="Y800" s="430"/>
      <c r="Z800" s="430"/>
      <c r="AA800" s="430"/>
    </row>
    <row r="801" spans="2:27" ht="12.75" customHeight="1" x14ac:dyDescent="0.25">
      <c r="B801" s="430"/>
      <c r="C801" s="430"/>
      <c r="D801" s="430"/>
      <c r="E801" s="430"/>
      <c r="F801" s="430"/>
      <c r="G801" s="430"/>
      <c r="H801" s="430"/>
      <c r="I801" s="430"/>
      <c r="J801" s="430"/>
      <c r="K801" s="430"/>
      <c r="L801" s="430"/>
      <c r="N801" s="430"/>
      <c r="O801" s="430"/>
      <c r="P801" s="430"/>
      <c r="Q801" s="430"/>
      <c r="R801" s="430"/>
      <c r="S801" s="430"/>
      <c r="T801" s="430"/>
      <c r="U801" s="430"/>
      <c r="W801" s="430"/>
      <c r="X801" s="430"/>
      <c r="Y801" s="430"/>
      <c r="Z801" s="430"/>
      <c r="AA801" s="430"/>
    </row>
    <row r="802" spans="2:27" ht="12.75" customHeight="1" x14ac:dyDescent="0.25">
      <c r="B802" s="430"/>
      <c r="C802" s="430"/>
      <c r="D802" s="430"/>
      <c r="E802" s="430"/>
      <c r="F802" s="430"/>
      <c r="G802" s="430"/>
      <c r="H802" s="430"/>
      <c r="I802" s="430"/>
      <c r="J802" s="430"/>
      <c r="K802" s="430"/>
      <c r="L802" s="430"/>
      <c r="N802" s="430"/>
      <c r="O802" s="430"/>
      <c r="P802" s="430"/>
      <c r="Q802" s="430"/>
      <c r="R802" s="430"/>
      <c r="S802" s="430"/>
      <c r="T802" s="430"/>
      <c r="U802" s="430"/>
      <c r="W802" s="430"/>
      <c r="X802" s="430"/>
      <c r="Y802" s="430"/>
      <c r="Z802" s="430"/>
      <c r="AA802" s="430"/>
    </row>
    <row r="803" spans="2:27" ht="12.75" customHeight="1" x14ac:dyDescent="0.25">
      <c r="B803" s="430"/>
      <c r="C803" s="430"/>
      <c r="D803" s="430"/>
      <c r="E803" s="430"/>
      <c r="F803" s="430"/>
      <c r="G803" s="430"/>
      <c r="H803" s="430"/>
      <c r="I803" s="430"/>
      <c r="J803" s="430"/>
      <c r="K803" s="430"/>
      <c r="L803" s="430"/>
      <c r="N803" s="430"/>
      <c r="O803" s="430"/>
      <c r="P803" s="430"/>
      <c r="Q803" s="430"/>
      <c r="R803" s="430"/>
      <c r="S803" s="430"/>
      <c r="T803" s="430"/>
      <c r="U803" s="430"/>
      <c r="W803" s="430"/>
      <c r="X803" s="430"/>
      <c r="Y803" s="430"/>
      <c r="Z803" s="430"/>
      <c r="AA803" s="430"/>
    </row>
    <row r="804" spans="2:27" ht="12.75" customHeight="1" x14ac:dyDescent="0.25">
      <c r="B804" s="430"/>
      <c r="C804" s="430"/>
      <c r="D804" s="430"/>
      <c r="E804" s="430"/>
      <c r="F804" s="430"/>
      <c r="G804" s="430"/>
      <c r="H804" s="430"/>
      <c r="I804" s="430"/>
      <c r="J804" s="430"/>
      <c r="K804" s="430"/>
      <c r="L804" s="430"/>
      <c r="N804" s="430"/>
      <c r="O804" s="430"/>
      <c r="P804" s="430"/>
      <c r="Q804" s="430"/>
      <c r="R804" s="430"/>
      <c r="S804" s="430"/>
      <c r="T804" s="430"/>
      <c r="U804" s="430"/>
      <c r="W804" s="430"/>
      <c r="X804" s="430"/>
      <c r="Y804" s="430"/>
      <c r="Z804" s="430"/>
      <c r="AA804" s="430"/>
    </row>
    <row r="805" spans="2:27" ht="12.75" customHeight="1" x14ac:dyDescent="0.25">
      <c r="B805" s="430"/>
      <c r="C805" s="430"/>
      <c r="D805" s="430"/>
      <c r="E805" s="430"/>
      <c r="F805" s="430"/>
      <c r="G805" s="430"/>
      <c r="H805" s="430"/>
      <c r="I805" s="430"/>
      <c r="J805" s="430"/>
      <c r="K805" s="430"/>
      <c r="L805" s="430"/>
      <c r="N805" s="430"/>
      <c r="O805" s="430"/>
      <c r="P805" s="430"/>
      <c r="Q805" s="430"/>
      <c r="R805" s="430"/>
      <c r="S805" s="430"/>
      <c r="T805" s="430"/>
      <c r="U805" s="430"/>
      <c r="W805" s="430"/>
      <c r="X805" s="430"/>
      <c r="Y805" s="430"/>
      <c r="Z805" s="430"/>
      <c r="AA805" s="430"/>
    </row>
    <row r="806" spans="2:27" ht="12.75" customHeight="1" x14ac:dyDescent="0.25">
      <c r="B806" s="430"/>
      <c r="C806" s="430"/>
      <c r="D806" s="430"/>
      <c r="E806" s="430"/>
      <c r="F806" s="430"/>
      <c r="G806" s="430"/>
      <c r="H806" s="430"/>
      <c r="I806" s="430"/>
      <c r="J806" s="430"/>
      <c r="K806" s="430"/>
      <c r="L806" s="430"/>
      <c r="N806" s="430"/>
      <c r="O806" s="430"/>
      <c r="P806" s="430"/>
      <c r="Q806" s="430"/>
      <c r="R806" s="430"/>
      <c r="S806" s="430"/>
      <c r="T806" s="430"/>
      <c r="U806" s="430"/>
      <c r="W806" s="430"/>
      <c r="X806" s="430"/>
      <c r="Y806" s="430"/>
      <c r="Z806" s="430"/>
      <c r="AA806" s="430"/>
    </row>
    <row r="807" spans="2:27" ht="12.75" customHeight="1" x14ac:dyDescent="0.25">
      <c r="B807" s="430"/>
      <c r="C807" s="430"/>
      <c r="D807" s="430"/>
      <c r="E807" s="430"/>
      <c r="F807" s="430"/>
      <c r="G807" s="430"/>
      <c r="H807" s="430"/>
      <c r="I807" s="430"/>
      <c r="J807" s="430"/>
      <c r="K807" s="430"/>
      <c r="L807" s="430"/>
      <c r="N807" s="430"/>
      <c r="O807" s="430"/>
      <c r="P807" s="430"/>
      <c r="Q807" s="430"/>
      <c r="R807" s="430"/>
      <c r="S807" s="430"/>
      <c r="T807" s="430"/>
      <c r="U807" s="430"/>
      <c r="W807" s="430"/>
      <c r="X807" s="430"/>
      <c r="Y807" s="430"/>
      <c r="Z807" s="430"/>
      <c r="AA807" s="430"/>
    </row>
    <row r="808" spans="2:27" ht="12.75" customHeight="1" x14ac:dyDescent="0.25">
      <c r="B808" s="430"/>
      <c r="C808" s="430"/>
      <c r="D808" s="430"/>
      <c r="E808" s="430"/>
      <c r="F808" s="430"/>
      <c r="G808" s="430"/>
      <c r="H808" s="430"/>
      <c r="I808" s="430"/>
      <c r="J808" s="430"/>
      <c r="K808" s="430"/>
      <c r="L808" s="430"/>
      <c r="N808" s="430"/>
      <c r="O808" s="430"/>
      <c r="P808" s="430"/>
      <c r="Q808" s="430"/>
      <c r="R808" s="430"/>
      <c r="S808" s="430"/>
      <c r="T808" s="430"/>
      <c r="U808" s="430"/>
      <c r="W808" s="430"/>
      <c r="X808" s="430"/>
      <c r="Y808" s="430"/>
      <c r="Z808" s="430"/>
      <c r="AA808" s="430"/>
    </row>
    <row r="809" spans="2:27" ht="12.75" customHeight="1" x14ac:dyDescent="0.25">
      <c r="B809" s="430"/>
      <c r="C809" s="430"/>
      <c r="D809" s="430"/>
      <c r="E809" s="430"/>
      <c r="F809" s="430"/>
      <c r="G809" s="430"/>
      <c r="H809" s="430"/>
      <c r="I809" s="430"/>
      <c r="J809" s="430"/>
      <c r="K809" s="430"/>
      <c r="L809" s="430"/>
      <c r="N809" s="430"/>
      <c r="O809" s="430"/>
      <c r="P809" s="430"/>
      <c r="Q809" s="430"/>
      <c r="R809" s="430"/>
      <c r="S809" s="430"/>
      <c r="T809" s="430"/>
      <c r="U809" s="430"/>
      <c r="W809" s="430"/>
      <c r="X809" s="430"/>
      <c r="Y809" s="430"/>
      <c r="Z809" s="430"/>
      <c r="AA809" s="430"/>
    </row>
    <row r="810" spans="2:27" ht="12.75" customHeight="1" x14ac:dyDescent="0.25">
      <c r="B810" s="430"/>
      <c r="C810" s="430"/>
      <c r="D810" s="430"/>
      <c r="E810" s="430"/>
      <c r="F810" s="430"/>
      <c r="G810" s="430"/>
      <c r="H810" s="430"/>
      <c r="I810" s="430"/>
      <c r="J810" s="430"/>
      <c r="K810" s="430"/>
      <c r="L810" s="430"/>
      <c r="N810" s="430"/>
      <c r="O810" s="430"/>
      <c r="P810" s="430"/>
      <c r="Q810" s="430"/>
      <c r="R810" s="430"/>
      <c r="S810" s="430"/>
      <c r="T810" s="430"/>
      <c r="U810" s="430"/>
      <c r="W810" s="430"/>
      <c r="X810" s="430"/>
      <c r="Y810" s="430"/>
      <c r="Z810" s="430"/>
      <c r="AA810" s="430"/>
    </row>
    <row r="811" spans="2:27" ht="12.75" customHeight="1" x14ac:dyDescent="0.25">
      <c r="B811" s="430"/>
      <c r="C811" s="430"/>
      <c r="D811" s="430"/>
      <c r="E811" s="430"/>
      <c r="F811" s="430"/>
      <c r="G811" s="430"/>
      <c r="H811" s="430"/>
      <c r="I811" s="430"/>
      <c r="J811" s="430"/>
      <c r="K811" s="430"/>
      <c r="L811" s="430"/>
      <c r="N811" s="430"/>
      <c r="O811" s="430"/>
      <c r="P811" s="430"/>
      <c r="Q811" s="430"/>
      <c r="R811" s="430"/>
      <c r="S811" s="430"/>
      <c r="T811" s="430"/>
      <c r="U811" s="430"/>
      <c r="W811" s="430"/>
      <c r="X811" s="430"/>
      <c r="Y811" s="430"/>
      <c r="Z811" s="430"/>
      <c r="AA811" s="430"/>
    </row>
    <row r="812" spans="2:27" ht="12.75" customHeight="1" x14ac:dyDescent="0.25">
      <c r="B812" s="430"/>
      <c r="C812" s="430"/>
      <c r="D812" s="430"/>
      <c r="E812" s="430"/>
      <c r="F812" s="430"/>
      <c r="G812" s="430"/>
      <c r="H812" s="430"/>
      <c r="I812" s="430"/>
      <c r="J812" s="430"/>
      <c r="K812" s="430"/>
      <c r="L812" s="430"/>
      <c r="N812" s="430"/>
      <c r="O812" s="430"/>
      <c r="P812" s="430"/>
      <c r="Q812" s="430"/>
      <c r="R812" s="430"/>
      <c r="S812" s="430"/>
      <c r="T812" s="430"/>
      <c r="U812" s="430"/>
      <c r="W812" s="430"/>
      <c r="X812" s="430"/>
      <c r="Y812" s="430"/>
      <c r="Z812" s="430"/>
      <c r="AA812" s="430"/>
    </row>
    <row r="813" spans="2:27" ht="12.75" customHeight="1" x14ac:dyDescent="0.25">
      <c r="B813" s="430"/>
      <c r="C813" s="430"/>
      <c r="D813" s="430"/>
      <c r="E813" s="430"/>
      <c r="F813" s="430"/>
      <c r="G813" s="430"/>
      <c r="H813" s="430"/>
      <c r="I813" s="430"/>
      <c r="J813" s="430"/>
      <c r="K813" s="430"/>
      <c r="L813" s="430"/>
      <c r="N813" s="430"/>
      <c r="O813" s="430"/>
      <c r="P813" s="430"/>
      <c r="Q813" s="430"/>
      <c r="R813" s="430"/>
      <c r="S813" s="430"/>
      <c r="T813" s="430"/>
      <c r="U813" s="430"/>
      <c r="W813" s="430"/>
      <c r="X813" s="430"/>
      <c r="Y813" s="430"/>
      <c r="Z813" s="430"/>
      <c r="AA813" s="430"/>
    </row>
    <row r="814" spans="2:27" ht="12.75" customHeight="1" x14ac:dyDescent="0.25">
      <c r="B814" s="430"/>
      <c r="C814" s="430"/>
      <c r="D814" s="430"/>
      <c r="E814" s="430"/>
      <c r="F814" s="430"/>
      <c r="G814" s="430"/>
      <c r="H814" s="430"/>
      <c r="I814" s="430"/>
      <c r="J814" s="430"/>
      <c r="K814" s="430"/>
      <c r="L814" s="430"/>
      <c r="N814" s="430"/>
      <c r="O814" s="430"/>
      <c r="P814" s="430"/>
      <c r="Q814" s="430"/>
      <c r="R814" s="430"/>
      <c r="S814" s="430"/>
      <c r="T814" s="430"/>
      <c r="U814" s="430"/>
      <c r="W814" s="430"/>
      <c r="X814" s="430"/>
      <c r="Y814" s="430"/>
      <c r="Z814" s="430"/>
      <c r="AA814" s="430"/>
    </row>
    <row r="815" spans="2:27" ht="12.75" customHeight="1" x14ac:dyDescent="0.25">
      <c r="B815" s="430"/>
      <c r="C815" s="430"/>
      <c r="D815" s="430"/>
      <c r="E815" s="430"/>
      <c r="F815" s="430"/>
      <c r="G815" s="430"/>
      <c r="H815" s="430"/>
      <c r="I815" s="430"/>
      <c r="J815" s="430"/>
      <c r="K815" s="430"/>
      <c r="L815" s="430"/>
      <c r="N815" s="430"/>
      <c r="O815" s="430"/>
      <c r="P815" s="430"/>
      <c r="Q815" s="430"/>
      <c r="R815" s="430"/>
      <c r="S815" s="430"/>
      <c r="T815" s="430"/>
      <c r="U815" s="430"/>
      <c r="W815" s="430"/>
      <c r="X815" s="430"/>
      <c r="Y815" s="430"/>
      <c r="Z815" s="430"/>
      <c r="AA815" s="430"/>
    </row>
    <row r="816" spans="2:27" ht="12.75" customHeight="1" x14ac:dyDescent="0.25">
      <c r="B816" s="430"/>
      <c r="C816" s="430"/>
      <c r="D816" s="430"/>
      <c r="E816" s="430"/>
      <c r="F816" s="430"/>
      <c r="G816" s="430"/>
      <c r="H816" s="430"/>
      <c r="I816" s="430"/>
      <c r="J816" s="430"/>
      <c r="K816" s="430"/>
      <c r="L816" s="430"/>
      <c r="N816" s="430"/>
      <c r="O816" s="430"/>
      <c r="P816" s="430"/>
      <c r="Q816" s="430"/>
      <c r="R816" s="430"/>
      <c r="S816" s="430"/>
      <c r="T816" s="430"/>
      <c r="U816" s="430"/>
      <c r="W816" s="430"/>
      <c r="X816" s="430"/>
      <c r="Y816" s="430"/>
      <c r="Z816" s="430"/>
      <c r="AA816" s="430"/>
    </row>
    <row r="817" spans="2:27" ht="12.75" customHeight="1" x14ac:dyDescent="0.25">
      <c r="B817" s="430"/>
      <c r="C817" s="430"/>
      <c r="D817" s="430"/>
      <c r="E817" s="430"/>
      <c r="F817" s="430"/>
      <c r="G817" s="430"/>
      <c r="H817" s="430"/>
      <c r="I817" s="430"/>
      <c r="J817" s="430"/>
      <c r="K817" s="430"/>
      <c r="L817" s="430"/>
      <c r="N817" s="430"/>
      <c r="O817" s="430"/>
      <c r="P817" s="430"/>
      <c r="Q817" s="430"/>
      <c r="R817" s="430"/>
      <c r="S817" s="430"/>
      <c r="T817" s="430"/>
      <c r="U817" s="430"/>
      <c r="W817" s="430"/>
      <c r="X817" s="430"/>
      <c r="Y817" s="430"/>
      <c r="Z817" s="430"/>
      <c r="AA817" s="430"/>
    </row>
    <row r="818" spans="2:27" ht="12.75" customHeight="1" x14ac:dyDescent="0.25">
      <c r="B818" s="430"/>
      <c r="C818" s="430"/>
      <c r="D818" s="430"/>
      <c r="E818" s="430"/>
      <c r="F818" s="430"/>
      <c r="G818" s="430"/>
      <c r="H818" s="430"/>
      <c r="I818" s="430"/>
      <c r="J818" s="430"/>
      <c r="K818" s="430"/>
      <c r="L818" s="430"/>
      <c r="N818" s="430"/>
      <c r="O818" s="430"/>
      <c r="P818" s="430"/>
      <c r="Q818" s="430"/>
      <c r="R818" s="430"/>
      <c r="S818" s="430"/>
      <c r="T818" s="430"/>
      <c r="U818" s="430"/>
      <c r="W818" s="430"/>
      <c r="X818" s="430"/>
      <c r="Y818" s="430"/>
      <c r="Z818" s="430"/>
      <c r="AA818" s="430"/>
    </row>
    <row r="819" spans="2:27" ht="12.75" customHeight="1" x14ac:dyDescent="0.25">
      <c r="B819" s="430"/>
      <c r="C819" s="430"/>
      <c r="D819" s="430"/>
      <c r="E819" s="430"/>
      <c r="F819" s="430"/>
      <c r="G819" s="430"/>
      <c r="H819" s="430"/>
      <c r="I819" s="430"/>
      <c r="J819" s="430"/>
      <c r="K819" s="430"/>
      <c r="L819" s="430"/>
      <c r="N819" s="430"/>
      <c r="O819" s="430"/>
      <c r="P819" s="430"/>
      <c r="Q819" s="430"/>
      <c r="R819" s="430"/>
      <c r="S819" s="430"/>
      <c r="T819" s="430"/>
      <c r="U819" s="430"/>
      <c r="W819" s="430"/>
      <c r="X819" s="430"/>
      <c r="Y819" s="430"/>
      <c r="Z819" s="430"/>
      <c r="AA819" s="430"/>
    </row>
    <row r="820" spans="2:27" ht="12.75" customHeight="1" x14ac:dyDescent="0.25">
      <c r="B820" s="430"/>
      <c r="C820" s="430"/>
      <c r="D820" s="430"/>
      <c r="E820" s="430"/>
      <c r="F820" s="430"/>
      <c r="G820" s="430"/>
      <c r="H820" s="430"/>
      <c r="I820" s="430"/>
      <c r="J820" s="430"/>
      <c r="K820" s="430"/>
      <c r="L820" s="430"/>
      <c r="N820" s="430"/>
      <c r="O820" s="430"/>
      <c r="P820" s="430"/>
      <c r="Q820" s="430"/>
      <c r="R820" s="430"/>
      <c r="S820" s="430"/>
      <c r="T820" s="430"/>
      <c r="U820" s="430"/>
      <c r="W820" s="430"/>
      <c r="X820" s="430"/>
      <c r="Y820" s="430"/>
      <c r="Z820" s="430"/>
      <c r="AA820" s="430"/>
    </row>
    <row r="821" spans="2:27" ht="12.75" customHeight="1" x14ac:dyDescent="0.25">
      <c r="B821" s="430"/>
      <c r="C821" s="430"/>
      <c r="D821" s="430"/>
      <c r="E821" s="430"/>
      <c r="F821" s="430"/>
      <c r="G821" s="430"/>
      <c r="H821" s="430"/>
      <c r="I821" s="430"/>
      <c r="J821" s="430"/>
      <c r="K821" s="430"/>
      <c r="L821" s="430"/>
      <c r="N821" s="430"/>
      <c r="O821" s="430"/>
      <c r="P821" s="430"/>
      <c r="Q821" s="430"/>
      <c r="R821" s="430"/>
      <c r="S821" s="430"/>
      <c r="T821" s="430"/>
      <c r="U821" s="430"/>
      <c r="W821" s="430"/>
      <c r="X821" s="430"/>
      <c r="Y821" s="430"/>
      <c r="Z821" s="430"/>
      <c r="AA821" s="430"/>
    </row>
    <row r="822" spans="2:27" ht="12.75" customHeight="1" x14ac:dyDescent="0.25">
      <c r="B822" s="430"/>
      <c r="C822" s="430"/>
      <c r="D822" s="430"/>
      <c r="E822" s="430"/>
      <c r="F822" s="430"/>
      <c r="G822" s="430"/>
      <c r="H822" s="430"/>
      <c r="I822" s="430"/>
      <c r="J822" s="430"/>
      <c r="K822" s="430"/>
      <c r="L822" s="430"/>
      <c r="N822" s="430"/>
      <c r="O822" s="430"/>
      <c r="P822" s="430"/>
      <c r="Q822" s="430"/>
      <c r="R822" s="430"/>
      <c r="S822" s="430"/>
      <c r="T822" s="430"/>
      <c r="U822" s="430"/>
      <c r="W822" s="430"/>
      <c r="X822" s="430"/>
      <c r="Y822" s="430"/>
      <c r="Z822" s="430"/>
      <c r="AA822" s="430"/>
    </row>
    <row r="823" spans="2:27" ht="12.75" customHeight="1" x14ac:dyDescent="0.25">
      <c r="B823" s="430"/>
      <c r="C823" s="430"/>
      <c r="D823" s="430"/>
      <c r="E823" s="430"/>
      <c r="F823" s="430"/>
      <c r="G823" s="430"/>
      <c r="H823" s="430"/>
      <c r="I823" s="430"/>
      <c r="J823" s="430"/>
      <c r="K823" s="430"/>
      <c r="L823" s="430"/>
      <c r="N823" s="430"/>
      <c r="O823" s="430"/>
      <c r="P823" s="430"/>
      <c r="Q823" s="430"/>
      <c r="R823" s="430"/>
      <c r="S823" s="430"/>
      <c r="T823" s="430"/>
      <c r="U823" s="430"/>
      <c r="W823" s="430"/>
      <c r="X823" s="430"/>
      <c r="Y823" s="430"/>
      <c r="Z823" s="430"/>
      <c r="AA823" s="430"/>
    </row>
    <row r="824" spans="2:27" ht="12.75" customHeight="1" x14ac:dyDescent="0.25">
      <c r="B824" s="430"/>
      <c r="C824" s="430"/>
      <c r="D824" s="430"/>
      <c r="E824" s="430"/>
      <c r="F824" s="430"/>
      <c r="G824" s="430"/>
      <c r="H824" s="430"/>
      <c r="I824" s="430"/>
      <c r="J824" s="430"/>
      <c r="K824" s="430"/>
      <c r="L824" s="430"/>
      <c r="N824" s="430"/>
      <c r="O824" s="430"/>
      <c r="P824" s="430"/>
      <c r="Q824" s="430"/>
      <c r="R824" s="430"/>
      <c r="S824" s="430"/>
      <c r="T824" s="430"/>
      <c r="U824" s="430"/>
      <c r="W824" s="430"/>
      <c r="X824" s="430"/>
      <c r="Y824" s="430"/>
      <c r="Z824" s="430"/>
      <c r="AA824" s="430"/>
    </row>
    <row r="825" spans="2:27" ht="12.75" customHeight="1" x14ac:dyDescent="0.25">
      <c r="B825" s="430"/>
      <c r="C825" s="430"/>
      <c r="D825" s="430"/>
      <c r="E825" s="430"/>
      <c r="F825" s="430"/>
      <c r="G825" s="430"/>
      <c r="H825" s="430"/>
      <c r="I825" s="430"/>
      <c r="J825" s="430"/>
      <c r="K825" s="430"/>
      <c r="L825" s="430"/>
      <c r="N825" s="430"/>
      <c r="O825" s="430"/>
      <c r="P825" s="430"/>
      <c r="Q825" s="430"/>
      <c r="R825" s="430"/>
      <c r="S825" s="430"/>
      <c r="T825" s="430"/>
      <c r="U825" s="430"/>
      <c r="W825" s="430"/>
      <c r="X825" s="430"/>
      <c r="Y825" s="430"/>
      <c r="Z825" s="430"/>
      <c r="AA825" s="430"/>
    </row>
    <row r="826" spans="2:27" ht="12.75" customHeight="1" x14ac:dyDescent="0.25">
      <c r="B826" s="430"/>
      <c r="C826" s="430"/>
      <c r="D826" s="430"/>
      <c r="E826" s="430"/>
      <c r="F826" s="430"/>
      <c r="G826" s="430"/>
      <c r="H826" s="430"/>
      <c r="I826" s="430"/>
      <c r="J826" s="430"/>
      <c r="K826" s="430"/>
      <c r="L826" s="430"/>
      <c r="N826" s="430"/>
      <c r="O826" s="430"/>
      <c r="P826" s="430"/>
      <c r="Q826" s="430"/>
      <c r="R826" s="430"/>
      <c r="S826" s="430"/>
      <c r="T826" s="430"/>
      <c r="U826" s="430"/>
      <c r="W826" s="430"/>
      <c r="X826" s="430"/>
      <c r="Y826" s="430"/>
      <c r="Z826" s="430"/>
      <c r="AA826" s="430"/>
    </row>
    <row r="827" spans="2:27" ht="12.75" customHeight="1" x14ac:dyDescent="0.25">
      <c r="B827" s="430"/>
      <c r="C827" s="430"/>
      <c r="D827" s="430"/>
      <c r="E827" s="430"/>
      <c r="F827" s="430"/>
      <c r="G827" s="430"/>
      <c r="H827" s="430"/>
      <c r="I827" s="430"/>
      <c r="J827" s="430"/>
      <c r="K827" s="430"/>
      <c r="L827" s="430"/>
      <c r="N827" s="430"/>
      <c r="O827" s="430"/>
      <c r="P827" s="430"/>
      <c r="Q827" s="430"/>
      <c r="R827" s="430"/>
      <c r="S827" s="430"/>
      <c r="T827" s="430"/>
      <c r="U827" s="430"/>
      <c r="W827" s="430"/>
      <c r="X827" s="430"/>
      <c r="Y827" s="430"/>
      <c r="Z827" s="430"/>
      <c r="AA827" s="430"/>
    </row>
    <row r="828" spans="2:27" ht="12.75" customHeight="1" x14ac:dyDescent="0.25">
      <c r="B828" s="430"/>
      <c r="C828" s="430"/>
      <c r="D828" s="430"/>
      <c r="E828" s="430"/>
      <c r="F828" s="430"/>
      <c r="G828" s="430"/>
      <c r="H828" s="430"/>
      <c r="I828" s="430"/>
      <c r="J828" s="430"/>
      <c r="K828" s="430"/>
      <c r="L828" s="430"/>
      <c r="N828" s="430"/>
      <c r="O828" s="430"/>
      <c r="P828" s="430"/>
      <c r="Q828" s="430"/>
      <c r="R828" s="430"/>
      <c r="S828" s="430"/>
      <c r="T828" s="430"/>
      <c r="U828" s="430"/>
      <c r="W828" s="430"/>
      <c r="X828" s="430"/>
      <c r="Y828" s="430"/>
      <c r="Z828" s="430"/>
      <c r="AA828" s="430"/>
    </row>
    <row r="829" spans="2:27" ht="12.75" customHeight="1" x14ac:dyDescent="0.25">
      <c r="B829" s="430"/>
      <c r="C829" s="430"/>
      <c r="D829" s="430"/>
      <c r="E829" s="430"/>
      <c r="F829" s="430"/>
      <c r="G829" s="430"/>
      <c r="H829" s="430"/>
      <c r="I829" s="430"/>
      <c r="J829" s="430"/>
      <c r="K829" s="430"/>
      <c r="L829" s="430"/>
      <c r="N829" s="430"/>
      <c r="O829" s="430"/>
      <c r="P829" s="430"/>
      <c r="Q829" s="430"/>
      <c r="R829" s="430"/>
      <c r="S829" s="430"/>
      <c r="T829" s="430"/>
      <c r="U829" s="430"/>
      <c r="W829" s="430"/>
      <c r="X829" s="430"/>
      <c r="Y829" s="430"/>
      <c r="Z829" s="430"/>
      <c r="AA829" s="430"/>
    </row>
    <row r="830" spans="2:27" ht="12.75" customHeight="1" x14ac:dyDescent="0.25">
      <c r="B830" s="430"/>
      <c r="C830" s="430"/>
      <c r="D830" s="430"/>
      <c r="E830" s="430"/>
      <c r="F830" s="430"/>
      <c r="G830" s="430"/>
      <c r="H830" s="430"/>
      <c r="I830" s="430"/>
      <c r="J830" s="430"/>
      <c r="K830" s="430"/>
      <c r="L830" s="430"/>
      <c r="N830" s="430"/>
      <c r="O830" s="430"/>
      <c r="P830" s="430"/>
      <c r="Q830" s="430"/>
      <c r="R830" s="430"/>
      <c r="S830" s="430"/>
      <c r="T830" s="430"/>
      <c r="U830" s="430"/>
      <c r="W830" s="430"/>
      <c r="X830" s="430"/>
      <c r="Y830" s="430"/>
      <c r="Z830" s="430"/>
      <c r="AA830" s="430"/>
    </row>
    <row r="831" spans="2:27" ht="12.75" customHeight="1" x14ac:dyDescent="0.25">
      <c r="B831" s="430"/>
      <c r="C831" s="430"/>
      <c r="D831" s="430"/>
      <c r="E831" s="430"/>
      <c r="F831" s="430"/>
      <c r="G831" s="430"/>
      <c r="H831" s="430"/>
      <c r="I831" s="430"/>
      <c r="J831" s="430"/>
      <c r="K831" s="430"/>
      <c r="L831" s="430"/>
      <c r="N831" s="430"/>
      <c r="O831" s="430"/>
      <c r="P831" s="430"/>
      <c r="Q831" s="430"/>
      <c r="R831" s="430"/>
      <c r="S831" s="430"/>
      <c r="T831" s="430"/>
      <c r="U831" s="430"/>
      <c r="W831" s="430"/>
      <c r="X831" s="430"/>
      <c r="Y831" s="430"/>
      <c r="Z831" s="430"/>
      <c r="AA831" s="430"/>
    </row>
    <row r="832" spans="2:27" ht="12.75" customHeight="1" x14ac:dyDescent="0.25">
      <c r="B832" s="430"/>
      <c r="C832" s="430"/>
      <c r="D832" s="430"/>
      <c r="E832" s="430"/>
      <c r="F832" s="430"/>
      <c r="G832" s="430"/>
      <c r="H832" s="430"/>
      <c r="I832" s="430"/>
      <c r="J832" s="430"/>
      <c r="K832" s="430"/>
      <c r="L832" s="430"/>
      <c r="N832" s="430"/>
      <c r="O832" s="430"/>
      <c r="P832" s="430"/>
      <c r="Q832" s="430"/>
      <c r="R832" s="430"/>
      <c r="S832" s="430"/>
      <c r="T832" s="430"/>
      <c r="U832" s="430"/>
      <c r="W832" s="430"/>
      <c r="X832" s="430"/>
      <c r="Y832" s="430"/>
      <c r="Z832" s="430"/>
      <c r="AA832" s="430"/>
    </row>
    <row r="833" spans="2:27" ht="12.75" customHeight="1" x14ac:dyDescent="0.25">
      <c r="B833" s="430"/>
      <c r="C833" s="430"/>
      <c r="D833" s="430"/>
      <c r="E833" s="430"/>
      <c r="F833" s="430"/>
      <c r="G833" s="430"/>
      <c r="H833" s="430"/>
      <c r="I833" s="430"/>
      <c r="J833" s="430"/>
      <c r="K833" s="430"/>
      <c r="L833" s="430"/>
      <c r="N833" s="430"/>
      <c r="O833" s="430"/>
      <c r="P833" s="430"/>
      <c r="Q833" s="430"/>
      <c r="R833" s="430"/>
      <c r="S833" s="430"/>
      <c r="T833" s="430"/>
      <c r="U833" s="430"/>
      <c r="W833" s="430"/>
      <c r="X833" s="430"/>
      <c r="Y833" s="430"/>
      <c r="Z833" s="430"/>
      <c r="AA833" s="430"/>
    </row>
    <row r="834" spans="2:27" ht="12.75" customHeight="1" x14ac:dyDescent="0.25">
      <c r="B834" s="430"/>
      <c r="C834" s="430"/>
      <c r="D834" s="430"/>
      <c r="E834" s="430"/>
      <c r="F834" s="430"/>
      <c r="G834" s="430"/>
      <c r="H834" s="430"/>
      <c r="I834" s="430"/>
      <c r="J834" s="430"/>
      <c r="K834" s="430"/>
      <c r="L834" s="430"/>
      <c r="N834" s="430"/>
      <c r="O834" s="430"/>
      <c r="P834" s="430"/>
      <c r="Q834" s="430"/>
      <c r="R834" s="430"/>
      <c r="S834" s="430"/>
      <c r="T834" s="430"/>
      <c r="U834" s="430"/>
      <c r="W834" s="430"/>
      <c r="X834" s="430"/>
      <c r="Y834" s="430"/>
      <c r="Z834" s="430"/>
      <c r="AA834" s="430"/>
    </row>
    <row r="835" spans="2:27" ht="12.75" customHeight="1" x14ac:dyDescent="0.25">
      <c r="B835" s="430"/>
      <c r="C835" s="430"/>
      <c r="D835" s="430"/>
      <c r="E835" s="430"/>
      <c r="F835" s="430"/>
      <c r="G835" s="430"/>
      <c r="H835" s="430"/>
      <c r="I835" s="430"/>
      <c r="J835" s="430"/>
      <c r="K835" s="430"/>
      <c r="L835" s="430"/>
      <c r="N835" s="430"/>
      <c r="O835" s="430"/>
      <c r="P835" s="430"/>
      <c r="Q835" s="430"/>
      <c r="R835" s="430"/>
      <c r="S835" s="430"/>
      <c r="T835" s="430"/>
      <c r="U835" s="430"/>
      <c r="W835" s="430"/>
      <c r="X835" s="430"/>
      <c r="Y835" s="430"/>
      <c r="Z835" s="430"/>
      <c r="AA835" s="430"/>
    </row>
    <row r="836" spans="2:27" ht="12.75" customHeight="1" x14ac:dyDescent="0.25">
      <c r="B836" s="430"/>
      <c r="C836" s="430"/>
      <c r="D836" s="430"/>
      <c r="E836" s="430"/>
      <c r="F836" s="430"/>
      <c r="G836" s="430"/>
      <c r="H836" s="430"/>
      <c r="I836" s="430"/>
      <c r="J836" s="430"/>
      <c r="K836" s="430"/>
      <c r="L836" s="430"/>
      <c r="N836" s="430"/>
      <c r="O836" s="430"/>
      <c r="P836" s="430"/>
      <c r="Q836" s="430"/>
      <c r="R836" s="430"/>
      <c r="S836" s="430"/>
      <c r="T836" s="430"/>
      <c r="U836" s="430"/>
      <c r="W836" s="430"/>
      <c r="X836" s="430"/>
      <c r="Y836" s="430"/>
      <c r="Z836" s="430"/>
      <c r="AA836" s="430"/>
    </row>
    <row r="837" spans="2:27" ht="12.75" customHeight="1" x14ac:dyDescent="0.25">
      <c r="B837" s="430"/>
      <c r="C837" s="430"/>
      <c r="D837" s="430"/>
      <c r="E837" s="430"/>
      <c r="F837" s="430"/>
      <c r="G837" s="430"/>
      <c r="H837" s="430"/>
      <c r="I837" s="430"/>
      <c r="J837" s="430"/>
      <c r="K837" s="430"/>
      <c r="L837" s="430"/>
      <c r="N837" s="430"/>
      <c r="O837" s="430"/>
      <c r="P837" s="430"/>
      <c r="Q837" s="430"/>
      <c r="R837" s="430"/>
      <c r="S837" s="430"/>
      <c r="T837" s="430"/>
      <c r="U837" s="430"/>
      <c r="W837" s="430"/>
      <c r="X837" s="430"/>
      <c r="Y837" s="430"/>
      <c r="Z837" s="430"/>
      <c r="AA837" s="430"/>
    </row>
    <row r="838" spans="2:27" ht="12.75" customHeight="1" x14ac:dyDescent="0.25">
      <c r="B838" s="430"/>
      <c r="C838" s="430"/>
      <c r="D838" s="430"/>
      <c r="E838" s="430"/>
      <c r="F838" s="430"/>
      <c r="G838" s="430"/>
      <c r="H838" s="430"/>
      <c r="I838" s="430"/>
      <c r="J838" s="430"/>
      <c r="K838" s="430"/>
      <c r="L838" s="430"/>
      <c r="N838" s="430"/>
      <c r="O838" s="430"/>
      <c r="P838" s="430"/>
      <c r="Q838" s="430"/>
      <c r="R838" s="430"/>
      <c r="S838" s="430"/>
      <c r="T838" s="430"/>
      <c r="U838" s="430"/>
      <c r="W838" s="430"/>
      <c r="X838" s="430"/>
      <c r="Y838" s="430"/>
      <c r="Z838" s="430"/>
      <c r="AA838" s="430"/>
    </row>
    <row r="839" spans="2:27" ht="12.75" customHeight="1" x14ac:dyDescent="0.25">
      <c r="B839" s="430"/>
      <c r="C839" s="430"/>
      <c r="D839" s="430"/>
      <c r="E839" s="430"/>
      <c r="F839" s="430"/>
      <c r="G839" s="430"/>
      <c r="H839" s="430"/>
      <c r="I839" s="430"/>
      <c r="J839" s="430"/>
      <c r="K839" s="430"/>
      <c r="L839" s="430"/>
      <c r="N839" s="430"/>
      <c r="O839" s="430"/>
      <c r="P839" s="430"/>
      <c r="Q839" s="430"/>
      <c r="R839" s="430"/>
      <c r="S839" s="430"/>
      <c r="T839" s="430"/>
      <c r="U839" s="430"/>
      <c r="W839" s="430"/>
      <c r="X839" s="430"/>
      <c r="Y839" s="430"/>
      <c r="Z839" s="430"/>
      <c r="AA839" s="430"/>
    </row>
    <row r="840" spans="2:27" ht="12.75" customHeight="1" x14ac:dyDescent="0.25">
      <c r="B840" s="430"/>
      <c r="C840" s="430"/>
      <c r="D840" s="430"/>
      <c r="E840" s="430"/>
      <c r="F840" s="430"/>
      <c r="G840" s="430"/>
      <c r="H840" s="430"/>
      <c r="I840" s="430"/>
      <c r="J840" s="430"/>
      <c r="K840" s="430"/>
      <c r="L840" s="430"/>
      <c r="N840" s="430"/>
      <c r="O840" s="430"/>
      <c r="P840" s="430"/>
      <c r="Q840" s="430"/>
      <c r="R840" s="430"/>
      <c r="S840" s="430"/>
      <c r="T840" s="430"/>
      <c r="U840" s="430"/>
      <c r="W840" s="430"/>
      <c r="X840" s="430"/>
      <c r="Y840" s="430"/>
      <c r="Z840" s="430"/>
      <c r="AA840" s="430"/>
    </row>
    <row r="841" spans="2:27" ht="12.75" customHeight="1" x14ac:dyDescent="0.25">
      <c r="B841" s="430"/>
      <c r="C841" s="430"/>
      <c r="D841" s="430"/>
      <c r="E841" s="430"/>
      <c r="F841" s="430"/>
      <c r="G841" s="430"/>
      <c r="H841" s="430"/>
      <c r="I841" s="430"/>
      <c r="J841" s="430"/>
      <c r="K841" s="430"/>
      <c r="L841" s="430"/>
      <c r="N841" s="430"/>
      <c r="O841" s="430"/>
      <c r="P841" s="430"/>
      <c r="Q841" s="430"/>
      <c r="R841" s="430"/>
      <c r="S841" s="430"/>
      <c r="T841" s="430"/>
      <c r="U841" s="430"/>
      <c r="W841" s="430"/>
      <c r="X841" s="430"/>
      <c r="Y841" s="430"/>
      <c r="Z841" s="430"/>
      <c r="AA841" s="430"/>
    </row>
    <row r="842" spans="2:27" ht="12.75" customHeight="1" x14ac:dyDescent="0.25">
      <c r="B842" s="430"/>
      <c r="C842" s="430"/>
      <c r="D842" s="430"/>
      <c r="E842" s="430"/>
      <c r="F842" s="430"/>
      <c r="G842" s="430"/>
      <c r="H842" s="430"/>
      <c r="I842" s="430"/>
      <c r="J842" s="430"/>
      <c r="K842" s="430"/>
      <c r="L842" s="430"/>
      <c r="N842" s="430"/>
      <c r="O842" s="430"/>
      <c r="P842" s="430"/>
      <c r="Q842" s="430"/>
      <c r="R842" s="430"/>
      <c r="S842" s="430"/>
      <c r="T842" s="430"/>
      <c r="U842" s="430"/>
      <c r="W842" s="430"/>
      <c r="X842" s="430"/>
      <c r="Y842" s="430"/>
      <c r="Z842" s="430"/>
      <c r="AA842" s="430"/>
    </row>
    <row r="843" spans="2:27" ht="12.75" customHeight="1" x14ac:dyDescent="0.25">
      <c r="B843" s="430"/>
      <c r="C843" s="430"/>
      <c r="D843" s="430"/>
      <c r="E843" s="430"/>
      <c r="F843" s="430"/>
      <c r="G843" s="430"/>
      <c r="H843" s="430"/>
      <c r="I843" s="430"/>
      <c r="J843" s="430"/>
      <c r="K843" s="430"/>
      <c r="L843" s="430"/>
      <c r="N843" s="430"/>
      <c r="O843" s="430"/>
      <c r="P843" s="430"/>
      <c r="Q843" s="430"/>
      <c r="R843" s="430"/>
      <c r="S843" s="430"/>
      <c r="T843" s="430"/>
      <c r="U843" s="430"/>
      <c r="W843" s="430"/>
      <c r="X843" s="430"/>
      <c r="Y843" s="430"/>
      <c r="Z843" s="430"/>
      <c r="AA843" s="430"/>
    </row>
    <row r="844" spans="2:27" ht="12.75" customHeight="1" x14ac:dyDescent="0.25">
      <c r="B844" s="430"/>
      <c r="C844" s="430"/>
      <c r="D844" s="430"/>
      <c r="E844" s="430"/>
      <c r="F844" s="430"/>
      <c r="G844" s="430"/>
      <c r="H844" s="430"/>
      <c r="I844" s="430"/>
      <c r="J844" s="430"/>
      <c r="K844" s="430"/>
      <c r="L844" s="430"/>
      <c r="N844" s="430"/>
      <c r="O844" s="430"/>
      <c r="P844" s="430"/>
      <c r="Q844" s="430"/>
      <c r="R844" s="430"/>
      <c r="S844" s="430"/>
      <c r="T844" s="430"/>
      <c r="U844" s="430"/>
      <c r="W844" s="430"/>
      <c r="X844" s="430"/>
      <c r="Y844" s="430"/>
      <c r="Z844" s="430"/>
      <c r="AA844" s="430"/>
    </row>
    <row r="845" spans="2:27" ht="12.75" customHeight="1" x14ac:dyDescent="0.25">
      <c r="B845" s="430"/>
      <c r="C845" s="430"/>
      <c r="D845" s="430"/>
      <c r="E845" s="430"/>
      <c r="F845" s="430"/>
      <c r="G845" s="430"/>
      <c r="H845" s="430"/>
      <c r="I845" s="430"/>
      <c r="J845" s="430"/>
      <c r="K845" s="430"/>
      <c r="L845" s="430"/>
      <c r="N845" s="430"/>
      <c r="O845" s="430"/>
      <c r="P845" s="430"/>
      <c r="Q845" s="430"/>
      <c r="R845" s="430"/>
      <c r="S845" s="430"/>
      <c r="T845" s="430"/>
      <c r="U845" s="430"/>
      <c r="W845" s="430"/>
      <c r="X845" s="430"/>
      <c r="Y845" s="430"/>
      <c r="Z845" s="430"/>
      <c r="AA845" s="430"/>
    </row>
    <row r="846" spans="2:27" ht="12.75" customHeight="1" x14ac:dyDescent="0.25">
      <c r="B846" s="430"/>
      <c r="C846" s="430"/>
      <c r="D846" s="430"/>
      <c r="E846" s="430"/>
      <c r="F846" s="430"/>
      <c r="G846" s="430"/>
      <c r="H846" s="430"/>
      <c r="I846" s="430"/>
      <c r="J846" s="430"/>
      <c r="K846" s="430"/>
      <c r="L846" s="430"/>
      <c r="N846" s="430"/>
      <c r="O846" s="430"/>
      <c r="P846" s="430"/>
      <c r="Q846" s="430"/>
      <c r="R846" s="430"/>
      <c r="S846" s="430"/>
      <c r="T846" s="430"/>
      <c r="U846" s="430"/>
      <c r="W846" s="430"/>
      <c r="X846" s="430"/>
      <c r="Y846" s="430"/>
      <c r="Z846" s="430"/>
      <c r="AA846" s="430"/>
    </row>
    <row r="847" spans="2:27" ht="12.75" customHeight="1" x14ac:dyDescent="0.25">
      <c r="B847" s="430"/>
      <c r="C847" s="430"/>
      <c r="D847" s="430"/>
      <c r="E847" s="430"/>
      <c r="F847" s="430"/>
      <c r="G847" s="430"/>
      <c r="H847" s="430"/>
      <c r="I847" s="430"/>
      <c r="J847" s="430"/>
      <c r="K847" s="430"/>
      <c r="L847" s="430"/>
      <c r="N847" s="430"/>
      <c r="O847" s="430"/>
      <c r="P847" s="430"/>
      <c r="Q847" s="430"/>
      <c r="R847" s="430"/>
      <c r="S847" s="430"/>
      <c r="T847" s="430"/>
      <c r="U847" s="430"/>
      <c r="W847" s="430"/>
      <c r="X847" s="430"/>
      <c r="Y847" s="430"/>
      <c r="Z847" s="430"/>
      <c r="AA847" s="430"/>
    </row>
    <row r="848" spans="2:27" ht="12.75" customHeight="1" x14ac:dyDescent="0.25">
      <c r="B848" s="430"/>
      <c r="C848" s="430"/>
      <c r="D848" s="430"/>
      <c r="E848" s="430"/>
      <c r="F848" s="430"/>
      <c r="G848" s="430"/>
      <c r="H848" s="430"/>
      <c r="I848" s="430"/>
      <c r="J848" s="430"/>
      <c r="K848" s="430"/>
      <c r="L848" s="430"/>
      <c r="N848" s="430"/>
      <c r="O848" s="430"/>
      <c r="P848" s="430"/>
      <c r="Q848" s="430"/>
      <c r="R848" s="430"/>
      <c r="S848" s="430"/>
      <c r="T848" s="430"/>
      <c r="U848" s="430"/>
      <c r="W848" s="430"/>
      <c r="X848" s="430"/>
      <c r="Y848" s="430"/>
      <c r="Z848" s="430"/>
      <c r="AA848" s="430"/>
    </row>
    <row r="849" spans="2:27" ht="12.75" customHeight="1" x14ac:dyDescent="0.25">
      <c r="B849" s="430"/>
      <c r="C849" s="430"/>
      <c r="D849" s="430"/>
      <c r="E849" s="430"/>
      <c r="F849" s="430"/>
      <c r="G849" s="430"/>
      <c r="H849" s="430"/>
      <c r="I849" s="430"/>
      <c r="J849" s="430"/>
      <c r="K849" s="430"/>
      <c r="L849" s="430"/>
      <c r="N849" s="430"/>
      <c r="O849" s="430"/>
      <c r="P849" s="430"/>
      <c r="Q849" s="430"/>
      <c r="R849" s="430"/>
      <c r="S849" s="430"/>
      <c r="T849" s="430"/>
      <c r="U849" s="430"/>
      <c r="W849" s="430"/>
      <c r="X849" s="430"/>
      <c r="Y849" s="430"/>
      <c r="Z849" s="430"/>
      <c r="AA849" s="430"/>
    </row>
    <row r="850" spans="2:27" ht="12.75" customHeight="1" x14ac:dyDescent="0.25">
      <c r="B850" s="430"/>
      <c r="C850" s="430"/>
      <c r="D850" s="430"/>
      <c r="E850" s="430"/>
      <c r="F850" s="430"/>
      <c r="G850" s="430"/>
      <c r="H850" s="430"/>
      <c r="I850" s="430"/>
      <c r="J850" s="430"/>
      <c r="K850" s="430"/>
      <c r="L850" s="430"/>
      <c r="N850" s="430"/>
      <c r="O850" s="430"/>
      <c r="P850" s="430"/>
      <c r="Q850" s="430"/>
      <c r="R850" s="430"/>
      <c r="S850" s="430"/>
      <c r="T850" s="430"/>
      <c r="U850" s="430"/>
      <c r="W850" s="430"/>
      <c r="X850" s="430"/>
      <c r="Y850" s="430"/>
      <c r="Z850" s="430"/>
      <c r="AA850" s="430"/>
    </row>
    <row r="851" spans="2:27" ht="12.75" customHeight="1" x14ac:dyDescent="0.25">
      <c r="B851" s="430"/>
      <c r="C851" s="430"/>
      <c r="D851" s="430"/>
      <c r="E851" s="430"/>
      <c r="F851" s="430"/>
      <c r="G851" s="430"/>
      <c r="H851" s="430"/>
      <c r="I851" s="430"/>
      <c r="J851" s="430"/>
      <c r="K851" s="430"/>
      <c r="L851" s="430"/>
      <c r="N851" s="430"/>
      <c r="O851" s="430"/>
      <c r="P851" s="430"/>
      <c r="Q851" s="430"/>
      <c r="R851" s="430"/>
      <c r="S851" s="430"/>
      <c r="T851" s="430"/>
      <c r="U851" s="430"/>
      <c r="W851" s="430"/>
      <c r="X851" s="430"/>
      <c r="Y851" s="430"/>
      <c r="Z851" s="430"/>
      <c r="AA851" s="430"/>
    </row>
    <row r="852" spans="2:27" ht="12.75" customHeight="1" x14ac:dyDescent="0.25">
      <c r="B852" s="430"/>
      <c r="C852" s="430"/>
      <c r="D852" s="430"/>
      <c r="E852" s="430"/>
      <c r="F852" s="430"/>
      <c r="G852" s="430"/>
      <c r="H852" s="430"/>
      <c r="I852" s="430"/>
      <c r="J852" s="430"/>
      <c r="K852" s="430"/>
      <c r="L852" s="430"/>
      <c r="N852" s="430"/>
      <c r="O852" s="430"/>
      <c r="P852" s="430"/>
      <c r="Q852" s="430"/>
      <c r="R852" s="430"/>
      <c r="S852" s="430"/>
      <c r="T852" s="430"/>
      <c r="U852" s="430"/>
      <c r="W852" s="430"/>
      <c r="X852" s="430"/>
      <c r="Y852" s="430"/>
      <c r="Z852" s="430"/>
      <c r="AA852" s="430"/>
    </row>
    <row r="853" spans="2:27" ht="12.75" customHeight="1" x14ac:dyDescent="0.25">
      <c r="B853" s="430"/>
      <c r="C853" s="430"/>
      <c r="D853" s="430"/>
      <c r="E853" s="430"/>
      <c r="F853" s="430"/>
      <c r="G853" s="430"/>
      <c r="H853" s="430"/>
      <c r="I853" s="430"/>
      <c r="J853" s="430"/>
      <c r="K853" s="430"/>
      <c r="L853" s="430"/>
      <c r="N853" s="430"/>
      <c r="O853" s="430"/>
      <c r="P853" s="430"/>
      <c r="Q853" s="430"/>
      <c r="R853" s="430"/>
      <c r="S853" s="430"/>
      <c r="T853" s="430"/>
      <c r="U853" s="430"/>
      <c r="W853" s="430"/>
      <c r="X853" s="430"/>
      <c r="Y853" s="430"/>
      <c r="Z853" s="430"/>
      <c r="AA853" s="430"/>
    </row>
    <row r="854" spans="2:27" ht="12.75" customHeight="1" x14ac:dyDescent="0.25">
      <c r="B854" s="430"/>
      <c r="C854" s="430"/>
      <c r="D854" s="430"/>
      <c r="E854" s="430"/>
      <c r="F854" s="430"/>
      <c r="G854" s="430"/>
      <c r="H854" s="430"/>
      <c r="I854" s="430"/>
      <c r="J854" s="430"/>
      <c r="K854" s="430"/>
      <c r="L854" s="430"/>
      <c r="N854" s="430"/>
      <c r="O854" s="430"/>
      <c r="P854" s="430"/>
      <c r="Q854" s="430"/>
      <c r="R854" s="430"/>
      <c r="S854" s="430"/>
      <c r="T854" s="430"/>
      <c r="U854" s="430"/>
      <c r="W854" s="430"/>
      <c r="X854" s="430"/>
      <c r="Y854" s="430"/>
      <c r="Z854" s="430"/>
      <c r="AA854" s="430"/>
    </row>
    <row r="855" spans="2:27" ht="12.75" customHeight="1" x14ac:dyDescent="0.25">
      <c r="B855" s="430"/>
      <c r="C855" s="430"/>
      <c r="D855" s="430"/>
      <c r="E855" s="430"/>
      <c r="F855" s="430"/>
      <c r="G855" s="430"/>
      <c r="H855" s="430"/>
      <c r="I855" s="430"/>
      <c r="J855" s="430"/>
      <c r="K855" s="430"/>
      <c r="L855" s="430"/>
      <c r="N855" s="430"/>
      <c r="O855" s="430"/>
      <c r="P855" s="430"/>
      <c r="Q855" s="430"/>
      <c r="R855" s="430"/>
      <c r="S855" s="430"/>
      <c r="T855" s="430"/>
      <c r="U855" s="430"/>
      <c r="W855" s="430"/>
      <c r="X855" s="430"/>
      <c r="Y855" s="430"/>
      <c r="Z855" s="430"/>
      <c r="AA855" s="430"/>
    </row>
    <row r="856" spans="2:27" ht="12.75" customHeight="1" x14ac:dyDescent="0.25">
      <c r="B856" s="430"/>
      <c r="C856" s="430"/>
      <c r="D856" s="430"/>
      <c r="E856" s="430"/>
      <c r="F856" s="430"/>
      <c r="G856" s="430"/>
      <c r="H856" s="430"/>
      <c r="I856" s="430"/>
      <c r="J856" s="430"/>
      <c r="K856" s="430"/>
      <c r="L856" s="430"/>
      <c r="N856" s="430"/>
      <c r="O856" s="430"/>
      <c r="P856" s="430"/>
      <c r="Q856" s="430"/>
      <c r="R856" s="430"/>
      <c r="S856" s="430"/>
      <c r="T856" s="430"/>
      <c r="U856" s="430"/>
      <c r="W856" s="430"/>
      <c r="X856" s="430"/>
      <c r="Y856" s="430"/>
      <c r="Z856" s="430"/>
      <c r="AA856" s="430"/>
    </row>
    <row r="857" spans="2:27" ht="12.75" customHeight="1" x14ac:dyDescent="0.25">
      <c r="B857" s="430"/>
      <c r="C857" s="430"/>
      <c r="D857" s="430"/>
      <c r="E857" s="430"/>
      <c r="F857" s="430"/>
      <c r="G857" s="430"/>
      <c r="H857" s="430"/>
      <c r="I857" s="430"/>
      <c r="J857" s="430"/>
      <c r="K857" s="430"/>
      <c r="L857" s="430"/>
      <c r="N857" s="430"/>
      <c r="O857" s="430"/>
      <c r="P857" s="430"/>
      <c r="Q857" s="430"/>
      <c r="R857" s="430"/>
      <c r="S857" s="430"/>
      <c r="T857" s="430"/>
      <c r="U857" s="430"/>
      <c r="W857" s="430"/>
      <c r="X857" s="430"/>
      <c r="Y857" s="430"/>
      <c r="Z857" s="430"/>
      <c r="AA857" s="430"/>
    </row>
    <row r="858" spans="2:27" ht="12.75" customHeight="1" x14ac:dyDescent="0.25">
      <c r="B858" s="430"/>
      <c r="C858" s="430"/>
      <c r="D858" s="430"/>
      <c r="E858" s="430"/>
      <c r="F858" s="430"/>
      <c r="G858" s="430"/>
      <c r="H858" s="430"/>
      <c r="I858" s="430"/>
      <c r="J858" s="430"/>
      <c r="K858" s="430"/>
      <c r="L858" s="430"/>
      <c r="N858" s="430"/>
      <c r="O858" s="430"/>
      <c r="P858" s="430"/>
      <c r="Q858" s="430"/>
      <c r="R858" s="430"/>
      <c r="S858" s="430"/>
      <c r="T858" s="430"/>
      <c r="U858" s="430"/>
      <c r="W858" s="430"/>
      <c r="X858" s="430"/>
      <c r="Y858" s="430"/>
      <c r="Z858" s="430"/>
      <c r="AA858" s="430"/>
    </row>
    <row r="859" spans="2:27" ht="12.75" customHeight="1" x14ac:dyDescent="0.25">
      <c r="B859" s="430"/>
      <c r="C859" s="430"/>
      <c r="D859" s="430"/>
      <c r="E859" s="430"/>
      <c r="F859" s="430"/>
      <c r="G859" s="430"/>
      <c r="H859" s="430"/>
      <c r="I859" s="430"/>
      <c r="J859" s="430"/>
      <c r="K859" s="430"/>
      <c r="L859" s="430"/>
      <c r="N859" s="430"/>
      <c r="O859" s="430"/>
      <c r="P859" s="430"/>
      <c r="Q859" s="430"/>
      <c r="R859" s="430"/>
      <c r="S859" s="430"/>
      <c r="T859" s="430"/>
      <c r="U859" s="430"/>
      <c r="W859" s="430"/>
      <c r="X859" s="430"/>
      <c r="Y859" s="430"/>
      <c r="Z859" s="430"/>
      <c r="AA859" s="430"/>
    </row>
    <row r="860" spans="2:27" ht="12.75" customHeight="1" x14ac:dyDescent="0.25">
      <c r="B860" s="430"/>
      <c r="C860" s="430"/>
      <c r="D860" s="430"/>
      <c r="E860" s="430"/>
      <c r="F860" s="430"/>
      <c r="G860" s="430"/>
      <c r="H860" s="430"/>
      <c r="I860" s="430"/>
      <c r="J860" s="430"/>
      <c r="K860" s="430"/>
      <c r="L860" s="430"/>
      <c r="N860" s="430"/>
      <c r="O860" s="430"/>
      <c r="P860" s="430"/>
      <c r="Q860" s="430"/>
      <c r="R860" s="430"/>
      <c r="S860" s="430"/>
      <c r="T860" s="430"/>
      <c r="U860" s="430"/>
      <c r="W860" s="430"/>
      <c r="X860" s="430"/>
      <c r="Y860" s="430"/>
      <c r="Z860" s="430"/>
      <c r="AA860" s="430"/>
    </row>
    <row r="861" spans="2:27" ht="12.75" customHeight="1" x14ac:dyDescent="0.25">
      <c r="B861" s="430"/>
      <c r="C861" s="430"/>
      <c r="D861" s="430"/>
      <c r="E861" s="430"/>
      <c r="F861" s="430"/>
      <c r="G861" s="430"/>
      <c r="H861" s="430"/>
      <c r="I861" s="430"/>
      <c r="J861" s="430"/>
      <c r="K861" s="430"/>
      <c r="L861" s="430"/>
      <c r="N861" s="430"/>
      <c r="O861" s="430"/>
      <c r="P861" s="430"/>
      <c r="Q861" s="430"/>
      <c r="R861" s="430"/>
      <c r="S861" s="430"/>
      <c r="T861" s="430"/>
      <c r="U861" s="430"/>
      <c r="W861" s="430"/>
      <c r="X861" s="430"/>
      <c r="Y861" s="430"/>
      <c r="Z861" s="430"/>
      <c r="AA861" s="430"/>
    </row>
    <row r="862" spans="2:27" ht="12.75" customHeight="1" x14ac:dyDescent="0.25">
      <c r="B862" s="430"/>
      <c r="C862" s="430"/>
      <c r="D862" s="430"/>
      <c r="E862" s="430"/>
      <c r="F862" s="430"/>
      <c r="G862" s="430"/>
      <c r="H862" s="430"/>
      <c r="I862" s="430"/>
      <c r="J862" s="430"/>
      <c r="K862" s="430"/>
      <c r="L862" s="430"/>
      <c r="N862" s="430"/>
      <c r="O862" s="430"/>
      <c r="P862" s="430"/>
      <c r="Q862" s="430"/>
      <c r="R862" s="430"/>
      <c r="S862" s="430"/>
      <c r="T862" s="430"/>
      <c r="U862" s="430"/>
      <c r="W862" s="430"/>
      <c r="X862" s="430"/>
      <c r="Y862" s="430"/>
      <c r="Z862" s="430"/>
      <c r="AA862" s="430"/>
    </row>
    <row r="863" spans="2:27" ht="12.75" customHeight="1" x14ac:dyDescent="0.25">
      <c r="B863" s="430"/>
      <c r="C863" s="430"/>
      <c r="D863" s="430"/>
      <c r="E863" s="430"/>
      <c r="F863" s="430"/>
      <c r="G863" s="430"/>
      <c r="H863" s="430"/>
      <c r="I863" s="430"/>
      <c r="J863" s="430"/>
      <c r="K863" s="430"/>
      <c r="L863" s="430"/>
      <c r="N863" s="430"/>
      <c r="O863" s="430"/>
      <c r="P863" s="430"/>
      <c r="Q863" s="430"/>
      <c r="R863" s="430"/>
      <c r="S863" s="430"/>
      <c r="T863" s="430"/>
      <c r="U863" s="430"/>
      <c r="W863" s="430"/>
      <c r="X863" s="430"/>
      <c r="Y863" s="430"/>
      <c r="Z863" s="430"/>
      <c r="AA863" s="430"/>
    </row>
    <row r="864" spans="2:27" ht="12.75" customHeight="1" x14ac:dyDescent="0.25">
      <c r="B864" s="430"/>
      <c r="C864" s="430"/>
      <c r="D864" s="430"/>
      <c r="E864" s="430"/>
      <c r="F864" s="430"/>
      <c r="G864" s="430"/>
      <c r="H864" s="430"/>
      <c r="I864" s="430"/>
      <c r="J864" s="430"/>
      <c r="K864" s="430"/>
      <c r="L864" s="430"/>
      <c r="N864" s="430"/>
      <c r="O864" s="430"/>
      <c r="P864" s="430"/>
      <c r="Q864" s="430"/>
      <c r="R864" s="430"/>
      <c r="S864" s="430"/>
      <c r="T864" s="430"/>
      <c r="U864" s="430"/>
      <c r="W864" s="430"/>
      <c r="X864" s="430"/>
      <c r="Y864" s="430"/>
      <c r="Z864" s="430"/>
      <c r="AA864" s="430"/>
    </row>
    <row r="865" spans="2:27" ht="12.75" customHeight="1" x14ac:dyDescent="0.25">
      <c r="B865" s="430"/>
      <c r="C865" s="430"/>
      <c r="D865" s="430"/>
      <c r="E865" s="430"/>
      <c r="F865" s="430"/>
      <c r="G865" s="430"/>
      <c r="H865" s="430"/>
      <c r="I865" s="430"/>
      <c r="J865" s="430"/>
      <c r="K865" s="430"/>
      <c r="L865" s="430"/>
      <c r="N865" s="430"/>
      <c r="O865" s="430"/>
      <c r="P865" s="430"/>
      <c r="Q865" s="430"/>
      <c r="R865" s="430"/>
      <c r="S865" s="430"/>
      <c r="T865" s="430"/>
      <c r="U865" s="430"/>
      <c r="W865" s="430"/>
      <c r="X865" s="430"/>
      <c r="Y865" s="430"/>
      <c r="Z865" s="430"/>
      <c r="AA865" s="430"/>
    </row>
    <row r="866" spans="2:27" ht="12.75" customHeight="1" x14ac:dyDescent="0.25">
      <c r="B866" s="430"/>
      <c r="C866" s="430"/>
      <c r="D866" s="430"/>
      <c r="E866" s="430"/>
      <c r="F866" s="430"/>
      <c r="G866" s="430"/>
      <c r="H866" s="430"/>
      <c r="I866" s="430"/>
      <c r="J866" s="430"/>
      <c r="K866" s="430"/>
      <c r="L866" s="430"/>
      <c r="N866" s="430"/>
      <c r="O866" s="430"/>
      <c r="P866" s="430"/>
      <c r="Q866" s="430"/>
      <c r="R866" s="430"/>
      <c r="S866" s="430"/>
      <c r="T866" s="430"/>
      <c r="U866" s="430"/>
      <c r="W866" s="430"/>
      <c r="X866" s="430"/>
      <c r="Y866" s="430"/>
      <c r="Z866" s="430"/>
      <c r="AA866" s="430"/>
    </row>
    <row r="867" spans="2:27" ht="12.75" customHeight="1" x14ac:dyDescent="0.25">
      <c r="B867" s="430"/>
      <c r="C867" s="430"/>
      <c r="D867" s="430"/>
      <c r="E867" s="430"/>
      <c r="F867" s="430"/>
      <c r="G867" s="430"/>
      <c r="H867" s="430"/>
      <c r="I867" s="430"/>
      <c r="J867" s="430"/>
      <c r="K867" s="430"/>
      <c r="L867" s="430"/>
      <c r="N867" s="430"/>
      <c r="O867" s="430"/>
      <c r="P867" s="430"/>
      <c r="Q867" s="430"/>
      <c r="R867" s="430"/>
      <c r="S867" s="430"/>
      <c r="T867" s="430"/>
      <c r="U867" s="430"/>
      <c r="W867" s="430"/>
      <c r="X867" s="430"/>
      <c r="Y867" s="430"/>
      <c r="Z867" s="430"/>
      <c r="AA867" s="430"/>
    </row>
    <row r="868" spans="2:27" ht="12.75" customHeight="1" x14ac:dyDescent="0.25">
      <c r="B868" s="430"/>
      <c r="C868" s="430"/>
      <c r="D868" s="430"/>
      <c r="E868" s="430"/>
      <c r="F868" s="430"/>
      <c r="G868" s="430"/>
      <c r="H868" s="430"/>
      <c r="I868" s="430"/>
      <c r="J868" s="430"/>
      <c r="K868" s="430"/>
      <c r="L868" s="430"/>
      <c r="N868" s="430"/>
      <c r="O868" s="430"/>
      <c r="P868" s="430"/>
      <c r="Q868" s="430"/>
      <c r="R868" s="430"/>
      <c r="S868" s="430"/>
      <c r="T868" s="430"/>
      <c r="U868" s="430"/>
      <c r="W868" s="430"/>
      <c r="X868" s="430"/>
      <c r="Y868" s="430"/>
      <c r="Z868" s="430"/>
      <c r="AA868" s="430"/>
    </row>
    <row r="869" spans="2:27" ht="12.75" customHeight="1" x14ac:dyDescent="0.25">
      <c r="B869" s="430"/>
      <c r="C869" s="430"/>
      <c r="D869" s="430"/>
      <c r="E869" s="430"/>
      <c r="F869" s="430"/>
      <c r="G869" s="430"/>
      <c r="H869" s="430"/>
      <c r="I869" s="430"/>
      <c r="J869" s="430"/>
      <c r="K869" s="430"/>
      <c r="L869" s="430"/>
      <c r="N869" s="430"/>
      <c r="O869" s="430"/>
      <c r="P869" s="430"/>
      <c r="Q869" s="430"/>
      <c r="R869" s="430"/>
      <c r="S869" s="430"/>
      <c r="T869" s="430"/>
      <c r="U869" s="430"/>
      <c r="W869" s="430"/>
      <c r="X869" s="430"/>
      <c r="Y869" s="430"/>
      <c r="Z869" s="430"/>
      <c r="AA869" s="430"/>
    </row>
    <row r="870" spans="2:27" ht="12.75" customHeight="1" x14ac:dyDescent="0.25">
      <c r="B870" s="430"/>
      <c r="C870" s="430"/>
      <c r="D870" s="430"/>
      <c r="E870" s="430"/>
      <c r="F870" s="430"/>
      <c r="G870" s="430"/>
      <c r="H870" s="430"/>
      <c r="I870" s="430"/>
      <c r="J870" s="430"/>
      <c r="K870" s="430"/>
      <c r="L870" s="430"/>
      <c r="N870" s="430"/>
      <c r="O870" s="430"/>
      <c r="P870" s="430"/>
      <c r="Q870" s="430"/>
      <c r="R870" s="430"/>
      <c r="S870" s="430"/>
      <c r="T870" s="430"/>
      <c r="U870" s="430"/>
      <c r="W870" s="430"/>
      <c r="X870" s="430"/>
      <c r="Y870" s="430"/>
      <c r="Z870" s="430"/>
      <c r="AA870" s="430"/>
    </row>
    <row r="871" spans="2:27" ht="12.75" customHeight="1" x14ac:dyDescent="0.25">
      <c r="B871" s="430"/>
      <c r="C871" s="430"/>
      <c r="D871" s="430"/>
      <c r="E871" s="430"/>
      <c r="F871" s="430"/>
      <c r="G871" s="430"/>
      <c r="H871" s="430"/>
      <c r="I871" s="430"/>
      <c r="J871" s="430"/>
      <c r="K871" s="430"/>
      <c r="L871" s="430"/>
      <c r="N871" s="430"/>
      <c r="O871" s="430"/>
      <c r="P871" s="430"/>
      <c r="Q871" s="430"/>
      <c r="R871" s="430"/>
      <c r="S871" s="430"/>
      <c r="T871" s="430"/>
      <c r="U871" s="430"/>
      <c r="W871" s="430"/>
      <c r="X871" s="430"/>
      <c r="Y871" s="430"/>
      <c r="Z871" s="430"/>
      <c r="AA871" s="430"/>
    </row>
    <row r="872" spans="2:27" ht="12.75" customHeight="1" x14ac:dyDescent="0.25">
      <c r="B872" s="430"/>
      <c r="C872" s="430"/>
      <c r="D872" s="430"/>
      <c r="E872" s="430"/>
      <c r="F872" s="430"/>
      <c r="G872" s="430"/>
      <c r="H872" s="430"/>
      <c r="I872" s="430"/>
      <c r="J872" s="430"/>
      <c r="K872" s="430"/>
      <c r="L872" s="430"/>
      <c r="N872" s="430"/>
      <c r="O872" s="430"/>
      <c r="P872" s="430"/>
      <c r="Q872" s="430"/>
      <c r="R872" s="430"/>
      <c r="S872" s="430"/>
      <c r="T872" s="430"/>
      <c r="U872" s="430"/>
      <c r="W872" s="430"/>
      <c r="X872" s="430"/>
      <c r="Y872" s="430"/>
      <c r="Z872" s="430"/>
      <c r="AA872" s="430"/>
    </row>
    <row r="873" spans="2:27" ht="12.75" customHeight="1" x14ac:dyDescent="0.25">
      <c r="B873" s="430"/>
      <c r="C873" s="430"/>
      <c r="D873" s="430"/>
      <c r="E873" s="430"/>
      <c r="F873" s="430"/>
      <c r="G873" s="430"/>
      <c r="H873" s="430"/>
      <c r="I873" s="430"/>
      <c r="J873" s="430"/>
      <c r="K873" s="430"/>
      <c r="L873" s="430"/>
      <c r="N873" s="430"/>
      <c r="O873" s="430"/>
      <c r="P873" s="430"/>
      <c r="Q873" s="430"/>
      <c r="R873" s="430"/>
      <c r="S873" s="430"/>
      <c r="T873" s="430"/>
      <c r="U873" s="430"/>
      <c r="W873" s="430"/>
      <c r="X873" s="430"/>
      <c r="Y873" s="430"/>
      <c r="Z873" s="430"/>
      <c r="AA873" s="430"/>
    </row>
    <row r="874" spans="2:27" ht="12.75" customHeight="1" x14ac:dyDescent="0.25">
      <c r="B874" s="430"/>
      <c r="C874" s="430"/>
      <c r="D874" s="430"/>
      <c r="E874" s="430"/>
      <c r="F874" s="430"/>
      <c r="G874" s="430"/>
      <c r="H874" s="430"/>
      <c r="I874" s="430"/>
      <c r="J874" s="430"/>
      <c r="K874" s="430"/>
      <c r="L874" s="430"/>
      <c r="N874" s="430"/>
      <c r="O874" s="430"/>
      <c r="P874" s="430"/>
      <c r="Q874" s="430"/>
      <c r="R874" s="430"/>
      <c r="S874" s="430"/>
      <c r="T874" s="430"/>
      <c r="U874" s="430"/>
      <c r="W874" s="430"/>
      <c r="X874" s="430"/>
      <c r="Y874" s="430"/>
      <c r="Z874" s="430"/>
      <c r="AA874" s="430"/>
    </row>
    <row r="875" spans="2:27" ht="12.75" customHeight="1" x14ac:dyDescent="0.25">
      <c r="B875" s="430"/>
      <c r="C875" s="430"/>
      <c r="D875" s="430"/>
      <c r="E875" s="430"/>
      <c r="F875" s="430"/>
      <c r="G875" s="430"/>
      <c r="H875" s="430"/>
      <c r="I875" s="430"/>
      <c r="J875" s="430"/>
      <c r="K875" s="430"/>
      <c r="L875" s="430"/>
      <c r="N875" s="430"/>
      <c r="O875" s="430"/>
      <c r="P875" s="430"/>
      <c r="Q875" s="430"/>
      <c r="R875" s="430"/>
      <c r="S875" s="430"/>
      <c r="T875" s="430"/>
      <c r="U875" s="430"/>
      <c r="W875" s="430"/>
      <c r="X875" s="430"/>
      <c r="Y875" s="430"/>
      <c r="Z875" s="430"/>
      <c r="AA875" s="430"/>
    </row>
    <row r="876" spans="2:27" ht="12.75" customHeight="1" x14ac:dyDescent="0.25">
      <c r="B876" s="430"/>
      <c r="C876" s="430"/>
      <c r="D876" s="430"/>
      <c r="E876" s="430"/>
      <c r="F876" s="430"/>
      <c r="G876" s="430"/>
      <c r="H876" s="430"/>
      <c r="I876" s="430"/>
      <c r="J876" s="430"/>
      <c r="K876" s="430"/>
      <c r="L876" s="430"/>
      <c r="N876" s="430"/>
      <c r="O876" s="430"/>
      <c r="P876" s="430"/>
      <c r="Q876" s="430"/>
      <c r="R876" s="430"/>
      <c r="S876" s="430"/>
      <c r="T876" s="430"/>
      <c r="U876" s="430"/>
      <c r="W876" s="430"/>
      <c r="X876" s="430"/>
      <c r="Y876" s="430"/>
      <c r="Z876" s="430"/>
      <c r="AA876" s="430"/>
    </row>
    <row r="877" spans="2:27" ht="12.75" customHeight="1" x14ac:dyDescent="0.25">
      <c r="B877" s="430"/>
      <c r="C877" s="430"/>
      <c r="D877" s="430"/>
      <c r="E877" s="430"/>
      <c r="F877" s="430"/>
      <c r="G877" s="430"/>
      <c r="H877" s="430"/>
      <c r="I877" s="430"/>
      <c r="J877" s="430"/>
      <c r="K877" s="430"/>
      <c r="L877" s="430"/>
      <c r="N877" s="430"/>
      <c r="O877" s="430"/>
      <c r="P877" s="430"/>
      <c r="Q877" s="430"/>
      <c r="R877" s="430"/>
      <c r="S877" s="430"/>
      <c r="T877" s="430"/>
      <c r="U877" s="430"/>
      <c r="W877" s="430"/>
      <c r="X877" s="430"/>
      <c r="Y877" s="430"/>
      <c r="Z877" s="430"/>
      <c r="AA877" s="430"/>
    </row>
    <row r="878" spans="2:27" ht="12.75" customHeight="1" x14ac:dyDescent="0.25">
      <c r="B878" s="430"/>
      <c r="C878" s="430"/>
      <c r="D878" s="430"/>
      <c r="E878" s="430"/>
      <c r="F878" s="430"/>
      <c r="G878" s="430"/>
      <c r="H878" s="430"/>
      <c r="I878" s="430"/>
      <c r="J878" s="430"/>
      <c r="K878" s="430"/>
      <c r="L878" s="430"/>
      <c r="N878" s="430"/>
      <c r="O878" s="430"/>
      <c r="P878" s="430"/>
      <c r="Q878" s="430"/>
      <c r="R878" s="430"/>
      <c r="S878" s="430"/>
      <c r="T878" s="430"/>
      <c r="U878" s="430"/>
      <c r="W878" s="430"/>
      <c r="X878" s="430"/>
      <c r="Y878" s="430"/>
      <c r="Z878" s="430"/>
      <c r="AA878" s="430"/>
    </row>
    <row r="879" spans="2:27" ht="12.75" customHeight="1" x14ac:dyDescent="0.25">
      <c r="B879" s="430"/>
      <c r="C879" s="430"/>
      <c r="D879" s="430"/>
      <c r="E879" s="430"/>
      <c r="F879" s="430"/>
      <c r="G879" s="430"/>
      <c r="H879" s="430"/>
      <c r="I879" s="430"/>
      <c r="J879" s="430"/>
      <c r="K879" s="430"/>
      <c r="L879" s="430"/>
      <c r="N879" s="430"/>
      <c r="O879" s="430"/>
      <c r="P879" s="430"/>
      <c r="Q879" s="430"/>
      <c r="R879" s="430"/>
      <c r="S879" s="430"/>
      <c r="T879" s="430"/>
      <c r="U879" s="430"/>
      <c r="W879" s="430"/>
      <c r="X879" s="430"/>
      <c r="Y879" s="430"/>
      <c r="Z879" s="430"/>
      <c r="AA879" s="430"/>
    </row>
    <row r="880" spans="2:27" ht="12.75" customHeight="1" x14ac:dyDescent="0.25">
      <c r="B880" s="430"/>
      <c r="C880" s="430"/>
      <c r="D880" s="430"/>
      <c r="E880" s="430"/>
      <c r="F880" s="430"/>
      <c r="G880" s="430"/>
      <c r="H880" s="430"/>
      <c r="I880" s="430"/>
      <c r="J880" s="430"/>
      <c r="K880" s="430"/>
      <c r="L880" s="430"/>
      <c r="N880" s="430"/>
      <c r="O880" s="430"/>
      <c r="P880" s="430"/>
      <c r="Q880" s="430"/>
      <c r="R880" s="430"/>
      <c r="S880" s="430"/>
      <c r="T880" s="430"/>
      <c r="U880" s="430"/>
      <c r="W880" s="430"/>
      <c r="X880" s="430"/>
      <c r="Y880" s="430"/>
      <c r="Z880" s="430"/>
      <c r="AA880" s="430"/>
    </row>
    <row r="881" spans="2:27" ht="12.75" customHeight="1" x14ac:dyDescent="0.25">
      <c r="B881" s="430"/>
      <c r="C881" s="430"/>
      <c r="D881" s="430"/>
      <c r="E881" s="430"/>
      <c r="F881" s="430"/>
      <c r="G881" s="430"/>
      <c r="H881" s="430"/>
      <c r="I881" s="430"/>
      <c r="J881" s="430"/>
      <c r="K881" s="430"/>
      <c r="L881" s="430"/>
      <c r="N881" s="430"/>
      <c r="O881" s="430"/>
      <c r="P881" s="430"/>
      <c r="Q881" s="430"/>
      <c r="R881" s="430"/>
      <c r="S881" s="430"/>
      <c r="T881" s="430"/>
      <c r="U881" s="430"/>
      <c r="W881" s="430"/>
      <c r="X881" s="430"/>
      <c r="Y881" s="430"/>
      <c r="Z881" s="430"/>
      <c r="AA881" s="430"/>
    </row>
    <row r="882" spans="2:27" ht="12.75" customHeight="1" x14ac:dyDescent="0.25">
      <c r="B882" s="430"/>
      <c r="C882" s="430"/>
      <c r="D882" s="430"/>
      <c r="E882" s="430"/>
      <c r="F882" s="430"/>
      <c r="G882" s="430"/>
      <c r="H882" s="430"/>
      <c r="I882" s="430"/>
      <c r="J882" s="430"/>
      <c r="K882" s="430"/>
      <c r="L882" s="430"/>
      <c r="N882" s="430"/>
      <c r="O882" s="430"/>
      <c r="P882" s="430"/>
      <c r="Q882" s="430"/>
      <c r="R882" s="430"/>
      <c r="S882" s="430"/>
      <c r="T882" s="430"/>
      <c r="U882" s="430"/>
      <c r="W882" s="430"/>
      <c r="X882" s="430"/>
      <c r="Y882" s="430"/>
      <c r="Z882" s="430"/>
      <c r="AA882" s="430"/>
    </row>
    <row r="883" spans="2:27" ht="12.75" customHeight="1" x14ac:dyDescent="0.25">
      <c r="B883" s="430"/>
      <c r="C883" s="430"/>
      <c r="D883" s="430"/>
      <c r="E883" s="430"/>
      <c r="F883" s="430"/>
      <c r="G883" s="430"/>
      <c r="H883" s="430"/>
      <c r="I883" s="430"/>
      <c r="J883" s="430"/>
      <c r="K883" s="430"/>
      <c r="L883" s="430"/>
      <c r="N883" s="430"/>
      <c r="O883" s="430"/>
      <c r="P883" s="430"/>
      <c r="Q883" s="430"/>
      <c r="R883" s="430"/>
      <c r="S883" s="430"/>
      <c r="T883" s="430"/>
      <c r="U883" s="430"/>
      <c r="W883" s="430"/>
      <c r="X883" s="430"/>
      <c r="Y883" s="430"/>
      <c r="Z883" s="430"/>
      <c r="AA883" s="430"/>
    </row>
    <row r="884" spans="2:27" ht="12.75" customHeight="1" x14ac:dyDescent="0.25">
      <c r="B884" s="430"/>
      <c r="C884" s="430"/>
      <c r="D884" s="430"/>
      <c r="E884" s="430"/>
      <c r="F884" s="430"/>
      <c r="G884" s="430"/>
      <c r="H884" s="430"/>
      <c r="I884" s="430"/>
      <c r="J884" s="430"/>
      <c r="K884" s="430"/>
      <c r="L884" s="430"/>
      <c r="N884" s="430"/>
      <c r="O884" s="430"/>
      <c r="P884" s="430"/>
      <c r="Q884" s="430"/>
      <c r="R884" s="430"/>
      <c r="S884" s="430"/>
      <c r="T884" s="430"/>
      <c r="U884" s="430"/>
      <c r="W884" s="430"/>
      <c r="X884" s="430"/>
      <c r="Y884" s="430"/>
      <c r="Z884" s="430"/>
      <c r="AA884" s="430"/>
    </row>
    <row r="885" spans="2:27" ht="12.75" customHeight="1" x14ac:dyDescent="0.25">
      <c r="B885" s="430"/>
      <c r="C885" s="430"/>
      <c r="D885" s="430"/>
      <c r="E885" s="430"/>
      <c r="F885" s="430"/>
      <c r="G885" s="430"/>
      <c r="H885" s="430"/>
      <c r="I885" s="430"/>
      <c r="J885" s="430"/>
      <c r="K885" s="430"/>
      <c r="L885" s="430"/>
      <c r="N885" s="430"/>
      <c r="O885" s="430"/>
      <c r="P885" s="430"/>
      <c r="Q885" s="430"/>
      <c r="R885" s="430"/>
      <c r="S885" s="430"/>
      <c r="T885" s="430"/>
      <c r="U885" s="430"/>
      <c r="W885" s="430"/>
      <c r="X885" s="430"/>
      <c r="Y885" s="430"/>
      <c r="Z885" s="430"/>
      <c r="AA885" s="430"/>
    </row>
    <row r="886" spans="2:27" ht="12.75" customHeight="1" x14ac:dyDescent="0.25">
      <c r="B886" s="430"/>
      <c r="C886" s="430"/>
      <c r="D886" s="430"/>
      <c r="E886" s="430"/>
      <c r="F886" s="430"/>
      <c r="G886" s="430"/>
      <c r="H886" s="430"/>
      <c r="I886" s="430"/>
      <c r="J886" s="430"/>
      <c r="K886" s="430"/>
      <c r="L886" s="430"/>
      <c r="N886" s="430"/>
      <c r="O886" s="430"/>
      <c r="P886" s="430"/>
      <c r="Q886" s="430"/>
      <c r="R886" s="430"/>
      <c r="S886" s="430"/>
      <c r="T886" s="430"/>
      <c r="U886" s="430"/>
      <c r="W886" s="430"/>
      <c r="X886" s="430"/>
      <c r="Y886" s="430"/>
      <c r="Z886" s="430"/>
      <c r="AA886" s="430"/>
    </row>
    <row r="887" spans="2:27" ht="12.75" customHeight="1" x14ac:dyDescent="0.25">
      <c r="B887" s="430"/>
      <c r="C887" s="430"/>
      <c r="D887" s="430"/>
      <c r="E887" s="430"/>
      <c r="F887" s="430"/>
      <c r="G887" s="430"/>
      <c r="H887" s="430"/>
      <c r="I887" s="430"/>
      <c r="J887" s="430"/>
      <c r="K887" s="430"/>
      <c r="L887" s="430"/>
      <c r="N887" s="430"/>
      <c r="O887" s="430"/>
      <c r="P887" s="430"/>
      <c r="Q887" s="430"/>
      <c r="R887" s="430"/>
      <c r="S887" s="430"/>
      <c r="T887" s="430"/>
      <c r="U887" s="430"/>
      <c r="W887" s="430"/>
      <c r="X887" s="430"/>
      <c r="Y887" s="430"/>
      <c r="Z887" s="430"/>
      <c r="AA887" s="430"/>
    </row>
    <row r="888" spans="2:27" ht="12.75" customHeight="1" x14ac:dyDescent="0.25">
      <c r="B888" s="430"/>
      <c r="C888" s="430"/>
      <c r="D888" s="430"/>
      <c r="E888" s="430"/>
      <c r="F888" s="430"/>
      <c r="G888" s="430"/>
      <c r="H888" s="430"/>
      <c r="I888" s="430"/>
      <c r="J888" s="430"/>
      <c r="K888" s="430"/>
      <c r="L888" s="430"/>
      <c r="N888" s="430"/>
      <c r="O888" s="430"/>
      <c r="P888" s="430"/>
      <c r="Q888" s="430"/>
      <c r="R888" s="430"/>
      <c r="S888" s="430"/>
      <c r="T888" s="430"/>
      <c r="U888" s="430"/>
      <c r="W888" s="430"/>
      <c r="X888" s="430"/>
      <c r="Y888" s="430"/>
      <c r="Z888" s="430"/>
      <c r="AA888" s="430"/>
    </row>
    <row r="889" spans="2:27" ht="12.75" customHeight="1" x14ac:dyDescent="0.25">
      <c r="B889" s="430"/>
      <c r="C889" s="430"/>
      <c r="D889" s="430"/>
      <c r="E889" s="430"/>
      <c r="F889" s="430"/>
      <c r="G889" s="430"/>
      <c r="H889" s="430"/>
      <c r="I889" s="430"/>
      <c r="J889" s="430"/>
      <c r="K889" s="430"/>
      <c r="L889" s="430"/>
      <c r="N889" s="430"/>
      <c r="O889" s="430"/>
      <c r="P889" s="430"/>
      <c r="Q889" s="430"/>
      <c r="R889" s="430"/>
      <c r="S889" s="430"/>
      <c r="T889" s="430"/>
      <c r="U889" s="430"/>
      <c r="W889" s="430"/>
      <c r="X889" s="430"/>
      <c r="Y889" s="430"/>
      <c r="Z889" s="430"/>
      <c r="AA889" s="430"/>
    </row>
    <row r="890" spans="2:27" ht="12.75" customHeight="1" x14ac:dyDescent="0.25">
      <c r="B890" s="430"/>
      <c r="C890" s="430"/>
      <c r="D890" s="430"/>
      <c r="E890" s="430"/>
      <c r="F890" s="430"/>
      <c r="G890" s="430"/>
      <c r="H890" s="430"/>
      <c r="I890" s="430"/>
      <c r="J890" s="430"/>
      <c r="K890" s="430"/>
      <c r="L890" s="430"/>
      <c r="N890" s="430"/>
      <c r="O890" s="430"/>
      <c r="P890" s="430"/>
      <c r="Q890" s="430"/>
      <c r="R890" s="430"/>
      <c r="S890" s="430"/>
      <c r="T890" s="430"/>
      <c r="U890" s="430"/>
      <c r="W890" s="430"/>
      <c r="X890" s="430"/>
      <c r="Y890" s="430"/>
      <c r="Z890" s="430"/>
      <c r="AA890" s="430"/>
    </row>
    <row r="891" spans="2:27" ht="12.75" customHeight="1" x14ac:dyDescent="0.25">
      <c r="B891" s="430"/>
      <c r="C891" s="430"/>
      <c r="D891" s="430"/>
      <c r="E891" s="430"/>
      <c r="F891" s="430"/>
      <c r="G891" s="430"/>
      <c r="H891" s="430"/>
      <c r="I891" s="430"/>
      <c r="J891" s="430"/>
      <c r="K891" s="430"/>
      <c r="L891" s="430"/>
      <c r="N891" s="430"/>
      <c r="O891" s="430"/>
      <c r="P891" s="430"/>
      <c r="Q891" s="430"/>
      <c r="R891" s="430"/>
      <c r="S891" s="430"/>
      <c r="T891" s="430"/>
      <c r="U891" s="430"/>
      <c r="W891" s="430"/>
      <c r="X891" s="430"/>
      <c r="Y891" s="430"/>
      <c r="Z891" s="430"/>
      <c r="AA891" s="430"/>
    </row>
    <row r="892" spans="2:27" ht="12.75" customHeight="1" x14ac:dyDescent="0.25">
      <c r="B892" s="430"/>
      <c r="C892" s="430"/>
      <c r="D892" s="430"/>
      <c r="E892" s="430"/>
      <c r="F892" s="430"/>
      <c r="G892" s="430"/>
      <c r="H892" s="430"/>
      <c r="I892" s="430"/>
      <c r="J892" s="430"/>
      <c r="K892" s="430"/>
      <c r="L892" s="430"/>
      <c r="N892" s="430"/>
      <c r="O892" s="430"/>
      <c r="P892" s="430"/>
      <c r="Q892" s="430"/>
      <c r="R892" s="430"/>
      <c r="S892" s="430"/>
      <c r="T892" s="430"/>
      <c r="U892" s="430"/>
      <c r="W892" s="430"/>
      <c r="X892" s="430"/>
      <c r="Y892" s="430"/>
      <c r="Z892" s="430"/>
      <c r="AA892" s="430"/>
    </row>
    <row r="893" spans="2:27" ht="12.75" customHeight="1" x14ac:dyDescent="0.25">
      <c r="B893" s="430"/>
      <c r="C893" s="430"/>
      <c r="D893" s="430"/>
      <c r="E893" s="430"/>
      <c r="F893" s="430"/>
      <c r="G893" s="430"/>
      <c r="H893" s="430"/>
      <c r="I893" s="430"/>
      <c r="J893" s="430"/>
      <c r="K893" s="430"/>
      <c r="L893" s="430"/>
      <c r="N893" s="430"/>
      <c r="O893" s="430"/>
      <c r="P893" s="430"/>
      <c r="Q893" s="430"/>
      <c r="R893" s="430"/>
      <c r="S893" s="430"/>
      <c r="T893" s="430"/>
      <c r="U893" s="430"/>
      <c r="W893" s="430"/>
      <c r="X893" s="430"/>
      <c r="Y893" s="430"/>
      <c r="Z893" s="430"/>
      <c r="AA893" s="430"/>
    </row>
    <row r="894" spans="2:27" ht="12.75" customHeight="1" x14ac:dyDescent="0.25">
      <c r="B894" s="430"/>
      <c r="C894" s="430"/>
      <c r="D894" s="430"/>
      <c r="E894" s="430"/>
      <c r="F894" s="430"/>
      <c r="G894" s="430"/>
      <c r="H894" s="430"/>
      <c r="I894" s="430"/>
      <c r="J894" s="430"/>
      <c r="K894" s="430"/>
      <c r="L894" s="430"/>
      <c r="N894" s="430"/>
      <c r="O894" s="430"/>
      <c r="P894" s="430"/>
      <c r="Q894" s="430"/>
      <c r="R894" s="430"/>
      <c r="S894" s="430"/>
      <c r="T894" s="430"/>
      <c r="U894" s="430"/>
      <c r="W894" s="430"/>
      <c r="X894" s="430"/>
      <c r="Y894" s="430"/>
      <c r="Z894" s="430"/>
      <c r="AA894" s="430"/>
    </row>
    <row r="895" spans="2:27" ht="12.75" customHeight="1" x14ac:dyDescent="0.25">
      <c r="B895" s="430"/>
      <c r="C895" s="430"/>
      <c r="D895" s="430"/>
      <c r="E895" s="430"/>
      <c r="F895" s="430"/>
      <c r="G895" s="430"/>
      <c r="H895" s="430"/>
      <c r="I895" s="430"/>
      <c r="J895" s="430"/>
      <c r="K895" s="430"/>
      <c r="L895" s="430"/>
      <c r="N895" s="430"/>
      <c r="O895" s="430"/>
      <c r="P895" s="430"/>
      <c r="Q895" s="430"/>
      <c r="R895" s="430"/>
      <c r="S895" s="430"/>
      <c r="T895" s="430"/>
      <c r="U895" s="430"/>
      <c r="W895" s="430"/>
      <c r="X895" s="430"/>
      <c r="Y895" s="430"/>
      <c r="Z895" s="430"/>
      <c r="AA895" s="430"/>
    </row>
    <row r="896" spans="2:27" ht="12.75" customHeight="1" x14ac:dyDescent="0.25">
      <c r="B896" s="430"/>
      <c r="C896" s="430"/>
      <c r="D896" s="430"/>
      <c r="E896" s="430"/>
      <c r="F896" s="430"/>
      <c r="G896" s="430"/>
      <c r="H896" s="430"/>
      <c r="I896" s="430"/>
      <c r="J896" s="430"/>
      <c r="K896" s="430"/>
      <c r="L896" s="430"/>
      <c r="N896" s="430"/>
      <c r="O896" s="430"/>
      <c r="P896" s="430"/>
      <c r="Q896" s="430"/>
      <c r="R896" s="430"/>
      <c r="S896" s="430"/>
      <c r="T896" s="430"/>
      <c r="U896" s="430"/>
      <c r="W896" s="430"/>
      <c r="X896" s="430"/>
      <c r="Y896" s="430"/>
      <c r="Z896" s="430"/>
      <c r="AA896" s="430"/>
    </row>
    <row r="897" spans="2:27" ht="12.75" customHeight="1" x14ac:dyDescent="0.25">
      <c r="B897" s="430"/>
      <c r="C897" s="430"/>
      <c r="D897" s="430"/>
      <c r="E897" s="430"/>
      <c r="F897" s="430"/>
      <c r="G897" s="430"/>
      <c r="H897" s="430"/>
      <c r="I897" s="430"/>
      <c r="J897" s="430"/>
      <c r="K897" s="430"/>
      <c r="L897" s="430"/>
      <c r="N897" s="430"/>
      <c r="O897" s="430"/>
      <c r="P897" s="430"/>
      <c r="Q897" s="430"/>
      <c r="R897" s="430"/>
      <c r="S897" s="430"/>
      <c r="T897" s="430"/>
      <c r="U897" s="430"/>
      <c r="W897" s="430"/>
      <c r="X897" s="430"/>
      <c r="Y897" s="430"/>
      <c r="Z897" s="430"/>
      <c r="AA897" s="430"/>
    </row>
    <row r="898" spans="2:27" ht="12.75" customHeight="1" x14ac:dyDescent="0.25">
      <c r="B898" s="430"/>
      <c r="C898" s="430"/>
      <c r="D898" s="430"/>
      <c r="E898" s="430"/>
      <c r="F898" s="430"/>
      <c r="G898" s="430"/>
      <c r="H898" s="430"/>
      <c r="I898" s="430"/>
      <c r="J898" s="430"/>
      <c r="K898" s="430"/>
      <c r="L898" s="430"/>
      <c r="N898" s="430"/>
      <c r="O898" s="430"/>
      <c r="P898" s="430"/>
      <c r="Q898" s="430"/>
      <c r="R898" s="430"/>
      <c r="S898" s="430"/>
      <c r="T898" s="430"/>
      <c r="U898" s="430"/>
      <c r="W898" s="430"/>
      <c r="X898" s="430"/>
      <c r="Y898" s="430"/>
      <c r="Z898" s="430"/>
      <c r="AA898" s="430"/>
    </row>
    <row r="899" spans="2:27" ht="12.75" customHeight="1" x14ac:dyDescent="0.25">
      <c r="B899" s="430"/>
      <c r="C899" s="430"/>
      <c r="D899" s="430"/>
      <c r="E899" s="430"/>
      <c r="F899" s="430"/>
      <c r="G899" s="430"/>
      <c r="H899" s="430"/>
      <c r="I899" s="430"/>
      <c r="J899" s="430"/>
      <c r="K899" s="430"/>
      <c r="L899" s="430"/>
      <c r="N899" s="430"/>
      <c r="O899" s="430"/>
      <c r="P899" s="430"/>
      <c r="Q899" s="430"/>
      <c r="R899" s="430"/>
      <c r="S899" s="430"/>
      <c r="T899" s="430"/>
      <c r="U899" s="430"/>
      <c r="W899" s="430"/>
      <c r="X899" s="430"/>
      <c r="Y899" s="430"/>
      <c r="Z899" s="430"/>
      <c r="AA899" s="430"/>
    </row>
    <row r="900" spans="2:27" ht="12.75" customHeight="1" x14ac:dyDescent="0.25">
      <c r="B900" s="430"/>
      <c r="C900" s="430"/>
      <c r="D900" s="430"/>
      <c r="E900" s="430"/>
      <c r="F900" s="430"/>
      <c r="G900" s="430"/>
      <c r="H900" s="430"/>
      <c r="I900" s="430"/>
      <c r="J900" s="430"/>
      <c r="K900" s="430"/>
      <c r="L900" s="430"/>
      <c r="N900" s="430"/>
      <c r="O900" s="430"/>
      <c r="P900" s="430"/>
      <c r="Q900" s="430"/>
      <c r="R900" s="430"/>
      <c r="S900" s="430"/>
      <c r="T900" s="430"/>
      <c r="U900" s="430"/>
      <c r="W900" s="430"/>
      <c r="X900" s="430"/>
      <c r="Y900" s="430"/>
      <c r="Z900" s="430"/>
      <c r="AA900" s="430"/>
    </row>
    <row r="901" spans="2:27" ht="12.75" customHeight="1" x14ac:dyDescent="0.25">
      <c r="B901" s="430"/>
      <c r="C901" s="430"/>
      <c r="D901" s="430"/>
      <c r="E901" s="430"/>
      <c r="F901" s="430"/>
      <c r="G901" s="430"/>
      <c r="H901" s="430"/>
      <c r="I901" s="430"/>
      <c r="J901" s="430"/>
      <c r="K901" s="430"/>
      <c r="L901" s="430"/>
      <c r="N901" s="430"/>
      <c r="O901" s="430"/>
      <c r="P901" s="430"/>
      <c r="Q901" s="430"/>
      <c r="R901" s="430"/>
      <c r="S901" s="430"/>
      <c r="T901" s="430"/>
      <c r="U901" s="430"/>
      <c r="W901" s="430"/>
      <c r="X901" s="430"/>
      <c r="Y901" s="430"/>
      <c r="Z901" s="430"/>
      <c r="AA901" s="430"/>
    </row>
    <row r="902" spans="2:27" ht="12.75" customHeight="1" x14ac:dyDescent="0.25">
      <c r="B902" s="430"/>
      <c r="C902" s="430"/>
      <c r="D902" s="430"/>
      <c r="E902" s="430"/>
      <c r="F902" s="430"/>
      <c r="G902" s="430"/>
      <c r="H902" s="430"/>
      <c r="I902" s="430"/>
      <c r="J902" s="430"/>
      <c r="K902" s="430"/>
      <c r="L902" s="430"/>
      <c r="N902" s="430"/>
      <c r="O902" s="430"/>
      <c r="P902" s="430"/>
      <c r="Q902" s="430"/>
      <c r="R902" s="430"/>
      <c r="S902" s="430"/>
      <c r="T902" s="430"/>
      <c r="U902" s="430"/>
      <c r="W902" s="430"/>
      <c r="X902" s="430"/>
      <c r="Y902" s="430"/>
      <c r="Z902" s="430"/>
      <c r="AA902" s="430"/>
    </row>
    <row r="903" spans="2:27" ht="12.75" customHeight="1" x14ac:dyDescent="0.25">
      <c r="B903" s="430"/>
      <c r="C903" s="430"/>
      <c r="D903" s="430"/>
      <c r="E903" s="430"/>
      <c r="F903" s="430"/>
      <c r="G903" s="430"/>
      <c r="H903" s="430"/>
      <c r="I903" s="430"/>
      <c r="J903" s="430"/>
      <c r="K903" s="430"/>
      <c r="L903" s="430"/>
      <c r="N903" s="430"/>
      <c r="O903" s="430"/>
      <c r="P903" s="430"/>
      <c r="Q903" s="430"/>
      <c r="R903" s="430"/>
      <c r="S903" s="430"/>
      <c r="T903" s="430"/>
      <c r="U903" s="430"/>
      <c r="W903" s="430"/>
      <c r="X903" s="430"/>
      <c r="Y903" s="430"/>
      <c r="Z903" s="430"/>
      <c r="AA903" s="430"/>
    </row>
    <row r="904" spans="2:27" ht="12.75" customHeight="1" x14ac:dyDescent="0.25">
      <c r="B904" s="430"/>
      <c r="C904" s="430"/>
      <c r="D904" s="430"/>
      <c r="E904" s="430"/>
      <c r="F904" s="430"/>
      <c r="G904" s="430"/>
      <c r="H904" s="430"/>
      <c r="I904" s="430"/>
      <c r="J904" s="430"/>
      <c r="K904" s="430"/>
      <c r="L904" s="430"/>
      <c r="N904" s="430"/>
      <c r="O904" s="430"/>
      <c r="P904" s="430"/>
      <c r="Q904" s="430"/>
      <c r="R904" s="430"/>
      <c r="S904" s="430"/>
      <c r="T904" s="430"/>
      <c r="U904" s="430"/>
      <c r="W904" s="430"/>
      <c r="X904" s="430"/>
      <c r="Y904" s="430"/>
      <c r="Z904" s="430"/>
      <c r="AA904" s="430"/>
    </row>
    <row r="905" spans="2:27" ht="12.75" customHeight="1" x14ac:dyDescent="0.25">
      <c r="B905" s="430"/>
      <c r="C905" s="430"/>
      <c r="D905" s="430"/>
      <c r="E905" s="430"/>
      <c r="F905" s="430"/>
      <c r="G905" s="430"/>
      <c r="H905" s="430"/>
      <c r="I905" s="430"/>
      <c r="J905" s="430"/>
      <c r="K905" s="430"/>
      <c r="L905" s="430"/>
      <c r="N905" s="430"/>
      <c r="O905" s="430"/>
      <c r="P905" s="430"/>
      <c r="Q905" s="430"/>
      <c r="R905" s="430"/>
      <c r="S905" s="430"/>
      <c r="T905" s="430"/>
      <c r="U905" s="430"/>
      <c r="W905" s="430"/>
      <c r="X905" s="430"/>
      <c r="Y905" s="430"/>
      <c r="Z905" s="430"/>
      <c r="AA905" s="430"/>
    </row>
    <row r="906" spans="2:27" ht="12.75" customHeight="1" x14ac:dyDescent="0.25">
      <c r="B906" s="430"/>
      <c r="C906" s="430"/>
      <c r="D906" s="430"/>
      <c r="E906" s="430"/>
      <c r="F906" s="430"/>
      <c r="G906" s="430"/>
      <c r="H906" s="430"/>
      <c r="I906" s="430"/>
      <c r="J906" s="430"/>
      <c r="K906" s="430"/>
      <c r="L906" s="430"/>
      <c r="N906" s="430"/>
      <c r="O906" s="430"/>
      <c r="P906" s="430"/>
      <c r="Q906" s="430"/>
      <c r="R906" s="430"/>
      <c r="S906" s="430"/>
      <c r="T906" s="430"/>
      <c r="U906" s="430"/>
      <c r="W906" s="430"/>
      <c r="X906" s="430"/>
      <c r="Y906" s="430"/>
      <c r="Z906" s="430"/>
      <c r="AA906" s="430"/>
    </row>
    <row r="907" spans="2:27" ht="12.75" customHeight="1" x14ac:dyDescent="0.25">
      <c r="B907" s="430"/>
      <c r="C907" s="430"/>
      <c r="D907" s="430"/>
      <c r="E907" s="430"/>
      <c r="F907" s="430"/>
      <c r="G907" s="430"/>
      <c r="H907" s="430"/>
      <c r="I907" s="430"/>
      <c r="J907" s="430"/>
      <c r="K907" s="430"/>
      <c r="L907" s="430"/>
      <c r="N907" s="430"/>
      <c r="O907" s="430"/>
      <c r="P907" s="430"/>
      <c r="Q907" s="430"/>
      <c r="R907" s="430"/>
      <c r="S907" s="430"/>
      <c r="T907" s="430"/>
      <c r="U907" s="430"/>
      <c r="W907" s="430"/>
      <c r="X907" s="430"/>
      <c r="Y907" s="430"/>
      <c r="Z907" s="430"/>
      <c r="AA907" s="430"/>
    </row>
    <row r="908" spans="2:27" ht="12.75" customHeight="1" x14ac:dyDescent="0.25">
      <c r="B908" s="430"/>
      <c r="C908" s="430"/>
      <c r="D908" s="430"/>
      <c r="E908" s="430"/>
      <c r="F908" s="430"/>
      <c r="G908" s="430"/>
      <c r="H908" s="430"/>
      <c r="I908" s="430"/>
      <c r="J908" s="430"/>
      <c r="K908" s="430"/>
      <c r="L908" s="430"/>
      <c r="N908" s="430"/>
      <c r="O908" s="430"/>
      <c r="P908" s="430"/>
      <c r="Q908" s="430"/>
      <c r="R908" s="430"/>
      <c r="S908" s="430"/>
      <c r="T908" s="430"/>
      <c r="U908" s="430"/>
      <c r="W908" s="430"/>
      <c r="X908" s="430"/>
      <c r="Y908" s="430"/>
      <c r="Z908" s="430"/>
      <c r="AA908" s="430"/>
    </row>
    <row r="909" spans="2:27" ht="12.75" customHeight="1" x14ac:dyDescent="0.25">
      <c r="B909" s="430"/>
      <c r="C909" s="430"/>
      <c r="D909" s="430"/>
      <c r="E909" s="430"/>
      <c r="F909" s="430"/>
      <c r="G909" s="430"/>
      <c r="H909" s="430"/>
      <c r="I909" s="430"/>
      <c r="J909" s="430"/>
      <c r="K909" s="430"/>
      <c r="L909" s="430"/>
      <c r="N909" s="430"/>
      <c r="O909" s="430"/>
      <c r="P909" s="430"/>
      <c r="Q909" s="430"/>
      <c r="R909" s="430"/>
      <c r="S909" s="430"/>
      <c r="T909" s="430"/>
      <c r="U909" s="430"/>
      <c r="W909" s="430"/>
      <c r="X909" s="430"/>
      <c r="Y909" s="430"/>
      <c r="Z909" s="430"/>
      <c r="AA909" s="430"/>
    </row>
    <row r="910" spans="2:27" ht="12.75" customHeight="1" x14ac:dyDescent="0.25">
      <c r="B910" s="430"/>
      <c r="C910" s="430"/>
      <c r="D910" s="430"/>
      <c r="E910" s="430"/>
      <c r="F910" s="430"/>
      <c r="G910" s="430"/>
      <c r="H910" s="430"/>
      <c r="I910" s="430"/>
      <c r="J910" s="430"/>
      <c r="K910" s="430"/>
      <c r="L910" s="430"/>
      <c r="N910" s="430"/>
      <c r="O910" s="430"/>
      <c r="P910" s="430"/>
      <c r="Q910" s="430"/>
      <c r="R910" s="430"/>
      <c r="S910" s="430"/>
      <c r="T910" s="430"/>
      <c r="U910" s="430"/>
      <c r="W910" s="430"/>
      <c r="X910" s="430"/>
      <c r="Y910" s="430"/>
      <c r="Z910" s="430"/>
      <c r="AA910" s="430"/>
    </row>
    <row r="911" spans="2:27" ht="12.75" customHeight="1" x14ac:dyDescent="0.25">
      <c r="B911" s="430"/>
      <c r="C911" s="430"/>
      <c r="D911" s="430"/>
      <c r="E911" s="430"/>
      <c r="F911" s="430"/>
      <c r="G911" s="430"/>
      <c r="H911" s="430"/>
      <c r="I911" s="430"/>
      <c r="J911" s="430"/>
      <c r="K911" s="430"/>
      <c r="L911" s="430"/>
      <c r="N911" s="430"/>
      <c r="O911" s="430"/>
      <c r="P911" s="430"/>
      <c r="Q911" s="430"/>
      <c r="R911" s="430"/>
      <c r="S911" s="430"/>
      <c r="T911" s="430"/>
      <c r="U911" s="430"/>
      <c r="W911" s="430"/>
      <c r="X911" s="430"/>
      <c r="Y911" s="430"/>
      <c r="Z911" s="430"/>
      <c r="AA911" s="430"/>
    </row>
    <row r="912" spans="2:27" ht="12.75" customHeight="1" x14ac:dyDescent="0.25">
      <c r="B912" s="430"/>
      <c r="C912" s="430"/>
      <c r="D912" s="430"/>
      <c r="E912" s="430"/>
      <c r="F912" s="430"/>
      <c r="G912" s="430"/>
      <c r="H912" s="430"/>
      <c r="I912" s="430"/>
      <c r="J912" s="430"/>
      <c r="K912" s="430"/>
      <c r="L912" s="430"/>
      <c r="N912" s="430"/>
      <c r="O912" s="430"/>
      <c r="P912" s="430"/>
      <c r="Q912" s="430"/>
      <c r="R912" s="430"/>
      <c r="S912" s="430"/>
      <c r="T912" s="430"/>
      <c r="U912" s="430"/>
      <c r="W912" s="430"/>
      <c r="X912" s="430"/>
      <c r="Y912" s="430"/>
      <c r="Z912" s="430"/>
      <c r="AA912" s="430"/>
    </row>
    <row r="913" spans="2:27" ht="12.75" customHeight="1" x14ac:dyDescent="0.25">
      <c r="B913" s="430"/>
      <c r="C913" s="430"/>
      <c r="D913" s="430"/>
      <c r="E913" s="430"/>
      <c r="F913" s="430"/>
      <c r="G913" s="430"/>
      <c r="H913" s="430"/>
      <c r="I913" s="430"/>
      <c r="J913" s="430"/>
      <c r="K913" s="430"/>
      <c r="L913" s="430"/>
      <c r="N913" s="430"/>
      <c r="O913" s="430"/>
      <c r="P913" s="430"/>
      <c r="Q913" s="430"/>
      <c r="R913" s="430"/>
      <c r="S913" s="430"/>
      <c r="T913" s="430"/>
      <c r="U913" s="430"/>
      <c r="W913" s="430"/>
      <c r="X913" s="430"/>
      <c r="Y913" s="430"/>
      <c r="Z913" s="430"/>
      <c r="AA913" s="430"/>
    </row>
    <row r="914" spans="2:27" ht="12.75" customHeight="1" x14ac:dyDescent="0.25">
      <c r="B914" s="430"/>
      <c r="C914" s="430"/>
      <c r="D914" s="430"/>
      <c r="E914" s="430"/>
      <c r="F914" s="430"/>
      <c r="G914" s="430"/>
      <c r="H914" s="430"/>
      <c r="I914" s="430"/>
      <c r="J914" s="430"/>
      <c r="K914" s="430"/>
      <c r="L914" s="430"/>
      <c r="N914" s="430"/>
      <c r="O914" s="430"/>
      <c r="P914" s="430"/>
      <c r="Q914" s="430"/>
      <c r="R914" s="430"/>
      <c r="S914" s="430"/>
      <c r="T914" s="430"/>
      <c r="U914" s="430"/>
      <c r="W914" s="430"/>
      <c r="X914" s="430"/>
      <c r="Y914" s="430"/>
      <c r="Z914" s="430"/>
      <c r="AA914" s="430"/>
    </row>
    <row r="915" spans="2:27" ht="12.75" customHeight="1" x14ac:dyDescent="0.25">
      <c r="B915" s="430"/>
      <c r="C915" s="430"/>
      <c r="D915" s="430"/>
      <c r="E915" s="430"/>
      <c r="F915" s="430"/>
      <c r="G915" s="430"/>
      <c r="H915" s="430"/>
      <c r="I915" s="430"/>
      <c r="J915" s="430"/>
      <c r="K915" s="430"/>
      <c r="L915" s="430"/>
      <c r="N915" s="430"/>
      <c r="O915" s="430"/>
      <c r="P915" s="430"/>
      <c r="Q915" s="430"/>
      <c r="R915" s="430"/>
      <c r="S915" s="430"/>
      <c r="T915" s="430"/>
      <c r="U915" s="430"/>
      <c r="W915" s="430"/>
      <c r="X915" s="430"/>
      <c r="Y915" s="430"/>
      <c r="Z915" s="430"/>
      <c r="AA915" s="430"/>
    </row>
    <row r="916" spans="2:27" ht="12.75" customHeight="1" x14ac:dyDescent="0.25">
      <c r="B916" s="430"/>
      <c r="C916" s="430"/>
      <c r="D916" s="430"/>
      <c r="E916" s="430"/>
      <c r="F916" s="430"/>
      <c r="G916" s="430"/>
      <c r="H916" s="430"/>
      <c r="I916" s="430"/>
      <c r="J916" s="430"/>
      <c r="K916" s="430"/>
      <c r="L916" s="430"/>
      <c r="N916" s="430"/>
      <c r="O916" s="430"/>
      <c r="P916" s="430"/>
      <c r="Q916" s="430"/>
      <c r="R916" s="430"/>
      <c r="S916" s="430"/>
      <c r="T916" s="430"/>
      <c r="U916" s="430"/>
      <c r="W916" s="430"/>
      <c r="X916" s="430"/>
      <c r="Y916" s="430"/>
      <c r="Z916" s="430"/>
      <c r="AA916" s="430"/>
    </row>
    <row r="917" spans="2:27" ht="12.75" customHeight="1" x14ac:dyDescent="0.25">
      <c r="B917" s="430"/>
      <c r="C917" s="430"/>
      <c r="D917" s="430"/>
      <c r="E917" s="430"/>
      <c r="F917" s="430"/>
      <c r="G917" s="430"/>
      <c r="H917" s="430"/>
      <c r="I917" s="430"/>
      <c r="J917" s="430"/>
      <c r="K917" s="430"/>
      <c r="L917" s="430"/>
      <c r="N917" s="430"/>
      <c r="O917" s="430"/>
      <c r="P917" s="430"/>
      <c r="Q917" s="430"/>
      <c r="R917" s="430"/>
      <c r="S917" s="430"/>
      <c r="T917" s="430"/>
      <c r="U917" s="430"/>
      <c r="W917" s="430"/>
      <c r="X917" s="430"/>
      <c r="Y917" s="430"/>
      <c r="Z917" s="430"/>
      <c r="AA917" s="430"/>
    </row>
    <row r="918" spans="2:27" ht="12.75" customHeight="1" x14ac:dyDescent="0.25">
      <c r="B918" s="430"/>
      <c r="C918" s="430"/>
      <c r="D918" s="430"/>
      <c r="E918" s="430"/>
      <c r="F918" s="430"/>
      <c r="G918" s="430"/>
      <c r="H918" s="430"/>
      <c r="I918" s="430"/>
      <c r="J918" s="430"/>
      <c r="K918" s="430"/>
      <c r="L918" s="430"/>
      <c r="N918" s="430"/>
      <c r="O918" s="430"/>
      <c r="P918" s="430"/>
      <c r="Q918" s="430"/>
      <c r="R918" s="430"/>
      <c r="S918" s="430"/>
      <c r="T918" s="430"/>
      <c r="U918" s="430"/>
      <c r="W918" s="430"/>
      <c r="X918" s="430"/>
      <c r="Y918" s="430"/>
      <c r="Z918" s="430"/>
      <c r="AA918" s="430"/>
    </row>
    <row r="919" spans="2:27" ht="12.75" customHeight="1" x14ac:dyDescent="0.25">
      <c r="B919" s="430"/>
      <c r="C919" s="430"/>
      <c r="D919" s="430"/>
      <c r="E919" s="430"/>
      <c r="F919" s="430"/>
      <c r="G919" s="430"/>
      <c r="H919" s="430"/>
      <c r="I919" s="430"/>
      <c r="J919" s="430"/>
      <c r="K919" s="430"/>
      <c r="L919" s="430"/>
      <c r="N919" s="430"/>
      <c r="O919" s="430"/>
      <c r="P919" s="430"/>
      <c r="Q919" s="430"/>
      <c r="R919" s="430"/>
      <c r="S919" s="430"/>
      <c r="T919" s="430"/>
      <c r="U919" s="430"/>
      <c r="W919" s="430"/>
      <c r="X919" s="430"/>
      <c r="Y919" s="430"/>
      <c r="Z919" s="430"/>
      <c r="AA919" s="430"/>
    </row>
    <row r="920" spans="2:27" ht="12.75" customHeight="1" x14ac:dyDescent="0.25">
      <c r="B920" s="430"/>
      <c r="C920" s="430"/>
      <c r="D920" s="430"/>
      <c r="E920" s="430"/>
      <c r="F920" s="430"/>
      <c r="G920" s="430"/>
      <c r="H920" s="430"/>
      <c r="I920" s="430"/>
      <c r="J920" s="430"/>
      <c r="K920" s="430"/>
      <c r="L920" s="430"/>
      <c r="N920" s="430"/>
      <c r="O920" s="430"/>
      <c r="P920" s="430"/>
      <c r="Q920" s="430"/>
      <c r="R920" s="430"/>
      <c r="S920" s="430"/>
      <c r="T920" s="430"/>
      <c r="U920" s="430"/>
      <c r="W920" s="430"/>
      <c r="X920" s="430"/>
      <c r="Y920" s="430"/>
      <c r="Z920" s="430"/>
      <c r="AA920" s="430"/>
    </row>
    <row r="921" spans="2:27" ht="12.75" customHeight="1" x14ac:dyDescent="0.25">
      <c r="B921" s="430"/>
      <c r="C921" s="430"/>
      <c r="D921" s="430"/>
      <c r="E921" s="430"/>
      <c r="F921" s="430"/>
      <c r="G921" s="430"/>
      <c r="H921" s="430"/>
      <c r="I921" s="430"/>
      <c r="J921" s="430"/>
      <c r="K921" s="430"/>
      <c r="L921" s="430"/>
      <c r="N921" s="430"/>
      <c r="O921" s="430"/>
      <c r="P921" s="430"/>
      <c r="Q921" s="430"/>
      <c r="R921" s="430"/>
      <c r="S921" s="430"/>
      <c r="T921" s="430"/>
      <c r="U921" s="430"/>
      <c r="W921" s="430"/>
      <c r="X921" s="430"/>
      <c r="Y921" s="430"/>
      <c r="Z921" s="430"/>
      <c r="AA921" s="430"/>
    </row>
    <row r="922" spans="2:27" ht="12.75" customHeight="1" x14ac:dyDescent="0.25">
      <c r="B922" s="430"/>
      <c r="C922" s="430"/>
      <c r="D922" s="430"/>
      <c r="E922" s="430"/>
      <c r="F922" s="430"/>
      <c r="G922" s="430"/>
      <c r="H922" s="430"/>
      <c r="I922" s="430"/>
      <c r="J922" s="430"/>
      <c r="K922" s="430"/>
      <c r="L922" s="430"/>
      <c r="N922" s="430"/>
      <c r="O922" s="430"/>
      <c r="P922" s="430"/>
      <c r="Q922" s="430"/>
      <c r="R922" s="430"/>
      <c r="S922" s="430"/>
      <c r="T922" s="430"/>
      <c r="U922" s="430"/>
      <c r="W922" s="430"/>
      <c r="X922" s="430"/>
      <c r="Y922" s="430"/>
      <c r="Z922" s="430"/>
      <c r="AA922" s="430"/>
    </row>
    <row r="923" spans="2:27" ht="12.75" customHeight="1" x14ac:dyDescent="0.25">
      <c r="B923" s="430"/>
      <c r="C923" s="430"/>
      <c r="D923" s="430"/>
      <c r="E923" s="430"/>
      <c r="F923" s="430"/>
      <c r="G923" s="430"/>
      <c r="H923" s="430"/>
      <c r="I923" s="430"/>
      <c r="J923" s="430"/>
      <c r="K923" s="430"/>
      <c r="L923" s="430"/>
      <c r="N923" s="430"/>
      <c r="O923" s="430"/>
      <c r="P923" s="430"/>
      <c r="Q923" s="430"/>
      <c r="R923" s="430"/>
      <c r="S923" s="430"/>
      <c r="T923" s="430"/>
      <c r="U923" s="430"/>
      <c r="W923" s="430"/>
      <c r="X923" s="430"/>
      <c r="Y923" s="430"/>
      <c r="Z923" s="430"/>
      <c r="AA923" s="430"/>
    </row>
    <row r="924" spans="2:27" ht="12.75" customHeight="1" x14ac:dyDescent="0.25">
      <c r="B924" s="430"/>
      <c r="C924" s="430"/>
      <c r="D924" s="430"/>
      <c r="E924" s="430"/>
      <c r="F924" s="430"/>
      <c r="G924" s="430"/>
      <c r="H924" s="430"/>
      <c r="I924" s="430"/>
      <c r="J924" s="430"/>
      <c r="K924" s="430"/>
      <c r="L924" s="430"/>
      <c r="N924" s="430"/>
      <c r="O924" s="430"/>
      <c r="P924" s="430"/>
      <c r="Q924" s="430"/>
      <c r="R924" s="430"/>
      <c r="S924" s="430"/>
      <c r="T924" s="430"/>
      <c r="U924" s="430"/>
      <c r="W924" s="430"/>
      <c r="X924" s="430"/>
      <c r="Y924" s="430"/>
      <c r="Z924" s="430"/>
      <c r="AA924" s="430"/>
    </row>
    <row r="925" spans="2:27" ht="12.75" customHeight="1" x14ac:dyDescent="0.25">
      <c r="B925" s="430"/>
      <c r="C925" s="430"/>
      <c r="D925" s="430"/>
      <c r="E925" s="430"/>
      <c r="F925" s="430"/>
      <c r="G925" s="430"/>
      <c r="H925" s="430"/>
      <c r="I925" s="430"/>
      <c r="J925" s="430"/>
      <c r="K925" s="430"/>
      <c r="L925" s="430"/>
      <c r="N925" s="430"/>
      <c r="O925" s="430"/>
      <c r="P925" s="430"/>
      <c r="Q925" s="430"/>
      <c r="R925" s="430"/>
      <c r="S925" s="430"/>
      <c r="T925" s="430"/>
      <c r="U925" s="430"/>
      <c r="W925" s="430"/>
      <c r="X925" s="430"/>
      <c r="Y925" s="430"/>
      <c r="Z925" s="430"/>
      <c r="AA925" s="430"/>
    </row>
    <row r="926" spans="2:27" ht="12.75" customHeight="1" x14ac:dyDescent="0.25">
      <c r="B926" s="430"/>
      <c r="C926" s="430"/>
      <c r="D926" s="430"/>
      <c r="E926" s="430"/>
      <c r="F926" s="430"/>
      <c r="G926" s="430"/>
      <c r="H926" s="430"/>
      <c r="I926" s="430"/>
      <c r="J926" s="430"/>
      <c r="K926" s="430"/>
      <c r="L926" s="430"/>
      <c r="N926" s="430"/>
      <c r="O926" s="430"/>
      <c r="P926" s="430"/>
      <c r="Q926" s="430"/>
      <c r="R926" s="430"/>
      <c r="S926" s="430"/>
      <c r="T926" s="430"/>
      <c r="U926" s="430"/>
      <c r="W926" s="430"/>
      <c r="X926" s="430"/>
      <c r="Y926" s="430"/>
      <c r="Z926" s="430"/>
      <c r="AA926" s="430"/>
    </row>
    <row r="927" spans="2:27" ht="12.75" customHeight="1" x14ac:dyDescent="0.25">
      <c r="B927" s="430"/>
      <c r="C927" s="430"/>
      <c r="D927" s="430"/>
      <c r="E927" s="430"/>
      <c r="F927" s="430"/>
      <c r="G927" s="430"/>
      <c r="H927" s="430"/>
      <c r="I927" s="430"/>
      <c r="J927" s="430"/>
      <c r="K927" s="430"/>
      <c r="L927" s="430"/>
      <c r="N927" s="430"/>
      <c r="O927" s="430"/>
      <c r="P927" s="430"/>
      <c r="Q927" s="430"/>
      <c r="R927" s="430"/>
      <c r="S927" s="430"/>
      <c r="T927" s="430"/>
      <c r="U927" s="430"/>
      <c r="W927" s="430"/>
      <c r="X927" s="430"/>
      <c r="Y927" s="430"/>
      <c r="Z927" s="430"/>
      <c r="AA927" s="430"/>
    </row>
    <row r="928" spans="2:27" ht="12.75" customHeight="1" x14ac:dyDescent="0.25">
      <c r="B928" s="430"/>
      <c r="C928" s="430"/>
      <c r="D928" s="430"/>
      <c r="E928" s="430"/>
      <c r="F928" s="430"/>
      <c r="G928" s="430"/>
      <c r="H928" s="430"/>
      <c r="I928" s="430"/>
      <c r="J928" s="430"/>
      <c r="K928" s="430"/>
      <c r="L928" s="430"/>
      <c r="N928" s="430"/>
      <c r="O928" s="430"/>
      <c r="P928" s="430"/>
      <c r="Q928" s="430"/>
      <c r="R928" s="430"/>
      <c r="S928" s="430"/>
      <c r="T928" s="430"/>
      <c r="U928" s="430"/>
      <c r="W928" s="430"/>
      <c r="X928" s="430"/>
      <c r="Y928" s="430"/>
      <c r="Z928" s="430"/>
      <c r="AA928" s="430"/>
    </row>
    <row r="929" spans="2:27" ht="12.75" customHeight="1" x14ac:dyDescent="0.25">
      <c r="B929" s="430"/>
      <c r="C929" s="430"/>
      <c r="D929" s="430"/>
      <c r="E929" s="430"/>
      <c r="F929" s="430"/>
      <c r="G929" s="430"/>
      <c r="H929" s="430"/>
      <c r="I929" s="430"/>
      <c r="J929" s="430"/>
      <c r="K929" s="430"/>
      <c r="L929" s="430"/>
      <c r="N929" s="430"/>
      <c r="O929" s="430"/>
      <c r="P929" s="430"/>
      <c r="Q929" s="430"/>
      <c r="R929" s="430"/>
      <c r="S929" s="430"/>
      <c r="T929" s="430"/>
      <c r="U929" s="430"/>
      <c r="W929" s="430"/>
      <c r="X929" s="430"/>
      <c r="Y929" s="430"/>
      <c r="Z929" s="430"/>
      <c r="AA929" s="430"/>
    </row>
    <row r="930" spans="2:27" ht="12.75" customHeight="1" x14ac:dyDescent="0.25">
      <c r="B930" s="430"/>
      <c r="C930" s="430"/>
      <c r="D930" s="430"/>
      <c r="E930" s="430"/>
      <c r="F930" s="430"/>
      <c r="G930" s="430"/>
      <c r="H930" s="430"/>
      <c r="I930" s="430"/>
      <c r="J930" s="430"/>
      <c r="K930" s="430"/>
      <c r="L930" s="430"/>
      <c r="N930" s="430"/>
      <c r="O930" s="430"/>
      <c r="P930" s="430"/>
      <c r="Q930" s="430"/>
      <c r="R930" s="430"/>
      <c r="S930" s="430"/>
      <c r="T930" s="430"/>
      <c r="U930" s="430"/>
      <c r="W930" s="430"/>
      <c r="X930" s="430"/>
      <c r="Y930" s="430"/>
      <c r="Z930" s="430"/>
      <c r="AA930" s="430"/>
    </row>
    <row r="931" spans="2:27" ht="12.75" customHeight="1" x14ac:dyDescent="0.25">
      <c r="B931" s="430"/>
      <c r="C931" s="430"/>
      <c r="D931" s="430"/>
      <c r="E931" s="430"/>
      <c r="F931" s="430"/>
      <c r="G931" s="430"/>
      <c r="H931" s="430"/>
      <c r="I931" s="430"/>
      <c r="J931" s="430"/>
      <c r="K931" s="430"/>
      <c r="L931" s="430"/>
      <c r="N931" s="430"/>
      <c r="O931" s="430"/>
      <c r="P931" s="430"/>
      <c r="Q931" s="430"/>
      <c r="R931" s="430"/>
      <c r="S931" s="430"/>
      <c r="T931" s="430"/>
      <c r="U931" s="430"/>
      <c r="W931" s="430"/>
      <c r="X931" s="430"/>
      <c r="Y931" s="430"/>
      <c r="Z931" s="430"/>
      <c r="AA931" s="430"/>
    </row>
    <row r="932" spans="2:27" ht="12.75" customHeight="1" x14ac:dyDescent="0.25">
      <c r="B932" s="430"/>
      <c r="C932" s="430"/>
      <c r="D932" s="430"/>
      <c r="E932" s="430"/>
      <c r="F932" s="430"/>
      <c r="G932" s="430"/>
      <c r="H932" s="430"/>
      <c r="I932" s="430"/>
      <c r="J932" s="430"/>
      <c r="K932" s="430"/>
      <c r="L932" s="430"/>
      <c r="N932" s="430"/>
      <c r="O932" s="430"/>
      <c r="P932" s="430"/>
      <c r="Q932" s="430"/>
      <c r="R932" s="430"/>
      <c r="S932" s="430"/>
      <c r="T932" s="430"/>
      <c r="U932" s="430"/>
      <c r="W932" s="430"/>
      <c r="X932" s="430"/>
      <c r="Y932" s="430"/>
      <c r="Z932" s="430"/>
      <c r="AA932" s="430"/>
    </row>
    <row r="933" spans="2:27" ht="12.75" customHeight="1" x14ac:dyDescent="0.25">
      <c r="B933" s="430"/>
      <c r="C933" s="430"/>
      <c r="D933" s="430"/>
      <c r="E933" s="430"/>
      <c r="F933" s="430"/>
      <c r="G933" s="430"/>
      <c r="H933" s="430"/>
      <c r="I933" s="430"/>
      <c r="J933" s="430"/>
      <c r="K933" s="430"/>
      <c r="L933" s="430"/>
      <c r="N933" s="430"/>
      <c r="O933" s="430"/>
      <c r="P933" s="430"/>
      <c r="Q933" s="430"/>
      <c r="R933" s="430"/>
      <c r="S933" s="430"/>
      <c r="T933" s="430"/>
      <c r="U933" s="430"/>
      <c r="W933" s="430"/>
      <c r="X933" s="430"/>
      <c r="Y933" s="430"/>
      <c r="Z933" s="430"/>
      <c r="AA933" s="430"/>
    </row>
    <row r="934" spans="2:27" ht="12.75" customHeight="1" x14ac:dyDescent="0.25">
      <c r="B934" s="430"/>
      <c r="C934" s="430"/>
      <c r="D934" s="430"/>
      <c r="E934" s="430"/>
      <c r="F934" s="430"/>
      <c r="G934" s="430"/>
      <c r="H934" s="430"/>
      <c r="I934" s="430"/>
      <c r="J934" s="430"/>
      <c r="K934" s="430"/>
      <c r="L934" s="430"/>
      <c r="N934" s="430"/>
      <c r="O934" s="430"/>
      <c r="P934" s="430"/>
      <c r="Q934" s="430"/>
      <c r="R934" s="430"/>
      <c r="S934" s="430"/>
      <c r="T934" s="430"/>
      <c r="U934" s="430"/>
      <c r="W934" s="430"/>
      <c r="X934" s="430"/>
      <c r="Y934" s="430"/>
      <c r="Z934" s="430"/>
      <c r="AA934" s="430"/>
    </row>
    <row r="935" spans="2:27" ht="12.75" customHeight="1" x14ac:dyDescent="0.25">
      <c r="B935" s="430"/>
      <c r="C935" s="430"/>
      <c r="D935" s="430"/>
      <c r="E935" s="430"/>
      <c r="F935" s="430"/>
      <c r="G935" s="430"/>
      <c r="H935" s="430"/>
      <c r="I935" s="430"/>
      <c r="J935" s="430"/>
      <c r="K935" s="430"/>
      <c r="L935" s="430"/>
      <c r="N935" s="430"/>
      <c r="O935" s="430"/>
      <c r="P935" s="430"/>
      <c r="Q935" s="430"/>
      <c r="R935" s="430"/>
      <c r="S935" s="430"/>
      <c r="T935" s="430"/>
      <c r="U935" s="430"/>
      <c r="W935" s="430"/>
      <c r="X935" s="430"/>
      <c r="Y935" s="430"/>
      <c r="Z935" s="430"/>
      <c r="AA935" s="430"/>
    </row>
    <row r="936" spans="2:27" ht="12.75" customHeight="1" x14ac:dyDescent="0.25">
      <c r="B936" s="430"/>
      <c r="C936" s="430"/>
      <c r="D936" s="430"/>
      <c r="E936" s="430"/>
      <c r="F936" s="430"/>
      <c r="G936" s="430"/>
      <c r="H936" s="430"/>
      <c r="I936" s="430"/>
      <c r="J936" s="430"/>
      <c r="K936" s="430"/>
      <c r="L936" s="430"/>
      <c r="N936" s="430"/>
      <c r="O936" s="430"/>
      <c r="P936" s="430"/>
      <c r="Q936" s="430"/>
      <c r="R936" s="430"/>
      <c r="S936" s="430"/>
      <c r="T936" s="430"/>
      <c r="U936" s="430"/>
      <c r="W936" s="430"/>
      <c r="X936" s="430"/>
      <c r="Y936" s="430"/>
      <c r="Z936" s="430"/>
      <c r="AA936" s="430"/>
    </row>
    <row r="937" spans="2:27" ht="12.75" customHeight="1" x14ac:dyDescent="0.25">
      <c r="B937" s="430"/>
      <c r="C937" s="430"/>
      <c r="D937" s="430"/>
      <c r="E937" s="430"/>
      <c r="F937" s="430"/>
      <c r="G937" s="430"/>
      <c r="H937" s="430"/>
      <c r="I937" s="430"/>
      <c r="J937" s="430"/>
      <c r="K937" s="430"/>
      <c r="L937" s="430"/>
      <c r="N937" s="430"/>
      <c r="O937" s="430"/>
      <c r="P937" s="430"/>
      <c r="Q937" s="430"/>
      <c r="R937" s="430"/>
      <c r="S937" s="430"/>
      <c r="T937" s="430"/>
      <c r="U937" s="430"/>
      <c r="W937" s="430"/>
      <c r="X937" s="430"/>
      <c r="Y937" s="430"/>
      <c r="Z937" s="430"/>
      <c r="AA937" s="430"/>
    </row>
    <row r="938" spans="2:27" ht="12.75" customHeight="1" x14ac:dyDescent="0.25">
      <c r="B938" s="430"/>
      <c r="C938" s="430"/>
      <c r="D938" s="430"/>
      <c r="E938" s="430"/>
      <c r="F938" s="430"/>
      <c r="G938" s="430"/>
      <c r="H938" s="430"/>
      <c r="I938" s="430"/>
      <c r="J938" s="430"/>
      <c r="K938" s="430"/>
      <c r="L938" s="430"/>
      <c r="N938" s="430"/>
      <c r="O938" s="430"/>
      <c r="P938" s="430"/>
      <c r="Q938" s="430"/>
      <c r="R938" s="430"/>
      <c r="S938" s="430"/>
      <c r="T938" s="430"/>
      <c r="U938" s="430"/>
      <c r="W938" s="430"/>
      <c r="X938" s="430"/>
      <c r="Y938" s="430"/>
      <c r="Z938" s="430"/>
      <c r="AA938" s="430"/>
    </row>
    <row r="939" spans="2:27" ht="12.75" customHeight="1" x14ac:dyDescent="0.25">
      <c r="B939" s="430"/>
      <c r="C939" s="430"/>
      <c r="D939" s="430"/>
      <c r="E939" s="430"/>
      <c r="F939" s="430"/>
      <c r="G939" s="430"/>
      <c r="H939" s="430"/>
      <c r="I939" s="430"/>
      <c r="J939" s="430"/>
      <c r="K939" s="430"/>
      <c r="L939" s="430"/>
      <c r="N939" s="430"/>
      <c r="O939" s="430"/>
      <c r="P939" s="430"/>
      <c r="Q939" s="430"/>
      <c r="R939" s="430"/>
      <c r="S939" s="430"/>
      <c r="T939" s="430"/>
      <c r="U939" s="430"/>
      <c r="W939" s="430"/>
      <c r="X939" s="430"/>
      <c r="Y939" s="430"/>
      <c r="Z939" s="430"/>
      <c r="AA939" s="430"/>
    </row>
    <row r="940" spans="2:27" ht="12.75" customHeight="1" x14ac:dyDescent="0.25">
      <c r="B940" s="430"/>
      <c r="C940" s="430"/>
      <c r="D940" s="430"/>
      <c r="E940" s="430"/>
      <c r="F940" s="430"/>
      <c r="G940" s="430"/>
      <c r="H940" s="430"/>
      <c r="I940" s="430"/>
      <c r="J940" s="430"/>
      <c r="K940" s="430"/>
      <c r="L940" s="430"/>
      <c r="N940" s="430"/>
      <c r="O940" s="430"/>
      <c r="P940" s="430"/>
      <c r="Q940" s="430"/>
      <c r="R940" s="430"/>
      <c r="S940" s="430"/>
      <c r="T940" s="430"/>
      <c r="U940" s="430"/>
      <c r="W940" s="430"/>
      <c r="X940" s="430"/>
      <c r="Y940" s="430"/>
      <c r="Z940" s="430"/>
      <c r="AA940" s="430"/>
    </row>
    <row r="941" spans="2:27" ht="12.75" customHeight="1" x14ac:dyDescent="0.25">
      <c r="B941" s="430"/>
      <c r="C941" s="430"/>
      <c r="D941" s="430"/>
      <c r="E941" s="430"/>
      <c r="F941" s="430"/>
      <c r="G941" s="430"/>
      <c r="H941" s="430"/>
      <c r="I941" s="430"/>
      <c r="J941" s="430"/>
      <c r="K941" s="430"/>
      <c r="L941" s="430"/>
      <c r="N941" s="430"/>
      <c r="O941" s="430"/>
      <c r="P941" s="430"/>
      <c r="Q941" s="430"/>
      <c r="R941" s="430"/>
      <c r="S941" s="430"/>
      <c r="T941" s="430"/>
      <c r="U941" s="430"/>
      <c r="W941" s="430"/>
      <c r="X941" s="430"/>
      <c r="Y941" s="430"/>
      <c r="Z941" s="430"/>
      <c r="AA941" s="430"/>
    </row>
    <row r="942" spans="2:27" ht="12.75" customHeight="1" x14ac:dyDescent="0.25">
      <c r="B942" s="430"/>
      <c r="C942" s="430"/>
      <c r="D942" s="430"/>
      <c r="E942" s="430"/>
      <c r="F942" s="430"/>
      <c r="G942" s="430"/>
      <c r="H942" s="430"/>
      <c r="I942" s="430"/>
      <c r="J942" s="430"/>
      <c r="K942" s="430"/>
      <c r="L942" s="430"/>
      <c r="N942" s="430"/>
      <c r="O942" s="430"/>
      <c r="P942" s="430"/>
      <c r="Q942" s="430"/>
      <c r="R942" s="430"/>
      <c r="S942" s="430"/>
      <c r="T942" s="430"/>
      <c r="U942" s="430"/>
      <c r="W942" s="430"/>
      <c r="X942" s="430"/>
      <c r="Y942" s="430"/>
      <c r="Z942" s="430"/>
      <c r="AA942" s="430"/>
    </row>
    <row r="943" spans="2:27" ht="12.75" customHeight="1" x14ac:dyDescent="0.25">
      <c r="B943" s="430"/>
      <c r="C943" s="430"/>
      <c r="D943" s="430"/>
      <c r="E943" s="430"/>
      <c r="F943" s="430"/>
      <c r="G943" s="430"/>
      <c r="H943" s="430"/>
      <c r="I943" s="430"/>
      <c r="J943" s="430"/>
      <c r="K943" s="430"/>
      <c r="L943" s="430"/>
      <c r="N943" s="430"/>
      <c r="O943" s="430"/>
      <c r="P943" s="430"/>
      <c r="Q943" s="430"/>
      <c r="R943" s="430"/>
      <c r="S943" s="430"/>
      <c r="T943" s="430"/>
      <c r="U943" s="430"/>
      <c r="W943" s="430"/>
      <c r="X943" s="430"/>
      <c r="Y943" s="430"/>
      <c r="Z943" s="430"/>
      <c r="AA943" s="430"/>
    </row>
    <row r="944" spans="2:27" ht="12.75" customHeight="1" x14ac:dyDescent="0.25">
      <c r="B944" s="430"/>
      <c r="C944" s="430"/>
      <c r="D944" s="430"/>
      <c r="E944" s="430"/>
      <c r="F944" s="430"/>
      <c r="G944" s="430"/>
      <c r="H944" s="430"/>
      <c r="I944" s="430"/>
      <c r="J944" s="430"/>
      <c r="K944" s="430"/>
      <c r="L944" s="430"/>
      <c r="N944" s="430"/>
      <c r="O944" s="430"/>
      <c r="P944" s="430"/>
      <c r="Q944" s="430"/>
      <c r="R944" s="430"/>
      <c r="S944" s="430"/>
      <c r="T944" s="430"/>
      <c r="U944" s="430"/>
      <c r="W944" s="430"/>
      <c r="X944" s="430"/>
      <c r="Y944" s="430"/>
      <c r="Z944" s="430"/>
      <c r="AA944" s="430"/>
    </row>
    <row r="945" spans="2:27" ht="12.75" customHeight="1" x14ac:dyDescent="0.25">
      <c r="B945" s="430"/>
      <c r="C945" s="430"/>
      <c r="D945" s="430"/>
      <c r="E945" s="430"/>
      <c r="F945" s="430"/>
      <c r="G945" s="430"/>
      <c r="H945" s="430"/>
      <c r="I945" s="430"/>
      <c r="J945" s="430"/>
      <c r="K945" s="430"/>
      <c r="L945" s="430"/>
      <c r="N945" s="430"/>
      <c r="O945" s="430"/>
      <c r="P945" s="430"/>
      <c r="Q945" s="430"/>
      <c r="R945" s="430"/>
      <c r="S945" s="430"/>
      <c r="T945" s="430"/>
      <c r="U945" s="430"/>
      <c r="W945" s="430"/>
      <c r="X945" s="430"/>
      <c r="Y945" s="430"/>
      <c r="Z945" s="430"/>
      <c r="AA945" s="430"/>
    </row>
    <row r="946" spans="2:27" ht="12.75" customHeight="1" x14ac:dyDescent="0.25">
      <c r="B946" s="430"/>
      <c r="C946" s="430"/>
      <c r="D946" s="430"/>
      <c r="E946" s="430"/>
      <c r="F946" s="430"/>
      <c r="G946" s="430"/>
      <c r="H946" s="430"/>
      <c r="I946" s="430"/>
      <c r="J946" s="430"/>
      <c r="K946" s="430"/>
      <c r="L946" s="430"/>
      <c r="N946" s="430"/>
      <c r="O946" s="430"/>
      <c r="P946" s="430"/>
      <c r="Q946" s="430"/>
      <c r="R946" s="430"/>
      <c r="S946" s="430"/>
      <c r="T946" s="430"/>
      <c r="U946" s="430"/>
      <c r="W946" s="430"/>
      <c r="X946" s="430"/>
      <c r="Y946" s="430"/>
      <c r="Z946" s="430"/>
      <c r="AA946" s="430"/>
    </row>
    <row r="947" spans="2:27" ht="12.75" customHeight="1" x14ac:dyDescent="0.25">
      <c r="B947" s="430"/>
      <c r="C947" s="430"/>
      <c r="D947" s="430"/>
      <c r="E947" s="430"/>
      <c r="F947" s="430"/>
      <c r="G947" s="430"/>
      <c r="H947" s="430"/>
      <c r="I947" s="430"/>
      <c r="J947" s="430"/>
      <c r="K947" s="430"/>
      <c r="L947" s="430"/>
      <c r="N947" s="430"/>
      <c r="O947" s="430"/>
      <c r="P947" s="430"/>
      <c r="Q947" s="430"/>
      <c r="R947" s="430"/>
      <c r="S947" s="430"/>
      <c r="T947" s="430"/>
      <c r="U947" s="430"/>
      <c r="W947" s="430"/>
      <c r="X947" s="430"/>
      <c r="Y947" s="430"/>
      <c r="Z947" s="430"/>
      <c r="AA947" s="430"/>
    </row>
    <row r="948" spans="2:27" ht="12.75" customHeight="1" x14ac:dyDescent="0.25">
      <c r="B948" s="430"/>
      <c r="C948" s="430"/>
      <c r="D948" s="430"/>
      <c r="E948" s="430"/>
      <c r="F948" s="430"/>
      <c r="G948" s="430"/>
      <c r="H948" s="430"/>
      <c r="I948" s="430"/>
      <c r="J948" s="430"/>
      <c r="K948" s="430"/>
      <c r="L948" s="430"/>
      <c r="N948" s="430"/>
      <c r="O948" s="430"/>
      <c r="P948" s="430"/>
      <c r="Q948" s="430"/>
      <c r="R948" s="430"/>
      <c r="S948" s="430"/>
      <c r="T948" s="430"/>
      <c r="U948" s="430"/>
      <c r="W948" s="430"/>
      <c r="X948" s="430"/>
      <c r="Y948" s="430"/>
      <c r="Z948" s="430"/>
      <c r="AA948" s="430"/>
    </row>
    <row r="949" spans="2:27" ht="12.75" customHeight="1" x14ac:dyDescent="0.25">
      <c r="B949" s="430"/>
      <c r="C949" s="430"/>
      <c r="D949" s="430"/>
      <c r="E949" s="430"/>
      <c r="F949" s="430"/>
      <c r="G949" s="430"/>
      <c r="H949" s="430"/>
      <c r="I949" s="430"/>
      <c r="J949" s="430"/>
      <c r="K949" s="430"/>
      <c r="L949" s="430"/>
      <c r="N949" s="430"/>
      <c r="O949" s="430"/>
      <c r="P949" s="430"/>
      <c r="Q949" s="430"/>
      <c r="R949" s="430"/>
      <c r="S949" s="430"/>
      <c r="T949" s="430"/>
      <c r="U949" s="430"/>
      <c r="W949" s="430"/>
      <c r="X949" s="430"/>
      <c r="Y949" s="430"/>
      <c r="Z949" s="430"/>
      <c r="AA949" s="430"/>
    </row>
    <row r="950" spans="2:27" ht="12.75" customHeight="1" x14ac:dyDescent="0.25">
      <c r="B950" s="430"/>
      <c r="C950" s="430"/>
      <c r="D950" s="430"/>
      <c r="E950" s="430"/>
      <c r="F950" s="430"/>
      <c r="G950" s="430"/>
      <c r="H950" s="430"/>
      <c r="I950" s="430"/>
      <c r="J950" s="430"/>
      <c r="K950" s="430"/>
      <c r="L950" s="430"/>
      <c r="N950" s="430"/>
      <c r="O950" s="430"/>
      <c r="P950" s="430"/>
      <c r="Q950" s="430"/>
      <c r="R950" s="430"/>
      <c r="S950" s="430"/>
      <c r="T950" s="430"/>
      <c r="U950" s="430"/>
      <c r="W950" s="430"/>
      <c r="X950" s="430"/>
      <c r="Y950" s="430"/>
      <c r="Z950" s="430"/>
      <c r="AA950" s="430"/>
    </row>
    <row r="951" spans="2:27" ht="12.75" customHeight="1" x14ac:dyDescent="0.25">
      <c r="B951" s="430"/>
      <c r="C951" s="430"/>
      <c r="D951" s="430"/>
      <c r="E951" s="430"/>
      <c r="F951" s="430"/>
      <c r="G951" s="430"/>
      <c r="H951" s="430"/>
      <c r="I951" s="430"/>
      <c r="J951" s="430"/>
      <c r="K951" s="430"/>
      <c r="L951" s="430"/>
      <c r="N951" s="430"/>
      <c r="O951" s="430"/>
      <c r="P951" s="430"/>
      <c r="Q951" s="430"/>
      <c r="R951" s="430"/>
      <c r="S951" s="430"/>
      <c r="T951" s="430"/>
      <c r="U951" s="430"/>
      <c r="W951" s="430"/>
      <c r="X951" s="430"/>
      <c r="Y951" s="430"/>
      <c r="Z951" s="430"/>
      <c r="AA951" s="430"/>
    </row>
    <row r="952" spans="2:27" ht="12.75" customHeight="1" x14ac:dyDescent="0.25">
      <c r="B952" s="430"/>
      <c r="C952" s="430"/>
      <c r="D952" s="430"/>
      <c r="E952" s="430"/>
      <c r="F952" s="430"/>
      <c r="G952" s="430"/>
      <c r="H952" s="430"/>
      <c r="I952" s="430"/>
      <c r="J952" s="430"/>
      <c r="K952" s="430"/>
      <c r="L952" s="430"/>
      <c r="N952" s="430"/>
      <c r="O952" s="430"/>
      <c r="P952" s="430"/>
      <c r="Q952" s="430"/>
      <c r="R952" s="430"/>
      <c r="S952" s="430"/>
      <c r="T952" s="430"/>
      <c r="U952" s="430"/>
      <c r="W952" s="430"/>
      <c r="X952" s="430"/>
      <c r="Y952" s="430"/>
      <c r="Z952" s="430"/>
      <c r="AA952" s="430"/>
    </row>
    <row r="953" spans="2:27" ht="12.75" customHeight="1" x14ac:dyDescent="0.25">
      <c r="B953" s="430"/>
      <c r="C953" s="430"/>
      <c r="D953" s="430"/>
      <c r="E953" s="430"/>
      <c r="F953" s="430"/>
      <c r="G953" s="430"/>
      <c r="H953" s="430"/>
      <c r="I953" s="430"/>
      <c r="J953" s="430"/>
      <c r="K953" s="430"/>
      <c r="L953" s="430"/>
      <c r="N953" s="430"/>
      <c r="O953" s="430"/>
      <c r="P953" s="430"/>
      <c r="Q953" s="430"/>
      <c r="R953" s="430"/>
      <c r="S953" s="430"/>
      <c r="T953" s="430"/>
      <c r="U953" s="430"/>
      <c r="W953" s="430"/>
      <c r="X953" s="430"/>
      <c r="Y953" s="430"/>
      <c r="Z953" s="430"/>
      <c r="AA953" s="430"/>
    </row>
    <row r="954" spans="2:27" ht="12.75" customHeight="1" x14ac:dyDescent="0.25">
      <c r="B954" s="430"/>
      <c r="C954" s="430"/>
      <c r="D954" s="430"/>
      <c r="E954" s="430"/>
      <c r="F954" s="430"/>
      <c r="G954" s="430"/>
      <c r="H954" s="430"/>
      <c r="I954" s="430"/>
      <c r="J954" s="430"/>
      <c r="K954" s="430"/>
      <c r="L954" s="430"/>
      <c r="N954" s="430"/>
      <c r="O954" s="430"/>
      <c r="P954" s="430"/>
      <c r="Q954" s="430"/>
      <c r="R954" s="430"/>
      <c r="S954" s="430"/>
      <c r="T954" s="430"/>
      <c r="U954" s="430"/>
      <c r="W954" s="430"/>
      <c r="X954" s="430"/>
      <c r="Y954" s="430"/>
      <c r="Z954" s="430"/>
      <c r="AA954" s="430"/>
    </row>
    <row r="955" spans="2:27" ht="12.75" customHeight="1" x14ac:dyDescent="0.25">
      <c r="B955" s="430"/>
      <c r="C955" s="430"/>
      <c r="D955" s="430"/>
      <c r="E955" s="430"/>
      <c r="F955" s="430"/>
      <c r="G955" s="430"/>
      <c r="H955" s="430"/>
      <c r="I955" s="430"/>
      <c r="J955" s="430"/>
      <c r="K955" s="430"/>
      <c r="L955" s="430"/>
      <c r="N955" s="430"/>
      <c r="O955" s="430"/>
      <c r="P955" s="430"/>
      <c r="Q955" s="430"/>
      <c r="R955" s="430"/>
      <c r="S955" s="430"/>
      <c r="T955" s="430"/>
      <c r="U955" s="430"/>
      <c r="W955" s="430"/>
      <c r="X955" s="430"/>
      <c r="Y955" s="430"/>
      <c r="Z955" s="430"/>
      <c r="AA955" s="430"/>
    </row>
    <row r="956" spans="2:27" ht="12.75" customHeight="1" x14ac:dyDescent="0.25">
      <c r="B956" s="430"/>
      <c r="C956" s="430"/>
      <c r="D956" s="430"/>
      <c r="E956" s="430"/>
      <c r="F956" s="430"/>
      <c r="G956" s="430"/>
      <c r="H956" s="430"/>
      <c r="I956" s="430"/>
      <c r="J956" s="430"/>
      <c r="K956" s="430"/>
      <c r="L956" s="430"/>
      <c r="N956" s="430"/>
      <c r="O956" s="430"/>
      <c r="P956" s="430"/>
      <c r="Q956" s="430"/>
      <c r="R956" s="430"/>
      <c r="S956" s="430"/>
      <c r="T956" s="430"/>
      <c r="U956" s="430"/>
      <c r="W956" s="430"/>
      <c r="X956" s="430"/>
      <c r="Y956" s="430"/>
      <c r="Z956" s="430"/>
      <c r="AA956" s="430"/>
    </row>
    <row r="957" spans="2:27" ht="12.75" customHeight="1" x14ac:dyDescent="0.25">
      <c r="B957" s="430"/>
      <c r="C957" s="430"/>
      <c r="D957" s="430"/>
      <c r="E957" s="430"/>
      <c r="F957" s="430"/>
      <c r="G957" s="430"/>
      <c r="H957" s="430"/>
      <c r="I957" s="430"/>
      <c r="J957" s="430"/>
      <c r="K957" s="430"/>
      <c r="L957" s="430"/>
      <c r="N957" s="430"/>
      <c r="O957" s="430"/>
      <c r="P957" s="430"/>
      <c r="Q957" s="430"/>
      <c r="R957" s="430"/>
      <c r="S957" s="430"/>
      <c r="T957" s="430"/>
      <c r="U957" s="430"/>
      <c r="W957" s="430"/>
      <c r="X957" s="430"/>
      <c r="Y957" s="430"/>
      <c r="Z957" s="430"/>
      <c r="AA957" s="430"/>
    </row>
    <row r="958" spans="2:27" ht="12.75" customHeight="1" x14ac:dyDescent="0.25">
      <c r="B958" s="430"/>
      <c r="C958" s="430"/>
      <c r="D958" s="430"/>
      <c r="E958" s="430"/>
      <c r="F958" s="430"/>
      <c r="G958" s="430"/>
      <c r="H958" s="430"/>
      <c r="I958" s="430"/>
      <c r="J958" s="430"/>
      <c r="K958" s="430"/>
      <c r="L958" s="430"/>
      <c r="N958" s="430"/>
      <c r="O958" s="430"/>
      <c r="P958" s="430"/>
      <c r="Q958" s="430"/>
      <c r="R958" s="430"/>
      <c r="S958" s="430"/>
      <c r="T958" s="430"/>
      <c r="U958" s="430"/>
      <c r="W958" s="430"/>
      <c r="X958" s="430"/>
      <c r="Y958" s="430"/>
      <c r="Z958" s="430"/>
      <c r="AA958" s="430"/>
    </row>
    <row r="959" spans="2:27" ht="12.75" customHeight="1" x14ac:dyDescent="0.25">
      <c r="B959" s="430"/>
      <c r="C959" s="430"/>
      <c r="D959" s="430"/>
      <c r="E959" s="430"/>
      <c r="F959" s="430"/>
      <c r="G959" s="430"/>
      <c r="H959" s="430"/>
      <c r="I959" s="430"/>
      <c r="J959" s="430"/>
      <c r="K959" s="430"/>
      <c r="L959" s="430"/>
      <c r="N959" s="430"/>
      <c r="O959" s="430"/>
      <c r="P959" s="430"/>
      <c r="Q959" s="430"/>
      <c r="R959" s="430"/>
      <c r="S959" s="430"/>
      <c r="T959" s="430"/>
      <c r="U959" s="430"/>
      <c r="W959" s="430"/>
      <c r="X959" s="430"/>
      <c r="Y959" s="430"/>
      <c r="Z959" s="430"/>
      <c r="AA959" s="430"/>
    </row>
    <row r="960" spans="2:27" ht="12.75" customHeight="1" x14ac:dyDescent="0.25">
      <c r="B960" s="430"/>
      <c r="C960" s="430"/>
      <c r="D960" s="430"/>
      <c r="E960" s="430"/>
      <c r="F960" s="430"/>
      <c r="G960" s="430"/>
      <c r="H960" s="430"/>
      <c r="I960" s="430"/>
      <c r="J960" s="430"/>
      <c r="K960" s="430"/>
      <c r="L960" s="430"/>
      <c r="N960" s="430"/>
      <c r="O960" s="430"/>
      <c r="P960" s="430"/>
      <c r="Q960" s="430"/>
      <c r="R960" s="430"/>
      <c r="S960" s="430"/>
      <c r="T960" s="430"/>
      <c r="U960" s="430"/>
      <c r="W960" s="430"/>
      <c r="X960" s="430"/>
      <c r="Y960" s="430"/>
      <c r="Z960" s="430"/>
      <c r="AA960" s="430"/>
    </row>
    <row r="961" spans="2:27" ht="12.75" customHeight="1" x14ac:dyDescent="0.25">
      <c r="B961" s="430"/>
      <c r="C961" s="430"/>
      <c r="D961" s="430"/>
      <c r="E961" s="430"/>
      <c r="F961" s="430"/>
      <c r="G961" s="430"/>
      <c r="H961" s="430"/>
      <c r="I961" s="430"/>
      <c r="J961" s="430"/>
      <c r="K961" s="430"/>
      <c r="L961" s="430"/>
      <c r="N961" s="430"/>
      <c r="O961" s="430"/>
      <c r="P961" s="430"/>
      <c r="Q961" s="430"/>
      <c r="R961" s="430"/>
      <c r="S961" s="430"/>
      <c r="T961" s="430"/>
      <c r="U961" s="430"/>
      <c r="W961" s="430"/>
      <c r="X961" s="430"/>
      <c r="Y961" s="430"/>
      <c r="Z961" s="430"/>
      <c r="AA961" s="430"/>
    </row>
    <row r="962" spans="2:27" ht="12.75" customHeight="1" x14ac:dyDescent="0.25">
      <c r="B962" s="430"/>
      <c r="C962" s="430"/>
      <c r="D962" s="430"/>
      <c r="E962" s="430"/>
      <c r="F962" s="430"/>
      <c r="G962" s="430"/>
      <c r="H962" s="430"/>
      <c r="I962" s="430"/>
      <c r="J962" s="430"/>
      <c r="K962" s="430"/>
      <c r="L962" s="430"/>
      <c r="N962" s="430"/>
      <c r="O962" s="430"/>
      <c r="P962" s="430"/>
      <c r="Q962" s="430"/>
      <c r="R962" s="430"/>
      <c r="S962" s="430"/>
      <c r="T962" s="430"/>
      <c r="U962" s="430"/>
      <c r="W962" s="430"/>
      <c r="X962" s="430"/>
      <c r="Y962" s="430"/>
      <c r="Z962" s="430"/>
      <c r="AA962" s="430"/>
    </row>
    <row r="963" spans="2:27" ht="12.75" customHeight="1" x14ac:dyDescent="0.25">
      <c r="B963" s="430"/>
      <c r="C963" s="430"/>
      <c r="D963" s="430"/>
      <c r="E963" s="430"/>
      <c r="F963" s="430"/>
      <c r="G963" s="430"/>
      <c r="H963" s="430"/>
      <c r="I963" s="430"/>
      <c r="J963" s="430"/>
      <c r="K963" s="430"/>
      <c r="L963" s="430"/>
      <c r="N963" s="430"/>
      <c r="O963" s="430"/>
      <c r="P963" s="430"/>
      <c r="Q963" s="430"/>
      <c r="R963" s="430"/>
      <c r="S963" s="430"/>
      <c r="T963" s="430"/>
      <c r="U963" s="430"/>
      <c r="W963" s="430"/>
      <c r="X963" s="430"/>
      <c r="Y963" s="430"/>
      <c r="Z963" s="430"/>
      <c r="AA963" s="430"/>
    </row>
    <row r="964" spans="2:27" ht="12.75" customHeight="1" x14ac:dyDescent="0.25">
      <c r="B964" s="430"/>
      <c r="C964" s="430"/>
      <c r="D964" s="430"/>
      <c r="E964" s="430"/>
      <c r="F964" s="430"/>
      <c r="G964" s="430"/>
      <c r="H964" s="430"/>
      <c r="I964" s="430"/>
      <c r="J964" s="430"/>
      <c r="K964" s="430"/>
      <c r="L964" s="430"/>
      <c r="N964" s="430"/>
      <c r="O964" s="430"/>
      <c r="P964" s="430"/>
      <c r="Q964" s="430"/>
      <c r="R964" s="430"/>
      <c r="S964" s="430"/>
      <c r="T964" s="430"/>
      <c r="U964" s="430"/>
      <c r="W964" s="430"/>
      <c r="X964" s="430"/>
      <c r="Y964" s="430"/>
      <c r="Z964" s="430"/>
      <c r="AA964" s="430"/>
    </row>
    <row r="965" spans="2:27" ht="12.75" customHeight="1" x14ac:dyDescent="0.25">
      <c r="B965" s="430"/>
      <c r="C965" s="430"/>
      <c r="D965" s="430"/>
      <c r="E965" s="430"/>
      <c r="F965" s="430"/>
      <c r="G965" s="430"/>
      <c r="H965" s="430"/>
      <c r="I965" s="430"/>
      <c r="J965" s="430"/>
      <c r="K965" s="430"/>
      <c r="L965" s="430"/>
      <c r="N965" s="430"/>
      <c r="O965" s="430"/>
      <c r="P965" s="430"/>
      <c r="Q965" s="430"/>
      <c r="R965" s="430"/>
      <c r="S965" s="430"/>
      <c r="T965" s="430"/>
      <c r="U965" s="430"/>
      <c r="W965" s="430"/>
      <c r="X965" s="430"/>
      <c r="Y965" s="430"/>
      <c r="Z965" s="430"/>
      <c r="AA965" s="430"/>
    </row>
    <row r="966" spans="2:27" ht="12.75" customHeight="1" x14ac:dyDescent="0.25">
      <c r="B966" s="430"/>
      <c r="C966" s="430"/>
      <c r="D966" s="430"/>
      <c r="E966" s="430"/>
      <c r="F966" s="430"/>
      <c r="G966" s="430"/>
      <c r="H966" s="430"/>
      <c r="I966" s="430"/>
      <c r="J966" s="430"/>
      <c r="K966" s="430"/>
      <c r="L966" s="430"/>
      <c r="N966" s="430"/>
      <c r="O966" s="430"/>
      <c r="P966" s="430"/>
      <c r="Q966" s="430"/>
      <c r="R966" s="430"/>
      <c r="S966" s="430"/>
      <c r="T966" s="430"/>
      <c r="U966" s="430"/>
      <c r="W966" s="430"/>
      <c r="X966" s="430"/>
      <c r="Y966" s="430"/>
      <c r="Z966" s="430"/>
      <c r="AA966" s="430"/>
    </row>
    <row r="967" spans="2:27" ht="12.75" customHeight="1" x14ac:dyDescent="0.25">
      <c r="B967" s="430"/>
      <c r="C967" s="430"/>
      <c r="D967" s="430"/>
      <c r="E967" s="430"/>
      <c r="F967" s="430"/>
      <c r="G967" s="430"/>
      <c r="H967" s="430"/>
      <c r="I967" s="430"/>
      <c r="J967" s="430"/>
      <c r="K967" s="430"/>
      <c r="L967" s="430"/>
      <c r="N967" s="430"/>
      <c r="O967" s="430"/>
      <c r="P967" s="430"/>
      <c r="Q967" s="430"/>
      <c r="R967" s="430"/>
      <c r="S967" s="430"/>
      <c r="T967" s="430"/>
      <c r="U967" s="430"/>
      <c r="W967" s="430"/>
      <c r="X967" s="430"/>
      <c r="Y967" s="430"/>
      <c r="Z967" s="430"/>
      <c r="AA967" s="430"/>
    </row>
    <row r="968" spans="2:27" ht="12.75" customHeight="1" x14ac:dyDescent="0.25">
      <c r="B968" s="430"/>
      <c r="C968" s="430"/>
      <c r="D968" s="430"/>
      <c r="E968" s="430"/>
      <c r="F968" s="430"/>
      <c r="G968" s="430"/>
      <c r="H968" s="430"/>
      <c r="I968" s="430"/>
      <c r="J968" s="430"/>
      <c r="K968" s="430"/>
      <c r="L968" s="430"/>
      <c r="N968" s="430"/>
      <c r="O968" s="430"/>
      <c r="P968" s="430"/>
      <c r="Q968" s="430"/>
      <c r="R968" s="430"/>
      <c r="S968" s="430"/>
      <c r="T968" s="430"/>
      <c r="U968" s="430"/>
      <c r="W968" s="430"/>
      <c r="X968" s="430"/>
      <c r="Y968" s="430"/>
      <c r="Z968" s="430"/>
      <c r="AA968" s="430"/>
    </row>
    <row r="969" spans="2:27" ht="12.75" customHeight="1" x14ac:dyDescent="0.25">
      <c r="B969" s="430"/>
      <c r="C969" s="430"/>
      <c r="D969" s="430"/>
      <c r="E969" s="430"/>
      <c r="F969" s="430"/>
      <c r="G969" s="430"/>
      <c r="H969" s="430"/>
      <c r="I969" s="430"/>
      <c r="J969" s="430"/>
      <c r="K969" s="430"/>
      <c r="L969" s="430"/>
      <c r="N969" s="430"/>
      <c r="O969" s="430"/>
      <c r="P969" s="430"/>
      <c r="Q969" s="430"/>
      <c r="R969" s="430"/>
      <c r="S969" s="430"/>
      <c r="T969" s="430"/>
      <c r="U969" s="430"/>
      <c r="W969" s="430"/>
      <c r="X969" s="430"/>
      <c r="Y969" s="430"/>
      <c r="Z969" s="430"/>
      <c r="AA969" s="430"/>
    </row>
    <row r="970" spans="2:27" ht="12.75" customHeight="1" x14ac:dyDescent="0.25">
      <c r="B970" s="430"/>
      <c r="C970" s="430"/>
      <c r="D970" s="430"/>
      <c r="E970" s="430"/>
      <c r="F970" s="430"/>
      <c r="G970" s="430"/>
      <c r="H970" s="430"/>
      <c r="I970" s="430"/>
      <c r="J970" s="430"/>
      <c r="K970" s="430"/>
      <c r="L970" s="430"/>
      <c r="N970" s="430"/>
      <c r="O970" s="430"/>
      <c r="P970" s="430"/>
      <c r="Q970" s="430"/>
      <c r="R970" s="430"/>
      <c r="S970" s="430"/>
      <c r="T970" s="430"/>
      <c r="U970" s="430"/>
      <c r="W970" s="430"/>
      <c r="X970" s="430"/>
      <c r="Y970" s="430"/>
      <c r="Z970" s="430"/>
      <c r="AA970" s="430"/>
    </row>
    <row r="971" spans="2:27" ht="12.75" customHeight="1" x14ac:dyDescent="0.25">
      <c r="B971" s="430"/>
      <c r="C971" s="430"/>
      <c r="D971" s="430"/>
      <c r="E971" s="430"/>
      <c r="F971" s="430"/>
      <c r="G971" s="430"/>
      <c r="H971" s="430"/>
      <c r="I971" s="430"/>
      <c r="J971" s="430"/>
      <c r="K971" s="430"/>
      <c r="L971" s="430"/>
      <c r="N971" s="430"/>
      <c r="O971" s="430"/>
      <c r="P971" s="430"/>
      <c r="Q971" s="430"/>
      <c r="R971" s="430"/>
      <c r="S971" s="430"/>
      <c r="T971" s="430"/>
      <c r="U971" s="430"/>
      <c r="W971" s="430"/>
      <c r="X971" s="430"/>
      <c r="Y971" s="430"/>
      <c r="Z971" s="430"/>
      <c r="AA971" s="430"/>
    </row>
    <row r="972" spans="2:27" ht="12.75" customHeight="1" x14ac:dyDescent="0.25">
      <c r="B972" s="430"/>
      <c r="C972" s="430"/>
      <c r="D972" s="430"/>
      <c r="E972" s="430"/>
      <c r="F972" s="430"/>
      <c r="G972" s="430"/>
      <c r="H972" s="430"/>
      <c r="I972" s="430"/>
      <c r="J972" s="430"/>
      <c r="K972" s="430"/>
      <c r="L972" s="430"/>
      <c r="N972" s="430"/>
      <c r="O972" s="430"/>
      <c r="P972" s="430"/>
      <c r="Q972" s="430"/>
      <c r="R972" s="430"/>
      <c r="S972" s="430"/>
      <c r="T972" s="430"/>
      <c r="U972" s="430"/>
      <c r="W972" s="430"/>
      <c r="X972" s="430"/>
      <c r="Y972" s="430"/>
      <c r="Z972" s="430"/>
      <c r="AA972" s="430"/>
    </row>
    <row r="973" spans="2:27" ht="12.75" customHeight="1" x14ac:dyDescent="0.25">
      <c r="B973" s="430"/>
      <c r="C973" s="430"/>
      <c r="D973" s="430"/>
      <c r="E973" s="430"/>
      <c r="F973" s="430"/>
      <c r="G973" s="430"/>
      <c r="H973" s="430"/>
      <c r="I973" s="430"/>
      <c r="J973" s="430"/>
      <c r="K973" s="430"/>
      <c r="L973" s="430"/>
      <c r="N973" s="430"/>
      <c r="O973" s="430"/>
      <c r="P973" s="430"/>
      <c r="Q973" s="430"/>
      <c r="R973" s="430"/>
      <c r="S973" s="430"/>
      <c r="T973" s="430"/>
      <c r="U973" s="430"/>
      <c r="W973" s="430"/>
      <c r="X973" s="430"/>
      <c r="Y973" s="430"/>
      <c r="Z973" s="430"/>
      <c r="AA973" s="430"/>
    </row>
    <row r="974" spans="2:27" ht="12.75" customHeight="1" x14ac:dyDescent="0.25">
      <c r="B974" s="430"/>
      <c r="C974" s="430"/>
      <c r="D974" s="430"/>
      <c r="E974" s="430"/>
      <c r="F974" s="430"/>
      <c r="G974" s="430"/>
      <c r="H974" s="430"/>
      <c r="I974" s="430"/>
      <c r="J974" s="430"/>
      <c r="K974" s="430"/>
      <c r="L974" s="430"/>
      <c r="N974" s="430"/>
      <c r="O974" s="430"/>
      <c r="P974" s="430"/>
      <c r="Q974" s="430"/>
      <c r="R974" s="430"/>
      <c r="S974" s="430"/>
      <c r="T974" s="430"/>
      <c r="U974" s="430"/>
      <c r="W974" s="430"/>
      <c r="X974" s="430"/>
      <c r="Y974" s="430"/>
      <c r="Z974" s="430"/>
      <c r="AA974" s="430"/>
    </row>
    <row r="975" spans="2:27" ht="12.75" customHeight="1" x14ac:dyDescent="0.25">
      <c r="B975" s="430"/>
      <c r="C975" s="430"/>
      <c r="D975" s="430"/>
      <c r="E975" s="430"/>
      <c r="F975" s="430"/>
      <c r="G975" s="430"/>
      <c r="H975" s="430"/>
      <c r="I975" s="430"/>
      <c r="J975" s="430"/>
      <c r="K975" s="430"/>
      <c r="L975" s="430"/>
      <c r="N975" s="430"/>
      <c r="O975" s="430"/>
      <c r="P975" s="430"/>
      <c r="Q975" s="430"/>
      <c r="R975" s="430"/>
      <c r="S975" s="430"/>
      <c r="T975" s="430"/>
      <c r="U975" s="430"/>
      <c r="W975" s="430"/>
      <c r="X975" s="430"/>
      <c r="Y975" s="430"/>
      <c r="Z975" s="430"/>
      <c r="AA975" s="430"/>
    </row>
    <row r="976" spans="2:27" ht="12.75" customHeight="1" x14ac:dyDescent="0.25">
      <c r="B976" s="430"/>
      <c r="C976" s="430"/>
      <c r="D976" s="430"/>
      <c r="E976" s="430"/>
      <c r="F976" s="430"/>
      <c r="G976" s="430"/>
      <c r="H976" s="430"/>
      <c r="I976" s="430"/>
      <c r="J976" s="430"/>
      <c r="K976" s="430"/>
      <c r="L976" s="430"/>
      <c r="N976" s="430"/>
      <c r="O976" s="430"/>
      <c r="P976" s="430"/>
      <c r="Q976" s="430"/>
      <c r="R976" s="430"/>
      <c r="S976" s="430"/>
      <c r="T976" s="430"/>
      <c r="U976" s="430"/>
      <c r="W976" s="430"/>
      <c r="X976" s="430"/>
      <c r="Y976" s="430"/>
      <c r="Z976" s="430"/>
      <c r="AA976" s="430"/>
    </row>
    <row r="977" spans="2:27" ht="12.75" customHeight="1" x14ac:dyDescent="0.25">
      <c r="B977" s="430"/>
      <c r="C977" s="430"/>
      <c r="D977" s="430"/>
      <c r="E977" s="430"/>
      <c r="F977" s="430"/>
      <c r="G977" s="430"/>
      <c r="H977" s="430"/>
      <c r="I977" s="430"/>
      <c r="J977" s="430"/>
      <c r="K977" s="430"/>
      <c r="L977" s="430"/>
      <c r="N977" s="430"/>
      <c r="O977" s="430"/>
      <c r="P977" s="430"/>
      <c r="Q977" s="430"/>
      <c r="R977" s="430"/>
      <c r="S977" s="430"/>
      <c r="T977" s="430"/>
      <c r="U977" s="430"/>
      <c r="W977" s="430"/>
      <c r="X977" s="430"/>
      <c r="Y977" s="430"/>
      <c r="Z977" s="430"/>
      <c r="AA977" s="430"/>
    </row>
    <row r="978" spans="2:27" ht="12.75" customHeight="1" x14ac:dyDescent="0.25">
      <c r="B978" s="430"/>
      <c r="C978" s="430"/>
      <c r="D978" s="430"/>
      <c r="E978" s="430"/>
      <c r="F978" s="430"/>
      <c r="G978" s="430"/>
      <c r="H978" s="430"/>
      <c r="I978" s="430"/>
      <c r="J978" s="430"/>
      <c r="K978" s="430"/>
      <c r="L978" s="430"/>
      <c r="N978" s="430"/>
      <c r="O978" s="430"/>
      <c r="P978" s="430"/>
      <c r="Q978" s="430"/>
      <c r="R978" s="430"/>
      <c r="S978" s="430"/>
      <c r="T978" s="430"/>
      <c r="U978" s="430"/>
      <c r="W978" s="430"/>
      <c r="X978" s="430"/>
      <c r="Y978" s="430"/>
      <c r="Z978" s="430"/>
      <c r="AA978" s="430"/>
    </row>
    <row r="979" spans="2:27" ht="12.75" customHeight="1" x14ac:dyDescent="0.25">
      <c r="B979" s="430"/>
      <c r="C979" s="430"/>
      <c r="D979" s="430"/>
      <c r="E979" s="430"/>
      <c r="F979" s="430"/>
      <c r="G979" s="430"/>
      <c r="H979" s="430"/>
      <c r="I979" s="430"/>
      <c r="J979" s="430"/>
      <c r="K979" s="430"/>
      <c r="L979" s="430"/>
      <c r="N979" s="430"/>
      <c r="O979" s="430"/>
      <c r="P979" s="430"/>
      <c r="Q979" s="430"/>
      <c r="R979" s="430"/>
      <c r="S979" s="430"/>
      <c r="T979" s="430"/>
      <c r="U979" s="430"/>
      <c r="W979" s="430"/>
      <c r="X979" s="430"/>
      <c r="Y979" s="430"/>
      <c r="Z979" s="430"/>
      <c r="AA979" s="430"/>
    </row>
    <row r="980" spans="2:27" ht="12.75" customHeight="1" x14ac:dyDescent="0.25">
      <c r="B980" s="430"/>
      <c r="C980" s="430"/>
      <c r="D980" s="430"/>
      <c r="E980" s="430"/>
      <c r="F980" s="430"/>
      <c r="G980" s="430"/>
      <c r="H980" s="430"/>
      <c r="I980" s="430"/>
      <c r="J980" s="430"/>
      <c r="K980" s="430"/>
      <c r="L980" s="430"/>
      <c r="N980" s="430"/>
      <c r="O980" s="430"/>
      <c r="P980" s="430"/>
      <c r="Q980" s="430"/>
      <c r="R980" s="430"/>
      <c r="S980" s="430"/>
      <c r="T980" s="430"/>
      <c r="U980" s="430"/>
      <c r="W980" s="430"/>
      <c r="X980" s="430"/>
      <c r="Y980" s="430"/>
      <c r="Z980" s="430"/>
      <c r="AA980" s="430"/>
    </row>
    <row r="981" spans="2:27" ht="12.75" customHeight="1" x14ac:dyDescent="0.25">
      <c r="B981" s="430"/>
      <c r="C981" s="430"/>
      <c r="D981" s="430"/>
      <c r="E981" s="430"/>
      <c r="F981" s="430"/>
      <c r="G981" s="430"/>
      <c r="H981" s="430"/>
      <c r="I981" s="430"/>
      <c r="J981" s="430"/>
      <c r="K981" s="430"/>
      <c r="L981" s="430"/>
      <c r="N981" s="430"/>
      <c r="O981" s="430"/>
      <c r="P981" s="430"/>
      <c r="Q981" s="430"/>
      <c r="R981" s="430"/>
      <c r="S981" s="430"/>
      <c r="T981" s="430"/>
      <c r="U981" s="430"/>
      <c r="W981" s="430"/>
      <c r="X981" s="430"/>
      <c r="Y981" s="430"/>
      <c r="Z981" s="430"/>
      <c r="AA981" s="430"/>
    </row>
    <row r="982" spans="2:27" ht="12.75" customHeight="1" x14ac:dyDescent="0.25">
      <c r="B982" s="430"/>
      <c r="C982" s="430"/>
      <c r="D982" s="430"/>
      <c r="E982" s="430"/>
      <c r="F982" s="430"/>
      <c r="G982" s="430"/>
      <c r="H982" s="430"/>
      <c r="I982" s="430"/>
      <c r="J982" s="430"/>
      <c r="K982" s="430"/>
      <c r="L982" s="430"/>
      <c r="N982" s="430"/>
      <c r="O982" s="430"/>
      <c r="P982" s="430"/>
      <c r="Q982" s="430"/>
      <c r="R982" s="430"/>
      <c r="S982" s="430"/>
      <c r="T982" s="430"/>
      <c r="U982" s="430"/>
      <c r="W982" s="430"/>
      <c r="X982" s="430"/>
      <c r="Y982" s="430"/>
      <c r="Z982" s="430"/>
      <c r="AA982" s="430"/>
    </row>
    <row r="983" spans="2:27" ht="12.75" customHeight="1" x14ac:dyDescent="0.25">
      <c r="B983" s="430"/>
      <c r="C983" s="430"/>
      <c r="D983" s="430"/>
      <c r="E983" s="430"/>
      <c r="F983" s="430"/>
      <c r="G983" s="430"/>
      <c r="H983" s="430"/>
      <c r="I983" s="430"/>
      <c r="J983" s="430"/>
      <c r="K983" s="430"/>
      <c r="L983" s="430"/>
      <c r="N983" s="430"/>
      <c r="O983" s="430"/>
      <c r="P983" s="430"/>
      <c r="Q983" s="430"/>
      <c r="R983" s="430"/>
      <c r="S983" s="430"/>
      <c r="T983" s="430"/>
      <c r="U983" s="430"/>
      <c r="W983" s="430"/>
      <c r="X983" s="430"/>
      <c r="Y983" s="430"/>
      <c r="Z983" s="430"/>
      <c r="AA983" s="430"/>
    </row>
    <row r="984" spans="2:27" ht="12.75" customHeight="1" x14ac:dyDescent="0.25">
      <c r="B984" s="430"/>
      <c r="C984" s="430"/>
      <c r="D984" s="430"/>
      <c r="E984" s="430"/>
      <c r="F984" s="430"/>
      <c r="G984" s="430"/>
      <c r="H984" s="430"/>
      <c r="I984" s="430"/>
      <c r="J984" s="430"/>
      <c r="K984" s="430"/>
      <c r="L984" s="430"/>
      <c r="N984" s="430"/>
      <c r="O984" s="430"/>
      <c r="P984" s="430"/>
      <c r="Q984" s="430"/>
      <c r="R984" s="430"/>
      <c r="S984" s="430"/>
      <c r="T984" s="430"/>
      <c r="U984" s="430"/>
      <c r="W984" s="430"/>
      <c r="X984" s="430"/>
      <c r="Y984" s="430"/>
      <c r="Z984" s="430"/>
      <c r="AA984" s="430"/>
    </row>
    <row r="985" spans="2:27" ht="12.75" customHeight="1" x14ac:dyDescent="0.25">
      <c r="B985" s="430"/>
      <c r="C985" s="430"/>
      <c r="D985" s="430"/>
      <c r="E985" s="430"/>
      <c r="F985" s="430"/>
      <c r="G985" s="430"/>
      <c r="H985" s="430"/>
      <c r="I985" s="430"/>
      <c r="J985" s="430"/>
      <c r="K985" s="430"/>
      <c r="L985" s="430"/>
      <c r="N985" s="430"/>
      <c r="O985" s="430"/>
      <c r="P985" s="430"/>
      <c r="Q985" s="430"/>
      <c r="R985" s="430"/>
      <c r="S985" s="430"/>
      <c r="T985" s="430"/>
      <c r="U985" s="430"/>
      <c r="W985" s="430"/>
      <c r="X985" s="430"/>
      <c r="Y985" s="430"/>
      <c r="Z985" s="430"/>
      <c r="AA985" s="430"/>
    </row>
    <row r="986" spans="2:27" ht="12.75" customHeight="1" x14ac:dyDescent="0.25">
      <c r="B986" s="430"/>
      <c r="C986" s="430"/>
      <c r="D986" s="430"/>
      <c r="E986" s="430"/>
      <c r="F986" s="430"/>
      <c r="G986" s="430"/>
      <c r="H986" s="430"/>
      <c r="I986" s="430"/>
      <c r="J986" s="430"/>
      <c r="K986" s="430"/>
      <c r="L986" s="430"/>
      <c r="N986" s="430"/>
      <c r="O986" s="430"/>
      <c r="P986" s="430"/>
      <c r="Q986" s="430"/>
      <c r="R986" s="430"/>
      <c r="S986" s="430"/>
      <c r="T986" s="430"/>
      <c r="U986" s="430"/>
      <c r="W986" s="430"/>
      <c r="X986" s="430"/>
      <c r="Y986" s="430"/>
      <c r="Z986" s="430"/>
      <c r="AA986" s="430"/>
    </row>
    <row r="987" spans="2:27" ht="12.75" customHeight="1" x14ac:dyDescent="0.25">
      <c r="B987" s="430"/>
      <c r="C987" s="430"/>
      <c r="D987" s="430"/>
      <c r="E987" s="430"/>
      <c r="F987" s="430"/>
      <c r="G987" s="430"/>
      <c r="H987" s="430"/>
      <c r="I987" s="430"/>
      <c r="J987" s="430"/>
      <c r="K987" s="430"/>
      <c r="L987" s="430"/>
      <c r="N987" s="430"/>
      <c r="O987" s="430"/>
      <c r="P987" s="430"/>
      <c r="Q987" s="430"/>
      <c r="R987" s="430"/>
      <c r="S987" s="430"/>
      <c r="T987" s="430"/>
      <c r="U987" s="430"/>
      <c r="W987" s="430"/>
      <c r="X987" s="430"/>
      <c r="Y987" s="430"/>
      <c r="Z987" s="430"/>
      <c r="AA987" s="430"/>
    </row>
    <row r="988" spans="2:27" ht="12.75" customHeight="1" x14ac:dyDescent="0.25">
      <c r="B988" s="430"/>
      <c r="C988" s="430"/>
      <c r="D988" s="430"/>
      <c r="E988" s="430"/>
      <c r="F988" s="430"/>
      <c r="G988" s="430"/>
      <c r="H988" s="430"/>
      <c r="I988" s="430"/>
      <c r="J988" s="430"/>
      <c r="K988" s="430"/>
      <c r="L988" s="430"/>
      <c r="N988" s="430"/>
      <c r="O988" s="430"/>
      <c r="P988" s="430"/>
      <c r="Q988" s="430"/>
      <c r="R988" s="430"/>
      <c r="S988" s="430"/>
      <c r="T988" s="430"/>
      <c r="U988" s="430"/>
      <c r="W988" s="430"/>
      <c r="X988" s="430"/>
      <c r="Y988" s="430"/>
      <c r="Z988" s="430"/>
      <c r="AA988" s="430"/>
    </row>
    <row r="989" spans="2:27" ht="12.75" customHeight="1" x14ac:dyDescent="0.25">
      <c r="B989" s="430"/>
      <c r="C989" s="430"/>
      <c r="D989" s="430"/>
      <c r="E989" s="430"/>
      <c r="F989" s="430"/>
      <c r="G989" s="430"/>
      <c r="H989" s="430"/>
      <c r="I989" s="430"/>
      <c r="J989" s="430"/>
      <c r="K989" s="430"/>
      <c r="L989" s="430"/>
      <c r="N989" s="430"/>
      <c r="O989" s="430"/>
      <c r="P989" s="430"/>
      <c r="Q989" s="430"/>
      <c r="R989" s="430"/>
      <c r="S989" s="430"/>
      <c r="T989" s="430"/>
      <c r="U989" s="430"/>
      <c r="W989" s="430"/>
      <c r="X989" s="430"/>
      <c r="Y989" s="430"/>
      <c r="Z989" s="430"/>
      <c r="AA989" s="430"/>
    </row>
    <row r="990" spans="2:27" ht="12.75" customHeight="1" x14ac:dyDescent="0.25">
      <c r="B990" s="430"/>
      <c r="C990" s="430"/>
      <c r="D990" s="430"/>
      <c r="E990" s="430"/>
      <c r="F990" s="430"/>
      <c r="G990" s="430"/>
      <c r="H990" s="430"/>
      <c r="I990" s="430"/>
      <c r="J990" s="430"/>
      <c r="K990" s="430"/>
      <c r="L990" s="430"/>
      <c r="N990" s="430"/>
      <c r="O990" s="430"/>
      <c r="P990" s="430"/>
      <c r="Q990" s="430"/>
      <c r="R990" s="430"/>
      <c r="S990" s="430"/>
      <c r="T990" s="430"/>
      <c r="U990" s="430"/>
      <c r="W990" s="430"/>
      <c r="X990" s="430"/>
      <c r="Y990" s="430"/>
      <c r="Z990" s="430"/>
      <c r="AA990" s="430"/>
    </row>
    <row r="991" spans="2:27" ht="12.75" customHeight="1" x14ac:dyDescent="0.25">
      <c r="B991" s="430"/>
      <c r="C991" s="430"/>
      <c r="D991" s="430"/>
      <c r="E991" s="430"/>
      <c r="F991" s="430"/>
      <c r="G991" s="430"/>
      <c r="H991" s="430"/>
      <c r="I991" s="430"/>
      <c r="J991" s="430"/>
      <c r="K991" s="430"/>
      <c r="L991" s="430"/>
      <c r="N991" s="430"/>
      <c r="O991" s="430"/>
      <c r="P991" s="430"/>
      <c r="Q991" s="430"/>
      <c r="R991" s="430"/>
      <c r="S991" s="430"/>
      <c r="T991" s="430"/>
      <c r="U991" s="430"/>
      <c r="W991" s="430"/>
      <c r="X991" s="430"/>
      <c r="Y991" s="430"/>
      <c r="Z991" s="430"/>
      <c r="AA991" s="430"/>
    </row>
    <row r="992" spans="2:27" ht="12.75" customHeight="1" x14ac:dyDescent="0.25">
      <c r="B992" s="430"/>
      <c r="C992" s="430"/>
      <c r="D992" s="430"/>
      <c r="E992" s="430"/>
      <c r="F992" s="430"/>
      <c r="G992" s="430"/>
      <c r="H992" s="430"/>
      <c r="I992" s="430"/>
      <c r="J992" s="430"/>
      <c r="K992" s="430"/>
      <c r="L992" s="430"/>
      <c r="N992" s="430"/>
      <c r="O992" s="430"/>
      <c r="P992" s="430"/>
      <c r="Q992" s="430"/>
      <c r="R992" s="430"/>
      <c r="S992" s="430"/>
      <c r="T992" s="430"/>
      <c r="U992" s="430"/>
      <c r="W992" s="430"/>
      <c r="X992" s="430"/>
      <c r="Y992" s="430"/>
      <c r="Z992" s="430"/>
      <c r="AA992" s="430"/>
    </row>
    <row r="993" spans="2:27" ht="12.75" customHeight="1" x14ac:dyDescent="0.25">
      <c r="B993" s="430"/>
      <c r="C993" s="430"/>
      <c r="D993" s="430"/>
      <c r="E993" s="430"/>
      <c r="F993" s="430"/>
      <c r="G993" s="430"/>
      <c r="H993" s="430"/>
      <c r="I993" s="430"/>
      <c r="J993" s="430"/>
      <c r="K993" s="430"/>
      <c r="L993" s="430"/>
      <c r="N993" s="430"/>
      <c r="O993" s="430"/>
      <c r="P993" s="430"/>
      <c r="Q993" s="430"/>
      <c r="R993" s="430"/>
      <c r="S993" s="430"/>
      <c r="T993" s="430"/>
      <c r="U993" s="430"/>
      <c r="W993" s="430"/>
      <c r="X993" s="430"/>
      <c r="Y993" s="430"/>
      <c r="Z993" s="430"/>
      <c r="AA993" s="430"/>
    </row>
    <row r="994" spans="2:27" ht="12.75" customHeight="1" x14ac:dyDescent="0.25">
      <c r="B994" s="430"/>
      <c r="C994" s="430"/>
      <c r="D994" s="430"/>
      <c r="E994" s="430"/>
      <c r="F994" s="430"/>
      <c r="G994" s="430"/>
      <c r="H994" s="430"/>
      <c r="I994" s="430"/>
      <c r="J994" s="430"/>
      <c r="K994" s="430"/>
      <c r="L994" s="430"/>
      <c r="N994" s="430"/>
      <c r="O994" s="430"/>
      <c r="P994" s="430"/>
      <c r="Q994" s="430"/>
      <c r="R994" s="430"/>
      <c r="S994" s="430"/>
      <c r="T994" s="430"/>
      <c r="U994" s="430"/>
      <c r="W994" s="430"/>
      <c r="X994" s="430"/>
      <c r="Y994" s="430"/>
      <c r="Z994" s="430"/>
      <c r="AA994" s="430"/>
    </row>
    <row r="995" spans="2:27" ht="12.75" customHeight="1" x14ac:dyDescent="0.25">
      <c r="B995" s="430"/>
      <c r="C995" s="430"/>
      <c r="D995" s="430"/>
      <c r="E995" s="430"/>
      <c r="F995" s="430"/>
      <c r="G995" s="430"/>
      <c r="H995" s="430"/>
      <c r="I995" s="430"/>
      <c r="J995" s="430"/>
      <c r="K995" s="430"/>
      <c r="L995" s="430"/>
      <c r="N995" s="430"/>
      <c r="O995" s="430"/>
      <c r="P995" s="430"/>
      <c r="Q995" s="430"/>
      <c r="R995" s="430"/>
      <c r="S995" s="430"/>
      <c r="T995" s="430"/>
      <c r="U995" s="430"/>
      <c r="W995" s="430"/>
      <c r="X995" s="430"/>
      <c r="Y995" s="430"/>
      <c r="Z995" s="430"/>
      <c r="AA995" s="430"/>
    </row>
    <row r="996" spans="2:27" ht="12.75" customHeight="1" x14ac:dyDescent="0.25">
      <c r="B996" s="430"/>
      <c r="C996" s="430"/>
      <c r="D996" s="430"/>
      <c r="E996" s="430"/>
      <c r="F996" s="430"/>
      <c r="G996" s="430"/>
      <c r="H996" s="430"/>
      <c r="I996" s="430"/>
      <c r="J996" s="430"/>
      <c r="K996" s="430"/>
      <c r="L996" s="430"/>
      <c r="N996" s="430"/>
      <c r="O996" s="430"/>
      <c r="P996" s="430"/>
      <c r="Q996" s="430"/>
      <c r="R996" s="430"/>
      <c r="S996" s="430"/>
      <c r="T996" s="430"/>
      <c r="U996" s="430"/>
      <c r="W996" s="430"/>
      <c r="X996" s="430"/>
      <c r="Y996" s="430"/>
      <c r="Z996" s="430"/>
      <c r="AA996" s="430"/>
    </row>
  </sheetData>
  <mergeCells count="23">
    <mergeCell ref="A6:AC6"/>
    <mergeCell ref="AO8:AR8"/>
    <mergeCell ref="AS8:AV8"/>
    <mergeCell ref="N8:Q8"/>
    <mergeCell ref="R8:U8"/>
    <mergeCell ref="W8:Z8"/>
    <mergeCell ref="AJ8:AM8"/>
    <mergeCell ref="A10:A31"/>
    <mergeCell ref="A32:A53"/>
    <mergeCell ref="AA8:AD8"/>
    <mergeCell ref="AF8:AI8"/>
    <mergeCell ref="B53:D53"/>
    <mergeCell ref="I8:L8"/>
    <mergeCell ref="B32:B52"/>
    <mergeCell ref="B31:D31"/>
    <mergeCell ref="B10:B30"/>
    <mergeCell ref="E8:H8"/>
    <mergeCell ref="A1:C4"/>
    <mergeCell ref="D1:O1"/>
    <mergeCell ref="D2:O2"/>
    <mergeCell ref="D3:O3"/>
    <mergeCell ref="D4:M4"/>
    <mergeCell ref="N4:O4"/>
  </mergeCells>
  <dataValidations count="19">
    <dataValidation type="decimal" allowBlank="1" showInputMessage="1" prompt="PROGRAMACIÓN - Relacione por unidad operativa la programación vigencia y reserva de presupuesto y magnitud. Debe coincidir con la herramienta financiera." sqref="E53:F53 I53:J53 E31:L31" xr:uid="{00000000-0002-0000-0A00-000000000000}">
      <formula1>0</formula1>
      <formula2>10000000000000</formula2>
    </dataValidation>
    <dataValidation allowBlank="1" showInputMessage="1" showErrorMessage="1" prompt="Relacionar el nombre de la actividad del proyecto. Debe guardar coherencia con el registrado en la hoja de vida de indicador." sqref="B9" xr:uid="{05C8B5A5-103F-49C8-95D0-839A3977AB71}"/>
    <dataValidation allowBlank="1" showInputMessage="1" showErrorMessage="1" prompt="Relacionar el código de la actividad. El código es asignado por SEGPLAN, y debe guardar coherencia con el registrado en la hoja de vidad de indicador._x000a_" sqref="A9" xr:uid="{B163FCEA-4C7C-4BB1-B34A-BCDACFA0CFF8}"/>
    <dataValidation allowBlank="1" showInputMessage="1" showErrorMessage="1" prompt="Relacione la cantidad de bienes y/o servicios efectivamente entregados en la localidad en relación con lo adquirido/contratado por la entidad con recursos de reserva. Ésta debe ser acumulada al periodo del reporte." sqref="AD9 L9 U9 AM9" xr:uid="{F0618324-9A8D-444D-819A-073456A80B89}"/>
    <dataValidation allowBlank="1" showInputMessage="1" showErrorMessage="1" prompt="Relacione la cantidad de bienes y/o servicios efectivamente entregados en la localidad en relación con lo adquirido/contratado por la entidad con recursos de vigencia. Ésta debe ser acumulada al periodo del reporte." sqref="AB9 J9 S9 AK9" xr:uid="{D5C1544E-78BF-4CEB-8B14-768EA4825577}"/>
    <dataValidation allowBlank="1" showInputMessage="1" showErrorMessage="1" prompt="Corresponde al presupuesto de reservas girado por localidad." sqref="AC9 T9 K9 AL9" xr:uid="{421C81CD-0D58-4642-9B5E-4B3F3677D60D}"/>
    <dataValidation allowBlank="1" showInputMessage="1" showErrorMessage="1" prompt="Corresponde al presupuesto de vigencia ejecutado por localidad. " sqref="AA9 R9 I9 AJ9" xr:uid="{CDB2B0C1-2DBA-4113-8EB5-EC8674405517}"/>
    <dataValidation allowBlank="1" showInputMessage="1" showErrorMessage="1" prompt="Relacione la cantidad total de bienes y/o servicios que se espera alcanzar en la localidad con recuros de reserva. Ésta debe ser acumulada al periodo del reporte." sqref="H9 Z9 Q9 AI9" xr:uid="{20D8DFB1-71A9-4DE2-8519-1AEE4D000242}"/>
    <dataValidation allowBlank="1" showInputMessage="1" showErrorMessage="1" prompt="Relacione la cantidad total de bienes y/o servicios que se espera alcanzar en la localidad con recuros de vigencia. Ésta debe ser acumulada al periodo del reporte." sqref="F9 X9 O9 AG9" xr:uid="{04F270DF-1405-4561-8672-CEAA669E0E2F}"/>
    <dataValidation allowBlank="1" showInputMessage="1" showErrorMessage="1" prompt="Corresponde a los recursos de reserva definitiva programados por localidad." sqref="G9 P9 Y9 AH9" xr:uid="{7E62E089-59B6-4532-B822-32CDDE693A11}"/>
    <dataValidation allowBlank="1" showInputMessage="1" showErrorMessage="1" prompt="Relacione la cantidad total de bienes y/o servicios efectivamente entregados durante el Plan de Desarrollo en la localidad en relación con lo adquirido/contratado por la entidad con recuros de reserva." sqref="AV9" xr:uid="{37C56DDE-7A39-4335-91F7-624D902CB9BD}"/>
    <dataValidation allowBlank="1" showInputMessage="1" showErrorMessage="1" prompt="Corresponde al total de los recursos de reserva ejecutados para el PDD por localidad." sqref="AU9" xr:uid="{F19E29D6-FEE2-4D80-8D97-A7AF956E67D4}"/>
    <dataValidation allowBlank="1" showInputMessage="1" showErrorMessage="1" prompt="Relacione la cantidad total de bienes y/o servicios efectivamente entregados durante el Plan de Desarrollo en la localidad en relación con lo adquirido/contratado por la entidad con recuros de vigencia." sqref="AT9" xr:uid="{2F24B17B-3BA2-4F73-8C2E-2E1161475F57}"/>
    <dataValidation allowBlank="1" showInputMessage="1" showErrorMessage="1" prompt="Corresponde al total de los recursos de vigencia ejecutados para el PDD por localidad." sqref="AS9" xr:uid="{26255CF4-02F5-4D82-A4DD-DEF3C1A42DD8}"/>
    <dataValidation allowBlank="1" showInputMessage="1" showErrorMessage="1" prompt="Relacione la cantidad total de bienes y/o servicios que se espera alcanzar en la localidad durante el Plan de Desarrollo con recursos de reserva. Ésta debe ser acumulada al periodo del reporte." sqref="AR9" xr:uid="{2FC25098-F640-48DB-A468-C29EC4BA4EE2}"/>
    <dataValidation allowBlank="1" showInputMessage="1" showErrorMessage="1" prompt="Relacione la cantidad total de bienes y/o servicios que se espera alcanzar en la localidad durante el Plan de Desarrollo con recursos de vigencia. Ésta debe ser acumulada al periodo del reporte." sqref="AP9" xr:uid="{EF32DA3E-5376-4CB6-AF6A-57BAE49556B6}"/>
    <dataValidation allowBlank="1" showInputMessage="1" showErrorMessage="1" prompt="Corresponde al total de los recursos de reserva programados para el PDD por localidad." sqref="AQ9" xr:uid="{2FD05F31-CC80-4D3B-98C0-E535D94E3B6C}"/>
    <dataValidation allowBlank="1" showInputMessage="1" showErrorMessage="1" prompt="Corresponde al total de los recursos de vigencia programados para el PDD por localidad." sqref="AO9" xr:uid="{7F842F21-C285-4329-A5B1-96EC4FA060C8}"/>
    <dataValidation allowBlank="1" showInputMessage="1" showErrorMessage="1" prompt="Corresponde a los recursos de vigencia programados por localidad." sqref="E9 W9 N9 AF9" xr:uid="{ADEA3056-C62F-44F0-AE25-B5BC85E65FE2}"/>
  </dataValidations>
  <pageMargins left="0.7" right="0.7" top="0.75" bottom="0.75" header="0" footer="0"/>
  <pageSetup paperSize="9" orientation="portrait" r:id="rId1"/>
  <ignoredErrors>
    <ignoredError sqref="AO31:AP31 N53 P53 W31 Y31 AC31 AA31" formula="1"/>
    <ignoredError sqref="O53 Q53"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sheetPr>
  <dimension ref="A1:Z999"/>
  <sheetViews>
    <sheetView workbookViewId="0">
      <selection activeCell="E3" sqref="E3"/>
    </sheetView>
  </sheetViews>
  <sheetFormatPr baseColWidth="10" defaultColWidth="14.42578125" defaultRowHeight="15" customHeight="1" x14ac:dyDescent="0.2"/>
  <cols>
    <col min="1" max="1" width="21.5703125" style="39" customWidth="1"/>
    <col min="2" max="2" width="44" style="39" customWidth="1"/>
    <col min="3" max="3" width="29.42578125" style="39" customWidth="1"/>
    <col min="4" max="5" width="37.28515625" style="39" customWidth="1"/>
    <col min="6" max="6" width="10" style="39" customWidth="1"/>
    <col min="7" max="7" width="42.85546875" style="39" customWidth="1"/>
    <col min="8" max="8" width="17.85546875" style="39" customWidth="1"/>
    <col min="9" max="9" width="26.28515625" style="39" customWidth="1"/>
    <col min="10" max="11" width="37.42578125" style="39" customWidth="1"/>
    <col min="12" max="12" width="24.42578125" style="39" customWidth="1"/>
    <col min="13" max="13" width="23.7109375" style="39" customWidth="1"/>
    <col min="14" max="14" width="35.7109375" style="39" customWidth="1"/>
    <col min="15" max="15" width="51.5703125" style="39" customWidth="1"/>
    <col min="16" max="17" width="26.28515625" style="39" customWidth="1"/>
    <col min="18" max="18" width="58.5703125" style="39" customWidth="1"/>
    <col min="19" max="19" width="38.140625" style="39" customWidth="1"/>
    <col min="20" max="22" width="11.42578125" style="39" customWidth="1"/>
    <col min="23" max="23" width="13.140625" style="39" customWidth="1"/>
    <col min="24" max="25" width="11.42578125" style="39" customWidth="1"/>
    <col min="26" max="26" width="10.140625" style="39" customWidth="1"/>
    <col min="27" max="16384" width="14.42578125" style="39"/>
  </cols>
  <sheetData>
    <row r="1" spans="1:26" s="630" customFormat="1" ht="39.75" customHeight="1" x14ac:dyDescent="0.2">
      <c r="A1" s="627" t="s">
        <v>575</v>
      </c>
      <c r="B1" s="627" t="s">
        <v>1138</v>
      </c>
      <c r="C1" s="627" t="s">
        <v>1139</v>
      </c>
      <c r="D1" s="627" t="s">
        <v>10</v>
      </c>
      <c r="E1" s="627" t="s">
        <v>1140</v>
      </c>
      <c r="F1" s="627" t="s">
        <v>1141</v>
      </c>
      <c r="G1" s="627" t="s">
        <v>1142</v>
      </c>
      <c r="H1" s="628" t="s">
        <v>13</v>
      </c>
      <c r="I1" s="627" t="s">
        <v>11</v>
      </c>
      <c r="J1" s="627" t="s">
        <v>1143</v>
      </c>
      <c r="K1" s="627" t="s">
        <v>1144</v>
      </c>
      <c r="L1" s="629" t="s">
        <v>583</v>
      </c>
      <c r="M1" s="629" t="s">
        <v>584</v>
      </c>
      <c r="N1" s="629" t="s">
        <v>585</v>
      </c>
      <c r="O1" s="629" t="s">
        <v>1145</v>
      </c>
      <c r="P1" s="627" t="s">
        <v>586</v>
      </c>
      <c r="Q1" s="627" t="s">
        <v>587</v>
      </c>
      <c r="R1" s="627" t="s">
        <v>1146</v>
      </c>
      <c r="S1" s="627" t="s">
        <v>17</v>
      </c>
      <c r="T1" s="627" t="s">
        <v>582</v>
      </c>
      <c r="U1" s="627" t="s">
        <v>578</v>
      </c>
      <c r="V1" s="627" t="s">
        <v>579</v>
      </c>
      <c r="W1" s="627" t="s">
        <v>580</v>
      </c>
      <c r="X1" s="627" t="s">
        <v>581</v>
      </c>
      <c r="Y1" s="627" t="s">
        <v>576</v>
      </c>
      <c r="Z1" s="627" t="s">
        <v>577</v>
      </c>
    </row>
    <row r="2" spans="1:26" ht="11.25" customHeight="1" x14ac:dyDescent="0.2">
      <c r="A2" s="631" t="s">
        <v>5</v>
      </c>
      <c r="B2" s="632" t="s">
        <v>7</v>
      </c>
      <c r="C2" s="632" t="s">
        <v>1147</v>
      </c>
      <c r="D2" s="632" t="s">
        <v>1148</v>
      </c>
      <c r="E2" s="632" t="s">
        <v>1149</v>
      </c>
      <c r="F2" s="633">
        <v>1973</v>
      </c>
      <c r="G2" s="634" t="s">
        <v>1150</v>
      </c>
      <c r="H2" s="635" t="s">
        <v>1151</v>
      </c>
      <c r="I2" s="40" t="s">
        <v>1152</v>
      </c>
      <c r="J2" s="40" t="s">
        <v>1153</v>
      </c>
      <c r="K2" s="40" t="s">
        <v>1154</v>
      </c>
      <c r="L2" s="42" t="s">
        <v>1036</v>
      </c>
      <c r="M2" s="42" t="s">
        <v>1037</v>
      </c>
      <c r="N2" s="42" t="s">
        <v>1038</v>
      </c>
      <c r="O2" s="40" t="s">
        <v>592</v>
      </c>
      <c r="P2" s="40" t="s">
        <v>593</v>
      </c>
      <c r="Q2" s="40" t="s">
        <v>594</v>
      </c>
      <c r="R2" s="40" t="s">
        <v>1155</v>
      </c>
      <c r="S2" s="42" t="s">
        <v>18</v>
      </c>
      <c r="T2" s="40" t="s">
        <v>558</v>
      </c>
      <c r="U2" s="40" t="s">
        <v>589</v>
      </c>
      <c r="V2" s="636" t="s">
        <v>590</v>
      </c>
      <c r="W2" s="636" t="s">
        <v>591</v>
      </c>
      <c r="X2" s="40" t="s">
        <v>63</v>
      </c>
      <c r="Y2" s="42" t="s">
        <v>588</v>
      </c>
      <c r="Z2" s="42">
        <v>2024</v>
      </c>
    </row>
    <row r="3" spans="1:26" ht="11.25" customHeight="1" x14ac:dyDescent="0.2">
      <c r="A3" s="631"/>
      <c r="B3" s="632" t="s">
        <v>1156</v>
      </c>
      <c r="C3" s="632" t="s">
        <v>1157</v>
      </c>
      <c r="D3" s="632" t="s">
        <v>1158</v>
      </c>
      <c r="E3" s="632" t="s">
        <v>1159</v>
      </c>
      <c r="F3" s="633">
        <v>1974</v>
      </c>
      <c r="G3" s="634" t="s">
        <v>1104</v>
      </c>
      <c r="H3" s="635" t="s">
        <v>1160</v>
      </c>
      <c r="I3" s="40" t="s">
        <v>1161</v>
      </c>
      <c r="J3" s="40" t="s">
        <v>1153</v>
      </c>
      <c r="K3" s="40" t="s">
        <v>1162</v>
      </c>
      <c r="L3" s="42" t="s">
        <v>1039</v>
      </c>
      <c r="M3" s="42" t="s">
        <v>1040</v>
      </c>
      <c r="N3" s="42" t="s">
        <v>1041</v>
      </c>
      <c r="O3" s="40" t="s">
        <v>1042</v>
      </c>
      <c r="P3" s="40" t="s">
        <v>602</v>
      </c>
      <c r="Q3" s="40" t="s">
        <v>603</v>
      </c>
      <c r="R3" s="40" t="s">
        <v>1163</v>
      </c>
      <c r="S3" s="42" t="s">
        <v>597</v>
      </c>
      <c r="T3" s="40" t="s">
        <v>317</v>
      </c>
      <c r="U3" s="40" t="s">
        <v>598</v>
      </c>
      <c r="V3" s="636" t="s">
        <v>599</v>
      </c>
      <c r="W3" s="636" t="s">
        <v>600</v>
      </c>
      <c r="X3" s="40" t="s">
        <v>601</v>
      </c>
      <c r="Y3" s="42" t="s">
        <v>596</v>
      </c>
      <c r="Z3" s="42">
        <v>2024</v>
      </c>
    </row>
    <row r="4" spans="1:26" ht="11.25" customHeight="1" x14ac:dyDescent="0.2">
      <c r="A4" s="631"/>
      <c r="B4" s="632" t="s">
        <v>1164</v>
      </c>
      <c r="C4" s="632" t="s">
        <v>1165</v>
      </c>
      <c r="D4" s="632" t="s">
        <v>1166</v>
      </c>
      <c r="E4" s="632" t="s">
        <v>1167</v>
      </c>
      <c r="F4" s="633">
        <v>1976</v>
      </c>
      <c r="G4" s="634" t="s">
        <v>1168</v>
      </c>
      <c r="H4" s="635" t="s">
        <v>1169</v>
      </c>
      <c r="I4" s="40" t="s">
        <v>1170</v>
      </c>
      <c r="J4" s="40" t="s">
        <v>1153</v>
      </c>
      <c r="K4" s="40" t="s">
        <v>1171</v>
      </c>
      <c r="L4" s="42" t="s">
        <v>1043</v>
      </c>
      <c r="M4" s="42" t="s">
        <v>1044</v>
      </c>
      <c r="N4" s="42" t="s">
        <v>1045</v>
      </c>
      <c r="O4" s="40" t="s">
        <v>1172</v>
      </c>
      <c r="P4" s="40" t="s">
        <v>611</v>
      </c>
      <c r="Q4" s="40" t="s">
        <v>612</v>
      </c>
      <c r="R4" s="40" t="s">
        <v>1173</v>
      </c>
      <c r="S4" s="42" t="s">
        <v>605</v>
      </c>
      <c r="T4" s="40" t="s">
        <v>610</v>
      </c>
      <c r="U4" s="40" t="s">
        <v>606</v>
      </c>
      <c r="V4" s="636" t="s">
        <v>607</v>
      </c>
      <c r="W4" s="636" t="s">
        <v>608</v>
      </c>
      <c r="X4" s="40" t="s">
        <v>609</v>
      </c>
      <c r="Y4" s="42" t="s">
        <v>604</v>
      </c>
      <c r="Z4" s="42">
        <v>2025</v>
      </c>
    </row>
    <row r="5" spans="1:26" ht="11.25" customHeight="1" x14ac:dyDescent="0.2">
      <c r="A5" s="631"/>
      <c r="B5" s="632" t="s">
        <v>1174</v>
      </c>
      <c r="C5" s="632" t="s">
        <v>1175</v>
      </c>
      <c r="D5" s="632" t="s">
        <v>625</v>
      </c>
      <c r="E5" s="632" t="s">
        <v>625</v>
      </c>
      <c r="F5" s="633">
        <v>1981</v>
      </c>
      <c r="G5" s="634" t="s">
        <v>616</v>
      </c>
      <c r="H5" s="635" t="s">
        <v>1176</v>
      </c>
      <c r="I5" s="40" t="s">
        <v>1177</v>
      </c>
      <c r="J5" s="40" t="s">
        <v>1153</v>
      </c>
      <c r="K5" s="40" t="s">
        <v>1178</v>
      </c>
      <c r="L5" s="42" t="s">
        <v>1046</v>
      </c>
      <c r="M5" s="42" t="s">
        <v>1047</v>
      </c>
      <c r="N5" s="42" t="s">
        <v>1048</v>
      </c>
      <c r="O5" s="40" t="s">
        <v>1179</v>
      </c>
      <c r="P5" s="40" t="s">
        <v>619</v>
      </c>
      <c r="Q5" s="40" t="s">
        <v>620</v>
      </c>
      <c r="R5" s="40" t="s">
        <v>1180</v>
      </c>
      <c r="S5" s="42" t="s">
        <v>615</v>
      </c>
      <c r="T5" s="40" t="s">
        <v>559</v>
      </c>
      <c r="U5" s="40" t="s">
        <v>617</v>
      </c>
      <c r="V5" s="40" t="s">
        <v>609</v>
      </c>
      <c r="W5" s="636" t="s">
        <v>618</v>
      </c>
      <c r="X5" s="40" t="s">
        <v>609</v>
      </c>
      <c r="Y5" s="42" t="s">
        <v>614</v>
      </c>
      <c r="Z5" s="42">
        <v>2026</v>
      </c>
    </row>
    <row r="6" spans="1:26" ht="11.25" customHeight="1" x14ac:dyDescent="0.2">
      <c r="A6" s="631"/>
      <c r="B6" s="632" t="s">
        <v>1181</v>
      </c>
      <c r="C6" s="632" t="s">
        <v>1182</v>
      </c>
      <c r="D6" s="632"/>
      <c r="E6" s="632"/>
      <c r="F6" s="633">
        <v>1983</v>
      </c>
      <c r="G6" s="634" t="s">
        <v>1183</v>
      </c>
      <c r="H6" s="635" t="s">
        <v>1184</v>
      </c>
      <c r="I6" s="40" t="s">
        <v>1185</v>
      </c>
      <c r="J6" s="40" t="s">
        <v>1186</v>
      </c>
      <c r="K6" s="40" t="s">
        <v>1187</v>
      </c>
      <c r="L6" s="42"/>
      <c r="M6" s="42"/>
      <c r="N6" s="42" t="s">
        <v>1049</v>
      </c>
      <c r="O6" s="40" t="s">
        <v>1188</v>
      </c>
      <c r="P6" s="40" t="s">
        <v>623</v>
      </c>
      <c r="Q6" s="40" t="s">
        <v>624</v>
      </c>
      <c r="R6" s="40" t="s">
        <v>1189</v>
      </c>
      <c r="S6" s="42" t="s">
        <v>622</v>
      </c>
      <c r="T6" s="40" t="s">
        <v>330</v>
      </c>
      <c r="U6" s="40" t="s">
        <v>609</v>
      </c>
      <c r="V6" s="40" t="s">
        <v>609</v>
      </c>
      <c r="W6" s="40" t="s">
        <v>609</v>
      </c>
      <c r="X6" s="40" t="s">
        <v>609</v>
      </c>
      <c r="Y6" s="42" t="s">
        <v>621</v>
      </c>
      <c r="Z6" s="42">
        <v>2027</v>
      </c>
    </row>
    <row r="7" spans="1:26" ht="11.25" customHeight="1" x14ac:dyDescent="0.2">
      <c r="A7" s="631"/>
      <c r="B7" s="631" t="s">
        <v>609</v>
      </c>
      <c r="C7" s="632" t="s">
        <v>1190</v>
      </c>
      <c r="D7" s="632"/>
      <c r="E7" s="632"/>
      <c r="F7" s="634">
        <v>1982</v>
      </c>
      <c r="G7" s="634" t="s">
        <v>1191</v>
      </c>
      <c r="H7" s="635" t="s">
        <v>1192</v>
      </c>
      <c r="I7" s="40" t="s">
        <v>1193</v>
      </c>
      <c r="J7" s="40" t="s">
        <v>1186</v>
      </c>
      <c r="K7" s="40" t="s">
        <v>1194</v>
      </c>
      <c r="L7" s="42"/>
      <c r="M7" s="42"/>
      <c r="N7" s="42"/>
      <c r="O7" s="40" t="s">
        <v>1195</v>
      </c>
      <c r="P7" s="40" t="s">
        <v>628</v>
      </c>
      <c r="Q7" s="40" t="s">
        <v>629</v>
      </c>
      <c r="R7" s="40" t="s">
        <v>772</v>
      </c>
      <c r="S7" s="42" t="s">
        <v>627</v>
      </c>
      <c r="T7" s="40" t="s">
        <v>333</v>
      </c>
      <c r="U7" s="40" t="s">
        <v>609</v>
      </c>
      <c r="V7" s="40" t="s">
        <v>609</v>
      </c>
      <c r="W7" s="40" t="s">
        <v>609</v>
      </c>
      <c r="X7" s="40" t="s">
        <v>609</v>
      </c>
      <c r="Y7" s="42" t="s">
        <v>626</v>
      </c>
      <c r="Z7" s="42" t="s">
        <v>609</v>
      </c>
    </row>
    <row r="8" spans="1:26" ht="11.25" customHeight="1" x14ac:dyDescent="0.2">
      <c r="A8" s="631"/>
      <c r="B8" s="631" t="s">
        <v>609</v>
      </c>
      <c r="C8" s="631"/>
      <c r="D8" s="632"/>
      <c r="E8" s="632"/>
      <c r="F8" s="634">
        <v>1984</v>
      </c>
      <c r="G8" s="634" t="s">
        <v>1196</v>
      </c>
      <c r="H8" s="635" t="s">
        <v>1197</v>
      </c>
      <c r="I8" s="40" t="s">
        <v>1198</v>
      </c>
      <c r="J8" s="40" t="s">
        <v>1186</v>
      </c>
      <c r="K8" s="40" t="s">
        <v>1199</v>
      </c>
      <c r="L8" s="42"/>
      <c r="M8" s="42"/>
      <c r="N8" s="42"/>
      <c r="O8" s="40" t="s">
        <v>1200</v>
      </c>
      <c r="P8" s="40" t="s">
        <v>632</v>
      </c>
      <c r="Q8" s="40" t="s">
        <v>633</v>
      </c>
      <c r="R8" s="40" t="s">
        <v>1201</v>
      </c>
      <c r="S8" s="42" t="s">
        <v>631</v>
      </c>
      <c r="T8" s="40" t="s">
        <v>337</v>
      </c>
      <c r="U8" s="40" t="s">
        <v>609</v>
      </c>
      <c r="V8" s="40" t="s">
        <v>609</v>
      </c>
      <c r="W8" s="40" t="s">
        <v>609</v>
      </c>
      <c r="X8" s="40" t="s">
        <v>609</v>
      </c>
      <c r="Y8" s="42" t="s">
        <v>630</v>
      </c>
      <c r="Z8" s="42" t="s">
        <v>609</v>
      </c>
    </row>
    <row r="9" spans="1:26" ht="11.25" customHeight="1" x14ac:dyDescent="0.2">
      <c r="A9" s="631"/>
      <c r="B9" s="631" t="s">
        <v>609</v>
      </c>
      <c r="C9" s="631"/>
      <c r="D9" s="632"/>
      <c r="E9" s="632"/>
      <c r="F9" s="634">
        <v>1985</v>
      </c>
      <c r="G9" s="634" t="s">
        <v>1202</v>
      </c>
      <c r="H9" s="635" t="s">
        <v>1203</v>
      </c>
      <c r="I9" s="40" t="s">
        <v>1204</v>
      </c>
      <c r="J9" s="40" t="s">
        <v>1186</v>
      </c>
      <c r="K9" s="40" t="s">
        <v>1205</v>
      </c>
      <c r="L9" s="42"/>
      <c r="M9" s="42"/>
      <c r="N9" s="42"/>
      <c r="O9" s="40" t="s">
        <v>1206</v>
      </c>
      <c r="P9" s="40"/>
      <c r="Q9" s="40" t="s">
        <v>636</v>
      </c>
      <c r="R9" s="40" t="s">
        <v>1207</v>
      </c>
      <c r="S9" s="42" t="s">
        <v>635</v>
      </c>
      <c r="T9" s="40" t="s">
        <v>342</v>
      </c>
      <c r="U9" s="40" t="s">
        <v>609</v>
      </c>
      <c r="V9" s="40" t="s">
        <v>609</v>
      </c>
      <c r="W9" s="40" t="s">
        <v>609</v>
      </c>
      <c r="X9" s="40" t="s">
        <v>609</v>
      </c>
      <c r="Y9" s="42" t="s">
        <v>634</v>
      </c>
      <c r="Z9" s="42" t="s">
        <v>609</v>
      </c>
    </row>
    <row r="10" spans="1:26" ht="11.25" customHeight="1" x14ac:dyDescent="0.2">
      <c r="A10" s="631"/>
      <c r="B10" s="631" t="s">
        <v>609</v>
      </c>
      <c r="C10" s="631"/>
      <c r="D10" s="632"/>
      <c r="E10" s="632"/>
      <c r="F10" s="634">
        <v>2203</v>
      </c>
      <c r="G10" s="634" t="s">
        <v>1208</v>
      </c>
      <c r="H10" s="635" t="s">
        <v>1209</v>
      </c>
      <c r="I10" s="40" t="s">
        <v>1210</v>
      </c>
      <c r="J10" s="40" t="s">
        <v>1211</v>
      </c>
      <c r="K10" s="40" t="s">
        <v>1212</v>
      </c>
      <c r="L10" s="42"/>
      <c r="M10" s="42"/>
      <c r="N10" s="42"/>
      <c r="O10" s="40" t="s">
        <v>1213</v>
      </c>
      <c r="P10" s="40"/>
      <c r="Q10" s="40" t="s">
        <v>639</v>
      </c>
      <c r="R10" s="40" t="s">
        <v>1214</v>
      </c>
      <c r="S10" s="42" t="s">
        <v>638</v>
      </c>
      <c r="T10" s="40" t="s">
        <v>560</v>
      </c>
      <c r="U10" s="40" t="s">
        <v>609</v>
      </c>
      <c r="V10" s="40" t="s">
        <v>609</v>
      </c>
      <c r="W10" s="40" t="s">
        <v>609</v>
      </c>
      <c r="X10" s="40" t="s">
        <v>609</v>
      </c>
      <c r="Y10" s="42" t="s">
        <v>637</v>
      </c>
      <c r="Z10" s="42" t="s">
        <v>609</v>
      </c>
    </row>
    <row r="11" spans="1:26" ht="11.25" customHeight="1" x14ac:dyDescent="0.2">
      <c r="A11" s="631"/>
      <c r="B11" s="631" t="s">
        <v>609</v>
      </c>
      <c r="C11" s="631"/>
      <c r="D11" s="632"/>
      <c r="E11" s="632"/>
      <c r="F11" s="634">
        <v>2208</v>
      </c>
      <c r="G11" s="634" t="s">
        <v>1215</v>
      </c>
      <c r="H11" s="635" t="s">
        <v>1216</v>
      </c>
      <c r="I11" s="40" t="s">
        <v>1217</v>
      </c>
      <c r="J11" s="40" t="s">
        <v>1211</v>
      </c>
      <c r="K11" s="40" t="s">
        <v>1218</v>
      </c>
      <c r="L11" s="42"/>
      <c r="M11" s="42"/>
      <c r="N11" s="42"/>
      <c r="O11" s="40" t="s">
        <v>1219</v>
      </c>
      <c r="P11" s="40"/>
      <c r="Q11" s="40" t="s">
        <v>642</v>
      </c>
      <c r="R11" s="40" t="s">
        <v>1220</v>
      </c>
      <c r="S11" s="42" t="s">
        <v>641</v>
      </c>
      <c r="T11" s="40" t="s">
        <v>561</v>
      </c>
      <c r="U11" s="40" t="s">
        <v>609</v>
      </c>
      <c r="V11" s="40" t="s">
        <v>609</v>
      </c>
      <c r="W11" s="40" t="s">
        <v>609</v>
      </c>
      <c r="X11" s="40" t="s">
        <v>609</v>
      </c>
      <c r="Y11" s="42" t="s">
        <v>640</v>
      </c>
      <c r="Z11" s="42" t="s">
        <v>609</v>
      </c>
    </row>
    <row r="12" spans="1:26" ht="11.25" customHeight="1" x14ac:dyDescent="0.2">
      <c r="A12" s="631"/>
      <c r="B12" s="631" t="s">
        <v>609</v>
      </c>
      <c r="C12" s="631"/>
      <c r="D12" s="632"/>
      <c r="E12" s="632"/>
      <c r="F12" s="634">
        <v>2217</v>
      </c>
      <c r="G12" s="634" t="s">
        <v>1221</v>
      </c>
      <c r="H12" s="635" t="s">
        <v>1222</v>
      </c>
      <c r="I12" s="40" t="s">
        <v>1223</v>
      </c>
      <c r="J12" s="40" t="s">
        <v>1211</v>
      </c>
      <c r="K12" s="40" t="s">
        <v>1224</v>
      </c>
      <c r="L12" s="42"/>
      <c r="M12" s="42"/>
      <c r="N12" s="42"/>
      <c r="O12" s="40" t="s">
        <v>1225</v>
      </c>
      <c r="P12" s="40"/>
      <c r="Q12" s="40" t="s">
        <v>645</v>
      </c>
      <c r="R12" s="40" t="s">
        <v>1226</v>
      </c>
      <c r="S12" s="42" t="s">
        <v>644</v>
      </c>
      <c r="T12" s="637" t="s">
        <v>357</v>
      </c>
      <c r="U12" s="40" t="s">
        <v>609</v>
      </c>
      <c r="V12" s="40" t="s">
        <v>609</v>
      </c>
      <c r="W12" s="40" t="s">
        <v>609</v>
      </c>
      <c r="X12" s="40" t="s">
        <v>609</v>
      </c>
      <c r="Y12" s="42" t="s">
        <v>643</v>
      </c>
      <c r="Z12" s="42" t="s">
        <v>609</v>
      </c>
    </row>
    <row r="13" spans="1:26" ht="11.25" customHeight="1" x14ac:dyDescent="0.2">
      <c r="A13" s="631"/>
      <c r="B13" s="631" t="s">
        <v>609</v>
      </c>
      <c r="C13" s="631"/>
      <c r="D13" s="631"/>
      <c r="E13" s="631"/>
      <c r="F13" s="634">
        <v>2219</v>
      </c>
      <c r="G13" s="634" t="s">
        <v>1227</v>
      </c>
      <c r="H13" s="635" t="s">
        <v>1228</v>
      </c>
      <c r="I13" s="40" t="s">
        <v>1229</v>
      </c>
      <c r="J13" s="40" t="s">
        <v>1211</v>
      </c>
      <c r="K13" s="40" t="s">
        <v>1230</v>
      </c>
      <c r="L13" s="42"/>
      <c r="M13" s="42"/>
      <c r="N13" s="42"/>
      <c r="O13" s="40" t="s">
        <v>1231</v>
      </c>
      <c r="P13" s="40"/>
      <c r="Q13" s="40" t="s">
        <v>649</v>
      </c>
      <c r="R13" s="40" t="s">
        <v>1232</v>
      </c>
      <c r="S13" s="42" t="s">
        <v>647</v>
      </c>
      <c r="T13" s="637" t="s">
        <v>648</v>
      </c>
      <c r="U13" s="40" t="s">
        <v>609</v>
      </c>
      <c r="V13" s="40" t="s">
        <v>609</v>
      </c>
      <c r="W13" s="40" t="s">
        <v>609</v>
      </c>
      <c r="X13" s="40" t="s">
        <v>609</v>
      </c>
      <c r="Y13" s="42" t="s">
        <v>646</v>
      </c>
      <c r="Z13" s="42" t="s">
        <v>609</v>
      </c>
    </row>
    <row r="14" spans="1:26" ht="11.25" customHeight="1" x14ac:dyDescent="0.2">
      <c r="A14" s="631"/>
      <c r="B14" s="631" t="s">
        <v>609</v>
      </c>
      <c r="C14" s="631"/>
      <c r="D14" s="631"/>
      <c r="E14" s="631"/>
      <c r="F14" s="634">
        <v>2223</v>
      </c>
      <c r="G14" s="634" t="s">
        <v>1233</v>
      </c>
      <c r="H14" s="635" t="s">
        <v>1234</v>
      </c>
      <c r="I14" s="40" t="s">
        <v>1235</v>
      </c>
      <c r="J14" s="40" t="s">
        <v>1211</v>
      </c>
      <c r="K14" s="40" t="s">
        <v>1236</v>
      </c>
      <c r="L14" s="42"/>
      <c r="M14" s="42"/>
      <c r="N14" s="42"/>
      <c r="O14" s="40" t="s">
        <v>1237</v>
      </c>
      <c r="P14" s="40"/>
      <c r="Q14" s="40" t="s">
        <v>651</v>
      </c>
      <c r="R14" s="40" t="s">
        <v>1238</v>
      </c>
      <c r="S14" s="42" t="s">
        <v>650</v>
      </c>
      <c r="T14" s="637" t="s">
        <v>367</v>
      </c>
      <c r="U14" s="40" t="s">
        <v>609</v>
      </c>
      <c r="V14" s="40" t="s">
        <v>609</v>
      </c>
      <c r="W14" s="40" t="s">
        <v>609</v>
      </c>
      <c r="X14" s="40" t="s">
        <v>609</v>
      </c>
      <c r="Y14" s="42" t="s">
        <v>609</v>
      </c>
      <c r="Z14" s="42" t="s">
        <v>609</v>
      </c>
    </row>
    <row r="15" spans="1:26" ht="11.25" customHeight="1" x14ac:dyDescent="0.2">
      <c r="A15" s="631"/>
      <c r="B15" s="631" t="s">
        <v>609</v>
      </c>
      <c r="C15" s="631"/>
      <c r="D15" s="631"/>
      <c r="E15" s="631"/>
      <c r="F15" s="634">
        <v>2286</v>
      </c>
      <c r="G15" s="634" t="s">
        <v>1239</v>
      </c>
      <c r="H15" s="635" t="s">
        <v>653</v>
      </c>
      <c r="I15" s="40" t="s">
        <v>1240</v>
      </c>
      <c r="J15" s="40" t="s">
        <v>1211</v>
      </c>
      <c r="K15" s="40" t="s">
        <v>1241</v>
      </c>
      <c r="L15" s="42"/>
      <c r="M15" s="42"/>
      <c r="N15" s="42"/>
      <c r="O15" s="40" t="s">
        <v>1242</v>
      </c>
      <c r="P15" s="40"/>
      <c r="Q15" s="40" t="s">
        <v>655</v>
      </c>
      <c r="R15" s="40" t="s">
        <v>1243</v>
      </c>
      <c r="S15" s="42" t="s">
        <v>652</v>
      </c>
      <c r="T15" s="637" t="s">
        <v>562</v>
      </c>
      <c r="U15" s="40" t="s">
        <v>609</v>
      </c>
      <c r="V15" s="40" t="s">
        <v>609</v>
      </c>
      <c r="W15" s="40" t="s">
        <v>609</v>
      </c>
      <c r="X15" s="40" t="s">
        <v>609</v>
      </c>
      <c r="Y15" s="42" t="s">
        <v>609</v>
      </c>
      <c r="Z15" s="42" t="s">
        <v>609</v>
      </c>
    </row>
    <row r="16" spans="1:26" ht="11.25" customHeight="1" x14ac:dyDescent="0.2">
      <c r="A16" s="631"/>
      <c r="B16" s="631" t="s">
        <v>609</v>
      </c>
      <c r="C16" s="631"/>
      <c r="D16" s="631"/>
      <c r="E16" s="631"/>
      <c r="F16" s="634">
        <v>2340</v>
      </c>
      <c r="G16" s="634" t="s">
        <v>1244</v>
      </c>
      <c r="H16" s="635" t="s">
        <v>1245</v>
      </c>
      <c r="I16" s="40" t="s">
        <v>1246</v>
      </c>
      <c r="J16" s="40" t="s">
        <v>1211</v>
      </c>
      <c r="K16" s="40" t="s">
        <v>1247</v>
      </c>
      <c r="L16" s="42"/>
      <c r="M16" s="42"/>
      <c r="N16" s="42"/>
      <c r="O16" s="40" t="s">
        <v>657</v>
      </c>
      <c r="P16" s="40"/>
      <c r="Q16" s="40" t="s">
        <v>658</v>
      </c>
      <c r="R16" s="40" t="s">
        <v>1248</v>
      </c>
      <c r="S16" s="42" t="s">
        <v>656</v>
      </c>
      <c r="T16" s="637" t="s">
        <v>377</v>
      </c>
      <c r="U16" s="40" t="s">
        <v>609</v>
      </c>
      <c r="V16" s="40" t="s">
        <v>609</v>
      </c>
      <c r="W16" s="40" t="s">
        <v>609</v>
      </c>
      <c r="X16" s="40" t="s">
        <v>609</v>
      </c>
      <c r="Y16" s="42" t="s">
        <v>609</v>
      </c>
      <c r="Z16" s="42" t="s">
        <v>609</v>
      </c>
    </row>
    <row r="17" spans="1:26" ht="11.25" customHeight="1" x14ac:dyDescent="0.2">
      <c r="A17" s="42"/>
      <c r="B17" s="42" t="s">
        <v>609</v>
      </c>
      <c r="C17" s="42"/>
      <c r="D17" s="42"/>
      <c r="E17" s="638" t="s">
        <v>1249</v>
      </c>
      <c r="F17" s="42"/>
      <c r="G17" s="42"/>
      <c r="H17" s="639"/>
      <c r="I17" s="40"/>
      <c r="J17" s="40" t="s">
        <v>1211</v>
      </c>
      <c r="K17" s="40" t="s">
        <v>1250</v>
      </c>
      <c r="L17" s="42"/>
      <c r="M17" s="42"/>
      <c r="N17" s="42"/>
      <c r="O17" s="40" t="s">
        <v>1251</v>
      </c>
      <c r="P17" s="40"/>
      <c r="Q17" s="40" t="s">
        <v>660</v>
      </c>
      <c r="R17" s="40" t="s">
        <v>1252</v>
      </c>
      <c r="S17" s="42" t="s">
        <v>659</v>
      </c>
      <c r="T17" s="637" t="s">
        <v>382</v>
      </c>
      <c r="U17" s="40" t="s">
        <v>609</v>
      </c>
      <c r="V17" s="40" t="s">
        <v>609</v>
      </c>
      <c r="W17" s="40" t="s">
        <v>609</v>
      </c>
      <c r="X17" s="40" t="s">
        <v>609</v>
      </c>
      <c r="Y17" s="42" t="s">
        <v>609</v>
      </c>
      <c r="Z17" s="42" t="s">
        <v>609</v>
      </c>
    </row>
    <row r="18" spans="1:26" ht="11.25" customHeight="1" x14ac:dyDescent="0.2">
      <c r="A18" s="42"/>
      <c r="B18" s="42" t="s">
        <v>609</v>
      </c>
      <c r="C18" s="42"/>
      <c r="D18" s="42"/>
      <c r="E18" s="42"/>
      <c r="F18" s="42"/>
      <c r="G18" s="42"/>
      <c r="H18" s="639"/>
      <c r="I18" s="40"/>
      <c r="J18" s="40" t="s">
        <v>1211</v>
      </c>
      <c r="K18" s="40" t="s">
        <v>1253</v>
      </c>
      <c r="L18" s="42"/>
      <c r="M18" s="42"/>
      <c r="N18" s="42"/>
      <c r="O18" s="40" t="s">
        <v>1254</v>
      </c>
      <c r="P18" s="40"/>
      <c r="Q18" s="40" t="s">
        <v>662</v>
      </c>
      <c r="R18" s="40" t="s">
        <v>1255</v>
      </c>
      <c r="S18" s="42" t="s">
        <v>661</v>
      </c>
      <c r="T18" s="637" t="s">
        <v>387</v>
      </c>
      <c r="U18" s="40" t="s">
        <v>609</v>
      </c>
      <c r="V18" s="40" t="s">
        <v>609</v>
      </c>
      <c r="W18" s="40" t="s">
        <v>609</v>
      </c>
      <c r="X18" s="40" t="s">
        <v>609</v>
      </c>
      <c r="Y18" s="42" t="s">
        <v>609</v>
      </c>
      <c r="Z18" s="42" t="s">
        <v>609</v>
      </c>
    </row>
    <row r="19" spans="1:26" ht="11.25" customHeight="1" x14ac:dyDescent="0.2">
      <c r="A19" s="42"/>
      <c r="B19" s="42" t="s">
        <v>609</v>
      </c>
      <c r="C19" s="42"/>
      <c r="D19" s="42"/>
      <c r="E19" s="42"/>
      <c r="F19" s="42"/>
      <c r="G19" s="42"/>
      <c r="H19" s="639"/>
      <c r="I19" s="40"/>
      <c r="J19" s="40" t="s">
        <v>1256</v>
      </c>
      <c r="K19" s="40" t="s">
        <v>1257</v>
      </c>
      <c r="L19" s="42"/>
      <c r="M19" s="42"/>
      <c r="N19" s="42"/>
      <c r="O19" s="40" t="s">
        <v>1258</v>
      </c>
      <c r="P19" s="40"/>
      <c r="Q19" s="40" t="s">
        <v>665</v>
      </c>
      <c r="R19" s="40"/>
      <c r="S19" s="42" t="s">
        <v>663</v>
      </c>
      <c r="T19" s="637" t="s">
        <v>664</v>
      </c>
      <c r="U19" s="40" t="s">
        <v>609</v>
      </c>
      <c r="V19" s="40" t="s">
        <v>609</v>
      </c>
      <c r="W19" s="40" t="s">
        <v>609</v>
      </c>
      <c r="X19" s="40" t="s">
        <v>609</v>
      </c>
      <c r="Y19" s="42" t="s">
        <v>609</v>
      </c>
      <c r="Z19" s="42" t="s">
        <v>609</v>
      </c>
    </row>
    <row r="20" spans="1:26" ht="11.25" customHeight="1" x14ac:dyDescent="0.2">
      <c r="A20" s="42"/>
      <c r="B20" s="42" t="s">
        <v>609</v>
      </c>
      <c r="C20" s="42"/>
      <c r="D20" s="42"/>
      <c r="E20" s="42"/>
      <c r="F20" s="42"/>
      <c r="G20" s="42"/>
      <c r="H20" s="639"/>
      <c r="I20" s="40"/>
      <c r="J20" s="40" t="s">
        <v>1256</v>
      </c>
      <c r="K20" s="40" t="s">
        <v>1259</v>
      </c>
      <c r="L20" s="42"/>
      <c r="M20" s="42"/>
      <c r="N20" s="42"/>
      <c r="O20" s="40" t="s">
        <v>1260</v>
      </c>
      <c r="P20" s="40"/>
      <c r="Q20" s="40" t="s">
        <v>668</v>
      </c>
      <c r="R20" s="40"/>
      <c r="S20" s="42" t="s">
        <v>666</v>
      </c>
      <c r="T20" s="637" t="s">
        <v>667</v>
      </c>
      <c r="U20" s="40" t="s">
        <v>609</v>
      </c>
      <c r="V20" s="40" t="s">
        <v>609</v>
      </c>
      <c r="W20" s="40" t="s">
        <v>609</v>
      </c>
      <c r="X20" s="40" t="s">
        <v>609</v>
      </c>
      <c r="Y20" s="42" t="s">
        <v>609</v>
      </c>
      <c r="Z20" s="42" t="s">
        <v>609</v>
      </c>
    </row>
    <row r="21" spans="1:26" ht="11.25" customHeight="1" x14ac:dyDescent="0.2">
      <c r="A21" s="42"/>
      <c r="B21" s="42" t="s">
        <v>609</v>
      </c>
      <c r="C21" s="42"/>
      <c r="D21" s="42"/>
      <c r="E21" s="42"/>
      <c r="F21" s="42"/>
      <c r="G21" s="42"/>
      <c r="H21" s="40"/>
      <c r="I21" s="40"/>
      <c r="J21" s="40" t="s">
        <v>1256</v>
      </c>
      <c r="K21" s="40" t="s">
        <v>1261</v>
      </c>
      <c r="L21" s="42"/>
      <c r="M21" s="42"/>
      <c r="N21" s="42"/>
      <c r="O21" s="40" t="s">
        <v>1262</v>
      </c>
      <c r="P21" s="40"/>
      <c r="Q21" s="40" t="s">
        <v>700</v>
      </c>
      <c r="R21" s="40"/>
      <c r="S21" s="42" t="s">
        <v>669</v>
      </c>
      <c r="T21" s="637" t="s">
        <v>402</v>
      </c>
      <c r="U21" s="40" t="s">
        <v>609</v>
      </c>
      <c r="V21" s="40" t="s">
        <v>609</v>
      </c>
      <c r="W21" s="40" t="s">
        <v>609</v>
      </c>
      <c r="X21" s="40" t="s">
        <v>609</v>
      </c>
      <c r="Y21" s="42" t="s">
        <v>609</v>
      </c>
      <c r="Z21" s="42" t="s">
        <v>609</v>
      </c>
    </row>
    <row r="22" spans="1:26" ht="11.25" customHeight="1" x14ac:dyDescent="0.2">
      <c r="A22" s="42"/>
      <c r="B22" s="42" t="s">
        <v>609</v>
      </c>
      <c r="C22" s="42"/>
      <c r="D22" s="42"/>
      <c r="E22" s="42"/>
      <c r="F22" s="42"/>
      <c r="G22" s="42"/>
      <c r="H22" s="639"/>
      <c r="I22" s="40"/>
      <c r="J22" s="40" t="s">
        <v>1256</v>
      </c>
      <c r="K22" s="40" t="s">
        <v>1263</v>
      </c>
      <c r="L22" s="42"/>
      <c r="M22" s="42"/>
      <c r="N22" s="42"/>
      <c r="O22" s="40" t="s">
        <v>671</v>
      </c>
      <c r="P22" s="40"/>
      <c r="Q22" s="40"/>
      <c r="R22" s="40"/>
      <c r="S22" s="42" t="s">
        <v>670</v>
      </c>
      <c r="T22" s="637" t="s">
        <v>416</v>
      </c>
      <c r="U22" s="40" t="s">
        <v>609</v>
      </c>
      <c r="V22" s="40" t="s">
        <v>609</v>
      </c>
      <c r="W22" s="40" t="s">
        <v>609</v>
      </c>
      <c r="X22" s="40" t="s">
        <v>609</v>
      </c>
      <c r="Y22" s="42" t="s">
        <v>609</v>
      </c>
      <c r="Z22" s="42" t="s">
        <v>609</v>
      </c>
    </row>
    <row r="23" spans="1:26" ht="11.25" customHeight="1" x14ac:dyDescent="0.2">
      <c r="A23" s="42"/>
      <c r="B23" s="42" t="s">
        <v>609</v>
      </c>
      <c r="C23" s="42"/>
      <c r="D23" s="42"/>
      <c r="E23" s="42"/>
      <c r="F23" s="42"/>
      <c r="G23" s="42"/>
      <c r="H23" s="639"/>
      <c r="I23" s="40"/>
      <c r="J23" s="40" t="s">
        <v>1256</v>
      </c>
      <c r="K23" s="40" t="s">
        <v>1264</v>
      </c>
      <c r="L23" s="42"/>
      <c r="M23" s="42"/>
      <c r="N23" s="42"/>
      <c r="O23" s="40" t="s">
        <v>1265</v>
      </c>
      <c r="P23" s="40"/>
      <c r="Q23" s="40"/>
      <c r="R23" s="40"/>
      <c r="S23" s="42" t="s">
        <v>672</v>
      </c>
      <c r="T23" s="40" t="s">
        <v>609</v>
      </c>
      <c r="U23" s="40" t="s">
        <v>609</v>
      </c>
      <c r="V23" s="40" t="s">
        <v>609</v>
      </c>
      <c r="W23" s="40" t="s">
        <v>609</v>
      </c>
      <c r="X23" s="40" t="s">
        <v>609</v>
      </c>
      <c r="Y23" s="42" t="s">
        <v>609</v>
      </c>
      <c r="Z23" s="42" t="s">
        <v>609</v>
      </c>
    </row>
    <row r="24" spans="1:26" ht="11.25" customHeight="1" x14ac:dyDescent="0.2">
      <c r="A24" s="42"/>
      <c r="B24" s="42" t="s">
        <v>609</v>
      </c>
      <c r="C24" s="42"/>
      <c r="D24" s="42"/>
      <c r="E24" s="42"/>
      <c r="F24" s="42"/>
      <c r="G24" s="42"/>
      <c r="H24" s="639"/>
      <c r="I24" s="40"/>
      <c r="J24" s="40" t="s">
        <v>1256</v>
      </c>
      <c r="K24" s="40" t="s">
        <v>1266</v>
      </c>
      <c r="L24" s="42"/>
      <c r="M24" s="42"/>
      <c r="N24" s="42"/>
      <c r="O24" s="40" t="s">
        <v>1267</v>
      </c>
      <c r="P24" s="40"/>
      <c r="Q24" s="40"/>
      <c r="R24" s="40"/>
      <c r="S24" s="42" t="s">
        <v>673</v>
      </c>
      <c r="T24" s="40" t="s">
        <v>609</v>
      </c>
      <c r="U24" s="40" t="s">
        <v>609</v>
      </c>
      <c r="V24" s="40" t="s">
        <v>609</v>
      </c>
      <c r="W24" s="40" t="s">
        <v>609</v>
      </c>
      <c r="X24" s="40" t="s">
        <v>609</v>
      </c>
      <c r="Y24" s="42" t="s">
        <v>609</v>
      </c>
      <c r="Z24" s="42" t="s">
        <v>609</v>
      </c>
    </row>
    <row r="25" spans="1:26" ht="11.25" customHeight="1" x14ac:dyDescent="0.2">
      <c r="A25" s="42"/>
      <c r="B25" s="42" t="s">
        <v>609</v>
      </c>
      <c r="C25" s="42"/>
      <c r="D25" s="42"/>
      <c r="E25" s="42"/>
      <c r="F25" s="42"/>
      <c r="G25" s="42"/>
      <c r="H25" s="639"/>
      <c r="I25" s="40"/>
      <c r="J25" s="40" t="s">
        <v>1256</v>
      </c>
      <c r="K25" s="40" t="s">
        <v>1268</v>
      </c>
      <c r="L25" s="42"/>
      <c r="M25" s="42"/>
      <c r="N25" s="42"/>
      <c r="O25" s="40" t="s">
        <v>1269</v>
      </c>
      <c r="P25" s="40"/>
      <c r="Q25" s="40"/>
      <c r="R25" s="40"/>
      <c r="S25" s="42" t="s">
        <v>674</v>
      </c>
      <c r="T25" s="40" t="s">
        <v>609</v>
      </c>
      <c r="U25" s="40" t="s">
        <v>609</v>
      </c>
      <c r="V25" s="40" t="s">
        <v>609</v>
      </c>
      <c r="W25" s="40" t="s">
        <v>609</v>
      </c>
      <c r="X25" s="40" t="s">
        <v>609</v>
      </c>
      <c r="Y25" s="42" t="s">
        <v>609</v>
      </c>
      <c r="Z25" s="640" t="s">
        <v>609</v>
      </c>
    </row>
    <row r="26" spans="1:26" ht="11.25" customHeight="1" x14ac:dyDescent="0.2">
      <c r="A26" s="42"/>
      <c r="B26" s="42" t="s">
        <v>609</v>
      </c>
      <c r="C26" s="42"/>
      <c r="D26" s="42"/>
      <c r="E26" s="42"/>
      <c r="F26" s="42"/>
      <c r="G26" s="42"/>
      <c r="H26" s="639"/>
      <c r="I26" s="40"/>
      <c r="J26" s="40" t="s">
        <v>1256</v>
      </c>
      <c r="K26" s="40" t="s">
        <v>1270</v>
      </c>
      <c r="L26" s="42"/>
      <c r="M26" s="42"/>
      <c r="N26" s="42"/>
      <c r="O26" s="40" t="s">
        <v>1271</v>
      </c>
      <c r="P26" s="40"/>
      <c r="Q26" s="40"/>
      <c r="R26" s="40"/>
      <c r="S26" s="42" t="s">
        <v>675</v>
      </c>
      <c r="T26" s="40" t="s">
        <v>609</v>
      </c>
      <c r="U26" s="40" t="s">
        <v>609</v>
      </c>
      <c r="V26" s="40" t="s">
        <v>609</v>
      </c>
      <c r="W26" s="40" t="s">
        <v>609</v>
      </c>
      <c r="X26" s="40" t="s">
        <v>609</v>
      </c>
      <c r="Y26" s="42" t="s">
        <v>609</v>
      </c>
      <c r="Z26" s="640" t="s">
        <v>609</v>
      </c>
    </row>
    <row r="27" spans="1:26" ht="11.25" customHeight="1" x14ac:dyDescent="0.2">
      <c r="A27" s="42"/>
      <c r="B27" s="42" t="s">
        <v>609</v>
      </c>
      <c r="C27" s="42"/>
      <c r="D27" s="42"/>
      <c r="E27" s="42"/>
      <c r="F27" s="42"/>
      <c r="G27" s="42"/>
      <c r="H27" s="639"/>
      <c r="I27" s="40"/>
      <c r="J27" s="40" t="s">
        <v>1272</v>
      </c>
      <c r="K27" s="40" t="s">
        <v>1273</v>
      </c>
      <c r="L27" s="42"/>
      <c r="M27" s="42"/>
      <c r="N27" s="42"/>
      <c r="O27" s="42"/>
      <c r="P27" s="42"/>
      <c r="Q27" s="42"/>
      <c r="R27" s="40"/>
      <c r="S27" s="42" t="s">
        <v>676</v>
      </c>
      <c r="T27" s="40" t="s">
        <v>609</v>
      </c>
      <c r="U27" s="40" t="s">
        <v>609</v>
      </c>
      <c r="V27" s="40" t="s">
        <v>609</v>
      </c>
      <c r="W27" s="40" t="s">
        <v>609</v>
      </c>
      <c r="X27" s="40" t="s">
        <v>609</v>
      </c>
      <c r="Y27" s="42" t="s">
        <v>609</v>
      </c>
      <c r="Z27" s="640" t="s">
        <v>609</v>
      </c>
    </row>
    <row r="28" spans="1:26" ht="11.25" customHeight="1" x14ac:dyDescent="0.2">
      <c r="A28" s="42"/>
      <c r="B28" s="42" t="s">
        <v>609</v>
      </c>
      <c r="C28" s="42"/>
      <c r="D28" s="42"/>
      <c r="E28" s="42"/>
      <c r="F28" s="42"/>
      <c r="G28" s="42"/>
      <c r="H28" s="639"/>
      <c r="I28" s="40"/>
      <c r="J28" s="40" t="s">
        <v>1272</v>
      </c>
      <c r="K28" s="40" t="s">
        <v>1274</v>
      </c>
      <c r="L28" s="42"/>
      <c r="M28" s="42"/>
      <c r="N28" s="42"/>
      <c r="O28" s="42"/>
      <c r="P28" s="42"/>
      <c r="Q28" s="42"/>
      <c r="R28" s="40"/>
      <c r="S28" s="42" t="s">
        <v>677</v>
      </c>
      <c r="T28" s="40" t="s">
        <v>609</v>
      </c>
      <c r="U28" s="40" t="s">
        <v>609</v>
      </c>
      <c r="V28" s="40" t="s">
        <v>609</v>
      </c>
      <c r="W28" s="40" t="s">
        <v>609</v>
      </c>
      <c r="X28" s="40" t="s">
        <v>609</v>
      </c>
      <c r="Y28" s="42" t="s">
        <v>609</v>
      </c>
      <c r="Z28" s="640" t="s">
        <v>609</v>
      </c>
    </row>
    <row r="29" spans="1:26" ht="11.25" customHeight="1" x14ac:dyDescent="0.2">
      <c r="A29" s="42"/>
      <c r="B29" s="42" t="s">
        <v>609</v>
      </c>
      <c r="C29" s="42"/>
      <c r="D29" s="42"/>
      <c r="E29" s="42"/>
      <c r="F29" s="42"/>
      <c r="G29" s="42"/>
      <c r="H29" s="639"/>
      <c r="I29" s="40"/>
      <c r="J29" s="40" t="s">
        <v>1272</v>
      </c>
      <c r="K29" s="40" t="s">
        <v>1275</v>
      </c>
      <c r="L29" s="42"/>
      <c r="M29" s="42"/>
      <c r="N29" s="42"/>
      <c r="O29" s="42"/>
      <c r="P29" s="42"/>
      <c r="Q29" s="42"/>
      <c r="R29" s="42"/>
      <c r="S29" s="42" t="s">
        <v>678</v>
      </c>
      <c r="T29" s="40" t="s">
        <v>609</v>
      </c>
      <c r="U29" s="40" t="s">
        <v>609</v>
      </c>
      <c r="V29" s="40" t="s">
        <v>609</v>
      </c>
      <c r="W29" s="40" t="s">
        <v>609</v>
      </c>
      <c r="X29" s="40" t="s">
        <v>609</v>
      </c>
      <c r="Y29" s="42" t="s">
        <v>609</v>
      </c>
      <c r="Z29" s="640" t="s">
        <v>609</v>
      </c>
    </row>
    <row r="30" spans="1:26" ht="11.25" customHeight="1" x14ac:dyDescent="0.2">
      <c r="A30" s="42"/>
      <c r="B30" s="42" t="s">
        <v>609</v>
      </c>
      <c r="C30" s="42"/>
      <c r="D30" s="42"/>
      <c r="E30" s="42"/>
      <c r="F30" s="42"/>
      <c r="G30" s="42"/>
      <c r="H30" s="639"/>
      <c r="I30" s="40"/>
      <c r="J30" s="40" t="s">
        <v>1272</v>
      </c>
      <c r="K30" s="40" t="s">
        <v>1276</v>
      </c>
      <c r="L30" s="42"/>
      <c r="M30" s="42"/>
      <c r="N30" s="42"/>
      <c r="O30" s="42"/>
      <c r="P30" s="42"/>
      <c r="Q30" s="42"/>
      <c r="R30" s="42"/>
      <c r="S30" s="42" t="s">
        <v>679</v>
      </c>
      <c r="T30" s="40" t="s">
        <v>609</v>
      </c>
      <c r="U30" s="40" t="s">
        <v>609</v>
      </c>
      <c r="V30" s="40" t="s">
        <v>609</v>
      </c>
      <c r="W30" s="40" t="s">
        <v>609</v>
      </c>
      <c r="X30" s="640" t="s">
        <v>609</v>
      </c>
      <c r="Y30" s="640" t="s">
        <v>609</v>
      </c>
      <c r="Z30" s="640" t="s">
        <v>609</v>
      </c>
    </row>
    <row r="31" spans="1:26" ht="11.25" customHeight="1" x14ac:dyDescent="0.2">
      <c r="A31" s="42"/>
      <c r="B31" s="42" t="s">
        <v>609</v>
      </c>
      <c r="C31" s="42"/>
      <c r="D31" s="42"/>
      <c r="E31" s="42"/>
      <c r="F31" s="42"/>
      <c r="G31" s="42"/>
      <c r="H31" s="639"/>
      <c r="I31" s="40"/>
      <c r="J31" s="40" t="s">
        <v>1272</v>
      </c>
      <c r="K31" s="40" t="s">
        <v>1277</v>
      </c>
      <c r="L31" s="42"/>
      <c r="M31" s="42"/>
      <c r="N31" s="42"/>
      <c r="O31" s="42"/>
      <c r="P31" s="42"/>
      <c r="Q31" s="42"/>
      <c r="R31" s="40"/>
      <c r="S31" s="42" t="s">
        <v>680</v>
      </c>
      <c r="T31" s="40" t="s">
        <v>609</v>
      </c>
      <c r="U31" s="40" t="s">
        <v>609</v>
      </c>
      <c r="V31" s="40" t="s">
        <v>609</v>
      </c>
      <c r="W31" s="40" t="s">
        <v>609</v>
      </c>
      <c r="X31" s="40" t="s">
        <v>609</v>
      </c>
      <c r="Y31" s="42" t="s">
        <v>609</v>
      </c>
      <c r="Z31" s="42" t="s">
        <v>609</v>
      </c>
    </row>
    <row r="32" spans="1:26" ht="11.25" customHeight="1" x14ac:dyDescent="0.2">
      <c r="A32" s="42"/>
      <c r="B32" s="42" t="s">
        <v>609</v>
      </c>
      <c r="C32" s="42"/>
      <c r="D32" s="42"/>
      <c r="E32" s="42"/>
      <c r="F32" s="42"/>
      <c r="G32" s="42"/>
      <c r="H32" s="639"/>
      <c r="I32" s="40"/>
      <c r="J32" s="40" t="s">
        <v>1272</v>
      </c>
      <c r="K32" s="40" t="s">
        <v>1278</v>
      </c>
      <c r="L32" s="42"/>
      <c r="M32" s="42"/>
      <c r="N32" s="42"/>
      <c r="O32" s="42"/>
      <c r="P32" s="42"/>
      <c r="Q32" s="42"/>
      <c r="R32" s="40"/>
      <c r="S32" s="42" t="s">
        <v>681</v>
      </c>
      <c r="T32" s="40" t="s">
        <v>609</v>
      </c>
      <c r="U32" s="40" t="s">
        <v>609</v>
      </c>
      <c r="V32" s="40" t="s">
        <v>609</v>
      </c>
      <c r="W32" s="40" t="s">
        <v>609</v>
      </c>
      <c r="X32" s="40" t="s">
        <v>609</v>
      </c>
      <c r="Y32" s="42" t="s">
        <v>609</v>
      </c>
      <c r="Z32" s="42" t="s">
        <v>609</v>
      </c>
    </row>
    <row r="33" spans="1:26" ht="11.25" customHeight="1" x14ac:dyDescent="0.2">
      <c r="A33" s="42"/>
      <c r="B33" s="42"/>
      <c r="C33" s="42"/>
      <c r="D33" s="42"/>
      <c r="E33" s="42"/>
      <c r="F33" s="42"/>
      <c r="G33" s="42"/>
      <c r="H33" s="639"/>
      <c r="I33" s="40"/>
      <c r="J33" s="40" t="s">
        <v>1279</v>
      </c>
      <c r="K33" s="40" t="s">
        <v>1280</v>
      </c>
      <c r="L33" s="42"/>
      <c r="M33" s="42"/>
      <c r="N33" s="42"/>
      <c r="O33" s="42"/>
      <c r="P33" s="42"/>
      <c r="Q33" s="42"/>
      <c r="R33" s="40"/>
      <c r="S33" s="42" t="s">
        <v>682</v>
      </c>
      <c r="T33" s="40"/>
      <c r="U33" s="40"/>
      <c r="V33" s="40"/>
      <c r="W33" s="40"/>
      <c r="X33" s="40"/>
      <c r="Y33" s="42"/>
      <c r="Z33" s="42"/>
    </row>
    <row r="34" spans="1:26" ht="11.25" customHeight="1" x14ac:dyDescent="0.2">
      <c r="A34" s="42"/>
      <c r="B34" s="42"/>
      <c r="C34" s="42"/>
      <c r="D34" s="42"/>
      <c r="E34" s="42"/>
      <c r="F34" s="42"/>
      <c r="G34" s="42"/>
      <c r="H34" s="639"/>
      <c r="I34" s="40"/>
      <c r="J34" s="40" t="s">
        <v>1279</v>
      </c>
      <c r="K34" s="40" t="s">
        <v>1281</v>
      </c>
      <c r="L34" s="42"/>
      <c r="M34" s="42"/>
      <c r="N34" s="42"/>
      <c r="O34" s="42"/>
      <c r="P34" s="42"/>
      <c r="Q34" s="42"/>
      <c r="R34" s="40"/>
      <c r="S34" s="42" t="s">
        <v>683</v>
      </c>
      <c r="T34" s="40"/>
      <c r="U34" s="40"/>
      <c r="V34" s="40"/>
      <c r="W34" s="40"/>
      <c r="X34" s="40"/>
      <c r="Y34" s="42"/>
      <c r="Z34" s="42"/>
    </row>
    <row r="35" spans="1:26" ht="11.25" customHeight="1" x14ac:dyDescent="0.2">
      <c r="A35" s="42"/>
      <c r="B35" s="42"/>
      <c r="C35" s="42"/>
      <c r="D35" s="42"/>
      <c r="E35" s="42"/>
      <c r="F35" s="42"/>
      <c r="G35" s="42"/>
      <c r="H35" s="639"/>
      <c r="I35" s="40"/>
      <c r="J35" s="40" t="s">
        <v>1279</v>
      </c>
      <c r="K35" s="40" t="s">
        <v>1282</v>
      </c>
      <c r="L35" s="42"/>
      <c r="M35" s="42"/>
      <c r="N35" s="42"/>
      <c r="O35" s="42"/>
      <c r="P35" s="42"/>
      <c r="Q35" s="42"/>
      <c r="R35" s="40"/>
      <c r="S35" s="42" t="s">
        <v>684</v>
      </c>
      <c r="T35" s="40"/>
      <c r="U35" s="40"/>
      <c r="V35" s="40"/>
      <c r="W35" s="40"/>
      <c r="X35" s="40"/>
      <c r="Y35" s="42"/>
      <c r="Z35" s="42"/>
    </row>
    <row r="36" spans="1:26" ht="11.25" customHeight="1" x14ac:dyDescent="0.2">
      <c r="A36" s="42"/>
      <c r="B36" s="42"/>
      <c r="C36" s="42"/>
      <c r="D36" s="42"/>
      <c r="E36" s="42"/>
      <c r="F36" s="42"/>
      <c r="G36" s="42"/>
      <c r="H36" s="639"/>
      <c r="I36" s="40"/>
      <c r="J36" s="40" t="s">
        <v>1279</v>
      </c>
      <c r="K36" s="40" t="s">
        <v>1283</v>
      </c>
      <c r="L36" s="42"/>
      <c r="M36" s="42"/>
      <c r="N36" s="42"/>
      <c r="O36" s="42"/>
      <c r="P36" s="42"/>
      <c r="Q36" s="42"/>
      <c r="R36" s="42"/>
      <c r="S36" s="42" t="s">
        <v>685</v>
      </c>
      <c r="T36" s="40"/>
      <c r="U36" s="40"/>
      <c r="V36" s="40"/>
      <c r="W36" s="40"/>
      <c r="X36" s="40"/>
      <c r="Y36" s="42"/>
      <c r="Z36" s="42"/>
    </row>
    <row r="37" spans="1:26" ht="11.25" customHeight="1" x14ac:dyDescent="0.2">
      <c r="A37" s="42"/>
      <c r="B37" s="42"/>
      <c r="C37" s="42"/>
      <c r="D37" s="42"/>
      <c r="E37" s="42"/>
      <c r="F37" s="42"/>
      <c r="G37" s="42"/>
      <c r="H37" s="639"/>
      <c r="I37" s="40"/>
      <c r="J37" s="40" t="s">
        <v>1284</v>
      </c>
      <c r="K37" s="40" t="s">
        <v>1285</v>
      </c>
      <c r="L37" s="42"/>
      <c r="M37" s="42"/>
      <c r="N37" s="42"/>
      <c r="O37" s="42"/>
      <c r="P37" s="42"/>
      <c r="Q37" s="42"/>
      <c r="R37" s="42"/>
      <c r="S37" s="42" t="s">
        <v>686</v>
      </c>
      <c r="T37" s="40"/>
      <c r="U37" s="40"/>
      <c r="V37" s="40"/>
      <c r="W37" s="40"/>
      <c r="X37" s="40"/>
      <c r="Y37" s="42"/>
      <c r="Z37" s="42"/>
    </row>
    <row r="38" spans="1:26" ht="11.25" customHeight="1" x14ac:dyDescent="0.2">
      <c r="A38" s="42"/>
      <c r="B38" s="42"/>
      <c r="C38" s="42"/>
      <c r="D38" s="42"/>
      <c r="E38" s="42"/>
      <c r="F38" s="42"/>
      <c r="G38" s="42"/>
      <c r="H38" s="639"/>
      <c r="I38" s="40"/>
      <c r="J38" s="40" t="s">
        <v>1286</v>
      </c>
      <c r="K38" s="40" t="s">
        <v>1287</v>
      </c>
      <c r="L38" s="42"/>
      <c r="M38" s="42"/>
      <c r="N38" s="42"/>
      <c r="O38" s="42"/>
      <c r="P38" s="42"/>
      <c r="Q38" s="42"/>
      <c r="R38" s="42"/>
      <c r="S38" s="42" t="s">
        <v>687</v>
      </c>
      <c r="T38" s="40"/>
      <c r="U38" s="40"/>
      <c r="V38" s="40"/>
      <c r="W38" s="40"/>
      <c r="X38" s="40"/>
      <c r="Y38" s="42"/>
      <c r="Z38" s="42"/>
    </row>
    <row r="39" spans="1:26" ht="11.25" customHeight="1" x14ac:dyDescent="0.2">
      <c r="A39" s="42"/>
      <c r="B39" s="42"/>
      <c r="C39" s="42"/>
      <c r="D39" s="42"/>
      <c r="E39" s="42"/>
      <c r="F39" s="42"/>
      <c r="G39" s="42"/>
      <c r="H39" s="639"/>
      <c r="I39" s="40"/>
      <c r="J39" s="40" t="s">
        <v>1286</v>
      </c>
      <c r="K39" s="40" t="s">
        <v>1288</v>
      </c>
      <c r="L39" s="42"/>
      <c r="M39" s="42"/>
      <c r="N39" s="42"/>
      <c r="O39" s="42"/>
      <c r="P39" s="42"/>
      <c r="Q39" s="42"/>
      <c r="R39" s="42"/>
      <c r="S39" s="42"/>
      <c r="T39" s="40"/>
      <c r="U39" s="40"/>
      <c r="V39" s="40"/>
      <c r="W39" s="40"/>
      <c r="X39" s="40"/>
      <c r="Y39" s="42"/>
      <c r="Z39" s="42"/>
    </row>
    <row r="40" spans="1:26" ht="11.25" customHeight="1" x14ac:dyDescent="0.2">
      <c r="A40" s="42"/>
      <c r="B40" s="42"/>
      <c r="C40" s="42"/>
      <c r="D40" s="42"/>
      <c r="E40" s="42"/>
      <c r="F40" s="42"/>
      <c r="G40" s="42"/>
      <c r="H40" s="639"/>
      <c r="I40" s="40"/>
      <c r="J40" s="40" t="s">
        <v>1286</v>
      </c>
      <c r="K40" s="40" t="s">
        <v>1289</v>
      </c>
      <c r="L40" s="42"/>
      <c r="M40" s="42"/>
      <c r="N40" s="42"/>
      <c r="O40" s="42"/>
      <c r="P40" s="42"/>
      <c r="Q40" s="42"/>
      <c r="R40" s="42"/>
      <c r="S40" s="42"/>
      <c r="T40" s="40"/>
      <c r="U40" s="40"/>
      <c r="V40" s="40"/>
      <c r="W40" s="40"/>
      <c r="X40" s="40"/>
      <c r="Y40" s="42"/>
      <c r="Z40" s="42"/>
    </row>
    <row r="41" spans="1:26" ht="11.25" customHeight="1" x14ac:dyDescent="0.2">
      <c r="A41" s="42"/>
      <c r="B41" s="42"/>
      <c r="C41" s="42"/>
      <c r="D41" s="42"/>
      <c r="E41" s="42"/>
      <c r="F41" s="42"/>
      <c r="G41" s="42"/>
      <c r="H41" s="639"/>
      <c r="I41" s="40"/>
      <c r="J41" s="40" t="s">
        <v>1286</v>
      </c>
      <c r="K41" s="40" t="s">
        <v>1290</v>
      </c>
      <c r="L41" s="42"/>
      <c r="M41" s="42"/>
      <c r="N41" s="42"/>
      <c r="O41" s="42"/>
      <c r="P41" s="42"/>
      <c r="Q41" s="42"/>
      <c r="R41" s="42"/>
      <c r="S41" s="42"/>
      <c r="T41" s="40"/>
      <c r="U41" s="40"/>
      <c r="V41" s="40"/>
      <c r="W41" s="40"/>
      <c r="X41" s="40"/>
      <c r="Y41" s="42"/>
      <c r="Z41" s="42"/>
    </row>
    <row r="42" spans="1:26" ht="11.25" customHeight="1" x14ac:dyDescent="0.2">
      <c r="A42" s="42"/>
      <c r="B42" s="42"/>
      <c r="C42" s="42"/>
      <c r="D42" s="42"/>
      <c r="E42" s="42"/>
      <c r="F42" s="42"/>
      <c r="G42" s="42"/>
      <c r="H42" s="639"/>
      <c r="I42" s="40"/>
      <c r="J42" s="40" t="s">
        <v>1286</v>
      </c>
      <c r="K42" s="40" t="s">
        <v>1291</v>
      </c>
      <c r="L42" s="42"/>
      <c r="M42" s="42"/>
      <c r="N42" s="42"/>
      <c r="O42" s="42"/>
      <c r="P42" s="42"/>
      <c r="Q42" s="42"/>
      <c r="R42" s="42"/>
      <c r="S42" s="42"/>
      <c r="T42" s="40"/>
      <c r="U42" s="40"/>
      <c r="V42" s="40"/>
      <c r="W42" s="40"/>
      <c r="X42" s="40"/>
      <c r="Y42" s="42"/>
      <c r="Z42" s="42"/>
    </row>
    <row r="43" spans="1:26" ht="11.25" customHeight="1" x14ac:dyDescent="0.2">
      <c r="A43" s="42"/>
      <c r="B43" s="42"/>
      <c r="C43" s="42"/>
      <c r="D43" s="42"/>
      <c r="E43" s="42"/>
      <c r="F43" s="42"/>
      <c r="G43" s="42"/>
      <c r="H43" s="639"/>
      <c r="I43" s="40"/>
      <c r="J43" s="40" t="s">
        <v>1292</v>
      </c>
      <c r="K43" s="40" t="s">
        <v>1293</v>
      </c>
      <c r="L43" s="42"/>
      <c r="M43" s="42"/>
      <c r="N43" s="42"/>
      <c r="O43" s="42"/>
      <c r="P43" s="42"/>
      <c r="Q43" s="42"/>
      <c r="R43" s="42"/>
      <c r="S43" s="42"/>
      <c r="T43" s="40"/>
      <c r="U43" s="40"/>
      <c r="V43" s="40"/>
      <c r="W43" s="40"/>
      <c r="X43" s="40"/>
      <c r="Y43" s="42"/>
      <c r="Z43" s="42"/>
    </row>
    <row r="44" spans="1:26" ht="11.25" customHeight="1" x14ac:dyDescent="0.2">
      <c r="A44" s="42"/>
      <c r="B44" s="42"/>
      <c r="C44" s="42"/>
      <c r="D44" s="42"/>
      <c r="E44" s="42"/>
      <c r="F44" s="42"/>
      <c r="G44" s="42"/>
      <c r="H44" s="639"/>
      <c r="I44" s="40"/>
      <c r="J44" s="40" t="s">
        <v>1292</v>
      </c>
      <c r="K44" s="40" t="s">
        <v>1294</v>
      </c>
      <c r="L44" s="42"/>
      <c r="M44" s="42"/>
      <c r="N44" s="42"/>
      <c r="O44" s="42"/>
      <c r="P44" s="42"/>
      <c r="Q44" s="42"/>
      <c r="R44" s="42"/>
      <c r="S44" s="42"/>
      <c r="T44" s="40"/>
      <c r="U44" s="40"/>
      <c r="V44" s="40"/>
      <c r="W44" s="40"/>
      <c r="X44" s="40"/>
      <c r="Y44" s="42"/>
      <c r="Z44" s="42"/>
    </row>
    <row r="45" spans="1:26" ht="11.25" customHeight="1" x14ac:dyDescent="0.2">
      <c r="A45" s="42"/>
      <c r="B45" s="42"/>
      <c r="C45" s="42"/>
      <c r="D45" s="42"/>
      <c r="E45" s="42"/>
      <c r="F45" s="42"/>
      <c r="G45" s="42"/>
      <c r="H45" s="639"/>
      <c r="I45" s="40"/>
      <c r="J45" s="40" t="s">
        <v>1292</v>
      </c>
      <c r="K45" s="40" t="s">
        <v>1295</v>
      </c>
      <c r="L45" s="42"/>
      <c r="M45" s="42"/>
      <c r="N45" s="42"/>
      <c r="O45" s="42"/>
      <c r="P45" s="42"/>
      <c r="Q45" s="42"/>
      <c r="R45" s="42"/>
      <c r="S45" s="42"/>
      <c r="T45" s="40"/>
      <c r="U45" s="40"/>
      <c r="V45" s="40"/>
      <c r="W45" s="40"/>
      <c r="X45" s="40"/>
      <c r="Y45" s="42"/>
      <c r="Z45" s="42"/>
    </row>
    <row r="46" spans="1:26" ht="11.25" customHeight="1" x14ac:dyDescent="0.2">
      <c r="A46" s="42"/>
      <c r="B46" s="42"/>
      <c r="C46" s="42"/>
      <c r="D46" s="42"/>
      <c r="E46" s="42"/>
      <c r="F46" s="42"/>
      <c r="G46" s="42"/>
      <c r="H46" s="639"/>
      <c r="I46" s="40"/>
      <c r="J46" s="40" t="s">
        <v>1292</v>
      </c>
      <c r="K46" s="40" t="s">
        <v>1296</v>
      </c>
      <c r="L46" s="42"/>
      <c r="M46" s="42"/>
      <c r="N46" s="42"/>
      <c r="O46" s="42"/>
      <c r="P46" s="42"/>
      <c r="Q46" s="42"/>
      <c r="R46" s="42"/>
      <c r="S46" s="42"/>
      <c r="T46" s="40"/>
      <c r="U46" s="40"/>
      <c r="V46" s="40"/>
      <c r="W46" s="40"/>
      <c r="X46" s="40"/>
      <c r="Y46" s="42"/>
      <c r="Z46" s="42"/>
    </row>
    <row r="47" spans="1:26" ht="11.25" customHeight="1" x14ac:dyDescent="0.2">
      <c r="A47" s="42"/>
      <c r="B47" s="42"/>
      <c r="C47" s="42"/>
      <c r="D47" s="42"/>
      <c r="E47" s="42"/>
      <c r="F47" s="42"/>
      <c r="G47" s="42"/>
      <c r="H47" s="639"/>
      <c r="I47" s="40"/>
      <c r="J47" s="40" t="s">
        <v>1292</v>
      </c>
      <c r="K47" s="40" t="s">
        <v>1297</v>
      </c>
      <c r="L47" s="42"/>
      <c r="M47" s="42"/>
      <c r="N47" s="42"/>
      <c r="O47" s="42"/>
      <c r="P47" s="42"/>
      <c r="Q47" s="42"/>
      <c r="R47" s="42"/>
      <c r="S47" s="42"/>
      <c r="T47" s="40"/>
      <c r="U47" s="40"/>
      <c r="V47" s="40"/>
      <c r="W47" s="40"/>
      <c r="X47" s="40"/>
      <c r="Y47" s="42"/>
      <c r="Z47" s="42"/>
    </row>
    <row r="48" spans="1:26" ht="11.25" customHeight="1" x14ac:dyDescent="0.2">
      <c r="A48" s="42"/>
      <c r="B48" s="42"/>
      <c r="C48" s="42"/>
      <c r="D48" s="42"/>
      <c r="E48" s="42"/>
      <c r="F48" s="42"/>
      <c r="G48" s="42"/>
      <c r="H48" s="639"/>
      <c r="I48" s="40"/>
      <c r="J48" s="40" t="s">
        <v>1298</v>
      </c>
      <c r="K48" s="40" t="s">
        <v>1299</v>
      </c>
      <c r="L48" s="42"/>
      <c r="M48" s="42"/>
      <c r="N48" s="42"/>
      <c r="O48" s="42"/>
      <c r="P48" s="42"/>
      <c r="Q48" s="42"/>
      <c r="R48" s="42"/>
      <c r="S48" s="42"/>
      <c r="T48" s="40"/>
      <c r="U48" s="40"/>
      <c r="V48" s="40"/>
      <c r="W48" s="40"/>
      <c r="X48" s="40"/>
      <c r="Y48" s="42"/>
      <c r="Z48" s="42"/>
    </row>
    <row r="49" spans="1:26" ht="11.25" customHeight="1" x14ac:dyDescent="0.2">
      <c r="A49" s="42"/>
      <c r="B49" s="42"/>
      <c r="C49" s="42"/>
      <c r="D49" s="42"/>
      <c r="E49" s="42"/>
      <c r="F49" s="42"/>
      <c r="G49" s="42"/>
      <c r="H49" s="639"/>
      <c r="I49" s="40"/>
      <c r="J49" s="40" t="s">
        <v>1298</v>
      </c>
      <c r="K49" s="40" t="s">
        <v>1300</v>
      </c>
      <c r="L49" s="42"/>
      <c r="M49" s="42"/>
      <c r="N49" s="42"/>
      <c r="O49" s="42"/>
      <c r="P49" s="42"/>
      <c r="Q49" s="42"/>
      <c r="R49" s="42"/>
      <c r="S49" s="42"/>
      <c r="T49" s="40"/>
      <c r="U49" s="40"/>
      <c r="V49" s="40"/>
      <c r="W49" s="40"/>
      <c r="X49" s="40"/>
      <c r="Y49" s="42"/>
      <c r="Z49" s="42"/>
    </row>
    <row r="50" spans="1:26" ht="11.25" customHeight="1" x14ac:dyDescent="0.2">
      <c r="A50" s="42"/>
      <c r="B50" s="42"/>
      <c r="C50" s="42"/>
      <c r="D50" s="42"/>
      <c r="E50" s="42"/>
      <c r="F50" s="42"/>
      <c r="G50" s="42"/>
      <c r="H50" s="639"/>
      <c r="I50" s="40"/>
      <c r="J50" s="40" t="s">
        <v>1298</v>
      </c>
      <c r="K50" s="40" t="s">
        <v>1301</v>
      </c>
      <c r="L50" s="42"/>
      <c r="M50" s="42"/>
      <c r="N50" s="42"/>
      <c r="O50" s="42"/>
      <c r="P50" s="42"/>
      <c r="Q50" s="42"/>
      <c r="R50" s="42"/>
      <c r="S50" s="42"/>
      <c r="T50" s="40"/>
      <c r="U50" s="40"/>
      <c r="V50" s="40"/>
      <c r="W50" s="40"/>
      <c r="X50" s="40"/>
      <c r="Y50" s="42"/>
      <c r="Z50" s="42"/>
    </row>
    <row r="51" spans="1:26" ht="11.25" customHeight="1" x14ac:dyDescent="0.2">
      <c r="A51" s="42"/>
      <c r="B51" s="42"/>
      <c r="C51" s="42"/>
      <c r="D51" s="42"/>
      <c r="E51" s="42"/>
      <c r="F51" s="42"/>
      <c r="G51" s="42"/>
      <c r="H51" s="639"/>
      <c r="I51" s="40"/>
      <c r="J51" s="40" t="s">
        <v>1302</v>
      </c>
      <c r="K51" s="40" t="s">
        <v>1303</v>
      </c>
      <c r="L51" s="42"/>
      <c r="M51" s="42"/>
      <c r="N51" s="42"/>
      <c r="O51" s="42"/>
      <c r="P51" s="42"/>
      <c r="Q51" s="42"/>
      <c r="R51" s="42"/>
      <c r="S51" s="42"/>
      <c r="T51" s="40"/>
      <c r="U51" s="40"/>
      <c r="V51" s="40"/>
      <c r="W51" s="40"/>
      <c r="X51" s="40"/>
      <c r="Y51" s="42"/>
      <c r="Z51" s="42"/>
    </row>
    <row r="52" spans="1:26" ht="11.25" customHeight="1" x14ac:dyDescent="0.2">
      <c r="A52" s="42"/>
      <c r="B52" s="42"/>
      <c r="C52" s="42"/>
      <c r="D52" s="42"/>
      <c r="E52" s="42"/>
      <c r="F52" s="42"/>
      <c r="G52" s="42"/>
      <c r="H52" s="639"/>
      <c r="I52" s="40"/>
      <c r="J52" s="40" t="s">
        <v>1302</v>
      </c>
      <c r="K52" s="40" t="s">
        <v>1304</v>
      </c>
      <c r="L52" s="42"/>
      <c r="M52" s="42"/>
      <c r="N52" s="42"/>
      <c r="O52" s="42"/>
      <c r="P52" s="42"/>
      <c r="Q52" s="42"/>
      <c r="R52" s="42"/>
      <c r="S52" s="42"/>
      <c r="T52" s="40"/>
      <c r="U52" s="40"/>
      <c r="V52" s="40"/>
      <c r="W52" s="40"/>
      <c r="X52" s="40"/>
      <c r="Y52" s="42"/>
      <c r="Z52" s="42"/>
    </row>
    <row r="53" spans="1:26" ht="11.25" customHeight="1" x14ac:dyDescent="0.2">
      <c r="A53" s="42"/>
      <c r="B53" s="42"/>
      <c r="C53" s="42"/>
      <c r="D53" s="42"/>
      <c r="E53" s="42"/>
      <c r="F53" s="42"/>
      <c r="G53" s="42"/>
      <c r="H53" s="639"/>
      <c r="I53" s="40"/>
      <c r="J53" s="40" t="s">
        <v>1302</v>
      </c>
      <c r="K53" s="40" t="s">
        <v>1305</v>
      </c>
      <c r="L53" s="42"/>
      <c r="M53" s="42"/>
      <c r="N53" s="42"/>
      <c r="O53" s="42"/>
      <c r="P53" s="42"/>
      <c r="Q53" s="42"/>
      <c r="R53" s="42"/>
      <c r="S53" s="42"/>
      <c r="T53" s="40"/>
      <c r="U53" s="40"/>
      <c r="V53" s="40"/>
      <c r="W53" s="40"/>
      <c r="X53" s="40"/>
      <c r="Y53" s="42"/>
      <c r="Z53" s="42"/>
    </row>
    <row r="54" spans="1:26" ht="11.25" customHeight="1" x14ac:dyDescent="0.2">
      <c r="A54" s="42"/>
      <c r="B54" s="42"/>
      <c r="C54" s="42"/>
      <c r="D54" s="42"/>
      <c r="E54" s="42"/>
      <c r="F54" s="42"/>
      <c r="G54" s="42"/>
      <c r="H54" s="639"/>
      <c r="I54" s="40"/>
      <c r="J54" s="40" t="s">
        <v>1302</v>
      </c>
      <c r="K54" s="40" t="s">
        <v>1306</v>
      </c>
      <c r="L54" s="42"/>
      <c r="M54" s="42"/>
      <c r="N54" s="42"/>
      <c r="O54" s="42"/>
      <c r="P54" s="42"/>
      <c r="Q54" s="42"/>
      <c r="R54" s="42"/>
      <c r="S54" s="42"/>
      <c r="T54" s="40"/>
      <c r="U54" s="40"/>
      <c r="V54" s="40"/>
      <c r="W54" s="40"/>
      <c r="X54" s="40"/>
      <c r="Y54" s="42"/>
      <c r="Z54" s="42"/>
    </row>
    <row r="55" spans="1:26" ht="11.25" customHeight="1" x14ac:dyDescent="0.2">
      <c r="A55" s="42"/>
      <c r="B55" s="42"/>
      <c r="C55" s="42"/>
      <c r="D55" s="42"/>
      <c r="E55" s="42"/>
      <c r="F55" s="42"/>
      <c r="G55" s="42"/>
      <c r="H55" s="639"/>
      <c r="I55" s="40"/>
      <c r="J55" s="40" t="s">
        <v>1302</v>
      </c>
      <c r="K55" s="40" t="s">
        <v>1307</v>
      </c>
      <c r="L55" s="42"/>
      <c r="M55" s="42"/>
      <c r="N55" s="42"/>
      <c r="O55" s="42"/>
      <c r="P55" s="42"/>
      <c r="Q55" s="42"/>
      <c r="R55" s="42"/>
      <c r="S55" s="42"/>
      <c r="T55" s="40"/>
      <c r="U55" s="40"/>
      <c r="V55" s="40"/>
      <c r="W55" s="40"/>
      <c r="X55" s="40"/>
      <c r="Y55" s="42"/>
      <c r="Z55" s="42"/>
    </row>
    <row r="56" spans="1:26" ht="11.25" customHeight="1" x14ac:dyDescent="0.2">
      <c r="A56" s="42"/>
      <c r="B56" s="42"/>
      <c r="C56" s="42"/>
      <c r="D56" s="42"/>
      <c r="E56" s="42"/>
      <c r="F56" s="42"/>
      <c r="G56" s="42"/>
      <c r="H56" s="639"/>
      <c r="I56" s="40"/>
      <c r="J56" s="40" t="s">
        <v>1302</v>
      </c>
      <c r="K56" s="40" t="s">
        <v>1308</v>
      </c>
      <c r="L56" s="42"/>
      <c r="M56" s="42"/>
      <c r="N56" s="42"/>
      <c r="O56" s="42"/>
      <c r="P56" s="42"/>
      <c r="Q56" s="42"/>
      <c r="R56" s="42"/>
      <c r="S56" s="42"/>
      <c r="T56" s="40"/>
      <c r="U56" s="40"/>
      <c r="V56" s="40"/>
      <c r="W56" s="40"/>
      <c r="X56" s="40"/>
      <c r="Y56" s="42"/>
      <c r="Z56" s="42"/>
    </row>
    <row r="57" spans="1:26" ht="11.25" customHeight="1" x14ac:dyDescent="0.2">
      <c r="A57" s="42"/>
      <c r="B57" s="42"/>
      <c r="C57" s="42"/>
      <c r="D57" s="42"/>
      <c r="E57" s="42"/>
      <c r="F57" s="42"/>
      <c r="G57" s="42"/>
      <c r="H57" s="639"/>
      <c r="I57" s="40"/>
      <c r="J57" s="40" t="s">
        <v>1302</v>
      </c>
      <c r="K57" s="40" t="s">
        <v>1309</v>
      </c>
      <c r="L57" s="42"/>
      <c r="M57" s="42"/>
      <c r="N57" s="42"/>
      <c r="O57" s="42"/>
      <c r="P57" s="42"/>
      <c r="Q57" s="42"/>
      <c r="R57" s="42"/>
      <c r="S57" s="42"/>
      <c r="T57" s="40"/>
      <c r="U57" s="40"/>
      <c r="V57" s="40"/>
      <c r="W57" s="40"/>
      <c r="X57" s="40"/>
      <c r="Y57" s="42"/>
      <c r="Z57" s="42"/>
    </row>
    <row r="58" spans="1:26" ht="11.25" customHeight="1" x14ac:dyDescent="0.2">
      <c r="A58" s="42"/>
      <c r="B58" s="42"/>
      <c r="C58" s="42"/>
      <c r="D58" s="42"/>
      <c r="E58" s="42"/>
      <c r="F58" s="42"/>
      <c r="G58" s="42"/>
      <c r="H58" s="639"/>
      <c r="I58" s="40"/>
      <c r="J58" s="40" t="s">
        <v>1302</v>
      </c>
      <c r="K58" s="40" t="s">
        <v>1310</v>
      </c>
      <c r="L58" s="42"/>
      <c r="M58" s="42"/>
      <c r="N58" s="42"/>
      <c r="O58" s="42"/>
      <c r="P58" s="42"/>
      <c r="Q58" s="42"/>
      <c r="R58" s="42"/>
      <c r="S58" s="42"/>
      <c r="T58" s="40"/>
      <c r="U58" s="40"/>
      <c r="V58" s="40"/>
      <c r="W58" s="40"/>
      <c r="X58" s="40"/>
      <c r="Y58" s="42"/>
      <c r="Z58" s="42"/>
    </row>
    <row r="59" spans="1:26" ht="11.25" customHeight="1" x14ac:dyDescent="0.2">
      <c r="A59" s="42"/>
      <c r="B59" s="42"/>
      <c r="C59" s="42"/>
      <c r="D59" s="42"/>
      <c r="E59" s="42"/>
      <c r="F59" s="42"/>
      <c r="G59" s="42"/>
      <c r="H59" s="639"/>
      <c r="I59" s="40"/>
      <c r="J59" s="40" t="s">
        <v>1302</v>
      </c>
      <c r="K59" s="40" t="s">
        <v>1311</v>
      </c>
      <c r="L59" s="42"/>
      <c r="M59" s="42"/>
      <c r="N59" s="42"/>
      <c r="O59" s="42"/>
      <c r="P59" s="42"/>
      <c r="Q59" s="42"/>
      <c r="R59" s="42"/>
      <c r="S59" s="42"/>
      <c r="T59" s="40"/>
      <c r="U59" s="40"/>
      <c r="V59" s="40"/>
      <c r="W59" s="40"/>
      <c r="X59" s="40"/>
      <c r="Y59" s="42"/>
      <c r="Z59" s="42"/>
    </row>
    <row r="60" spans="1:26" ht="11.25" customHeight="1" x14ac:dyDescent="0.2">
      <c r="A60" s="42"/>
      <c r="B60" s="42"/>
      <c r="C60" s="42"/>
      <c r="D60" s="42"/>
      <c r="E60" s="42"/>
      <c r="F60" s="42"/>
      <c r="G60" s="42"/>
      <c r="H60" s="639"/>
      <c r="I60" s="40"/>
      <c r="J60" s="40" t="s">
        <v>1312</v>
      </c>
      <c r="K60" s="40" t="s">
        <v>1313</v>
      </c>
      <c r="L60" s="42"/>
      <c r="M60" s="42"/>
      <c r="N60" s="42"/>
      <c r="O60" s="42"/>
      <c r="P60" s="42"/>
      <c r="Q60" s="42"/>
      <c r="R60" s="42"/>
      <c r="S60" s="42"/>
      <c r="T60" s="40"/>
      <c r="U60" s="40"/>
      <c r="V60" s="40"/>
      <c r="W60" s="40"/>
      <c r="X60" s="40"/>
      <c r="Y60" s="42"/>
      <c r="Z60" s="42"/>
    </row>
    <row r="61" spans="1:26" ht="11.25" customHeight="1" x14ac:dyDescent="0.2">
      <c r="A61" s="42"/>
      <c r="B61" s="42"/>
      <c r="C61" s="42"/>
      <c r="D61" s="42"/>
      <c r="E61" s="42"/>
      <c r="F61" s="42"/>
      <c r="G61" s="42"/>
      <c r="H61" s="639"/>
      <c r="I61" s="40"/>
      <c r="J61" s="40" t="s">
        <v>1312</v>
      </c>
      <c r="K61" s="40" t="s">
        <v>1314</v>
      </c>
      <c r="L61" s="42"/>
      <c r="M61" s="42"/>
      <c r="N61" s="42"/>
      <c r="O61" s="42"/>
      <c r="P61" s="42"/>
      <c r="Q61" s="42"/>
      <c r="R61" s="42"/>
      <c r="S61" s="42"/>
      <c r="T61" s="40"/>
      <c r="U61" s="40"/>
      <c r="V61" s="40"/>
      <c r="W61" s="40"/>
      <c r="X61" s="40"/>
      <c r="Y61" s="42"/>
      <c r="Z61" s="42"/>
    </row>
    <row r="62" spans="1:26" ht="11.25" customHeight="1" x14ac:dyDescent="0.2">
      <c r="A62" s="42"/>
      <c r="B62" s="42"/>
      <c r="C62" s="42"/>
      <c r="D62" s="42"/>
      <c r="E62" s="42"/>
      <c r="F62" s="42"/>
      <c r="G62" s="42"/>
      <c r="H62" s="639"/>
      <c r="I62" s="40"/>
      <c r="J62" s="40" t="s">
        <v>1315</v>
      </c>
      <c r="K62" s="40" t="s">
        <v>1316</v>
      </c>
      <c r="L62" s="42"/>
      <c r="M62" s="42"/>
      <c r="N62" s="42"/>
      <c r="O62" s="42"/>
      <c r="P62" s="42"/>
      <c r="Q62" s="42"/>
      <c r="R62" s="42"/>
      <c r="S62" s="42"/>
      <c r="T62" s="40"/>
      <c r="U62" s="40"/>
      <c r="V62" s="40"/>
      <c r="W62" s="40"/>
      <c r="X62" s="40"/>
      <c r="Y62" s="42"/>
      <c r="Z62" s="42"/>
    </row>
    <row r="63" spans="1:26" ht="11.25" customHeight="1" x14ac:dyDescent="0.2">
      <c r="A63" s="42"/>
      <c r="B63" s="42"/>
      <c r="C63" s="42"/>
      <c r="D63" s="42"/>
      <c r="E63" s="42"/>
      <c r="F63" s="42"/>
      <c r="G63" s="42"/>
      <c r="H63" s="639"/>
      <c r="I63" s="40"/>
      <c r="J63" s="40" t="s">
        <v>1315</v>
      </c>
      <c r="K63" s="40" t="s">
        <v>1317</v>
      </c>
      <c r="L63" s="42"/>
      <c r="M63" s="42"/>
      <c r="N63" s="42"/>
      <c r="O63" s="42"/>
      <c r="P63" s="42"/>
      <c r="Q63" s="42"/>
      <c r="R63" s="42"/>
      <c r="S63" s="42"/>
      <c r="T63" s="40"/>
      <c r="U63" s="40"/>
      <c r="V63" s="40"/>
      <c r="W63" s="40"/>
      <c r="X63" s="40"/>
      <c r="Y63" s="42"/>
      <c r="Z63" s="42"/>
    </row>
    <row r="64" spans="1:26" ht="11.25" customHeight="1" x14ac:dyDescent="0.2">
      <c r="A64" s="42"/>
      <c r="B64" s="42"/>
      <c r="C64" s="42"/>
      <c r="D64" s="42"/>
      <c r="E64" s="42"/>
      <c r="F64" s="42"/>
      <c r="G64" s="42"/>
      <c r="H64" s="639"/>
      <c r="I64" s="40"/>
      <c r="J64" s="40" t="s">
        <v>1315</v>
      </c>
      <c r="K64" s="40" t="s">
        <v>1318</v>
      </c>
      <c r="L64" s="42"/>
      <c r="M64" s="42"/>
      <c r="N64" s="42"/>
      <c r="O64" s="42"/>
      <c r="P64" s="42"/>
      <c r="Q64" s="42"/>
      <c r="R64" s="42"/>
      <c r="S64" s="42"/>
      <c r="T64" s="40"/>
      <c r="U64" s="40"/>
      <c r="V64" s="40"/>
      <c r="W64" s="40"/>
      <c r="X64" s="40"/>
      <c r="Y64" s="42"/>
      <c r="Z64" s="42"/>
    </row>
    <row r="65" spans="1:26" ht="11.25" customHeight="1" x14ac:dyDescent="0.2">
      <c r="A65" s="42"/>
      <c r="B65" s="42"/>
      <c r="C65" s="42"/>
      <c r="D65" s="42"/>
      <c r="E65" s="42"/>
      <c r="F65" s="42"/>
      <c r="G65" s="42"/>
      <c r="H65" s="639"/>
      <c r="I65" s="40"/>
      <c r="J65" s="40" t="s">
        <v>1319</v>
      </c>
      <c r="K65" s="40" t="s">
        <v>1320</v>
      </c>
      <c r="L65" s="42"/>
      <c r="M65" s="42"/>
      <c r="N65" s="42"/>
      <c r="O65" s="42"/>
      <c r="P65" s="42"/>
      <c r="Q65" s="42"/>
      <c r="R65" s="42"/>
      <c r="S65" s="42"/>
      <c r="T65" s="40"/>
      <c r="U65" s="40"/>
      <c r="V65" s="40"/>
      <c r="W65" s="40"/>
      <c r="X65" s="40"/>
      <c r="Y65" s="42"/>
      <c r="Z65" s="42"/>
    </row>
    <row r="66" spans="1:26" ht="11.25" customHeight="1" x14ac:dyDescent="0.2">
      <c r="A66" s="42"/>
      <c r="B66" s="42"/>
      <c r="C66" s="42"/>
      <c r="D66" s="42"/>
      <c r="E66" s="42"/>
      <c r="F66" s="42"/>
      <c r="G66" s="42"/>
      <c r="H66" s="639"/>
      <c r="I66" s="40"/>
      <c r="J66" s="40" t="s">
        <v>1319</v>
      </c>
      <c r="K66" s="40" t="s">
        <v>1321</v>
      </c>
      <c r="L66" s="42"/>
      <c r="M66" s="42"/>
      <c r="N66" s="42"/>
      <c r="O66" s="42"/>
      <c r="P66" s="42"/>
      <c r="Q66" s="42"/>
      <c r="R66" s="42"/>
      <c r="S66" s="42"/>
      <c r="T66" s="40"/>
      <c r="U66" s="40"/>
      <c r="V66" s="40"/>
      <c r="W66" s="40"/>
      <c r="X66" s="40"/>
      <c r="Y66" s="42"/>
      <c r="Z66" s="42"/>
    </row>
    <row r="67" spans="1:26" ht="11.25" customHeight="1" x14ac:dyDescent="0.2">
      <c r="A67" s="42"/>
      <c r="B67" s="42"/>
      <c r="C67" s="42"/>
      <c r="D67" s="42"/>
      <c r="E67" s="42"/>
      <c r="F67" s="42"/>
      <c r="G67" s="42"/>
      <c r="H67" s="639"/>
      <c r="I67" s="40"/>
      <c r="J67" s="40" t="s">
        <v>1319</v>
      </c>
      <c r="K67" s="40" t="s">
        <v>1322</v>
      </c>
      <c r="L67" s="42"/>
      <c r="M67" s="42"/>
      <c r="N67" s="42"/>
      <c r="O67" s="42"/>
      <c r="P67" s="42"/>
      <c r="Q67" s="42"/>
      <c r="R67" s="42"/>
      <c r="S67" s="42"/>
      <c r="T67" s="40"/>
      <c r="U67" s="40"/>
      <c r="V67" s="40"/>
      <c r="W67" s="40"/>
      <c r="X67" s="40"/>
      <c r="Y67" s="42"/>
      <c r="Z67" s="42"/>
    </row>
    <row r="68" spans="1:26" ht="11.25" customHeight="1" x14ac:dyDescent="0.2">
      <c r="A68" s="42"/>
      <c r="B68" s="42"/>
      <c r="C68" s="42"/>
      <c r="D68" s="42"/>
      <c r="E68" s="42"/>
      <c r="F68" s="42"/>
      <c r="G68" s="42"/>
      <c r="H68" s="639"/>
      <c r="I68" s="40"/>
      <c r="J68" s="40" t="s">
        <v>1323</v>
      </c>
      <c r="K68" s="40" t="s">
        <v>1324</v>
      </c>
      <c r="L68" s="42"/>
      <c r="M68" s="42"/>
      <c r="N68" s="42"/>
      <c r="O68" s="42"/>
      <c r="P68" s="42"/>
      <c r="Q68" s="42"/>
      <c r="R68" s="42"/>
      <c r="S68" s="42"/>
      <c r="T68" s="40"/>
      <c r="U68" s="40"/>
      <c r="V68" s="40"/>
      <c r="W68" s="40"/>
      <c r="X68" s="40"/>
      <c r="Y68" s="42"/>
      <c r="Z68" s="42"/>
    </row>
    <row r="69" spans="1:26" ht="11.25" customHeight="1" x14ac:dyDescent="0.2">
      <c r="A69" s="42"/>
      <c r="B69" s="42"/>
      <c r="C69" s="42"/>
      <c r="D69" s="42"/>
      <c r="E69" s="42"/>
      <c r="F69" s="42"/>
      <c r="G69" s="42"/>
      <c r="H69" s="639"/>
      <c r="I69" s="40"/>
      <c r="J69" s="40" t="s">
        <v>1323</v>
      </c>
      <c r="K69" s="40" t="s">
        <v>1325</v>
      </c>
      <c r="L69" s="42"/>
      <c r="M69" s="42"/>
      <c r="N69" s="42"/>
      <c r="O69" s="42"/>
      <c r="P69" s="42"/>
      <c r="Q69" s="42"/>
      <c r="R69" s="42"/>
      <c r="S69" s="42"/>
      <c r="T69" s="40"/>
      <c r="U69" s="40"/>
      <c r="V69" s="40"/>
      <c r="W69" s="40"/>
      <c r="X69" s="40"/>
      <c r="Y69" s="42"/>
      <c r="Z69" s="42"/>
    </row>
    <row r="70" spans="1:26" ht="11.25" customHeight="1" x14ac:dyDescent="0.2">
      <c r="A70" s="42"/>
      <c r="B70" s="42"/>
      <c r="C70" s="42"/>
      <c r="D70" s="42"/>
      <c r="E70" s="42"/>
      <c r="F70" s="42"/>
      <c r="G70" s="42"/>
      <c r="H70" s="639"/>
      <c r="I70" s="40"/>
      <c r="J70" s="40" t="s">
        <v>1323</v>
      </c>
      <c r="K70" s="40" t="s">
        <v>1326</v>
      </c>
      <c r="L70" s="42"/>
      <c r="M70" s="42"/>
      <c r="N70" s="42"/>
      <c r="O70" s="42"/>
      <c r="P70" s="42"/>
      <c r="Q70" s="42"/>
      <c r="R70" s="42"/>
      <c r="S70" s="42"/>
      <c r="T70" s="40"/>
      <c r="U70" s="40"/>
      <c r="V70" s="40"/>
      <c r="W70" s="40"/>
      <c r="X70" s="40"/>
      <c r="Y70" s="42"/>
      <c r="Z70" s="42"/>
    </row>
    <row r="71" spans="1:26" ht="11.25" customHeight="1" x14ac:dyDescent="0.2">
      <c r="A71" s="42"/>
      <c r="B71" s="42"/>
      <c r="C71" s="42"/>
      <c r="D71" s="42"/>
      <c r="E71" s="42"/>
      <c r="F71" s="42"/>
      <c r="G71" s="42"/>
      <c r="H71" s="639"/>
      <c r="I71" s="40"/>
      <c r="J71" s="40" t="s">
        <v>1323</v>
      </c>
      <c r="K71" s="40" t="s">
        <v>1327</v>
      </c>
      <c r="L71" s="42"/>
      <c r="M71" s="42"/>
      <c r="N71" s="42"/>
      <c r="O71" s="42"/>
      <c r="P71" s="42"/>
      <c r="Q71" s="42"/>
      <c r="R71" s="42"/>
      <c r="S71" s="42"/>
      <c r="T71" s="40"/>
      <c r="U71" s="40"/>
      <c r="V71" s="40"/>
      <c r="W71" s="40"/>
      <c r="X71" s="40"/>
      <c r="Y71" s="42"/>
      <c r="Z71" s="42"/>
    </row>
    <row r="72" spans="1:26" ht="11.25" customHeight="1" x14ac:dyDescent="0.2">
      <c r="A72" s="42"/>
      <c r="B72" s="42"/>
      <c r="C72" s="42"/>
      <c r="D72" s="42"/>
      <c r="E72" s="42"/>
      <c r="F72" s="42"/>
      <c r="G72" s="42"/>
      <c r="H72" s="639"/>
      <c r="I72" s="40"/>
      <c r="J72" s="40" t="s">
        <v>1323</v>
      </c>
      <c r="K72" s="40" t="s">
        <v>1328</v>
      </c>
      <c r="L72" s="42"/>
      <c r="M72" s="42"/>
      <c r="N72" s="42"/>
      <c r="O72" s="42"/>
      <c r="P72" s="42"/>
      <c r="Q72" s="42"/>
      <c r="R72" s="42"/>
      <c r="S72" s="42"/>
      <c r="T72" s="40"/>
      <c r="U72" s="40"/>
      <c r="V72" s="40"/>
      <c r="W72" s="40"/>
      <c r="X72" s="40"/>
      <c r="Y72" s="42"/>
      <c r="Z72" s="42"/>
    </row>
    <row r="73" spans="1:26" ht="11.25" customHeight="1" x14ac:dyDescent="0.2">
      <c r="A73" s="42"/>
      <c r="B73" s="42"/>
      <c r="C73" s="42"/>
      <c r="D73" s="42"/>
      <c r="E73" s="42"/>
      <c r="F73" s="42"/>
      <c r="G73" s="42"/>
      <c r="H73" s="639"/>
      <c r="I73" s="40"/>
      <c r="J73" s="40" t="s">
        <v>1323</v>
      </c>
      <c r="K73" s="40" t="s">
        <v>1329</v>
      </c>
      <c r="L73" s="42"/>
      <c r="M73" s="42"/>
      <c r="N73" s="42"/>
      <c r="O73" s="42"/>
      <c r="P73" s="42"/>
      <c r="Q73" s="42"/>
      <c r="R73" s="42"/>
      <c r="S73" s="42"/>
      <c r="T73" s="40"/>
      <c r="U73" s="40"/>
      <c r="V73" s="40"/>
      <c r="W73" s="40"/>
      <c r="X73" s="40"/>
      <c r="Y73" s="42"/>
      <c r="Z73" s="42"/>
    </row>
    <row r="74" spans="1:26" ht="11.25" customHeight="1" x14ac:dyDescent="0.2">
      <c r="A74" s="42"/>
      <c r="B74" s="42"/>
      <c r="C74" s="42"/>
      <c r="D74" s="42"/>
      <c r="E74" s="42"/>
      <c r="F74" s="42"/>
      <c r="G74" s="42"/>
      <c r="H74" s="639"/>
      <c r="I74" s="40"/>
      <c r="J74" s="40" t="s">
        <v>1323</v>
      </c>
      <c r="K74" s="40" t="s">
        <v>1330</v>
      </c>
      <c r="L74" s="42"/>
      <c r="M74" s="42"/>
      <c r="N74" s="42"/>
      <c r="O74" s="42"/>
      <c r="P74" s="42"/>
      <c r="Q74" s="42"/>
      <c r="R74" s="42"/>
      <c r="S74" s="42"/>
      <c r="T74" s="40"/>
      <c r="U74" s="40"/>
      <c r="V74" s="40"/>
      <c r="W74" s="40"/>
      <c r="X74" s="40"/>
      <c r="Y74" s="42"/>
      <c r="Z74" s="42"/>
    </row>
    <row r="75" spans="1:26" ht="11.25" customHeight="1" x14ac:dyDescent="0.2">
      <c r="A75" s="42"/>
      <c r="B75" s="42"/>
      <c r="C75" s="42"/>
      <c r="D75" s="42"/>
      <c r="E75" s="42"/>
      <c r="F75" s="42"/>
      <c r="G75" s="42"/>
      <c r="H75" s="639"/>
      <c r="I75" s="40"/>
      <c r="J75" s="40" t="s">
        <v>1323</v>
      </c>
      <c r="K75" s="40" t="s">
        <v>1331</v>
      </c>
      <c r="L75" s="42"/>
      <c r="M75" s="42"/>
      <c r="N75" s="42"/>
      <c r="O75" s="42"/>
      <c r="P75" s="42"/>
      <c r="Q75" s="42"/>
      <c r="R75" s="42"/>
      <c r="S75" s="42"/>
      <c r="T75" s="40"/>
      <c r="U75" s="40"/>
      <c r="V75" s="40"/>
      <c r="W75" s="40"/>
      <c r="X75" s="40"/>
      <c r="Y75" s="42"/>
      <c r="Z75" s="42"/>
    </row>
    <row r="76" spans="1:26" ht="11.25" customHeight="1" x14ac:dyDescent="0.2">
      <c r="A76" s="42"/>
      <c r="B76" s="42"/>
      <c r="C76" s="42"/>
      <c r="D76" s="42"/>
      <c r="E76" s="42"/>
      <c r="F76" s="42"/>
      <c r="G76" s="42"/>
      <c r="H76" s="639"/>
      <c r="I76" s="40"/>
      <c r="J76" s="40" t="s">
        <v>1332</v>
      </c>
      <c r="K76" s="40" t="s">
        <v>1333</v>
      </c>
      <c r="L76" s="42"/>
      <c r="M76" s="42"/>
      <c r="N76" s="42"/>
      <c r="O76" s="42"/>
      <c r="P76" s="42"/>
      <c r="Q76" s="42"/>
      <c r="R76" s="42"/>
      <c r="S76" s="42"/>
      <c r="T76" s="40"/>
      <c r="U76" s="40"/>
      <c r="V76" s="40"/>
      <c r="W76" s="40"/>
      <c r="X76" s="40"/>
      <c r="Y76" s="42"/>
      <c r="Z76" s="42"/>
    </row>
    <row r="77" spans="1:26" ht="11.25" customHeight="1" x14ac:dyDescent="0.2">
      <c r="A77" s="42"/>
      <c r="B77" s="42"/>
      <c r="C77" s="42"/>
      <c r="D77" s="42"/>
      <c r="E77" s="42"/>
      <c r="F77" s="42"/>
      <c r="G77" s="42"/>
      <c r="H77" s="639"/>
      <c r="I77" s="40"/>
      <c r="J77" s="40" t="s">
        <v>1332</v>
      </c>
      <c r="K77" s="40" t="s">
        <v>1334</v>
      </c>
      <c r="L77" s="42"/>
      <c r="M77" s="42"/>
      <c r="N77" s="42"/>
      <c r="O77" s="42"/>
      <c r="P77" s="42"/>
      <c r="Q77" s="42"/>
      <c r="R77" s="42"/>
      <c r="S77" s="42"/>
      <c r="T77" s="40"/>
      <c r="U77" s="40"/>
      <c r="V77" s="40"/>
      <c r="W77" s="40"/>
      <c r="X77" s="40"/>
      <c r="Y77" s="42"/>
      <c r="Z77" s="42"/>
    </row>
    <row r="78" spans="1:26" ht="11.25" customHeight="1" x14ac:dyDescent="0.2">
      <c r="A78" s="42"/>
      <c r="B78" s="42"/>
      <c r="C78" s="42"/>
      <c r="D78" s="42"/>
      <c r="E78" s="42"/>
      <c r="F78" s="42"/>
      <c r="G78" s="42"/>
      <c r="H78" s="639"/>
      <c r="I78" s="40"/>
      <c r="J78" s="40" t="s">
        <v>1332</v>
      </c>
      <c r="K78" s="40" t="s">
        <v>1335</v>
      </c>
      <c r="L78" s="42"/>
      <c r="M78" s="42"/>
      <c r="N78" s="42"/>
      <c r="O78" s="42"/>
      <c r="P78" s="42"/>
      <c r="Q78" s="42"/>
      <c r="R78" s="42"/>
      <c r="S78" s="42"/>
      <c r="T78" s="40"/>
      <c r="U78" s="40"/>
      <c r="V78" s="40"/>
      <c r="W78" s="40"/>
      <c r="X78" s="40"/>
      <c r="Y78" s="42"/>
      <c r="Z78" s="42"/>
    </row>
    <row r="79" spans="1:26" ht="11.25" customHeight="1" x14ac:dyDescent="0.2">
      <c r="A79" s="42"/>
      <c r="B79" s="42"/>
      <c r="C79" s="42"/>
      <c r="D79" s="42"/>
      <c r="E79" s="42"/>
      <c r="F79" s="42"/>
      <c r="G79" s="42"/>
      <c r="H79" s="639"/>
      <c r="I79" s="40"/>
      <c r="J79" s="40" t="s">
        <v>1332</v>
      </c>
      <c r="K79" s="40" t="s">
        <v>1336</v>
      </c>
      <c r="L79" s="42"/>
      <c r="M79" s="42"/>
      <c r="N79" s="42"/>
      <c r="O79" s="42"/>
      <c r="P79" s="42"/>
      <c r="Q79" s="42"/>
      <c r="R79" s="42"/>
      <c r="S79" s="42"/>
      <c r="T79" s="40"/>
      <c r="U79" s="40"/>
      <c r="V79" s="40"/>
      <c r="W79" s="40"/>
      <c r="X79" s="40"/>
      <c r="Y79" s="42"/>
      <c r="Z79" s="42"/>
    </row>
    <row r="80" spans="1:26" ht="11.25" customHeight="1" x14ac:dyDescent="0.2">
      <c r="A80" s="42"/>
      <c r="B80" s="42"/>
      <c r="C80" s="42"/>
      <c r="D80" s="42"/>
      <c r="E80" s="42"/>
      <c r="F80" s="42"/>
      <c r="G80" s="42"/>
      <c r="H80" s="639"/>
      <c r="I80" s="40"/>
      <c r="J80" s="40"/>
      <c r="K80" s="40"/>
      <c r="L80" s="42"/>
      <c r="M80" s="42"/>
      <c r="N80" s="42"/>
      <c r="O80" s="42"/>
      <c r="P80" s="42"/>
      <c r="Q80" s="42"/>
      <c r="R80" s="42"/>
      <c r="S80" s="42"/>
      <c r="T80" s="40"/>
      <c r="U80" s="40"/>
      <c r="V80" s="40"/>
      <c r="W80" s="40"/>
      <c r="X80" s="40"/>
      <c r="Y80" s="42"/>
      <c r="Z80" s="42"/>
    </row>
    <row r="81" spans="1:26" ht="11.25" customHeight="1" x14ac:dyDescent="0.2">
      <c r="A81" s="42"/>
      <c r="B81" s="42"/>
      <c r="C81" s="42"/>
      <c r="D81" s="42"/>
      <c r="E81" s="42"/>
      <c r="F81" s="42"/>
      <c r="G81" s="42"/>
      <c r="H81" s="639"/>
      <c r="I81" s="40"/>
      <c r="J81" s="40"/>
      <c r="K81" s="40"/>
      <c r="L81" s="42"/>
      <c r="M81" s="42"/>
      <c r="N81" s="42"/>
      <c r="O81" s="42"/>
      <c r="P81" s="42"/>
      <c r="Q81" s="42"/>
      <c r="R81" s="42"/>
      <c r="S81" s="42"/>
      <c r="T81" s="40"/>
      <c r="U81" s="40"/>
      <c r="V81" s="40"/>
      <c r="W81" s="40"/>
      <c r="X81" s="40"/>
      <c r="Y81" s="42"/>
      <c r="Z81" s="42"/>
    </row>
    <row r="82" spans="1:26" ht="11.25" customHeight="1" x14ac:dyDescent="0.2">
      <c r="A82" s="42"/>
      <c r="B82" s="42"/>
      <c r="C82" s="42"/>
      <c r="D82" s="42"/>
      <c r="E82" s="42"/>
      <c r="F82" s="42"/>
      <c r="G82" s="42"/>
      <c r="H82" s="639"/>
      <c r="I82" s="40"/>
      <c r="J82" s="40"/>
      <c r="K82" s="40"/>
      <c r="L82" s="42"/>
      <c r="M82" s="42"/>
      <c r="N82" s="42"/>
      <c r="O82" s="42"/>
      <c r="P82" s="42"/>
      <c r="Q82" s="42"/>
      <c r="R82" s="42"/>
      <c r="S82" s="42"/>
      <c r="T82" s="40"/>
      <c r="U82" s="40"/>
      <c r="V82" s="40"/>
      <c r="W82" s="40"/>
      <c r="X82" s="40"/>
      <c r="Y82" s="42"/>
      <c r="Z82" s="42"/>
    </row>
    <row r="83" spans="1:26" ht="11.25" customHeight="1" x14ac:dyDescent="0.2">
      <c r="A83" s="42"/>
      <c r="B83" s="42"/>
      <c r="C83" s="42"/>
      <c r="D83" s="42"/>
      <c r="E83" s="42"/>
      <c r="F83" s="42"/>
      <c r="G83" s="42"/>
      <c r="H83" s="639"/>
      <c r="I83" s="40"/>
      <c r="J83" s="40"/>
      <c r="K83" s="40"/>
      <c r="L83" s="42"/>
      <c r="M83" s="42"/>
      <c r="N83" s="42"/>
      <c r="O83" s="42"/>
      <c r="P83" s="42"/>
      <c r="Q83" s="42"/>
      <c r="R83" s="42"/>
      <c r="S83" s="42"/>
      <c r="T83" s="40"/>
      <c r="U83" s="40"/>
      <c r="V83" s="40"/>
      <c r="W83" s="40"/>
      <c r="X83" s="40"/>
      <c r="Y83" s="42"/>
      <c r="Z83" s="42"/>
    </row>
    <row r="84" spans="1:26" ht="11.25" customHeight="1" x14ac:dyDescent="0.2">
      <c r="A84" s="42"/>
      <c r="B84" s="42"/>
      <c r="C84" s="42"/>
      <c r="D84" s="42"/>
      <c r="E84" s="42"/>
      <c r="F84" s="42"/>
      <c r="G84" s="42"/>
      <c r="H84" s="639"/>
      <c r="I84" s="40"/>
      <c r="J84" s="40"/>
      <c r="K84" s="40"/>
      <c r="L84" s="42"/>
      <c r="M84" s="42"/>
      <c r="N84" s="42"/>
      <c r="O84" s="42"/>
      <c r="P84" s="42"/>
      <c r="Q84" s="42"/>
      <c r="R84" s="42"/>
      <c r="S84" s="42"/>
      <c r="T84" s="40"/>
      <c r="U84" s="40"/>
      <c r="V84" s="40"/>
      <c r="W84" s="40"/>
      <c r="X84" s="40"/>
      <c r="Y84" s="42"/>
      <c r="Z84" s="42"/>
    </row>
    <row r="85" spans="1:26" ht="11.25" customHeight="1" x14ac:dyDescent="0.2">
      <c r="A85" s="42"/>
      <c r="B85" s="42"/>
      <c r="C85" s="42"/>
      <c r="D85" s="42"/>
      <c r="E85" s="42"/>
      <c r="F85" s="42"/>
      <c r="G85" s="42"/>
      <c r="H85" s="639"/>
      <c r="I85" s="40"/>
      <c r="J85" s="40"/>
      <c r="K85" s="40"/>
      <c r="L85" s="42"/>
      <c r="M85" s="42"/>
      <c r="N85" s="42"/>
      <c r="O85" s="42"/>
      <c r="P85" s="42"/>
      <c r="Q85" s="42"/>
      <c r="R85" s="42"/>
      <c r="S85" s="42"/>
      <c r="T85" s="40"/>
      <c r="U85" s="40"/>
      <c r="V85" s="40"/>
      <c r="W85" s="40"/>
      <c r="X85" s="40"/>
      <c r="Y85" s="42"/>
      <c r="Z85" s="42"/>
    </row>
    <row r="86" spans="1:26" ht="11.25" customHeight="1" x14ac:dyDescent="0.2">
      <c r="A86" s="42"/>
      <c r="B86" s="42"/>
      <c r="C86" s="42"/>
      <c r="D86" s="42"/>
      <c r="E86" s="42"/>
      <c r="F86" s="42"/>
      <c r="G86" s="42"/>
      <c r="H86" s="639"/>
      <c r="I86" s="40"/>
      <c r="J86" s="40"/>
      <c r="K86" s="40"/>
      <c r="L86" s="42"/>
      <c r="M86" s="42"/>
      <c r="N86" s="42"/>
      <c r="O86" s="42"/>
      <c r="P86" s="42"/>
      <c r="Q86" s="42"/>
      <c r="R86" s="42"/>
      <c r="S86" s="42"/>
      <c r="T86" s="40"/>
      <c r="U86" s="40"/>
      <c r="V86" s="40"/>
      <c r="W86" s="40"/>
      <c r="X86" s="40"/>
      <c r="Y86" s="42"/>
      <c r="Z86" s="42"/>
    </row>
    <row r="87" spans="1:26" ht="11.25" customHeight="1" x14ac:dyDescent="0.2">
      <c r="A87" s="42"/>
      <c r="B87" s="42"/>
      <c r="C87" s="42"/>
      <c r="D87" s="42"/>
      <c r="E87" s="42"/>
      <c r="F87" s="42"/>
      <c r="G87" s="42"/>
      <c r="H87" s="639"/>
      <c r="I87" s="40"/>
      <c r="J87" s="40"/>
      <c r="K87" s="40"/>
      <c r="L87" s="42"/>
      <c r="M87" s="42"/>
      <c r="N87" s="42"/>
      <c r="O87" s="42"/>
      <c r="P87" s="42"/>
      <c r="Q87" s="42"/>
      <c r="R87" s="42"/>
      <c r="S87" s="42"/>
      <c r="T87" s="40"/>
      <c r="U87" s="40"/>
      <c r="V87" s="40"/>
      <c r="W87" s="40"/>
      <c r="X87" s="40"/>
      <c r="Y87" s="42"/>
      <c r="Z87" s="42"/>
    </row>
    <row r="88" spans="1:26" ht="11.25" customHeight="1" x14ac:dyDescent="0.2">
      <c r="A88" s="42"/>
      <c r="B88" s="42"/>
      <c r="C88" s="42"/>
      <c r="D88" s="42"/>
      <c r="E88" s="42"/>
      <c r="F88" s="42"/>
      <c r="G88" s="42"/>
      <c r="H88" s="639"/>
      <c r="I88" s="40"/>
      <c r="J88" s="40"/>
      <c r="K88" s="40"/>
      <c r="L88" s="42"/>
      <c r="M88" s="42"/>
      <c r="N88" s="42"/>
      <c r="O88" s="42"/>
      <c r="P88" s="42"/>
      <c r="Q88" s="42"/>
      <c r="R88" s="42"/>
      <c r="S88" s="42"/>
      <c r="T88" s="40"/>
      <c r="U88" s="40"/>
      <c r="V88" s="40"/>
      <c r="W88" s="40"/>
      <c r="X88" s="40"/>
      <c r="Y88" s="42"/>
      <c r="Z88" s="42"/>
    </row>
    <row r="89" spans="1:26" ht="11.25" customHeight="1" x14ac:dyDescent="0.2">
      <c r="A89" s="42"/>
      <c r="B89" s="42"/>
      <c r="C89" s="42"/>
      <c r="D89" s="42"/>
      <c r="E89" s="42"/>
      <c r="F89" s="42"/>
      <c r="G89" s="42"/>
      <c r="H89" s="639"/>
      <c r="I89" s="40"/>
      <c r="J89" s="40"/>
      <c r="K89" s="40"/>
      <c r="L89" s="42"/>
      <c r="M89" s="42"/>
      <c r="N89" s="42"/>
      <c r="O89" s="42"/>
      <c r="P89" s="42"/>
      <c r="Q89" s="42"/>
      <c r="R89" s="42"/>
      <c r="S89" s="42"/>
      <c r="T89" s="40"/>
      <c r="U89" s="40"/>
      <c r="V89" s="40"/>
      <c r="W89" s="40"/>
      <c r="X89" s="40"/>
      <c r="Y89" s="42"/>
      <c r="Z89" s="42"/>
    </row>
    <row r="90" spans="1:26" ht="11.25" customHeight="1" x14ac:dyDescent="0.2">
      <c r="A90" s="42"/>
      <c r="B90" s="42"/>
      <c r="C90" s="42"/>
      <c r="D90" s="42"/>
      <c r="E90" s="42"/>
      <c r="F90" s="42"/>
      <c r="G90" s="42"/>
      <c r="H90" s="639"/>
      <c r="I90" s="40"/>
      <c r="J90" s="40"/>
      <c r="K90" s="40"/>
      <c r="L90" s="42"/>
      <c r="M90" s="42"/>
      <c r="N90" s="42"/>
      <c r="O90" s="42"/>
      <c r="P90" s="42"/>
      <c r="Q90" s="42"/>
      <c r="R90" s="42"/>
      <c r="S90" s="42"/>
      <c r="T90" s="40"/>
      <c r="U90" s="40"/>
      <c r="V90" s="40"/>
      <c r="W90" s="40"/>
      <c r="X90" s="40"/>
      <c r="Y90" s="42"/>
      <c r="Z90" s="42"/>
    </row>
    <row r="91" spans="1:26" ht="11.25" customHeight="1" x14ac:dyDescent="0.2">
      <c r="A91" s="42"/>
      <c r="B91" s="42"/>
      <c r="C91" s="42"/>
      <c r="D91" s="42"/>
      <c r="E91" s="42"/>
      <c r="F91" s="42"/>
      <c r="G91" s="42"/>
      <c r="H91" s="639"/>
      <c r="I91" s="40"/>
      <c r="J91" s="40"/>
      <c r="K91" s="40"/>
      <c r="L91" s="42"/>
      <c r="M91" s="42"/>
      <c r="N91" s="42"/>
      <c r="O91" s="42"/>
      <c r="P91" s="42"/>
      <c r="Q91" s="42"/>
      <c r="R91" s="42"/>
      <c r="S91" s="42"/>
      <c r="T91" s="40"/>
      <c r="U91" s="40"/>
      <c r="V91" s="40"/>
      <c r="W91" s="40"/>
      <c r="X91" s="40"/>
      <c r="Y91" s="42"/>
      <c r="Z91" s="42"/>
    </row>
    <row r="92" spans="1:26" ht="11.25" customHeight="1" x14ac:dyDescent="0.2">
      <c r="A92" s="42"/>
      <c r="B92" s="42"/>
      <c r="C92" s="42"/>
      <c r="D92" s="42"/>
      <c r="E92" s="42"/>
      <c r="F92" s="42"/>
      <c r="G92" s="42"/>
      <c r="H92" s="639"/>
      <c r="I92" s="40"/>
      <c r="J92" s="40"/>
      <c r="K92" s="40"/>
      <c r="L92" s="42"/>
      <c r="M92" s="42"/>
      <c r="N92" s="42"/>
      <c r="O92" s="42"/>
      <c r="P92" s="42"/>
      <c r="Q92" s="42"/>
      <c r="R92" s="42"/>
      <c r="S92" s="42"/>
      <c r="T92" s="40"/>
      <c r="U92" s="40"/>
      <c r="V92" s="40"/>
      <c r="W92" s="40"/>
      <c r="X92" s="40"/>
      <c r="Y92" s="42"/>
      <c r="Z92" s="42"/>
    </row>
    <row r="93" spans="1:26" ht="11.25" customHeight="1" x14ac:dyDescent="0.2">
      <c r="A93" s="42"/>
      <c r="B93" s="42"/>
      <c r="C93" s="42"/>
      <c r="D93" s="42"/>
      <c r="E93" s="42"/>
      <c r="F93" s="42"/>
      <c r="G93" s="42"/>
      <c r="H93" s="639"/>
      <c r="I93" s="40"/>
      <c r="J93" s="40"/>
      <c r="K93" s="40"/>
      <c r="L93" s="42"/>
      <c r="M93" s="42"/>
      <c r="N93" s="42"/>
      <c r="O93" s="42"/>
      <c r="P93" s="42"/>
      <c r="Q93" s="42"/>
      <c r="R93" s="42"/>
      <c r="S93" s="42"/>
      <c r="T93" s="40"/>
      <c r="U93" s="40"/>
      <c r="V93" s="40"/>
      <c r="W93" s="40"/>
      <c r="X93" s="40"/>
      <c r="Y93" s="42"/>
      <c r="Z93" s="42"/>
    </row>
    <row r="94" spans="1:26" ht="11.25" customHeight="1" x14ac:dyDescent="0.2">
      <c r="A94" s="42"/>
      <c r="B94" s="42"/>
      <c r="C94" s="42"/>
      <c r="D94" s="42"/>
      <c r="E94" s="42"/>
      <c r="F94" s="42"/>
      <c r="G94" s="42"/>
      <c r="H94" s="639"/>
      <c r="I94" s="40"/>
      <c r="J94" s="40"/>
      <c r="K94" s="40"/>
      <c r="L94" s="42"/>
      <c r="M94" s="42"/>
      <c r="N94" s="42"/>
      <c r="O94" s="42"/>
      <c r="P94" s="42"/>
      <c r="Q94" s="42"/>
      <c r="R94" s="42"/>
      <c r="S94" s="42"/>
      <c r="T94" s="40"/>
      <c r="U94" s="40"/>
      <c r="V94" s="40"/>
      <c r="W94" s="40"/>
      <c r="X94" s="40"/>
      <c r="Y94" s="42"/>
      <c r="Z94" s="42"/>
    </row>
    <row r="95" spans="1:26" ht="11.25" customHeight="1" x14ac:dyDescent="0.2">
      <c r="A95" s="42"/>
      <c r="B95" s="42"/>
      <c r="C95" s="42"/>
      <c r="D95" s="42"/>
      <c r="E95" s="42"/>
      <c r="F95" s="42"/>
      <c r="G95" s="42"/>
      <c r="H95" s="639"/>
      <c r="I95" s="40"/>
      <c r="J95" s="40"/>
      <c r="K95" s="40"/>
      <c r="L95" s="42"/>
      <c r="M95" s="42"/>
      <c r="N95" s="42"/>
      <c r="O95" s="42"/>
      <c r="P95" s="42"/>
      <c r="Q95" s="42"/>
      <c r="R95" s="42"/>
      <c r="S95" s="42"/>
      <c r="T95" s="40"/>
      <c r="U95" s="40"/>
      <c r="V95" s="40"/>
      <c r="W95" s="40"/>
      <c r="X95" s="40"/>
      <c r="Y95" s="42"/>
      <c r="Z95" s="42"/>
    </row>
    <row r="96" spans="1:26" ht="11.25" customHeight="1" x14ac:dyDescent="0.2">
      <c r="A96" s="42"/>
      <c r="B96" s="42"/>
      <c r="C96" s="42"/>
      <c r="D96" s="42"/>
      <c r="E96" s="42"/>
      <c r="F96" s="42"/>
      <c r="G96" s="42"/>
      <c r="H96" s="639"/>
      <c r="I96" s="40"/>
      <c r="J96" s="40"/>
      <c r="K96" s="40"/>
      <c r="L96" s="42"/>
      <c r="M96" s="42"/>
      <c r="N96" s="42"/>
      <c r="O96" s="42"/>
      <c r="P96" s="42"/>
      <c r="Q96" s="42"/>
      <c r="R96" s="42"/>
      <c r="S96" s="42"/>
      <c r="T96" s="40"/>
      <c r="U96" s="40"/>
      <c r="V96" s="40"/>
      <c r="W96" s="40"/>
      <c r="X96" s="40"/>
      <c r="Y96" s="42"/>
      <c r="Z96" s="42"/>
    </row>
    <row r="97" spans="1:26" ht="11.25" customHeight="1" x14ac:dyDescent="0.2">
      <c r="A97" s="42"/>
      <c r="B97" s="42"/>
      <c r="C97" s="42"/>
      <c r="D97" s="42"/>
      <c r="E97" s="42"/>
      <c r="F97" s="42"/>
      <c r="G97" s="42"/>
      <c r="H97" s="639"/>
      <c r="I97" s="40"/>
      <c r="J97" s="40"/>
      <c r="K97" s="40"/>
      <c r="L97" s="42"/>
      <c r="M97" s="42"/>
      <c r="N97" s="42"/>
      <c r="O97" s="42"/>
      <c r="P97" s="42"/>
      <c r="Q97" s="42"/>
      <c r="R97" s="42"/>
      <c r="S97" s="42"/>
      <c r="T97" s="40"/>
      <c r="U97" s="40"/>
      <c r="V97" s="40"/>
      <c r="W97" s="40"/>
      <c r="X97" s="40"/>
      <c r="Y97" s="42"/>
      <c r="Z97" s="42"/>
    </row>
    <row r="98" spans="1:26" ht="11.25" customHeight="1" x14ac:dyDescent="0.2">
      <c r="A98" s="42"/>
      <c r="B98" s="42"/>
      <c r="C98" s="42"/>
      <c r="D98" s="42"/>
      <c r="E98" s="42"/>
      <c r="F98" s="42"/>
      <c r="G98" s="42"/>
      <c r="H98" s="639"/>
      <c r="I98" s="40"/>
      <c r="J98" s="40"/>
      <c r="K98" s="40"/>
      <c r="L98" s="42"/>
      <c r="M98" s="42"/>
      <c r="N98" s="42"/>
      <c r="O98" s="42"/>
      <c r="P98" s="42"/>
      <c r="Q98" s="42"/>
      <c r="R98" s="42"/>
      <c r="S98" s="42"/>
      <c r="T98" s="40"/>
      <c r="U98" s="40"/>
      <c r="V98" s="40"/>
      <c r="W98" s="40"/>
      <c r="X98" s="40"/>
      <c r="Y98" s="42"/>
      <c r="Z98" s="42"/>
    </row>
    <row r="99" spans="1:26" ht="11.25" customHeight="1" x14ac:dyDescent="0.2">
      <c r="A99" s="42"/>
      <c r="B99" s="42"/>
      <c r="C99" s="42"/>
      <c r="D99" s="42"/>
      <c r="E99" s="42"/>
      <c r="F99" s="42"/>
      <c r="G99" s="42"/>
      <c r="H99" s="639"/>
      <c r="I99" s="40"/>
      <c r="J99" s="40"/>
      <c r="K99" s="40"/>
      <c r="L99" s="42"/>
      <c r="M99" s="42"/>
      <c r="N99" s="42"/>
      <c r="O99" s="42"/>
      <c r="P99" s="42"/>
      <c r="Q99" s="42"/>
      <c r="R99" s="42"/>
      <c r="S99" s="42"/>
      <c r="T99" s="40"/>
      <c r="U99" s="40"/>
      <c r="V99" s="40"/>
      <c r="W99" s="40"/>
      <c r="X99" s="40"/>
      <c r="Y99" s="42"/>
      <c r="Z99" s="42"/>
    </row>
    <row r="100" spans="1:26" ht="11.25" customHeight="1" x14ac:dyDescent="0.2">
      <c r="A100" s="42"/>
      <c r="B100" s="42"/>
      <c r="C100" s="42"/>
      <c r="D100" s="42"/>
      <c r="E100" s="42"/>
      <c r="F100" s="42"/>
      <c r="G100" s="42"/>
      <c r="H100" s="639"/>
      <c r="I100" s="40"/>
      <c r="J100" s="40"/>
      <c r="K100" s="40"/>
      <c r="L100" s="42"/>
      <c r="M100" s="42"/>
      <c r="N100" s="42"/>
      <c r="O100" s="42"/>
      <c r="P100" s="42"/>
      <c r="Q100" s="42"/>
      <c r="R100" s="42"/>
      <c r="S100" s="42"/>
      <c r="T100" s="40"/>
      <c r="U100" s="40"/>
      <c r="V100" s="40"/>
      <c r="W100" s="40"/>
      <c r="X100" s="40"/>
      <c r="Y100" s="42"/>
      <c r="Z100" s="42"/>
    </row>
    <row r="101" spans="1:26" ht="11.25" customHeight="1" x14ac:dyDescent="0.2">
      <c r="A101" s="42"/>
      <c r="B101" s="42"/>
      <c r="C101" s="42"/>
      <c r="D101" s="42"/>
      <c r="E101" s="42"/>
      <c r="F101" s="42"/>
      <c r="G101" s="42"/>
      <c r="H101" s="639"/>
      <c r="I101" s="40"/>
      <c r="J101" s="40"/>
      <c r="K101" s="40"/>
      <c r="L101" s="42"/>
      <c r="M101" s="42"/>
      <c r="N101" s="42"/>
      <c r="O101" s="42"/>
      <c r="P101" s="42"/>
      <c r="Q101" s="42"/>
      <c r="R101" s="42"/>
      <c r="S101" s="42"/>
      <c r="T101" s="40"/>
      <c r="U101" s="40"/>
      <c r="V101" s="40"/>
      <c r="W101" s="40"/>
      <c r="X101" s="40"/>
      <c r="Y101" s="42"/>
      <c r="Z101" s="42"/>
    </row>
    <row r="102" spans="1:26" ht="11.25" customHeight="1" x14ac:dyDescent="0.2">
      <c r="A102" s="42"/>
      <c r="B102" s="42"/>
      <c r="C102" s="42"/>
      <c r="D102" s="42"/>
      <c r="E102" s="42"/>
      <c r="F102" s="42"/>
      <c r="G102" s="42"/>
      <c r="H102" s="639"/>
      <c r="I102" s="40"/>
      <c r="J102" s="40"/>
      <c r="K102" s="40"/>
      <c r="L102" s="42"/>
      <c r="M102" s="42"/>
      <c r="N102" s="42"/>
      <c r="O102" s="42"/>
      <c r="P102" s="42"/>
      <c r="Q102" s="42"/>
      <c r="R102" s="42"/>
      <c r="S102" s="42"/>
      <c r="T102" s="40"/>
      <c r="U102" s="40"/>
      <c r="V102" s="40"/>
      <c r="W102" s="40"/>
      <c r="X102" s="40"/>
      <c r="Y102" s="42"/>
      <c r="Z102" s="42"/>
    </row>
    <row r="103" spans="1:26" ht="11.25" customHeight="1" x14ac:dyDescent="0.2">
      <c r="A103" s="42"/>
      <c r="B103" s="42"/>
      <c r="C103" s="42"/>
      <c r="D103" s="42"/>
      <c r="E103" s="42"/>
      <c r="F103" s="42"/>
      <c r="G103" s="42"/>
      <c r="H103" s="639"/>
      <c r="I103" s="40"/>
      <c r="J103" s="40"/>
      <c r="K103" s="40"/>
      <c r="L103" s="42"/>
      <c r="M103" s="42"/>
      <c r="N103" s="42"/>
      <c r="O103" s="42"/>
      <c r="P103" s="42"/>
      <c r="Q103" s="42"/>
      <c r="R103" s="42"/>
      <c r="S103" s="42"/>
      <c r="T103" s="40"/>
      <c r="U103" s="40"/>
      <c r="V103" s="40"/>
      <c r="W103" s="40"/>
      <c r="X103" s="40"/>
      <c r="Y103" s="42"/>
      <c r="Z103" s="42"/>
    </row>
    <row r="104" spans="1:26" ht="11.25" customHeight="1" x14ac:dyDescent="0.2">
      <c r="A104" s="42"/>
      <c r="B104" s="42"/>
      <c r="C104" s="42"/>
      <c r="D104" s="42"/>
      <c r="E104" s="42"/>
      <c r="F104" s="42"/>
      <c r="G104" s="42"/>
      <c r="H104" s="639"/>
      <c r="I104" s="40"/>
      <c r="J104" s="40"/>
      <c r="K104" s="40"/>
      <c r="L104" s="42"/>
      <c r="M104" s="42"/>
      <c r="N104" s="42"/>
      <c r="O104" s="42"/>
      <c r="P104" s="42"/>
      <c r="Q104" s="42"/>
      <c r="R104" s="42"/>
      <c r="S104" s="42"/>
      <c r="T104" s="40"/>
      <c r="U104" s="40"/>
      <c r="V104" s="40"/>
      <c r="W104" s="40"/>
      <c r="X104" s="40"/>
      <c r="Y104" s="42"/>
      <c r="Z104" s="42"/>
    </row>
    <row r="105" spans="1:26" ht="11.25" customHeight="1" x14ac:dyDescent="0.2">
      <c r="A105" s="42"/>
      <c r="B105" s="42"/>
      <c r="C105" s="42"/>
      <c r="D105" s="42"/>
      <c r="E105" s="42"/>
      <c r="F105" s="42"/>
      <c r="G105" s="42"/>
      <c r="H105" s="639"/>
      <c r="I105" s="40"/>
      <c r="J105" s="40"/>
      <c r="K105" s="40"/>
      <c r="L105" s="42"/>
      <c r="M105" s="42"/>
      <c r="N105" s="42"/>
      <c r="O105" s="42"/>
      <c r="P105" s="42"/>
      <c r="Q105" s="42"/>
      <c r="R105" s="42"/>
      <c r="S105" s="42"/>
      <c r="T105" s="40"/>
      <c r="U105" s="40"/>
      <c r="V105" s="40"/>
      <c r="W105" s="40"/>
      <c r="X105" s="40"/>
      <c r="Y105" s="42"/>
      <c r="Z105" s="42"/>
    </row>
    <row r="106" spans="1:26" ht="11.25" customHeight="1" x14ac:dyDescent="0.2">
      <c r="A106" s="42"/>
      <c r="B106" s="42"/>
      <c r="C106" s="42"/>
      <c r="D106" s="42"/>
      <c r="E106" s="42"/>
      <c r="F106" s="42"/>
      <c r="G106" s="42"/>
      <c r="H106" s="639"/>
      <c r="I106" s="40"/>
      <c r="J106" s="40"/>
      <c r="K106" s="40"/>
      <c r="L106" s="42"/>
      <c r="M106" s="42"/>
      <c r="N106" s="42"/>
      <c r="O106" s="42"/>
      <c r="P106" s="42"/>
      <c r="Q106" s="42"/>
      <c r="R106" s="42"/>
      <c r="S106" s="42"/>
      <c r="T106" s="40"/>
      <c r="U106" s="40"/>
      <c r="V106" s="40"/>
      <c r="W106" s="40"/>
      <c r="X106" s="40"/>
      <c r="Y106" s="42"/>
      <c r="Z106" s="42"/>
    </row>
    <row r="107" spans="1:26" ht="11.25" customHeight="1" x14ac:dyDescent="0.2">
      <c r="A107" s="42"/>
      <c r="B107" s="42"/>
      <c r="C107" s="42"/>
      <c r="D107" s="42"/>
      <c r="E107" s="42"/>
      <c r="F107" s="42"/>
      <c r="G107" s="42"/>
      <c r="H107" s="639"/>
      <c r="I107" s="40"/>
      <c r="J107" s="40"/>
      <c r="K107" s="40"/>
      <c r="L107" s="42"/>
      <c r="M107" s="42"/>
      <c r="N107" s="42"/>
      <c r="O107" s="42"/>
      <c r="P107" s="42"/>
      <c r="Q107" s="42"/>
      <c r="R107" s="42"/>
      <c r="S107" s="42"/>
      <c r="T107" s="40"/>
      <c r="U107" s="40"/>
      <c r="V107" s="40"/>
      <c r="W107" s="40"/>
      <c r="X107" s="40"/>
      <c r="Y107" s="42"/>
      <c r="Z107" s="42"/>
    </row>
    <row r="108" spans="1:26" ht="11.25" customHeight="1" x14ac:dyDescent="0.2">
      <c r="A108" s="42"/>
      <c r="B108" s="42"/>
      <c r="C108" s="42"/>
      <c r="D108" s="42"/>
      <c r="E108" s="42"/>
      <c r="F108" s="42"/>
      <c r="G108" s="42"/>
      <c r="H108" s="639"/>
      <c r="I108" s="40"/>
      <c r="J108" s="40"/>
      <c r="K108" s="40"/>
      <c r="L108" s="42"/>
      <c r="M108" s="42"/>
      <c r="N108" s="42"/>
      <c r="O108" s="42"/>
      <c r="P108" s="42"/>
      <c r="Q108" s="42"/>
      <c r="R108" s="42"/>
      <c r="S108" s="42"/>
      <c r="T108" s="40"/>
      <c r="U108" s="40"/>
      <c r="V108" s="40"/>
      <c r="W108" s="40"/>
      <c r="X108" s="40"/>
      <c r="Y108" s="42"/>
      <c r="Z108" s="42"/>
    </row>
    <row r="109" spans="1:26" ht="11.25" customHeight="1" x14ac:dyDescent="0.2">
      <c r="A109" s="42"/>
      <c r="B109" s="42"/>
      <c r="C109" s="42"/>
      <c r="D109" s="42"/>
      <c r="E109" s="42"/>
      <c r="F109" s="42"/>
      <c r="G109" s="42"/>
      <c r="H109" s="639"/>
      <c r="I109" s="40"/>
      <c r="J109" s="40"/>
      <c r="K109" s="40"/>
      <c r="L109" s="42"/>
      <c r="M109" s="42"/>
      <c r="N109" s="42"/>
      <c r="O109" s="42"/>
      <c r="P109" s="42"/>
      <c r="Q109" s="42"/>
      <c r="R109" s="42"/>
      <c r="S109" s="42"/>
      <c r="T109" s="40"/>
      <c r="U109" s="40"/>
      <c r="V109" s="40"/>
      <c r="W109" s="40"/>
      <c r="X109" s="40"/>
      <c r="Y109" s="42"/>
      <c r="Z109" s="42"/>
    </row>
    <row r="110" spans="1:26" ht="11.25" customHeight="1" x14ac:dyDescent="0.2">
      <c r="A110" s="42"/>
      <c r="B110" s="42"/>
      <c r="C110" s="42"/>
      <c r="D110" s="42"/>
      <c r="E110" s="42"/>
      <c r="F110" s="42"/>
      <c r="G110" s="42"/>
      <c r="H110" s="639"/>
      <c r="I110" s="40"/>
      <c r="J110" s="40"/>
      <c r="K110" s="40"/>
      <c r="L110" s="42"/>
      <c r="M110" s="42"/>
      <c r="N110" s="42"/>
      <c r="O110" s="42"/>
      <c r="P110" s="42"/>
      <c r="Q110" s="42"/>
      <c r="R110" s="42"/>
      <c r="S110" s="42"/>
      <c r="T110" s="40"/>
      <c r="U110" s="40"/>
      <c r="V110" s="40"/>
      <c r="W110" s="40"/>
      <c r="X110" s="40"/>
      <c r="Y110" s="42"/>
      <c r="Z110" s="42"/>
    </row>
    <row r="111" spans="1:26" ht="11.25" customHeight="1" x14ac:dyDescent="0.2">
      <c r="A111" s="42"/>
      <c r="B111" s="42"/>
      <c r="C111" s="42"/>
      <c r="D111" s="42"/>
      <c r="E111" s="42"/>
      <c r="F111" s="42"/>
      <c r="G111" s="42"/>
      <c r="H111" s="639"/>
      <c r="I111" s="40"/>
      <c r="J111" s="40"/>
      <c r="K111" s="40"/>
      <c r="L111" s="42"/>
      <c r="M111" s="42"/>
      <c r="N111" s="42"/>
      <c r="O111" s="42"/>
      <c r="P111" s="42"/>
      <c r="Q111" s="42"/>
      <c r="R111" s="42"/>
      <c r="S111" s="42"/>
      <c r="T111" s="40"/>
      <c r="U111" s="40"/>
      <c r="V111" s="40"/>
      <c r="W111" s="40"/>
      <c r="X111" s="40"/>
      <c r="Y111" s="42"/>
      <c r="Z111" s="42"/>
    </row>
    <row r="112" spans="1:26" ht="11.25" customHeight="1" x14ac:dyDescent="0.2">
      <c r="A112" s="42"/>
      <c r="B112" s="42"/>
      <c r="C112" s="42"/>
      <c r="D112" s="42"/>
      <c r="E112" s="42"/>
      <c r="F112" s="42"/>
      <c r="G112" s="42"/>
      <c r="H112" s="639"/>
      <c r="I112" s="40"/>
      <c r="J112" s="40"/>
      <c r="K112" s="40"/>
      <c r="L112" s="42"/>
      <c r="M112" s="42"/>
      <c r="N112" s="42"/>
      <c r="O112" s="42"/>
      <c r="P112" s="42"/>
      <c r="Q112" s="42"/>
      <c r="R112" s="42"/>
      <c r="S112" s="42"/>
      <c r="T112" s="40"/>
      <c r="U112" s="40"/>
      <c r="V112" s="40"/>
      <c r="W112" s="40"/>
      <c r="X112" s="40"/>
      <c r="Y112" s="42"/>
      <c r="Z112" s="42"/>
    </row>
    <row r="113" spans="1:26" ht="11.25" customHeight="1" x14ac:dyDescent="0.2">
      <c r="A113" s="42"/>
      <c r="B113" s="42"/>
      <c r="C113" s="42"/>
      <c r="D113" s="42"/>
      <c r="E113" s="42"/>
      <c r="F113" s="42"/>
      <c r="G113" s="42"/>
      <c r="H113" s="639"/>
      <c r="I113" s="40"/>
      <c r="J113" s="40"/>
      <c r="K113" s="40"/>
      <c r="L113" s="42"/>
      <c r="M113" s="42"/>
      <c r="N113" s="42"/>
      <c r="O113" s="42"/>
      <c r="P113" s="42"/>
      <c r="Q113" s="42"/>
      <c r="R113" s="42"/>
      <c r="S113" s="42"/>
      <c r="T113" s="40"/>
      <c r="U113" s="40"/>
      <c r="V113" s="40"/>
      <c r="W113" s="40"/>
      <c r="X113" s="40"/>
      <c r="Y113" s="42"/>
      <c r="Z113" s="42"/>
    </row>
    <row r="114" spans="1:26" ht="11.25" customHeight="1" x14ac:dyDescent="0.2">
      <c r="A114" s="42"/>
      <c r="B114" s="42"/>
      <c r="C114" s="42"/>
      <c r="D114" s="42"/>
      <c r="E114" s="42"/>
      <c r="F114" s="42"/>
      <c r="G114" s="42"/>
      <c r="H114" s="639"/>
      <c r="I114" s="40"/>
      <c r="J114" s="40"/>
      <c r="K114" s="40"/>
      <c r="L114" s="42"/>
      <c r="M114" s="42"/>
      <c r="N114" s="42"/>
      <c r="O114" s="42"/>
      <c r="P114" s="42"/>
      <c r="Q114" s="42"/>
      <c r="R114" s="42"/>
      <c r="S114" s="42"/>
      <c r="T114" s="40"/>
      <c r="U114" s="40"/>
      <c r="V114" s="40"/>
      <c r="W114" s="40"/>
      <c r="X114" s="40"/>
      <c r="Y114" s="42"/>
      <c r="Z114" s="42"/>
    </row>
    <row r="115" spans="1:26" ht="11.25" customHeight="1" x14ac:dyDescent="0.2">
      <c r="A115" s="42"/>
      <c r="B115" s="42"/>
      <c r="C115" s="42"/>
      <c r="D115" s="42"/>
      <c r="E115" s="42"/>
      <c r="F115" s="42"/>
      <c r="G115" s="42"/>
      <c r="H115" s="639"/>
      <c r="I115" s="40"/>
      <c r="J115" s="40"/>
      <c r="K115" s="40"/>
      <c r="L115" s="42"/>
      <c r="M115" s="42"/>
      <c r="N115" s="42"/>
      <c r="O115" s="42"/>
      <c r="P115" s="42"/>
      <c r="Q115" s="42"/>
      <c r="R115" s="42"/>
      <c r="S115" s="42"/>
      <c r="T115" s="40"/>
      <c r="U115" s="40"/>
      <c r="V115" s="40"/>
      <c r="W115" s="40"/>
      <c r="X115" s="40"/>
      <c r="Y115" s="42"/>
      <c r="Z115" s="42"/>
    </row>
    <row r="116" spans="1:26" ht="11.25" customHeight="1" x14ac:dyDescent="0.2">
      <c r="A116" s="42"/>
      <c r="B116" s="42"/>
      <c r="C116" s="42"/>
      <c r="D116" s="42"/>
      <c r="E116" s="42"/>
      <c r="F116" s="42"/>
      <c r="G116" s="42"/>
      <c r="H116" s="639"/>
      <c r="I116" s="40"/>
      <c r="J116" s="40"/>
      <c r="K116" s="40"/>
      <c r="L116" s="42"/>
      <c r="M116" s="42"/>
      <c r="N116" s="42"/>
      <c r="O116" s="42"/>
      <c r="P116" s="42"/>
      <c r="Q116" s="42"/>
      <c r="R116" s="42"/>
      <c r="S116" s="42"/>
      <c r="T116" s="40"/>
      <c r="U116" s="40"/>
      <c r="V116" s="40"/>
      <c r="W116" s="40"/>
      <c r="X116" s="40"/>
      <c r="Y116" s="42"/>
      <c r="Z116" s="42"/>
    </row>
    <row r="117" spans="1:26" ht="11.25" customHeight="1" x14ac:dyDescent="0.2">
      <c r="A117" s="42"/>
      <c r="B117" s="42"/>
      <c r="C117" s="42"/>
      <c r="D117" s="42"/>
      <c r="E117" s="42"/>
      <c r="F117" s="42"/>
      <c r="G117" s="42"/>
      <c r="H117" s="639"/>
      <c r="I117" s="40"/>
      <c r="J117" s="40"/>
      <c r="K117" s="40"/>
      <c r="L117" s="42"/>
      <c r="M117" s="42"/>
      <c r="N117" s="42"/>
      <c r="O117" s="42"/>
      <c r="P117" s="42"/>
      <c r="Q117" s="42"/>
      <c r="R117" s="42"/>
      <c r="S117" s="42"/>
      <c r="T117" s="40"/>
      <c r="U117" s="40"/>
      <c r="V117" s="40"/>
      <c r="W117" s="40"/>
      <c r="X117" s="40"/>
      <c r="Y117" s="42"/>
      <c r="Z117" s="42"/>
    </row>
    <row r="118" spans="1:26" ht="11.25" customHeight="1" x14ac:dyDescent="0.2">
      <c r="A118" s="42"/>
      <c r="B118" s="42"/>
      <c r="C118" s="42"/>
      <c r="D118" s="42"/>
      <c r="E118" s="42"/>
      <c r="F118" s="42"/>
      <c r="G118" s="42"/>
      <c r="H118" s="639"/>
      <c r="I118" s="40"/>
      <c r="J118" s="40"/>
      <c r="K118" s="40"/>
      <c r="L118" s="42"/>
      <c r="M118" s="42"/>
      <c r="N118" s="42"/>
      <c r="O118" s="42"/>
      <c r="P118" s="42"/>
      <c r="Q118" s="42"/>
      <c r="R118" s="42"/>
      <c r="S118" s="42"/>
      <c r="T118" s="40"/>
      <c r="U118" s="40"/>
      <c r="V118" s="40"/>
      <c r="W118" s="40"/>
      <c r="X118" s="40"/>
      <c r="Y118" s="42"/>
      <c r="Z118" s="42"/>
    </row>
    <row r="119" spans="1:26" ht="11.25" customHeight="1" x14ac:dyDescent="0.2">
      <c r="A119" s="42"/>
      <c r="B119" s="42"/>
      <c r="C119" s="42"/>
      <c r="D119" s="42"/>
      <c r="E119" s="42"/>
      <c r="F119" s="42"/>
      <c r="G119" s="42"/>
      <c r="H119" s="639"/>
      <c r="I119" s="40"/>
      <c r="J119" s="40"/>
      <c r="K119" s="40"/>
      <c r="L119" s="42"/>
      <c r="M119" s="42"/>
      <c r="N119" s="42"/>
      <c r="O119" s="42"/>
      <c r="P119" s="42"/>
      <c r="Q119" s="42"/>
      <c r="R119" s="42"/>
      <c r="S119" s="42"/>
      <c r="T119" s="40"/>
      <c r="U119" s="40"/>
      <c r="V119" s="40"/>
      <c r="W119" s="40"/>
      <c r="X119" s="40"/>
      <c r="Y119" s="42"/>
      <c r="Z119" s="42"/>
    </row>
    <row r="120" spans="1:26" ht="11.25" customHeight="1" x14ac:dyDescent="0.2">
      <c r="A120" s="42"/>
      <c r="B120" s="42"/>
      <c r="C120" s="42"/>
      <c r="D120" s="42"/>
      <c r="E120" s="42"/>
      <c r="F120" s="42"/>
      <c r="G120" s="42"/>
      <c r="H120" s="639"/>
      <c r="I120" s="40"/>
      <c r="J120" s="40"/>
      <c r="K120" s="40"/>
      <c r="L120" s="42"/>
      <c r="M120" s="42"/>
      <c r="N120" s="42"/>
      <c r="O120" s="42"/>
      <c r="P120" s="42"/>
      <c r="Q120" s="42"/>
      <c r="R120" s="42"/>
      <c r="S120" s="42"/>
      <c r="T120" s="40"/>
      <c r="U120" s="40"/>
      <c r="V120" s="40"/>
      <c r="W120" s="40"/>
      <c r="X120" s="40"/>
      <c r="Y120" s="42"/>
      <c r="Z120" s="42"/>
    </row>
    <row r="121" spans="1:26" ht="11.25" customHeight="1" x14ac:dyDescent="0.2">
      <c r="A121" s="42"/>
      <c r="B121" s="42"/>
      <c r="C121" s="42"/>
      <c r="D121" s="42"/>
      <c r="E121" s="42"/>
      <c r="F121" s="42"/>
      <c r="G121" s="42"/>
      <c r="H121" s="639"/>
      <c r="I121" s="40"/>
      <c r="J121" s="40"/>
      <c r="K121" s="40"/>
      <c r="L121" s="42"/>
      <c r="M121" s="42"/>
      <c r="N121" s="42"/>
      <c r="O121" s="42"/>
      <c r="P121" s="42"/>
      <c r="Q121" s="42"/>
      <c r="R121" s="42"/>
      <c r="S121" s="42"/>
      <c r="T121" s="40"/>
      <c r="U121" s="40"/>
      <c r="V121" s="40"/>
      <c r="W121" s="40"/>
      <c r="X121" s="40"/>
      <c r="Y121" s="42"/>
      <c r="Z121" s="42"/>
    </row>
    <row r="122" spans="1:26" ht="11.25" customHeight="1" x14ac:dyDescent="0.2">
      <c r="A122" s="42"/>
      <c r="B122" s="42"/>
      <c r="C122" s="42"/>
      <c r="D122" s="42"/>
      <c r="E122" s="42"/>
      <c r="F122" s="42"/>
      <c r="G122" s="42"/>
      <c r="H122" s="639"/>
      <c r="I122" s="40"/>
      <c r="J122" s="40"/>
      <c r="K122" s="40"/>
      <c r="L122" s="42"/>
      <c r="M122" s="42"/>
      <c r="N122" s="42"/>
      <c r="O122" s="42"/>
      <c r="P122" s="42"/>
      <c r="Q122" s="42"/>
      <c r="R122" s="42"/>
      <c r="S122" s="42"/>
      <c r="T122" s="40"/>
      <c r="U122" s="40"/>
      <c r="V122" s="40"/>
      <c r="W122" s="40"/>
      <c r="X122" s="40"/>
      <c r="Y122" s="42"/>
      <c r="Z122" s="42"/>
    </row>
    <row r="123" spans="1:26" ht="11.25" customHeight="1" x14ac:dyDescent="0.2">
      <c r="A123" s="42"/>
      <c r="B123" s="42"/>
      <c r="C123" s="42"/>
      <c r="D123" s="42"/>
      <c r="E123" s="42"/>
      <c r="F123" s="42"/>
      <c r="G123" s="42"/>
      <c r="H123" s="639"/>
      <c r="I123" s="40"/>
      <c r="J123" s="40"/>
      <c r="K123" s="40"/>
      <c r="L123" s="42"/>
      <c r="M123" s="42"/>
      <c r="N123" s="42"/>
      <c r="O123" s="42"/>
      <c r="P123" s="42"/>
      <c r="Q123" s="42"/>
      <c r="R123" s="42"/>
      <c r="S123" s="42"/>
      <c r="T123" s="40"/>
      <c r="U123" s="40"/>
      <c r="V123" s="40"/>
      <c r="W123" s="40"/>
      <c r="X123" s="40"/>
      <c r="Y123" s="42"/>
      <c r="Z123" s="42"/>
    </row>
    <row r="124" spans="1:26" ht="11.25" customHeight="1" x14ac:dyDescent="0.2">
      <c r="A124" s="42"/>
      <c r="B124" s="42"/>
      <c r="C124" s="42"/>
      <c r="D124" s="42"/>
      <c r="E124" s="42"/>
      <c r="F124" s="42"/>
      <c r="G124" s="42"/>
      <c r="H124" s="639"/>
      <c r="I124" s="40"/>
      <c r="J124" s="40"/>
      <c r="K124" s="40"/>
      <c r="L124" s="42"/>
      <c r="M124" s="42"/>
      <c r="N124" s="42"/>
      <c r="O124" s="42"/>
      <c r="P124" s="42"/>
      <c r="Q124" s="42"/>
      <c r="R124" s="42"/>
      <c r="S124" s="42"/>
      <c r="T124" s="40"/>
      <c r="U124" s="40"/>
      <c r="V124" s="40"/>
      <c r="W124" s="40"/>
      <c r="X124" s="40"/>
      <c r="Y124" s="42"/>
      <c r="Z124" s="42"/>
    </row>
    <row r="125" spans="1:26" ht="11.25" customHeight="1" x14ac:dyDescent="0.2">
      <c r="A125" s="42"/>
      <c r="B125" s="42"/>
      <c r="C125" s="42"/>
      <c r="D125" s="42"/>
      <c r="E125" s="42"/>
      <c r="F125" s="42"/>
      <c r="G125" s="42"/>
      <c r="H125" s="639"/>
      <c r="I125" s="40"/>
      <c r="J125" s="40"/>
      <c r="K125" s="40"/>
      <c r="L125" s="42"/>
      <c r="M125" s="42"/>
      <c r="N125" s="42"/>
      <c r="O125" s="42"/>
      <c r="P125" s="42"/>
      <c r="Q125" s="42"/>
      <c r="R125" s="42"/>
      <c r="S125" s="42"/>
      <c r="T125" s="40"/>
      <c r="U125" s="40"/>
      <c r="V125" s="40"/>
      <c r="W125" s="40"/>
      <c r="X125" s="40"/>
      <c r="Y125" s="42"/>
      <c r="Z125" s="42"/>
    </row>
    <row r="126" spans="1:26" ht="11.25" customHeight="1" x14ac:dyDescent="0.2">
      <c r="A126" s="42"/>
      <c r="B126" s="42"/>
      <c r="C126" s="42"/>
      <c r="D126" s="42"/>
      <c r="E126" s="42"/>
      <c r="F126" s="42"/>
      <c r="G126" s="42"/>
      <c r="H126" s="639"/>
      <c r="I126" s="40"/>
      <c r="J126" s="40"/>
      <c r="K126" s="40"/>
      <c r="L126" s="42"/>
      <c r="M126" s="42"/>
      <c r="N126" s="42"/>
      <c r="O126" s="42"/>
      <c r="P126" s="42"/>
      <c r="Q126" s="42"/>
      <c r="R126" s="42"/>
      <c r="S126" s="42"/>
      <c r="T126" s="40"/>
      <c r="U126" s="40"/>
      <c r="V126" s="40"/>
      <c r="W126" s="40"/>
      <c r="X126" s="40"/>
      <c r="Y126" s="42"/>
      <c r="Z126" s="42"/>
    </row>
    <row r="127" spans="1:26" ht="11.25" customHeight="1" x14ac:dyDescent="0.2">
      <c r="A127" s="42"/>
      <c r="B127" s="42"/>
      <c r="C127" s="42"/>
      <c r="D127" s="42"/>
      <c r="E127" s="42"/>
      <c r="F127" s="42"/>
      <c r="G127" s="42"/>
      <c r="H127" s="639"/>
      <c r="I127" s="40"/>
      <c r="J127" s="40"/>
      <c r="K127" s="40"/>
      <c r="L127" s="42"/>
      <c r="M127" s="42"/>
      <c r="N127" s="42"/>
      <c r="O127" s="42"/>
      <c r="P127" s="42"/>
      <c r="Q127" s="42"/>
      <c r="R127" s="42"/>
      <c r="S127" s="42"/>
      <c r="T127" s="40"/>
      <c r="U127" s="40"/>
      <c r="V127" s="40"/>
      <c r="W127" s="40"/>
      <c r="X127" s="40"/>
      <c r="Y127" s="42"/>
      <c r="Z127" s="42"/>
    </row>
    <row r="128" spans="1:26" ht="11.25" customHeight="1" x14ac:dyDescent="0.2">
      <c r="A128" s="42"/>
      <c r="B128" s="42"/>
      <c r="C128" s="42"/>
      <c r="D128" s="42"/>
      <c r="E128" s="42"/>
      <c r="F128" s="42"/>
      <c r="G128" s="42"/>
      <c r="H128" s="639"/>
      <c r="I128" s="40"/>
      <c r="J128" s="40"/>
      <c r="K128" s="40"/>
      <c r="L128" s="42"/>
      <c r="M128" s="42"/>
      <c r="N128" s="42"/>
      <c r="O128" s="42"/>
      <c r="P128" s="42"/>
      <c r="Q128" s="42"/>
      <c r="R128" s="42"/>
      <c r="S128" s="42"/>
      <c r="T128" s="40"/>
      <c r="U128" s="40"/>
      <c r="V128" s="40"/>
      <c r="W128" s="40"/>
      <c r="X128" s="40"/>
      <c r="Y128" s="42"/>
      <c r="Z128" s="42"/>
    </row>
    <row r="129" spans="1:26" ht="11.25" customHeight="1" x14ac:dyDescent="0.2">
      <c r="A129" s="42"/>
      <c r="B129" s="42"/>
      <c r="C129" s="42"/>
      <c r="D129" s="42"/>
      <c r="E129" s="42"/>
      <c r="F129" s="42"/>
      <c r="G129" s="42"/>
      <c r="H129" s="639"/>
      <c r="I129" s="40"/>
      <c r="J129" s="40"/>
      <c r="K129" s="40"/>
      <c r="L129" s="42"/>
      <c r="M129" s="42"/>
      <c r="N129" s="42"/>
      <c r="O129" s="42"/>
      <c r="P129" s="42"/>
      <c r="Q129" s="42"/>
      <c r="R129" s="42"/>
      <c r="S129" s="42"/>
      <c r="T129" s="40"/>
      <c r="U129" s="40"/>
      <c r="V129" s="40"/>
      <c r="W129" s="40"/>
      <c r="X129" s="40"/>
      <c r="Y129" s="42"/>
      <c r="Z129" s="42"/>
    </row>
    <row r="130" spans="1:26" ht="11.25" customHeight="1" x14ac:dyDescent="0.2">
      <c r="A130" s="42"/>
      <c r="B130" s="42"/>
      <c r="C130" s="42"/>
      <c r="D130" s="42"/>
      <c r="E130" s="42"/>
      <c r="F130" s="42"/>
      <c r="G130" s="42"/>
      <c r="H130" s="639"/>
      <c r="I130" s="40"/>
      <c r="J130" s="40"/>
      <c r="K130" s="40"/>
      <c r="L130" s="42"/>
      <c r="M130" s="42"/>
      <c r="N130" s="42"/>
      <c r="O130" s="42"/>
      <c r="P130" s="42"/>
      <c r="Q130" s="42"/>
      <c r="R130" s="42"/>
      <c r="S130" s="42"/>
      <c r="T130" s="40"/>
      <c r="U130" s="40"/>
      <c r="V130" s="40"/>
      <c r="W130" s="40"/>
      <c r="X130" s="40"/>
      <c r="Y130" s="42"/>
      <c r="Z130" s="42"/>
    </row>
    <row r="131" spans="1:26" ht="11.25" customHeight="1" x14ac:dyDescent="0.2">
      <c r="A131" s="42"/>
      <c r="B131" s="42"/>
      <c r="C131" s="42"/>
      <c r="D131" s="42"/>
      <c r="E131" s="42"/>
      <c r="F131" s="42"/>
      <c r="G131" s="42"/>
      <c r="H131" s="639"/>
      <c r="I131" s="40"/>
      <c r="J131" s="40"/>
      <c r="K131" s="40"/>
      <c r="L131" s="42"/>
      <c r="M131" s="42"/>
      <c r="N131" s="42"/>
      <c r="O131" s="42"/>
      <c r="P131" s="42"/>
      <c r="Q131" s="42"/>
      <c r="R131" s="42"/>
      <c r="S131" s="42"/>
      <c r="T131" s="40"/>
      <c r="U131" s="40"/>
      <c r="V131" s="40"/>
      <c r="W131" s="40"/>
      <c r="X131" s="40"/>
      <c r="Y131" s="42"/>
      <c r="Z131" s="42"/>
    </row>
    <row r="132" spans="1:26" ht="11.25" customHeight="1" x14ac:dyDescent="0.2">
      <c r="A132" s="42"/>
      <c r="B132" s="42"/>
      <c r="C132" s="42"/>
      <c r="D132" s="42"/>
      <c r="E132" s="42"/>
      <c r="F132" s="42"/>
      <c r="G132" s="42"/>
      <c r="H132" s="639"/>
      <c r="I132" s="40"/>
      <c r="J132" s="40"/>
      <c r="K132" s="40"/>
      <c r="L132" s="42"/>
      <c r="M132" s="42"/>
      <c r="N132" s="42"/>
      <c r="O132" s="42"/>
      <c r="P132" s="42"/>
      <c r="Q132" s="42"/>
      <c r="R132" s="42"/>
      <c r="S132" s="42"/>
      <c r="T132" s="40"/>
      <c r="U132" s="40"/>
      <c r="V132" s="40"/>
      <c r="W132" s="40"/>
      <c r="X132" s="40"/>
      <c r="Y132" s="42"/>
      <c r="Z132" s="42"/>
    </row>
    <row r="133" spans="1:26" ht="11.25" customHeight="1" x14ac:dyDescent="0.2">
      <c r="A133" s="42"/>
      <c r="B133" s="42"/>
      <c r="C133" s="42"/>
      <c r="D133" s="42"/>
      <c r="E133" s="42"/>
      <c r="F133" s="42"/>
      <c r="G133" s="42"/>
      <c r="H133" s="639"/>
      <c r="I133" s="40"/>
      <c r="J133" s="40"/>
      <c r="K133" s="40"/>
      <c r="L133" s="42"/>
      <c r="M133" s="42"/>
      <c r="N133" s="42"/>
      <c r="O133" s="42"/>
      <c r="P133" s="42"/>
      <c r="Q133" s="42"/>
      <c r="R133" s="42"/>
      <c r="S133" s="42"/>
      <c r="T133" s="40"/>
      <c r="U133" s="40"/>
      <c r="V133" s="40"/>
      <c r="W133" s="40"/>
      <c r="X133" s="40"/>
      <c r="Y133" s="42"/>
      <c r="Z133" s="42"/>
    </row>
    <row r="134" spans="1:26" ht="11.25" customHeight="1" x14ac:dyDescent="0.2">
      <c r="A134" s="42"/>
      <c r="B134" s="42"/>
      <c r="C134" s="42"/>
      <c r="D134" s="42"/>
      <c r="E134" s="42"/>
      <c r="F134" s="42"/>
      <c r="G134" s="42"/>
      <c r="H134" s="639"/>
      <c r="I134" s="40"/>
      <c r="J134" s="40"/>
      <c r="K134" s="40"/>
      <c r="L134" s="42"/>
      <c r="M134" s="42"/>
      <c r="N134" s="42"/>
      <c r="O134" s="42"/>
      <c r="P134" s="42"/>
      <c r="Q134" s="42"/>
      <c r="R134" s="42"/>
      <c r="S134" s="42"/>
      <c r="T134" s="40"/>
      <c r="U134" s="40"/>
      <c r="V134" s="40"/>
      <c r="W134" s="40"/>
      <c r="X134" s="40"/>
      <c r="Y134" s="42"/>
      <c r="Z134" s="42"/>
    </row>
    <row r="135" spans="1:26" ht="11.25" customHeight="1" x14ac:dyDescent="0.2">
      <c r="A135" s="42"/>
      <c r="B135" s="42"/>
      <c r="C135" s="42"/>
      <c r="D135" s="42"/>
      <c r="E135" s="42"/>
      <c r="F135" s="42"/>
      <c r="G135" s="42"/>
      <c r="H135" s="639"/>
      <c r="I135" s="40"/>
      <c r="J135" s="40"/>
      <c r="K135" s="40"/>
      <c r="L135" s="42"/>
      <c r="M135" s="42"/>
      <c r="N135" s="42"/>
      <c r="O135" s="42"/>
      <c r="P135" s="42"/>
      <c r="Q135" s="42"/>
      <c r="R135" s="42"/>
      <c r="S135" s="42"/>
      <c r="T135" s="40"/>
      <c r="U135" s="40"/>
      <c r="V135" s="40"/>
      <c r="W135" s="40"/>
      <c r="X135" s="40"/>
      <c r="Y135" s="42"/>
      <c r="Z135" s="42"/>
    </row>
    <row r="136" spans="1:26" ht="11.25" customHeight="1" x14ac:dyDescent="0.2">
      <c r="A136" s="42"/>
      <c r="B136" s="42"/>
      <c r="C136" s="42"/>
      <c r="D136" s="42"/>
      <c r="E136" s="42"/>
      <c r="F136" s="42"/>
      <c r="G136" s="42"/>
      <c r="H136" s="639"/>
      <c r="I136" s="40"/>
      <c r="J136" s="40"/>
      <c r="K136" s="40"/>
      <c r="L136" s="42"/>
      <c r="M136" s="42"/>
      <c r="N136" s="42"/>
      <c r="O136" s="42"/>
      <c r="P136" s="42"/>
      <c r="Q136" s="42"/>
      <c r="R136" s="42"/>
      <c r="S136" s="42"/>
      <c r="T136" s="40"/>
      <c r="U136" s="40"/>
      <c r="V136" s="40"/>
      <c r="W136" s="40"/>
      <c r="X136" s="40"/>
      <c r="Y136" s="42"/>
      <c r="Z136" s="42"/>
    </row>
    <row r="137" spans="1:26" ht="11.25" customHeight="1" x14ac:dyDescent="0.2">
      <c r="A137" s="42"/>
      <c r="B137" s="42"/>
      <c r="C137" s="42"/>
      <c r="D137" s="42"/>
      <c r="E137" s="42"/>
      <c r="F137" s="42"/>
      <c r="G137" s="42"/>
      <c r="H137" s="639"/>
      <c r="I137" s="40"/>
      <c r="J137" s="40"/>
      <c r="K137" s="40"/>
      <c r="L137" s="42"/>
      <c r="M137" s="42"/>
      <c r="N137" s="42"/>
      <c r="O137" s="42"/>
      <c r="P137" s="42"/>
      <c r="Q137" s="42"/>
      <c r="R137" s="42"/>
      <c r="S137" s="42"/>
      <c r="T137" s="40"/>
      <c r="U137" s="40"/>
      <c r="V137" s="40"/>
      <c r="W137" s="40"/>
      <c r="X137" s="40"/>
      <c r="Y137" s="42"/>
      <c r="Z137" s="42"/>
    </row>
    <row r="138" spans="1:26" ht="11.25" customHeight="1" x14ac:dyDescent="0.2">
      <c r="A138" s="42"/>
      <c r="B138" s="42"/>
      <c r="C138" s="42"/>
      <c r="D138" s="42"/>
      <c r="E138" s="42"/>
      <c r="F138" s="42"/>
      <c r="G138" s="42"/>
      <c r="H138" s="639"/>
      <c r="I138" s="40"/>
      <c r="J138" s="40"/>
      <c r="K138" s="40"/>
      <c r="L138" s="42"/>
      <c r="M138" s="42"/>
      <c r="N138" s="42"/>
      <c r="O138" s="42"/>
      <c r="P138" s="42"/>
      <c r="Q138" s="42"/>
      <c r="R138" s="42"/>
      <c r="S138" s="42"/>
      <c r="T138" s="40"/>
      <c r="U138" s="40"/>
      <c r="V138" s="40"/>
      <c r="W138" s="40"/>
      <c r="X138" s="40"/>
      <c r="Y138" s="42"/>
      <c r="Z138" s="42"/>
    </row>
    <row r="139" spans="1:26" ht="11.25" customHeight="1" x14ac:dyDescent="0.2">
      <c r="A139" s="42"/>
      <c r="B139" s="42"/>
      <c r="C139" s="42"/>
      <c r="D139" s="42"/>
      <c r="E139" s="42"/>
      <c r="F139" s="42"/>
      <c r="G139" s="42"/>
      <c r="H139" s="639"/>
      <c r="I139" s="40"/>
      <c r="J139" s="40"/>
      <c r="K139" s="40"/>
      <c r="L139" s="42"/>
      <c r="M139" s="42"/>
      <c r="N139" s="42"/>
      <c r="O139" s="42"/>
      <c r="P139" s="42"/>
      <c r="Q139" s="42"/>
      <c r="R139" s="42"/>
      <c r="S139" s="42"/>
      <c r="T139" s="40"/>
      <c r="U139" s="40"/>
      <c r="V139" s="40"/>
      <c r="W139" s="40"/>
      <c r="X139" s="40"/>
      <c r="Y139" s="42"/>
      <c r="Z139" s="42"/>
    </row>
    <row r="140" spans="1:26" ht="11.25" customHeight="1" x14ac:dyDescent="0.2">
      <c r="A140" s="42"/>
      <c r="B140" s="42"/>
      <c r="C140" s="42"/>
      <c r="D140" s="42"/>
      <c r="E140" s="42"/>
      <c r="F140" s="42"/>
      <c r="G140" s="42"/>
      <c r="H140" s="639"/>
      <c r="I140" s="40"/>
      <c r="J140" s="40"/>
      <c r="K140" s="40"/>
      <c r="L140" s="42"/>
      <c r="M140" s="42"/>
      <c r="N140" s="42"/>
      <c r="O140" s="42"/>
      <c r="P140" s="42"/>
      <c r="Q140" s="42"/>
      <c r="R140" s="42"/>
      <c r="S140" s="42"/>
      <c r="T140" s="40"/>
      <c r="U140" s="40"/>
      <c r="V140" s="40"/>
      <c r="W140" s="40"/>
      <c r="X140" s="40"/>
      <c r="Y140" s="42"/>
      <c r="Z140" s="42"/>
    </row>
    <row r="141" spans="1:26" ht="11.25" customHeight="1" x14ac:dyDescent="0.2">
      <c r="A141" s="42"/>
      <c r="B141" s="42"/>
      <c r="C141" s="42"/>
      <c r="D141" s="42"/>
      <c r="E141" s="42"/>
      <c r="F141" s="42"/>
      <c r="G141" s="42"/>
      <c r="H141" s="639"/>
      <c r="I141" s="40"/>
      <c r="J141" s="40"/>
      <c r="K141" s="40"/>
      <c r="L141" s="42"/>
      <c r="M141" s="42"/>
      <c r="N141" s="42"/>
      <c r="O141" s="42"/>
      <c r="P141" s="42"/>
      <c r="Q141" s="42"/>
      <c r="R141" s="42"/>
      <c r="S141" s="42"/>
      <c r="T141" s="40"/>
      <c r="U141" s="40"/>
      <c r="V141" s="40"/>
      <c r="W141" s="40"/>
      <c r="X141" s="40"/>
      <c r="Y141" s="42"/>
      <c r="Z141" s="42"/>
    </row>
    <row r="142" spans="1:26" ht="11.25" customHeight="1" x14ac:dyDescent="0.2">
      <c r="A142" s="42"/>
      <c r="B142" s="42"/>
      <c r="C142" s="42"/>
      <c r="D142" s="42"/>
      <c r="E142" s="42"/>
      <c r="F142" s="42"/>
      <c r="G142" s="42"/>
      <c r="H142" s="639"/>
      <c r="I142" s="40"/>
      <c r="J142" s="40"/>
      <c r="K142" s="40"/>
      <c r="L142" s="42"/>
      <c r="M142" s="42"/>
      <c r="N142" s="42"/>
      <c r="O142" s="42"/>
      <c r="P142" s="42"/>
      <c r="Q142" s="42"/>
      <c r="R142" s="42"/>
      <c r="S142" s="42"/>
      <c r="T142" s="40"/>
      <c r="U142" s="40"/>
      <c r="V142" s="40"/>
      <c r="W142" s="40"/>
      <c r="X142" s="40"/>
      <c r="Y142" s="42"/>
      <c r="Z142" s="42"/>
    </row>
    <row r="143" spans="1:26" ht="11.25" customHeight="1" x14ac:dyDescent="0.2">
      <c r="A143" s="42"/>
      <c r="B143" s="42"/>
      <c r="C143" s="42"/>
      <c r="D143" s="42"/>
      <c r="E143" s="42"/>
      <c r="F143" s="42"/>
      <c r="G143" s="42"/>
      <c r="H143" s="639"/>
      <c r="I143" s="40"/>
      <c r="J143" s="40"/>
      <c r="K143" s="40"/>
      <c r="L143" s="42"/>
      <c r="M143" s="42"/>
      <c r="N143" s="42"/>
      <c r="O143" s="42"/>
      <c r="P143" s="42"/>
      <c r="Q143" s="42"/>
      <c r="R143" s="42"/>
      <c r="S143" s="42"/>
      <c r="T143" s="40"/>
      <c r="U143" s="40"/>
      <c r="V143" s="40"/>
      <c r="W143" s="40"/>
      <c r="X143" s="40"/>
      <c r="Y143" s="42"/>
      <c r="Z143" s="42"/>
    </row>
    <row r="144" spans="1:26" ht="11.25" customHeight="1" x14ac:dyDescent="0.2">
      <c r="A144" s="42"/>
      <c r="B144" s="42"/>
      <c r="C144" s="42"/>
      <c r="D144" s="42"/>
      <c r="E144" s="42"/>
      <c r="F144" s="42"/>
      <c r="G144" s="42"/>
      <c r="H144" s="639"/>
      <c r="I144" s="40"/>
      <c r="J144" s="40"/>
      <c r="K144" s="40"/>
      <c r="L144" s="42"/>
      <c r="M144" s="42"/>
      <c r="N144" s="42"/>
      <c r="O144" s="42"/>
      <c r="P144" s="42"/>
      <c r="Q144" s="42"/>
      <c r="R144" s="42"/>
      <c r="S144" s="42"/>
      <c r="T144" s="40"/>
      <c r="U144" s="40"/>
      <c r="V144" s="40"/>
      <c r="W144" s="40"/>
      <c r="X144" s="40"/>
      <c r="Y144" s="42"/>
      <c r="Z144" s="42"/>
    </row>
    <row r="145" spans="1:26" ht="11.25" customHeight="1" x14ac:dyDescent="0.2">
      <c r="A145" s="42"/>
      <c r="B145" s="42"/>
      <c r="C145" s="42"/>
      <c r="D145" s="42"/>
      <c r="E145" s="42"/>
      <c r="F145" s="42"/>
      <c r="G145" s="42"/>
      <c r="H145" s="639"/>
      <c r="I145" s="40"/>
      <c r="J145" s="40"/>
      <c r="K145" s="40"/>
      <c r="L145" s="42"/>
      <c r="M145" s="42"/>
      <c r="N145" s="42"/>
      <c r="O145" s="42"/>
      <c r="P145" s="42"/>
      <c r="Q145" s="42"/>
      <c r="R145" s="42"/>
      <c r="S145" s="42"/>
      <c r="T145" s="40"/>
      <c r="U145" s="40"/>
      <c r="V145" s="40"/>
      <c r="W145" s="40"/>
      <c r="X145" s="40"/>
      <c r="Y145" s="42"/>
      <c r="Z145" s="42"/>
    </row>
    <row r="146" spans="1:26" ht="11.25" customHeight="1" x14ac:dyDescent="0.2">
      <c r="A146" s="42"/>
      <c r="B146" s="42"/>
      <c r="C146" s="42"/>
      <c r="D146" s="42"/>
      <c r="E146" s="42"/>
      <c r="F146" s="42"/>
      <c r="G146" s="42"/>
      <c r="H146" s="639"/>
      <c r="I146" s="40"/>
      <c r="J146" s="40"/>
      <c r="K146" s="40"/>
      <c r="L146" s="42"/>
      <c r="M146" s="42"/>
      <c r="N146" s="42"/>
      <c r="O146" s="42"/>
      <c r="P146" s="42"/>
      <c r="Q146" s="42"/>
      <c r="R146" s="42"/>
      <c r="S146" s="42"/>
      <c r="T146" s="40"/>
      <c r="U146" s="40"/>
      <c r="V146" s="40"/>
      <c r="W146" s="40"/>
      <c r="X146" s="40"/>
      <c r="Y146" s="42"/>
      <c r="Z146" s="42"/>
    </row>
    <row r="147" spans="1:26" ht="11.25" customHeight="1" x14ac:dyDescent="0.2">
      <c r="A147" s="42"/>
      <c r="B147" s="42"/>
      <c r="C147" s="42"/>
      <c r="D147" s="42"/>
      <c r="E147" s="42"/>
      <c r="F147" s="42"/>
      <c r="G147" s="42"/>
      <c r="H147" s="639"/>
      <c r="I147" s="40"/>
      <c r="J147" s="40"/>
      <c r="K147" s="40"/>
      <c r="L147" s="42"/>
      <c r="M147" s="42"/>
      <c r="N147" s="42"/>
      <c r="O147" s="42"/>
      <c r="P147" s="42"/>
      <c r="Q147" s="42"/>
      <c r="R147" s="42"/>
      <c r="S147" s="42"/>
      <c r="T147" s="40"/>
      <c r="U147" s="40"/>
      <c r="V147" s="40"/>
      <c r="W147" s="40"/>
      <c r="X147" s="40"/>
      <c r="Y147" s="42"/>
      <c r="Z147" s="42"/>
    </row>
    <row r="148" spans="1:26" ht="11.25" customHeight="1" x14ac:dyDescent="0.2">
      <c r="A148" s="42"/>
      <c r="B148" s="42"/>
      <c r="C148" s="42"/>
      <c r="D148" s="42"/>
      <c r="E148" s="42"/>
      <c r="F148" s="42"/>
      <c r="G148" s="42"/>
      <c r="H148" s="639"/>
      <c r="I148" s="40"/>
      <c r="J148" s="40"/>
      <c r="K148" s="40"/>
      <c r="L148" s="42"/>
      <c r="M148" s="42"/>
      <c r="N148" s="42"/>
      <c r="O148" s="42"/>
      <c r="P148" s="42"/>
      <c r="Q148" s="42"/>
      <c r="R148" s="42"/>
      <c r="S148" s="42"/>
      <c r="T148" s="40"/>
      <c r="U148" s="40"/>
      <c r="V148" s="40"/>
      <c r="W148" s="40"/>
      <c r="X148" s="40"/>
      <c r="Y148" s="42"/>
      <c r="Z148" s="42"/>
    </row>
    <row r="149" spans="1:26" ht="11.25" customHeight="1" x14ac:dyDescent="0.2">
      <c r="A149" s="42"/>
      <c r="B149" s="42"/>
      <c r="C149" s="42"/>
      <c r="D149" s="42"/>
      <c r="E149" s="42"/>
      <c r="F149" s="42"/>
      <c r="G149" s="42"/>
      <c r="H149" s="639"/>
      <c r="I149" s="40"/>
      <c r="J149" s="40"/>
      <c r="K149" s="40"/>
      <c r="L149" s="42"/>
      <c r="M149" s="42"/>
      <c r="N149" s="42"/>
      <c r="O149" s="42"/>
      <c r="P149" s="42"/>
      <c r="Q149" s="42"/>
      <c r="R149" s="42"/>
      <c r="S149" s="42"/>
      <c r="T149" s="40"/>
      <c r="U149" s="40"/>
      <c r="V149" s="40"/>
      <c r="W149" s="40"/>
      <c r="X149" s="40"/>
      <c r="Y149" s="42"/>
      <c r="Z149" s="42"/>
    </row>
    <row r="150" spans="1:26" ht="11.25" customHeight="1" x14ac:dyDescent="0.2">
      <c r="A150" s="42"/>
      <c r="B150" s="42"/>
      <c r="C150" s="42"/>
      <c r="D150" s="42"/>
      <c r="E150" s="42"/>
      <c r="F150" s="42"/>
      <c r="G150" s="42"/>
      <c r="H150" s="639"/>
      <c r="I150" s="40"/>
      <c r="J150" s="40"/>
      <c r="K150" s="40"/>
      <c r="L150" s="42"/>
      <c r="M150" s="42"/>
      <c r="N150" s="42"/>
      <c r="O150" s="42"/>
      <c r="P150" s="42"/>
      <c r="Q150" s="42"/>
      <c r="R150" s="42"/>
      <c r="S150" s="42"/>
      <c r="T150" s="40"/>
      <c r="U150" s="40"/>
      <c r="V150" s="40"/>
      <c r="W150" s="40"/>
      <c r="X150" s="40"/>
      <c r="Y150" s="42"/>
      <c r="Z150" s="42"/>
    </row>
    <row r="151" spans="1:26" ht="11.25" customHeight="1" x14ac:dyDescent="0.2">
      <c r="A151" s="42"/>
      <c r="B151" s="42"/>
      <c r="C151" s="42"/>
      <c r="D151" s="42"/>
      <c r="E151" s="42"/>
      <c r="F151" s="42"/>
      <c r="G151" s="42"/>
      <c r="H151" s="639"/>
      <c r="I151" s="40"/>
      <c r="J151" s="40"/>
      <c r="K151" s="40"/>
      <c r="L151" s="42"/>
      <c r="M151" s="42"/>
      <c r="N151" s="42"/>
      <c r="O151" s="42"/>
      <c r="P151" s="42"/>
      <c r="Q151" s="42"/>
      <c r="R151" s="42"/>
      <c r="S151" s="42"/>
      <c r="T151" s="40"/>
      <c r="U151" s="40"/>
      <c r="V151" s="40"/>
      <c r="W151" s="40"/>
      <c r="X151" s="40"/>
      <c r="Y151" s="42"/>
      <c r="Z151" s="42"/>
    </row>
    <row r="152" spans="1:26" ht="11.25" customHeight="1" x14ac:dyDescent="0.2">
      <c r="A152" s="42"/>
      <c r="B152" s="42"/>
      <c r="C152" s="42"/>
      <c r="D152" s="42"/>
      <c r="E152" s="42"/>
      <c r="F152" s="42"/>
      <c r="G152" s="42"/>
      <c r="H152" s="639"/>
      <c r="I152" s="40"/>
      <c r="J152" s="40"/>
      <c r="K152" s="40"/>
      <c r="L152" s="42"/>
      <c r="M152" s="42"/>
      <c r="N152" s="42"/>
      <c r="O152" s="42"/>
      <c r="P152" s="42"/>
      <c r="Q152" s="42"/>
      <c r="R152" s="42"/>
      <c r="S152" s="42"/>
      <c r="T152" s="40"/>
      <c r="U152" s="40"/>
      <c r="V152" s="40"/>
      <c r="W152" s="40"/>
      <c r="X152" s="40"/>
      <c r="Y152" s="42"/>
      <c r="Z152" s="42"/>
    </row>
    <row r="153" spans="1:26" ht="11.25" customHeight="1" x14ac:dyDescent="0.2">
      <c r="A153" s="42"/>
      <c r="B153" s="42"/>
      <c r="C153" s="42"/>
      <c r="D153" s="42"/>
      <c r="E153" s="42"/>
      <c r="F153" s="42"/>
      <c r="G153" s="42"/>
      <c r="H153" s="639"/>
      <c r="I153" s="40"/>
      <c r="J153" s="40"/>
      <c r="K153" s="40"/>
      <c r="L153" s="42"/>
      <c r="M153" s="42"/>
      <c r="N153" s="42"/>
      <c r="O153" s="42"/>
      <c r="P153" s="42"/>
      <c r="Q153" s="42"/>
      <c r="R153" s="42"/>
      <c r="S153" s="42"/>
      <c r="T153" s="40"/>
      <c r="U153" s="40"/>
      <c r="V153" s="40"/>
      <c r="W153" s="40"/>
      <c r="X153" s="40"/>
      <c r="Y153" s="42"/>
      <c r="Z153" s="42"/>
    </row>
    <row r="154" spans="1:26" ht="11.25" customHeight="1" x14ac:dyDescent="0.2">
      <c r="A154" s="42"/>
      <c r="B154" s="42"/>
      <c r="C154" s="42"/>
      <c r="D154" s="42"/>
      <c r="E154" s="42"/>
      <c r="F154" s="42"/>
      <c r="G154" s="42"/>
      <c r="H154" s="639"/>
      <c r="I154" s="40"/>
      <c r="J154" s="40"/>
      <c r="K154" s="40"/>
      <c r="L154" s="42"/>
      <c r="M154" s="42"/>
      <c r="N154" s="42"/>
      <c r="O154" s="42"/>
      <c r="P154" s="42"/>
      <c r="Q154" s="42"/>
      <c r="R154" s="42"/>
      <c r="S154" s="42"/>
      <c r="T154" s="40"/>
      <c r="U154" s="40"/>
      <c r="V154" s="40"/>
      <c r="W154" s="40"/>
      <c r="X154" s="40"/>
      <c r="Y154" s="42"/>
      <c r="Z154" s="42"/>
    </row>
    <row r="155" spans="1:26" ht="11.25" customHeight="1" x14ac:dyDescent="0.2">
      <c r="A155" s="42"/>
      <c r="B155" s="42"/>
      <c r="C155" s="42"/>
      <c r="D155" s="42"/>
      <c r="E155" s="42"/>
      <c r="F155" s="42"/>
      <c r="G155" s="42"/>
      <c r="H155" s="639"/>
      <c r="I155" s="40"/>
      <c r="J155" s="40"/>
      <c r="K155" s="40"/>
      <c r="L155" s="42"/>
      <c r="M155" s="42"/>
      <c r="N155" s="42"/>
      <c r="O155" s="42"/>
      <c r="P155" s="42"/>
      <c r="Q155" s="42"/>
      <c r="R155" s="42"/>
      <c r="S155" s="42"/>
      <c r="T155" s="40"/>
      <c r="U155" s="40"/>
      <c r="V155" s="40"/>
      <c r="W155" s="40"/>
      <c r="X155" s="40"/>
      <c r="Y155" s="42"/>
      <c r="Z155" s="42"/>
    </row>
    <row r="156" spans="1:26" ht="11.25" customHeight="1" x14ac:dyDescent="0.2">
      <c r="A156" s="42"/>
      <c r="B156" s="42"/>
      <c r="C156" s="42"/>
      <c r="D156" s="42"/>
      <c r="E156" s="42"/>
      <c r="F156" s="42"/>
      <c r="G156" s="42"/>
      <c r="H156" s="639"/>
      <c r="I156" s="40"/>
      <c r="J156" s="40"/>
      <c r="K156" s="40"/>
      <c r="L156" s="42"/>
      <c r="M156" s="42"/>
      <c r="N156" s="42"/>
      <c r="O156" s="42"/>
      <c r="P156" s="42"/>
      <c r="Q156" s="42"/>
      <c r="R156" s="42"/>
      <c r="S156" s="42"/>
      <c r="T156" s="40"/>
      <c r="U156" s="40"/>
      <c r="V156" s="40"/>
      <c r="W156" s="40"/>
      <c r="X156" s="40"/>
      <c r="Y156" s="42"/>
      <c r="Z156" s="42"/>
    </row>
    <row r="157" spans="1:26" ht="11.25" customHeight="1" x14ac:dyDescent="0.2">
      <c r="A157" s="42"/>
      <c r="B157" s="42"/>
      <c r="C157" s="42"/>
      <c r="D157" s="42"/>
      <c r="E157" s="42"/>
      <c r="F157" s="42"/>
      <c r="G157" s="42"/>
      <c r="H157" s="639"/>
      <c r="I157" s="40"/>
      <c r="J157" s="40"/>
      <c r="K157" s="40"/>
      <c r="L157" s="42"/>
      <c r="M157" s="42"/>
      <c r="N157" s="42"/>
      <c r="O157" s="42"/>
      <c r="P157" s="42"/>
      <c r="Q157" s="42"/>
      <c r="R157" s="42"/>
      <c r="S157" s="42"/>
      <c r="T157" s="40"/>
      <c r="U157" s="40"/>
      <c r="V157" s="40"/>
      <c r="W157" s="40"/>
      <c r="X157" s="40"/>
      <c r="Y157" s="42"/>
      <c r="Z157" s="42"/>
    </row>
    <row r="158" spans="1:26" ht="11.25" customHeight="1" x14ac:dyDescent="0.2">
      <c r="A158" s="42"/>
      <c r="B158" s="42"/>
      <c r="C158" s="42"/>
      <c r="D158" s="42"/>
      <c r="E158" s="42"/>
      <c r="F158" s="42"/>
      <c r="G158" s="42"/>
      <c r="H158" s="639"/>
      <c r="I158" s="40"/>
      <c r="J158" s="40"/>
      <c r="K158" s="40"/>
      <c r="L158" s="42"/>
      <c r="M158" s="42"/>
      <c r="N158" s="42"/>
      <c r="O158" s="42"/>
      <c r="P158" s="42"/>
      <c r="Q158" s="42"/>
      <c r="R158" s="42"/>
      <c r="S158" s="42"/>
      <c r="T158" s="40"/>
      <c r="U158" s="40"/>
      <c r="V158" s="40"/>
      <c r="W158" s="40"/>
      <c r="X158" s="40"/>
      <c r="Y158" s="42"/>
      <c r="Z158" s="42"/>
    </row>
    <row r="159" spans="1:26" ht="11.25" customHeight="1" x14ac:dyDescent="0.2">
      <c r="A159" s="42"/>
      <c r="B159" s="42"/>
      <c r="C159" s="42"/>
      <c r="D159" s="42"/>
      <c r="E159" s="42"/>
      <c r="F159" s="42"/>
      <c r="G159" s="42"/>
      <c r="H159" s="639"/>
      <c r="I159" s="40"/>
      <c r="J159" s="40"/>
      <c r="K159" s="40"/>
      <c r="L159" s="42"/>
      <c r="M159" s="42"/>
      <c r="N159" s="42"/>
      <c r="O159" s="42"/>
      <c r="P159" s="42"/>
      <c r="Q159" s="42"/>
      <c r="R159" s="42"/>
      <c r="S159" s="42"/>
      <c r="T159" s="40"/>
      <c r="U159" s="40"/>
      <c r="V159" s="40"/>
      <c r="W159" s="40"/>
      <c r="X159" s="40"/>
      <c r="Y159" s="42"/>
      <c r="Z159" s="42"/>
    </row>
    <row r="160" spans="1:26" ht="11.25" customHeight="1" x14ac:dyDescent="0.2">
      <c r="A160" s="42"/>
      <c r="B160" s="42"/>
      <c r="C160" s="42"/>
      <c r="D160" s="42"/>
      <c r="E160" s="42"/>
      <c r="F160" s="42"/>
      <c r="G160" s="42"/>
      <c r="H160" s="639"/>
      <c r="I160" s="40"/>
      <c r="J160" s="40"/>
      <c r="K160" s="40"/>
      <c r="L160" s="42"/>
      <c r="M160" s="42"/>
      <c r="N160" s="42"/>
      <c r="O160" s="42"/>
      <c r="P160" s="42"/>
      <c r="Q160" s="42"/>
      <c r="R160" s="42"/>
      <c r="S160" s="42"/>
      <c r="T160" s="40"/>
      <c r="U160" s="40"/>
      <c r="V160" s="40"/>
      <c r="W160" s="40"/>
      <c r="X160" s="40"/>
      <c r="Y160" s="42"/>
      <c r="Z160" s="42"/>
    </row>
    <row r="161" spans="1:26" ht="11.25" customHeight="1" x14ac:dyDescent="0.2">
      <c r="A161" s="42"/>
      <c r="B161" s="42"/>
      <c r="C161" s="42"/>
      <c r="D161" s="42"/>
      <c r="E161" s="42"/>
      <c r="F161" s="42"/>
      <c r="G161" s="42"/>
      <c r="H161" s="639"/>
      <c r="I161" s="40"/>
      <c r="J161" s="40"/>
      <c r="K161" s="40"/>
      <c r="L161" s="42"/>
      <c r="M161" s="42"/>
      <c r="N161" s="42"/>
      <c r="O161" s="42"/>
      <c r="P161" s="42"/>
      <c r="Q161" s="42"/>
      <c r="R161" s="42"/>
      <c r="S161" s="42"/>
      <c r="T161" s="40"/>
      <c r="U161" s="40"/>
      <c r="V161" s="40"/>
      <c r="W161" s="40"/>
      <c r="X161" s="40"/>
      <c r="Y161" s="42"/>
      <c r="Z161" s="42"/>
    </row>
    <row r="162" spans="1:26" ht="11.25" customHeight="1" x14ac:dyDescent="0.2">
      <c r="A162" s="42"/>
      <c r="B162" s="42"/>
      <c r="C162" s="42"/>
      <c r="D162" s="42"/>
      <c r="E162" s="42"/>
      <c r="F162" s="42"/>
      <c r="G162" s="42"/>
      <c r="H162" s="639"/>
      <c r="I162" s="40"/>
      <c r="J162" s="40"/>
      <c r="K162" s="40"/>
      <c r="L162" s="42"/>
      <c r="M162" s="42"/>
      <c r="N162" s="42"/>
      <c r="O162" s="42"/>
      <c r="P162" s="42"/>
      <c r="Q162" s="42"/>
      <c r="R162" s="42"/>
      <c r="S162" s="42"/>
      <c r="T162" s="40"/>
      <c r="U162" s="40"/>
      <c r="V162" s="40"/>
      <c r="W162" s="40"/>
      <c r="X162" s="40"/>
      <c r="Y162" s="42"/>
      <c r="Z162" s="42"/>
    </row>
    <row r="163" spans="1:26" ht="11.25" customHeight="1" x14ac:dyDescent="0.2">
      <c r="A163" s="42"/>
      <c r="B163" s="42"/>
      <c r="C163" s="42"/>
      <c r="D163" s="42"/>
      <c r="E163" s="42"/>
      <c r="F163" s="42"/>
      <c r="G163" s="42"/>
      <c r="H163" s="639"/>
      <c r="I163" s="40"/>
      <c r="J163" s="40"/>
      <c r="K163" s="40"/>
      <c r="L163" s="42"/>
      <c r="M163" s="42"/>
      <c r="N163" s="42"/>
      <c r="O163" s="42"/>
      <c r="P163" s="42"/>
      <c r="Q163" s="42"/>
      <c r="R163" s="42"/>
      <c r="S163" s="42"/>
      <c r="T163" s="40"/>
      <c r="U163" s="40"/>
      <c r="V163" s="40"/>
      <c r="W163" s="40"/>
      <c r="X163" s="40"/>
      <c r="Y163" s="42"/>
      <c r="Z163" s="42"/>
    </row>
    <row r="164" spans="1:26" ht="11.25" customHeight="1" x14ac:dyDescent="0.2">
      <c r="A164" s="42"/>
      <c r="B164" s="42"/>
      <c r="C164" s="42"/>
      <c r="D164" s="42"/>
      <c r="E164" s="42"/>
      <c r="F164" s="42"/>
      <c r="G164" s="42"/>
      <c r="H164" s="639"/>
      <c r="I164" s="40"/>
      <c r="J164" s="40"/>
      <c r="K164" s="40"/>
      <c r="L164" s="42"/>
      <c r="M164" s="42"/>
      <c r="N164" s="42"/>
      <c r="O164" s="42"/>
      <c r="P164" s="42"/>
      <c r="Q164" s="42"/>
      <c r="R164" s="42"/>
      <c r="S164" s="42"/>
      <c r="T164" s="40"/>
      <c r="U164" s="40"/>
      <c r="V164" s="40"/>
      <c r="W164" s="40"/>
      <c r="X164" s="40"/>
      <c r="Y164" s="42"/>
      <c r="Z164" s="42"/>
    </row>
    <row r="165" spans="1:26" ht="11.25" customHeight="1" x14ac:dyDescent="0.2">
      <c r="A165" s="42"/>
      <c r="B165" s="42"/>
      <c r="C165" s="42"/>
      <c r="D165" s="42"/>
      <c r="E165" s="42"/>
      <c r="F165" s="42"/>
      <c r="G165" s="42"/>
      <c r="H165" s="639"/>
      <c r="I165" s="40"/>
      <c r="J165" s="40"/>
      <c r="K165" s="40"/>
      <c r="L165" s="42"/>
      <c r="M165" s="42"/>
      <c r="N165" s="42"/>
      <c r="O165" s="42"/>
      <c r="P165" s="42"/>
      <c r="Q165" s="42"/>
      <c r="R165" s="42"/>
      <c r="S165" s="42"/>
      <c r="T165" s="40"/>
      <c r="U165" s="40"/>
      <c r="V165" s="40"/>
      <c r="W165" s="40"/>
      <c r="X165" s="40"/>
      <c r="Y165" s="42"/>
      <c r="Z165" s="42"/>
    </row>
    <row r="166" spans="1:26" ht="11.25" customHeight="1" x14ac:dyDescent="0.2">
      <c r="A166" s="42"/>
      <c r="B166" s="42"/>
      <c r="C166" s="42"/>
      <c r="D166" s="42"/>
      <c r="E166" s="42"/>
      <c r="F166" s="42"/>
      <c r="G166" s="42"/>
      <c r="H166" s="639"/>
      <c r="I166" s="40"/>
      <c r="J166" s="40"/>
      <c r="K166" s="40"/>
      <c r="L166" s="42"/>
      <c r="M166" s="42"/>
      <c r="N166" s="42"/>
      <c r="O166" s="42"/>
      <c r="P166" s="42"/>
      <c r="Q166" s="42"/>
      <c r="R166" s="42"/>
      <c r="S166" s="42"/>
      <c r="T166" s="40"/>
      <c r="U166" s="40"/>
      <c r="V166" s="40"/>
      <c r="W166" s="40"/>
      <c r="X166" s="40"/>
      <c r="Y166" s="42"/>
      <c r="Z166" s="42"/>
    </row>
    <row r="167" spans="1:26" ht="11.25" customHeight="1" x14ac:dyDescent="0.2">
      <c r="A167" s="42"/>
      <c r="B167" s="42"/>
      <c r="C167" s="42"/>
      <c r="D167" s="42"/>
      <c r="E167" s="42"/>
      <c r="F167" s="42"/>
      <c r="G167" s="42"/>
      <c r="H167" s="639"/>
      <c r="I167" s="40"/>
      <c r="J167" s="40"/>
      <c r="K167" s="40"/>
      <c r="L167" s="42"/>
      <c r="M167" s="42"/>
      <c r="N167" s="42"/>
      <c r="O167" s="42"/>
      <c r="P167" s="42"/>
      <c r="Q167" s="42"/>
      <c r="R167" s="42"/>
      <c r="S167" s="42"/>
      <c r="T167" s="40"/>
      <c r="U167" s="40"/>
      <c r="V167" s="40"/>
      <c r="W167" s="40"/>
      <c r="X167" s="40"/>
      <c r="Y167" s="42"/>
      <c r="Z167" s="42"/>
    </row>
    <row r="168" spans="1:26" ht="11.25" customHeight="1" x14ac:dyDescent="0.2">
      <c r="A168" s="42"/>
      <c r="B168" s="42"/>
      <c r="C168" s="42"/>
      <c r="D168" s="42"/>
      <c r="E168" s="42"/>
      <c r="F168" s="42"/>
      <c r="G168" s="42"/>
      <c r="H168" s="639"/>
      <c r="I168" s="40"/>
      <c r="J168" s="40"/>
      <c r="K168" s="40"/>
      <c r="L168" s="42"/>
      <c r="M168" s="42"/>
      <c r="N168" s="42"/>
      <c r="O168" s="42"/>
      <c r="P168" s="42"/>
      <c r="Q168" s="42"/>
      <c r="R168" s="42"/>
      <c r="S168" s="42"/>
      <c r="T168" s="40"/>
      <c r="U168" s="40"/>
      <c r="V168" s="40"/>
      <c r="W168" s="40"/>
      <c r="X168" s="40"/>
      <c r="Y168" s="42"/>
      <c r="Z168" s="42"/>
    </row>
    <row r="169" spans="1:26" ht="11.25" customHeight="1" x14ac:dyDescent="0.2">
      <c r="A169" s="42"/>
      <c r="B169" s="42"/>
      <c r="C169" s="42"/>
      <c r="D169" s="42"/>
      <c r="E169" s="42"/>
      <c r="F169" s="42"/>
      <c r="G169" s="42"/>
      <c r="H169" s="639"/>
      <c r="I169" s="40"/>
      <c r="J169" s="40"/>
      <c r="K169" s="40"/>
      <c r="L169" s="42"/>
      <c r="M169" s="42"/>
      <c r="N169" s="42"/>
      <c r="O169" s="42"/>
      <c r="P169" s="42"/>
      <c r="Q169" s="42"/>
      <c r="R169" s="42"/>
      <c r="S169" s="42"/>
      <c r="T169" s="40"/>
      <c r="U169" s="40"/>
      <c r="V169" s="40"/>
      <c r="W169" s="40"/>
      <c r="X169" s="40"/>
      <c r="Y169" s="42"/>
      <c r="Z169" s="42"/>
    </row>
    <row r="170" spans="1:26" ht="11.25" customHeight="1" x14ac:dyDescent="0.2">
      <c r="A170" s="42"/>
      <c r="B170" s="42"/>
      <c r="C170" s="42"/>
      <c r="D170" s="42"/>
      <c r="E170" s="42"/>
      <c r="F170" s="42"/>
      <c r="G170" s="42"/>
      <c r="H170" s="639"/>
      <c r="I170" s="40"/>
      <c r="J170" s="40"/>
      <c r="K170" s="40"/>
      <c r="L170" s="42"/>
      <c r="M170" s="42"/>
      <c r="N170" s="42"/>
      <c r="O170" s="42"/>
      <c r="P170" s="42"/>
      <c r="Q170" s="42"/>
      <c r="R170" s="42"/>
      <c r="S170" s="42"/>
      <c r="T170" s="40"/>
      <c r="U170" s="40"/>
      <c r="V170" s="40"/>
      <c r="W170" s="40"/>
      <c r="X170" s="40"/>
      <c r="Y170" s="42"/>
      <c r="Z170" s="42"/>
    </row>
    <row r="171" spans="1:26" ht="11.25" customHeight="1" x14ac:dyDescent="0.2">
      <c r="A171" s="42"/>
      <c r="B171" s="42"/>
      <c r="C171" s="42"/>
      <c r="D171" s="42"/>
      <c r="E171" s="42"/>
      <c r="F171" s="42"/>
      <c r="G171" s="42"/>
      <c r="H171" s="639"/>
      <c r="I171" s="40"/>
      <c r="J171" s="40"/>
      <c r="K171" s="40"/>
      <c r="L171" s="42"/>
      <c r="M171" s="42"/>
      <c r="N171" s="42"/>
      <c r="O171" s="42"/>
      <c r="P171" s="42"/>
      <c r="Q171" s="42"/>
      <c r="R171" s="42"/>
      <c r="S171" s="42"/>
      <c r="T171" s="40"/>
      <c r="U171" s="40"/>
      <c r="V171" s="40"/>
      <c r="W171" s="40"/>
      <c r="X171" s="40"/>
      <c r="Y171" s="42"/>
      <c r="Z171" s="42"/>
    </row>
    <row r="172" spans="1:26" ht="11.25" customHeight="1" x14ac:dyDescent="0.2">
      <c r="A172" s="42"/>
      <c r="B172" s="42"/>
      <c r="C172" s="42"/>
      <c r="D172" s="42"/>
      <c r="E172" s="42"/>
      <c r="F172" s="42"/>
      <c r="G172" s="42"/>
      <c r="H172" s="639"/>
      <c r="I172" s="40"/>
      <c r="J172" s="40"/>
      <c r="K172" s="40"/>
      <c r="L172" s="42"/>
      <c r="M172" s="42"/>
      <c r="N172" s="42"/>
      <c r="O172" s="42"/>
      <c r="P172" s="42"/>
      <c r="Q172" s="42"/>
      <c r="R172" s="42"/>
      <c r="S172" s="42"/>
      <c r="T172" s="40"/>
      <c r="U172" s="40"/>
      <c r="V172" s="40"/>
      <c r="W172" s="40"/>
      <c r="X172" s="40"/>
      <c r="Y172" s="42"/>
      <c r="Z172" s="42"/>
    </row>
    <row r="173" spans="1:26" ht="11.25" customHeight="1" x14ac:dyDescent="0.2">
      <c r="A173" s="42"/>
      <c r="B173" s="42"/>
      <c r="C173" s="42"/>
      <c r="D173" s="42"/>
      <c r="E173" s="42"/>
      <c r="F173" s="42"/>
      <c r="G173" s="42"/>
      <c r="H173" s="639"/>
      <c r="I173" s="40"/>
      <c r="J173" s="40"/>
      <c r="K173" s="40"/>
      <c r="L173" s="42"/>
      <c r="M173" s="42"/>
      <c r="N173" s="42"/>
      <c r="O173" s="42"/>
      <c r="P173" s="42"/>
      <c r="Q173" s="42"/>
      <c r="R173" s="42"/>
      <c r="S173" s="42"/>
      <c r="T173" s="40"/>
      <c r="U173" s="40"/>
      <c r="V173" s="40"/>
      <c r="W173" s="40"/>
      <c r="X173" s="40"/>
      <c r="Y173" s="42"/>
      <c r="Z173" s="42"/>
    </row>
    <row r="174" spans="1:26" ht="11.25" customHeight="1" x14ac:dyDescent="0.2">
      <c r="A174" s="42"/>
      <c r="B174" s="42"/>
      <c r="C174" s="42"/>
      <c r="D174" s="42"/>
      <c r="E174" s="42"/>
      <c r="F174" s="42"/>
      <c r="G174" s="42"/>
      <c r="H174" s="639"/>
      <c r="I174" s="40"/>
      <c r="J174" s="40"/>
      <c r="K174" s="40"/>
      <c r="L174" s="42"/>
      <c r="M174" s="42"/>
      <c r="N174" s="42"/>
      <c r="O174" s="42"/>
      <c r="P174" s="42"/>
      <c r="Q174" s="42"/>
      <c r="R174" s="42"/>
      <c r="S174" s="42"/>
      <c r="T174" s="40"/>
      <c r="U174" s="40"/>
      <c r="V174" s="40"/>
      <c r="W174" s="40"/>
      <c r="X174" s="40"/>
      <c r="Y174" s="42"/>
      <c r="Z174" s="42"/>
    </row>
    <row r="175" spans="1:26" ht="11.25" customHeight="1" x14ac:dyDescent="0.2">
      <c r="A175" s="42"/>
      <c r="B175" s="42"/>
      <c r="C175" s="42"/>
      <c r="D175" s="42"/>
      <c r="E175" s="42"/>
      <c r="F175" s="42"/>
      <c r="G175" s="42"/>
      <c r="H175" s="639"/>
      <c r="I175" s="40"/>
      <c r="J175" s="40"/>
      <c r="K175" s="40"/>
      <c r="L175" s="42"/>
      <c r="M175" s="42"/>
      <c r="N175" s="42"/>
      <c r="O175" s="42"/>
      <c r="P175" s="42"/>
      <c r="Q175" s="42"/>
      <c r="R175" s="42"/>
      <c r="S175" s="42"/>
      <c r="T175" s="40"/>
      <c r="U175" s="40"/>
      <c r="V175" s="40"/>
      <c r="W175" s="40"/>
      <c r="X175" s="40"/>
      <c r="Y175" s="42"/>
      <c r="Z175" s="42"/>
    </row>
    <row r="176" spans="1:26" ht="11.25" customHeight="1" x14ac:dyDescent="0.2">
      <c r="A176" s="42"/>
      <c r="B176" s="42"/>
      <c r="C176" s="42"/>
      <c r="D176" s="42"/>
      <c r="E176" s="42"/>
      <c r="F176" s="42"/>
      <c r="G176" s="42"/>
      <c r="H176" s="639"/>
      <c r="I176" s="40"/>
      <c r="J176" s="40"/>
      <c r="K176" s="40"/>
      <c r="L176" s="42"/>
      <c r="M176" s="42"/>
      <c r="N176" s="42"/>
      <c r="O176" s="42"/>
      <c r="P176" s="42"/>
      <c r="Q176" s="42"/>
      <c r="R176" s="42"/>
      <c r="S176" s="42"/>
      <c r="T176" s="40"/>
      <c r="U176" s="40"/>
      <c r="V176" s="40"/>
      <c r="W176" s="40"/>
      <c r="X176" s="40"/>
      <c r="Y176" s="42"/>
      <c r="Z176" s="42"/>
    </row>
    <row r="177" spans="1:26" ht="11.25" customHeight="1" x14ac:dyDescent="0.2">
      <c r="A177" s="42"/>
      <c r="B177" s="42"/>
      <c r="C177" s="42"/>
      <c r="D177" s="42"/>
      <c r="E177" s="42"/>
      <c r="F177" s="42"/>
      <c r="G177" s="42"/>
      <c r="H177" s="639"/>
      <c r="I177" s="40"/>
      <c r="J177" s="40"/>
      <c r="K177" s="40"/>
      <c r="L177" s="42"/>
      <c r="M177" s="42"/>
      <c r="N177" s="42"/>
      <c r="O177" s="42"/>
      <c r="P177" s="42"/>
      <c r="Q177" s="42"/>
      <c r="R177" s="42"/>
      <c r="S177" s="42"/>
      <c r="T177" s="40"/>
      <c r="U177" s="40"/>
      <c r="V177" s="40"/>
      <c r="W177" s="40"/>
      <c r="X177" s="40"/>
      <c r="Y177" s="42"/>
      <c r="Z177" s="42"/>
    </row>
    <row r="178" spans="1:26" ht="11.25" customHeight="1" x14ac:dyDescent="0.2">
      <c r="A178" s="42"/>
      <c r="B178" s="42"/>
      <c r="C178" s="42"/>
      <c r="D178" s="42"/>
      <c r="E178" s="42"/>
      <c r="F178" s="42"/>
      <c r="G178" s="42"/>
      <c r="H178" s="639"/>
      <c r="I178" s="40"/>
      <c r="J178" s="40"/>
      <c r="K178" s="40"/>
      <c r="L178" s="42"/>
      <c r="M178" s="42"/>
      <c r="N178" s="42"/>
      <c r="O178" s="42"/>
      <c r="P178" s="42"/>
      <c r="Q178" s="42"/>
      <c r="R178" s="42"/>
      <c r="S178" s="42"/>
      <c r="T178" s="40"/>
      <c r="U178" s="40"/>
      <c r="V178" s="40"/>
      <c r="W178" s="40"/>
      <c r="X178" s="40"/>
      <c r="Y178" s="42"/>
      <c r="Z178" s="42"/>
    </row>
    <row r="179" spans="1:26" ht="11.25" customHeight="1" x14ac:dyDescent="0.2">
      <c r="A179" s="42"/>
      <c r="B179" s="42"/>
      <c r="C179" s="42"/>
      <c r="D179" s="42"/>
      <c r="E179" s="42"/>
      <c r="F179" s="42"/>
      <c r="G179" s="42"/>
      <c r="H179" s="639"/>
      <c r="I179" s="40"/>
      <c r="J179" s="40"/>
      <c r="K179" s="40"/>
      <c r="L179" s="42"/>
      <c r="M179" s="42"/>
      <c r="N179" s="42"/>
      <c r="O179" s="42"/>
      <c r="P179" s="42"/>
      <c r="Q179" s="42"/>
      <c r="R179" s="42"/>
      <c r="S179" s="42"/>
      <c r="T179" s="40"/>
      <c r="U179" s="40"/>
      <c r="V179" s="40"/>
      <c r="W179" s="40"/>
      <c r="X179" s="40"/>
      <c r="Y179" s="42"/>
      <c r="Z179" s="42"/>
    </row>
    <row r="180" spans="1:26" ht="11.25" customHeight="1" x14ac:dyDescent="0.2">
      <c r="A180" s="42"/>
      <c r="B180" s="42"/>
      <c r="C180" s="42"/>
      <c r="D180" s="42"/>
      <c r="E180" s="42"/>
      <c r="F180" s="42"/>
      <c r="G180" s="42"/>
      <c r="H180" s="639"/>
      <c r="I180" s="40"/>
      <c r="J180" s="40"/>
      <c r="K180" s="40"/>
      <c r="L180" s="42"/>
      <c r="M180" s="42"/>
      <c r="N180" s="42"/>
      <c r="O180" s="42"/>
      <c r="P180" s="42"/>
      <c r="Q180" s="42"/>
      <c r="R180" s="42"/>
      <c r="S180" s="42"/>
      <c r="T180" s="40"/>
      <c r="U180" s="40"/>
      <c r="V180" s="40"/>
      <c r="W180" s="40"/>
      <c r="X180" s="40"/>
      <c r="Y180" s="42"/>
      <c r="Z180" s="42"/>
    </row>
    <row r="181" spans="1:26" ht="11.25" customHeight="1" x14ac:dyDescent="0.2">
      <c r="A181" s="42"/>
      <c r="B181" s="42"/>
      <c r="C181" s="42"/>
      <c r="D181" s="42"/>
      <c r="E181" s="42"/>
      <c r="F181" s="42"/>
      <c r="G181" s="42"/>
      <c r="H181" s="639"/>
      <c r="I181" s="40"/>
      <c r="J181" s="40"/>
      <c r="K181" s="40"/>
      <c r="L181" s="42"/>
      <c r="M181" s="42"/>
      <c r="N181" s="42"/>
      <c r="O181" s="42"/>
      <c r="P181" s="42"/>
      <c r="Q181" s="42"/>
      <c r="R181" s="42"/>
      <c r="S181" s="42"/>
      <c r="T181" s="40"/>
      <c r="U181" s="40"/>
      <c r="V181" s="40"/>
      <c r="W181" s="40"/>
      <c r="X181" s="40"/>
      <c r="Y181" s="42"/>
      <c r="Z181" s="42"/>
    </row>
    <row r="182" spans="1:26" ht="11.25" customHeight="1" x14ac:dyDescent="0.2">
      <c r="A182" s="42"/>
      <c r="B182" s="42"/>
      <c r="C182" s="42"/>
      <c r="D182" s="42"/>
      <c r="E182" s="42"/>
      <c r="F182" s="42"/>
      <c r="G182" s="42"/>
      <c r="H182" s="639"/>
      <c r="I182" s="40"/>
      <c r="J182" s="40"/>
      <c r="K182" s="40"/>
      <c r="L182" s="42"/>
      <c r="M182" s="42"/>
      <c r="N182" s="42"/>
      <c r="O182" s="42"/>
      <c r="P182" s="42"/>
      <c r="Q182" s="42"/>
      <c r="R182" s="42"/>
      <c r="S182" s="42"/>
      <c r="T182" s="40"/>
      <c r="U182" s="40"/>
      <c r="V182" s="40"/>
      <c r="W182" s="40"/>
      <c r="X182" s="40"/>
      <c r="Y182" s="42"/>
      <c r="Z182" s="42"/>
    </row>
    <row r="183" spans="1:26" ht="11.25" customHeight="1" x14ac:dyDescent="0.2">
      <c r="A183" s="42"/>
      <c r="B183" s="42"/>
      <c r="C183" s="42"/>
      <c r="D183" s="42"/>
      <c r="E183" s="42"/>
      <c r="F183" s="42"/>
      <c r="G183" s="42"/>
      <c r="H183" s="639"/>
      <c r="I183" s="40"/>
      <c r="J183" s="40"/>
      <c r="K183" s="40"/>
      <c r="L183" s="42"/>
      <c r="M183" s="42"/>
      <c r="N183" s="42"/>
      <c r="O183" s="42"/>
      <c r="P183" s="42"/>
      <c r="Q183" s="42"/>
      <c r="R183" s="42"/>
      <c r="S183" s="42"/>
      <c r="T183" s="40"/>
      <c r="U183" s="40"/>
      <c r="V183" s="40"/>
      <c r="W183" s="40"/>
      <c r="X183" s="40"/>
      <c r="Y183" s="42"/>
      <c r="Z183" s="42"/>
    </row>
    <row r="184" spans="1:26" ht="11.25" customHeight="1" x14ac:dyDescent="0.2">
      <c r="A184" s="42"/>
      <c r="B184" s="42"/>
      <c r="C184" s="42"/>
      <c r="D184" s="42"/>
      <c r="E184" s="42"/>
      <c r="F184" s="42"/>
      <c r="G184" s="42"/>
      <c r="H184" s="639"/>
      <c r="I184" s="40"/>
      <c r="J184" s="40"/>
      <c r="K184" s="40"/>
      <c r="L184" s="42"/>
      <c r="M184" s="42"/>
      <c r="N184" s="42"/>
      <c r="O184" s="42"/>
      <c r="P184" s="42"/>
      <c r="Q184" s="42"/>
      <c r="R184" s="42"/>
      <c r="S184" s="42"/>
      <c r="T184" s="40"/>
      <c r="U184" s="40"/>
      <c r="V184" s="40"/>
      <c r="W184" s="40"/>
      <c r="X184" s="40"/>
      <c r="Y184" s="42"/>
      <c r="Z184" s="42"/>
    </row>
    <row r="185" spans="1:26" ht="11.25" customHeight="1" x14ac:dyDescent="0.2">
      <c r="A185" s="42"/>
      <c r="B185" s="42"/>
      <c r="C185" s="42"/>
      <c r="D185" s="42"/>
      <c r="E185" s="42"/>
      <c r="F185" s="42"/>
      <c r="G185" s="42"/>
      <c r="H185" s="639"/>
      <c r="I185" s="40"/>
      <c r="J185" s="40"/>
      <c r="K185" s="40"/>
      <c r="L185" s="42"/>
      <c r="M185" s="42"/>
      <c r="N185" s="42"/>
      <c r="O185" s="42"/>
      <c r="P185" s="42"/>
      <c r="Q185" s="42"/>
      <c r="R185" s="42"/>
      <c r="S185" s="42"/>
      <c r="T185" s="40"/>
      <c r="U185" s="40"/>
      <c r="V185" s="40"/>
      <c r="W185" s="40"/>
      <c r="X185" s="40"/>
      <c r="Y185" s="42"/>
      <c r="Z185" s="42"/>
    </row>
    <row r="186" spans="1:26" ht="11.25" customHeight="1" x14ac:dyDescent="0.2">
      <c r="A186" s="42"/>
      <c r="B186" s="42"/>
      <c r="C186" s="42"/>
      <c r="D186" s="42"/>
      <c r="E186" s="42"/>
      <c r="F186" s="42"/>
      <c r="G186" s="42"/>
      <c r="H186" s="639"/>
      <c r="I186" s="40"/>
      <c r="J186" s="40"/>
      <c r="K186" s="40"/>
      <c r="L186" s="42"/>
      <c r="M186" s="42"/>
      <c r="N186" s="42"/>
      <c r="O186" s="42"/>
      <c r="P186" s="42"/>
      <c r="Q186" s="42"/>
      <c r="R186" s="42"/>
      <c r="S186" s="42"/>
      <c r="T186" s="40"/>
      <c r="U186" s="40"/>
      <c r="V186" s="40"/>
      <c r="W186" s="40"/>
      <c r="X186" s="40"/>
      <c r="Y186" s="42"/>
      <c r="Z186" s="42"/>
    </row>
    <row r="187" spans="1:26" ht="11.25" customHeight="1" x14ac:dyDescent="0.2">
      <c r="A187" s="42"/>
      <c r="B187" s="42"/>
      <c r="C187" s="42"/>
      <c r="D187" s="42"/>
      <c r="E187" s="42"/>
      <c r="F187" s="42"/>
      <c r="G187" s="42"/>
      <c r="H187" s="639"/>
      <c r="I187" s="40"/>
      <c r="J187" s="40"/>
      <c r="K187" s="40"/>
      <c r="L187" s="42"/>
      <c r="M187" s="42"/>
      <c r="N187" s="42"/>
      <c r="O187" s="42"/>
      <c r="P187" s="42"/>
      <c r="Q187" s="42"/>
      <c r="R187" s="42"/>
      <c r="S187" s="42"/>
      <c r="T187" s="40"/>
      <c r="U187" s="40"/>
      <c r="V187" s="40"/>
      <c r="W187" s="40"/>
      <c r="X187" s="40"/>
      <c r="Y187" s="42"/>
      <c r="Z187" s="42"/>
    </row>
    <row r="188" spans="1:26" ht="11.25" customHeight="1" x14ac:dyDescent="0.2">
      <c r="A188" s="42"/>
      <c r="B188" s="42"/>
      <c r="C188" s="42"/>
      <c r="D188" s="42"/>
      <c r="E188" s="42"/>
      <c r="F188" s="42"/>
      <c r="G188" s="42"/>
      <c r="H188" s="639"/>
      <c r="I188" s="40"/>
      <c r="J188" s="40"/>
      <c r="K188" s="40"/>
      <c r="L188" s="42"/>
      <c r="M188" s="42"/>
      <c r="N188" s="42"/>
      <c r="O188" s="42"/>
      <c r="P188" s="42"/>
      <c r="Q188" s="42"/>
      <c r="R188" s="42"/>
      <c r="S188" s="42"/>
      <c r="T188" s="40"/>
      <c r="U188" s="40"/>
      <c r="V188" s="40"/>
      <c r="W188" s="40"/>
      <c r="X188" s="40"/>
      <c r="Y188" s="42"/>
      <c r="Z188" s="42"/>
    </row>
    <row r="189" spans="1:26" ht="11.25" customHeight="1" x14ac:dyDescent="0.2">
      <c r="A189" s="42"/>
      <c r="B189" s="42"/>
      <c r="C189" s="42"/>
      <c r="D189" s="42"/>
      <c r="E189" s="42"/>
      <c r="F189" s="42"/>
      <c r="G189" s="42"/>
      <c r="H189" s="639"/>
      <c r="I189" s="40"/>
      <c r="J189" s="40"/>
      <c r="K189" s="40"/>
      <c r="L189" s="42"/>
      <c r="M189" s="42"/>
      <c r="N189" s="42"/>
      <c r="O189" s="42"/>
      <c r="P189" s="42"/>
      <c r="Q189" s="42"/>
      <c r="R189" s="42"/>
      <c r="S189" s="42"/>
      <c r="T189" s="40"/>
      <c r="U189" s="40"/>
      <c r="V189" s="40"/>
      <c r="W189" s="40"/>
      <c r="X189" s="40"/>
      <c r="Y189" s="42"/>
      <c r="Z189" s="42"/>
    </row>
    <row r="190" spans="1:26" ht="11.25" customHeight="1" x14ac:dyDescent="0.2">
      <c r="A190" s="42"/>
      <c r="B190" s="42"/>
      <c r="C190" s="42"/>
      <c r="D190" s="42"/>
      <c r="E190" s="42"/>
      <c r="F190" s="42"/>
      <c r="G190" s="42"/>
      <c r="H190" s="639"/>
      <c r="I190" s="40"/>
      <c r="J190" s="40"/>
      <c r="K190" s="40"/>
      <c r="L190" s="42"/>
      <c r="M190" s="42"/>
      <c r="N190" s="42"/>
      <c r="O190" s="42"/>
      <c r="P190" s="42"/>
      <c r="Q190" s="42"/>
      <c r="R190" s="42"/>
      <c r="S190" s="42"/>
      <c r="T190" s="40"/>
      <c r="U190" s="40"/>
      <c r="V190" s="40"/>
      <c r="W190" s="40"/>
      <c r="X190" s="40"/>
      <c r="Y190" s="42"/>
      <c r="Z190" s="42"/>
    </row>
    <row r="191" spans="1:26" ht="11.25" customHeight="1" x14ac:dyDescent="0.2">
      <c r="A191" s="42"/>
      <c r="B191" s="42"/>
      <c r="C191" s="42"/>
      <c r="D191" s="42"/>
      <c r="E191" s="42"/>
      <c r="F191" s="42"/>
      <c r="G191" s="42"/>
      <c r="H191" s="639"/>
      <c r="I191" s="40"/>
      <c r="J191" s="40"/>
      <c r="K191" s="40"/>
      <c r="L191" s="42"/>
      <c r="M191" s="42"/>
      <c r="N191" s="42"/>
      <c r="O191" s="42"/>
      <c r="P191" s="42"/>
      <c r="Q191" s="42"/>
      <c r="R191" s="42"/>
      <c r="S191" s="42"/>
      <c r="T191" s="40"/>
      <c r="U191" s="40"/>
      <c r="V191" s="40"/>
      <c r="W191" s="40"/>
      <c r="X191" s="40"/>
      <c r="Y191" s="42"/>
      <c r="Z191" s="42"/>
    </row>
    <row r="192" spans="1:26" ht="11.25" customHeight="1" x14ac:dyDescent="0.2">
      <c r="A192" s="42"/>
      <c r="B192" s="42"/>
      <c r="C192" s="42"/>
      <c r="D192" s="42"/>
      <c r="E192" s="42"/>
      <c r="F192" s="42"/>
      <c r="G192" s="42"/>
      <c r="H192" s="639"/>
      <c r="I192" s="40"/>
      <c r="J192" s="40"/>
      <c r="K192" s="40"/>
      <c r="L192" s="42"/>
      <c r="M192" s="42"/>
      <c r="N192" s="42"/>
      <c r="O192" s="42"/>
      <c r="P192" s="42"/>
      <c r="Q192" s="42"/>
      <c r="R192" s="42"/>
      <c r="S192" s="42"/>
      <c r="T192" s="40"/>
      <c r="U192" s="40"/>
      <c r="V192" s="40"/>
      <c r="W192" s="40"/>
      <c r="X192" s="40"/>
      <c r="Y192" s="42"/>
      <c r="Z192" s="42"/>
    </row>
    <row r="193" spans="1:26" ht="11.25" customHeight="1" x14ac:dyDescent="0.2">
      <c r="A193" s="42"/>
      <c r="B193" s="42"/>
      <c r="C193" s="42"/>
      <c r="D193" s="42"/>
      <c r="E193" s="42"/>
      <c r="F193" s="42"/>
      <c r="G193" s="42"/>
      <c r="H193" s="639"/>
      <c r="I193" s="40"/>
      <c r="J193" s="40"/>
      <c r="K193" s="40"/>
      <c r="L193" s="42"/>
      <c r="M193" s="42"/>
      <c r="N193" s="42"/>
      <c r="O193" s="42"/>
      <c r="P193" s="42"/>
      <c r="Q193" s="42"/>
      <c r="R193" s="42"/>
      <c r="S193" s="42"/>
      <c r="T193" s="40"/>
      <c r="U193" s="40"/>
      <c r="V193" s="40"/>
      <c r="W193" s="40"/>
      <c r="X193" s="40"/>
      <c r="Y193" s="42"/>
      <c r="Z193" s="42"/>
    </row>
    <row r="194" spans="1:26" ht="11.25" customHeight="1" x14ac:dyDescent="0.2">
      <c r="A194" s="42"/>
      <c r="B194" s="42"/>
      <c r="C194" s="42"/>
      <c r="D194" s="42"/>
      <c r="E194" s="42"/>
      <c r="F194" s="42"/>
      <c r="G194" s="42"/>
      <c r="H194" s="639"/>
      <c r="I194" s="40"/>
      <c r="J194" s="40"/>
      <c r="K194" s="40"/>
      <c r="L194" s="42"/>
      <c r="M194" s="42"/>
      <c r="N194" s="42"/>
      <c r="O194" s="42"/>
      <c r="P194" s="42"/>
      <c r="Q194" s="42"/>
      <c r="R194" s="42"/>
      <c r="S194" s="42"/>
      <c r="T194" s="40"/>
      <c r="U194" s="40"/>
      <c r="V194" s="40"/>
      <c r="W194" s="40"/>
      <c r="X194" s="40"/>
      <c r="Y194" s="42"/>
      <c r="Z194" s="42"/>
    </row>
    <row r="195" spans="1:26" ht="11.25" customHeight="1" x14ac:dyDescent="0.2">
      <c r="A195" s="42"/>
      <c r="B195" s="42"/>
      <c r="C195" s="42"/>
      <c r="D195" s="42"/>
      <c r="E195" s="42"/>
      <c r="F195" s="42"/>
      <c r="G195" s="42"/>
      <c r="H195" s="639"/>
      <c r="I195" s="40"/>
      <c r="J195" s="40"/>
      <c r="K195" s="40"/>
      <c r="L195" s="42"/>
      <c r="M195" s="42"/>
      <c r="N195" s="42"/>
      <c r="O195" s="42"/>
      <c r="P195" s="42"/>
      <c r="Q195" s="42"/>
      <c r="R195" s="42"/>
      <c r="S195" s="42"/>
      <c r="T195" s="40"/>
      <c r="U195" s="40"/>
      <c r="V195" s="40"/>
      <c r="W195" s="40"/>
      <c r="X195" s="40"/>
      <c r="Y195" s="42"/>
      <c r="Z195" s="42"/>
    </row>
    <row r="196" spans="1:26" ht="11.25" customHeight="1" x14ac:dyDescent="0.2">
      <c r="A196" s="42"/>
      <c r="B196" s="42"/>
      <c r="C196" s="42"/>
      <c r="D196" s="42"/>
      <c r="E196" s="42"/>
      <c r="F196" s="42"/>
      <c r="G196" s="42"/>
      <c r="H196" s="639"/>
      <c r="I196" s="40"/>
      <c r="J196" s="40"/>
      <c r="K196" s="40"/>
      <c r="L196" s="42"/>
      <c r="M196" s="42"/>
      <c r="N196" s="42"/>
      <c r="O196" s="42"/>
      <c r="P196" s="42"/>
      <c r="Q196" s="42"/>
      <c r="R196" s="42"/>
      <c r="S196" s="42"/>
      <c r="T196" s="40"/>
      <c r="U196" s="40"/>
      <c r="V196" s="40"/>
      <c r="W196" s="40"/>
      <c r="X196" s="40"/>
      <c r="Y196" s="42"/>
      <c r="Z196" s="42"/>
    </row>
    <row r="197" spans="1:26" ht="11.25" customHeight="1" x14ac:dyDescent="0.2">
      <c r="A197" s="42"/>
      <c r="B197" s="42"/>
      <c r="C197" s="42"/>
      <c r="D197" s="42"/>
      <c r="E197" s="42"/>
      <c r="F197" s="42"/>
      <c r="G197" s="42"/>
      <c r="H197" s="639"/>
      <c r="I197" s="40"/>
      <c r="J197" s="40"/>
      <c r="K197" s="40"/>
      <c r="L197" s="42"/>
      <c r="M197" s="42"/>
      <c r="N197" s="42"/>
      <c r="O197" s="42"/>
      <c r="P197" s="42"/>
      <c r="Q197" s="42"/>
      <c r="R197" s="42"/>
      <c r="S197" s="42"/>
      <c r="T197" s="40"/>
      <c r="U197" s="40"/>
      <c r="V197" s="40"/>
      <c r="W197" s="40"/>
      <c r="X197" s="40"/>
      <c r="Y197" s="42"/>
      <c r="Z197" s="42"/>
    </row>
    <row r="198" spans="1:26" ht="11.25" customHeight="1" x14ac:dyDescent="0.2">
      <c r="A198" s="42"/>
      <c r="B198" s="42"/>
      <c r="C198" s="42"/>
      <c r="D198" s="42"/>
      <c r="E198" s="42"/>
      <c r="F198" s="42"/>
      <c r="G198" s="42"/>
      <c r="H198" s="639"/>
      <c r="I198" s="40"/>
      <c r="J198" s="40"/>
      <c r="K198" s="40"/>
      <c r="L198" s="42"/>
      <c r="M198" s="42"/>
      <c r="N198" s="42"/>
      <c r="O198" s="42"/>
      <c r="P198" s="42"/>
      <c r="Q198" s="42"/>
      <c r="R198" s="42"/>
      <c r="S198" s="42"/>
      <c r="T198" s="40"/>
      <c r="U198" s="40"/>
      <c r="V198" s="40"/>
      <c r="W198" s="40"/>
      <c r="X198" s="40"/>
      <c r="Y198" s="42"/>
      <c r="Z198" s="42"/>
    </row>
    <row r="199" spans="1:26" ht="11.25" customHeight="1" x14ac:dyDescent="0.2">
      <c r="A199" s="42"/>
      <c r="B199" s="42"/>
      <c r="C199" s="42"/>
      <c r="D199" s="42"/>
      <c r="E199" s="42"/>
      <c r="F199" s="42"/>
      <c r="G199" s="42"/>
      <c r="H199" s="639"/>
      <c r="I199" s="40"/>
      <c r="J199" s="40"/>
      <c r="K199" s="40"/>
      <c r="L199" s="42"/>
      <c r="M199" s="42"/>
      <c r="N199" s="42"/>
      <c r="O199" s="42"/>
      <c r="P199" s="42"/>
      <c r="Q199" s="42"/>
      <c r="R199" s="42"/>
      <c r="S199" s="42"/>
      <c r="T199" s="40"/>
      <c r="U199" s="40"/>
      <c r="V199" s="40"/>
      <c r="W199" s="40"/>
      <c r="X199" s="40"/>
      <c r="Y199" s="42"/>
      <c r="Z199" s="42"/>
    </row>
    <row r="200" spans="1:26" ht="11.25" customHeight="1" x14ac:dyDescent="0.2">
      <c r="A200" s="42"/>
      <c r="B200" s="42"/>
      <c r="C200" s="42"/>
      <c r="D200" s="42"/>
      <c r="E200" s="42"/>
      <c r="F200" s="42"/>
      <c r="G200" s="42"/>
      <c r="H200" s="639"/>
      <c r="I200" s="40"/>
      <c r="J200" s="40"/>
      <c r="K200" s="40"/>
      <c r="L200" s="42"/>
      <c r="M200" s="42"/>
      <c r="N200" s="42"/>
      <c r="O200" s="42"/>
      <c r="P200" s="42"/>
      <c r="Q200" s="42"/>
      <c r="R200" s="42"/>
      <c r="S200" s="42"/>
      <c r="T200" s="40"/>
      <c r="U200" s="40"/>
      <c r="V200" s="40"/>
      <c r="W200" s="40"/>
      <c r="X200" s="40"/>
      <c r="Y200" s="42"/>
      <c r="Z200" s="42"/>
    </row>
    <row r="201" spans="1:26" ht="11.25" customHeight="1" x14ac:dyDescent="0.2">
      <c r="A201" s="42"/>
      <c r="B201" s="42"/>
      <c r="C201" s="42"/>
      <c r="D201" s="42"/>
      <c r="E201" s="42"/>
      <c r="F201" s="42"/>
      <c r="G201" s="42"/>
      <c r="H201" s="639"/>
      <c r="I201" s="40"/>
      <c r="J201" s="40"/>
      <c r="K201" s="40"/>
      <c r="L201" s="42"/>
      <c r="M201" s="42"/>
      <c r="N201" s="42"/>
      <c r="O201" s="42"/>
      <c r="P201" s="42"/>
      <c r="Q201" s="42"/>
      <c r="R201" s="42"/>
      <c r="S201" s="42"/>
      <c r="T201" s="40"/>
      <c r="U201" s="40"/>
      <c r="V201" s="40"/>
      <c r="W201" s="40"/>
      <c r="X201" s="40"/>
      <c r="Y201" s="42"/>
      <c r="Z201" s="42"/>
    </row>
    <row r="202" spans="1:26" ht="11.25" customHeight="1" x14ac:dyDescent="0.2">
      <c r="A202" s="42"/>
      <c r="B202" s="42"/>
      <c r="C202" s="42"/>
      <c r="D202" s="42"/>
      <c r="E202" s="42"/>
      <c r="F202" s="42"/>
      <c r="G202" s="42"/>
      <c r="H202" s="639"/>
      <c r="I202" s="40"/>
      <c r="J202" s="40"/>
      <c r="K202" s="40"/>
      <c r="L202" s="42"/>
      <c r="M202" s="42"/>
      <c r="N202" s="42"/>
      <c r="O202" s="42"/>
      <c r="P202" s="42"/>
      <c r="Q202" s="42"/>
      <c r="R202" s="42"/>
      <c r="S202" s="42"/>
      <c r="T202" s="40"/>
      <c r="U202" s="40"/>
      <c r="V202" s="40"/>
      <c r="W202" s="40"/>
      <c r="X202" s="40"/>
      <c r="Y202" s="42"/>
      <c r="Z202" s="42"/>
    </row>
    <row r="203" spans="1:26" ht="11.25" customHeight="1" x14ac:dyDescent="0.2">
      <c r="A203" s="42"/>
      <c r="B203" s="42"/>
      <c r="C203" s="42"/>
      <c r="D203" s="42"/>
      <c r="E203" s="42"/>
      <c r="F203" s="42"/>
      <c r="G203" s="42"/>
      <c r="H203" s="639"/>
      <c r="I203" s="40"/>
      <c r="J203" s="40"/>
      <c r="K203" s="40"/>
      <c r="L203" s="42"/>
      <c r="M203" s="42"/>
      <c r="N203" s="42"/>
      <c r="O203" s="42"/>
      <c r="P203" s="42"/>
      <c r="Q203" s="42"/>
      <c r="R203" s="42"/>
      <c r="S203" s="42"/>
      <c r="T203" s="40"/>
      <c r="U203" s="40"/>
      <c r="V203" s="40"/>
      <c r="W203" s="40"/>
      <c r="X203" s="40"/>
      <c r="Y203" s="42"/>
      <c r="Z203" s="42"/>
    </row>
    <row r="204" spans="1:26" ht="11.25" customHeight="1" x14ac:dyDescent="0.2">
      <c r="A204" s="42"/>
      <c r="B204" s="42"/>
      <c r="C204" s="42"/>
      <c r="D204" s="42"/>
      <c r="E204" s="42"/>
      <c r="F204" s="42"/>
      <c r="G204" s="42"/>
      <c r="H204" s="639"/>
      <c r="I204" s="40"/>
      <c r="J204" s="40"/>
      <c r="K204" s="40"/>
      <c r="L204" s="42"/>
      <c r="M204" s="42"/>
      <c r="N204" s="42"/>
      <c r="O204" s="42"/>
      <c r="P204" s="42"/>
      <c r="Q204" s="42"/>
      <c r="R204" s="42"/>
      <c r="S204" s="42"/>
      <c r="T204" s="40"/>
      <c r="U204" s="40"/>
      <c r="V204" s="40"/>
      <c r="W204" s="40"/>
      <c r="X204" s="40"/>
      <c r="Y204" s="42"/>
      <c r="Z204" s="42"/>
    </row>
    <row r="205" spans="1:26" ht="11.25" customHeight="1" x14ac:dyDescent="0.2">
      <c r="A205" s="42"/>
      <c r="B205" s="42"/>
      <c r="C205" s="42"/>
      <c r="D205" s="42"/>
      <c r="E205" s="42"/>
      <c r="F205" s="42"/>
      <c r="G205" s="42"/>
      <c r="H205" s="639"/>
      <c r="I205" s="40"/>
      <c r="J205" s="40"/>
      <c r="K205" s="40"/>
      <c r="L205" s="42"/>
      <c r="M205" s="42"/>
      <c r="N205" s="42"/>
      <c r="O205" s="42"/>
      <c r="P205" s="42"/>
      <c r="Q205" s="42"/>
      <c r="R205" s="42"/>
      <c r="S205" s="42"/>
      <c r="T205" s="40"/>
      <c r="U205" s="40"/>
      <c r="V205" s="40"/>
      <c r="W205" s="40"/>
      <c r="X205" s="40"/>
      <c r="Y205" s="42"/>
      <c r="Z205" s="42"/>
    </row>
    <row r="206" spans="1:26" ht="11.25" customHeight="1" x14ac:dyDescent="0.2">
      <c r="A206" s="42"/>
      <c r="B206" s="42"/>
      <c r="C206" s="42"/>
      <c r="D206" s="42"/>
      <c r="E206" s="42"/>
      <c r="F206" s="42"/>
      <c r="G206" s="42"/>
      <c r="H206" s="639"/>
      <c r="I206" s="40"/>
      <c r="J206" s="40"/>
      <c r="K206" s="40"/>
      <c r="L206" s="42"/>
      <c r="M206" s="42"/>
      <c r="N206" s="42"/>
      <c r="O206" s="42"/>
      <c r="P206" s="42"/>
      <c r="Q206" s="42"/>
      <c r="R206" s="42"/>
      <c r="S206" s="42"/>
      <c r="T206" s="40"/>
      <c r="U206" s="40"/>
      <c r="V206" s="40"/>
      <c r="W206" s="40"/>
      <c r="X206" s="40"/>
      <c r="Y206" s="42"/>
      <c r="Z206" s="42"/>
    </row>
    <row r="207" spans="1:26" ht="11.25" customHeight="1" x14ac:dyDescent="0.2">
      <c r="A207" s="42"/>
      <c r="B207" s="42"/>
      <c r="C207" s="42"/>
      <c r="D207" s="42"/>
      <c r="E207" s="42"/>
      <c r="F207" s="42"/>
      <c r="G207" s="42"/>
      <c r="H207" s="639"/>
      <c r="I207" s="40"/>
      <c r="J207" s="40"/>
      <c r="K207" s="40"/>
      <c r="L207" s="42"/>
      <c r="M207" s="42"/>
      <c r="N207" s="42"/>
      <c r="O207" s="42"/>
      <c r="P207" s="42"/>
      <c r="Q207" s="42"/>
      <c r="R207" s="42"/>
      <c r="S207" s="42"/>
      <c r="T207" s="40"/>
      <c r="U207" s="40"/>
      <c r="V207" s="40"/>
      <c r="W207" s="40"/>
      <c r="X207" s="40"/>
      <c r="Y207" s="42"/>
      <c r="Z207" s="42"/>
    </row>
    <row r="208" spans="1:26" ht="11.25" customHeight="1" x14ac:dyDescent="0.2">
      <c r="A208" s="42"/>
      <c r="B208" s="42"/>
      <c r="C208" s="42"/>
      <c r="D208" s="42"/>
      <c r="E208" s="42"/>
      <c r="F208" s="42"/>
      <c r="G208" s="42"/>
      <c r="H208" s="639"/>
      <c r="I208" s="40"/>
      <c r="J208" s="40"/>
      <c r="K208" s="40"/>
      <c r="L208" s="42"/>
      <c r="M208" s="42"/>
      <c r="N208" s="42"/>
      <c r="O208" s="42"/>
      <c r="P208" s="42"/>
      <c r="Q208" s="42"/>
      <c r="R208" s="42"/>
      <c r="S208" s="42"/>
      <c r="T208" s="40"/>
      <c r="U208" s="40"/>
      <c r="V208" s="40"/>
      <c r="W208" s="40"/>
      <c r="X208" s="40"/>
      <c r="Y208" s="42"/>
      <c r="Z208" s="42"/>
    </row>
    <row r="209" spans="1:26" ht="11.25" customHeight="1" x14ac:dyDescent="0.2">
      <c r="A209" s="42"/>
      <c r="B209" s="42"/>
      <c r="C209" s="42"/>
      <c r="D209" s="42"/>
      <c r="E209" s="42"/>
      <c r="F209" s="42"/>
      <c r="G209" s="42"/>
      <c r="H209" s="639"/>
      <c r="I209" s="40"/>
      <c r="J209" s="40"/>
      <c r="K209" s="40"/>
      <c r="L209" s="42"/>
      <c r="M209" s="42"/>
      <c r="N209" s="42"/>
      <c r="O209" s="42"/>
      <c r="P209" s="42"/>
      <c r="Q209" s="42"/>
      <c r="R209" s="42"/>
      <c r="S209" s="42"/>
      <c r="T209" s="40"/>
      <c r="U209" s="40"/>
      <c r="V209" s="40"/>
      <c r="W209" s="40"/>
      <c r="X209" s="40"/>
      <c r="Y209" s="42"/>
      <c r="Z209" s="42"/>
    </row>
    <row r="210" spans="1:26" ht="11.25" customHeight="1" x14ac:dyDescent="0.2">
      <c r="A210" s="42"/>
      <c r="B210" s="42"/>
      <c r="C210" s="42"/>
      <c r="D210" s="42"/>
      <c r="E210" s="42"/>
      <c r="F210" s="42"/>
      <c r="G210" s="42"/>
      <c r="H210" s="639"/>
      <c r="I210" s="40"/>
      <c r="J210" s="40"/>
      <c r="K210" s="40"/>
      <c r="L210" s="42"/>
      <c r="M210" s="42"/>
      <c r="N210" s="42"/>
      <c r="O210" s="42"/>
      <c r="P210" s="42"/>
      <c r="Q210" s="42"/>
      <c r="R210" s="42"/>
      <c r="S210" s="42"/>
      <c r="T210" s="40"/>
      <c r="U210" s="40"/>
      <c r="V210" s="40"/>
      <c r="W210" s="40"/>
      <c r="X210" s="40"/>
      <c r="Y210" s="42"/>
      <c r="Z210" s="42"/>
    </row>
    <row r="211" spans="1:26" ht="11.25" customHeight="1" x14ac:dyDescent="0.2">
      <c r="A211" s="42"/>
      <c r="B211" s="42"/>
      <c r="C211" s="42"/>
      <c r="D211" s="42"/>
      <c r="E211" s="42"/>
      <c r="F211" s="42"/>
      <c r="G211" s="42"/>
      <c r="H211" s="639"/>
      <c r="I211" s="40"/>
      <c r="J211" s="40"/>
      <c r="K211" s="40"/>
      <c r="L211" s="42"/>
      <c r="M211" s="42"/>
      <c r="N211" s="42"/>
      <c r="O211" s="42"/>
      <c r="P211" s="42"/>
      <c r="Q211" s="42"/>
      <c r="R211" s="42"/>
      <c r="S211" s="42"/>
      <c r="T211" s="40"/>
      <c r="U211" s="40"/>
      <c r="V211" s="40"/>
      <c r="W211" s="40"/>
      <c r="X211" s="40"/>
      <c r="Y211" s="42"/>
      <c r="Z211" s="42"/>
    </row>
    <row r="212" spans="1:26" ht="11.25" customHeight="1" x14ac:dyDescent="0.2">
      <c r="A212" s="42"/>
      <c r="B212" s="42"/>
      <c r="C212" s="42"/>
      <c r="D212" s="42"/>
      <c r="E212" s="42"/>
      <c r="F212" s="42"/>
      <c r="G212" s="42"/>
      <c r="H212" s="639"/>
      <c r="I212" s="40"/>
      <c r="J212" s="40"/>
      <c r="K212" s="40"/>
      <c r="L212" s="42"/>
      <c r="M212" s="42"/>
      <c r="N212" s="42"/>
      <c r="O212" s="42"/>
      <c r="P212" s="42"/>
      <c r="Q212" s="42"/>
      <c r="R212" s="42"/>
      <c r="S212" s="42"/>
      <c r="T212" s="40"/>
      <c r="U212" s="40"/>
      <c r="V212" s="40"/>
      <c r="W212" s="40"/>
      <c r="X212" s="40"/>
      <c r="Y212" s="42"/>
      <c r="Z212" s="42"/>
    </row>
    <row r="213" spans="1:26" ht="11.25" customHeight="1" x14ac:dyDescent="0.2">
      <c r="A213" s="42"/>
      <c r="B213" s="42"/>
      <c r="C213" s="42"/>
      <c r="D213" s="42"/>
      <c r="E213" s="42"/>
      <c r="F213" s="42"/>
      <c r="G213" s="42"/>
      <c r="H213" s="639"/>
      <c r="I213" s="40"/>
      <c r="J213" s="40"/>
      <c r="K213" s="40"/>
      <c r="L213" s="42"/>
      <c r="M213" s="42"/>
      <c r="N213" s="42"/>
      <c r="O213" s="42"/>
      <c r="P213" s="42"/>
      <c r="Q213" s="42"/>
      <c r="R213" s="42"/>
      <c r="S213" s="42"/>
      <c r="T213" s="40"/>
      <c r="U213" s="40"/>
      <c r="V213" s="40"/>
      <c r="W213" s="40"/>
      <c r="X213" s="40"/>
      <c r="Y213" s="42"/>
      <c r="Z213" s="42"/>
    </row>
    <row r="214" spans="1:26" ht="11.25" customHeight="1" x14ac:dyDescent="0.2">
      <c r="A214" s="42"/>
      <c r="B214" s="42"/>
      <c r="C214" s="42"/>
      <c r="D214" s="42"/>
      <c r="E214" s="42"/>
      <c r="F214" s="42"/>
      <c r="G214" s="42"/>
      <c r="H214" s="639"/>
      <c r="I214" s="40"/>
      <c r="J214" s="40"/>
      <c r="K214" s="40"/>
      <c r="L214" s="42"/>
      <c r="M214" s="42"/>
      <c r="N214" s="42"/>
      <c r="O214" s="42"/>
      <c r="P214" s="42"/>
      <c r="Q214" s="42"/>
      <c r="R214" s="42"/>
      <c r="S214" s="42"/>
      <c r="T214" s="40"/>
      <c r="U214" s="40"/>
      <c r="V214" s="40"/>
      <c r="W214" s="40"/>
      <c r="X214" s="40"/>
      <c r="Y214" s="42"/>
      <c r="Z214" s="42"/>
    </row>
    <row r="215" spans="1:26" ht="11.25" customHeight="1" x14ac:dyDescent="0.2">
      <c r="A215" s="42"/>
      <c r="B215" s="42"/>
      <c r="C215" s="42"/>
      <c r="D215" s="42"/>
      <c r="E215" s="42"/>
      <c r="F215" s="42"/>
      <c r="G215" s="42"/>
      <c r="H215" s="639"/>
      <c r="I215" s="40"/>
      <c r="J215" s="40"/>
      <c r="K215" s="40"/>
      <c r="L215" s="42"/>
      <c r="M215" s="42"/>
      <c r="N215" s="42"/>
      <c r="O215" s="42"/>
      <c r="P215" s="42"/>
      <c r="Q215" s="42"/>
      <c r="R215" s="42"/>
      <c r="S215" s="42"/>
      <c r="T215" s="40"/>
      <c r="U215" s="40"/>
      <c r="V215" s="40"/>
      <c r="W215" s="40"/>
      <c r="X215" s="40"/>
      <c r="Y215" s="42"/>
      <c r="Z215" s="42"/>
    </row>
    <row r="216" spans="1:26" ht="11.25" customHeight="1" x14ac:dyDescent="0.2">
      <c r="A216" s="42"/>
      <c r="B216" s="42"/>
      <c r="C216" s="42"/>
      <c r="D216" s="42"/>
      <c r="E216" s="42"/>
      <c r="F216" s="42"/>
      <c r="G216" s="42"/>
      <c r="H216" s="639"/>
      <c r="I216" s="40"/>
      <c r="J216" s="40"/>
      <c r="K216" s="40"/>
      <c r="L216" s="42"/>
      <c r="M216" s="42"/>
      <c r="N216" s="42"/>
      <c r="O216" s="42"/>
      <c r="P216" s="42"/>
      <c r="Q216" s="42"/>
      <c r="R216" s="42"/>
      <c r="S216" s="42"/>
      <c r="T216" s="40"/>
      <c r="U216" s="40"/>
      <c r="V216" s="40"/>
      <c r="W216" s="40"/>
      <c r="X216" s="40"/>
      <c r="Y216" s="42"/>
      <c r="Z216" s="42"/>
    </row>
    <row r="217" spans="1:26" ht="11.25" customHeight="1" x14ac:dyDescent="0.2">
      <c r="A217" s="42"/>
      <c r="B217" s="42"/>
      <c r="C217" s="42"/>
      <c r="D217" s="42"/>
      <c r="E217" s="42"/>
      <c r="F217" s="42"/>
      <c r="G217" s="42"/>
      <c r="H217" s="639"/>
      <c r="I217" s="40"/>
      <c r="J217" s="40"/>
      <c r="K217" s="40"/>
      <c r="L217" s="42"/>
      <c r="M217" s="42"/>
      <c r="N217" s="42"/>
      <c r="O217" s="42"/>
      <c r="P217" s="42"/>
      <c r="Q217" s="42"/>
      <c r="R217" s="42"/>
      <c r="S217" s="42"/>
      <c r="T217" s="40"/>
      <c r="U217" s="40"/>
      <c r="V217" s="40"/>
      <c r="W217" s="40"/>
      <c r="X217" s="40"/>
      <c r="Y217" s="42"/>
      <c r="Z217" s="42"/>
    </row>
    <row r="218" spans="1:26" ht="11.25" customHeight="1" x14ac:dyDescent="0.2">
      <c r="A218" s="42"/>
      <c r="B218" s="42"/>
      <c r="C218" s="42"/>
      <c r="D218" s="42"/>
      <c r="E218" s="42"/>
      <c r="F218" s="42"/>
      <c r="G218" s="42"/>
      <c r="H218" s="639"/>
      <c r="I218" s="40"/>
      <c r="J218" s="40"/>
      <c r="K218" s="40"/>
      <c r="L218" s="42"/>
      <c r="M218" s="42"/>
      <c r="N218" s="42"/>
      <c r="O218" s="42"/>
      <c r="P218" s="42"/>
      <c r="Q218" s="42"/>
      <c r="R218" s="42"/>
      <c r="S218" s="42"/>
      <c r="T218" s="40"/>
      <c r="U218" s="40"/>
      <c r="V218" s="40"/>
      <c r="W218" s="40"/>
      <c r="X218" s="40"/>
      <c r="Y218" s="42"/>
      <c r="Z218" s="42"/>
    </row>
    <row r="219" spans="1:26" ht="11.25" customHeight="1" x14ac:dyDescent="0.2">
      <c r="A219" s="42"/>
      <c r="B219" s="42"/>
      <c r="C219" s="42"/>
      <c r="D219" s="42"/>
      <c r="E219" s="42"/>
      <c r="F219" s="42"/>
      <c r="G219" s="42"/>
      <c r="H219" s="639"/>
      <c r="I219" s="40"/>
      <c r="J219" s="40"/>
      <c r="K219" s="40"/>
      <c r="L219" s="42"/>
      <c r="M219" s="42"/>
      <c r="N219" s="42"/>
      <c r="O219" s="42"/>
      <c r="P219" s="42"/>
      <c r="Q219" s="42"/>
      <c r="R219" s="42"/>
      <c r="S219" s="42"/>
      <c r="T219" s="40"/>
      <c r="U219" s="40"/>
      <c r="V219" s="40"/>
      <c r="W219" s="40"/>
      <c r="X219" s="40"/>
      <c r="Y219" s="42"/>
      <c r="Z219" s="42"/>
    </row>
    <row r="220" spans="1:26" ht="11.25" customHeight="1" x14ac:dyDescent="0.2">
      <c r="A220" s="42"/>
      <c r="B220" s="42"/>
      <c r="C220" s="42"/>
      <c r="D220" s="42"/>
      <c r="E220" s="42"/>
      <c r="F220" s="42"/>
      <c r="G220" s="42"/>
      <c r="H220" s="639"/>
      <c r="I220" s="40"/>
      <c r="J220" s="40"/>
      <c r="K220" s="40"/>
      <c r="L220" s="42"/>
      <c r="M220" s="42"/>
      <c r="N220" s="42"/>
      <c r="O220" s="42"/>
      <c r="P220" s="42"/>
      <c r="Q220" s="42"/>
      <c r="R220" s="42"/>
      <c r="S220" s="42"/>
      <c r="T220" s="40"/>
      <c r="U220" s="40"/>
      <c r="V220" s="40"/>
      <c r="W220" s="40"/>
      <c r="X220" s="40"/>
      <c r="Y220" s="42"/>
      <c r="Z220" s="42"/>
    </row>
    <row r="221" spans="1:26" ht="11.25" customHeight="1" x14ac:dyDescent="0.2">
      <c r="A221" s="42"/>
      <c r="B221" s="42"/>
      <c r="C221" s="42"/>
      <c r="D221" s="42"/>
      <c r="E221" s="42"/>
      <c r="F221" s="42"/>
      <c r="G221" s="42"/>
      <c r="H221" s="639"/>
      <c r="I221" s="40"/>
      <c r="J221" s="40"/>
      <c r="K221" s="40"/>
      <c r="L221" s="42"/>
      <c r="M221" s="42"/>
      <c r="N221" s="42"/>
      <c r="O221" s="42"/>
      <c r="P221" s="42"/>
      <c r="Q221" s="42"/>
      <c r="R221" s="42"/>
      <c r="S221" s="42"/>
      <c r="T221" s="40"/>
      <c r="U221" s="40"/>
      <c r="V221" s="40"/>
      <c r="W221" s="40"/>
      <c r="X221" s="40"/>
      <c r="Y221" s="42"/>
      <c r="Z221" s="42"/>
    </row>
    <row r="222" spans="1:26" ht="11.25" customHeight="1" x14ac:dyDescent="0.2">
      <c r="A222" s="42"/>
      <c r="B222" s="42"/>
      <c r="C222" s="42"/>
      <c r="D222" s="42"/>
      <c r="E222" s="42"/>
      <c r="F222" s="42"/>
      <c r="G222" s="42"/>
      <c r="H222" s="639"/>
      <c r="I222" s="40"/>
      <c r="J222" s="40"/>
      <c r="K222" s="40"/>
      <c r="L222" s="42"/>
      <c r="M222" s="42"/>
      <c r="N222" s="42"/>
      <c r="O222" s="42"/>
      <c r="P222" s="42"/>
      <c r="Q222" s="42"/>
      <c r="R222" s="42"/>
      <c r="S222" s="42"/>
      <c r="T222" s="40"/>
      <c r="U222" s="40"/>
      <c r="V222" s="40"/>
      <c r="W222" s="40"/>
      <c r="X222" s="40"/>
      <c r="Y222" s="42"/>
      <c r="Z222" s="42"/>
    </row>
    <row r="223" spans="1:26" ht="11.25" customHeight="1" x14ac:dyDescent="0.2">
      <c r="A223" s="42"/>
      <c r="B223" s="42"/>
      <c r="C223" s="42"/>
      <c r="D223" s="42"/>
      <c r="E223" s="42"/>
      <c r="F223" s="42"/>
      <c r="G223" s="42"/>
      <c r="H223" s="639"/>
      <c r="I223" s="40"/>
      <c r="J223" s="40"/>
      <c r="K223" s="40"/>
      <c r="L223" s="42"/>
      <c r="M223" s="42"/>
      <c r="N223" s="42"/>
      <c r="O223" s="42"/>
      <c r="P223" s="42"/>
      <c r="Q223" s="42"/>
      <c r="R223" s="42"/>
      <c r="S223" s="42"/>
      <c r="T223" s="40"/>
      <c r="U223" s="40"/>
      <c r="V223" s="40"/>
      <c r="W223" s="40"/>
      <c r="X223" s="40"/>
      <c r="Y223" s="42"/>
      <c r="Z223" s="42"/>
    </row>
    <row r="224" spans="1:26" ht="11.25" customHeight="1" x14ac:dyDescent="0.2">
      <c r="A224" s="42"/>
      <c r="B224" s="42"/>
      <c r="C224" s="42"/>
      <c r="D224" s="42"/>
      <c r="E224" s="42"/>
      <c r="F224" s="42"/>
      <c r="G224" s="42"/>
      <c r="H224" s="639"/>
      <c r="I224" s="40"/>
      <c r="J224" s="40"/>
      <c r="K224" s="40"/>
      <c r="L224" s="42"/>
      <c r="M224" s="42"/>
      <c r="N224" s="42"/>
      <c r="O224" s="42"/>
      <c r="P224" s="42"/>
      <c r="Q224" s="42"/>
      <c r="R224" s="42"/>
      <c r="S224" s="42"/>
      <c r="T224" s="40"/>
      <c r="U224" s="40"/>
      <c r="V224" s="40"/>
      <c r="W224" s="40"/>
      <c r="X224" s="40"/>
      <c r="Y224" s="42"/>
      <c r="Z224" s="42"/>
    </row>
    <row r="225" spans="1:26" ht="11.25" customHeight="1" x14ac:dyDescent="0.2">
      <c r="A225" s="42"/>
      <c r="B225" s="42"/>
      <c r="C225" s="42"/>
      <c r="D225" s="42"/>
      <c r="E225" s="42"/>
      <c r="F225" s="42"/>
      <c r="G225" s="42"/>
      <c r="H225" s="639"/>
      <c r="I225" s="40"/>
      <c r="J225" s="40"/>
      <c r="K225" s="40"/>
      <c r="L225" s="42"/>
      <c r="M225" s="42"/>
      <c r="N225" s="42"/>
      <c r="O225" s="42"/>
      <c r="P225" s="42"/>
      <c r="Q225" s="42"/>
      <c r="R225" s="42"/>
      <c r="S225" s="42"/>
      <c r="T225" s="40"/>
      <c r="U225" s="40"/>
      <c r="V225" s="40"/>
      <c r="W225" s="40"/>
      <c r="X225" s="40"/>
      <c r="Y225" s="42"/>
      <c r="Z225" s="42"/>
    </row>
    <row r="226" spans="1:26" ht="11.25" customHeight="1" x14ac:dyDescent="0.2">
      <c r="A226" s="42"/>
      <c r="B226" s="42"/>
      <c r="C226" s="42"/>
      <c r="D226" s="42"/>
      <c r="E226" s="42"/>
      <c r="F226" s="42"/>
      <c r="G226" s="42"/>
      <c r="H226" s="639"/>
      <c r="I226" s="40"/>
      <c r="J226" s="40"/>
      <c r="K226" s="40"/>
      <c r="L226" s="42"/>
      <c r="M226" s="42"/>
      <c r="N226" s="42"/>
      <c r="O226" s="42"/>
      <c r="P226" s="42"/>
      <c r="Q226" s="42"/>
      <c r="R226" s="42"/>
      <c r="S226" s="42"/>
      <c r="T226" s="40"/>
      <c r="U226" s="40"/>
      <c r="V226" s="40"/>
      <c r="W226" s="40"/>
      <c r="X226" s="40"/>
      <c r="Y226" s="42"/>
      <c r="Z226" s="42"/>
    </row>
    <row r="227" spans="1:26" ht="11.25" customHeight="1" x14ac:dyDescent="0.2">
      <c r="A227" s="42"/>
      <c r="B227" s="42"/>
      <c r="C227" s="42"/>
      <c r="D227" s="42"/>
      <c r="E227" s="42"/>
      <c r="F227" s="42"/>
      <c r="G227" s="42"/>
      <c r="H227" s="639"/>
      <c r="I227" s="40"/>
      <c r="J227" s="40"/>
      <c r="K227" s="40"/>
      <c r="L227" s="42"/>
      <c r="M227" s="42"/>
      <c r="N227" s="42"/>
      <c r="O227" s="42"/>
      <c r="P227" s="42"/>
      <c r="Q227" s="42"/>
      <c r="R227" s="42"/>
      <c r="S227" s="42"/>
      <c r="T227" s="40"/>
      <c r="U227" s="40"/>
      <c r="V227" s="40"/>
      <c r="W227" s="40"/>
      <c r="X227" s="40"/>
      <c r="Y227" s="42"/>
      <c r="Z227" s="42"/>
    </row>
    <row r="228" spans="1:26" ht="11.25" customHeight="1" x14ac:dyDescent="0.2">
      <c r="A228" s="42"/>
      <c r="B228" s="42"/>
      <c r="C228" s="42"/>
      <c r="D228" s="42"/>
      <c r="E228" s="42"/>
      <c r="F228" s="42"/>
      <c r="G228" s="42"/>
      <c r="H228" s="639"/>
      <c r="I228" s="40"/>
      <c r="J228" s="40"/>
      <c r="K228" s="40"/>
      <c r="L228" s="42"/>
      <c r="M228" s="42"/>
      <c r="N228" s="42"/>
      <c r="O228" s="42"/>
      <c r="P228" s="42"/>
      <c r="Q228" s="42"/>
      <c r="R228" s="42"/>
      <c r="S228" s="42"/>
      <c r="T228" s="40"/>
      <c r="U228" s="40"/>
      <c r="V228" s="40"/>
      <c r="W228" s="40"/>
      <c r="X228" s="40"/>
      <c r="Y228" s="42"/>
      <c r="Z228" s="42"/>
    </row>
    <row r="229" spans="1:26" ht="11.25" customHeight="1" x14ac:dyDescent="0.2">
      <c r="A229" s="42"/>
      <c r="B229" s="42"/>
      <c r="C229" s="42"/>
      <c r="D229" s="42"/>
      <c r="E229" s="42"/>
      <c r="F229" s="42"/>
      <c r="G229" s="42"/>
      <c r="H229" s="639"/>
      <c r="I229" s="40"/>
      <c r="J229" s="40"/>
      <c r="K229" s="40"/>
      <c r="L229" s="42"/>
      <c r="M229" s="42"/>
      <c r="N229" s="42"/>
      <c r="O229" s="42"/>
      <c r="P229" s="42"/>
      <c r="Q229" s="42"/>
      <c r="R229" s="42"/>
      <c r="S229" s="42"/>
      <c r="T229" s="40"/>
      <c r="U229" s="40"/>
      <c r="V229" s="40"/>
      <c r="W229" s="40"/>
      <c r="X229" s="40"/>
      <c r="Y229" s="42"/>
      <c r="Z229" s="42"/>
    </row>
    <row r="230" spans="1:26" ht="11.25" customHeight="1" x14ac:dyDescent="0.2">
      <c r="A230" s="42"/>
      <c r="B230" s="42"/>
      <c r="C230" s="42"/>
      <c r="D230" s="42"/>
      <c r="E230" s="42"/>
      <c r="F230" s="42"/>
      <c r="G230" s="42"/>
      <c r="H230" s="639"/>
      <c r="I230" s="40"/>
      <c r="J230" s="40"/>
      <c r="K230" s="40"/>
      <c r="L230" s="42"/>
      <c r="M230" s="42"/>
      <c r="N230" s="42"/>
      <c r="O230" s="42"/>
      <c r="P230" s="42"/>
      <c r="Q230" s="42"/>
      <c r="R230" s="42"/>
      <c r="S230" s="42"/>
      <c r="T230" s="40"/>
      <c r="U230" s="40"/>
      <c r="V230" s="40"/>
      <c r="W230" s="40"/>
      <c r="X230" s="40"/>
      <c r="Y230" s="42"/>
      <c r="Z230" s="42"/>
    </row>
    <row r="231" spans="1:26" ht="11.25" customHeight="1" x14ac:dyDescent="0.2">
      <c r="A231" s="42"/>
      <c r="B231" s="42"/>
      <c r="C231" s="42"/>
      <c r="D231" s="42"/>
      <c r="E231" s="42"/>
      <c r="F231" s="42"/>
      <c r="G231" s="42"/>
      <c r="H231" s="639"/>
      <c r="I231" s="40"/>
      <c r="J231" s="40"/>
      <c r="K231" s="40"/>
      <c r="L231" s="42"/>
      <c r="M231" s="42"/>
      <c r="N231" s="42"/>
      <c r="O231" s="42"/>
      <c r="P231" s="42"/>
      <c r="Q231" s="42"/>
      <c r="R231" s="42"/>
      <c r="S231" s="42"/>
      <c r="T231" s="40"/>
      <c r="U231" s="40"/>
      <c r="V231" s="40"/>
      <c r="W231" s="40"/>
      <c r="X231" s="40"/>
      <c r="Y231" s="42"/>
      <c r="Z231" s="42"/>
    </row>
    <row r="232" spans="1:26" ht="11.25" customHeight="1" x14ac:dyDescent="0.2">
      <c r="A232" s="42"/>
      <c r="B232" s="42"/>
      <c r="C232" s="42"/>
      <c r="D232" s="42"/>
      <c r="E232" s="42"/>
      <c r="F232" s="42"/>
      <c r="G232" s="42"/>
      <c r="H232" s="639"/>
      <c r="I232" s="40"/>
      <c r="J232" s="40"/>
      <c r="K232" s="40"/>
      <c r="L232" s="42"/>
      <c r="M232" s="42"/>
      <c r="N232" s="42"/>
      <c r="O232" s="42"/>
      <c r="P232" s="42"/>
      <c r="Q232" s="42"/>
      <c r="R232" s="42"/>
      <c r="S232" s="42"/>
      <c r="T232" s="40"/>
      <c r="U232" s="40"/>
      <c r="V232" s="40"/>
      <c r="W232" s="40"/>
      <c r="X232" s="40"/>
      <c r="Y232" s="42"/>
      <c r="Z232" s="42"/>
    </row>
    <row r="233" spans="1:26" ht="11.25" customHeight="1" x14ac:dyDescent="0.2">
      <c r="A233" s="42"/>
      <c r="B233" s="42"/>
      <c r="C233" s="42"/>
      <c r="D233" s="42"/>
      <c r="E233" s="42"/>
      <c r="F233" s="42"/>
      <c r="G233" s="42"/>
      <c r="H233" s="639"/>
      <c r="I233" s="40"/>
      <c r="J233" s="40"/>
      <c r="K233" s="40"/>
      <c r="L233" s="42"/>
      <c r="M233" s="42"/>
      <c r="N233" s="42"/>
      <c r="O233" s="42"/>
      <c r="P233" s="42"/>
      <c r="Q233" s="42"/>
      <c r="R233" s="42"/>
      <c r="S233" s="42"/>
      <c r="T233" s="40"/>
      <c r="U233" s="40"/>
      <c r="V233" s="40"/>
      <c r="W233" s="40"/>
      <c r="X233" s="40"/>
      <c r="Y233" s="42"/>
      <c r="Z233" s="42"/>
    </row>
    <row r="234" spans="1:26" ht="11.25" customHeight="1" x14ac:dyDescent="0.2">
      <c r="A234" s="42"/>
      <c r="B234" s="42"/>
      <c r="C234" s="42"/>
      <c r="D234" s="42"/>
      <c r="E234" s="42"/>
      <c r="F234" s="42"/>
      <c r="G234" s="42"/>
      <c r="H234" s="639"/>
      <c r="I234" s="40"/>
      <c r="J234" s="40"/>
      <c r="K234" s="40"/>
      <c r="L234" s="42"/>
      <c r="M234" s="42"/>
      <c r="N234" s="42"/>
      <c r="O234" s="42"/>
      <c r="P234" s="42"/>
      <c r="Q234" s="42"/>
      <c r="R234" s="42"/>
      <c r="S234" s="42"/>
      <c r="T234" s="40"/>
      <c r="U234" s="40"/>
      <c r="V234" s="40"/>
      <c r="W234" s="40"/>
      <c r="X234" s="40"/>
      <c r="Y234" s="42"/>
      <c r="Z234" s="42"/>
    </row>
    <row r="235" spans="1:26" ht="11.25" customHeight="1" x14ac:dyDescent="0.2">
      <c r="A235" s="42"/>
      <c r="B235" s="42"/>
      <c r="C235" s="42"/>
      <c r="D235" s="42"/>
      <c r="E235" s="42"/>
      <c r="F235" s="42"/>
      <c r="G235" s="42"/>
      <c r="H235" s="639"/>
      <c r="I235" s="40"/>
      <c r="J235" s="40"/>
      <c r="K235" s="40"/>
      <c r="L235" s="42"/>
      <c r="M235" s="42"/>
      <c r="N235" s="42"/>
      <c r="O235" s="42"/>
      <c r="P235" s="42"/>
      <c r="Q235" s="42"/>
      <c r="R235" s="42"/>
      <c r="S235" s="42"/>
      <c r="T235" s="40"/>
      <c r="U235" s="40"/>
      <c r="V235" s="40"/>
      <c r="W235" s="40"/>
      <c r="X235" s="40"/>
      <c r="Y235" s="42"/>
      <c r="Z235" s="42"/>
    </row>
    <row r="236" spans="1:26" ht="11.25" customHeight="1" x14ac:dyDescent="0.2">
      <c r="A236" s="42"/>
      <c r="B236" s="42"/>
      <c r="C236" s="42"/>
      <c r="D236" s="42"/>
      <c r="E236" s="42"/>
      <c r="F236" s="42"/>
      <c r="G236" s="42"/>
      <c r="H236" s="639"/>
      <c r="I236" s="40"/>
      <c r="J236" s="40"/>
      <c r="K236" s="40"/>
      <c r="L236" s="42"/>
      <c r="M236" s="42"/>
      <c r="N236" s="42"/>
      <c r="O236" s="42"/>
      <c r="P236" s="42"/>
      <c r="Q236" s="42"/>
      <c r="R236" s="42"/>
      <c r="S236" s="42"/>
      <c r="T236" s="40"/>
      <c r="U236" s="40"/>
      <c r="V236" s="40"/>
      <c r="W236" s="40"/>
      <c r="X236" s="40"/>
      <c r="Y236" s="42"/>
      <c r="Z236" s="42"/>
    </row>
    <row r="237" spans="1:26" ht="11.25" customHeight="1" x14ac:dyDescent="0.2">
      <c r="A237" s="42"/>
      <c r="B237" s="42"/>
      <c r="C237" s="42"/>
      <c r="D237" s="42"/>
      <c r="E237" s="42"/>
      <c r="F237" s="42"/>
      <c r="G237" s="42"/>
      <c r="H237" s="639"/>
      <c r="I237" s="40"/>
      <c r="J237" s="40"/>
      <c r="K237" s="40"/>
      <c r="L237" s="42"/>
      <c r="M237" s="42"/>
      <c r="N237" s="42"/>
      <c r="O237" s="42"/>
      <c r="P237" s="42"/>
      <c r="Q237" s="42"/>
      <c r="R237" s="42"/>
      <c r="S237" s="42"/>
      <c r="T237" s="40"/>
      <c r="U237" s="40"/>
      <c r="V237" s="40"/>
      <c r="W237" s="40"/>
      <c r="X237" s="40"/>
      <c r="Y237" s="42"/>
      <c r="Z237" s="42"/>
    </row>
    <row r="238" spans="1:26" ht="11.25" customHeight="1" x14ac:dyDescent="0.2">
      <c r="A238" s="42"/>
      <c r="B238" s="42"/>
      <c r="C238" s="42"/>
      <c r="D238" s="42"/>
      <c r="E238" s="42"/>
      <c r="F238" s="42"/>
      <c r="G238" s="42"/>
      <c r="H238" s="639"/>
      <c r="I238" s="40"/>
      <c r="J238" s="40"/>
      <c r="K238" s="40"/>
      <c r="L238" s="42"/>
      <c r="M238" s="42"/>
      <c r="N238" s="42"/>
      <c r="O238" s="42"/>
      <c r="P238" s="42"/>
      <c r="Q238" s="42"/>
      <c r="R238" s="42"/>
      <c r="S238" s="42"/>
      <c r="T238" s="40"/>
      <c r="U238" s="40"/>
      <c r="V238" s="40"/>
      <c r="W238" s="40"/>
      <c r="X238" s="40"/>
      <c r="Y238" s="42"/>
      <c r="Z238" s="42"/>
    </row>
    <row r="239" spans="1:26" ht="11.25" customHeight="1" x14ac:dyDescent="0.2">
      <c r="A239" s="42"/>
      <c r="B239" s="42"/>
      <c r="C239" s="42"/>
      <c r="D239" s="42"/>
      <c r="E239" s="42"/>
      <c r="F239" s="42"/>
      <c r="G239" s="42"/>
      <c r="H239" s="639"/>
      <c r="I239" s="40"/>
      <c r="J239" s="40"/>
      <c r="K239" s="40"/>
      <c r="L239" s="42"/>
      <c r="M239" s="42"/>
      <c r="N239" s="42"/>
      <c r="O239" s="42"/>
      <c r="P239" s="42"/>
      <c r="Q239" s="42"/>
      <c r="R239" s="42"/>
      <c r="S239" s="42"/>
      <c r="T239" s="40"/>
      <c r="U239" s="40"/>
      <c r="V239" s="40"/>
      <c r="W239" s="40"/>
      <c r="X239" s="40"/>
      <c r="Y239" s="42"/>
      <c r="Z239" s="42"/>
    </row>
    <row r="240" spans="1:26" ht="11.25" customHeight="1" x14ac:dyDescent="0.2">
      <c r="A240" s="42"/>
      <c r="B240" s="42"/>
      <c r="C240" s="42"/>
      <c r="D240" s="42"/>
      <c r="E240" s="42"/>
      <c r="F240" s="42"/>
      <c r="G240" s="42"/>
      <c r="H240" s="639"/>
      <c r="I240" s="40"/>
      <c r="J240" s="40"/>
      <c r="K240" s="40"/>
      <c r="L240" s="42"/>
      <c r="M240" s="42"/>
      <c r="N240" s="42"/>
      <c r="O240" s="42"/>
      <c r="P240" s="42"/>
      <c r="Q240" s="42"/>
      <c r="R240" s="42"/>
      <c r="S240" s="42"/>
      <c r="T240" s="40"/>
      <c r="U240" s="40"/>
      <c r="V240" s="40"/>
      <c r="W240" s="40"/>
      <c r="X240" s="40"/>
      <c r="Y240" s="42"/>
      <c r="Z240" s="42"/>
    </row>
    <row r="241" spans="1:26" ht="11.25" customHeight="1" x14ac:dyDescent="0.2">
      <c r="A241" s="42"/>
      <c r="B241" s="42"/>
      <c r="C241" s="42"/>
      <c r="D241" s="42"/>
      <c r="E241" s="42"/>
      <c r="F241" s="42"/>
      <c r="G241" s="42"/>
      <c r="H241" s="639"/>
      <c r="I241" s="40"/>
      <c r="J241" s="40"/>
      <c r="K241" s="40"/>
      <c r="L241" s="42"/>
      <c r="M241" s="42"/>
      <c r="N241" s="42"/>
      <c r="O241" s="42"/>
      <c r="P241" s="42"/>
      <c r="Q241" s="42"/>
      <c r="R241" s="42"/>
      <c r="S241" s="42"/>
      <c r="T241" s="40"/>
      <c r="U241" s="40"/>
      <c r="V241" s="40"/>
      <c r="W241" s="40"/>
      <c r="X241" s="40"/>
      <c r="Y241" s="42"/>
      <c r="Z241" s="42"/>
    </row>
    <row r="242" spans="1:26" ht="11.25" customHeight="1" x14ac:dyDescent="0.2">
      <c r="A242" s="42"/>
      <c r="B242" s="42"/>
      <c r="C242" s="42"/>
      <c r="D242" s="42"/>
      <c r="E242" s="42"/>
      <c r="F242" s="42"/>
      <c r="G242" s="42"/>
      <c r="H242" s="639"/>
      <c r="I242" s="40"/>
      <c r="J242" s="40"/>
      <c r="K242" s="40"/>
      <c r="L242" s="42"/>
      <c r="M242" s="42"/>
      <c r="N242" s="42"/>
      <c r="O242" s="42"/>
      <c r="P242" s="42"/>
      <c r="Q242" s="42"/>
      <c r="R242" s="42"/>
      <c r="S242" s="42"/>
      <c r="T242" s="40"/>
      <c r="U242" s="40"/>
      <c r="V242" s="40"/>
      <c r="W242" s="40"/>
      <c r="X242" s="40"/>
      <c r="Y242" s="42"/>
      <c r="Z242" s="42"/>
    </row>
    <row r="243" spans="1:26" ht="11.25" customHeight="1" x14ac:dyDescent="0.2">
      <c r="A243" s="42"/>
      <c r="B243" s="42"/>
      <c r="C243" s="42"/>
      <c r="D243" s="42"/>
      <c r="E243" s="42"/>
      <c r="F243" s="42"/>
      <c r="G243" s="42"/>
      <c r="H243" s="639"/>
      <c r="I243" s="40"/>
      <c r="J243" s="40"/>
      <c r="K243" s="40"/>
      <c r="L243" s="42"/>
      <c r="M243" s="42"/>
      <c r="N243" s="42"/>
      <c r="O243" s="42"/>
      <c r="P243" s="42"/>
      <c r="Q243" s="42"/>
      <c r="R243" s="42"/>
      <c r="S243" s="42"/>
      <c r="T243" s="40"/>
      <c r="U243" s="40"/>
      <c r="V243" s="40"/>
      <c r="W243" s="40"/>
      <c r="X243" s="40"/>
      <c r="Y243" s="42"/>
      <c r="Z243" s="42"/>
    </row>
    <row r="244" spans="1:26" ht="11.25" customHeight="1" x14ac:dyDescent="0.2">
      <c r="A244" s="42"/>
      <c r="B244" s="42"/>
      <c r="C244" s="42"/>
      <c r="D244" s="42"/>
      <c r="E244" s="42"/>
      <c r="F244" s="42"/>
      <c r="G244" s="42"/>
      <c r="H244" s="639"/>
      <c r="I244" s="40"/>
      <c r="J244" s="40"/>
      <c r="K244" s="40"/>
      <c r="L244" s="42"/>
      <c r="M244" s="42"/>
      <c r="N244" s="42"/>
      <c r="O244" s="42"/>
      <c r="P244" s="42"/>
      <c r="Q244" s="42"/>
      <c r="R244" s="42"/>
      <c r="S244" s="42"/>
      <c r="T244" s="40"/>
      <c r="U244" s="40"/>
      <c r="V244" s="40"/>
      <c r="W244" s="40"/>
      <c r="X244" s="40"/>
      <c r="Y244" s="42"/>
      <c r="Z244" s="42"/>
    </row>
    <row r="245" spans="1:26" ht="11.25" customHeight="1" x14ac:dyDescent="0.2">
      <c r="A245" s="42"/>
      <c r="B245" s="42"/>
      <c r="C245" s="42"/>
      <c r="D245" s="42"/>
      <c r="E245" s="42"/>
      <c r="F245" s="42"/>
      <c r="G245" s="42"/>
      <c r="H245" s="639"/>
      <c r="I245" s="40"/>
      <c r="J245" s="40"/>
      <c r="K245" s="40"/>
      <c r="L245" s="42"/>
      <c r="M245" s="42"/>
      <c r="N245" s="42"/>
      <c r="O245" s="42"/>
      <c r="P245" s="42"/>
      <c r="Q245" s="42"/>
      <c r="R245" s="42"/>
      <c r="S245" s="42"/>
      <c r="T245" s="40"/>
      <c r="U245" s="40"/>
      <c r="V245" s="40"/>
      <c r="W245" s="40"/>
      <c r="X245" s="40"/>
      <c r="Y245" s="42"/>
      <c r="Z245" s="42"/>
    </row>
    <row r="246" spans="1:26" ht="11.25" customHeight="1" x14ac:dyDescent="0.2">
      <c r="A246" s="42"/>
      <c r="B246" s="42"/>
      <c r="C246" s="42"/>
      <c r="D246" s="42"/>
      <c r="E246" s="42"/>
      <c r="F246" s="42"/>
      <c r="G246" s="42"/>
      <c r="H246" s="639"/>
      <c r="I246" s="40"/>
      <c r="J246" s="40"/>
      <c r="K246" s="40"/>
      <c r="L246" s="42"/>
      <c r="M246" s="42"/>
      <c r="N246" s="42"/>
      <c r="O246" s="42"/>
      <c r="P246" s="42"/>
      <c r="Q246" s="42"/>
      <c r="R246" s="42"/>
      <c r="S246" s="42"/>
      <c r="T246" s="40"/>
      <c r="U246" s="40"/>
      <c r="V246" s="40"/>
      <c r="W246" s="40"/>
      <c r="X246" s="40"/>
      <c r="Y246" s="42"/>
      <c r="Z246" s="42"/>
    </row>
    <row r="247" spans="1:26" ht="11.25" customHeight="1" x14ac:dyDescent="0.2">
      <c r="A247" s="42"/>
      <c r="B247" s="42"/>
      <c r="C247" s="42"/>
      <c r="D247" s="42"/>
      <c r="E247" s="42"/>
      <c r="F247" s="42"/>
      <c r="G247" s="42"/>
      <c r="H247" s="639"/>
      <c r="I247" s="40"/>
      <c r="J247" s="40"/>
      <c r="K247" s="40"/>
      <c r="L247" s="42"/>
      <c r="M247" s="42"/>
      <c r="N247" s="42"/>
      <c r="O247" s="42"/>
      <c r="P247" s="42"/>
      <c r="Q247" s="42"/>
      <c r="R247" s="42"/>
      <c r="S247" s="42"/>
      <c r="T247" s="40"/>
      <c r="U247" s="40"/>
      <c r="V247" s="40"/>
      <c r="W247" s="40"/>
      <c r="X247" s="40"/>
      <c r="Y247" s="42"/>
      <c r="Z247" s="42"/>
    </row>
    <row r="248" spans="1:26" ht="11.25" customHeight="1" x14ac:dyDescent="0.2">
      <c r="A248" s="42"/>
      <c r="B248" s="42"/>
      <c r="C248" s="42"/>
      <c r="D248" s="42"/>
      <c r="E248" s="42"/>
      <c r="F248" s="42"/>
      <c r="G248" s="42"/>
      <c r="H248" s="639"/>
      <c r="I248" s="40"/>
      <c r="J248" s="40"/>
      <c r="K248" s="40"/>
      <c r="L248" s="42"/>
      <c r="M248" s="42"/>
      <c r="N248" s="42"/>
      <c r="O248" s="42"/>
      <c r="P248" s="42"/>
      <c r="Q248" s="42"/>
      <c r="R248" s="42"/>
      <c r="S248" s="42"/>
      <c r="T248" s="40"/>
      <c r="U248" s="40"/>
      <c r="V248" s="40"/>
      <c r="W248" s="40"/>
      <c r="X248" s="40"/>
      <c r="Y248" s="42"/>
      <c r="Z248" s="42"/>
    </row>
    <row r="249" spans="1:26" ht="11.25" customHeight="1" x14ac:dyDescent="0.2">
      <c r="A249" s="42"/>
      <c r="B249" s="42"/>
      <c r="C249" s="42"/>
      <c r="D249" s="42"/>
      <c r="E249" s="42"/>
      <c r="F249" s="42"/>
      <c r="G249" s="42"/>
      <c r="H249" s="639"/>
      <c r="I249" s="40"/>
      <c r="J249" s="40"/>
      <c r="K249" s="40"/>
      <c r="L249" s="42"/>
      <c r="M249" s="42"/>
      <c r="N249" s="42"/>
      <c r="O249" s="42"/>
      <c r="P249" s="42"/>
      <c r="Q249" s="42"/>
      <c r="R249" s="42"/>
      <c r="S249" s="42"/>
      <c r="T249" s="40"/>
      <c r="U249" s="40"/>
      <c r="V249" s="40"/>
      <c r="W249" s="40"/>
      <c r="X249" s="40"/>
      <c r="Y249" s="42"/>
      <c r="Z249" s="42"/>
    </row>
    <row r="250" spans="1:26" ht="11.25" customHeight="1" x14ac:dyDescent="0.2">
      <c r="A250" s="42"/>
      <c r="B250" s="42"/>
      <c r="C250" s="42"/>
      <c r="D250" s="42"/>
      <c r="E250" s="42"/>
      <c r="F250" s="42"/>
      <c r="G250" s="42"/>
      <c r="H250" s="639"/>
      <c r="I250" s="40"/>
      <c r="J250" s="40"/>
      <c r="K250" s="40"/>
      <c r="L250" s="42"/>
      <c r="M250" s="42"/>
      <c r="N250" s="42"/>
      <c r="O250" s="42"/>
      <c r="P250" s="42"/>
      <c r="Q250" s="42"/>
      <c r="R250" s="42"/>
      <c r="S250" s="42"/>
      <c r="T250" s="40"/>
      <c r="U250" s="40"/>
      <c r="V250" s="40"/>
      <c r="W250" s="40"/>
      <c r="X250" s="40"/>
      <c r="Y250" s="42"/>
      <c r="Z250" s="42"/>
    </row>
    <row r="251" spans="1:26" ht="11.25" customHeight="1" x14ac:dyDescent="0.2">
      <c r="A251" s="42"/>
      <c r="B251" s="42"/>
      <c r="C251" s="42"/>
      <c r="D251" s="42"/>
      <c r="E251" s="42"/>
      <c r="F251" s="42"/>
      <c r="G251" s="42"/>
      <c r="H251" s="639"/>
      <c r="I251" s="40"/>
      <c r="J251" s="40"/>
      <c r="K251" s="40"/>
      <c r="L251" s="42"/>
      <c r="M251" s="42"/>
      <c r="N251" s="42"/>
      <c r="O251" s="42"/>
      <c r="P251" s="42"/>
      <c r="Q251" s="42"/>
      <c r="R251" s="42"/>
      <c r="S251" s="42"/>
      <c r="T251" s="40"/>
      <c r="U251" s="40"/>
      <c r="V251" s="40"/>
      <c r="W251" s="40"/>
      <c r="X251" s="40"/>
      <c r="Y251" s="42"/>
      <c r="Z251" s="42"/>
    </row>
    <row r="252" spans="1:26" ht="11.25" customHeight="1" x14ac:dyDescent="0.2">
      <c r="A252" s="42"/>
      <c r="B252" s="42"/>
      <c r="C252" s="42"/>
      <c r="D252" s="42"/>
      <c r="E252" s="42"/>
      <c r="F252" s="42"/>
      <c r="G252" s="42"/>
      <c r="H252" s="639"/>
      <c r="I252" s="40"/>
      <c r="J252" s="40"/>
      <c r="K252" s="40"/>
      <c r="L252" s="42"/>
      <c r="M252" s="42"/>
      <c r="N252" s="42"/>
      <c r="O252" s="42"/>
      <c r="P252" s="42"/>
      <c r="Q252" s="42"/>
      <c r="R252" s="42"/>
      <c r="S252" s="42"/>
      <c r="T252" s="40"/>
      <c r="U252" s="40"/>
      <c r="V252" s="40"/>
      <c r="W252" s="40"/>
      <c r="X252" s="40"/>
      <c r="Y252" s="42"/>
      <c r="Z252" s="42"/>
    </row>
    <row r="253" spans="1:26" ht="11.25" customHeight="1" x14ac:dyDescent="0.2">
      <c r="A253" s="42"/>
      <c r="B253" s="42"/>
      <c r="C253" s="42"/>
      <c r="D253" s="42"/>
      <c r="E253" s="42"/>
      <c r="F253" s="42"/>
      <c r="G253" s="42"/>
      <c r="H253" s="639"/>
      <c r="I253" s="40"/>
      <c r="J253" s="40"/>
      <c r="K253" s="40"/>
      <c r="L253" s="42"/>
      <c r="M253" s="42"/>
      <c r="N253" s="42"/>
      <c r="O253" s="42"/>
      <c r="P253" s="42"/>
      <c r="Q253" s="42"/>
      <c r="R253" s="42"/>
      <c r="S253" s="42"/>
      <c r="T253" s="40"/>
      <c r="U253" s="40"/>
      <c r="V253" s="40"/>
      <c r="W253" s="40"/>
      <c r="X253" s="40"/>
      <c r="Y253" s="42"/>
      <c r="Z253" s="42"/>
    </row>
    <row r="254" spans="1:26" ht="11.25" customHeight="1" x14ac:dyDescent="0.2">
      <c r="A254" s="42"/>
      <c r="B254" s="42"/>
      <c r="C254" s="42"/>
      <c r="D254" s="42"/>
      <c r="E254" s="42"/>
      <c r="F254" s="42"/>
      <c r="G254" s="42"/>
      <c r="H254" s="639"/>
      <c r="I254" s="40"/>
      <c r="J254" s="40"/>
      <c r="K254" s="40"/>
      <c r="L254" s="42"/>
      <c r="M254" s="42"/>
      <c r="N254" s="42"/>
      <c r="O254" s="42"/>
      <c r="P254" s="42"/>
      <c r="Q254" s="42"/>
      <c r="R254" s="42"/>
      <c r="S254" s="42"/>
      <c r="T254" s="40"/>
      <c r="U254" s="40"/>
      <c r="V254" s="40"/>
      <c r="W254" s="40"/>
      <c r="X254" s="40"/>
      <c r="Y254" s="42"/>
      <c r="Z254" s="42"/>
    </row>
    <row r="255" spans="1:26" ht="11.25" customHeight="1" x14ac:dyDescent="0.2">
      <c r="A255" s="42"/>
      <c r="B255" s="42"/>
      <c r="C255" s="42"/>
      <c r="D255" s="42"/>
      <c r="E255" s="42"/>
      <c r="F255" s="42"/>
      <c r="G255" s="42"/>
      <c r="H255" s="639"/>
      <c r="I255" s="40"/>
      <c r="J255" s="40"/>
      <c r="K255" s="40"/>
      <c r="L255" s="42"/>
      <c r="M255" s="42"/>
      <c r="N255" s="42"/>
      <c r="O255" s="42"/>
      <c r="P255" s="42"/>
      <c r="Q255" s="42"/>
      <c r="R255" s="42"/>
      <c r="S255" s="42"/>
      <c r="T255" s="40"/>
      <c r="U255" s="40"/>
      <c r="V255" s="40"/>
      <c r="W255" s="40"/>
      <c r="X255" s="40"/>
      <c r="Y255" s="42"/>
      <c r="Z255" s="42"/>
    </row>
    <row r="256" spans="1:26" ht="11.25" customHeight="1" x14ac:dyDescent="0.2">
      <c r="A256" s="42"/>
      <c r="B256" s="42"/>
      <c r="C256" s="42"/>
      <c r="D256" s="42"/>
      <c r="E256" s="42"/>
      <c r="F256" s="42"/>
      <c r="G256" s="42"/>
      <c r="H256" s="639"/>
      <c r="I256" s="40"/>
      <c r="J256" s="40"/>
      <c r="K256" s="40"/>
      <c r="L256" s="42"/>
      <c r="M256" s="42"/>
      <c r="N256" s="42"/>
      <c r="O256" s="42"/>
      <c r="P256" s="42"/>
      <c r="Q256" s="42"/>
      <c r="R256" s="42"/>
      <c r="S256" s="42"/>
      <c r="T256" s="40"/>
      <c r="U256" s="40"/>
      <c r="V256" s="40"/>
      <c r="W256" s="40"/>
      <c r="X256" s="40"/>
      <c r="Y256" s="42"/>
      <c r="Z256" s="42"/>
    </row>
    <row r="257" spans="1:26" ht="11.25" customHeight="1" x14ac:dyDescent="0.2">
      <c r="A257" s="42"/>
      <c r="B257" s="42"/>
      <c r="C257" s="42"/>
      <c r="D257" s="42"/>
      <c r="E257" s="42"/>
      <c r="F257" s="42"/>
      <c r="G257" s="42"/>
      <c r="H257" s="639"/>
      <c r="I257" s="40"/>
      <c r="J257" s="40"/>
      <c r="K257" s="40"/>
      <c r="L257" s="42"/>
      <c r="M257" s="42"/>
      <c r="N257" s="42"/>
      <c r="O257" s="42"/>
      <c r="P257" s="42"/>
      <c r="Q257" s="42"/>
      <c r="R257" s="42"/>
      <c r="S257" s="42"/>
      <c r="T257" s="40"/>
      <c r="U257" s="40"/>
      <c r="V257" s="40"/>
      <c r="W257" s="40"/>
      <c r="X257" s="40"/>
      <c r="Y257" s="42"/>
      <c r="Z257" s="42"/>
    </row>
    <row r="258" spans="1:26" ht="11.25" customHeight="1" x14ac:dyDescent="0.2">
      <c r="A258" s="42"/>
      <c r="B258" s="42"/>
      <c r="C258" s="42"/>
      <c r="D258" s="42"/>
      <c r="E258" s="42"/>
      <c r="F258" s="42"/>
      <c r="G258" s="42"/>
      <c r="H258" s="639"/>
      <c r="I258" s="40"/>
      <c r="J258" s="40"/>
      <c r="K258" s="40"/>
      <c r="L258" s="42"/>
      <c r="M258" s="42"/>
      <c r="N258" s="42"/>
      <c r="O258" s="42"/>
      <c r="P258" s="42"/>
      <c r="Q258" s="42"/>
      <c r="R258" s="42"/>
      <c r="S258" s="42"/>
      <c r="T258" s="40"/>
      <c r="U258" s="40"/>
      <c r="V258" s="40"/>
      <c r="W258" s="40"/>
      <c r="X258" s="40"/>
      <c r="Y258" s="42"/>
      <c r="Z258" s="42"/>
    </row>
    <row r="259" spans="1:26" ht="11.25" customHeight="1" x14ac:dyDescent="0.2">
      <c r="A259" s="42"/>
      <c r="B259" s="42"/>
      <c r="C259" s="42"/>
      <c r="D259" s="42"/>
      <c r="E259" s="42"/>
      <c r="F259" s="42"/>
      <c r="G259" s="42"/>
      <c r="H259" s="639"/>
      <c r="I259" s="40"/>
      <c r="J259" s="40"/>
      <c r="K259" s="40"/>
      <c r="L259" s="42"/>
      <c r="M259" s="42"/>
      <c r="N259" s="42"/>
      <c r="O259" s="42"/>
      <c r="P259" s="42"/>
      <c r="Q259" s="42"/>
      <c r="R259" s="42"/>
      <c r="S259" s="42"/>
      <c r="T259" s="40"/>
      <c r="U259" s="40"/>
      <c r="V259" s="40"/>
      <c r="W259" s="40"/>
      <c r="X259" s="40"/>
      <c r="Y259" s="42"/>
      <c r="Z259" s="42"/>
    </row>
    <row r="260" spans="1:26" ht="11.25" customHeight="1" x14ac:dyDescent="0.2">
      <c r="A260" s="42"/>
      <c r="B260" s="42"/>
      <c r="C260" s="42"/>
      <c r="D260" s="42"/>
      <c r="E260" s="42"/>
      <c r="F260" s="42"/>
      <c r="G260" s="42"/>
      <c r="H260" s="639"/>
      <c r="I260" s="40"/>
      <c r="J260" s="40"/>
      <c r="K260" s="40"/>
      <c r="L260" s="42"/>
      <c r="M260" s="42"/>
      <c r="N260" s="42"/>
      <c r="O260" s="42"/>
      <c r="P260" s="42"/>
      <c r="Q260" s="42"/>
      <c r="R260" s="42"/>
      <c r="S260" s="42"/>
      <c r="T260" s="40"/>
      <c r="U260" s="40"/>
      <c r="V260" s="40"/>
      <c r="W260" s="40"/>
      <c r="X260" s="40"/>
      <c r="Y260" s="42"/>
      <c r="Z260" s="42"/>
    </row>
    <row r="261" spans="1:26" ht="11.25" customHeight="1" x14ac:dyDescent="0.2">
      <c r="A261" s="42"/>
      <c r="B261" s="42"/>
      <c r="C261" s="42"/>
      <c r="D261" s="42"/>
      <c r="E261" s="42"/>
      <c r="F261" s="42"/>
      <c r="G261" s="42"/>
      <c r="H261" s="639"/>
      <c r="I261" s="40"/>
      <c r="J261" s="40"/>
      <c r="K261" s="40"/>
      <c r="L261" s="42"/>
      <c r="M261" s="42"/>
      <c r="N261" s="42"/>
      <c r="O261" s="42"/>
      <c r="P261" s="42"/>
      <c r="Q261" s="42"/>
      <c r="R261" s="42"/>
      <c r="S261" s="42"/>
      <c r="T261" s="40"/>
      <c r="U261" s="40"/>
      <c r="V261" s="40"/>
      <c r="W261" s="40"/>
      <c r="X261" s="40"/>
      <c r="Y261" s="42"/>
      <c r="Z261" s="42"/>
    </row>
    <row r="262" spans="1:26" ht="11.25" customHeight="1" x14ac:dyDescent="0.2">
      <c r="A262" s="42"/>
      <c r="B262" s="42"/>
      <c r="C262" s="42"/>
      <c r="D262" s="42"/>
      <c r="E262" s="42"/>
      <c r="F262" s="42"/>
      <c r="G262" s="42"/>
      <c r="H262" s="639"/>
      <c r="I262" s="40"/>
      <c r="J262" s="40"/>
      <c r="K262" s="40"/>
      <c r="L262" s="42"/>
      <c r="M262" s="42"/>
      <c r="N262" s="42"/>
      <c r="O262" s="42"/>
      <c r="P262" s="42"/>
      <c r="Q262" s="42"/>
      <c r="R262" s="42"/>
      <c r="S262" s="42"/>
      <c r="T262" s="40"/>
      <c r="U262" s="40"/>
      <c r="V262" s="40"/>
      <c r="W262" s="40"/>
      <c r="X262" s="40"/>
      <c r="Y262" s="42"/>
      <c r="Z262" s="42"/>
    </row>
    <row r="263" spans="1:26" ht="11.25" customHeight="1" x14ac:dyDescent="0.2">
      <c r="A263" s="42"/>
      <c r="B263" s="42"/>
      <c r="C263" s="42"/>
      <c r="D263" s="42"/>
      <c r="E263" s="42"/>
      <c r="F263" s="42"/>
      <c r="G263" s="42"/>
      <c r="H263" s="639"/>
      <c r="I263" s="40"/>
      <c r="J263" s="40"/>
      <c r="K263" s="40"/>
      <c r="L263" s="42"/>
      <c r="M263" s="42"/>
      <c r="N263" s="42"/>
      <c r="O263" s="42"/>
      <c r="P263" s="42"/>
      <c r="Q263" s="42"/>
      <c r="R263" s="42"/>
      <c r="S263" s="42"/>
      <c r="T263" s="40"/>
      <c r="U263" s="40"/>
      <c r="V263" s="40"/>
      <c r="W263" s="40"/>
      <c r="X263" s="40"/>
      <c r="Y263" s="42"/>
      <c r="Z263" s="42"/>
    </row>
    <row r="264" spans="1:26" ht="11.25" customHeight="1" x14ac:dyDescent="0.2">
      <c r="A264" s="42"/>
      <c r="B264" s="42"/>
      <c r="C264" s="42"/>
      <c r="D264" s="42"/>
      <c r="E264" s="42"/>
      <c r="F264" s="42"/>
      <c r="G264" s="42"/>
      <c r="H264" s="639"/>
      <c r="I264" s="40"/>
      <c r="J264" s="40"/>
      <c r="K264" s="40"/>
      <c r="L264" s="42"/>
      <c r="M264" s="42"/>
      <c r="N264" s="42"/>
      <c r="O264" s="42"/>
      <c r="P264" s="42"/>
      <c r="Q264" s="42"/>
      <c r="R264" s="42"/>
      <c r="S264" s="42"/>
      <c r="T264" s="40"/>
      <c r="U264" s="40"/>
      <c r="V264" s="40"/>
      <c r="W264" s="40"/>
      <c r="X264" s="40"/>
      <c r="Y264" s="42"/>
      <c r="Z264" s="42"/>
    </row>
    <row r="265" spans="1:26" ht="11.25" customHeight="1" x14ac:dyDescent="0.2">
      <c r="A265" s="42"/>
      <c r="B265" s="42"/>
      <c r="C265" s="42"/>
      <c r="D265" s="42"/>
      <c r="E265" s="42"/>
      <c r="F265" s="42"/>
      <c r="G265" s="42"/>
      <c r="H265" s="639"/>
      <c r="I265" s="40"/>
      <c r="J265" s="40"/>
      <c r="K265" s="40"/>
      <c r="L265" s="42"/>
      <c r="M265" s="42"/>
      <c r="N265" s="42"/>
      <c r="O265" s="42"/>
      <c r="P265" s="42"/>
      <c r="Q265" s="42"/>
      <c r="R265" s="42"/>
      <c r="S265" s="42"/>
      <c r="T265" s="40"/>
      <c r="U265" s="40"/>
      <c r="V265" s="40"/>
      <c r="W265" s="40"/>
      <c r="X265" s="40"/>
      <c r="Y265" s="42"/>
      <c r="Z265" s="42"/>
    </row>
    <row r="266" spans="1:26" ht="11.25" customHeight="1" x14ac:dyDescent="0.2">
      <c r="A266" s="42"/>
      <c r="B266" s="42"/>
      <c r="C266" s="42"/>
      <c r="D266" s="42"/>
      <c r="E266" s="42"/>
      <c r="F266" s="42"/>
      <c r="G266" s="42"/>
      <c r="H266" s="639"/>
      <c r="I266" s="40"/>
      <c r="J266" s="40"/>
      <c r="K266" s="40"/>
      <c r="L266" s="42"/>
      <c r="M266" s="42"/>
      <c r="N266" s="42"/>
      <c r="O266" s="42"/>
      <c r="P266" s="42"/>
      <c r="Q266" s="42"/>
      <c r="R266" s="42"/>
      <c r="S266" s="42"/>
      <c r="T266" s="40"/>
      <c r="U266" s="40"/>
      <c r="V266" s="40"/>
      <c r="W266" s="40"/>
      <c r="X266" s="40"/>
      <c r="Y266" s="42"/>
      <c r="Z266" s="42"/>
    </row>
    <row r="267" spans="1:26" ht="11.25" customHeight="1" x14ac:dyDescent="0.2">
      <c r="A267" s="42"/>
      <c r="B267" s="42"/>
      <c r="C267" s="42"/>
      <c r="D267" s="42"/>
      <c r="E267" s="42"/>
      <c r="F267" s="42"/>
      <c r="G267" s="42"/>
      <c r="H267" s="639"/>
      <c r="I267" s="40"/>
      <c r="J267" s="40"/>
      <c r="K267" s="40"/>
      <c r="L267" s="42"/>
      <c r="M267" s="42"/>
      <c r="N267" s="42"/>
      <c r="O267" s="42"/>
      <c r="P267" s="42"/>
      <c r="Q267" s="42"/>
      <c r="R267" s="42"/>
      <c r="S267" s="42"/>
      <c r="T267" s="40"/>
      <c r="U267" s="40"/>
      <c r="V267" s="40"/>
      <c r="W267" s="40"/>
      <c r="X267" s="40"/>
      <c r="Y267" s="42"/>
      <c r="Z267" s="42"/>
    </row>
    <row r="268" spans="1:26" ht="11.25" customHeight="1" x14ac:dyDescent="0.2">
      <c r="A268" s="42"/>
      <c r="B268" s="42"/>
      <c r="C268" s="42"/>
      <c r="D268" s="42"/>
      <c r="E268" s="42"/>
      <c r="F268" s="42"/>
      <c r="G268" s="42"/>
      <c r="H268" s="639"/>
      <c r="I268" s="40"/>
      <c r="J268" s="40"/>
      <c r="K268" s="40"/>
      <c r="L268" s="42"/>
      <c r="M268" s="42"/>
      <c r="N268" s="42"/>
      <c r="O268" s="42"/>
      <c r="P268" s="42"/>
      <c r="Q268" s="42"/>
      <c r="R268" s="42"/>
      <c r="S268" s="42"/>
      <c r="T268" s="40"/>
      <c r="U268" s="40"/>
      <c r="V268" s="40"/>
      <c r="W268" s="40"/>
      <c r="X268" s="40"/>
      <c r="Y268" s="42"/>
      <c r="Z268" s="42"/>
    </row>
    <row r="269" spans="1:26" ht="11.25" customHeight="1" x14ac:dyDescent="0.2">
      <c r="A269" s="42"/>
      <c r="B269" s="42"/>
      <c r="C269" s="42"/>
      <c r="D269" s="42"/>
      <c r="E269" s="42"/>
      <c r="F269" s="42"/>
      <c r="G269" s="42"/>
      <c r="H269" s="639"/>
      <c r="I269" s="40"/>
      <c r="J269" s="40"/>
      <c r="K269" s="40"/>
      <c r="L269" s="42"/>
      <c r="M269" s="42"/>
      <c r="N269" s="42"/>
      <c r="O269" s="42"/>
      <c r="P269" s="42"/>
      <c r="Q269" s="42"/>
      <c r="R269" s="42"/>
      <c r="S269" s="42"/>
      <c r="T269" s="40"/>
      <c r="U269" s="40"/>
      <c r="V269" s="40"/>
      <c r="W269" s="40"/>
      <c r="X269" s="40"/>
      <c r="Y269" s="42"/>
      <c r="Z269" s="42"/>
    </row>
    <row r="270" spans="1:26" ht="11.25" customHeight="1" x14ac:dyDescent="0.2">
      <c r="A270" s="42"/>
      <c r="B270" s="42"/>
      <c r="C270" s="42"/>
      <c r="D270" s="42"/>
      <c r="E270" s="42"/>
      <c r="F270" s="42"/>
      <c r="G270" s="42"/>
      <c r="H270" s="639"/>
      <c r="I270" s="40"/>
      <c r="J270" s="40"/>
      <c r="K270" s="40"/>
      <c r="L270" s="42"/>
      <c r="M270" s="42"/>
      <c r="N270" s="42"/>
      <c r="O270" s="42"/>
      <c r="P270" s="42"/>
      <c r="Q270" s="42"/>
      <c r="R270" s="42"/>
      <c r="S270" s="42"/>
      <c r="T270" s="40"/>
      <c r="U270" s="40"/>
      <c r="V270" s="40"/>
      <c r="W270" s="40"/>
      <c r="X270" s="40"/>
      <c r="Y270" s="42"/>
      <c r="Z270" s="42"/>
    </row>
    <row r="271" spans="1:26" ht="11.25" customHeight="1" x14ac:dyDescent="0.2">
      <c r="A271" s="42"/>
      <c r="B271" s="42"/>
      <c r="C271" s="42"/>
      <c r="D271" s="42"/>
      <c r="E271" s="42"/>
      <c r="F271" s="42"/>
      <c r="G271" s="42"/>
      <c r="H271" s="639"/>
      <c r="I271" s="40"/>
      <c r="J271" s="40"/>
      <c r="K271" s="40"/>
      <c r="L271" s="42"/>
      <c r="M271" s="42"/>
      <c r="N271" s="42"/>
      <c r="O271" s="42"/>
      <c r="P271" s="42"/>
      <c r="Q271" s="42"/>
      <c r="R271" s="42"/>
      <c r="S271" s="42"/>
      <c r="T271" s="40"/>
      <c r="U271" s="40"/>
      <c r="V271" s="40"/>
      <c r="W271" s="40"/>
      <c r="X271" s="40"/>
      <c r="Y271" s="42"/>
      <c r="Z271" s="42"/>
    </row>
    <row r="272" spans="1:26" ht="11.25" customHeight="1" x14ac:dyDescent="0.2">
      <c r="A272" s="42"/>
      <c r="B272" s="42"/>
      <c r="C272" s="42"/>
      <c r="D272" s="42"/>
      <c r="E272" s="42"/>
      <c r="F272" s="42"/>
      <c r="G272" s="42"/>
      <c r="H272" s="639"/>
      <c r="I272" s="40"/>
      <c r="J272" s="40"/>
      <c r="K272" s="40"/>
      <c r="L272" s="42"/>
      <c r="M272" s="42"/>
      <c r="N272" s="42"/>
      <c r="O272" s="42"/>
      <c r="P272" s="42"/>
      <c r="Q272" s="42"/>
      <c r="R272" s="42"/>
      <c r="S272" s="42"/>
      <c r="T272" s="40"/>
      <c r="U272" s="40"/>
      <c r="V272" s="40"/>
      <c r="W272" s="40"/>
      <c r="X272" s="40"/>
      <c r="Y272" s="42"/>
      <c r="Z272" s="42"/>
    </row>
    <row r="273" spans="1:26" ht="11.25" customHeight="1" x14ac:dyDescent="0.2">
      <c r="A273" s="42"/>
      <c r="B273" s="42"/>
      <c r="C273" s="42"/>
      <c r="D273" s="42"/>
      <c r="E273" s="42"/>
      <c r="F273" s="42"/>
      <c r="G273" s="42"/>
      <c r="H273" s="639"/>
      <c r="I273" s="40"/>
      <c r="J273" s="40"/>
      <c r="K273" s="40"/>
      <c r="L273" s="42"/>
      <c r="M273" s="42"/>
      <c r="N273" s="42"/>
      <c r="O273" s="42"/>
      <c r="P273" s="42"/>
      <c r="Q273" s="42"/>
      <c r="R273" s="42"/>
      <c r="S273" s="42"/>
      <c r="T273" s="40"/>
      <c r="U273" s="40"/>
      <c r="V273" s="40"/>
      <c r="W273" s="40"/>
      <c r="X273" s="40"/>
      <c r="Y273" s="42"/>
      <c r="Z273" s="42"/>
    </row>
    <row r="274" spans="1:26" ht="11.25" customHeight="1" x14ac:dyDescent="0.2">
      <c r="A274" s="42"/>
      <c r="B274" s="42"/>
      <c r="C274" s="42"/>
      <c r="D274" s="42"/>
      <c r="E274" s="42"/>
      <c r="F274" s="42"/>
      <c r="G274" s="42"/>
      <c r="H274" s="639"/>
      <c r="I274" s="40"/>
      <c r="J274" s="40"/>
      <c r="K274" s="40"/>
      <c r="L274" s="42"/>
      <c r="M274" s="42"/>
      <c r="N274" s="42"/>
      <c r="O274" s="42"/>
      <c r="P274" s="42"/>
      <c r="Q274" s="42"/>
      <c r="R274" s="42"/>
      <c r="S274" s="42"/>
      <c r="T274" s="40"/>
      <c r="U274" s="40"/>
      <c r="V274" s="40"/>
      <c r="W274" s="40"/>
      <c r="X274" s="40"/>
      <c r="Y274" s="42"/>
      <c r="Z274" s="42"/>
    </row>
    <row r="275" spans="1:26" ht="11.25" customHeight="1" x14ac:dyDescent="0.2">
      <c r="A275" s="42"/>
      <c r="B275" s="42"/>
      <c r="C275" s="42"/>
      <c r="D275" s="42"/>
      <c r="E275" s="42"/>
      <c r="F275" s="42"/>
      <c r="G275" s="42"/>
      <c r="H275" s="639"/>
      <c r="I275" s="40"/>
      <c r="J275" s="40"/>
      <c r="K275" s="40"/>
      <c r="L275" s="42"/>
      <c r="M275" s="42"/>
      <c r="N275" s="42"/>
      <c r="O275" s="42"/>
      <c r="P275" s="42"/>
      <c r="Q275" s="42"/>
      <c r="R275" s="42"/>
      <c r="S275" s="42"/>
      <c r="T275" s="40"/>
      <c r="U275" s="40"/>
      <c r="V275" s="40"/>
      <c r="W275" s="40"/>
      <c r="X275" s="40"/>
      <c r="Y275" s="42"/>
      <c r="Z275" s="42"/>
    </row>
    <row r="276" spans="1:26" ht="11.25" customHeight="1" x14ac:dyDescent="0.2">
      <c r="A276" s="42"/>
      <c r="B276" s="42"/>
      <c r="C276" s="42"/>
      <c r="D276" s="42"/>
      <c r="E276" s="42"/>
      <c r="F276" s="42"/>
      <c r="G276" s="42"/>
      <c r="H276" s="639"/>
      <c r="I276" s="40"/>
      <c r="J276" s="40"/>
      <c r="K276" s="40"/>
      <c r="L276" s="42"/>
      <c r="M276" s="42"/>
      <c r="N276" s="42"/>
      <c r="O276" s="42"/>
      <c r="P276" s="42"/>
      <c r="Q276" s="42"/>
      <c r="R276" s="42"/>
      <c r="S276" s="42"/>
      <c r="T276" s="40"/>
      <c r="U276" s="40"/>
      <c r="V276" s="40"/>
      <c r="W276" s="40"/>
      <c r="X276" s="40"/>
      <c r="Y276" s="42"/>
      <c r="Z276" s="42"/>
    </row>
    <row r="277" spans="1:26" ht="11.25" customHeight="1" x14ac:dyDescent="0.2">
      <c r="A277" s="42"/>
      <c r="B277" s="42"/>
      <c r="C277" s="42"/>
      <c r="D277" s="42"/>
      <c r="E277" s="42"/>
      <c r="F277" s="42"/>
      <c r="G277" s="42"/>
      <c r="H277" s="639"/>
      <c r="I277" s="40"/>
      <c r="J277" s="40"/>
      <c r="K277" s="40"/>
      <c r="L277" s="42"/>
      <c r="M277" s="42"/>
      <c r="N277" s="42"/>
      <c r="O277" s="42"/>
      <c r="P277" s="42"/>
      <c r="Q277" s="42"/>
      <c r="R277" s="42"/>
      <c r="S277" s="42"/>
      <c r="T277" s="40"/>
      <c r="U277" s="40"/>
      <c r="V277" s="40"/>
      <c r="W277" s="40"/>
      <c r="X277" s="40"/>
      <c r="Y277" s="42"/>
      <c r="Z277" s="42"/>
    </row>
    <row r="278" spans="1:26" ht="11.25" customHeight="1" x14ac:dyDescent="0.2">
      <c r="A278" s="42"/>
      <c r="B278" s="42"/>
      <c r="C278" s="42"/>
      <c r="D278" s="42"/>
      <c r="E278" s="42"/>
      <c r="F278" s="42"/>
      <c r="G278" s="42"/>
      <c r="H278" s="639"/>
      <c r="I278" s="40"/>
      <c r="J278" s="40"/>
      <c r="K278" s="40"/>
      <c r="L278" s="42"/>
      <c r="M278" s="42"/>
      <c r="N278" s="42"/>
      <c r="O278" s="42"/>
      <c r="P278" s="42"/>
      <c r="Q278" s="42"/>
      <c r="R278" s="42"/>
      <c r="S278" s="42"/>
      <c r="T278" s="40"/>
      <c r="U278" s="40"/>
      <c r="V278" s="40"/>
      <c r="W278" s="40"/>
      <c r="X278" s="40"/>
      <c r="Y278" s="42"/>
      <c r="Z278" s="42"/>
    </row>
    <row r="279" spans="1:26" ht="11.25" customHeight="1" x14ac:dyDescent="0.2">
      <c r="A279" s="42"/>
      <c r="B279" s="42"/>
      <c r="C279" s="42"/>
      <c r="D279" s="42"/>
      <c r="E279" s="42"/>
      <c r="F279" s="42"/>
      <c r="G279" s="42"/>
      <c r="H279" s="639"/>
      <c r="I279" s="40"/>
      <c r="J279" s="40"/>
      <c r="K279" s="40"/>
      <c r="L279" s="42"/>
      <c r="M279" s="42"/>
      <c r="N279" s="42"/>
      <c r="O279" s="42"/>
      <c r="P279" s="42"/>
      <c r="Q279" s="42"/>
      <c r="R279" s="42"/>
      <c r="S279" s="42"/>
      <c r="T279" s="40"/>
      <c r="U279" s="40"/>
      <c r="V279" s="40"/>
      <c r="W279" s="40"/>
      <c r="X279" s="40"/>
      <c r="Y279" s="42"/>
      <c r="Z279" s="42"/>
    </row>
    <row r="280" spans="1:26" ht="11.25" customHeight="1" x14ac:dyDescent="0.2">
      <c r="A280" s="42"/>
      <c r="B280" s="42"/>
      <c r="C280" s="42"/>
      <c r="D280" s="42"/>
      <c r="E280" s="42"/>
      <c r="F280" s="42"/>
      <c r="G280" s="42"/>
      <c r="H280" s="639"/>
      <c r="I280" s="40"/>
      <c r="J280" s="40"/>
      <c r="K280" s="40"/>
      <c r="L280" s="42"/>
      <c r="M280" s="42"/>
      <c r="N280" s="42"/>
      <c r="O280" s="42"/>
      <c r="P280" s="42"/>
      <c r="Q280" s="42"/>
      <c r="R280" s="42"/>
      <c r="S280" s="42"/>
      <c r="T280" s="40"/>
      <c r="U280" s="40"/>
      <c r="V280" s="40"/>
      <c r="W280" s="40"/>
      <c r="X280" s="40"/>
      <c r="Y280" s="42"/>
      <c r="Z280" s="42"/>
    </row>
    <row r="281" spans="1:26" ht="11.25" customHeight="1" x14ac:dyDescent="0.2">
      <c r="A281" s="42"/>
      <c r="B281" s="42"/>
      <c r="C281" s="42"/>
      <c r="D281" s="42"/>
      <c r="E281" s="42"/>
      <c r="F281" s="42"/>
      <c r="G281" s="42"/>
      <c r="H281" s="639"/>
      <c r="I281" s="40"/>
      <c r="J281" s="40"/>
      <c r="K281" s="40"/>
      <c r="L281" s="42"/>
      <c r="M281" s="42"/>
      <c r="N281" s="42"/>
      <c r="O281" s="42"/>
      <c r="P281" s="42"/>
      <c r="Q281" s="42"/>
      <c r="R281" s="42"/>
      <c r="S281" s="42"/>
      <c r="T281" s="40"/>
      <c r="U281" s="40"/>
      <c r="V281" s="40"/>
      <c r="W281" s="40"/>
      <c r="X281" s="40"/>
      <c r="Y281" s="42"/>
      <c r="Z281" s="42"/>
    </row>
    <row r="282" spans="1:26" ht="11.25" customHeight="1" x14ac:dyDescent="0.2">
      <c r="A282" s="42"/>
      <c r="B282" s="42"/>
      <c r="C282" s="42"/>
      <c r="D282" s="42"/>
      <c r="E282" s="42"/>
      <c r="F282" s="42"/>
      <c r="G282" s="42"/>
      <c r="H282" s="639"/>
      <c r="I282" s="40"/>
      <c r="J282" s="40"/>
      <c r="K282" s="40"/>
      <c r="L282" s="42"/>
      <c r="M282" s="42"/>
      <c r="N282" s="42"/>
      <c r="O282" s="42"/>
      <c r="P282" s="42"/>
      <c r="Q282" s="42"/>
      <c r="R282" s="42"/>
      <c r="S282" s="42"/>
      <c r="T282" s="40"/>
      <c r="U282" s="40"/>
      <c r="V282" s="40"/>
      <c r="W282" s="40"/>
      <c r="X282" s="40"/>
      <c r="Y282" s="42"/>
      <c r="Z282" s="42"/>
    </row>
    <row r="283" spans="1:26" ht="11.25" customHeight="1" x14ac:dyDescent="0.2">
      <c r="A283" s="42"/>
      <c r="B283" s="42"/>
      <c r="C283" s="42"/>
      <c r="D283" s="42"/>
      <c r="E283" s="42"/>
      <c r="F283" s="42"/>
      <c r="G283" s="42"/>
      <c r="H283" s="639"/>
      <c r="I283" s="40"/>
      <c r="J283" s="40"/>
      <c r="K283" s="40"/>
      <c r="L283" s="42"/>
      <c r="M283" s="42"/>
      <c r="N283" s="42"/>
      <c r="O283" s="42"/>
      <c r="P283" s="42"/>
      <c r="Q283" s="42"/>
      <c r="R283" s="42"/>
      <c r="S283" s="42"/>
      <c r="T283" s="40"/>
      <c r="U283" s="40"/>
      <c r="V283" s="40"/>
      <c r="W283" s="40"/>
      <c r="X283" s="40"/>
      <c r="Y283" s="42"/>
      <c r="Z283" s="42"/>
    </row>
    <row r="284" spans="1:26" ht="11.25" customHeight="1" x14ac:dyDescent="0.2">
      <c r="A284" s="42"/>
      <c r="B284" s="42"/>
      <c r="C284" s="42"/>
      <c r="D284" s="42"/>
      <c r="E284" s="42"/>
      <c r="F284" s="42"/>
      <c r="G284" s="42"/>
      <c r="H284" s="639"/>
      <c r="I284" s="40"/>
      <c r="J284" s="40"/>
      <c r="K284" s="40"/>
      <c r="L284" s="42"/>
      <c r="M284" s="42"/>
      <c r="N284" s="42"/>
      <c r="O284" s="42"/>
      <c r="P284" s="42"/>
      <c r="Q284" s="42"/>
      <c r="R284" s="42"/>
      <c r="S284" s="42"/>
      <c r="T284" s="40"/>
      <c r="U284" s="40"/>
      <c r="V284" s="40"/>
      <c r="W284" s="40"/>
      <c r="X284" s="40"/>
      <c r="Y284" s="42"/>
      <c r="Z284" s="42"/>
    </row>
    <row r="285" spans="1:26" ht="11.25" customHeight="1" x14ac:dyDescent="0.2">
      <c r="A285" s="42"/>
      <c r="B285" s="42"/>
      <c r="C285" s="42"/>
      <c r="D285" s="42"/>
      <c r="E285" s="42"/>
      <c r="F285" s="42"/>
      <c r="G285" s="42"/>
      <c r="H285" s="639"/>
      <c r="I285" s="40"/>
      <c r="J285" s="40"/>
      <c r="K285" s="40"/>
      <c r="L285" s="42"/>
      <c r="M285" s="42"/>
      <c r="N285" s="42"/>
      <c r="O285" s="42"/>
      <c r="P285" s="42"/>
      <c r="Q285" s="42"/>
      <c r="R285" s="42"/>
      <c r="S285" s="42"/>
      <c r="T285" s="40"/>
      <c r="U285" s="40"/>
      <c r="V285" s="40"/>
      <c r="W285" s="40"/>
      <c r="X285" s="40"/>
      <c r="Y285" s="42"/>
      <c r="Z285" s="42"/>
    </row>
    <row r="286" spans="1:26" ht="11.25" customHeight="1" x14ac:dyDescent="0.2">
      <c r="A286" s="42"/>
      <c r="B286" s="42"/>
      <c r="C286" s="42"/>
      <c r="D286" s="42"/>
      <c r="E286" s="42"/>
      <c r="F286" s="42"/>
      <c r="G286" s="42"/>
      <c r="H286" s="639"/>
      <c r="I286" s="40"/>
      <c r="J286" s="40"/>
      <c r="K286" s="40"/>
      <c r="L286" s="42"/>
      <c r="M286" s="42"/>
      <c r="N286" s="42"/>
      <c r="O286" s="42"/>
      <c r="P286" s="42"/>
      <c r="Q286" s="42"/>
      <c r="R286" s="42"/>
      <c r="S286" s="42"/>
      <c r="T286" s="40"/>
      <c r="U286" s="40"/>
      <c r="V286" s="40"/>
      <c r="W286" s="40"/>
      <c r="X286" s="40"/>
      <c r="Y286" s="42"/>
      <c r="Z286" s="42"/>
    </row>
    <row r="287" spans="1:26" ht="11.25" customHeight="1" x14ac:dyDescent="0.2">
      <c r="A287" s="42"/>
      <c r="B287" s="42"/>
      <c r="C287" s="42"/>
      <c r="D287" s="42"/>
      <c r="E287" s="42"/>
      <c r="F287" s="42"/>
      <c r="G287" s="42"/>
      <c r="H287" s="639"/>
      <c r="I287" s="40"/>
      <c r="J287" s="40"/>
      <c r="K287" s="40"/>
      <c r="L287" s="42"/>
      <c r="M287" s="42"/>
      <c r="N287" s="42"/>
      <c r="O287" s="42"/>
      <c r="P287" s="42"/>
      <c r="Q287" s="42"/>
      <c r="R287" s="42"/>
      <c r="S287" s="42"/>
      <c r="T287" s="40"/>
      <c r="U287" s="40"/>
      <c r="V287" s="40"/>
      <c r="W287" s="40"/>
      <c r="X287" s="40"/>
      <c r="Y287" s="42"/>
      <c r="Z287" s="42"/>
    </row>
    <row r="288" spans="1:26" ht="11.25" customHeight="1" x14ac:dyDescent="0.2">
      <c r="A288" s="42"/>
      <c r="B288" s="42"/>
      <c r="C288" s="42"/>
      <c r="D288" s="42"/>
      <c r="E288" s="42"/>
      <c r="F288" s="42"/>
      <c r="G288" s="42"/>
      <c r="H288" s="639"/>
      <c r="I288" s="40"/>
      <c r="J288" s="40"/>
      <c r="K288" s="40"/>
      <c r="L288" s="42"/>
      <c r="M288" s="42"/>
      <c r="N288" s="42"/>
      <c r="O288" s="42"/>
      <c r="P288" s="42"/>
      <c r="Q288" s="42"/>
      <c r="R288" s="42"/>
      <c r="S288" s="42"/>
      <c r="T288" s="40"/>
      <c r="U288" s="40"/>
      <c r="V288" s="40"/>
      <c r="W288" s="40"/>
      <c r="X288" s="40"/>
      <c r="Y288" s="42"/>
      <c r="Z288" s="42"/>
    </row>
    <row r="289" spans="1:26" ht="11.25" customHeight="1" x14ac:dyDescent="0.2">
      <c r="A289" s="42"/>
      <c r="B289" s="42"/>
      <c r="C289" s="42"/>
      <c r="D289" s="42"/>
      <c r="E289" s="42"/>
      <c r="F289" s="42"/>
      <c r="G289" s="42"/>
      <c r="H289" s="639"/>
      <c r="I289" s="40"/>
      <c r="J289" s="40"/>
      <c r="K289" s="40"/>
      <c r="L289" s="42"/>
      <c r="M289" s="42"/>
      <c r="N289" s="42"/>
      <c r="O289" s="42"/>
      <c r="P289" s="42"/>
      <c r="Q289" s="42"/>
      <c r="R289" s="42"/>
      <c r="S289" s="42"/>
      <c r="T289" s="40"/>
      <c r="U289" s="40"/>
      <c r="V289" s="40"/>
      <c r="W289" s="40"/>
      <c r="X289" s="40"/>
      <c r="Y289" s="42"/>
      <c r="Z289" s="42"/>
    </row>
    <row r="290" spans="1:26" ht="11.25" customHeight="1" x14ac:dyDescent="0.2">
      <c r="A290" s="42"/>
      <c r="B290" s="42"/>
      <c r="C290" s="42"/>
      <c r="D290" s="42"/>
      <c r="E290" s="42"/>
      <c r="F290" s="42"/>
      <c r="G290" s="42"/>
      <c r="H290" s="639"/>
      <c r="I290" s="40"/>
      <c r="J290" s="40"/>
      <c r="K290" s="40"/>
      <c r="L290" s="42"/>
      <c r="M290" s="42"/>
      <c r="N290" s="42"/>
      <c r="O290" s="42"/>
      <c r="P290" s="42"/>
      <c r="Q290" s="42"/>
      <c r="R290" s="42"/>
      <c r="S290" s="42"/>
      <c r="T290" s="40"/>
      <c r="U290" s="40"/>
      <c r="V290" s="40"/>
      <c r="W290" s="40"/>
      <c r="X290" s="40"/>
      <c r="Y290" s="42"/>
      <c r="Z290" s="42"/>
    </row>
    <row r="291" spans="1:26" ht="11.25" customHeight="1" x14ac:dyDescent="0.2">
      <c r="A291" s="42"/>
      <c r="B291" s="42"/>
      <c r="C291" s="42"/>
      <c r="D291" s="42"/>
      <c r="E291" s="42"/>
      <c r="F291" s="42"/>
      <c r="G291" s="42"/>
      <c r="H291" s="639"/>
      <c r="I291" s="40"/>
      <c r="J291" s="40"/>
      <c r="K291" s="40"/>
      <c r="L291" s="42"/>
      <c r="M291" s="42"/>
      <c r="N291" s="42"/>
      <c r="O291" s="42"/>
      <c r="P291" s="42"/>
      <c r="Q291" s="42"/>
      <c r="R291" s="42"/>
      <c r="S291" s="42"/>
      <c r="T291" s="40"/>
      <c r="U291" s="40"/>
      <c r="V291" s="40"/>
      <c r="W291" s="40"/>
      <c r="X291" s="40"/>
      <c r="Y291" s="42"/>
      <c r="Z291" s="42"/>
    </row>
    <row r="292" spans="1:26" ht="11.25" customHeight="1" x14ac:dyDescent="0.2">
      <c r="A292" s="42"/>
      <c r="B292" s="42"/>
      <c r="C292" s="42"/>
      <c r="D292" s="42"/>
      <c r="E292" s="42"/>
      <c r="F292" s="42"/>
      <c r="G292" s="42"/>
      <c r="H292" s="639"/>
      <c r="I292" s="40"/>
      <c r="J292" s="40"/>
      <c r="K292" s="40"/>
      <c r="L292" s="42"/>
      <c r="M292" s="42"/>
      <c r="N292" s="42"/>
      <c r="O292" s="42"/>
      <c r="P292" s="42"/>
      <c r="Q292" s="42"/>
      <c r="R292" s="42"/>
      <c r="S292" s="42"/>
      <c r="T292" s="40"/>
      <c r="U292" s="40"/>
      <c r="V292" s="40"/>
      <c r="W292" s="40"/>
      <c r="X292" s="40"/>
      <c r="Y292" s="42"/>
      <c r="Z292" s="42"/>
    </row>
    <row r="293" spans="1:26" ht="11.25" customHeight="1" x14ac:dyDescent="0.2">
      <c r="A293" s="42"/>
      <c r="B293" s="42"/>
      <c r="C293" s="42"/>
      <c r="D293" s="42"/>
      <c r="E293" s="42"/>
      <c r="F293" s="42"/>
      <c r="G293" s="42"/>
      <c r="H293" s="639"/>
      <c r="I293" s="40"/>
      <c r="J293" s="40"/>
      <c r="K293" s="40"/>
      <c r="L293" s="42"/>
      <c r="M293" s="42"/>
      <c r="N293" s="42"/>
      <c r="O293" s="42"/>
      <c r="P293" s="42"/>
      <c r="Q293" s="42"/>
      <c r="R293" s="42"/>
      <c r="S293" s="42"/>
      <c r="T293" s="40"/>
      <c r="U293" s="40"/>
      <c r="V293" s="40"/>
      <c r="W293" s="40"/>
      <c r="X293" s="40"/>
      <c r="Y293" s="42"/>
      <c r="Z293" s="42"/>
    </row>
    <row r="294" spans="1:26" ht="11.25" customHeight="1" x14ac:dyDescent="0.2">
      <c r="A294" s="42"/>
      <c r="B294" s="42"/>
      <c r="C294" s="42"/>
      <c r="D294" s="42"/>
      <c r="E294" s="42"/>
      <c r="F294" s="42"/>
      <c r="G294" s="42"/>
      <c r="H294" s="639"/>
      <c r="I294" s="40"/>
      <c r="J294" s="40"/>
      <c r="K294" s="40"/>
      <c r="L294" s="42"/>
      <c r="M294" s="42"/>
      <c r="N294" s="42"/>
      <c r="O294" s="42"/>
      <c r="P294" s="42"/>
      <c r="Q294" s="42"/>
      <c r="R294" s="42"/>
      <c r="S294" s="42"/>
      <c r="T294" s="40"/>
      <c r="U294" s="40"/>
      <c r="V294" s="40"/>
      <c r="W294" s="40"/>
      <c r="X294" s="40"/>
      <c r="Y294" s="42"/>
      <c r="Z294" s="42"/>
    </row>
    <row r="295" spans="1:26" ht="11.25" customHeight="1" x14ac:dyDescent="0.2">
      <c r="A295" s="42"/>
      <c r="B295" s="42"/>
      <c r="C295" s="42"/>
      <c r="D295" s="42"/>
      <c r="E295" s="42"/>
      <c r="F295" s="42"/>
      <c r="G295" s="42"/>
      <c r="H295" s="639"/>
      <c r="I295" s="40"/>
      <c r="J295" s="40"/>
      <c r="K295" s="40"/>
      <c r="L295" s="42"/>
      <c r="M295" s="42"/>
      <c r="N295" s="42"/>
      <c r="O295" s="42"/>
      <c r="P295" s="42"/>
      <c r="Q295" s="42"/>
      <c r="R295" s="42"/>
      <c r="S295" s="42"/>
      <c r="T295" s="40"/>
      <c r="U295" s="40"/>
      <c r="V295" s="40"/>
      <c r="W295" s="40"/>
      <c r="X295" s="40"/>
      <c r="Y295" s="42"/>
      <c r="Z295" s="42"/>
    </row>
    <row r="296" spans="1:26" ht="11.25" customHeight="1" x14ac:dyDescent="0.2">
      <c r="A296" s="42"/>
      <c r="B296" s="42"/>
      <c r="C296" s="42"/>
      <c r="D296" s="42"/>
      <c r="E296" s="42"/>
      <c r="F296" s="42"/>
      <c r="G296" s="42"/>
      <c r="H296" s="639"/>
      <c r="I296" s="40"/>
      <c r="J296" s="40"/>
      <c r="K296" s="40"/>
      <c r="L296" s="42"/>
      <c r="M296" s="42"/>
      <c r="N296" s="42"/>
      <c r="O296" s="42"/>
      <c r="P296" s="42"/>
      <c r="Q296" s="42"/>
      <c r="R296" s="42"/>
      <c r="S296" s="42"/>
      <c r="T296" s="40"/>
      <c r="U296" s="40"/>
      <c r="V296" s="40"/>
      <c r="W296" s="40"/>
      <c r="X296" s="40"/>
      <c r="Y296" s="42"/>
      <c r="Z296" s="42"/>
    </row>
    <row r="297" spans="1:26" ht="11.25" customHeight="1" x14ac:dyDescent="0.2">
      <c r="A297" s="42"/>
      <c r="B297" s="42"/>
      <c r="C297" s="42"/>
      <c r="D297" s="42"/>
      <c r="E297" s="42"/>
      <c r="F297" s="42"/>
      <c r="G297" s="42"/>
      <c r="H297" s="639"/>
      <c r="I297" s="40"/>
      <c r="J297" s="40"/>
      <c r="K297" s="40"/>
      <c r="L297" s="42"/>
      <c r="M297" s="42"/>
      <c r="N297" s="42"/>
      <c r="O297" s="42"/>
      <c r="P297" s="42"/>
      <c r="Q297" s="42"/>
      <c r="R297" s="42"/>
      <c r="S297" s="42"/>
      <c r="T297" s="40"/>
      <c r="U297" s="40"/>
      <c r="V297" s="40"/>
      <c r="W297" s="40"/>
      <c r="X297" s="40"/>
      <c r="Y297" s="42"/>
      <c r="Z297" s="42"/>
    </row>
    <row r="298" spans="1:26" ht="11.25" customHeight="1" x14ac:dyDescent="0.2">
      <c r="A298" s="42"/>
      <c r="B298" s="42"/>
      <c r="C298" s="42"/>
      <c r="D298" s="42"/>
      <c r="E298" s="42"/>
      <c r="F298" s="42"/>
      <c r="G298" s="42"/>
      <c r="H298" s="639"/>
      <c r="I298" s="40"/>
      <c r="J298" s="40"/>
      <c r="K298" s="40"/>
      <c r="L298" s="42"/>
      <c r="M298" s="42"/>
      <c r="N298" s="42"/>
      <c r="O298" s="42"/>
      <c r="P298" s="42"/>
      <c r="Q298" s="42"/>
      <c r="R298" s="42"/>
      <c r="S298" s="42"/>
      <c r="T298" s="40"/>
      <c r="U298" s="40"/>
      <c r="V298" s="40"/>
      <c r="W298" s="40"/>
      <c r="X298" s="40"/>
      <c r="Y298" s="42"/>
      <c r="Z298" s="42"/>
    </row>
    <row r="299" spans="1:26" ht="11.25" customHeight="1" x14ac:dyDescent="0.2">
      <c r="A299" s="42"/>
      <c r="B299" s="42"/>
      <c r="C299" s="42"/>
      <c r="D299" s="42"/>
      <c r="E299" s="42"/>
      <c r="F299" s="42"/>
      <c r="G299" s="42"/>
      <c r="H299" s="639"/>
      <c r="I299" s="40"/>
      <c r="J299" s="40"/>
      <c r="K299" s="40"/>
      <c r="L299" s="42"/>
      <c r="M299" s="42"/>
      <c r="N299" s="42"/>
      <c r="O299" s="42"/>
      <c r="P299" s="42"/>
      <c r="Q299" s="42"/>
      <c r="R299" s="42"/>
      <c r="S299" s="42"/>
      <c r="T299" s="40"/>
      <c r="U299" s="40"/>
      <c r="V299" s="40"/>
      <c r="W299" s="40"/>
      <c r="X299" s="40"/>
      <c r="Y299" s="42"/>
      <c r="Z299" s="42"/>
    </row>
    <row r="300" spans="1:26" ht="11.25" customHeight="1" x14ac:dyDescent="0.2">
      <c r="A300" s="42"/>
      <c r="B300" s="42"/>
      <c r="C300" s="42"/>
      <c r="D300" s="42"/>
      <c r="E300" s="42"/>
      <c r="F300" s="42"/>
      <c r="G300" s="42"/>
      <c r="H300" s="639"/>
      <c r="I300" s="40"/>
      <c r="J300" s="40"/>
      <c r="K300" s="40"/>
      <c r="L300" s="42"/>
      <c r="M300" s="42"/>
      <c r="N300" s="42"/>
      <c r="O300" s="42"/>
      <c r="P300" s="42"/>
      <c r="Q300" s="42"/>
      <c r="R300" s="42"/>
      <c r="S300" s="42"/>
      <c r="T300" s="40"/>
      <c r="U300" s="40"/>
      <c r="V300" s="40"/>
      <c r="W300" s="40"/>
      <c r="X300" s="40"/>
      <c r="Y300" s="42"/>
      <c r="Z300" s="42"/>
    </row>
    <row r="301" spans="1:26" ht="11.25" customHeight="1" x14ac:dyDescent="0.2">
      <c r="A301" s="42"/>
      <c r="B301" s="42"/>
      <c r="C301" s="42"/>
      <c r="D301" s="42"/>
      <c r="E301" s="42"/>
      <c r="F301" s="42"/>
      <c r="G301" s="42"/>
      <c r="H301" s="639"/>
      <c r="I301" s="40"/>
      <c r="J301" s="40"/>
      <c r="K301" s="40"/>
      <c r="L301" s="42"/>
      <c r="M301" s="42"/>
      <c r="N301" s="42"/>
      <c r="O301" s="42"/>
      <c r="P301" s="42"/>
      <c r="Q301" s="42"/>
      <c r="R301" s="42"/>
      <c r="S301" s="42"/>
      <c r="T301" s="40"/>
      <c r="U301" s="40"/>
      <c r="V301" s="40"/>
      <c r="W301" s="40"/>
      <c r="X301" s="40"/>
      <c r="Y301" s="42"/>
      <c r="Z301" s="42"/>
    </row>
    <row r="302" spans="1:26" ht="11.25" customHeight="1" x14ac:dyDescent="0.2">
      <c r="A302" s="42"/>
      <c r="B302" s="42"/>
      <c r="C302" s="42"/>
      <c r="D302" s="42"/>
      <c r="E302" s="42"/>
      <c r="F302" s="42"/>
      <c r="G302" s="42"/>
      <c r="H302" s="639"/>
      <c r="I302" s="40"/>
      <c r="J302" s="40"/>
      <c r="K302" s="40"/>
      <c r="L302" s="42"/>
      <c r="M302" s="42"/>
      <c r="N302" s="42"/>
      <c r="O302" s="42"/>
      <c r="P302" s="42"/>
      <c r="Q302" s="42"/>
      <c r="R302" s="42"/>
      <c r="S302" s="42"/>
      <c r="T302" s="40"/>
      <c r="U302" s="40"/>
      <c r="V302" s="40"/>
      <c r="W302" s="40"/>
      <c r="X302" s="40"/>
      <c r="Y302" s="42"/>
      <c r="Z302" s="42"/>
    </row>
    <row r="303" spans="1:26" ht="11.25" customHeight="1" x14ac:dyDescent="0.2">
      <c r="A303" s="42"/>
      <c r="B303" s="42"/>
      <c r="C303" s="42"/>
      <c r="D303" s="42"/>
      <c r="E303" s="42"/>
      <c r="F303" s="42"/>
      <c r="G303" s="42"/>
      <c r="H303" s="639"/>
      <c r="I303" s="40"/>
      <c r="J303" s="40"/>
      <c r="K303" s="40"/>
      <c r="L303" s="42"/>
      <c r="M303" s="42"/>
      <c r="N303" s="42"/>
      <c r="O303" s="42"/>
      <c r="P303" s="42"/>
      <c r="Q303" s="42"/>
      <c r="R303" s="42"/>
      <c r="S303" s="42"/>
      <c r="T303" s="40"/>
      <c r="U303" s="40"/>
      <c r="V303" s="40"/>
      <c r="W303" s="40"/>
      <c r="X303" s="40"/>
      <c r="Y303" s="42"/>
      <c r="Z303" s="42"/>
    </row>
    <row r="304" spans="1:26" ht="11.25" customHeight="1" x14ac:dyDescent="0.2">
      <c r="A304" s="42"/>
      <c r="B304" s="42"/>
      <c r="C304" s="42"/>
      <c r="D304" s="42"/>
      <c r="E304" s="42"/>
      <c r="F304" s="42"/>
      <c r="G304" s="42"/>
      <c r="H304" s="639"/>
      <c r="I304" s="40"/>
      <c r="J304" s="40"/>
      <c r="K304" s="40"/>
      <c r="L304" s="42"/>
      <c r="M304" s="42"/>
      <c r="N304" s="42"/>
      <c r="O304" s="42"/>
      <c r="P304" s="42"/>
      <c r="Q304" s="42"/>
      <c r="R304" s="42"/>
      <c r="S304" s="42"/>
      <c r="T304" s="40"/>
      <c r="U304" s="40"/>
      <c r="V304" s="40"/>
      <c r="W304" s="40"/>
      <c r="X304" s="40"/>
      <c r="Y304" s="42"/>
      <c r="Z304" s="42"/>
    </row>
    <row r="305" spans="1:26" ht="11.25" customHeight="1" x14ac:dyDescent="0.2">
      <c r="A305" s="42"/>
      <c r="B305" s="42"/>
      <c r="C305" s="42"/>
      <c r="D305" s="42"/>
      <c r="E305" s="42"/>
      <c r="F305" s="42"/>
      <c r="G305" s="42"/>
      <c r="H305" s="639"/>
      <c r="I305" s="40"/>
      <c r="J305" s="40"/>
      <c r="K305" s="40"/>
      <c r="L305" s="42"/>
      <c r="M305" s="42"/>
      <c r="N305" s="42"/>
      <c r="O305" s="42"/>
      <c r="P305" s="42"/>
      <c r="Q305" s="42"/>
      <c r="R305" s="42"/>
      <c r="S305" s="42"/>
      <c r="T305" s="40"/>
      <c r="U305" s="40"/>
      <c r="V305" s="40"/>
      <c r="W305" s="40"/>
      <c r="X305" s="40"/>
      <c r="Y305" s="42"/>
      <c r="Z305" s="42"/>
    </row>
    <row r="306" spans="1:26" ht="11.25" customHeight="1" x14ac:dyDescent="0.2">
      <c r="A306" s="42"/>
      <c r="B306" s="42"/>
      <c r="C306" s="42"/>
      <c r="D306" s="42"/>
      <c r="E306" s="42"/>
      <c r="F306" s="42"/>
      <c r="G306" s="42"/>
      <c r="H306" s="639"/>
      <c r="I306" s="40"/>
      <c r="J306" s="40"/>
      <c r="K306" s="40"/>
      <c r="L306" s="42"/>
      <c r="M306" s="42"/>
      <c r="N306" s="42"/>
      <c r="O306" s="42"/>
      <c r="P306" s="42"/>
      <c r="Q306" s="42"/>
      <c r="R306" s="42"/>
      <c r="S306" s="42"/>
      <c r="T306" s="40"/>
      <c r="U306" s="40"/>
      <c r="V306" s="40"/>
      <c r="W306" s="40"/>
      <c r="X306" s="40"/>
      <c r="Y306" s="42"/>
      <c r="Z306" s="42"/>
    </row>
    <row r="307" spans="1:26" ht="11.25" customHeight="1" x14ac:dyDescent="0.2">
      <c r="A307" s="42"/>
      <c r="B307" s="42"/>
      <c r="C307" s="42"/>
      <c r="D307" s="42"/>
      <c r="E307" s="42"/>
      <c r="F307" s="42"/>
      <c r="G307" s="42"/>
      <c r="H307" s="639"/>
      <c r="I307" s="40"/>
      <c r="J307" s="40"/>
      <c r="K307" s="40"/>
      <c r="L307" s="42"/>
      <c r="M307" s="42"/>
      <c r="N307" s="42"/>
      <c r="O307" s="42"/>
      <c r="P307" s="42"/>
      <c r="Q307" s="42"/>
      <c r="R307" s="42"/>
      <c r="S307" s="42"/>
      <c r="T307" s="40"/>
      <c r="U307" s="40"/>
      <c r="V307" s="40"/>
      <c r="W307" s="40"/>
      <c r="X307" s="40"/>
      <c r="Y307" s="42"/>
      <c r="Z307" s="42"/>
    </row>
    <row r="308" spans="1:26" ht="11.25" customHeight="1" x14ac:dyDescent="0.2">
      <c r="A308" s="42"/>
      <c r="B308" s="42"/>
      <c r="C308" s="42"/>
      <c r="D308" s="42"/>
      <c r="E308" s="42"/>
      <c r="F308" s="42"/>
      <c r="G308" s="42"/>
      <c r="H308" s="639"/>
      <c r="I308" s="40"/>
      <c r="J308" s="40"/>
      <c r="K308" s="40"/>
      <c r="L308" s="42"/>
      <c r="M308" s="42"/>
      <c r="N308" s="42"/>
      <c r="O308" s="42"/>
      <c r="P308" s="42"/>
      <c r="Q308" s="42"/>
      <c r="R308" s="42"/>
      <c r="S308" s="42"/>
      <c r="T308" s="40"/>
      <c r="U308" s="40"/>
      <c r="V308" s="40"/>
      <c r="W308" s="40"/>
      <c r="X308" s="40"/>
      <c r="Y308" s="42"/>
      <c r="Z308" s="42"/>
    </row>
    <row r="309" spans="1:26" ht="11.25" customHeight="1" x14ac:dyDescent="0.2">
      <c r="A309" s="42"/>
      <c r="B309" s="42"/>
      <c r="C309" s="42"/>
      <c r="D309" s="42"/>
      <c r="E309" s="42"/>
      <c r="F309" s="42"/>
      <c r="G309" s="42"/>
      <c r="H309" s="639"/>
      <c r="I309" s="40"/>
      <c r="J309" s="40"/>
      <c r="K309" s="40"/>
      <c r="L309" s="42"/>
      <c r="M309" s="42"/>
      <c r="N309" s="42"/>
      <c r="O309" s="42"/>
      <c r="P309" s="42"/>
      <c r="Q309" s="42"/>
      <c r="R309" s="42"/>
      <c r="S309" s="42"/>
      <c r="T309" s="40"/>
      <c r="U309" s="40"/>
      <c r="V309" s="40"/>
      <c r="W309" s="40"/>
      <c r="X309" s="40"/>
      <c r="Y309" s="42"/>
      <c r="Z309" s="42"/>
    </row>
    <row r="310" spans="1:26" ht="11.25" customHeight="1" x14ac:dyDescent="0.2">
      <c r="A310" s="42"/>
      <c r="B310" s="42"/>
      <c r="C310" s="42"/>
      <c r="D310" s="42"/>
      <c r="E310" s="42"/>
      <c r="F310" s="42"/>
      <c r="G310" s="42"/>
      <c r="H310" s="639"/>
      <c r="I310" s="40"/>
      <c r="J310" s="40"/>
      <c r="K310" s="40"/>
      <c r="L310" s="42"/>
      <c r="M310" s="42"/>
      <c r="N310" s="42"/>
      <c r="O310" s="42"/>
      <c r="P310" s="42"/>
      <c r="Q310" s="42"/>
      <c r="R310" s="42"/>
      <c r="S310" s="42"/>
      <c r="T310" s="40"/>
      <c r="U310" s="40"/>
      <c r="V310" s="40"/>
      <c r="W310" s="40"/>
      <c r="X310" s="40"/>
      <c r="Y310" s="42"/>
      <c r="Z310" s="42"/>
    </row>
    <row r="311" spans="1:26" ht="11.25" customHeight="1" x14ac:dyDescent="0.2">
      <c r="A311" s="42"/>
      <c r="B311" s="42"/>
      <c r="C311" s="42"/>
      <c r="D311" s="42"/>
      <c r="E311" s="42"/>
      <c r="F311" s="42"/>
      <c r="G311" s="42"/>
      <c r="H311" s="639"/>
      <c r="I311" s="40"/>
      <c r="J311" s="40"/>
      <c r="K311" s="40"/>
      <c r="L311" s="42"/>
      <c r="M311" s="42"/>
      <c r="N311" s="42"/>
      <c r="O311" s="42"/>
      <c r="P311" s="42"/>
      <c r="Q311" s="42"/>
      <c r="R311" s="42"/>
      <c r="S311" s="42"/>
      <c r="T311" s="40"/>
      <c r="U311" s="40"/>
      <c r="V311" s="40"/>
      <c r="W311" s="40"/>
      <c r="X311" s="40"/>
      <c r="Y311" s="42"/>
      <c r="Z311" s="42"/>
    </row>
    <row r="312" spans="1:26" ht="11.25" customHeight="1" x14ac:dyDescent="0.2">
      <c r="A312" s="42"/>
      <c r="B312" s="42"/>
      <c r="C312" s="42"/>
      <c r="D312" s="42"/>
      <c r="E312" s="42"/>
      <c r="F312" s="42"/>
      <c r="G312" s="42"/>
      <c r="H312" s="639"/>
      <c r="I312" s="40"/>
      <c r="J312" s="40"/>
      <c r="K312" s="40"/>
      <c r="L312" s="42"/>
      <c r="M312" s="42"/>
      <c r="N312" s="42"/>
      <c r="O312" s="42"/>
      <c r="P312" s="42"/>
      <c r="Q312" s="42"/>
      <c r="R312" s="42"/>
      <c r="S312" s="42"/>
      <c r="T312" s="40"/>
      <c r="U312" s="40"/>
      <c r="V312" s="40"/>
      <c r="W312" s="40"/>
      <c r="X312" s="40"/>
      <c r="Y312" s="42"/>
      <c r="Z312" s="42"/>
    </row>
    <row r="313" spans="1:26" ht="11.25" customHeight="1" x14ac:dyDescent="0.2">
      <c r="A313" s="42"/>
      <c r="B313" s="42"/>
      <c r="C313" s="42"/>
      <c r="D313" s="42"/>
      <c r="E313" s="42"/>
      <c r="F313" s="42"/>
      <c r="G313" s="42"/>
      <c r="H313" s="639"/>
      <c r="I313" s="40"/>
      <c r="J313" s="40"/>
      <c r="K313" s="40"/>
      <c r="L313" s="42"/>
      <c r="M313" s="42"/>
      <c r="N313" s="42"/>
      <c r="O313" s="42"/>
      <c r="P313" s="42"/>
      <c r="Q313" s="42"/>
      <c r="R313" s="42"/>
      <c r="S313" s="42"/>
      <c r="T313" s="40"/>
      <c r="U313" s="40"/>
      <c r="V313" s="40"/>
      <c r="W313" s="40"/>
      <c r="X313" s="40"/>
      <c r="Y313" s="42"/>
      <c r="Z313" s="42"/>
    </row>
    <row r="314" spans="1:26" ht="11.25" customHeight="1" x14ac:dyDescent="0.2">
      <c r="A314" s="42"/>
      <c r="B314" s="42"/>
      <c r="C314" s="42"/>
      <c r="D314" s="42"/>
      <c r="E314" s="42"/>
      <c r="F314" s="42"/>
      <c r="G314" s="42"/>
      <c r="H314" s="639"/>
      <c r="I314" s="40"/>
      <c r="J314" s="40"/>
      <c r="K314" s="40"/>
      <c r="L314" s="42"/>
      <c r="M314" s="42"/>
      <c r="N314" s="42"/>
      <c r="O314" s="42"/>
      <c r="P314" s="42"/>
      <c r="Q314" s="42"/>
      <c r="R314" s="42"/>
      <c r="S314" s="42"/>
      <c r="T314" s="40"/>
      <c r="U314" s="40"/>
      <c r="V314" s="40"/>
      <c r="W314" s="40"/>
      <c r="X314" s="40"/>
      <c r="Y314" s="42"/>
      <c r="Z314" s="42"/>
    </row>
    <row r="315" spans="1:26" ht="11.25" customHeight="1" x14ac:dyDescent="0.2">
      <c r="A315" s="42"/>
      <c r="B315" s="42"/>
      <c r="C315" s="42"/>
      <c r="D315" s="42"/>
      <c r="E315" s="42"/>
      <c r="F315" s="42"/>
      <c r="G315" s="42"/>
      <c r="H315" s="639"/>
      <c r="I315" s="40"/>
      <c r="J315" s="40"/>
      <c r="K315" s="40"/>
      <c r="L315" s="42"/>
      <c r="M315" s="42"/>
      <c r="N315" s="42"/>
      <c r="O315" s="42"/>
      <c r="P315" s="42"/>
      <c r="Q315" s="42"/>
      <c r="R315" s="42"/>
      <c r="S315" s="42"/>
      <c r="T315" s="40"/>
      <c r="U315" s="40"/>
      <c r="V315" s="40"/>
      <c r="W315" s="40"/>
      <c r="X315" s="40"/>
      <c r="Y315" s="42"/>
      <c r="Z315" s="42"/>
    </row>
    <row r="316" spans="1:26" ht="11.25" customHeight="1" x14ac:dyDescent="0.2">
      <c r="A316" s="42"/>
      <c r="B316" s="42"/>
      <c r="C316" s="42"/>
      <c r="D316" s="42"/>
      <c r="E316" s="42"/>
      <c r="F316" s="42"/>
      <c r="G316" s="42"/>
      <c r="H316" s="639"/>
      <c r="I316" s="40"/>
      <c r="J316" s="40"/>
      <c r="K316" s="40"/>
      <c r="L316" s="42"/>
      <c r="M316" s="42"/>
      <c r="N316" s="42"/>
      <c r="O316" s="42"/>
      <c r="P316" s="42"/>
      <c r="Q316" s="42"/>
      <c r="R316" s="42"/>
      <c r="S316" s="42"/>
      <c r="T316" s="40"/>
      <c r="U316" s="40"/>
      <c r="V316" s="40"/>
      <c r="W316" s="40"/>
      <c r="X316" s="40"/>
      <c r="Y316" s="42"/>
      <c r="Z316" s="42"/>
    </row>
    <row r="317" spans="1:26" ht="11.25" customHeight="1" x14ac:dyDescent="0.2">
      <c r="A317" s="42"/>
      <c r="B317" s="42"/>
      <c r="C317" s="42"/>
      <c r="D317" s="42"/>
      <c r="E317" s="42"/>
      <c r="F317" s="42"/>
      <c r="G317" s="42"/>
      <c r="H317" s="639"/>
      <c r="I317" s="40"/>
      <c r="J317" s="40"/>
      <c r="K317" s="40"/>
      <c r="L317" s="42"/>
      <c r="M317" s="42"/>
      <c r="N317" s="42"/>
      <c r="O317" s="42"/>
      <c r="P317" s="42"/>
      <c r="Q317" s="42"/>
      <c r="R317" s="42"/>
      <c r="S317" s="42"/>
      <c r="T317" s="40"/>
      <c r="U317" s="40"/>
      <c r="V317" s="40"/>
      <c r="W317" s="40"/>
      <c r="X317" s="40"/>
      <c r="Y317" s="42"/>
      <c r="Z317" s="42"/>
    </row>
    <row r="318" spans="1:26" ht="11.25" customHeight="1" x14ac:dyDescent="0.2">
      <c r="A318" s="42"/>
      <c r="B318" s="42"/>
      <c r="C318" s="42"/>
      <c r="D318" s="42"/>
      <c r="E318" s="42"/>
      <c r="F318" s="42"/>
      <c r="G318" s="42"/>
      <c r="H318" s="639"/>
      <c r="I318" s="40"/>
      <c r="J318" s="40"/>
      <c r="K318" s="40"/>
      <c r="L318" s="42"/>
      <c r="M318" s="42"/>
      <c r="N318" s="42"/>
      <c r="O318" s="42"/>
      <c r="P318" s="42"/>
      <c r="Q318" s="42"/>
      <c r="R318" s="42"/>
      <c r="S318" s="42"/>
      <c r="T318" s="40"/>
      <c r="U318" s="40"/>
      <c r="V318" s="40"/>
      <c r="W318" s="40"/>
      <c r="X318" s="40"/>
      <c r="Y318" s="42"/>
      <c r="Z318" s="42"/>
    </row>
    <row r="319" spans="1:26" ht="11.25" customHeight="1" x14ac:dyDescent="0.2">
      <c r="A319" s="42"/>
      <c r="B319" s="42"/>
      <c r="C319" s="42"/>
      <c r="D319" s="42"/>
      <c r="E319" s="42"/>
      <c r="F319" s="42"/>
      <c r="G319" s="42"/>
      <c r="H319" s="639"/>
      <c r="I319" s="40"/>
      <c r="J319" s="40"/>
      <c r="K319" s="40"/>
      <c r="L319" s="42"/>
      <c r="M319" s="42"/>
      <c r="N319" s="42"/>
      <c r="O319" s="42"/>
      <c r="P319" s="42"/>
      <c r="Q319" s="42"/>
      <c r="R319" s="42"/>
      <c r="S319" s="42"/>
      <c r="T319" s="40"/>
      <c r="U319" s="40"/>
      <c r="V319" s="40"/>
      <c r="W319" s="40"/>
      <c r="X319" s="40"/>
      <c r="Y319" s="42"/>
      <c r="Z319" s="42"/>
    </row>
    <row r="320" spans="1:26" ht="11.25" customHeight="1" x14ac:dyDescent="0.2">
      <c r="A320" s="42"/>
      <c r="B320" s="42"/>
      <c r="C320" s="42"/>
      <c r="D320" s="42"/>
      <c r="E320" s="42"/>
      <c r="F320" s="42"/>
      <c r="G320" s="42"/>
      <c r="H320" s="639"/>
      <c r="I320" s="40"/>
      <c r="J320" s="40"/>
      <c r="K320" s="40"/>
      <c r="L320" s="42"/>
      <c r="M320" s="42"/>
      <c r="N320" s="42"/>
      <c r="O320" s="42"/>
      <c r="P320" s="42"/>
      <c r="Q320" s="42"/>
      <c r="R320" s="42"/>
      <c r="S320" s="42"/>
      <c r="T320" s="40"/>
      <c r="U320" s="40"/>
      <c r="V320" s="40"/>
      <c r="W320" s="40"/>
      <c r="X320" s="40"/>
      <c r="Y320" s="42"/>
      <c r="Z320" s="42"/>
    </row>
    <row r="321" spans="1:26" ht="11.25" customHeight="1" x14ac:dyDescent="0.2">
      <c r="A321" s="42"/>
      <c r="B321" s="42"/>
      <c r="C321" s="42"/>
      <c r="D321" s="42"/>
      <c r="E321" s="42"/>
      <c r="F321" s="42"/>
      <c r="G321" s="42"/>
      <c r="H321" s="639"/>
      <c r="I321" s="40"/>
      <c r="J321" s="40"/>
      <c r="K321" s="40"/>
      <c r="L321" s="42"/>
      <c r="M321" s="42"/>
      <c r="N321" s="42"/>
      <c r="O321" s="42"/>
      <c r="P321" s="42"/>
      <c r="Q321" s="42"/>
      <c r="R321" s="42"/>
      <c r="S321" s="42"/>
      <c r="T321" s="40"/>
      <c r="U321" s="40"/>
      <c r="V321" s="40"/>
      <c r="W321" s="40"/>
      <c r="X321" s="40"/>
      <c r="Y321" s="42"/>
      <c r="Z321" s="42"/>
    </row>
    <row r="322" spans="1:26" ht="11.25" customHeight="1" x14ac:dyDescent="0.2">
      <c r="A322" s="42"/>
      <c r="B322" s="42"/>
      <c r="C322" s="42"/>
      <c r="D322" s="42"/>
      <c r="E322" s="42"/>
      <c r="F322" s="42"/>
      <c r="G322" s="42"/>
      <c r="H322" s="639"/>
      <c r="I322" s="40"/>
      <c r="J322" s="40"/>
      <c r="K322" s="40"/>
      <c r="L322" s="42"/>
      <c r="M322" s="42"/>
      <c r="N322" s="42"/>
      <c r="O322" s="42"/>
      <c r="P322" s="42"/>
      <c r="Q322" s="42"/>
      <c r="R322" s="42"/>
      <c r="S322" s="42"/>
      <c r="T322" s="40"/>
      <c r="U322" s="40"/>
      <c r="V322" s="40"/>
      <c r="W322" s="40"/>
      <c r="X322" s="40"/>
      <c r="Y322" s="42"/>
      <c r="Z322" s="42"/>
    </row>
    <row r="323" spans="1:26" ht="11.25" customHeight="1" x14ac:dyDescent="0.2">
      <c r="A323" s="42"/>
      <c r="B323" s="42"/>
      <c r="C323" s="42"/>
      <c r="D323" s="42"/>
      <c r="E323" s="42"/>
      <c r="F323" s="42"/>
      <c r="G323" s="42"/>
      <c r="H323" s="639"/>
      <c r="I323" s="40"/>
      <c r="J323" s="40"/>
      <c r="K323" s="40"/>
      <c r="L323" s="42"/>
      <c r="M323" s="42"/>
      <c r="N323" s="42"/>
      <c r="O323" s="42"/>
      <c r="P323" s="42"/>
      <c r="Q323" s="42"/>
      <c r="R323" s="42"/>
      <c r="S323" s="42"/>
      <c r="T323" s="40"/>
      <c r="U323" s="40"/>
      <c r="V323" s="40"/>
      <c r="W323" s="40"/>
      <c r="X323" s="40"/>
      <c r="Y323" s="42"/>
      <c r="Z323" s="42"/>
    </row>
    <row r="324" spans="1:26" ht="11.25" customHeight="1" x14ac:dyDescent="0.2">
      <c r="A324" s="42"/>
      <c r="B324" s="42"/>
      <c r="C324" s="42"/>
      <c r="D324" s="42"/>
      <c r="E324" s="42"/>
      <c r="F324" s="42"/>
      <c r="G324" s="42"/>
      <c r="H324" s="639"/>
      <c r="I324" s="40"/>
      <c r="J324" s="40"/>
      <c r="K324" s="40"/>
      <c r="L324" s="42"/>
      <c r="M324" s="42"/>
      <c r="N324" s="42"/>
      <c r="O324" s="42"/>
      <c r="P324" s="42"/>
      <c r="Q324" s="42"/>
      <c r="R324" s="42"/>
      <c r="S324" s="42"/>
      <c r="T324" s="40"/>
      <c r="U324" s="40"/>
      <c r="V324" s="40"/>
      <c r="W324" s="40"/>
      <c r="X324" s="40"/>
      <c r="Y324" s="42"/>
      <c r="Z324" s="42"/>
    </row>
    <row r="325" spans="1:26" ht="11.25" customHeight="1" x14ac:dyDescent="0.2">
      <c r="A325" s="42"/>
      <c r="B325" s="42"/>
      <c r="C325" s="42"/>
      <c r="D325" s="42"/>
      <c r="E325" s="42"/>
      <c r="F325" s="42"/>
      <c r="G325" s="42"/>
      <c r="H325" s="639"/>
      <c r="I325" s="40"/>
      <c r="J325" s="40"/>
      <c r="K325" s="40"/>
      <c r="L325" s="42"/>
      <c r="M325" s="42"/>
      <c r="N325" s="42"/>
      <c r="O325" s="42"/>
      <c r="P325" s="42"/>
      <c r="Q325" s="42"/>
      <c r="R325" s="42"/>
      <c r="S325" s="42"/>
      <c r="T325" s="40"/>
      <c r="U325" s="40"/>
      <c r="V325" s="40"/>
      <c r="W325" s="40"/>
      <c r="X325" s="40"/>
      <c r="Y325" s="42"/>
      <c r="Z325" s="42"/>
    </row>
    <row r="326" spans="1:26" ht="11.25" customHeight="1" x14ac:dyDescent="0.2">
      <c r="A326" s="42"/>
      <c r="B326" s="42"/>
      <c r="C326" s="42"/>
      <c r="D326" s="42"/>
      <c r="E326" s="42"/>
      <c r="F326" s="42"/>
      <c r="G326" s="42"/>
      <c r="H326" s="639"/>
      <c r="I326" s="40"/>
      <c r="J326" s="40"/>
      <c r="K326" s="40"/>
      <c r="L326" s="42"/>
      <c r="M326" s="42"/>
      <c r="N326" s="42"/>
      <c r="O326" s="42"/>
      <c r="P326" s="42"/>
      <c r="Q326" s="42"/>
      <c r="R326" s="42"/>
      <c r="S326" s="42"/>
      <c r="T326" s="40"/>
      <c r="U326" s="40"/>
      <c r="V326" s="40"/>
      <c r="W326" s="40"/>
      <c r="X326" s="40"/>
      <c r="Y326" s="42"/>
      <c r="Z326" s="42"/>
    </row>
    <row r="327" spans="1:26" ht="11.25" customHeight="1" x14ac:dyDescent="0.2">
      <c r="A327" s="42"/>
      <c r="B327" s="42"/>
      <c r="C327" s="42"/>
      <c r="D327" s="42"/>
      <c r="E327" s="42"/>
      <c r="F327" s="42"/>
      <c r="G327" s="42"/>
      <c r="H327" s="639"/>
      <c r="I327" s="40"/>
      <c r="J327" s="40"/>
      <c r="K327" s="40"/>
      <c r="L327" s="42"/>
      <c r="M327" s="42"/>
      <c r="N327" s="42"/>
      <c r="O327" s="42"/>
      <c r="P327" s="42"/>
      <c r="Q327" s="42"/>
      <c r="R327" s="42"/>
      <c r="S327" s="42"/>
      <c r="T327" s="40"/>
      <c r="U327" s="40"/>
      <c r="V327" s="40"/>
      <c r="W327" s="40"/>
      <c r="X327" s="40"/>
      <c r="Y327" s="42"/>
      <c r="Z327" s="42"/>
    </row>
    <row r="328" spans="1:26" ht="11.25" customHeight="1" x14ac:dyDescent="0.2">
      <c r="A328" s="42"/>
      <c r="B328" s="42"/>
      <c r="C328" s="42"/>
      <c r="D328" s="42"/>
      <c r="E328" s="42"/>
      <c r="F328" s="42"/>
      <c r="G328" s="42"/>
      <c r="H328" s="639"/>
      <c r="I328" s="40"/>
      <c r="J328" s="40"/>
      <c r="K328" s="40"/>
      <c r="L328" s="42"/>
      <c r="M328" s="42"/>
      <c r="N328" s="42"/>
      <c r="O328" s="42"/>
      <c r="P328" s="42"/>
      <c r="Q328" s="42"/>
      <c r="R328" s="42"/>
      <c r="S328" s="42"/>
      <c r="T328" s="40"/>
      <c r="U328" s="40"/>
      <c r="V328" s="40"/>
      <c r="W328" s="40"/>
      <c r="X328" s="40"/>
      <c r="Y328" s="42"/>
      <c r="Z328" s="42"/>
    </row>
    <row r="329" spans="1:26" ht="11.25" customHeight="1" x14ac:dyDescent="0.2">
      <c r="A329" s="42"/>
      <c r="B329" s="42"/>
      <c r="C329" s="42"/>
      <c r="D329" s="42"/>
      <c r="E329" s="42"/>
      <c r="F329" s="42"/>
      <c r="G329" s="42"/>
      <c r="H329" s="639"/>
      <c r="I329" s="40"/>
      <c r="J329" s="40"/>
      <c r="K329" s="40"/>
      <c r="L329" s="42"/>
      <c r="M329" s="42"/>
      <c r="N329" s="42"/>
      <c r="O329" s="42"/>
      <c r="P329" s="42"/>
      <c r="Q329" s="42"/>
      <c r="R329" s="42"/>
      <c r="S329" s="42"/>
      <c r="T329" s="40"/>
      <c r="U329" s="40"/>
      <c r="V329" s="40"/>
      <c r="W329" s="40"/>
      <c r="X329" s="40"/>
      <c r="Y329" s="42"/>
      <c r="Z329" s="42"/>
    </row>
    <row r="330" spans="1:26" ht="11.25" customHeight="1" x14ac:dyDescent="0.2">
      <c r="A330" s="42"/>
      <c r="B330" s="42"/>
      <c r="C330" s="42"/>
      <c r="D330" s="42"/>
      <c r="E330" s="42"/>
      <c r="F330" s="42"/>
      <c r="G330" s="42"/>
      <c r="H330" s="639"/>
      <c r="I330" s="40"/>
      <c r="J330" s="40"/>
      <c r="K330" s="40"/>
      <c r="L330" s="42"/>
      <c r="M330" s="42"/>
      <c r="N330" s="42"/>
      <c r="O330" s="42"/>
      <c r="P330" s="42"/>
      <c r="Q330" s="42"/>
      <c r="R330" s="42"/>
      <c r="S330" s="42"/>
      <c r="T330" s="40"/>
      <c r="U330" s="40"/>
      <c r="V330" s="40"/>
      <c r="W330" s="40"/>
      <c r="X330" s="40"/>
      <c r="Y330" s="42"/>
      <c r="Z330" s="42"/>
    </row>
    <row r="331" spans="1:26" ht="11.25" customHeight="1" x14ac:dyDescent="0.2">
      <c r="A331" s="42"/>
      <c r="B331" s="42"/>
      <c r="C331" s="42"/>
      <c r="D331" s="42"/>
      <c r="E331" s="42"/>
      <c r="F331" s="42"/>
      <c r="G331" s="42"/>
      <c r="H331" s="639"/>
      <c r="I331" s="40"/>
      <c r="J331" s="40"/>
      <c r="K331" s="40"/>
      <c r="L331" s="42"/>
      <c r="M331" s="42"/>
      <c r="N331" s="42"/>
      <c r="O331" s="42"/>
      <c r="P331" s="42"/>
      <c r="Q331" s="42"/>
      <c r="R331" s="42"/>
      <c r="S331" s="42"/>
      <c r="T331" s="40"/>
      <c r="U331" s="40"/>
      <c r="V331" s="40"/>
      <c r="W331" s="40"/>
      <c r="X331" s="40"/>
      <c r="Y331" s="42"/>
      <c r="Z331" s="42"/>
    </row>
    <row r="332" spans="1:26" ht="11.25" customHeight="1" x14ac:dyDescent="0.2">
      <c r="A332" s="42"/>
      <c r="B332" s="42"/>
      <c r="C332" s="42"/>
      <c r="D332" s="42"/>
      <c r="E332" s="42"/>
      <c r="F332" s="42"/>
      <c r="G332" s="42"/>
      <c r="H332" s="639"/>
      <c r="I332" s="40"/>
      <c r="J332" s="40"/>
      <c r="K332" s="40"/>
      <c r="L332" s="42"/>
      <c r="M332" s="42"/>
      <c r="N332" s="42"/>
      <c r="O332" s="42"/>
      <c r="P332" s="42"/>
      <c r="Q332" s="42"/>
      <c r="R332" s="42"/>
      <c r="S332" s="42"/>
      <c r="T332" s="40"/>
      <c r="U332" s="40"/>
      <c r="V332" s="40"/>
      <c r="W332" s="40"/>
      <c r="X332" s="40"/>
      <c r="Y332" s="42"/>
      <c r="Z332" s="42"/>
    </row>
    <row r="333" spans="1:26" ht="11.25" customHeight="1" x14ac:dyDescent="0.2">
      <c r="A333" s="42"/>
      <c r="B333" s="42"/>
      <c r="C333" s="42"/>
      <c r="D333" s="42"/>
      <c r="E333" s="42"/>
      <c r="F333" s="42"/>
      <c r="G333" s="42"/>
      <c r="H333" s="639"/>
      <c r="I333" s="40"/>
      <c r="J333" s="40"/>
      <c r="K333" s="40"/>
      <c r="L333" s="42"/>
      <c r="M333" s="42"/>
      <c r="N333" s="42"/>
      <c r="O333" s="42"/>
      <c r="P333" s="42"/>
      <c r="Q333" s="42"/>
      <c r="R333" s="42"/>
      <c r="S333" s="42"/>
      <c r="T333" s="40"/>
      <c r="U333" s="40"/>
      <c r="V333" s="40"/>
      <c r="W333" s="40"/>
      <c r="X333" s="40"/>
      <c r="Y333" s="42"/>
      <c r="Z333" s="42"/>
    </row>
    <row r="334" spans="1:26" ht="11.25" customHeight="1" x14ac:dyDescent="0.2">
      <c r="A334" s="42"/>
      <c r="B334" s="42"/>
      <c r="C334" s="42"/>
      <c r="D334" s="42"/>
      <c r="E334" s="42"/>
      <c r="F334" s="42"/>
      <c r="G334" s="42"/>
      <c r="H334" s="639"/>
      <c r="I334" s="40"/>
      <c r="J334" s="40"/>
      <c r="K334" s="40"/>
      <c r="L334" s="42"/>
      <c r="M334" s="42"/>
      <c r="N334" s="42"/>
      <c r="O334" s="42"/>
      <c r="P334" s="42"/>
      <c r="Q334" s="42"/>
      <c r="R334" s="42"/>
      <c r="S334" s="42"/>
      <c r="T334" s="40"/>
      <c r="U334" s="40"/>
      <c r="V334" s="40"/>
      <c r="W334" s="40"/>
      <c r="X334" s="40"/>
      <c r="Y334" s="42"/>
      <c r="Z334" s="42"/>
    </row>
    <row r="335" spans="1:26" ht="11.25" customHeight="1" x14ac:dyDescent="0.2">
      <c r="A335" s="42"/>
      <c r="B335" s="42"/>
      <c r="C335" s="42"/>
      <c r="D335" s="42"/>
      <c r="E335" s="42"/>
      <c r="F335" s="42"/>
      <c r="G335" s="42"/>
      <c r="H335" s="639"/>
      <c r="I335" s="40"/>
      <c r="J335" s="40"/>
      <c r="K335" s="40"/>
      <c r="L335" s="42"/>
      <c r="M335" s="42"/>
      <c r="N335" s="42"/>
      <c r="O335" s="42"/>
      <c r="P335" s="42"/>
      <c r="Q335" s="42"/>
      <c r="R335" s="42"/>
      <c r="S335" s="42"/>
      <c r="T335" s="40"/>
      <c r="U335" s="40"/>
      <c r="V335" s="40"/>
      <c r="W335" s="40"/>
      <c r="X335" s="40"/>
      <c r="Y335" s="42"/>
      <c r="Z335" s="42"/>
    </row>
    <row r="336" spans="1:26" ht="11.25" customHeight="1" x14ac:dyDescent="0.2">
      <c r="A336" s="42"/>
      <c r="B336" s="42"/>
      <c r="C336" s="42"/>
      <c r="D336" s="42"/>
      <c r="E336" s="42"/>
      <c r="F336" s="42"/>
      <c r="G336" s="42"/>
      <c r="H336" s="639"/>
      <c r="I336" s="40"/>
      <c r="J336" s="40"/>
      <c r="K336" s="40"/>
      <c r="L336" s="42"/>
      <c r="M336" s="42"/>
      <c r="N336" s="42"/>
      <c r="O336" s="42"/>
      <c r="P336" s="42"/>
      <c r="Q336" s="42"/>
      <c r="R336" s="42"/>
      <c r="S336" s="42"/>
      <c r="T336" s="40"/>
      <c r="U336" s="40"/>
      <c r="V336" s="40"/>
      <c r="W336" s="40"/>
      <c r="X336" s="40"/>
      <c r="Y336" s="42"/>
      <c r="Z336" s="42"/>
    </row>
    <row r="337" spans="1:26" ht="11.25" customHeight="1" x14ac:dyDescent="0.2">
      <c r="A337" s="42"/>
      <c r="B337" s="42"/>
      <c r="C337" s="42"/>
      <c r="D337" s="42"/>
      <c r="E337" s="42"/>
      <c r="F337" s="42"/>
      <c r="G337" s="42"/>
      <c r="H337" s="639"/>
      <c r="I337" s="40"/>
      <c r="J337" s="40"/>
      <c r="K337" s="40"/>
      <c r="L337" s="42"/>
      <c r="M337" s="42"/>
      <c r="N337" s="42"/>
      <c r="O337" s="42"/>
      <c r="P337" s="42"/>
      <c r="Q337" s="42"/>
      <c r="R337" s="42"/>
      <c r="S337" s="42"/>
      <c r="T337" s="40"/>
      <c r="U337" s="40"/>
      <c r="V337" s="40"/>
      <c r="W337" s="40"/>
      <c r="X337" s="40"/>
      <c r="Y337" s="42"/>
      <c r="Z337" s="42"/>
    </row>
    <row r="338" spans="1:26" ht="11.25" customHeight="1" x14ac:dyDescent="0.2">
      <c r="A338" s="42"/>
      <c r="B338" s="42"/>
      <c r="C338" s="42"/>
      <c r="D338" s="42"/>
      <c r="E338" s="42"/>
      <c r="F338" s="42"/>
      <c r="G338" s="42"/>
      <c r="H338" s="639"/>
      <c r="I338" s="40"/>
      <c r="J338" s="40"/>
      <c r="K338" s="40"/>
      <c r="L338" s="42"/>
      <c r="M338" s="42"/>
      <c r="N338" s="42"/>
      <c r="O338" s="42"/>
      <c r="P338" s="42"/>
      <c r="Q338" s="42"/>
      <c r="R338" s="42"/>
      <c r="S338" s="42"/>
      <c r="T338" s="40"/>
      <c r="U338" s="40"/>
      <c r="V338" s="40"/>
      <c r="W338" s="40"/>
      <c r="X338" s="40"/>
      <c r="Y338" s="42"/>
      <c r="Z338" s="42"/>
    </row>
    <row r="339" spans="1:26" ht="11.25" customHeight="1" x14ac:dyDescent="0.2">
      <c r="A339" s="42"/>
      <c r="B339" s="42"/>
      <c r="C339" s="42"/>
      <c r="D339" s="42"/>
      <c r="E339" s="42"/>
      <c r="F339" s="42"/>
      <c r="G339" s="42"/>
      <c r="H339" s="639"/>
      <c r="I339" s="40"/>
      <c r="J339" s="40"/>
      <c r="K339" s="40"/>
      <c r="L339" s="42"/>
      <c r="M339" s="42"/>
      <c r="N339" s="42"/>
      <c r="O339" s="42"/>
      <c r="P339" s="42"/>
      <c r="Q339" s="42"/>
      <c r="R339" s="42"/>
      <c r="S339" s="42"/>
      <c r="T339" s="40"/>
      <c r="U339" s="40"/>
      <c r="V339" s="40"/>
      <c r="W339" s="40"/>
      <c r="X339" s="40"/>
      <c r="Y339" s="42"/>
      <c r="Z339" s="42"/>
    </row>
    <row r="340" spans="1:26" ht="11.25" customHeight="1" x14ac:dyDescent="0.2">
      <c r="A340" s="42"/>
      <c r="B340" s="42"/>
      <c r="C340" s="42"/>
      <c r="D340" s="42"/>
      <c r="E340" s="42"/>
      <c r="F340" s="42"/>
      <c r="G340" s="42"/>
      <c r="H340" s="639"/>
      <c r="I340" s="40"/>
      <c r="J340" s="40"/>
      <c r="K340" s="40"/>
      <c r="L340" s="42"/>
      <c r="M340" s="42"/>
      <c r="N340" s="42"/>
      <c r="O340" s="42"/>
      <c r="P340" s="42"/>
      <c r="Q340" s="42"/>
      <c r="R340" s="42"/>
      <c r="S340" s="42"/>
      <c r="T340" s="40"/>
      <c r="U340" s="40"/>
      <c r="V340" s="40"/>
      <c r="W340" s="40"/>
      <c r="X340" s="40"/>
      <c r="Y340" s="42"/>
      <c r="Z340" s="42"/>
    </row>
    <row r="341" spans="1:26" ht="11.25" customHeight="1" x14ac:dyDescent="0.2">
      <c r="A341" s="42"/>
      <c r="B341" s="42"/>
      <c r="C341" s="42"/>
      <c r="D341" s="42"/>
      <c r="E341" s="42"/>
      <c r="F341" s="42"/>
      <c r="G341" s="42"/>
      <c r="H341" s="639"/>
      <c r="I341" s="40"/>
      <c r="J341" s="40"/>
      <c r="K341" s="40"/>
      <c r="L341" s="42"/>
      <c r="M341" s="42"/>
      <c r="N341" s="42"/>
      <c r="O341" s="42"/>
      <c r="P341" s="42"/>
      <c r="Q341" s="42"/>
      <c r="R341" s="42"/>
      <c r="S341" s="42"/>
      <c r="T341" s="40"/>
      <c r="U341" s="40"/>
      <c r="V341" s="40"/>
      <c r="W341" s="40"/>
      <c r="X341" s="40"/>
      <c r="Y341" s="42"/>
      <c r="Z341" s="42"/>
    </row>
    <row r="342" spans="1:26" ht="11.25" customHeight="1" x14ac:dyDescent="0.2">
      <c r="A342" s="42"/>
      <c r="B342" s="42"/>
      <c r="C342" s="42"/>
      <c r="D342" s="42"/>
      <c r="E342" s="42"/>
      <c r="F342" s="42"/>
      <c r="G342" s="42"/>
      <c r="H342" s="639"/>
      <c r="I342" s="40"/>
      <c r="J342" s="40"/>
      <c r="K342" s="40"/>
      <c r="L342" s="42"/>
      <c r="M342" s="42"/>
      <c r="N342" s="42"/>
      <c r="O342" s="42"/>
      <c r="P342" s="42"/>
      <c r="Q342" s="42"/>
      <c r="R342" s="42"/>
      <c r="S342" s="42"/>
      <c r="T342" s="40"/>
      <c r="U342" s="40"/>
      <c r="V342" s="40"/>
      <c r="W342" s="40"/>
      <c r="X342" s="40"/>
      <c r="Y342" s="42"/>
      <c r="Z342" s="42"/>
    </row>
    <row r="343" spans="1:26" ht="11.25" customHeight="1" x14ac:dyDescent="0.2">
      <c r="A343" s="42"/>
      <c r="B343" s="42"/>
      <c r="C343" s="42"/>
      <c r="D343" s="42"/>
      <c r="E343" s="42"/>
      <c r="F343" s="42"/>
      <c r="G343" s="42"/>
      <c r="H343" s="639"/>
      <c r="I343" s="40"/>
      <c r="J343" s="40"/>
      <c r="K343" s="40"/>
      <c r="L343" s="42"/>
      <c r="M343" s="42"/>
      <c r="N343" s="42"/>
      <c r="O343" s="42"/>
      <c r="P343" s="42"/>
      <c r="Q343" s="42"/>
      <c r="R343" s="42"/>
      <c r="S343" s="42"/>
      <c r="T343" s="40"/>
      <c r="U343" s="40"/>
      <c r="V343" s="40"/>
      <c r="W343" s="40"/>
      <c r="X343" s="40"/>
      <c r="Y343" s="42"/>
      <c r="Z343" s="42"/>
    </row>
    <row r="344" spans="1:26" ht="11.25" customHeight="1" x14ac:dyDescent="0.2">
      <c r="A344" s="42"/>
      <c r="B344" s="42"/>
      <c r="C344" s="42"/>
      <c r="D344" s="42"/>
      <c r="E344" s="42"/>
      <c r="F344" s="42"/>
      <c r="G344" s="42"/>
      <c r="H344" s="639"/>
      <c r="I344" s="40"/>
      <c r="J344" s="40"/>
      <c r="K344" s="40"/>
      <c r="L344" s="42"/>
      <c r="M344" s="42"/>
      <c r="N344" s="42"/>
      <c r="O344" s="42"/>
      <c r="P344" s="42"/>
      <c r="Q344" s="42"/>
      <c r="R344" s="42"/>
      <c r="S344" s="42"/>
      <c r="T344" s="40"/>
      <c r="U344" s="40"/>
      <c r="V344" s="40"/>
      <c r="W344" s="40"/>
      <c r="X344" s="40"/>
      <c r="Y344" s="42"/>
      <c r="Z344" s="42"/>
    </row>
    <row r="345" spans="1:26" ht="11.25" customHeight="1" x14ac:dyDescent="0.2">
      <c r="A345" s="42"/>
      <c r="B345" s="42"/>
      <c r="C345" s="42"/>
      <c r="D345" s="42"/>
      <c r="E345" s="42"/>
      <c r="F345" s="42"/>
      <c r="G345" s="42"/>
      <c r="H345" s="639"/>
      <c r="I345" s="40"/>
      <c r="J345" s="40"/>
      <c r="K345" s="40"/>
      <c r="L345" s="42"/>
      <c r="M345" s="42"/>
      <c r="N345" s="42"/>
      <c r="O345" s="42"/>
      <c r="P345" s="42"/>
      <c r="Q345" s="42"/>
      <c r="R345" s="42"/>
      <c r="S345" s="42"/>
      <c r="T345" s="40"/>
      <c r="U345" s="40"/>
      <c r="V345" s="40"/>
      <c r="W345" s="40"/>
      <c r="X345" s="40"/>
      <c r="Y345" s="42"/>
      <c r="Z345" s="42"/>
    </row>
    <row r="346" spans="1:26" ht="11.25" customHeight="1" x14ac:dyDescent="0.2">
      <c r="A346" s="42"/>
      <c r="B346" s="42"/>
      <c r="C346" s="42"/>
      <c r="D346" s="42"/>
      <c r="E346" s="42"/>
      <c r="F346" s="42"/>
      <c r="G346" s="42"/>
      <c r="H346" s="639"/>
      <c r="I346" s="40"/>
      <c r="J346" s="40"/>
      <c r="K346" s="40"/>
      <c r="L346" s="42"/>
      <c r="M346" s="42"/>
      <c r="N346" s="42"/>
      <c r="O346" s="42"/>
      <c r="P346" s="42"/>
      <c r="Q346" s="42"/>
      <c r="R346" s="42"/>
      <c r="S346" s="42"/>
      <c r="T346" s="40"/>
      <c r="U346" s="40"/>
      <c r="V346" s="40"/>
      <c r="W346" s="40"/>
      <c r="X346" s="40"/>
      <c r="Y346" s="42"/>
      <c r="Z346" s="42"/>
    </row>
    <row r="347" spans="1:26" ht="11.25" customHeight="1" x14ac:dyDescent="0.2">
      <c r="A347" s="42"/>
      <c r="B347" s="42"/>
      <c r="C347" s="42"/>
      <c r="D347" s="42"/>
      <c r="E347" s="42"/>
      <c r="F347" s="42"/>
      <c r="G347" s="42"/>
      <c r="H347" s="639"/>
      <c r="I347" s="40"/>
      <c r="J347" s="40"/>
      <c r="K347" s="40"/>
      <c r="L347" s="42"/>
      <c r="M347" s="42"/>
      <c r="N347" s="42"/>
      <c r="O347" s="42"/>
      <c r="P347" s="42"/>
      <c r="Q347" s="42"/>
      <c r="R347" s="42"/>
      <c r="S347" s="42"/>
      <c r="T347" s="40"/>
      <c r="U347" s="40"/>
      <c r="V347" s="40"/>
      <c r="W347" s="40"/>
      <c r="X347" s="40"/>
      <c r="Y347" s="42"/>
      <c r="Z347" s="42"/>
    </row>
    <row r="348" spans="1:26" ht="11.25" customHeight="1" x14ac:dyDescent="0.2">
      <c r="A348" s="42"/>
      <c r="B348" s="42"/>
      <c r="C348" s="42"/>
      <c r="D348" s="42"/>
      <c r="E348" s="42"/>
      <c r="F348" s="42"/>
      <c r="G348" s="42"/>
      <c r="H348" s="639"/>
      <c r="I348" s="40"/>
      <c r="J348" s="40"/>
      <c r="K348" s="40"/>
      <c r="L348" s="42"/>
      <c r="M348" s="42"/>
      <c r="N348" s="42"/>
      <c r="O348" s="42"/>
      <c r="P348" s="42"/>
      <c r="Q348" s="42"/>
      <c r="R348" s="42"/>
      <c r="S348" s="42"/>
      <c r="T348" s="40"/>
      <c r="U348" s="40"/>
      <c r="V348" s="40"/>
      <c r="W348" s="40"/>
      <c r="X348" s="40"/>
      <c r="Y348" s="42"/>
      <c r="Z348" s="42"/>
    </row>
    <row r="349" spans="1:26" ht="11.25" customHeight="1" x14ac:dyDescent="0.2">
      <c r="A349" s="42"/>
      <c r="B349" s="42"/>
      <c r="C349" s="42"/>
      <c r="D349" s="42"/>
      <c r="E349" s="42"/>
      <c r="F349" s="42"/>
      <c r="G349" s="42"/>
      <c r="H349" s="639"/>
      <c r="I349" s="40"/>
      <c r="J349" s="40"/>
      <c r="K349" s="40"/>
      <c r="L349" s="42"/>
      <c r="M349" s="42"/>
      <c r="N349" s="42"/>
      <c r="O349" s="42"/>
      <c r="P349" s="42"/>
      <c r="Q349" s="42"/>
      <c r="R349" s="42"/>
      <c r="S349" s="42"/>
      <c r="T349" s="40"/>
      <c r="U349" s="40"/>
      <c r="V349" s="40"/>
      <c r="W349" s="40"/>
      <c r="X349" s="40"/>
      <c r="Y349" s="42"/>
      <c r="Z349" s="42"/>
    </row>
    <row r="350" spans="1:26" ht="11.25" customHeight="1" x14ac:dyDescent="0.2">
      <c r="A350" s="42"/>
      <c r="B350" s="42"/>
      <c r="C350" s="42"/>
      <c r="D350" s="42"/>
      <c r="E350" s="42"/>
      <c r="F350" s="42"/>
      <c r="G350" s="42"/>
      <c r="H350" s="639"/>
      <c r="I350" s="40"/>
      <c r="J350" s="40"/>
      <c r="K350" s="40"/>
      <c r="L350" s="42"/>
      <c r="M350" s="42"/>
      <c r="N350" s="42"/>
      <c r="O350" s="42"/>
      <c r="P350" s="42"/>
      <c r="Q350" s="42"/>
      <c r="R350" s="42"/>
      <c r="S350" s="42"/>
      <c r="T350" s="40"/>
      <c r="U350" s="40"/>
      <c r="V350" s="40"/>
      <c r="W350" s="40"/>
      <c r="X350" s="40"/>
      <c r="Y350" s="42"/>
      <c r="Z350" s="42"/>
    </row>
    <row r="351" spans="1:26" ht="11.25" customHeight="1" x14ac:dyDescent="0.2">
      <c r="A351" s="42"/>
      <c r="B351" s="42"/>
      <c r="C351" s="42"/>
      <c r="D351" s="42"/>
      <c r="E351" s="42"/>
      <c r="F351" s="42"/>
      <c r="G351" s="42"/>
      <c r="H351" s="639"/>
      <c r="I351" s="40"/>
      <c r="J351" s="40"/>
      <c r="K351" s="40"/>
      <c r="L351" s="42"/>
      <c r="M351" s="42"/>
      <c r="N351" s="42"/>
      <c r="O351" s="42"/>
      <c r="P351" s="42"/>
      <c r="Q351" s="42"/>
      <c r="R351" s="42"/>
      <c r="S351" s="42"/>
      <c r="T351" s="40"/>
      <c r="U351" s="40"/>
      <c r="V351" s="40"/>
      <c r="W351" s="40"/>
      <c r="X351" s="40"/>
      <c r="Y351" s="42"/>
      <c r="Z351" s="42"/>
    </row>
    <row r="352" spans="1:26" ht="11.25" customHeight="1" x14ac:dyDescent="0.2">
      <c r="A352" s="42"/>
      <c r="B352" s="42"/>
      <c r="C352" s="42"/>
      <c r="D352" s="42"/>
      <c r="E352" s="42"/>
      <c r="F352" s="42"/>
      <c r="G352" s="42"/>
      <c r="H352" s="639"/>
      <c r="I352" s="40"/>
      <c r="J352" s="40"/>
      <c r="K352" s="40"/>
      <c r="L352" s="42"/>
      <c r="M352" s="42"/>
      <c r="N352" s="42"/>
      <c r="O352" s="42"/>
      <c r="P352" s="42"/>
      <c r="Q352" s="42"/>
      <c r="R352" s="42"/>
      <c r="S352" s="42"/>
      <c r="T352" s="40"/>
      <c r="U352" s="40"/>
      <c r="V352" s="40"/>
      <c r="W352" s="40"/>
      <c r="X352" s="40"/>
      <c r="Y352" s="42"/>
      <c r="Z352" s="42"/>
    </row>
    <row r="353" spans="1:26" ht="11.25" customHeight="1" x14ac:dyDescent="0.2">
      <c r="A353" s="42"/>
      <c r="B353" s="42"/>
      <c r="C353" s="42"/>
      <c r="D353" s="42"/>
      <c r="E353" s="42"/>
      <c r="F353" s="42"/>
      <c r="G353" s="42"/>
      <c r="H353" s="639"/>
      <c r="I353" s="40"/>
      <c r="J353" s="40"/>
      <c r="K353" s="40"/>
      <c r="L353" s="42"/>
      <c r="M353" s="42"/>
      <c r="N353" s="42"/>
      <c r="O353" s="42"/>
      <c r="P353" s="42"/>
      <c r="Q353" s="42"/>
      <c r="R353" s="42"/>
      <c r="S353" s="42"/>
      <c r="T353" s="40"/>
      <c r="U353" s="40"/>
      <c r="V353" s="40"/>
      <c r="W353" s="40"/>
      <c r="X353" s="40"/>
      <c r="Y353" s="42"/>
      <c r="Z353" s="42"/>
    </row>
    <row r="354" spans="1:26" ht="11.25" customHeight="1" x14ac:dyDescent="0.2">
      <c r="A354" s="42"/>
      <c r="B354" s="42"/>
      <c r="C354" s="42"/>
      <c r="D354" s="42"/>
      <c r="E354" s="42"/>
      <c r="F354" s="42"/>
      <c r="G354" s="42"/>
      <c r="H354" s="639"/>
      <c r="I354" s="40"/>
      <c r="J354" s="40"/>
      <c r="K354" s="40"/>
      <c r="L354" s="42"/>
      <c r="M354" s="42"/>
      <c r="N354" s="42"/>
      <c r="O354" s="42"/>
      <c r="P354" s="42"/>
      <c r="Q354" s="42"/>
      <c r="R354" s="42"/>
      <c r="S354" s="42"/>
      <c r="T354" s="40"/>
      <c r="U354" s="40"/>
      <c r="V354" s="40"/>
      <c r="W354" s="40"/>
      <c r="X354" s="40"/>
      <c r="Y354" s="42"/>
      <c r="Z354" s="42"/>
    </row>
    <row r="355" spans="1:26" ht="11.25" customHeight="1" x14ac:dyDescent="0.2">
      <c r="A355" s="42"/>
      <c r="B355" s="42"/>
      <c r="C355" s="42"/>
      <c r="D355" s="42"/>
      <c r="E355" s="42"/>
      <c r="F355" s="42"/>
      <c r="G355" s="42"/>
      <c r="H355" s="639"/>
      <c r="I355" s="40"/>
      <c r="J355" s="40"/>
      <c r="K355" s="40"/>
      <c r="L355" s="42"/>
      <c r="M355" s="42"/>
      <c r="N355" s="42"/>
      <c r="O355" s="42"/>
      <c r="P355" s="42"/>
      <c r="Q355" s="42"/>
      <c r="R355" s="42"/>
      <c r="S355" s="42"/>
      <c r="T355" s="40"/>
      <c r="U355" s="40"/>
      <c r="V355" s="40"/>
      <c r="W355" s="40"/>
      <c r="X355" s="40"/>
      <c r="Y355" s="42"/>
      <c r="Z355" s="42"/>
    </row>
    <row r="356" spans="1:26" ht="11.25" customHeight="1" x14ac:dyDescent="0.2">
      <c r="A356" s="42"/>
      <c r="B356" s="42"/>
      <c r="C356" s="42"/>
      <c r="D356" s="42"/>
      <c r="E356" s="42"/>
      <c r="F356" s="42"/>
      <c r="G356" s="42"/>
      <c r="H356" s="639"/>
      <c r="I356" s="40"/>
      <c r="J356" s="40"/>
      <c r="K356" s="40"/>
      <c r="L356" s="42"/>
      <c r="M356" s="42"/>
      <c r="N356" s="42"/>
      <c r="O356" s="42"/>
      <c r="P356" s="42"/>
      <c r="Q356" s="42"/>
      <c r="R356" s="42"/>
      <c r="S356" s="42"/>
      <c r="T356" s="40"/>
      <c r="U356" s="40"/>
      <c r="V356" s="40"/>
      <c r="W356" s="40"/>
      <c r="X356" s="40"/>
      <c r="Y356" s="42"/>
      <c r="Z356" s="42"/>
    </row>
    <row r="357" spans="1:26" ht="11.25" customHeight="1" x14ac:dyDescent="0.2">
      <c r="A357" s="42"/>
      <c r="B357" s="42"/>
      <c r="C357" s="42"/>
      <c r="D357" s="42"/>
      <c r="E357" s="42"/>
      <c r="F357" s="42"/>
      <c r="G357" s="42"/>
      <c r="H357" s="639"/>
      <c r="I357" s="40"/>
      <c r="J357" s="40"/>
      <c r="K357" s="40"/>
      <c r="L357" s="42"/>
      <c r="M357" s="42"/>
      <c r="N357" s="42"/>
      <c r="O357" s="42"/>
      <c r="P357" s="42"/>
      <c r="Q357" s="42"/>
      <c r="R357" s="42"/>
      <c r="S357" s="42"/>
      <c r="T357" s="40"/>
      <c r="U357" s="40"/>
      <c r="V357" s="40"/>
      <c r="W357" s="40"/>
      <c r="X357" s="40"/>
      <c r="Y357" s="42"/>
      <c r="Z357" s="42"/>
    </row>
    <row r="358" spans="1:26" ht="11.25" customHeight="1" x14ac:dyDescent="0.2">
      <c r="A358" s="42"/>
      <c r="B358" s="42"/>
      <c r="C358" s="42"/>
      <c r="D358" s="42"/>
      <c r="E358" s="42"/>
      <c r="F358" s="42"/>
      <c r="G358" s="42"/>
      <c r="H358" s="639"/>
      <c r="I358" s="40"/>
      <c r="J358" s="40"/>
      <c r="K358" s="40"/>
      <c r="L358" s="42"/>
      <c r="M358" s="42"/>
      <c r="N358" s="42"/>
      <c r="O358" s="42"/>
      <c r="P358" s="42"/>
      <c r="Q358" s="42"/>
      <c r="R358" s="42"/>
      <c r="S358" s="42"/>
      <c r="T358" s="40"/>
      <c r="U358" s="40"/>
      <c r="V358" s="40"/>
      <c r="W358" s="40"/>
      <c r="X358" s="40"/>
      <c r="Y358" s="42"/>
      <c r="Z358" s="42"/>
    </row>
    <row r="359" spans="1:26" ht="11.25" customHeight="1" x14ac:dyDescent="0.2">
      <c r="A359" s="42"/>
      <c r="B359" s="42"/>
      <c r="C359" s="42"/>
      <c r="D359" s="42"/>
      <c r="E359" s="42"/>
      <c r="F359" s="42"/>
      <c r="G359" s="42"/>
      <c r="H359" s="639"/>
      <c r="I359" s="40"/>
      <c r="J359" s="40"/>
      <c r="K359" s="40"/>
      <c r="L359" s="42"/>
      <c r="M359" s="42"/>
      <c r="N359" s="42"/>
      <c r="O359" s="42"/>
      <c r="P359" s="42"/>
      <c r="Q359" s="42"/>
      <c r="R359" s="42"/>
      <c r="S359" s="42"/>
      <c r="T359" s="40"/>
      <c r="U359" s="40"/>
      <c r="V359" s="40"/>
      <c r="W359" s="40"/>
      <c r="X359" s="40"/>
      <c r="Y359" s="42"/>
      <c r="Z359" s="42"/>
    </row>
    <row r="360" spans="1:26" ht="11.25" customHeight="1" x14ac:dyDescent="0.2">
      <c r="A360" s="42"/>
      <c r="B360" s="42"/>
      <c r="C360" s="42"/>
      <c r="D360" s="42"/>
      <c r="E360" s="42"/>
      <c r="F360" s="42"/>
      <c r="G360" s="42"/>
      <c r="H360" s="639"/>
      <c r="I360" s="40"/>
      <c r="J360" s="40"/>
      <c r="K360" s="40"/>
      <c r="L360" s="42"/>
      <c r="M360" s="42"/>
      <c r="N360" s="42"/>
      <c r="O360" s="42"/>
      <c r="P360" s="42"/>
      <c r="Q360" s="42"/>
      <c r="R360" s="42"/>
      <c r="S360" s="42"/>
      <c r="T360" s="40"/>
      <c r="U360" s="40"/>
      <c r="V360" s="40"/>
      <c r="W360" s="40"/>
      <c r="X360" s="40"/>
      <c r="Y360" s="42"/>
      <c r="Z360" s="42"/>
    </row>
    <row r="361" spans="1:26" ht="11.25" customHeight="1" x14ac:dyDescent="0.2">
      <c r="A361" s="42"/>
      <c r="B361" s="42"/>
      <c r="C361" s="42"/>
      <c r="D361" s="42"/>
      <c r="E361" s="42"/>
      <c r="F361" s="42"/>
      <c r="G361" s="42"/>
      <c r="H361" s="639"/>
      <c r="I361" s="40"/>
      <c r="J361" s="40"/>
      <c r="K361" s="40"/>
      <c r="L361" s="42"/>
      <c r="M361" s="42"/>
      <c r="N361" s="42"/>
      <c r="O361" s="42"/>
      <c r="P361" s="42"/>
      <c r="Q361" s="42"/>
      <c r="R361" s="42"/>
      <c r="S361" s="42"/>
      <c r="T361" s="40"/>
      <c r="U361" s="40"/>
      <c r="V361" s="40"/>
      <c r="W361" s="40"/>
      <c r="X361" s="40"/>
      <c r="Y361" s="42"/>
      <c r="Z361" s="42"/>
    </row>
    <row r="362" spans="1:26" ht="11.25" customHeight="1" x14ac:dyDescent="0.2">
      <c r="A362" s="42"/>
      <c r="B362" s="42"/>
      <c r="C362" s="42"/>
      <c r="D362" s="42"/>
      <c r="E362" s="42"/>
      <c r="F362" s="42"/>
      <c r="G362" s="42"/>
      <c r="H362" s="639"/>
      <c r="I362" s="40"/>
      <c r="J362" s="40"/>
      <c r="K362" s="40"/>
      <c r="L362" s="42"/>
      <c r="M362" s="42"/>
      <c r="N362" s="42"/>
      <c r="O362" s="42"/>
      <c r="P362" s="42"/>
      <c r="Q362" s="42"/>
      <c r="R362" s="42"/>
      <c r="S362" s="42"/>
      <c r="T362" s="40"/>
      <c r="U362" s="40"/>
      <c r="V362" s="40"/>
      <c r="W362" s="40"/>
      <c r="X362" s="40"/>
      <c r="Y362" s="42"/>
      <c r="Z362" s="42"/>
    </row>
    <row r="363" spans="1:26" ht="11.25" customHeight="1" x14ac:dyDescent="0.2">
      <c r="A363" s="42"/>
      <c r="B363" s="42"/>
      <c r="C363" s="42"/>
      <c r="D363" s="42"/>
      <c r="E363" s="42"/>
      <c r="F363" s="42"/>
      <c r="G363" s="42"/>
      <c r="H363" s="639"/>
      <c r="I363" s="40"/>
      <c r="J363" s="40"/>
      <c r="K363" s="40"/>
      <c r="L363" s="42"/>
      <c r="M363" s="42"/>
      <c r="N363" s="42"/>
      <c r="O363" s="42"/>
      <c r="P363" s="42"/>
      <c r="Q363" s="42"/>
      <c r="R363" s="42"/>
      <c r="S363" s="42"/>
      <c r="T363" s="40"/>
      <c r="U363" s="40"/>
      <c r="V363" s="40"/>
      <c r="W363" s="40"/>
      <c r="X363" s="40"/>
      <c r="Y363" s="42"/>
      <c r="Z363" s="42"/>
    </row>
    <row r="364" spans="1:26" ht="11.25" customHeight="1" x14ac:dyDescent="0.2">
      <c r="A364" s="42"/>
      <c r="B364" s="42"/>
      <c r="C364" s="42"/>
      <c r="D364" s="42"/>
      <c r="E364" s="42"/>
      <c r="F364" s="42"/>
      <c r="G364" s="42"/>
      <c r="H364" s="639"/>
      <c r="I364" s="40"/>
      <c r="J364" s="40"/>
      <c r="K364" s="40"/>
      <c r="L364" s="42"/>
      <c r="M364" s="42"/>
      <c r="N364" s="42"/>
      <c r="O364" s="42"/>
      <c r="P364" s="42"/>
      <c r="Q364" s="42"/>
      <c r="R364" s="42"/>
      <c r="S364" s="42"/>
      <c r="T364" s="40"/>
      <c r="U364" s="40"/>
      <c r="V364" s="40"/>
      <c r="W364" s="40"/>
      <c r="X364" s="40"/>
      <c r="Y364" s="42"/>
      <c r="Z364" s="42"/>
    </row>
    <row r="365" spans="1:26" ht="11.25" customHeight="1" x14ac:dyDescent="0.2">
      <c r="A365" s="42"/>
      <c r="B365" s="42"/>
      <c r="C365" s="42"/>
      <c r="D365" s="42"/>
      <c r="E365" s="42"/>
      <c r="F365" s="42"/>
      <c r="G365" s="42"/>
      <c r="H365" s="639"/>
      <c r="I365" s="40"/>
      <c r="J365" s="40"/>
      <c r="K365" s="40"/>
      <c r="L365" s="42"/>
      <c r="M365" s="42"/>
      <c r="N365" s="42"/>
      <c r="O365" s="42"/>
      <c r="P365" s="42"/>
      <c r="Q365" s="42"/>
      <c r="R365" s="42"/>
      <c r="S365" s="42"/>
      <c r="T365" s="40"/>
      <c r="U365" s="40"/>
      <c r="V365" s="40"/>
      <c r="W365" s="40"/>
      <c r="X365" s="40"/>
      <c r="Y365" s="42"/>
      <c r="Z365" s="42"/>
    </row>
    <row r="366" spans="1:26" ht="11.25" customHeight="1" x14ac:dyDescent="0.2">
      <c r="A366" s="42"/>
      <c r="B366" s="42"/>
      <c r="C366" s="42"/>
      <c r="D366" s="42"/>
      <c r="E366" s="42"/>
      <c r="F366" s="42"/>
      <c r="G366" s="42"/>
      <c r="H366" s="639"/>
      <c r="I366" s="40"/>
      <c r="J366" s="40"/>
      <c r="K366" s="40"/>
      <c r="L366" s="42"/>
      <c r="M366" s="42"/>
      <c r="N366" s="42"/>
      <c r="O366" s="42"/>
      <c r="P366" s="42"/>
      <c r="Q366" s="42"/>
      <c r="R366" s="42"/>
      <c r="S366" s="42"/>
      <c r="T366" s="40"/>
      <c r="U366" s="40"/>
      <c r="V366" s="40"/>
      <c r="W366" s="40"/>
      <c r="X366" s="40"/>
      <c r="Y366" s="42"/>
      <c r="Z366" s="42"/>
    </row>
    <row r="367" spans="1:26" ht="11.25" customHeight="1" x14ac:dyDescent="0.2">
      <c r="A367" s="42"/>
      <c r="B367" s="42"/>
      <c r="C367" s="42"/>
      <c r="D367" s="42"/>
      <c r="E367" s="42"/>
      <c r="F367" s="42"/>
      <c r="G367" s="42"/>
      <c r="H367" s="639"/>
      <c r="I367" s="40"/>
      <c r="J367" s="40"/>
      <c r="K367" s="40"/>
      <c r="L367" s="42"/>
      <c r="M367" s="42"/>
      <c r="N367" s="42"/>
      <c r="O367" s="42"/>
      <c r="P367" s="42"/>
      <c r="Q367" s="42"/>
      <c r="R367" s="42"/>
      <c r="S367" s="42"/>
      <c r="T367" s="40"/>
      <c r="U367" s="40"/>
      <c r="V367" s="40"/>
      <c r="W367" s="40"/>
      <c r="X367" s="40"/>
      <c r="Y367" s="42"/>
      <c r="Z367" s="42"/>
    </row>
    <row r="368" spans="1:26" ht="11.25" customHeight="1" x14ac:dyDescent="0.2">
      <c r="A368" s="42"/>
      <c r="B368" s="42"/>
      <c r="C368" s="42"/>
      <c r="D368" s="42"/>
      <c r="E368" s="42"/>
      <c r="F368" s="42"/>
      <c r="G368" s="42"/>
      <c r="H368" s="639"/>
      <c r="I368" s="40"/>
      <c r="J368" s="40"/>
      <c r="K368" s="40"/>
      <c r="L368" s="42"/>
      <c r="M368" s="42"/>
      <c r="N368" s="42"/>
      <c r="O368" s="42"/>
      <c r="P368" s="42"/>
      <c r="Q368" s="42"/>
      <c r="R368" s="42"/>
      <c r="S368" s="42"/>
      <c r="T368" s="40"/>
      <c r="U368" s="40"/>
      <c r="V368" s="40"/>
      <c r="W368" s="40"/>
      <c r="X368" s="40"/>
      <c r="Y368" s="42"/>
      <c r="Z368" s="42"/>
    </row>
    <row r="369" spans="1:26" ht="11.25" customHeight="1" x14ac:dyDescent="0.2">
      <c r="A369" s="42"/>
      <c r="B369" s="42"/>
      <c r="C369" s="42"/>
      <c r="D369" s="42"/>
      <c r="E369" s="42"/>
      <c r="F369" s="42"/>
      <c r="G369" s="42"/>
      <c r="H369" s="639"/>
      <c r="I369" s="40"/>
      <c r="J369" s="40"/>
      <c r="K369" s="40"/>
      <c r="L369" s="42"/>
      <c r="M369" s="42"/>
      <c r="N369" s="42"/>
      <c r="O369" s="42"/>
      <c r="P369" s="42"/>
      <c r="Q369" s="42"/>
      <c r="R369" s="42"/>
      <c r="S369" s="42"/>
      <c r="T369" s="40"/>
      <c r="U369" s="40"/>
      <c r="V369" s="40"/>
      <c r="W369" s="40"/>
      <c r="X369" s="40"/>
      <c r="Y369" s="42"/>
      <c r="Z369" s="42"/>
    </row>
    <row r="370" spans="1:26" ht="11.25" customHeight="1" x14ac:dyDescent="0.2">
      <c r="A370" s="42"/>
      <c r="B370" s="42"/>
      <c r="C370" s="42"/>
      <c r="D370" s="42"/>
      <c r="E370" s="42"/>
      <c r="F370" s="42"/>
      <c r="G370" s="42"/>
      <c r="H370" s="639"/>
      <c r="I370" s="40"/>
      <c r="J370" s="40"/>
      <c r="K370" s="40"/>
      <c r="L370" s="42"/>
      <c r="M370" s="42"/>
      <c r="N370" s="42"/>
      <c r="O370" s="42"/>
      <c r="P370" s="42"/>
      <c r="Q370" s="42"/>
      <c r="R370" s="42"/>
      <c r="S370" s="42"/>
      <c r="T370" s="40"/>
      <c r="U370" s="40"/>
      <c r="V370" s="40"/>
      <c r="W370" s="40"/>
      <c r="X370" s="40"/>
      <c r="Y370" s="42"/>
      <c r="Z370" s="42"/>
    </row>
    <row r="371" spans="1:26" ht="11.25" customHeight="1" x14ac:dyDescent="0.2">
      <c r="A371" s="42"/>
      <c r="B371" s="42"/>
      <c r="C371" s="42"/>
      <c r="D371" s="42"/>
      <c r="E371" s="42"/>
      <c r="F371" s="42"/>
      <c r="G371" s="42"/>
      <c r="H371" s="639"/>
      <c r="I371" s="40"/>
      <c r="J371" s="40"/>
      <c r="K371" s="40"/>
      <c r="L371" s="42"/>
      <c r="M371" s="42"/>
      <c r="N371" s="42"/>
      <c r="O371" s="42"/>
      <c r="P371" s="42"/>
      <c r="Q371" s="42"/>
      <c r="R371" s="42"/>
      <c r="S371" s="42"/>
      <c r="T371" s="40"/>
      <c r="U371" s="40"/>
      <c r="V371" s="40"/>
      <c r="W371" s="40"/>
      <c r="X371" s="40"/>
      <c r="Y371" s="42"/>
      <c r="Z371" s="42"/>
    </row>
    <row r="372" spans="1:26" ht="11.25" customHeight="1" x14ac:dyDescent="0.2">
      <c r="A372" s="42"/>
      <c r="B372" s="42"/>
      <c r="C372" s="42"/>
      <c r="D372" s="42"/>
      <c r="E372" s="42"/>
      <c r="F372" s="42"/>
      <c r="G372" s="42"/>
      <c r="H372" s="639"/>
      <c r="I372" s="40"/>
      <c r="J372" s="40"/>
      <c r="K372" s="40"/>
      <c r="L372" s="42"/>
      <c r="M372" s="42"/>
      <c r="N372" s="42"/>
      <c r="O372" s="42"/>
      <c r="P372" s="42"/>
      <c r="Q372" s="42"/>
      <c r="R372" s="42"/>
      <c r="S372" s="42"/>
      <c r="T372" s="40"/>
      <c r="U372" s="40"/>
      <c r="V372" s="40"/>
      <c r="W372" s="40"/>
      <c r="X372" s="40"/>
      <c r="Y372" s="42"/>
      <c r="Z372" s="42"/>
    </row>
    <row r="373" spans="1:26" ht="11.25" customHeight="1" x14ac:dyDescent="0.2">
      <c r="A373" s="42"/>
      <c r="B373" s="42"/>
      <c r="C373" s="42"/>
      <c r="D373" s="42"/>
      <c r="E373" s="42"/>
      <c r="F373" s="42"/>
      <c r="G373" s="42"/>
      <c r="H373" s="639"/>
      <c r="I373" s="40"/>
      <c r="J373" s="40"/>
      <c r="K373" s="40"/>
      <c r="L373" s="42"/>
      <c r="M373" s="42"/>
      <c r="N373" s="42"/>
      <c r="O373" s="42"/>
      <c r="P373" s="42"/>
      <c r="Q373" s="42"/>
      <c r="R373" s="42"/>
      <c r="S373" s="42"/>
      <c r="T373" s="40"/>
      <c r="U373" s="40"/>
      <c r="V373" s="40"/>
      <c r="W373" s="40"/>
      <c r="X373" s="40"/>
      <c r="Y373" s="42"/>
      <c r="Z373" s="42"/>
    </row>
    <row r="374" spans="1:26" ht="11.25" customHeight="1" x14ac:dyDescent="0.2">
      <c r="A374" s="42"/>
      <c r="B374" s="42"/>
      <c r="C374" s="42"/>
      <c r="D374" s="42"/>
      <c r="E374" s="42"/>
      <c r="F374" s="42"/>
      <c r="G374" s="42"/>
      <c r="H374" s="639"/>
      <c r="I374" s="40"/>
      <c r="J374" s="40"/>
      <c r="K374" s="40"/>
      <c r="L374" s="42"/>
      <c r="M374" s="42"/>
      <c r="N374" s="42"/>
      <c r="O374" s="42"/>
      <c r="P374" s="42"/>
      <c r="Q374" s="42"/>
      <c r="R374" s="42"/>
      <c r="S374" s="42"/>
      <c r="T374" s="40"/>
      <c r="U374" s="40"/>
      <c r="V374" s="40"/>
      <c r="W374" s="40"/>
      <c r="X374" s="40"/>
      <c r="Y374" s="42"/>
      <c r="Z374" s="42"/>
    </row>
    <row r="375" spans="1:26" ht="11.25" customHeight="1" x14ac:dyDescent="0.2">
      <c r="A375" s="42"/>
      <c r="B375" s="42"/>
      <c r="C375" s="42"/>
      <c r="D375" s="42"/>
      <c r="E375" s="42"/>
      <c r="F375" s="42"/>
      <c r="G375" s="42"/>
      <c r="H375" s="639"/>
      <c r="I375" s="40"/>
      <c r="J375" s="40"/>
      <c r="K375" s="40"/>
      <c r="L375" s="42"/>
      <c r="M375" s="42"/>
      <c r="N375" s="42"/>
      <c r="O375" s="42"/>
      <c r="P375" s="42"/>
      <c r="Q375" s="42"/>
      <c r="R375" s="42"/>
      <c r="S375" s="42"/>
      <c r="T375" s="40"/>
      <c r="U375" s="40"/>
      <c r="V375" s="40"/>
      <c r="W375" s="40"/>
      <c r="X375" s="40"/>
      <c r="Y375" s="42"/>
      <c r="Z375" s="42"/>
    </row>
    <row r="376" spans="1:26" ht="11.25" customHeight="1" x14ac:dyDescent="0.2">
      <c r="A376" s="42"/>
      <c r="B376" s="42"/>
      <c r="C376" s="42"/>
      <c r="D376" s="42"/>
      <c r="E376" s="42"/>
      <c r="F376" s="42"/>
      <c r="G376" s="42"/>
      <c r="H376" s="639"/>
      <c r="I376" s="40"/>
      <c r="J376" s="40"/>
      <c r="K376" s="40"/>
      <c r="L376" s="42"/>
      <c r="M376" s="42"/>
      <c r="N376" s="42"/>
      <c r="O376" s="42"/>
      <c r="P376" s="42"/>
      <c r="Q376" s="42"/>
      <c r="R376" s="42"/>
      <c r="S376" s="42"/>
      <c r="T376" s="40"/>
      <c r="U376" s="40"/>
      <c r="V376" s="40"/>
      <c r="W376" s="40"/>
      <c r="X376" s="40"/>
      <c r="Y376" s="42"/>
      <c r="Z376" s="42"/>
    </row>
    <row r="377" spans="1:26" ht="11.25" customHeight="1" x14ac:dyDescent="0.2">
      <c r="A377" s="42"/>
      <c r="B377" s="42"/>
      <c r="C377" s="42"/>
      <c r="D377" s="42"/>
      <c r="E377" s="42"/>
      <c r="F377" s="42"/>
      <c r="G377" s="42"/>
      <c r="H377" s="639"/>
      <c r="I377" s="40"/>
      <c r="J377" s="40"/>
      <c r="K377" s="40"/>
      <c r="L377" s="42"/>
      <c r="M377" s="42"/>
      <c r="N377" s="42"/>
      <c r="O377" s="42"/>
      <c r="P377" s="42"/>
      <c r="Q377" s="42"/>
      <c r="R377" s="42"/>
      <c r="S377" s="42"/>
      <c r="T377" s="40"/>
      <c r="U377" s="40"/>
      <c r="V377" s="40"/>
      <c r="W377" s="40"/>
      <c r="X377" s="40"/>
      <c r="Y377" s="42"/>
      <c r="Z377" s="42"/>
    </row>
    <row r="378" spans="1:26" ht="11.25" customHeight="1" x14ac:dyDescent="0.2">
      <c r="A378" s="42"/>
      <c r="B378" s="42"/>
      <c r="C378" s="42"/>
      <c r="D378" s="42"/>
      <c r="E378" s="42"/>
      <c r="F378" s="42"/>
      <c r="G378" s="42"/>
      <c r="H378" s="639"/>
      <c r="I378" s="40"/>
      <c r="J378" s="40"/>
      <c r="K378" s="40"/>
      <c r="L378" s="42"/>
      <c r="M378" s="42"/>
      <c r="N378" s="42"/>
      <c r="O378" s="42"/>
      <c r="P378" s="42"/>
      <c r="Q378" s="42"/>
      <c r="R378" s="42"/>
      <c r="S378" s="42"/>
      <c r="T378" s="40"/>
      <c r="U378" s="40"/>
      <c r="V378" s="40"/>
      <c r="W378" s="40"/>
      <c r="X378" s="40"/>
      <c r="Y378" s="42"/>
      <c r="Z378" s="42"/>
    </row>
    <row r="379" spans="1:26" ht="11.25" customHeight="1" x14ac:dyDescent="0.2">
      <c r="A379" s="42"/>
      <c r="B379" s="42"/>
      <c r="C379" s="42"/>
      <c r="D379" s="42"/>
      <c r="E379" s="42"/>
      <c r="F379" s="42"/>
      <c r="G379" s="42"/>
      <c r="H379" s="639"/>
      <c r="I379" s="40"/>
      <c r="J379" s="40"/>
      <c r="K379" s="40"/>
      <c r="L379" s="42"/>
      <c r="M379" s="42"/>
      <c r="N379" s="42"/>
      <c r="O379" s="42"/>
      <c r="P379" s="42"/>
      <c r="Q379" s="42"/>
      <c r="R379" s="42"/>
      <c r="S379" s="42"/>
      <c r="T379" s="40"/>
      <c r="U379" s="40"/>
      <c r="V379" s="40"/>
      <c r="W379" s="40"/>
      <c r="X379" s="40"/>
      <c r="Y379" s="42"/>
      <c r="Z379" s="42"/>
    </row>
    <row r="380" spans="1:26" ht="11.25" customHeight="1" x14ac:dyDescent="0.2">
      <c r="A380" s="42"/>
      <c r="B380" s="42"/>
      <c r="C380" s="42"/>
      <c r="D380" s="42"/>
      <c r="E380" s="42"/>
      <c r="F380" s="42"/>
      <c r="G380" s="42"/>
      <c r="H380" s="639"/>
      <c r="I380" s="40"/>
      <c r="J380" s="40"/>
      <c r="K380" s="40"/>
      <c r="L380" s="42"/>
      <c r="M380" s="42"/>
      <c r="N380" s="42"/>
      <c r="O380" s="42"/>
      <c r="P380" s="42"/>
      <c r="Q380" s="42"/>
      <c r="R380" s="42"/>
      <c r="S380" s="42"/>
      <c r="T380" s="40"/>
      <c r="U380" s="40"/>
      <c r="V380" s="40"/>
      <c r="W380" s="40"/>
      <c r="X380" s="40"/>
      <c r="Y380" s="42"/>
      <c r="Z380" s="42"/>
    </row>
    <row r="381" spans="1:26" ht="11.25" customHeight="1" x14ac:dyDescent="0.2">
      <c r="A381" s="42"/>
      <c r="B381" s="42"/>
      <c r="C381" s="42"/>
      <c r="D381" s="42"/>
      <c r="E381" s="42"/>
      <c r="F381" s="42"/>
      <c r="G381" s="42"/>
      <c r="H381" s="639"/>
      <c r="I381" s="40"/>
      <c r="J381" s="40"/>
      <c r="K381" s="40"/>
      <c r="L381" s="42"/>
      <c r="M381" s="42"/>
      <c r="N381" s="42"/>
      <c r="O381" s="42"/>
      <c r="P381" s="42"/>
      <c r="Q381" s="42"/>
      <c r="R381" s="42"/>
      <c r="S381" s="42"/>
      <c r="T381" s="40"/>
      <c r="U381" s="40"/>
      <c r="V381" s="40"/>
      <c r="W381" s="40"/>
      <c r="X381" s="40"/>
      <c r="Y381" s="42"/>
      <c r="Z381" s="42"/>
    </row>
    <row r="382" spans="1:26" ht="11.25" customHeight="1" x14ac:dyDescent="0.2">
      <c r="A382" s="42"/>
      <c r="B382" s="42"/>
      <c r="C382" s="42"/>
      <c r="D382" s="42"/>
      <c r="E382" s="42"/>
      <c r="F382" s="42"/>
      <c r="G382" s="42"/>
      <c r="H382" s="639"/>
      <c r="I382" s="40"/>
      <c r="J382" s="40"/>
      <c r="K382" s="40"/>
      <c r="L382" s="42"/>
      <c r="M382" s="42"/>
      <c r="N382" s="42"/>
      <c r="O382" s="42"/>
      <c r="P382" s="42"/>
      <c r="Q382" s="42"/>
      <c r="R382" s="42"/>
      <c r="S382" s="42"/>
      <c r="T382" s="40"/>
      <c r="U382" s="40"/>
      <c r="V382" s="40"/>
      <c r="W382" s="40"/>
      <c r="X382" s="40"/>
      <c r="Y382" s="42"/>
      <c r="Z382" s="42"/>
    </row>
    <row r="383" spans="1:26" ht="11.25" customHeight="1" x14ac:dyDescent="0.2">
      <c r="A383" s="42"/>
      <c r="B383" s="42"/>
      <c r="C383" s="42"/>
      <c r="D383" s="42"/>
      <c r="E383" s="42"/>
      <c r="F383" s="42"/>
      <c r="G383" s="42"/>
      <c r="H383" s="639"/>
      <c r="I383" s="40"/>
      <c r="J383" s="40"/>
      <c r="K383" s="40"/>
      <c r="L383" s="42"/>
      <c r="M383" s="42"/>
      <c r="N383" s="42"/>
      <c r="O383" s="42"/>
      <c r="P383" s="42"/>
      <c r="Q383" s="42"/>
      <c r="R383" s="42"/>
      <c r="S383" s="42"/>
      <c r="T383" s="40"/>
      <c r="U383" s="40"/>
      <c r="V383" s="40"/>
      <c r="W383" s="40"/>
      <c r="X383" s="40"/>
      <c r="Y383" s="42"/>
      <c r="Z383" s="42"/>
    </row>
    <row r="384" spans="1:26" ht="11.25" customHeight="1" x14ac:dyDescent="0.2">
      <c r="A384" s="42"/>
      <c r="B384" s="42"/>
      <c r="C384" s="42"/>
      <c r="D384" s="42"/>
      <c r="E384" s="42"/>
      <c r="F384" s="42"/>
      <c r="G384" s="42"/>
      <c r="H384" s="639"/>
      <c r="I384" s="40"/>
      <c r="J384" s="40"/>
      <c r="K384" s="40"/>
      <c r="L384" s="42"/>
      <c r="M384" s="42"/>
      <c r="N384" s="42"/>
      <c r="O384" s="42"/>
      <c r="P384" s="42"/>
      <c r="Q384" s="42"/>
      <c r="R384" s="42"/>
      <c r="S384" s="42"/>
      <c r="T384" s="40"/>
      <c r="U384" s="40"/>
      <c r="V384" s="40"/>
      <c r="W384" s="40"/>
      <c r="X384" s="40"/>
      <c r="Y384" s="42"/>
      <c r="Z384" s="42"/>
    </row>
    <row r="385" spans="1:26" ht="11.25" customHeight="1" x14ac:dyDescent="0.2">
      <c r="A385" s="42"/>
      <c r="B385" s="42"/>
      <c r="C385" s="42"/>
      <c r="D385" s="42"/>
      <c r="E385" s="42"/>
      <c r="F385" s="42"/>
      <c r="G385" s="42"/>
      <c r="H385" s="639"/>
      <c r="I385" s="40"/>
      <c r="J385" s="40"/>
      <c r="K385" s="40"/>
      <c r="L385" s="42"/>
      <c r="M385" s="42"/>
      <c r="N385" s="42"/>
      <c r="O385" s="42"/>
      <c r="P385" s="42"/>
      <c r="Q385" s="42"/>
      <c r="R385" s="42"/>
      <c r="S385" s="42"/>
      <c r="T385" s="40"/>
      <c r="U385" s="40"/>
      <c r="V385" s="40"/>
      <c r="W385" s="40"/>
      <c r="X385" s="40"/>
      <c r="Y385" s="42"/>
      <c r="Z385" s="42"/>
    </row>
    <row r="386" spans="1:26" ht="11.25" customHeight="1" x14ac:dyDescent="0.2">
      <c r="A386" s="42"/>
      <c r="B386" s="42"/>
      <c r="C386" s="42"/>
      <c r="D386" s="42"/>
      <c r="E386" s="42"/>
      <c r="F386" s="42"/>
      <c r="G386" s="42"/>
      <c r="H386" s="639"/>
      <c r="I386" s="40"/>
      <c r="J386" s="40"/>
      <c r="K386" s="40"/>
      <c r="L386" s="42"/>
      <c r="M386" s="42"/>
      <c r="N386" s="42"/>
      <c r="O386" s="42"/>
      <c r="P386" s="42"/>
      <c r="Q386" s="42"/>
      <c r="R386" s="42"/>
      <c r="S386" s="42"/>
      <c r="T386" s="40"/>
      <c r="U386" s="40"/>
      <c r="V386" s="40"/>
      <c r="W386" s="40"/>
      <c r="X386" s="40"/>
      <c r="Y386" s="42"/>
      <c r="Z386" s="42"/>
    </row>
    <row r="387" spans="1:26" ht="11.25" customHeight="1" x14ac:dyDescent="0.2">
      <c r="A387" s="42"/>
      <c r="B387" s="42"/>
      <c r="C387" s="42"/>
      <c r="D387" s="42"/>
      <c r="E387" s="42"/>
      <c r="F387" s="42"/>
      <c r="G387" s="42"/>
      <c r="H387" s="639"/>
      <c r="I387" s="40"/>
      <c r="J387" s="40"/>
      <c r="K387" s="40"/>
      <c r="L387" s="42"/>
      <c r="M387" s="42"/>
      <c r="N387" s="42"/>
      <c r="O387" s="42"/>
      <c r="P387" s="42"/>
      <c r="Q387" s="42"/>
      <c r="R387" s="42"/>
      <c r="S387" s="42"/>
      <c r="T387" s="40"/>
      <c r="U387" s="40"/>
      <c r="V387" s="40"/>
      <c r="W387" s="40"/>
      <c r="X387" s="40"/>
      <c r="Y387" s="42"/>
      <c r="Z387" s="42"/>
    </row>
    <row r="388" spans="1:26" ht="11.25" customHeight="1" x14ac:dyDescent="0.2">
      <c r="A388" s="42"/>
      <c r="B388" s="42"/>
      <c r="C388" s="42"/>
      <c r="D388" s="42"/>
      <c r="E388" s="42"/>
      <c r="F388" s="42"/>
      <c r="G388" s="42"/>
      <c r="H388" s="639"/>
      <c r="I388" s="40"/>
      <c r="J388" s="40"/>
      <c r="K388" s="40"/>
      <c r="L388" s="42"/>
      <c r="M388" s="42"/>
      <c r="N388" s="42"/>
      <c r="O388" s="42"/>
      <c r="P388" s="42"/>
      <c r="Q388" s="42"/>
      <c r="R388" s="42"/>
      <c r="S388" s="42"/>
      <c r="T388" s="40"/>
      <c r="U388" s="40"/>
      <c r="V388" s="40"/>
      <c r="W388" s="40"/>
      <c r="X388" s="40"/>
      <c r="Y388" s="42"/>
      <c r="Z388" s="42"/>
    </row>
    <row r="389" spans="1:26" ht="11.25" customHeight="1" x14ac:dyDescent="0.2">
      <c r="A389" s="42"/>
      <c r="B389" s="42"/>
      <c r="C389" s="42"/>
      <c r="D389" s="42"/>
      <c r="E389" s="42"/>
      <c r="F389" s="42"/>
      <c r="G389" s="42"/>
      <c r="H389" s="639"/>
      <c r="I389" s="40"/>
      <c r="J389" s="40"/>
      <c r="K389" s="40"/>
      <c r="L389" s="42"/>
      <c r="M389" s="42"/>
      <c r="N389" s="42"/>
      <c r="O389" s="42"/>
      <c r="P389" s="42"/>
      <c r="Q389" s="42"/>
      <c r="R389" s="42"/>
      <c r="S389" s="42"/>
      <c r="T389" s="40"/>
      <c r="U389" s="40"/>
      <c r="V389" s="40"/>
      <c r="W389" s="40"/>
      <c r="X389" s="40"/>
      <c r="Y389" s="42"/>
      <c r="Z389" s="42"/>
    </row>
    <row r="390" spans="1:26" ht="11.25" customHeight="1" x14ac:dyDescent="0.2">
      <c r="A390" s="42"/>
      <c r="B390" s="42"/>
      <c r="C390" s="42"/>
      <c r="D390" s="42"/>
      <c r="E390" s="42"/>
      <c r="F390" s="42"/>
      <c r="G390" s="42"/>
      <c r="H390" s="639"/>
      <c r="I390" s="40"/>
      <c r="J390" s="40"/>
      <c r="K390" s="40"/>
      <c r="L390" s="42"/>
      <c r="M390" s="42"/>
      <c r="N390" s="42"/>
      <c r="O390" s="42"/>
      <c r="P390" s="42"/>
      <c r="Q390" s="42"/>
      <c r="R390" s="42"/>
      <c r="S390" s="42"/>
      <c r="T390" s="40"/>
      <c r="U390" s="40"/>
      <c r="V390" s="40"/>
      <c r="W390" s="40"/>
      <c r="X390" s="40"/>
      <c r="Y390" s="42"/>
      <c r="Z390" s="42"/>
    </row>
    <row r="391" spans="1:26" ht="11.25" customHeight="1" x14ac:dyDescent="0.2">
      <c r="A391" s="42"/>
      <c r="B391" s="42"/>
      <c r="C391" s="42"/>
      <c r="D391" s="42"/>
      <c r="E391" s="42"/>
      <c r="F391" s="42"/>
      <c r="G391" s="42"/>
      <c r="H391" s="639"/>
      <c r="I391" s="40"/>
      <c r="J391" s="40"/>
      <c r="K391" s="40"/>
      <c r="L391" s="42"/>
      <c r="M391" s="42"/>
      <c r="N391" s="42"/>
      <c r="O391" s="42"/>
      <c r="P391" s="42"/>
      <c r="Q391" s="42"/>
      <c r="R391" s="42"/>
      <c r="S391" s="42"/>
      <c r="T391" s="40"/>
      <c r="U391" s="40"/>
      <c r="V391" s="40"/>
      <c r="W391" s="40"/>
      <c r="X391" s="40"/>
      <c r="Y391" s="42"/>
      <c r="Z391" s="42"/>
    </row>
    <row r="392" spans="1:26" ht="11.25" customHeight="1" x14ac:dyDescent="0.2">
      <c r="A392" s="42"/>
      <c r="B392" s="42"/>
      <c r="C392" s="42"/>
      <c r="D392" s="42"/>
      <c r="E392" s="42"/>
      <c r="F392" s="42"/>
      <c r="G392" s="42"/>
      <c r="H392" s="639"/>
      <c r="I392" s="40"/>
      <c r="J392" s="40"/>
      <c r="K392" s="40"/>
      <c r="L392" s="42"/>
      <c r="M392" s="42"/>
      <c r="N392" s="42"/>
      <c r="O392" s="42"/>
      <c r="P392" s="42"/>
      <c r="Q392" s="42"/>
      <c r="R392" s="42"/>
      <c r="S392" s="42"/>
      <c r="T392" s="40"/>
      <c r="U392" s="40"/>
      <c r="V392" s="40"/>
      <c r="W392" s="40"/>
      <c r="X392" s="40"/>
      <c r="Y392" s="42"/>
      <c r="Z392" s="42"/>
    </row>
    <row r="393" spans="1:26" ht="11.25" customHeight="1" x14ac:dyDescent="0.2">
      <c r="A393" s="42"/>
      <c r="B393" s="42"/>
      <c r="C393" s="42"/>
      <c r="D393" s="42"/>
      <c r="E393" s="42"/>
      <c r="F393" s="42"/>
      <c r="G393" s="42"/>
      <c r="H393" s="639"/>
      <c r="I393" s="40"/>
      <c r="J393" s="40"/>
      <c r="K393" s="40"/>
      <c r="L393" s="42"/>
      <c r="M393" s="42"/>
      <c r="N393" s="42"/>
      <c r="O393" s="42"/>
      <c r="P393" s="42"/>
      <c r="Q393" s="42"/>
      <c r="R393" s="42"/>
      <c r="S393" s="42"/>
      <c r="T393" s="40"/>
      <c r="U393" s="40"/>
      <c r="V393" s="40"/>
      <c r="W393" s="40"/>
      <c r="X393" s="40"/>
      <c r="Y393" s="42"/>
      <c r="Z393" s="42"/>
    </row>
    <row r="394" spans="1:26" ht="11.25" customHeight="1" x14ac:dyDescent="0.2">
      <c r="A394" s="42"/>
      <c r="B394" s="42"/>
      <c r="C394" s="42"/>
      <c r="D394" s="42"/>
      <c r="E394" s="42"/>
      <c r="F394" s="42"/>
      <c r="G394" s="42"/>
      <c r="H394" s="639"/>
      <c r="I394" s="40"/>
      <c r="J394" s="40"/>
      <c r="K394" s="40"/>
      <c r="L394" s="42"/>
      <c r="M394" s="42"/>
      <c r="N394" s="42"/>
      <c r="O394" s="42"/>
      <c r="P394" s="42"/>
      <c r="Q394" s="42"/>
      <c r="R394" s="42"/>
      <c r="S394" s="42"/>
      <c r="T394" s="40"/>
      <c r="U394" s="40"/>
      <c r="V394" s="40"/>
      <c r="W394" s="40"/>
      <c r="X394" s="40"/>
      <c r="Y394" s="42"/>
      <c r="Z394" s="42"/>
    </row>
    <row r="395" spans="1:26" ht="11.25" customHeight="1" x14ac:dyDescent="0.2">
      <c r="A395" s="42"/>
      <c r="B395" s="42"/>
      <c r="C395" s="42"/>
      <c r="D395" s="42"/>
      <c r="E395" s="42"/>
      <c r="F395" s="42"/>
      <c r="G395" s="42"/>
      <c r="H395" s="639"/>
      <c r="I395" s="40"/>
      <c r="J395" s="40"/>
      <c r="K395" s="40"/>
      <c r="L395" s="42"/>
      <c r="M395" s="42"/>
      <c r="N395" s="42"/>
      <c r="O395" s="42"/>
      <c r="P395" s="42"/>
      <c r="Q395" s="42"/>
      <c r="R395" s="42"/>
      <c r="S395" s="42"/>
      <c r="T395" s="40"/>
      <c r="U395" s="40"/>
      <c r="V395" s="40"/>
      <c r="W395" s="40"/>
      <c r="X395" s="40"/>
      <c r="Y395" s="42"/>
      <c r="Z395" s="42"/>
    </row>
    <row r="396" spans="1:26" ht="11.25" customHeight="1" x14ac:dyDescent="0.2">
      <c r="A396" s="42"/>
      <c r="B396" s="42"/>
      <c r="C396" s="42"/>
      <c r="D396" s="42"/>
      <c r="E396" s="42"/>
      <c r="F396" s="42"/>
      <c r="G396" s="42"/>
      <c r="H396" s="639"/>
      <c r="I396" s="40"/>
      <c r="J396" s="40"/>
      <c r="K396" s="40"/>
      <c r="L396" s="42"/>
      <c r="M396" s="42"/>
      <c r="N396" s="42"/>
      <c r="O396" s="42"/>
      <c r="P396" s="42"/>
      <c r="Q396" s="42"/>
      <c r="R396" s="42"/>
      <c r="S396" s="42"/>
      <c r="T396" s="40"/>
      <c r="U396" s="40"/>
      <c r="V396" s="40"/>
      <c r="W396" s="40"/>
      <c r="X396" s="40"/>
      <c r="Y396" s="42"/>
      <c r="Z396" s="42"/>
    </row>
    <row r="397" spans="1:26" ht="11.25" customHeight="1" x14ac:dyDescent="0.2">
      <c r="A397" s="42"/>
      <c r="B397" s="42"/>
      <c r="C397" s="42"/>
      <c r="D397" s="42"/>
      <c r="E397" s="42"/>
      <c r="F397" s="42"/>
      <c r="G397" s="42"/>
      <c r="H397" s="639"/>
      <c r="I397" s="40"/>
      <c r="J397" s="40"/>
      <c r="K397" s="40"/>
      <c r="L397" s="42"/>
      <c r="M397" s="42"/>
      <c r="N397" s="42"/>
      <c r="O397" s="42"/>
      <c r="P397" s="42"/>
      <c r="Q397" s="42"/>
      <c r="R397" s="42"/>
      <c r="S397" s="42"/>
      <c r="T397" s="40"/>
      <c r="U397" s="40"/>
      <c r="V397" s="40"/>
      <c r="W397" s="40"/>
      <c r="X397" s="40"/>
      <c r="Y397" s="42"/>
      <c r="Z397" s="42"/>
    </row>
    <row r="398" spans="1:26" ht="11.25" customHeight="1" x14ac:dyDescent="0.2">
      <c r="A398" s="42"/>
      <c r="B398" s="42"/>
      <c r="C398" s="42"/>
      <c r="D398" s="42"/>
      <c r="E398" s="42"/>
      <c r="F398" s="42"/>
      <c r="G398" s="42"/>
      <c r="H398" s="639"/>
      <c r="I398" s="40"/>
      <c r="J398" s="40"/>
      <c r="K398" s="40"/>
      <c r="L398" s="42"/>
      <c r="M398" s="42"/>
      <c r="N398" s="42"/>
      <c r="O398" s="42"/>
      <c r="P398" s="42"/>
      <c r="Q398" s="42"/>
      <c r="R398" s="42"/>
      <c r="S398" s="42"/>
      <c r="T398" s="40"/>
      <c r="U398" s="40"/>
      <c r="V398" s="40"/>
      <c r="W398" s="40"/>
      <c r="X398" s="40"/>
      <c r="Y398" s="42"/>
      <c r="Z398" s="42"/>
    </row>
    <row r="399" spans="1:26" ht="11.25" customHeight="1" x14ac:dyDescent="0.2">
      <c r="A399" s="42"/>
      <c r="B399" s="42"/>
      <c r="C399" s="42"/>
      <c r="D399" s="42"/>
      <c r="E399" s="42"/>
      <c r="F399" s="42"/>
      <c r="G399" s="42"/>
      <c r="H399" s="639"/>
      <c r="I399" s="40"/>
      <c r="J399" s="40"/>
      <c r="K399" s="40"/>
      <c r="L399" s="42"/>
      <c r="M399" s="42"/>
      <c r="N399" s="42"/>
      <c r="O399" s="42"/>
      <c r="P399" s="42"/>
      <c r="Q399" s="42"/>
      <c r="R399" s="42"/>
      <c r="S399" s="42"/>
      <c r="T399" s="40"/>
      <c r="U399" s="40"/>
      <c r="V399" s="40"/>
      <c r="W399" s="40"/>
      <c r="X399" s="40"/>
      <c r="Y399" s="42"/>
      <c r="Z399" s="42"/>
    </row>
    <row r="400" spans="1:26" ht="11.25" customHeight="1" x14ac:dyDescent="0.2">
      <c r="A400" s="42"/>
      <c r="B400" s="42"/>
      <c r="C400" s="42"/>
      <c r="D400" s="42"/>
      <c r="E400" s="42"/>
      <c r="F400" s="42"/>
      <c r="G400" s="42"/>
      <c r="H400" s="639"/>
      <c r="I400" s="40"/>
      <c r="J400" s="40"/>
      <c r="K400" s="40"/>
      <c r="L400" s="42"/>
      <c r="M400" s="42"/>
      <c r="N400" s="42"/>
      <c r="O400" s="42"/>
      <c r="P400" s="42"/>
      <c r="Q400" s="42"/>
      <c r="R400" s="42"/>
      <c r="S400" s="42"/>
      <c r="T400" s="40"/>
      <c r="U400" s="40"/>
      <c r="V400" s="40"/>
      <c r="W400" s="40"/>
      <c r="X400" s="40"/>
      <c r="Y400" s="42"/>
      <c r="Z400" s="42"/>
    </row>
    <row r="401" spans="1:26" ht="11.25" customHeight="1" x14ac:dyDescent="0.2">
      <c r="A401" s="42"/>
      <c r="B401" s="42"/>
      <c r="C401" s="42"/>
      <c r="D401" s="42"/>
      <c r="E401" s="42"/>
      <c r="F401" s="42"/>
      <c r="G401" s="42"/>
      <c r="H401" s="639"/>
      <c r="I401" s="40"/>
      <c r="J401" s="40"/>
      <c r="K401" s="40"/>
      <c r="L401" s="42"/>
      <c r="M401" s="42"/>
      <c r="N401" s="42"/>
      <c r="O401" s="42"/>
      <c r="P401" s="42"/>
      <c r="Q401" s="42"/>
      <c r="R401" s="42"/>
      <c r="S401" s="42"/>
      <c r="T401" s="40"/>
      <c r="U401" s="40"/>
      <c r="V401" s="40"/>
      <c r="W401" s="40"/>
      <c r="X401" s="40"/>
      <c r="Y401" s="42"/>
      <c r="Z401" s="42"/>
    </row>
    <row r="402" spans="1:26" ht="11.25" customHeight="1" x14ac:dyDescent="0.2">
      <c r="A402" s="42"/>
      <c r="B402" s="42"/>
      <c r="C402" s="42"/>
      <c r="D402" s="42"/>
      <c r="E402" s="42"/>
      <c r="F402" s="42"/>
      <c r="G402" s="42"/>
      <c r="H402" s="639"/>
      <c r="I402" s="40"/>
      <c r="J402" s="40"/>
      <c r="K402" s="40"/>
      <c r="L402" s="42"/>
      <c r="M402" s="42"/>
      <c r="N402" s="42"/>
      <c r="O402" s="42"/>
      <c r="P402" s="42"/>
      <c r="Q402" s="42"/>
      <c r="R402" s="42"/>
      <c r="S402" s="42"/>
      <c r="T402" s="40"/>
      <c r="U402" s="40"/>
      <c r="V402" s="40"/>
      <c r="W402" s="40"/>
      <c r="X402" s="40"/>
      <c r="Y402" s="42"/>
      <c r="Z402" s="42"/>
    </row>
    <row r="403" spans="1:26" ht="11.25" customHeight="1" x14ac:dyDescent="0.2">
      <c r="A403" s="42"/>
      <c r="B403" s="42"/>
      <c r="C403" s="42"/>
      <c r="D403" s="42"/>
      <c r="E403" s="42"/>
      <c r="F403" s="42"/>
      <c r="G403" s="42"/>
      <c r="H403" s="639"/>
      <c r="I403" s="40"/>
      <c r="J403" s="40"/>
      <c r="K403" s="40"/>
      <c r="L403" s="42"/>
      <c r="M403" s="42"/>
      <c r="N403" s="42"/>
      <c r="O403" s="42"/>
      <c r="P403" s="42"/>
      <c r="Q403" s="42"/>
      <c r="R403" s="42"/>
      <c r="S403" s="42"/>
      <c r="T403" s="40"/>
      <c r="U403" s="40"/>
      <c r="V403" s="40"/>
      <c r="W403" s="40"/>
      <c r="X403" s="40"/>
      <c r="Y403" s="42"/>
      <c r="Z403" s="42"/>
    </row>
    <row r="404" spans="1:26" ht="11.25" customHeight="1" x14ac:dyDescent="0.2">
      <c r="A404" s="42"/>
      <c r="B404" s="42"/>
      <c r="C404" s="42"/>
      <c r="D404" s="42"/>
      <c r="E404" s="42"/>
      <c r="F404" s="42"/>
      <c r="G404" s="42"/>
      <c r="H404" s="639"/>
      <c r="I404" s="40"/>
      <c r="J404" s="40"/>
      <c r="K404" s="40"/>
      <c r="L404" s="42"/>
      <c r="M404" s="42"/>
      <c r="N404" s="42"/>
      <c r="O404" s="42"/>
      <c r="P404" s="42"/>
      <c r="Q404" s="42"/>
      <c r="R404" s="42"/>
      <c r="S404" s="42"/>
      <c r="T404" s="40"/>
      <c r="U404" s="40"/>
      <c r="V404" s="40"/>
      <c r="W404" s="40"/>
      <c r="X404" s="40"/>
      <c r="Y404" s="42"/>
      <c r="Z404" s="42"/>
    </row>
    <row r="405" spans="1:26" ht="11.25" customHeight="1" x14ac:dyDescent="0.2">
      <c r="A405" s="42"/>
      <c r="B405" s="42"/>
      <c r="C405" s="42"/>
      <c r="D405" s="42"/>
      <c r="E405" s="42"/>
      <c r="F405" s="42"/>
      <c r="G405" s="42"/>
      <c r="H405" s="639"/>
      <c r="I405" s="40"/>
      <c r="J405" s="40"/>
      <c r="K405" s="40"/>
      <c r="L405" s="42"/>
      <c r="M405" s="42"/>
      <c r="N405" s="42"/>
      <c r="O405" s="42"/>
      <c r="P405" s="42"/>
      <c r="Q405" s="42"/>
      <c r="R405" s="42"/>
      <c r="S405" s="42"/>
      <c r="T405" s="40"/>
      <c r="U405" s="40"/>
      <c r="V405" s="40"/>
      <c r="W405" s="40"/>
      <c r="X405" s="40"/>
      <c r="Y405" s="42"/>
      <c r="Z405" s="42"/>
    </row>
    <row r="406" spans="1:26" ht="11.25" customHeight="1" x14ac:dyDescent="0.2">
      <c r="A406" s="42"/>
      <c r="B406" s="42"/>
      <c r="C406" s="42"/>
      <c r="D406" s="42"/>
      <c r="E406" s="42"/>
      <c r="F406" s="42"/>
      <c r="G406" s="42"/>
      <c r="H406" s="639"/>
      <c r="I406" s="40"/>
      <c r="J406" s="40"/>
      <c r="K406" s="40"/>
      <c r="L406" s="42"/>
      <c r="M406" s="42"/>
      <c r="N406" s="42"/>
      <c r="O406" s="42"/>
      <c r="P406" s="42"/>
      <c r="Q406" s="42"/>
      <c r="R406" s="42"/>
      <c r="S406" s="42"/>
      <c r="T406" s="40"/>
      <c r="U406" s="40"/>
      <c r="V406" s="40"/>
      <c r="W406" s="40"/>
      <c r="X406" s="40"/>
      <c r="Y406" s="42"/>
      <c r="Z406" s="42"/>
    </row>
    <row r="407" spans="1:26" ht="11.25" customHeight="1" x14ac:dyDescent="0.2">
      <c r="A407" s="42"/>
      <c r="B407" s="42"/>
      <c r="C407" s="42"/>
      <c r="D407" s="42"/>
      <c r="E407" s="42"/>
      <c r="F407" s="42"/>
      <c r="G407" s="42"/>
      <c r="H407" s="639"/>
      <c r="I407" s="40"/>
      <c r="J407" s="40"/>
      <c r="K407" s="40"/>
      <c r="L407" s="42"/>
      <c r="M407" s="42"/>
      <c r="N407" s="42"/>
      <c r="O407" s="42"/>
      <c r="P407" s="42"/>
      <c r="Q407" s="42"/>
      <c r="R407" s="42"/>
      <c r="S407" s="42"/>
      <c r="T407" s="40"/>
      <c r="U407" s="40"/>
      <c r="V407" s="40"/>
      <c r="W407" s="40"/>
      <c r="X407" s="40"/>
      <c r="Y407" s="42"/>
      <c r="Z407" s="42"/>
    </row>
    <row r="408" spans="1:26" ht="11.25" customHeight="1" x14ac:dyDescent="0.2">
      <c r="A408" s="42"/>
      <c r="B408" s="42"/>
      <c r="C408" s="42"/>
      <c r="D408" s="42"/>
      <c r="E408" s="42"/>
      <c r="F408" s="42"/>
      <c r="G408" s="42"/>
      <c r="H408" s="639"/>
      <c r="I408" s="40"/>
      <c r="J408" s="40"/>
      <c r="K408" s="40"/>
      <c r="L408" s="42"/>
      <c r="M408" s="42"/>
      <c r="N408" s="42"/>
      <c r="O408" s="42"/>
      <c r="P408" s="42"/>
      <c r="Q408" s="42"/>
      <c r="R408" s="42"/>
      <c r="S408" s="42"/>
      <c r="T408" s="40"/>
      <c r="U408" s="40"/>
      <c r="V408" s="40"/>
      <c r="W408" s="40"/>
      <c r="X408" s="40"/>
      <c r="Y408" s="42"/>
      <c r="Z408" s="42"/>
    </row>
    <row r="409" spans="1:26" ht="11.25" customHeight="1" x14ac:dyDescent="0.2">
      <c r="A409" s="42"/>
      <c r="B409" s="42"/>
      <c r="C409" s="42"/>
      <c r="D409" s="42"/>
      <c r="E409" s="42"/>
      <c r="F409" s="42"/>
      <c r="G409" s="42"/>
      <c r="H409" s="639"/>
      <c r="I409" s="40"/>
      <c r="J409" s="40"/>
      <c r="K409" s="40"/>
      <c r="L409" s="42"/>
      <c r="M409" s="42"/>
      <c r="N409" s="42"/>
      <c r="O409" s="42"/>
      <c r="P409" s="42"/>
      <c r="Q409" s="42"/>
      <c r="R409" s="42"/>
      <c r="S409" s="42"/>
      <c r="T409" s="40"/>
      <c r="U409" s="40"/>
      <c r="V409" s="40"/>
      <c r="W409" s="40"/>
      <c r="X409" s="40"/>
      <c r="Y409" s="42"/>
      <c r="Z409" s="42"/>
    </row>
    <row r="410" spans="1:26" ht="11.25" customHeight="1" x14ac:dyDescent="0.2">
      <c r="A410" s="42"/>
      <c r="B410" s="42"/>
      <c r="C410" s="42"/>
      <c r="D410" s="42"/>
      <c r="E410" s="42"/>
      <c r="F410" s="42"/>
      <c r="G410" s="42"/>
      <c r="H410" s="639"/>
      <c r="I410" s="40"/>
      <c r="J410" s="40"/>
      <c r="K410" s="40"/>
      <c r="L410" s="42"/>
      <c r="M410" s="42"/>
      <c r="N410" s="42"/>
      <c r="O410" s="42"/>
      <c r="P410" s="42"/>
      <c r="Q410" s="42"/>
      <c r="R410" s="42"/>
      <c r="S410" s="42"/>
      <c r="T410" s="40"/>
      <c r="U410" s="40"/>
      <c r="V410" s="40"/>
      <c r="W410" s="40"/>
      <c r="X410" s="40"/>
      <c r="Y410" s="42"/>
      <c r="Z410" s="42"/>
    </row>
    <row r="411" spans="1:26" ht="11.25" customHeight="1" x14ac:dyDescent="0.2">
      <c r="A411" s="42"/>
      <c r="B411" s="42"/>
      <c r="C411" s="42"/>
      <c r="D411" s="42"/>
      <c r="E411" s="42"/>
      <c r="F411" s="42"/>
      <c r="G411" s="42"/>
      <c r="H411" s="639"/>
      <c r="I411" s="40"/>
      <c r="J411" s="40"/>
      <c r="K411" s="40"/>
      <c r="L411" s="42"/>
      <c r="M411" s="42"/>
      <c r="N411" s="42"/>
      <c r="O411" s="42"/>
      <c r="P411" s="42"/>
      <c r="Q411" s="42"/>
      <c r="R411" s="42"/>
      <c r="S411" s="42"/>
      <c r="T411" s="40"/>
      <c r="U411" s="40"/>
      <c r="V411" s="40"/>
      <c r="W411" s="40"/>
      <c r="X411" s="40"/>
      <c r="Y411" s="42"/>
      <c r="Z411" s="42"/>
    </row>
    <row r="412" spans="1:26" ht="11.25" customHeight="1" x14ac:dyDescent="0.2">
      <c r="A412" s="42"/>
      <c r="B412" s="42"/>
      <c r="C412" s="42"/>
      <c r="D412" s="42"/>
      <c r="E412" s="42"/>
      <c r="F412" s="42"/>
      <c r="G412" s="42"/>
      <c r="H412" s="639"/>
      <c r="I412" s="40"/>
      <c r="J412" s="40"/>
      <c r="K412" s="40"/>
      <c r="L412" s="42"/>
      <c r="M412" s="42"/>
      <c r="N412" s="42"/>
      <c r="O412" s="42"/>
      <c r="P412" s="42"/>
      <c r="Q412" s="42"/>
      <c r="R412" s="42"/>
      <c r="S412" s="42"/>
      <c r="T412" s="40"/>
      <c r="U412" s="40"/>
      <c r="V412" s="40"/>
      <c r="W412" s="40"/>
      <c r="X412" s="40"/>
      <c r="Y412" s="42"/>
      <c r="Z412" s="42"/>
    </row>
    <row r="413" spans="1:26" ht="11.25" customHeight="1" x14ac:dyDescent="0.2">
      <c r="A413" s="42"/>
      <c r="B413" s="42"/>
      <c r="C413" s="42"/>
      <c r="D413" s="42"/>
      <c r="E413" s="42"/>
      <c r="F413" s="42"/>
      <c r="G413" s="42"/>
      <c r="H413" s="639"/>
      <c r="I413" s="40"/>
      <c r="J413" s="40"/>
      <c r="K413" s="40"/>
      <c r="L413" s="42"/>
      <c r="M413" s="42"/>
      <c r="N413" s="42"/>
      <c r="O413" s="42"/>
      <c r="P413" s="42"/>
      <c r="Q413" s="42"/>
      <c r="R413" s="42"/>
      <c r="S413" s="42"/>
      <c r="T413" s="40"/>
      <c r="U413" s="40"/>
      <c r="V413" s="40"/>
      <c r="W413" s="40"/>
      <c r="X413" s="40"/>
      <c r="Y413" s="42"/>
      <c r="Z413" s="42"/>
    </row>
    <row r="414" spans="1:26" ht="11.25" customHeight="1" x14ac:dyDescent="0.2">
      <c r="A414" s="42"/>
      <c r="B414" s="42"/>
      <c r="C414" s="42"/>
      <c r="D414" s="42"/>
      <c r="E414" s="42"/>
      <c r="F414" s="42"/>
      <c r="G414" s="42"/>
      <c r="H414" s="639"/>
      <c r="I414" s="40"/>
      <c r="J414" s="40"/>
      <c r="K414" s="40"/>
      <c r="L414" s="42"/>
      <c r="M414" s="42"/>
      <c r="N414" s="42"/>
      <c r="O414" s="42"/>
      <c r="P414" s="42"/>
      <c r="Q414" s="42"/>
      <c r="R414" s="42"/>
      <c r="S414" s="42"/>
      <c r="T414" s="40"/>
      <c r="U414" s="40"/>
      <c r="V414" s="40"/>
      <c r="W414" s="40"/>
      <c r="X414" s="40"/>
      <c r="Y414" s="42"/>
      <c r="Z414" s="42"/>
    </row>
    <row r="415" spans="1:26" ht="11.25" customHeight="1" x14ac:dyDescent="0.2">
      <c r="A415" s="42"/>
      <c r="B415" s="42"/>
      <c r="C415" s="42"/>
      <c r="D415" s="42"/>
      <c r="E415" s="42"/>
      <c r="F415" s="42"/>
      <c r="G415" s="42"/>
      <c r="H415" s="639"/>
      <c r="I415" s="40"/>
      <c r="J415" s="40"/>
      <c r="K415" s="40"/>
      <c r="L415" s="42"/>
      <c r="M415" s="42"/>
      <c r="N415" s="42"/>
      <c r="O415" s="42"/>
      <c r="P415" s="42"/>
      <c r="Q415" s="42"/>
      <c r="R415" s="42"/>
      <c r="S415" s="42"/>
      <c r="T415" s="40"/>
      <c r="U415" s="40"/>
      <c r="V415" s="40"/>
      <c r="W415" s="40"/>
      <c r="X415" s="40"/>
      <c r="Y415" s="42"/>
      <c r="Z415" s="42"/>
    </row>
    <row r="416" spans="1:26" ht="11.25" customHeight="1" x14ac:dyDescent="0.2">
      <c r="A416" s="42"/>
      <c r="B416" s="42"/>
      <c r="C416" s="42"/>
      <c r="D416" s="42"/>
      <c r="E416" s="42"/>
      <c r="F416" s="42"/>
      <c r="G416" s="42"/>
      <c r="H416" s="639"/>
      <c r="I416" s="40"/>
      <c r="J416" s="40"/>
      <c r="K416" s="40"/>
      <c r="L416" s="42"/>
      <c r="M416" s="42"/>
      <c r="N416" s="42"/>
      <c r="O416" s="42"/>
      <c r="P416" s="42"/>
      <c r="Q416" s="42"/>
      <c r="R416" s="42"/>
      <c r="S416" s="42"/>
      <c r="T416" s="40"/>
      <c r="U416" s="40"/>
      <c r="V416" s="40"/>
      <c r="W416" s="40"/>
      <c r="X416" s="40"/>
      <c r="Y416" s="42"/>
      <c r="Z416" s="42"/>
    </row>
    <row r="417" spans="1:26" ht="11.25" customHeight="1" x14ac:dyDescent="0.2">
      <c r="A417" s="42"/>
      <c r="B417" s="42"/>
      <c r="C417" s="42"/>
      <c r="D417" s="42"/>
      <c r="E417" s="42"/>
      <c r="F417" s="42"/>
      <c r="G417" s="42"/>
      <c r="H417" s="639"/>
      <c r="I417" s="40"/>
      <c r="J417" s="40"/>
      <c r="K417" s="40"/>
      <c r="L417" s="42"/>
      <c r="M417" s="42"/>
      <c r="N417" s="42"/>
      <c r="O417" s="42"/>
      <c r="P417" s="42"/>
      <c r="Q417" s="42"/>
      <c r="R417" s="42"/>
      <c r="S417" s="42"/>
      <c r="T417" s="40"/>
      <c r="U417" s="40"/>
      <c r="V417" s="40"/>
      <c r="W417" s="40"/>
      <c r="X417" s="40"/>
      <c r="Y417" s="42"/>
      <c r="Z417" s="42"/>
    </row>
    <row r="418" spans="1:26" ht="11.25" customHeight="1" x14ac:dyDescent="0.2">
      <c r="A418" s="42"/>
      <c r="B418" s="42"/>
      <c r="C418" s="42"/>
      <c r="D418" s="42"/>
      <c r="E418" s="42"/>
      <c r="F418" s="42"/>
      <c r="G418" s="42"/>
      <c r="H418" s="639"/>
      <c r="I418" s="40"/>
      <c r="J418" s="40"/>
      <c r="K418" s="40"/>
      <c r="L418" s="42"/>
      <c r="M418" s="42"/>
      <c r="N418" s="42"/>
      <c r="O418" s="42"/>
      <c r="P418" s="42"/>
      <c r="Q418" s="42"/>
      <c r="R418" s="42"/>
      <c r="S418" s="42"/>
      <c r="T418" s="40"/>
      <c r="U418" s="40"/>
      <c r="V418" s="40"/>
      <c r="W418" s="40"/>
      <c r="X418" s="40"/>
      <c r="Y418" s="42"/>
      <c r="Z418" s="42"/>
    </row>
    <row r="419" spans="1:26" ht="11.25" customHeight="1" x14ac:dyDescent="0.2">
      <c r="A419" s="42"/>
      <c r="B419" s="42"/>
      <c r="C419" s="42"/>
      <c r="D419" s="42"/>
      <c r="E419" s="42"/>
      <c r="F419" s="42"/>
      <c r="G419" s="42"/>
      <c r="H419" s="639"/>
      <c r="I419" s="40"/>
      <c r="J419" s="40"/>
      <c r="K419" s="40"/>
      <c r="L419" s="42"/>
      <c r="M419" s="42"/>
      <c r="N419" s="42"/>
      <c r="O419" s="42"/>
      <c r="P419" s="42"/>
      <c r="Q419" s="42"/>
      <c r="R419" s="42"/>
      <c r="S419" s="42"/>
      <c r="T419" s="40"/>
      <c r="U419" s="40"/>
      <c r="V419" s="40"/>
      <c r="W419" s="40"/>
      <c r="X419" s="40"/>
      <c r="Y419" s="42"/>
      <c r="Z419" s="42"/>
    </row>
    <row r="420" spans="1:26" ht="11.25" customHeight="1" x14ac:dyDescent="0.2">
      <c r="A420" s="42"/>
      <c r="B420" s="42"/>
      <c r="C420" s="42"/>
      <c r="D420" s="42"/>
      <c r="E420" s="42"/>
      <c r="F420" s="42"/>
      <c r="G420" s="42"/>
      <c r="H420" s="639"/>
      <c r="I420" s="40"/>
      <c r="J420" s="40"/>
      <c r="K420" s="40"/>
      <c r="L420" s="42"/>
      <c r="M420" s="42"/>
      <c r="N420" s="42"/>
      <c r="O420" s="42"/>
      <c r="P420" s="42"/>
      <c r="Q420" s="42"/>
      <c r="R420" s="42"/>
      <c r="S420" s="42"/>
      <c r="T420" s="40"/>
      <c r="U420" s="40"/>
      <c r="V420" s="40"/>
      <c r="W420" s="40"/>
      <c r="X420" s="40"/>
      <c r="Y420" s="42"/>
      <c r="Z420" s="42"/>
    </row>
    <row r="421" spans="1:26" ht="11.25" customHeight="1" x14ac:dyDescent="0.2">
      <c r="A421" s="42"/>
      <c r="B421" s="42"/>
      <c r="C421" s="42"/>
      <c r="D421" s="42"/>
      <c r="E421" s="42"/>
      <c r="F421" s="42"/>
      <c r="G421" s="42"/>
      <c r="H421" s="639"/>
      <c r="I421" s="40"/>
      <c r="J421" s="40"/>
      <c r="K421" s="40"/>
      <c r="L421" s="42"/>
      <c r="M421" s="42"/>
      <c r="N421" s="42"/>
      <c r="O421" s="42"/>
      <c r="P421" s="42"/>
      <c r="Q421" s="42"/>
      <c r="R421" s="42"/>
      <c r="S421" s="42"/>
      <c r="T421" s="40"/>
      <c r="U421" s="40"/>
      <c r="V421" s="40"/>
      <c r="W421" s="40"/>
      <c r="X421" s="40"/>
      <c r="Y421" s="42"/>
      <c r="Z421" s="42"/>
    </row>
    <row r="422" spans="1:26" ht="11.25" customHeight="1" x14ac:dyDescent="0.2">
      <c r="A422" s="42"/>
      <c r="B422" s="42"/>
      <c r="C422" s="42"/>
      <c r="D422" s="42"/>
      <c r="E422" s="42"/>
      <c r="F422" s="42"/>
      <c r="G422" s="42"/>
      <c r="H422" s="639"/>
      <c r="I422" s="40"/>
      <c r="J422" s="40"/>
      <c r="K422" s="40"/>
      <c r="L422" s="42"/>
      <c r="M422" s="42"/>
      <c r="N422" s="42"/>
      <c r="O422" s="42"/>
      <c r="P422" s="42"/>
      <c r="Q422" s="42"/>
      <c r="R422" s="42"/>
      <c r="S422" s="42"/>
      <c r="T422" s="40"/>
      <c r="U422" s="40"/>
      <c r="V422" s="40"/>
      <c r="W422" s="40"/>
      <c r="X422" s="40"/>
      <c r="Y422" s="42"/>
      <c r="Z422" s="42"/>
    </row>
    <row r="423" spans="1:26" ht="11.25" customHeight="1" x14ac:dyDescent="0.2">
      <c r="A423" s="42"/>
      <c r="B423" s="42"/>
      <c r="C423" s="42"/>
      <c r="D423" s="42"/>
      <c r="E423" s="42"/>
      <c r="F423" s="42"/>
      <c r="G423" s="42"/>
      <c r="H423" s="639"/>
      <c r="I423" s="40"/>
      <c r="J423" s="40"/>
      <c r="K423" s="40"/>
      <c r="L423" s="42"/>
      <c r="M423" s="42"/>
      <c r="N423" s="42"/>
      <c r="O423" s="42"/>
      <c r="P423" s="42"/>
      <c r="Q423" s="42"/>
      <c r="R423" s="42"/>
      <c r="S423" s="42"/>
      <c r="T423" s="40"/>
      <c r="U423" s="40"/>
      <c r="V423" s="40"/>
      <c r="W423" s="40"/>
      <c r="X423" s="40"/>
      <c r="Y423" s="42"/>
      <c r="Z423" s="42"/>
    </row>
    <row r="424" spans="1:26" ht="11.25" customHeight="1" x14ac:dyDescent="0.2">
      <c r="A424" s="42"/>
      <c r="B424" s="42"/>
      <c r="C424" s="42"/>
      <c r="D424" s="42"/>
      <c r="E424" s="42"/>
      <c r="F424" s="42"/>
      <c r="G424" s="42"/>
      <c r="H424" s="639"/>
      <c r="I424" s="40"/>
      <c r="J424" s="40"/>
      <c r="K424" s="40"/>
      <c r="L424" s="42"/>
      <c r="M424" s="42"/>
      <c r="N424" s="42"/>
      <c r="O424" s="42"/>
      <c r="P424" s="42"/>
      <c r="Q424" s="42"/>
      <c r="R424" s="42"/>
      <c r="S424" s="42"/>
      <c r="T424" s="40"/>
      <c r="U424" s="40"/>
      <c r="V424" s="40"/>
      <c r="W424" s="40"/>
      <c r="X424" s="40"/>
      <c r="Y424" s="42"/>
      <c r="Z424" s="42"/>
    </row>
    <row r="425" spans="1:26" ht="11.25" customHeight="1" x14ac:dyDescent="0.2">
      <c r="A425" s="42"/>
      <c r="B425" s="42"/>
      <c r="C425" s="42"/>
      <c r="D425" s="42"/>
      <c r="E425" s="42"/>
      <c r="F425" s="42"/>
      <c r="G425" s="42"/>
      <c r="H425" s="639"/>
      <c r="I425" s="40"/>
      <c r="J425" s="40"/>
      <c r="K425" s="40"/>
      <c r="L425" s="42"/>
      <c r="M425" s="42"/>
      <c r="N425" s="42"/>
      <c r="O425" s="42"/>
      <c r="P425" s="42"/>
      <c r="Q425" s="42"/>
      <c r="R425" s="42"/>
      <c r="S425" s="42"/>
      <c r="T425" s="40"/>
      <c r="U425" s="40"/>
      <c r="V425" s="40"/>
      <c r="W425" s="40"/>
      <c r="X425" s="40"/>
      <c r="Y425" s="42"/>
      <c r="Z425" s="42"/>
    </row>
    <row r="426" spans="1:26" ht="11.25" customHeight="1" x14ac:dyDescent="0.2">
      <c r="A426" s="42"/>
      <c r="B426" s="42"/>
      <c r="C426" s="42"/>
      <c r="D426" s="42"/>
      <c r="E426" s="42"/>
      <c r="F426" s="42"/>
      <c r="G426" s="42"/>
      <c r="H426" s="639"/>
      <c r="I426" s="40"/>
      <c r="J426" s="40"/>
      <c r="K426" s="40"/>
      <c r="L426" s="42"/>
      <c r="M426" s="42"/>
      <c r="N426" s="42"/>
      <c r="O426" s="42"/>
      <c r="P426" s="42"/>
      <c r="Q426" s="42"/>
      <c r="R426" s="42"/>
      <c r="S426" s="42"/>
      <c r="T426" s="40"/>
      <c r="U426" s="40"/>
      <c r="V426" s="40"/>
      <c r="W426" s="40"/>
      <c r="X426" s="40"/>
      <c r="Y426" s="42"/>
      <c r="Z426" s="42"/>
    </row>
    <row r="427" spans="1:26" ht="11.25" customHeight="1" x14ac:dyDescent="0.2">
      <c r="A427" s="42"/>
      <c r="B427" s="42"/>
      <c r="C427" s="42"/>
      <c r="D427" s="42"/>
      <c r="E427" s="42"/>
      <c r="F427" s="42"/>
      <c r="G427" s="42"/>
      <c r="H427" s="639"/>
      <c r="I427" s="40"/>
      <c r="J427" s="40"/>
      <c r="K427" s="40"/>
      <c r="L427" s="42"/>
      <c r="M427" s="42"/>
      <c r="N427" s="42"/>
      <c r="O427" s="42"/>
      <c r="P427" s="42"/>
      <c r="Q427" s="42"/>
      <c r="R427" s="42"/>
      <c r="S427" s="42"/>
      <c r="T427" s="40"/>
      <c r="U427" s="40"/>
      <c r="V427" s="40"/>
      <c r="W427" s="40"/>
      <c r="X427" s="40"/>
      <c r="Y427" s="42"/>
      <c r="Z427" s="42"/>
    </row>
    <row r="428" spans="1:26" ht="11.25" customHeight="1" x14ac:dyDescent="0.2">
      <c r="A428" s="42"/>
      <c r="B428" s="42"/>
      <c r="C428" s="42"/>
      <c r="D428" s="42"/>
      <c r="E428" s="42"/>
      <c r="F428" s="42"/>
      <c r="G428" s="42"/>
      <c r="H428" s="639"/>
      <c r="I428" s="40"/>
      <c r="J428" s="40"/>
      <c r="K428" s="40"/>
      <c r="L428" s="42"/>
      <c r="M428" s="42"/>
      <c r="N428" s="42"/>
      <c r="O428" s="42"/>
      <c r="P428" s="42"/>
      <c r="Q428" s="42"/>
      <c r="R428" s="42"/>
      <c r="S428" s="42"/>
      <c r="T428" s="40"/>
      <c r="U428" s="40"/>
      <c r="V428" s="40"/>
      <c r="W428" s="40"/>
      <c r="X428" s="40"/>
      <c r="Y428" s="42"/>
      <c r="Z428" s="42"/>
    </row>
    <row r="429" spans="1:26" ht="11.25" customHeight="1" x14ac:dyDescent="0.2">
      <c r="A429" s="42"/>
      <c r="B429" s="42"/>
      <c r="C429" s="42"/>
      <c r="D429" s="42"/>
      <c r="E429" s="42"/>
      <c r="F429" s="42"/>
      <c r="G429" s="42"/>
      <c r="H429" s="639"/>
      <c r="I429" s="40"/>
      <c r="J429" s="40"/>
      <c r="K429" s="40"/>
      <c r="L429" s="42"/>
      <c r="M429" s="42"/>
      <c r="N429" s="42"/>
      <c r="O429" s="42"/>
      <c r="P429" s="42"/>
      <c r="Q429" s="42"/>
      <c r="R429" s="42"/>
      <c r="S429" s="42"/>
      <c r="T429" s="40"/>
      <c r="U429" s="40"/>
      <c r="V429" s="40"/>
      <c r="W429" s="40"/>
      <c r="X429" s="40"/>
      <c r="Y429" s="42"/>
      <c r="Z429" s="42"/>
    </row>
    <row r="430" spans="1:26" ht="11.25" customHeight="1" x14ac:dyDescent="0.2">
      <c r="A430" s="42"/>
      <c r="B430" s="42"/>
      <c r="C430" s="42"/>
      <c r="D430" s="42"/>
      <c r="E430" s="42"/>
      <c r="F430" s="42"/>
      <c r="G430" s="42"/>
      <c r="H430" s="639"/>
      <c r="I430" s="40"/>
      <c r="J430" s="40"/>
      <c r="K430" s="40"/>
      <c r="L430" s="42"/>
      <c r="M430" s="42"/>
      <c r="N430" s="42"/>
      <c r="O430" s="42"/>
      <c r="P430" s="42"/>
      <c r="Q430" s="42"/>
      <c r="R430" s="42"/>
      <c r="S430" s="42"/>
      <c r="T430" s="40"/>
      <c r="U430" s="40"/>
      <c r="V430" s="40"/>
      <c r="W430" s="40"/>
      <c r="X430" s="40"/>
      <c r="Y430" s="42"/>
      <c r="Z430" s="42"/>
    </row>
    <row r="431" spans="1:26" ht="11.25" customHeight="1" x14ac:dyDescent="0.2">
      <c r="A431" s="42"/>
      <c r="B431" s="42"/>
      <c r="C431" s="42"/>
      <c r="D431" s="42"/>
      <c r="E431" s="42"/>
      <c r="F431" s="42"/>
      <c r="G431" s="42"/>
      <c r="H431" s="639"/>
      <c r="I431" s="40"/>
      <c r="J431" s="40"/>
      <c r="K431" s="40"/>
      <c r="L431" s="42"/>
      <c r="M431" s="42"/>
      <c r="N431" s="42"/>
      <c r="O431" s="42"/>
      <c r="P431" s="42"/>
      <c r="Q431" s="42"/>
      <c r="R431" s="42"/>
      <c r="S431" s="42"/>
      <c r="T431" s="40"/>
      <c r="U431" s="40"/>
      <c r="V431" s="40"/>
      <c r="W431" s="40"/>
      <c r="X431" s="40"/>
      <c r="Y431" s="42"/>
      <c r="Z431" s="42"/>
    </row>
    <row r="432" spans="1:26" ht="11.25" customHeight="1" x14ac:dyDescent="0.2">
      <c r="A432" s="42"/>
      <c r="B432" s="42"/>
      <c r="C432" s="42"/>
      <c r="D432" s="42"/>
      <c r="E432" s="42"/>
      <c r="F432" s="42"/>
      <c r="G432" s="42"/>
      <c r="H432" s="639"/>
      <c r="I432" s="40"/>
      <c r="J432" s="40"/>
      <c r="K432" s="40"/>
      <c r="L432" s="42"/>
      <c r="M432" s="42"/>
      <c r="N432" s="42"/>
      <c r="O432" s="42"/>
      <c r="P432" s="42"/>
      <c r="Q432" s="42"/>
      <c r="R432" s="42"/>
      <c r="S432" s="42"/>
      <c r="T432" s="40"/>
      <c r="U432" s="40"/>
      <c r="V432" s="40"/>
      <c r="W432" s="40"/>
      <c r="X432" s="40"/>
      <c r="Y432" s="42"/>
      <c r="Z432" s="42"/>
    </row>
    <row r="433" spans="1:26" ht="11.25" customHeight="1" x14ac:dyDescent="0.2">
      <c r="A433" s="42"/>
      <c r="B433" s="42"/>
      <c r="C433" s="42"/>
      <c r="D433" s="42"/>
      <c r="E433" s="42"/>
      <c r="F433" s="42"/>
      <c r="G433" s="42"/>
      <c r="H433" s="639"/>
      <c r="I433" s="40"/>
      <c r="J433" s="40"/>
      <c r="K433" s="40"/>
      <c r="L433" s="42"/>
      <c r="M433" s="42"/>
      <c r="N433" s="42"/>
      <c r="O433" s="42"/>
      <c r="P433" s="42"/>
      <c r="Q433" s="42"/>
      <c r="R433" s="42"/>
      <c r="S433" s="42"/>
      <c r="T433" s="40"/>
      <c r="U433" s="40"/>
      <c r="V433" s="40"/>
      <c r="W433" s="40"/>
      <c r="X433" s="40"/>
      <c r="Y433" s="42"/>
      <c r="Z433" s="42"/>
    </row>
    <row r="434" spans="1:26" ht="11.25" customHeight="1" x14ac:dyDescent="0.2">
      <c r="A434" s="42"/>
      <c r="B434" s="42"/>
      <c r="C434" s="42"/>
      <c r="D434" s="42"/>
      <c r="E434" s="42"/>
      <c r="F434" s="42"/>
      <c r="G434" s="42"/>
      <c r="H434" s="639"/>
      <c r="I434" s="40"/>
      <c r="J434" s="40"/>
      <c r="K434" s="40"/>
      <c r="L434" s="42"/>
      <c r="M434" s="42"/>
      <c r="N434" s="42"/>
      <c r="O434" s="42"/>
      <c r="P434" s="42"/>
      <c r="Q434" s="42"/>
      <c r="R434" s="42"/>
      <c r="S434" s="42"/>
      <c r="T434" s="40"/>
      <c r="U434" s="40"/>
      <c r="V434" s="40"/>
      <c r="W434" s="40"/>
      <c r="X434" s="40"/>
      <c r="Y434" s="42"/>
      <c r="Z434" s="42"/>
    </row>
    <row r="435" spans="1:26" ht="11.25" customHeight="1" x14ac:dyDescent="0.2">
      <c r="A435" s="42"/>
      <c r="B435" s="42"/>
      <c r="C435" s="42"/>
      <c r="D435" s="42"/>
      <c r="E435" s="42"/>
      <c r="F435" s="42"/>
      <c r="G435" s="42"/>
      <c r="H435" s="639"/>
      <c r="I435" s="40"/>
      <c r="J435" s="40"/>
      <c r="K435" s="40"/>
      <c r="L435" s="42"/>
      <c r="M435" s="42"/>
      <c r="N435" s="42"/>
      <c r="O435" s="42"/>
      <c r="P435" s="42"/>
      <c r="Q435" s="42"/>
      <c r="R435" s="42"/>
      <c r="S435" s="42"/>
      <c r="T435" s="40"/>
      <c r="U435" s="40"/>
      <c r="V435" s="40"/>
      <c r="W435" s="40"/>
      <c r="X435" s="40"/>
      <c r="Y435" s="42"/>
      <c r="Z435" s="42"/>
    </row>
    <row r="436" spans="1:26" ht="11.25" customHeight="1" x14ac:dyDescent="0.2">
      <c r="A436" s="42"/>
      <c r="B436" s="42"/>
      <c r="C436" s="42"/>
      <c r="D436" s="42"/>
      <c r="E436" s="42"/>
      <c r="F436" s="42"/>
      <c r="G436" s="42"/>
      <c r="H436" s="639"/>
      <c r="I436" s="40"/>
      <c r="J436" s="40"/>
      <c r="K436" s="40"/>
      <c r="L436" s="42"/>
      <c r="M436" s="42"/>
      <c r="N436" s="42"/>
      <c r="O436" s="42"/>
      <c r="P436" s="42"/>
      <c r="Q436" s="42"/>
      <c r="R436" s="42"/>
      <c r="S436" s="42"/>
      <c r="T436" s="40"/>
      <c r="U436" s="40"/>
      <c r="V436" s="40"/>
      <c r="W436" s="40"/>
      <c r="X436" s="40"/>
      <c r="Y436" s="42"/>
      <c r="Z436" s="42"/>
    </row>
    <row r="437" spans="1:26" ht="11.25" customHeight="1" x14ac:dyDescent="0.2">
      <c r="A437" s="42"/>
      <c r="B437" s="42"/>
      <c r="C437" s="42"/>
      <c r="D437" s="42"/>
      <c r="E437" s="42"/>
      <c r="F437" s="42"/>
      <c r="G437" s="42"/>
      <c r="H437" s="639"/>
      <c r="I437" s="40"/>
      <c r="J437" s="40"/>
      <c r="K437" s="40"/>
      <c r="L437" s="42"/>
      <c r="M437" s="42"/>
      <c r="N437" s="42"/>
      <c r="O437" s="42"/>
      <c r="P437" s="42"/>
      <c r="Q437" s="42"/>
      <c r="R437" s="42"/>
      <c r="S437" s="42"/>
      <c r="T437" s="40"/>
      <c r="U437" s="40"/>
      <c r="V437" s="40"/>
      <c r="W437" s="40"/>
      <c r="X437" s="40"/>
      <c r="Y437" s="42"/>
      <c r="Z437" s="42"/>
    </row>
    <row r="438" spans="1:26" ht="11.25" customHeight="1" x14ac:dyDescent="0.2">
      <c r="A438" s="42"/>
      <c r="B438" s="42"/>
      <c r="C438" s="42"/>
      <c r="D438" s="42"/>
      <c r="E438" s="42"/>
      <c r="F438" s="42"/>
      <c r="G438" s="42"/>
      <c r="H438" s="639"/>
      <c r="I438" s="40"/>
      <c r="J438" s="40"/>
      <c r="K438" s="40"/>
      <c r="L438" s="42"/>
      <c r="M438" s="42"/>
      <c r="N438" s="42"/>
      <c r="O438" s="42"/>
      <c r="P438" s="42"/>
      <c r="Q438" s="42"/>
      <c r="R438" s="42"/>
      <c r="S438" s="42"/>
      <c r="T438" s="40"/>
      <c r="U438" s="40"/>
      <c r="V438" s="40"/>
      <c r="W438" s="40"/>
      <c r="X438" s="40"/>
      <c r="Y438" s="42"/>
      <c r="Z438" s="42"/>
    </row>
    <row r="439" spans="1:26" ht="11.25" customHeight="1" x14ac:dyDescent="0.2">
      <c r="A439" s="42"/>
      <c r="B439" s="42"/>
      <c r="C439" s="42"/>
      <c r="D439" s="42"/>
      <c r="E439" s="42"/>
      <c r="F439" s="42"/>
      <c r="G439" s="42"/>
      <c r="H439" s="639"/>
      <c r="I439" s="40"/>
      <c r="J439" s="40"/>
      <c r="K439" s="40"/>
      <c r="L439" s="42"/>
      <c r="M439" s="42"/>
      <c r="N439" s="42"/>
      <c r="O439" s="42"/>
      <c r="P439" s="42"/>
      <c r="Q439" s="42"/>
      <c r="R439" s="42"/>
      <c r="S439" s="42"/>
      <c r="T439" s="40"/>
      <c r="U439" s="40"/>
      <c r="V439" s="40"/>
      <c r="W439" s="40"/>
      <c r="X439" s="40"/>
      <c r="Y439" s="42"/>
      <c r="Z439" s="42"/>
    </row>
    <row r="440" spans="1:26" ht="11.25" customHeight="1" x14ac:dyDescent="0.2">
      <c r="A440" s="42"/>
      <c r="B440" s="42"/>
      <c r="C440" s="42"/>
      <c r="D440" s="42"/>
      <c r="E440" s="42"/>
      <c r="F440" s="42"/>
      <c r="G440" s="42"/>
      <c r="H440" s="639"/>
      <c r="I440" s="40"/>
      <c r="J440" s="40"/>
      <c r="K440" s="40"/>
      <c r="L440" s="42"/>
      <c r="M440" s="42"/>
      <c r="N440" s="42"/>
      <c r="O440" s="42"/>
      <c r="P440" s="42"/>
      <c r="Q440" s="42"/>
      <c r="R440" s="42"/>
      <c r="S440" s="42"/>
      <c r="T440" s="40"/>
      <c r="U440" s="40"/>
      <c r="V440" s="40"/>
      <c r="W440" s="40"/>
      <c r="X440" s="40"/>
      <c r="Y440" s="42"/>
      <c r="Z440" s="42"/>
    </row>
    <row r="441" spans="1:26" ht="11.25" customHeight="1" x14ac:dyDescent="0.2">
      <c r="A441" s="42"/>
      <c r="B441" s="42"/>
      <c r="C441" s="42"/>
      <c r="D441" s="42"/>
      <c r="E441" s="42"/>
      <c r="F441" s="42"/>
      <c r="G441" s="42"/>
      <c r="H441" s="639"/>
      <c r="I441" s="40"/>
      <c r="J441" s="40"/>
      <c r="K441" s="40"/>
      <c r="L441" s="42"/>
      <c r="M441" s="42"/>
      <c r="N441" s="42"/>
      <c r="O441" s="42"/>
      <c r="P441" s="42"/>
      <c r="Q441" s="42"/>
      <c r="R441" s="42"/>
      <c r="S441" s="42"/>
      <c r="T441" s="40"/>
      <c r="U441" s="40"/>
      <c r="V441" s="40"/>
      <c r="W441" s="40"/>
      <c r="X441" s="40"/>
      <c r="Y441" s="42"/>
      <c r="Z441" s="42"/>
    </row>
    <row r="442" spans="1:26" ht="11.25" customHeight="1" x14ac:dyDescent="0.2">
      <c r="A442" s="42"/>
      <c r="B442" s="42"/>
      <c r="C442" s="42"/>
      <c r="D442" s="42"/>
      <c r="E442" s="42"/>
      <c r="F442" s="42"/>
      <c r="G442" s="42"/>
      <c r="H442" s="639"/>
      <c r="I442" s="40"/>
      <c r="J442" s="40"/>
      <c r="K442" s="40"/>
      <c r="L442" s="42"/>
      <c r="M442" s="42"/>
      <c r="N442" s="42"/>
      <c r="O442" s="42"/>
      <c r="P442" s="42"/>
      <c r="Q442" s="42"/>
      <c r="R442" s="42"/>
      <c r="S442" s="42"/>
      <c r="T442" s="40"/>
      <c r="U442" s="40"/>
      <c r="V442" s="40"/>
      <c r="W442" s="40"/>
      <c r="X442" s="40"/>
      <c r="Y442" s="42"/>
      <c r="Z442" s="42"/>
    </row>
    <row r="443" spans="1:26" ht="11.25" customHeight="1" x14ac:dyDescent="0.2">
      <c r="A443" s="42"/>
      <c r="B443" s="42"/>
      <c r="C443" s="42"/>
      <c r="D443" s="42"/>
      <c r="E443" s="42"/>
      <c r="F443" s="42"/>
      <c r="G443" s="42"/>
      <c r="H443" s="639"/>
      <c r="I443" s="40"/>
      <c r="J443" s="40"/>
      <c r="K443" s="40"/>
      <c r="L443" s="42"/>
      <c r="M443" s="42"/>
      <c r="N443" s="42"/>
      <c r="O443" s="42"/>
      <c r="P443" s="42"/>
      <c r="Q443" s="42"/>
      <c r="R443" s="42"/>
      <c r="S443" s="42"/>
      <c r="T443" s="40"/>
      <c r="U443" s="40"/>
      <c r="V443" s="40"/>
      <c r="W443" s="40"/>
      <c r="X443" s="40"/>
      <c r="Y443" s="42"/>
      <c r="Z443" s="42"/>
    </row>
    <row r="444" spans="1:26" ht="11.25" customHeight="1" x14ac:dyDescent="0.2">
      <c r="A444" s="42"/>
      <c r="B444" s="42"/>
      <c r="C444" s="42"/>
      <c r="D444" s="42"/>
      <c r="E444" s="42"/>
      <c r="F444" s="42"/>
      <c r="G444" s="42"/>
      <c r="H444" s="639"/>
      <c r="I444" s="40"/>
      <c r="J444" s="40"/>
      <c r="K444" s="40"/>
      <c r="L444" s="42"/>
      <c r="M444" s="42"/>
      <c r="N444" s="42"/>
      <c r="O444" s="42"/>
      <c r="P444" s="42"/>
      <c r="Q444" s="42"/>
      <c r="R444" s="42"/>
      <c r="S444" s="42"/>
      <c r="T444" s="40"/>
      <c r="U444" s="40"/>
      <c r="V444" s="40"/>
      <c r="W444" s="40"/>
      <c r="X444" s="40"/>
      <c r="Y444" s="42"/>
      <c r="Z444" s="42"/>
    </row>
    <row r="445" spans="1:26" ht="11.25" customHeight="1" x14ac:dyDescent="0.2">
      <c r="A445" s="42"/>
      <c r="B445" s="42"/>
      <c r="C445" s="42"/>
      <c r="D445" s="42"/>
      <c r="E445" s="42"/>
      <c r="F445" s="42"/>
      <c r="G445" s="42"/>
      <c r="H445" s="639"/>
      <c r="I445" s="40"/>
      <c r="J445" s="40"/>
      <c r="K445" s="40"/>
      <c r="L445" s="42"/>
      <c r="M445" s="42"/>
      <c r="N445" s="42"/>
      <c r="O445" s="42"/>
      <c r="P445" s="42"/>
      <c r="Q445" s="42"/>
      <c r="R445" s="42"/>
      <c r="S445" s="42"/>
      <c r="T445" s="40"/>
      <c r="U445" s="40"/>
      <c r="V445" s="40"/>
      <c r="W445" s="40"/>
      <c r="X445" s="40"/>
      <c r="Y445" s="42"/>
      <c r="Z445" s="42"/>
    </row>
    <row r="446" spans="1:26" ht="11.25" customHeight="1" x14ac:dyDescent="0.2">
      <c r="A446" s="42"/>
      <c r="B446" s="42"/>
      <c r="C446" s="42"/>
      <c r="D446" s="42"/>
      <c r="E446" s="42"/>
      <c r="F446" s="42"/>
      <c r="G446" s="42"/>
      <c r="H446" s="639"/>
      <c r="I446" s="40"/>
      <c r="J446" s="40"/>
      <c r="K446" s="40"/>
      <c r="L446" s="42"/>
      <c r="M446" s="42"/>
      <c r="N446" s="42"/>
      <c r="O446" s="42"/>
      <c r="P446" s="42"/>
      <c r="Q446" s="42"/>
      <c r="R446" s="42"/>
      <c r="S446" s="42"/>
      <c r="T446" s="40"/>
      <c r="U446" s="40"/>
      <c r="V446" s="40"/>
      <c r="W446" s="40"/>
      <c r="X446" s="40"/>
      <c r="Y446" s="42"/>
      <c r="Z446" s="42"/>
    </row>
    <row r="447" spans="1:26" ht="11.25" customHeight="1" x14ac:dyDescent="0.2">
      <c r="A447" s="42"/>
      <c r="B447" s="42"/>
      <c r="C447" s="42"/>
      <c r="D447" s="42"/>
      <c r="E447" s="42"/>
      <c r="F447" s="42"/>
      <c r="G447" s="42"/>
      <c r="H447" s="639"/>
      <c r="I447" s="40"/>
      <c r="J447" s="40"/>
      <c r="K447" s="40"/>
      <c r="L447" s="42"/>
      <c r="M447" s="42"/>
      <c r="N447" s="42"/>
      <c r="O447" s="42"/>
      <c r="P447" s="42"/>
      <c r="Q447" s="42"/>
      <c r="R447" s="42"/>
      <c r="S447" s="42"/>
      <c r="T447" s="40"/>
      <c r="U447" s="40"/>
      <c r="V447" s="40"/>
      <c r="W447" s="40"/>
      <c r="X447" s="40"/>
      <c r="Y447" s="42"/>
      <c r="Z447" s="42"/>
    </row>
    <row r="448" spans="1:26" ht="11.25" customHeight="1" x14ac:dyDescent="0.2">
      <c r="A448" s="42"/>
      <c r="B448" s="42"/>
      <c r="C448" s="42"/>
      <c r="D448" s="42"/>
      <c r="E448" s="42"/>
      <c r="F448" s="42"/>
      <c r="G448" s="42"/>
      <c r="H448" s="639"/>
      <c r="I448" s="40"/>
      <c r="J448" s="40"/>
      <c r="K448" s="40"/>
      <c r="L448" s="42"/>
      <c r="M448" s="42"/>
      <c r="N448" s="42"/>
      <c r="O448" s="42"/>
      <c r="P448" s="42"/>
      <c r="Q448" s="42"/>
      <c r="R448" s="42"/>
      <c r="S448" s="42"/>
      <c r="T448" s="40"/>
      <c r="U448" s="40"/>
      <c r="V448" s="40"/>
      <c r="W448" s="40"/>
      <c r="X448" s="40"/>
      <c r="Y448" s="42"/>
      <c r="Z448" s="42"/>
    </row>
    <row r="449" spans="1:26" ht="11.25" customHeight="1" x14ac:dyDescent="0.2">
      <c r="A449" s="42"/>
      <c r="B449" s="42"/>
      <c r="C449" s="42"/>
      <c r="D449" s="42"/>
      <c r="E449" s="42"/>
      <c r="F449" s="42"/>
      <c r="G449" s="42"/>
      <c r="H449" s="639"/>
      <c r="I449" s="40"/>
      <c r="J449" s="40"/>
      <c r="K449" s="40"/>
      <c r="L449" s="42"/>
      <c r="M449" s="42"/>
      <c r="N449" s="42"/>
      <c r="O449" s="42"/>
      <c r="P449" s="42"/>
      <c r="Q449" s="42"/>
      <c r="R449" s="42"/>
      <c r="S449" s="42"/>
      <c r="T449" s="40"/>
      <c r="U449" s="40"/>
      <c r="V449" s="40"/>
      <c r="W449" s="40"/>
      <c r="X449" s="40"/>
      <c r="Y449" s="42"/>
      <c r="Z449" s="42"/>
    </row>
    <row r="450" spans="1:26" ht="11.25" customHeight="1" x14ac:dyDescent="0.2">
      <c r="A450" s="42"/>
      <c r="B450" s="42"/>
      <c r="C450" s="42"/>
      <c r="D450" s="42"/>
      <c r="E450" s="42"/>
      <c r="F450" s="42"/>
      <c r="G450" s="42"/>
      <c r="H450" s="639"/>
      <c r="I450" s="40"/>
      <c r="J450" s="40"/>
      <c r="K450" s="40"/>
      <c r="L450" s="42"/>
      <c r="M450" s="42"/>
      <c r="N450" s="42"/>
      <c r="O450" s="42"/>
      <c r="P450" s="42"/>
      <c r="Q450" s="42"/>
      <c r="R450" s="42"/>
      <c r="S450" s="42"/>
      <c r="T450" s="40"/>
      <c r="U450" s="40"/>
      <c r="V450" s="40"/>
      <c r="W450" s="40"/>
      <c r="X450" s="40"/>
      <c r="Y450" s="42"/>
      <c r="Z450" s="42"/>
    </row>
    <row r="451" spans="1:26" ht="11.25" customHeight="1" x14ac:dyDescent="0.2">
      <c r="A451" s="42"/>
      <c r="B451" s="42"/>
      <c r="C451" s="42"/>
      <c r="D451" s="42"/>
      <c r="E451" s="42"/>
      <c r="F451" s="42"/>
      <c r="G451" s="42"/>
      <c r="H451" s="639"/>
      <c r="I451" s="40"/>
      <c r="J451" s="40"/>
      <c r="K451" s="40"/>
      <c r="L451" s="42"/>
      <c r="M451" s="42"/>
      <c r="N451" s="42"/>
      <c r="O451" s="42"/>
      <c r="P451" s="42"/>
      <c r="Q451" s="42"/>
      <c r="R451" s="42"/>
      <c r="S451" s="42"/>
      <c r="T451" s="40"/>
      <c r="U451" s="40"/>
      <c r="V451" s="40"/>
      <c r="W451" s="40"/>
      <c r="X451" s="40"/>
      <c r="Y451" s="42"/>
      <c r="Z451" s="42"/>
    </row>
    <row r="452" spans="1:26" ht="11.25" customHeight="1" x14ac:dyDescent="0.2">
      <c r="A452" s="42"/>
      <c r="B452" s="42"/>
      <c r="C452" s="42"/>
      <c r="D452" s="42"/>
      <c r="E452" s="42"/>
      <c r="F452" s="42"/>
      <c r="G452" s="42"/>
      <c r="H452" s="639"/>
      <c r="I452" s="40"/>
      <c r="J452" s="40"/>
      <c r="K452" s="40"/>
      <c r="L452" s="42"/>
      <c r="M452" s="42"/>
      <c r="N452" s="42"/>
      <c r="O452" s="42"/>
      <c r="P452" s="42"/>
      <c r="Q452" s="42"/>
      <c r="R452" s="42"/>
      <c r="S452" s="42"/>
      <c r="T452" s="40"/>
      <c r="U452" s="40"/>
      <c r="V452" s="40"/>
      <c r="W452" s="40"/>
      <c r="X452" s="40"/>
      <c r="Y452" s="42"/>
      <c r="Z452" s="42"/>
    </row>
    <row r="453" spans="1:26" ht="11.25" customHeight="1" x14ac:dyDescent="0.2">
      <c r="A453" s="42"/>
      <c r="B453" s="42"/>
      <c r="C453" s="42"/>
      <c r="D453" s="42"/>
      <c r="E453" s="42"/>
      <c r="F453" s="42"/>
      <c r="G453" s="42"/>
      <c r="H453" s="639"/>
      <c r="I453" s="40"/>
      <c r="J453" s="40"/>
      <c r="K453" s="40"/>
      <c r="L453" s="42"/>
      <c r="M453" s="42"/>
      <c r="N453" s="42"/>
      <c r="O453" s="42"/>
      <c r="P453" s="42"/>
      <c r="Q453" s="42"/>
      <c r="R453" s="42"/>
      <c r="S453" s="42"/>
      <c r="T453" s="40"/>
      <c r="U453" s="40"/>
      <c r="V453" s="40"/>
      <c r="W453" s="40"/>
      <c r="X453" s="40"/>
      <c r="Y453" s="42"/>
      <c r="Z453" s="42"/>
    </row>
    <row r="454" spans="1:26" ht="11.25" customHeight="1" x14ac:dyDescent="0.2">
      <c r="A454" s="42"/>
      <c r="B454" s="42"/>
      <c r="C454" s="42"/>
      <c r="D454" s="42"/>
      <c r="E454" s="42"/>
      <c r="F454" s="42"/>
      <c r="G454" s="42"/>
      <c r="H454" s="639"/>
      <c r="I454" s="40"/>
      <c r="J454" s="40"/>
      <c r="K454" s="40"/>
      <c r="L454" s="42"/>
      <c r="M454" s="42"/>
      <c r="N454" s="42"/>
      <c r="O454" s="42"/>
      <c r="P454" s="42"/>
      <c r="Q454" s="42"/>
      <c r="R454" s="42"/>
      <c r="S454" s="42"/>
      <c r="T454" s="40"/>
      <c r="U454" s="40"/>
      <c r="V454" s="40"/>
      <c r="W454" s="40"/>
      <c r="X454" s="40"/>
      <c r="Y454" s="42"/>
      <c r="Z454" s="42"/>
    </row>
    <row r="455" spans="1:26" ht="11.25" customHeight="1" x14ac:dyDescent="0.2">
      <c r="A455" s="42"/>
      <c r="B455" s="42"/>
      <c r="C455" s="42"/>
      <c r="D455" s="42"/>
      <c r="E455" s="42"/>
      <c r="F455" s="42"/>
      <c r="G455" s="42"/>
      <c r="H455" s="639"/>
      <c r="I455" s="40"/>
      <c r="J455" s="40"/>
      <c r="K455" s="40"/>
      <c r="L455" s="42"/>
      <c r="M455" s="42"/>
      <c r="N455" s="42"/>
      <c r="O455" s="42"/>
      <c r="P455" s="42"/>
      <c r="Q455" s="42"/>
      <c r="R455" s="42"/>
      <c r="S455" s="42"/>
      <c r="T455" s="40"/>
      <c r="U455" s="40"/>
      <c r="V455" s="40"/>
      <c r="W455" s="40"/>
      <c r="X455" s="40"/>
      <c r="Y455" s="42"/>
      <c r="Z455" s="42"/>
    </row>
    <row r="456" spans="1:26" ht="11.25" customHeight="1" x14ac:dyDescent="0.2">
      <c r="A456" s="42"/>
      <c r="B456" s="42"/>
      <c r="C456" s="42"/>
      <c r="D456" s="42"/>
      <c r="E456" s="42"/>
      <c r="F456" s="42"/>
      <c r="G456" s="42"/>
      <c r="H456" s="639"/>
      <c r="I456" s="40"/>
      <c r="J456" s="40"/>
      <c r="K456" s="40"/>
      <c r="L456" s="42"/>
      <c r="M456" s="42"/>
      <c r="N456" s="42"/>
      <c r="O456" s="42"/>
      <c r="P456" s="42"/>
      <c r="Q456" s="42"/>
      <c r="R456" s="42"/>
      <c r="S456" s="42"/>
      <c r="T456" s="40"/>
      <c r="U456" s="40"/>
      <c r="V456" s="40"/>
      <c r="W456" s="40"/>
      <c r="X456" s="40"/>
      <c r="Y456" s="42"/>
      <c r="Z456" s="42"/>
    </row>
    <row r="457" spans="1:26" ht="11.25" customHeight="1" x14ac:dyDescent="0.2">
      <c r="A457" s="42"/>
      <c r="B457" s="42"/>
      <c r="C457" s="42"/>
      <c r="D457" s="42"/>
      <c r="E457" s="42"/>
      <c r="F457" s="42"/>
      <c r="G457" s="42"/>
      <c r="H457" s="639"/>
      <c r="I457" s="40"/>
      <c r="J457" s="40"/>
      <c r="K457" s="40"/>
      <c r="L457" s="42"/>
      <c r="M457" s="42"/>
      <c r="N457" s="42"/>
      <c r="O457" s="42"/>
      <c r="P457" s="42"/>
      <c r="Q457" s="42"/>
      <c r="R457" s="42"/>
      <c r="S457" s="42"/>
      <c r="T457" s="40"/>
      <c r="U457" s="40"/>
      <c r="V457" s="40"/>
      <c r="W457" s="40"/>
      <c r="X457" s="40"/>
      <c r="Y457" s="42"/>
      <c r="Z457" s="42"/>
    </row>
    <row r="458" spans="1:26" ht="11.25" customHeight="1" x14ac:dyDescent="0.2">
      <c r="A458" s="42"/>
      <c r="B458" s="42"/>
      <c r="C458" s="42"/>
      <c r="D458" s="42"/>
      <c r="E458" s="42"/>
      <c r="F458" s="42"/>
      <c r="G458" s="42"/>
      <c r="H458" s="639"/>
      <c r="I458" s="40"/>
      <c r="J458" s="40"/>
      <c r="K458" s="40"/>
      <c r="L458" s="42"/>
      <c r="M458" s="42"/>
      <c r="N458" s="42"/>
      <c r="O458" s="42"/>
      <c r="P458" s="42"/>
      <c r="Q458" s="42"/>
      <c r="R458" s="42"/>
      <c r="S458" s="42"/>
      <c r="T458" s="40"/>
      <c r="U458" s="40"/>
      <c r="V458" s="40"/>
      <c r="W458" s="40"/>
      <c r="X458" s="40"/>
      <c r="Y458" s="42"/>
      <c r="Z458" s="42"/>
    </row>
    <row r="459" spans="1:26" ht="11.25" customHeight="1" x14ac:dyDescent="0.2">
      <c r="A459" s="42"/>
      <c r="B459" s="42"/>
      <c r="C459" s="42"/>
      <c r="D459" s="42"/>
      <c r="E459" s="42"/>
      <c r="F459" s="42"/>
      <c r="G459" s="42"/>
      <c r="H459" s="639"/>
      <c r="I459" s="40"/>
      <c r="J459" s="40"/>
      <c r="K459" s="40"/>
      <c r="L459" s="42"/>
      <c r="M459" s="42"/>
      <c r="N459" s="42"/>
      <c r="O459" s="42"/>
      <c r="P459" s="42"/>
      <c r="Q459" s="42"/>
      <c r="R459" s="42"/>
      <c r="S459" s="42"/>
      <c r="T459" s="40"/>
      <c r="U459" s="40"/>
      <c r="V459" s="40"/>
      <c r="W459" s="40"/>
      <c r="X459" s="40"/>
      <c r="Y459" s="42"/>
      <c r="Z459" s="42"/>
    </row>
    <row r="460" spans="1:26" ht="11.25" customHeight="1" x14ac:dyDescent="0.2">
      <c r="A460" s="42"/>
      <c r="B460" s="42"/>
      <c r="C460" s="42"/>
      <c r="D460" s="42"/>
      <c r="E460" s="42"/>
      <c r="F460" s="42"/>
      <c r="G460" s="42"/>
      <c r="H460" s="639"/>
      <c r="I460" s="40"/>
      <c r="J460" s="40"/>
      <c r="K460" s="40"/>
      <c r="L460" s="42"/>
      <c r="M460" s="42"/>
      <c r="N460" s="42"/>
      <c r="O460" s="42"/>
      <c r="P460" s="42"/>
      <c r="Q460" s="42"/>
      <c r="R460" s="42"/>
      <c r="S460" s="42"/>
      <c r="T460" s="40"/>
      <c r="U460" s="40"/>
      <c r="V460" s="40"/>
      <c r="W460" s="40"/>
      <c r="X460" s="40"/>
      <c r="Y460" s="42"/>
      <c r="Z460" s="42"/>
    </row>
    <row r="461" spans="1:26" ht="11.25" customHeight="1" x14ac:dyDescent="0.2">
      <c r="A461" s="42"/>
      <c r="B461" s="42"/>
      <c r="C461" s="42"/>
      <c r="D461" s="42"/>
      <c r="E461" s="42"/>
      <c r="F461" s="42"/>
      <c r="G461" s="42"/>
      <c r="H461" s="639"/>
      <c r="I461" s="40"/>
      <c r="J461" s="40"/>
      <c r="K461" s="40"/>
      <c r="L461" s="42"/>
      <c r="M461" s="42"/>
      <c r="N461" s="42"/>
      <c r="O461" s="42"/>
      <c r="P461" s="42"/>
      <c r="Q461" s="42"/>
      <c r="R461" s="42"/>
      <c r="S461" s="42"/>
      <c r="T461" s="40"/>
      <c r="U461" s="40"/>
      <c r="V461" s="40"/>
      <c r="W461" s="40"/>
      <c r="X461" s="40"/>
      <c r="Y461" s="42"/>
      <c r="Z461" s="42"/>
    </row>
    <row r="462" spans="1:26" ht="11.25" customHeight="1" x14ac:dyDescent="0.2">
      <c r="A462" s="42"/>
      <c r="B462" s="42"/>
      <c r="C462" s="42"/>
      <c r="D462" s="42"/>
      <c r="E462" s="42"/>
      <c r="F462" s="42"/>
      <c r="G462" s="42"/>
      <c r="H462" s="639"/>
      <c r="I462" s="40"/>
      <c r="J462" s="40"/>
      <c r="K462" s="40"/>
      <c r="L462" s="42"/>
      <c r="M462" s="42"/>
      <c r="N462" s="42"/>
      <c r="O462" s="42"/>
      <c r="P462" s="42"/>
      <c r="Q462" s="42"/>
      <c r="R462" s="42"/>
      <c r="S462" s="42"/>
      <c r="T462" s="40"/>
      <c r="U462" s="40"/>
      <c r="V462" s="40"/>
      <c r="W462" s="40"/>
      <c r="X462" s="40"/>
      <c r="Y462" s="42"/>
      <c r="Z462" s="42"/>
    </row>
    <row r="463" spans="1:26" ht="11.25" customHeight="1" x14ac:dyDescent="0.2">
      <c r="A463" s="42"/>
      <c r="B463" s="42"/>
      <c r="C463" s="42"/>
      <c r="D463" s="42"/>
      <c r="E463" s="42"/>
      <c r="F463" s="42"/>
      <c r="G463" s="42"/>
      <c r="H463" s="639"/>
      <c r="I463" s="40"/>
      <c r="J463" s="40"/>
      <c r="K463" s="40"/>
      <c r="L463" s="42"/>
      <c r="M463" s="42"/>
      <c r="N463" s="42"/>
      <c r="O463" s="42"/>
      <c r="P463" s="42"/>
      <c r="Q463" s="42"/>
      <c r="R463" s="42"/>
      <c r="S463" s="42"/>
      <c r="T463" s="40"/>
      <c r="U463" s="40"/>
      <c r="V463" s="40"/>
      <c r="W463" s="40"/>
      <c r="X463" s="40"/>
      <c r="Y463" s="42"/>
      <c r="Z463" s="42"/>
    </row>
    <row r="464" spans="1:26" ht="11.25" customHeight="1" x14ac:dyDescent="0.2">
      <c r="A464" s="42"/>
      <c r="B464" s="42"/>
      <c r="C464" s="42"/>
      <c r="D464" s="42"/>
      <c r="E464" s="42"/>
      <c r="F464" s="42"/>
      <c r="G464" s="42"/>
      <c r="H464" s="639"/>
      <c r="I464" s="40"/>
      <c r="J464" s="40"/>
      <c r="K464" s="40"/>
      <c r="L464" s="42"/>
      <c r="M464" s="42"/>
      <c r="N464" s="42"/>
      <c r="O464" s="42"/>
      <c r="P464" s="42"/>
      <c r="Q464" s="42"/>
      <c r="R464" s="42"/>
      <c r="S464" s="42"/>
      <c r="T464" s="40"/>
      <c r="U464" s="40"/>
      <c r="V464" s="40"/>
      <c r="W464" s="40"/>
      <c r="X464" s="40"/>
      <c r="Y464" s="42"/>
      <c r="Z464" s="42"/>
    </row>
    <row r="465" spans="1:26" ht="11.25" customHeight="1" x14ac:dyDescent="0.2">
      <c r="A465" s="42"/>
      <c r="B465" s="42"/>
      <c r="C465" s="42"/>
      <c r="D465" s="42"/>
      <c r="E465" s="42"/>
      <c r="F465" s="42"/>
      <c r="G465" s="42"/>
      <c r="H465" s="639"/>
      <c r="I465" s="40"/>
      <c r="J465" s="40"/>
      <c r="K465" s="40"/>
      <c r="L465" s="42"/>
      <c r="M465" s="42"/>
      <c r="N465" s="42"/>
      <c r="O465" s="42"/>
      <c r="P465" s="42"/>
      <c r="Q465" s="42"/>
      <c r="R465" s="42"/>
      <c r="S465" s="42"/>
      <c r="T465" s="40"/>
      <c r="U465" s="40"/>
      <c r="V465" s="40"/>
      <c r="W465" s="40"/>
      <c r="X465" s="40"/>
      <c r="Y465" s="42"/>
      <c r="Z465" s="42"/>
    </row>
    <row r="466" spans="1:26" ht="11.25" customHeight="1" x14ac:dyDescent="0.2">
      <c r="A466" s="42"/>
      <c r="B466" s="42"/>
      <c r="C466" s="42"/>
      <c r="D466" s="42"/>
      <c r="E466" s="42"/>
      <c r="F466" s="42"/>
      <c r="G466" s="42"/>
      <c r="H466" s="639"/>
      <c r="I466" s="40"/>
      <c r="J466" s="40"/>
      <c r="K466" s="40"/>
      <c r="L466" s="42"/>
      <c r="M466" s="42"/>
      <c r="N466" s="42"/>
      <c r="O466" s="42"/>
      <c r="P466" s="42"/>
      <c r="Q466" s="42"/>
      <c r="R466" s="42"/>
      <c r="S466" s="42"/>
      <c r="T466" s="40"/>
      <c r="U466" s="40"/>
      <c r="V466" s="40"/>
      <c r="W466" s="40"/>
      <c r="X466" s="40"/>
      <c r="Y466" s="42"/>
      <c r="Z466" s="42"/>
    </row>
    <row r="467" spans="1:26" ht="11.25" customHeight="1" x14ac:dyDescent="0.2">
      <c r="A467" s="42"/>
      <c r="B467" s="42"/>
      <c r="C467" s="42"/>
      <c r="D467" s="42"/>
      <c r="E467" s="42"/>
      <c r="F467" s="42"/>
      <c r="G467" s="42"/>
      <c r="H467" s="639"/>
      <c r="I467" s="40"/>
      <c r="J467" s="40"/>
      <c r="K467" s="40"/>
      <c r="L467" s="42"/>
      <c r="M467" s="42"/>
      <c r="N467" s="42"/>
      <c r="O467" s="42"/>
      <c r="P467" s="42"/>
      <c r="Q467" s="42"/>
      <c r="R467" s="42"/>
      <c r="S467" s="42"/>
      <c r="T467" s="40"/>
      <c r="U467" s="40"/>
      <c r="V467" s="40"/>
      <c r="W467" s="40"/>
      <c r="X467" s="40"/>
      <c r="Y467" s="42"/>
      <c r="Z467" s="42"/>
    </row>
    <row r="468" spans="1:26" ht="11.25" customHeight="1" x14ac:dyDescent="0.2">
      <c r="A468" s="42"/>
      <c r="B468" s="42"/>
      <c r="C468" s="42"/>
      <c r="D468" s="42"/>
      <c r="E468" s="42"/>
      <c r="F468" s="42"/>
      <c r="G468" s="42"/>
      <c r="H468" s="639"/>
      <c r="I468" s="40"/>
      <c r="J468" s="40"/>
      <c r="K468" s="40"/>
      <c r="L468" s="42"/>
      <c r="M468" s="42"/>
      <c r="N468" s="42"/>
      <c r="O468" s="42"/>
      <c r="P468" s="42"/>
      <c r="Q468" s="42"/>
      <c r="R468" s="42"/>
      <c r="S468" s="42"/>
      <c r="T468" s="40"/>
      <c r="U468" s="40"/>
      <c r="V468" s="40"/>
      <c r="W468" s="40"/>
      <c r="X468" s="40"/>
      <c r="Y468" s="42"/>
      <c r="Z468" s="42"/>
    </row>
    <row r="469" spans="1:26" ht="11.25" customHeight="1" x14ac:dyDescent="0.2">
      <c r="A469" s="42"/>
      <c r="B469" s="42"/>
      <c r="C469" s="42"/>
      <c r="D469" s="42"/>
      <c r="E469" s="42"/>
      <c r="F469" s="42"/>
      <c r="G469" s="42"/>
      <c r="H469" s="639"/>
      <c r="I469" s="40"/>
      <c r="J469" s="40"/>
      <c r="K469" s="40"/>
      <c r="L469" s="42"/>
      <c r="M469" s="42"/>
      <c r="N469" s="42"/>
      <c r="O469" s="42"/>
      <c r="P469" s="42"/>
      <c r="Q469" s="42"/>
      <c r="R469" s="42"/>
      <c r="S469" s="42"/>
      <c r="T469" s="40"/>
      <c r="U469" s="40"/>
      <c r="V469" s="40"/>
      <c r="W469" s="40"/>
      <c r="X469" s="40"/>
      <c r="Y469" s="42"/>
      <c r="Z469" s="42"/>
    </row>
    <row r="470" spans="1:26" ht="11.25" customHeight="1" x14ac:dyDescent="0.2">
      <c r="A470" s="42"/>
      <c r="B470" s="42"/>
      <c r="C470" s="42"/>
      <c r="D470" s="42"/>
      <c r="E470" s="42"/>
      <c r="F470" s="42"/>
      <c r="G470" s="42"/>
      <c r="H470" s="639"/>
      <c r="I470" s="40"/>
      <c r="J470" s="40"/>
      <c r="K470" s="40"/>
      <c r="L470" s="42"/>
      <c r="M470" s="42"/>
      <c r="N470" s="42"/>
      <c r="O470" s="42"/>
      <c r="P470" s="42"/>
      <c r="Q470" s="42"/>
      <c r="R470" s="42"/>
      <c r="S470" s="42"/>
      <c r="T470" s="40"/>
      <c r="U470" s="40"/>
      <c r="V470" s="40"/>
      <c r="W470" s="40"/>
      <c r="X470" s="40"/>
      <c r="Y470" s="42"/>
      <c r="Z470" s="42"/>
    </row>
    <row r="471" spans="1:26" ht="11.25" customHeight="1" x14ac:dyDescent="0.2">
      <c r="A471" s="42"/>
      <c r="B471" s="42"/>
      <c r="C471" s="42"/>
      <c r="D471" s="42"/>
      <c r="E471" s="42"/>
      <c r="F471" s="42"/>
      <c r="G471" s="42"/>
      <c r="H471" s="639"/>
      <c r="I471" s="40"/>
      <c r="J471" s="40"/>
      <c r="K471" s="40"/>
      <c r="L471" s="42"/>
      <c r="M471" s="42"/>
      <c r="N471" s="42"/>
      <c r="O471" s="42"/>
      <c r="P471" s="42"/>
      <c r="Q471" s="42"/>
      <c r="R471" s="42"/>
      <c r="S471" s="42"/>
      <c r="T471" s="40"/>
      <c r="U471" s="40"/>
      <c r="V471" s="40"/>
      <c r="W471" s="40"/>
      <c r="X471" s="40"/>
      <c r="Y471" s="42"/>
      <c r="Z471" s="42"/>
    </row>
    <row r="472" spans="1:26" ht="11.25" customHeight="1" x14ac:dyDescent="0.2">
      <c r="A472" s="42"/>
      <c r="B472" s="42"/>
      <c r="C472" s="42"/>
      <c r="D472" s="42"/>
      <c r="E472" s="42"/>
      <c r="F472" s="42"/>
      <c r="G472" s="42"/>
      <c r="H472" s="639"/>
      <c r="I472" s="40"/>
      <c r="J472" s="40"/>
      <c r="K472" s="40"/>
      <c r="L472" s="42"/>
      <c r="M472" s="42"/>
      <c r="N472" s="42"/>
      <c r="O472" s="42"/>
      <c r="P472" s="42"/>
      <c r="Q472" s="42"/>
      <c r="R472" s="42"/>
      <c r="S472" s="42"/>
      <c r="T472" s="40"/>
      <c r="U472" s="40"/>
      <c r="V472" s="40"/>
      <c r="W472" s="40"/>
      <c r="X472" s="40"/>
      <c r="Y472" s="42"/>
      <c r="Z472" s="42"/>
    </row>
    <row r="473" spans="1:26" ht="11.25" customHeight="1" x14ac:dyDescent="0.2">
      <c r="A473" s="42"/>
      <c r="B473" s="42"/>
      <c r="C473" s="42"/>
      <c r="D473" s="42"/>
      <c r="E473" s="42"/>
      <c r="F473" s="42"/>
      <c r="G473" s="42"/>
      <c r="H473" s="639"/>
      <c r="I473" s="40"/>
      <c r="J473" s="40"/>
      <c r="K473" s="40"/>
      <c r="L473" s="42"/>
      <c r="M473" s="42"/>
      <c r="N473" s="42"/>
      <c r="O473" s="42"/>
      <c r="P473" s="42"/>
      <c r="Q473" s="42"/>
      <c r="R473" s="42"/>
      <c r="S473" s="42"/>
      <c r="T473" s="40"/>
      <c r="U473" s="40"/>
      <c r="V473" s="40"/>
      <c r="W473" s="40"/>
      <c r="X473" s="40"/>
      <c r="Y473" s="42"/>
      <c r="Z473" s="42"/>
    </row>
    <row r="474" spans="1:26" ht="11.25" customHeight="1" x14ac:dyDescent="0.2">
      <c r="A474" s="42"/>
      <c r="B474" s="42"/>
      <c r="C474" s="42"/>
      <c r="D474" s="42"/>
      <c r="E474" s="42"/>
      <c r="F474" s="42"/>
      <c r="G474" s="42"/>
      <c r="H474" s="639"/>
      <c r="I474" s="40"/>
      <c r="J474" s="40"/>
      <c r="K474" s="40"/>
      <c r="L474" s="42"/>
      <c r="M474" s="42"/>
      <c r="N474" s="42"/>
      <c r="O474" s="42"/>
      <c r="P474" s="42"/>
      <c r="Q474" s="42"/>
      <c r="R474" s="42"/>
      <c r="S474" s="42"/>
      <c r="T474" s="40"/>
      <c r="U474" s="40"/>
      <c r="V474" s="40"/>
      <c r="W474" s="40"/>
      <c r="X474" s="40"/>
      <c r="Y474" s="42"/>
      <c r="Z474" s="42"/>
    </row>
    <row r="475" spans="1:26" ht="11.25" customHeight="1" x14ac:dyDescent="0.2">
      <c r="A475" s="42"/>
      <c r="B475" s="42"/>
      <c r="C475" s="42"/>
      <c r="D475" s="42"/>
      <c r="E475" s="42"/>
      <c r="F475" s="42"/>
      <c r="G475" s="42"/>
      <c r="H475" s="639"/>
      <c r="I475" s="40"/>
      <c r="J475" s="40"/>
      <c r="K475" s="40"/>
      <c r="L475" s="42"/>
      <c r="M475" s="42"/>
      <c r="N475" s="42"/>
      <c r="O475" s="42"/>
      <c r="P475" s="42"/>
      <c r="Q475" s="42"/>
      <c r="R475" s="42"/>
      <c r="S475" s="42"/>
      <c r="T475" s="40"/>
      <c r="U475" s="40"/>
      <c r="V475" s="40"/>
      <c r="W475" s="40"/>
      <c r="X475" s="40"/>
      <c r="Y475" s="42"/>
      <c r="Z475" s="42"/>
    </row>
    <row r="476" spans="1:26" ht="11.25" customHeight="1" x14ac:dyDescent="0.2">
      <c r="A476" s="42"/>
      <c r="B476" s="42"/>
      <c r="C476" s="42"/>
      <c r="D476" s="42"/>
      <c r="E476" s="42"/>
      <c r="F476" s="42"/>
      <c r="G476" s="42"/>
      <c r="H476" s="639"/>
      <c r="I476" s="40"/>
      <c r="J476" s="40"/>
      <c r="K476" s="40"/>
      <c r="L476" s="42"/>
      <c r="M476" s="42"/>
      <c r="N476" s="42"/>
      <c r="O476" s="42"/>
      <c r="P476" s="42"/>
      <c r="Q476" s="42"/>
      <c r="R476" s="42"/>
      <c r="S476" s="42"/>
      <c r="T476" s="40"/>
      <c r="U476" s="40"/>
      <c r="V476" s="40"/>
      <c r="W476" s="40"/>
      <c r="X476" s="40"/>
      <c r="Y476" s="42"/>
      <c r="Z476" s="42"/>
    </row>
    <row r="477" spans="1:26" ht="11.25" customHeight="1" x14ac:dyDescent="0.2">
      <c r="A477" s="42"/>
      <c r="B477" s="42"/>
      <c r="C477" s="42"/>
      <c r="D477" s="42"/>
      <c r="E477" s="42"/>
      <c r="F477" s="42"/>
      <c r="G477" s="42"/>
      <c r="H477" s="639"/>
      <c r="I477" s="40"/>
      <c r="J477" s="40"/>
      <c r="K477" s="40"/>
      <c r="L477" s="42"/>
      <c r="M477" s="42"/>
      <c r="N477" s="42"/>
      <c r="O477" s="42"/>
      <c r="P477" s="42"/>
      <c r="Q477" s="42"/>
      <c r="R477" s="42"/>
      <c r="S477" s="42"/>
      <c r="T477" s="40"/>
      <c r="U477" s="40"/>
      <c r="V477" s="40"/>
      <c r="W477" s="40"/>
      <c r="X477" s="40"/>
      <c r="Y477" s="42"/>
      <c r="Z477" s="42"/>
    </row>
    <row r="478" spans="1:26" ht="11.25" customHeight="1" x14ac:dyDescent="0.2">
      <c r="A478" s="42"/>
      <c r="B478" s="42"/>
      <c r="C478" s="42"/>
      <c r="D478" s="42"/>
      <c r="E478" s="42"/>
      <c r="F478" s="42"/>
      <c r="G478" s="42"/>
      <c r="H478" s="639"/>
      <c r="I478" s="40"/>
      <c r="J478" s="40"/>
      <c r="K478" s="40"/>
      <c r="L478" s="42"/>
      <c r="M478" s="42"/>
      <c r="N478" s="42"/>
      <c r="O478" s="42"/>
      <c r="P478" s="42"/>
      <c r="Q478" s="42"/>
      <c r="R478" s="42"/>
      <c r="S478" s="42"/>
      <c r="T478" s="40"/>
      <c r="U478" s="40"/>
      <c r="V478" s="40"/>
      <c r="W478" s="40"/>
      <c r="X478" s="40"/>
      <c r="Y478" s="42"/>
      <c r="Z478" s="42"/>
    </row>
    <row r="479" spans="1:26" ht="11.25" customHeight="1" x14ac:dyDescent="0.2">
      <c r="A479" s="42"/>
      <c r="B479" s="42"/>
      <c r="C479" s="42"/>
      <c r="D479" s="42"/>
      <c r="E479" s="42"/>
      <c r="F479" s="42"/>
      <c r="G479" s="42"/>
      <c r="H479" s="639"/>
      <c r="I479" s="40"/>
      <c r="J479" s="40"/>
      <c r="K479" s="40"/>
      <c r="L479" s="42"/>
      <c r="M479" s="42"/>
      <c r="N479" s="42"/>
      <c r="O479" s="42"/>
      <c r="P479" s="42"/>
      <c r="Q479" s="42"/>
      <c r="R479" s="42"/>
      <c r="S479" s="42"/>
      <c r="T479" s="40"/>
      <c r="U479" s="40"/>
      <c r="V479" s="40"/>
      <c r="W479" s="40"/>
      <c r="X479" s="40"/>
      <c r="Y479" s="42"/>
      <c r="Z479" s="42"/>
    </row>
    <row r="480" spans="1:26" ht="11.25" customHeight="1" x14ac:dyDescent="0.2">
      <c r="A480" s="42"/>
      <c r="B480" s="42"/>
      <c r="C480" s="42"/>
      <c r="D480" s="42"/>
      <c r="E480" s="42"/>
      <c r="F480" s="42"/>
      <c r="G480" s="42"/>
      <c r="H480" s="639"/>
      <c r="I480" s="40"/>
      <c r="J480" s="40"/>
      <c r="K480" s="40"/>
      <c r="L480" s="42"/>
      <c r="M480" s="42"/>
      <c r="N480" s="42"/>
      <c r="O480" s="42"/>
      <c r="P480" s="42"/>
      <c r="Q480" s="42"/>
      <c r="R480" s="42"/>
      <c r="S480" s="42"/>
      <c r="T480" s="40"/>
      <c r="U480" s="40"/>
      <c r="V480" s="40"/>
      <c r="W480" s="40"/>
      <c r="X480" s="40"/>
      <c r="Y480" s="42"/>
      <c r="Z480" s="42"/>
    </row>
    <row r="481" spans="1:26" ht="11.25" customHeight="1" x14ac:dyDescent="0.2">
      <c r="A481" s="42"/>
      <c r="B481" s="42"/>
      <c r="C481" s="42"/>
      <c r="D481" s="42"/>
      <c r="E481" s="42"/>
      <c r="F481" s="42"/>
      <c r="G481" s="42"/>
      <c r="H481" s="639"/>
      <c r="I481" s="40"/>
      <c r="J481" s="40"/>
      <c r="K481" s="40"/>
      <c r="L481" s="42"/>
      <c r="M481" s="42"/>
      <c r="N481" s="42"/>
      <c r="O481" s="42"/>
      <c r="P481" s="42"/>
      <c r="Q481" s="42"/>
      <c r="R481" s="42"/>
      <c r="S481" s="42"/>
      <c r="T481" s="40"/>
      <c r="U481" s="40"/>
      <c r="V481" s="40"/>
      <c r="W481" s="40"/>
      <c r="X481" s="40"/>
      <c r="Y481" s="42"/>
      <c r="Z481" s="42"/>
    </row>
    <row r="482" spans="1:26" ht="11.25" customHeight="1" x14ac:dyDescent="0.2">
      <c r="A482" s="42"/>
      <c r="B482" s="42"/>
      <c r="C482" s="42"/>
      <c r="D482" s="42"/>
      <c r="E482" s="42"/>
      <c r="F482" s="42"/>
      <c r="G482" s="42"/>
      <c r="H482" s="639"/>
      <c r="I482" s="40"/>
      <c r="J482" s="40"/>
      <c r="K482" s="40"/>
      <c r="L482" s="42"/>
      <c r="M482" s="42"/>
      <c r="N482" s="42"/>
      <c r="O482" s="42"/>
      <c r="P482" s="42"/>
      <c r="Q482" s="42"/>
      <c r="R482" s="42"/>
      <c r="S482" s="42"/>
      <c r="T482" s="40"/>
      <c r="U482" s="40"/>
      <c r="V482" s="40"/>
      <c r="W482" s="40"/>
      <c r="X482" s="40"/>
      <c r="Y482" s="42"/>
      <c r="Z482" s="42"/>
    </row>
    <row r="483" spans="1:26" ht="11.25" customHeight="1" x14ac:dyDescent="0.2">
      <c r="A483" s="42"/>
      <c r="B483" s="42"/>
      <c r="C483" s="42"/>
      <c r="D483" s="42"/>
      <c r="E483" s="42"/>
      <c r="F483" s="42"/>
      <c r="G483" s="42"/>
      <c r="H483" s="639"/>
      <c r="I483" s="40"/>
      <c r="J483" s="40"/>
      <c r="K483" s="40"/>
      <c r="L483" s="42"/>
      <c r="M483" s="42"/>
      <c r="N483" s="42"/>
      <c r="O483" s="42"/>
      <c r="P483" s="42"/>
      <c r="Q483" s="42"/>
      <c r="R483" s="42"/>
      <c r="S483" s="42"/>
      <c r="T483" s="40"/>
      <c r="U483" s="40"/>
      <c r="V483" s="40"/>
      <c r="W483" s="40"/>
      <c r="X483" s="40"/>
      <c r="Y483" s="42"/>
      <c r="Z483" s="42"/>
    </row>
    <row r="484" spans="1:26" ht="11.25" customHeight="1" x14ac:dyDescent="0.2">
      <c r="A484" s="42"/>
      <c r="B484" s="42"/>
      <c r="C484" s="42"/>
      <c r="D484" s="42"/>
      <c r="E484" s="42"/>
      <c r="F484" s="42"/>
      <c r="G484" s="42"/>
      <c r="H484" s="639"/>
      <c r="I484" s="40"/>
      <c r="J484" s="40"/>
      <c r="K484" s="40"/>
      <c r="L484" s="42"/>
      <c r="M484" s="42"/>
      <c r="N484" s="42"/>
      <c r="O484" s="42"/>
      <c r="P484" s="42"/>
      <c r="Q484" s="42"/>
      <c r="R484" s="42"/>
      <c r="S484" s="42"/>
      <c r="T484" s="40"/>
      <c r="U484" s="40"/>
      <c r="V484" s="40"/>
      <c r="W484" s="40"/>
      <c r="X484" s="40"/>
      <c r="Y484" s="42"/>
      <c r="Z484" s="42"/>
    </row>
    <row r="485" spans="1:26" ht="11.25" customHeight="1" x14ac:dyDescent="0.2">
      <c r="A485" s="42"/>
      <c r="B485" s="42"/>
      <c r="C485" s="42"/>
      <c r="D485" s="42"/>
      <c r="E485" s="42"/>
      <c r="F485" s="42"/>
      <c r="G485" s="42"/>
      <c r="H485" s="639"/>
      <c r="I485" s="40"/>
      <c r="J485" s="40"/>
      <c r="K485" s="40"/>
      <c r="L485" s="42"/>
      <c r="M485" s="42"/>
      <c r="N485" s="42"/>
      <c r="O485" s="42"/>
      <c r="P485" s="42"/>
      <c r="Q485" s="42"/>
      <c r="R485" s="42"/>
      <c r="S485" s="42"/>
      <c r="T485" s="40"/>
      <c r="U485" s="40"/>
      <c r="V485" s="40"/>
      <c r="W485" s="40"/>
      <c r="X485" s="40"/>
      <c r="Y485" s="42"/>
      <c r="Z485" s="42"/>
    </row>
    <row r="486" spans="1:26" ht="11.25" customHeight="1" x14ac:dyDescent="0.2">
      <c r="A486" s="42"/>
      <c r="B486" s="42"/>
      <c r="C486" s="42"/>
      <c r="D486" s="42"/>
      <c r="E486" s="42"/>
      <c r="F486" s="42"/>
      <c r="G486" s="42"/>
      <c r="H486" s="639"/>
      <c r="I486" s="40"/>
      <c r="J486" s="40"/>
      <c r="K486" s="40"/>
      <c r="L486" s="42"/>
      <c r="M486" s="42"/>
      <c r="N486" s="42"/>
      <c r="O486" s="42"/>
      <c r="P486" s="42"/>
      <c r="Q486" s="42"/>
      <c r="R486" s="42"/>
      <c r="S486" s="42"/>
      <c r="T486" s="40"/>
      <c r="U486" s="40"/>
      <c r="V486" s="40"/>
      <c r="W486" s="40"/>
      <c r="X486" s="40"/>
      <c r="Y486" s="42"/>
      <c r="Z486" s="42"/>
    </row>
    <row r="487" spans="1:26" ht="11.25" customHeight="1" x14ac:dyDescent="0.2">
      <c r="A487" s="42"/>
      <c r="B487" s="42"/>
      <c r="C487" s="42"/>
      <c r="D487" s="42"/>
      <c r="E487" s="42"/>
      <c r="F487" s="42"/>
      <c r="G487" s="42"/>
      <c r="H487" s="639"/>
      <c r="I487" s="40"/>
      <c r="J487" s="40"/>
      <c r="K487" s="40"/>
      <c r="L487" s="42"/>
      <c r="M487" s="42"/>
      <c r="N487" s="42"/>
      <c r="O487" s="42"/>
      <c r="P487" s="42"/>
      <c r="Q487" s="42"/>
      <c r="R487" s="42"/>
      <c r="S487" s="42"/>
      <c r="T487" s="40"/>
      <c r="U487" s="40"/>
      <c r="V487" s="40"/>
      <c r="W487" s="40"/>
      <c r="X487" s="40"/>
      <c r="Y487" s="42"/>
      <c r="Z487" s="42"/>
    </row>
    <row r="488" spans="1:26" ht="11.25" customHeight="1" x14ac:dyDescent="0.2">
      <c r="A488" s="42"/>
      <c r="B488" s="42"/>
      <c r="C488" s="42"/>
      <c r="D488" s="42"/>
      <c r="E488" s="42"/>
      <c r="F488" s="42"/>
      <c r="G488" s="42"/>
      <c r="H488" s="639"/>
      <c r="I488" s="40"/>
      <c r="J488" s="40"/>
      <c r="K488" s="40"/>
      <c r="L488" s="42"/>
      <c r="M488" s="42"/>
      <c r="N488" s="42"/>
      <c r="O488" s="42"/>
      <c r="P488" s="42"/>
      <c r="Q488" s="42"/>
      <c r="R488" s="42"/>
      <c r="S488" s="42"/>
      <c r="T488" s="40"/>
      <c r="U488" s="40"/>
      <c r="V488" s="40"/>
      <c r="W488" s="40"/>
      <c r="X488" s="40"/>
      <c r="Y488" s="42"/>
      <c r="Z488" s="42"/>
    </row>
    <row r="489" spans="1:26" ht="11.25" customHeight="1" x14ac:dyDescent="0.2">
      <c r="A489" s="42"/>
      <c r="B489" s="42"/>
      <c r="C489" s="42"/>
      <c r="D489" s="42"/>
      <c r="E489" s="42"/>
      <c r="F489" s="42"/>
      <c r="G489" s="42"/>
      <c r="H489" s="639"/>
      <c r="I489" s="40"/>
      <c r="J489" s="40"/>
      <c r="K489" s="40"/>
      <c r="L489" s="42"/>
      <c r="M489" s="42"/>
      <c r="N489" s="42"/>
      <c r="O489" s="42"/>
      <c r="P489" s="42"/>
      <c r="Q489" s="42"/>
      <c r="R489" s="42"/>
      <c r="S489" s="42"/>
      <c r="T489" s="40"/>
      <c r="U489" s="40"/>
      <c r="V489" s="40"/>
      <c r="W489" s="40"/>
      <c r="X489" s="40"/>
      <c r="Y489" s="42"/>
      <c r="Z489" s="42"/>
    </row>
    <row r="490" spans="1:26" ht="11.25" customHeight="1" x14ac:dyDescent="0.2">
      <c r="A490" s="42"/>
      <c r="B490" s="42"/>
      <c r="C490" s="42"/>
      <c r="D490" s="42"/>
      <c r="E490" s="42"/>
      <c r="F490" s="42"/>
      <c r="G490" s="42"/>
      <c r="H490" s="639"/>
      <c r="I490" s="40"/>
      <c r="J490" s="40"/>
      <c r="K490" s="40"/>
      <c r="L490" s="42"/>
      <c r="M490" s="42"/>
      <c r="N490" s="42"/>
      <c r="O490" s="42"/>
      <c r="P490" s="42"/>
      <c r="Q490" s="42"/>
      <c r="R490" s="42"/>
      <c r="S490" s="42"/>
      <c r="T490" s="40"/>
      <c r="U490" s="40"/>
      <c r="V490" s="40"/>
      <c r="W490" s="40"/>
      <c r="X490" s="40"/>
      <c r="Y490" s="42"/>
      <c r="Z490" s="42"/>
    </row>
    <row r="491" spans="1:26" ht="11.25" customHeight="1" x14ac:dyDescent="0.2">
      <c r="A491" s="42"/>
      <c r="B491" s="42"/>
      <c r="C491" s="42"/>
      <c r="D491" s="42"/>
      <c r="E491" s="42"/>
      <c r="F491" s="42"/>
      <c r="G491" s="42"/>
      <c r="H491" s="639"/>
      <c r="I491" s="40"/>
      <c r="J491" s="40"/>
      <c r="K491" s="40"/>
      <c r="L491" s="42"/>
      <c r="M491" s="42"/>
      <c r="N491" s="42"/>
      <c r="O491" s="42"/>
      <c r="P491" s="42"/>
      <c r="Q491" s="42"/>
      <c r="R491" s="42"/>
      <c r="S491" s="42"/>
      <c r="T491" s="40"/>
      <c r="U491" s="40"/>
      <c r="V491" s="40"/>
      <c r="W491" s="40"/>
      <c r="X491" s="40"/>
      <c r="Y491" s="42"/>
      <c r="Z491" s="42"/>
    </row>
    <row r="492" spans="1:26" ht="11.25" customHeight="1" x14ac:dyDescent="0.2">
      <c r="A492" s="42"/>
      <c r="B492" s="42"/>
      <c r="C492" s="42"/>
      <c r="D492" s="42"/>
      <c r="E492" s="42"/>
      <c r="F492" s="42"/>
      <c r="G492" s="42"/>
      <c r="H492" s="639"/>
      <c r="I492" s="40"/>
      <c r="J492" s="40"/>
      <c r="K492" s="40"/>
      <c r="L492" s="42"/>
      <c r="M492" s="42"/>
      <c r="N492" s="42"/>
      <c r="O492" s="42"/>
      <c r="P492" s="42"/>
      <c r="Q492" s="42"/>
      <c r="R492" s="42"/>
      <c r="S492" s="42"/>
      <c r="T492" s="40"/>
      <c r="U492" s="40"/>
      <c r="V492" s="40"/>
      <c r="W492" s="40"/>
      <c r="X492" s="40"/>
      <c r="Y492" s="42"/>
      <c r="Z492" s="42"/>
    </row>
    <row r="493" spans="1:26" ht="11.25" customHeight="1" x14ac:dyDescent="0.2">
      <c r="A493" s="42"/>
      <c r="B493" s="42"/>
      <c r="C493" s="42"/>
      <c r="D493" s="42"/>
      <c r="E493" s="42"/>
      <c r="F493" s="42"/>
      <c r="G493" s="42"/>
      <c r="H493" s="639"/>
      <c r="I493" s="40"/>
      <c r="J493" s="40"/>
      <c r="K493" s="40"/>
      <c r="L493" s="42"/>
      <c r="M493" s="42"/>
      <c r="N493" s="42"/>
      <c r="O493" s="42"/>
      <c r="P493" s="42"/>
      <c r="Q493" s="42"/>
      <c r="R493" s="42"/>
      <c r="S493" s="42"/>
      <c r="T493" s="40"/>
      <c r="U493" s="40"/>
      <c r="V493" s="40"/>
      <c r="W493" s="40"/>
      <c r="X493" s="40"/>
      <c r="Y493" s="42"/>
      <c r="Z493" s="42"/>
    </row>
    <row r="494" spans="1:26" ht="11.25" customHeight="1" x14ac:dyDescent="0.2">
      <c r="A494" s="42"/>
      <c r="B494" s="42"/>
      <c r="C494" s="42"/>
      <c r="D494" s="42"/>
      <c r="E494" s="42"/>
      <c r="F494" s="42"/>
      <c r="G494" s="42"/>
      <c r="H494" s="639"/>
      <c r="I494" s="40"/>
      <c r="J494" s="40"/>
      <c r="K494" s="40"/>
      <c r="L494" s="42"/>
      <c r="M494" s="42"/>
      <c r="N494" s="42"/>
      <c r="O494" s="42"/>
      <c r="P494" s="42"/>
      <c r="Q494" s="42"/>
      <c r="R494" s="42"/>
      <c r="S494" s="42"/>
      <c r="T494" s="40"/>
      <c r="U494" s="40"/>
      <c r="V494" s="40"/>
      <c r="W494" s="40"/>
      <c r="X494" s="40"/>
      <c r="Y494" s="42"/>
      <c r="Z494" s="42"/>
    </row>
    <row r="495" spans="1:26" ht="11.25" customHeight="1" x14ac:dyDescent="0.2">
      <c r="A495" s="42"/>
      <c r="B495" s="42"/>
      <c r="C495" s="42"/>
      <c r="D495" s="42"/>
      <c r="E495" s="42"/>
      <c r="F495" s="42"/>
      <c r="G495" s="42"/>
      <c r="H495" s="639"/>
      <c r="I495" s="40"/>
      <c r="J495" s="40"/>
      <c r="K495" s="40"/>
      <c r="L495" s="42"/>
      <c r="M495" s="42"/>
      <c r="N495" s="42"/>
      <c r="O495" s="42"/>
      <c r="P495" s="42"/>
      <c r="Q495" s="42"/>
      <c r="R495" s="42"/>
      <c r="S495" s="42"/>
      <c r="T495" s="40"/>
      <c r="U495" s="40"/>
      <c r="V495" s="40"/>
      <c r="W495" s="40"/>
      <c r="X495" s="40"/>
      <c r="Y495" s="42"/>
      <c r="Z495" s="42"/>
    </row>
    <row r="496" spans="1:26" ht="11.25" customHeight="1" x14ac:dyDescent="0.2">
      <c r="A496" s="42"/>
      <c r="B496" s="42"/>
      <c r="C496" s="42"/>
      <c r="D496" s="42"/>
      <c r="E496" s="42"/>
      <c r="F496" s="42"/>
      <c r="G496" s="42"/>
      <c r="H496" s="639"/>
      <c r="I496" s="40"/>
      <c r="J496" s="40"/>
      <c r="K496" s="40"/>
      <c r="L496" s="42"/>
      <c r="M496" s="42"/>
      <c r="N496" s="42"/>
      <c r="O496" s="42"/>
      <c r="P496" s="42"/>
      <c r="Q496" s="42"/>
      <c r="R496" s="42"/>
      <c r="S496" s="42"/>
      <c r="T496" s="40"/>
      <c r="U496" s="40"/>
      <c r="V496" s="40"/>
      <c r="W496" s="40"/>
      <c r="X496" s="40"/>
      <c r="Y496" s="42"/>
      <c r="Z496" s="42"/>
    </row>
    <row r="497" spans="1:26" ht="11.25" customHeight="1" x14ac:dyDescent="0.2">
      <c r="A497" s="42"/>
      <c r="B497" s="42"/>
      <c r="C497" s="42"/>
      <c r="D497" s="42"/>
      <c r="E497" s="42"/>
      <c r="F497" s="42"/>
      <c r="G497" s="42"/>
      <c r="H497" s="639"/>
      <c r="I497" s="40"/>
      <c r="J497" s="40"/>
      <c r="K497" s="40"/>
      <c r="L497" s="42"/>
      <c r="M497" s="42"/>
      <c r="N497" s="42"/>
      <c r="O497" s="42"/>
      <c r="P497" s="42"/>
      <c r="Q497" s="42"/>
      <c r="R497" s="42"/>
      <c r="S497" s="42"/>
      <c r="T497" s="40"/>
      <c r="U497" s="40"/>
      <c r="V497" s="40"/>
      <c r="W497" s="40"/>
      <c r="X497" s="40"/>
      <c r="Y497" s="42"/>
      <c r="Z497" s="42"/>
    </row>
    <row r="498" spans="1:26" ht="11.25" customHeight="1" x14ac:dyDescent="0.2">
      <c r="A498" s="42"/>
      <c r="B498" s="42"/>
      <c r="C498" s="42"/>
      <c r="D498" s="42"/>
      <c r="E498" s="42"/>
      <c r="F498" s="42"/>
      <c r="G498" s="42"/>
      <c r="H498" s="639"/>
      <c r="I498" s="40"/>
      <c r="J498" s="40"/>
      <c r="K498" s="40"/>
      <c r="L498" s="42"/>
      <c r="M498" s="42"/>
      <c r="N498" s="42"/>
      <c r="O498" s="42"/>
      <c r="P498" s="42"/>
      <c r="Q498" s="42"/>
      <c r="R498" s="42"/>
      <c r="S498" s="42"/>
      <c r="T498" s="40"/>
      <c r="U498" s="40"/>
      <c r="V498" s="40"/>
      <c r="W498" s="40"/>
      <c r="X498" s="40"/>
      <c r="Y498" s="42"/>
      <c r="Z498" s="42"/>
    </row>
    <row r="499" spans="1:26" ht="11.25" customHeight="1" x14ac:dyDescent="0.2">
      <c r="A499" s="42"/>
      <c r="B499" s="42"/>
      <c r="C499" s="42"/>
      <c r="D499" s="42"/>
      <c r="E499" s="42"/>
      <c r="F499" s="42"/>
      <c r="G499" s="42"/>
      <c r="H499" s="639"/>
      <c r="I499" s="40"/>
      <c r="J499" s="40"/>
      <c r="K499" s="40"/>
      <c r="L499" s="42"/>
      <c r="M499" s="42"/>
      <c r="N499" s="42"/>
      <c r="O499" s="42"/>
      <c r="P499" s="42"/>
      <c r="Q499" s="42"/>
      <c r="R499" s="42"/>
      <c r="S499" s="42"/>
      <c r="T499" s="40"/>
      <c r="U499" s="40"/>
      <c r="V499" s="40"/>
      <c r="W499" s="40"/>
      <c r="X499" s="40"/>
      <c r="Y499" s="42"/>
      <c r="Z499" s="42"/>
    </row>
    <row r="500" spans="1:26" ht="11.25" customHeight="1" x14ac:dyDescent="0.2">
      <c r="A500" s="42"/>
      <c r="B500" s="42"/>
      <c r="C500" s="42"/>
      <c r="D500" s="42"/>
      <c r="E500" s="42"/>
      <c r="F500" s="42"/>
      <c r="G500" s="42"/>
      <c r="H500" s="639"/>
      <c r="I500" s="40"/>
      <c r="J500" s="40"/>
      <c r="K500" s="40"/>
      <c r="L500" s="42"/>
      <c r="M500" s="42"/>
      <c r="N500" s="42"/>
      <c r="O500" s="42"/>
      <c r="P500" s="42"/>
      <c r="Q500" s="42"/>
      <c r="R500" s="42"/>
      <c r="S500" s="42"/>
      <c r="T500" s="40"/>
      <c r="U500" s="40"/>
      <c r="V500" s="40"/>
      <c r="W500" s="40"/>
      <c r="X500" s="40"/>
      <c r="Y500" s="42"/>
      <c r="Z500" s="42"/>
    </row>
    <row r="501" spans="1:26" ht="11.25" customHeight="1" x14ac:dyDescent="0.2">
      <c r="A501" s="42"/>
      <c r="B501" s="42"/>
      <c r="C501" s="42"/>
      <c r="D501" s="42"/>
      <c r="E501" s="42"/>
      <c r="F501" s="42"/>
      <c r="G501" s="42"/>
      <c r="H501" s="639"/>
      <c r="I501" s="40"/>
      <c r="J501" s="40"/>
      <c r="K501" s="40"/>
      <c r="L501" s="42"/>
      <c r="M501" s="42"/>
      <c r="N501" s="42"/>
      <c r="O501" s="42"/>
      <c r="P501" s="42"/>
      <c r="Q501" s="42"/>
      <c r="R501" s="42"/>
      <c r="S501" s="42"/>
      <c r="T501" s="40"/>
      <c r="U501" s="40"/>
      <c r="V501" s="40"/>
      <c r="W501" s="40"/>
      <c r="X501" s="40"/>
      <c r="Y501" s="42"/>
      <c r="Z501" s="42"/>
    </row>
    <row r="502" spans="1:26" ht="11.25" customHeight="1" x14ac:dyDescent="0.2">
      <c r="A502" s="42"/>
      <c r="B502" s="42"/>
      <c r="C502" s="42"/>
      <c r="D502" s="42"/>
      <c r="E502" s="42"/>
      <c r="F502" s="42"/>
      <c r="G502" s="42"/>
      <c r="H502" s="639"/>
      <c r="I502" s="40"/>
      <c r="J502" s="40"/>
      <c r="K502" s="40"/>
      <c r="L502" s="42"/>
      <c r="M502" s="42"/>
      <c r="N502" s="42"/>
      <c r="O502" s="42"/>
      <c r="P502" s="42"/>
      <c r="Q502" s="42"/>
      <c r="R502" s="42"/>
      <c r="S502" s="42"/>
      <c r="T502" s="40"/>
      <c r="U502" s="40"/>
      <c r="V502" s="40"/>
      <c r="W502" s="40"/>
      <c r="X502" s="40"/>
      <c r="Y502" s="42"/>
      <c r="Z502" s="42"/>
    </row>
    <row r="503" spans="1:26" ht="11.25" customHeight="1" x14ac:dyDescent="0.2">
      <c r="A503" s="42"/>
      <c r="B503" s="42"/>
      <c r="C503" s="42"/>
      <c r="D503" s="42"/>
      <c r="E503" s="42"/>
      <c r="F503" s="42"/>
      <c r="G503" s="42"/>
      <c r="H503" s="639"/>
      <c r="I503" s="40"/>
      <c r="J503" s="40"/>
      <c r="K503" s="40"/>
      <c r="L503" s="42"/>
      <c r="M503" s="42"/>
      <c r="N503" s="42"/>
      <c r="O503" s="42"/>
      <c r="P503" s="42"/>
      <c r="Q503" s="42"/>
      <c r="R503" s="42"/>
      <c r="S503" s="42"/>
      <c r="T503" s="40"/>
      <c r="U503" s="40"/>
      <c r="V503" s="40"/>
      <c r="W503" s="40"/>
      <c r="X503" s="40"/>
      <c r="Y503" s="42"/>
      <c r="Z503" s="42"/>
    </row>
    <row r="504" spans="1:26" ht="11.25" customHeight="1" x14ac:dyDescent="0.2">
      <c r="A504" s="42"/>
      <c r="B504" s="42"/>
      <c r="C504" s="42"/>
      <c r="D504" s="42"/>
      <c r="E504" s="42"/>
      <c r="F504" s="42"/>
      <c r="G504" s="42"/>
      <c r="H504" s="639"/>
      <c r="I504" s="40"/>
      <c r="J504" s="40"/>
      <c r="K504" s="40"/>
      <c r="L504" s="42"/>
      <c r="M504" s="42"/>
      <c r="N504" s="42"/>
      <c r="O504" s="42"/>
      <c r="P504" s="42"/>
      <c r="Q504" s="42"/>
      <c r="R504" s="42"/>
      <c r="S504" s="42"/>
      <c r="T504" s="40"/>
      <c r="U504" s="40"/>
      <c r="V504" s="40"/>
      <c r="W504" s="40"/>
      <c r="X504" s="40"/>
      <c r="Y504" s="42"/>
      <c r="Z504" s="42"/>
    </row>
    <row r="505" spans="1:26" ht="11.25" customHeight="1" x14ac:dyDescent="0.2">
      <c r="A505" s="42"/>
      <c r="B505" s="42"/>
      <c r="C505" s="42"/>
      <c r="D505" s="42"/>
      <c r="E505" s="42"/>
      <c r="F505" s="42"/>
      <c r="G505" s="42"/>
      <c r="H505" s="639"/>
      <c r="I505" s="40"/>
      <c r="J505" s="40"/>
      <c r="K505" s="40"/>
      <c r="L505" s="42"/>
      <c r="M505" s="42"/>
      <c r="N505" s="42"/>
      <c r="O505" s="42"/>
      <c r="P505" s="42"/>
      <c r="Q505" s="42"/>
      <c r="R505" s="42"/>
      <c r="S505" s="42"/>
      <c r="T505" s="40"/>
      <c r="U505" s="40"/>
      <c r="V505" s="40"/>
      <c r="W505" s="40"/>
      <c r="X505" s="40"/>
      <c r="Y505" s="42"/>
      <c r="Z505" s="42"/>
    </row>
    <row r="506" spans="1:26" ht="11.25" customHeight="1" x14ac:dyDescent="0.2">
      <c r="A506" s="42"/>
      <c r="B506" s="42"/>
      <c r="C506" s="42"/>
      <c r="D506" s="42"/>
      <c r="E506" s="42"/>
      <c r="F506" s="42"/>
      <c r="G506" s="42"/>
      <c r="H506" s="639"/>
      <c r="I506" s="40"/>
      <c r="J506" s="40"/>
      <c r="K506" s="40"/>
      <c r="L506" s="42"/>
      <c r="M506" s="42"/>
      <c r="N506" s="42"/>
      <c r="O506" s="42"/>
      <c r="P506" s="42"/>
      <c r="Q506" s="42"/>
      <c r="R506" s="42"/>
      <c r="S506" s="42"/>
      <c r="T506" s="40"/>
      <c r="U506" s="40"/>
      <c r="V506" s="40"/>
      <c r="W506" s="40"/>
      <c r="X506" s="40"/>
      <c r="Y506" s="42"/>
      <c r="Z506" s="42"/>
    </row>
    <row r="507" spans="1:26" ht="11.25" customHeight="1" x14ac:dyDescent="0.2">
      <c r="A507" s="42"/>
      <c r="B507" s="42"/>
      <c r="C507" s="42"/>
      <c r="D507" s="42"/>
      <c r="E507" s="42"/>
      <c r="F507" s="42"/>
      <c r="G507" s="42"/>
      <c r="H507" s="639"/>
      <c r="I507" s="40"/>
      <c r="J507" s="40"/>
      <c r="K507" s="40"/>
      <c r="L507" s="42"/>
      <c r="M507" s="42"/>
      <c r="N507" s="42"/>
      <c r="O507" s="42"/>
      <c r="P507" s="42"/>
      <c r="Q507" s="42"/>
      <c r="R507" s="42"/>
      <c r="S507" s="42"/>
      <c r="T507" s="40"/>
      <c r="U507" s="40"/>
      <c r="V507" s="40"/>
      <c r="W507" s="40"/>
      <c r="X507" s="40"/>
      <c r="Y507" s="42"/>
      <c r="Z507" s="42"/>
    </row>
    <row r="508" spans="1:26" ht="11.25" customHeight="1" x14ac:dyDescent="0.2">
      <c r="A508" s="42"/>
      <c r="B508" s="42"/>
      <c r="C508" s="42"/>
      <c r="D508" s="42"/>
      <c r="E508" s="42"/>
      <c r="F508" s="42"/>
      <c r="G508" s="42"/>
      <c r="H508" s="639"/>
      <c r="I508" s="40"/>
      <c r="J508" s="40"/>
      <c r="K508" s="40"/>
      <c r="L508" s="42"/>
      <c r="M508" s="42"/>
      <c r="N508" s="42"/>
      <c r="O508" s="42"/>
      <c r="P508" s="42"/>
      <c r="Q508" s="42"/>
      <c r="R508" s="42"/>
      <c r="S508" s="42"/>
      <c r="T508" s="40"/>
      <c r="U508" s="40"/>
      <c r="V508" s="40"/>
      <c r="W508" s="40"/>
      <c r="X508" s="40"/>
      <c r="Y508" s="42"/>
      <c r="Z508" s="42"/>
    </row>
    <row r="509" spans="1:26" ht="11.25" customHeight="1" x14ac:dyDescent="0.2">
      <c r="A509" s="42"/>
      <c r="B509" s="42"/>
      <c r="C509" s="42"/>
      <c r="D509" s="42"/>
      <c r="E509" s="42"/>
      <c r="F509" s="42"/>
      <c r="G509" s="42"/>
      <c r="H509" s="639"/>
      <c r="I509" s="40"/>
      <c r="J509" s="40"/>
      <c r="K509" s="40"/>
      <c r="L509" s="42"/>
      <c r="M509" s="42"/>
      <c r="N509" s="42"/>
      <c r="O509" s="42"/>
      <c r="P509" s="42"/>
      <c r="Q509" s="42"/>
      <c r="R509" s="42"/>
      <c r="S509" s="42"/>
      <c r="T509" s="40"/>
      <c r="U509" s="40"/>
      <c r="V509" s="40"/>
      <c r="W509" s="40"/>
      <c r="X509" s="40"/>
      <c r="Y509" s="42"/>
      <c r="Z509" s="42"/>
    </row>
    <row r="510" spans="1:26" ht="11.25" customHeight="1" x14ac:dyDescent="0.2">
      <c r="A510" s="42"/>
      <c r="B510" s="42"/>
      <c r="C510" s="42"/>
      <c r="D510" s="42"/>
      <c r="E510" s="42"/>
      <c r="F510" s="42"/>
      <c r="G510" s="42"/>
      <c r="H510" s="639"/>
      <c r="I510" s="40"/>
      <c r="J510" s="40"/>
      <c r="K510" s="40"/>
      <c r="L510" s="42"/>
      <c r="M510" s="42"/>
      <c r="N510" s="42"/>
      <c r="O510" s="42"/>
      <c r="P510" s="42"/>
      <c r="Q510" s="42"/>
      <c r="R510" s="42"/>
      <c r="S510" s="42"/>
      <c r="T510" s="40"/>
      <c r="U510" s="40"/>
      <c r="V510" s="40"/>
      <c r="W510" s="40"/>
      <c r="X510" s="40"/>
      <c r="Y510" s="42"/>
      <c r="Z510" s="42"/>
    </row>
    <row r="511" spans="1:26" ht="11.25" customHeight="1" x14ac:dyDescent="0.2">
      <c r="A511" s="42"/>
      <c r="B511" s="42"/>
      <c r="C511" s="42"/>
      <c r="D511" s="42"/>
      <c r="E511" s="42"/>
      <c r="F511" s="42"/>
      <c r="G511" s="42"/>
      <c r="H511" s="639"/>
      <c r="I511" s="40"/>
      <c r="J511" s="40"/>
      <c r="K511" s="40"/>
      <c r="L511" s="42"/>
      <c r="M511" s="42"/>
      <c r="N511" s="42"/>
      <c r="O511" s="42"/>
      <c r="P511" s="42"/>
      <c r="Q511" s="42"/>
      <c r="R511" s="42"/>
      <c r="S511" s="42"/>
      <c r="T511" s="40"/>
      <c r="U511" s="40"/>
      <c r="V511" s="40"/>
      <c r="W511" s="40"/>
      <c r="X511" s="40"/>
      <c r="Y511" s="42"/>
      <c r="Z511" s="42"/>
    </row>
    <row r="512" spans="1:26" ht="11.25" customHeight="1" x14ac:dyDescent="0.2">
      <c r="A512" s="42"/>
      <c r="B512" s="42"/>
      <c r="C512" s="42"/>
      <c r="D512" s="42"/>
      <c r="E512" s="42"/>
      <c r="F512" s="42"/>
      <c r="G512" s="42"/>
      <c r="H512" s="639"/>
      <c r="I512" s="40"/>
      <c r="J512" s="40"/>
      <c r="K512" s="40"/>
      <c r="L512" s="42"/>
      <c r="M512" s="42"/>
      <c r="N512" s="42"/>
      <c r="O512" s="42"/>
      <c r="P512" s="42"/>
      <c r="Q512" s="42"/>
      <c r="R512" s="42"/>
      <c r="S512" s="42"/>
      <c r="T512" s="40"/>
      <c r="U512" s="40"/>
      <c r="V512" s="40"/>
      <c r="W512" s="40"/>
      <c r="X512" s="40"/>
      <c r="Y512" s="42"/>
      <c r="Z512" s="42"/>
    </row>
    <row r="513" spans="1:26" ht="11.25" customHeight="1" x14ac:dyDescent="0.2">
      <c r="A513" s="42"/>
      <c r="B513" s="42"/>
      <c r="C513" s="42"/>
      <c r="D513" s="42"/>
      <c r="E513" s="42"/>
      <c r="F513" s="42"/>
      <c r="G513" s="42"/>
      <c r="H513" s="639"/>
      <c r="I513" s="40"/>
      <c r="J513" s="40"/>
      <c r="K513" s="40"/>
      <c r="L513" s="42"/>
      <c r="M513" s="42"/>
      <c r="N513" s="42"/>
      <c r="O513" s="42"/>
      <c r="P513" s="42"/>
      <c r="Q513" s="42"/>
      <c r="R513" s="42"/>
      <c r="S513" s="42"/>
      <c r="T513" s="40"/>
      <c r="U513" s="40"/>
      <c r="V513" s="40"/>
      <c r="W513" s="40"/>
      <c r="X513" s="40"/>
      <c r="Y513" s="42"/>
      <c r="Z513" s="42"/>
    </row>
    <row r="514" spans="1:26" ht="11.25" customHeight="1" x14ac:dyDescent="0.2">
      <c r="A514" s="42"/>
      <c r="B514" s="42"/>
      <c r="C514" s="42"/>
      <c r="D514" s="42"/>
      <c r="E514" s="42"/>
      <c r="F514" s="42"/>
      <c r="G514" s="42"/>
      <c r="H514" s="639"/>
      <c r="I514" s="40"/>
      <c r="J514" s="40"/>
      <c r="K514" s="40"/>
      <c r="L514" s="42"/>
      <c r="M514" s="42"/>
      <c r="N514" s="42"/>
      <c r="O514" s="42"/>
      <c r="P514" s="42"/>
      <c r="Q514" s="42"/>
      <c r="R514" s="42"/>
      <c r="S514" s="42"/>
      <c r="T514" s="40"/>
      <c r="U514" s="40"/>
      <c r="V514" s="40"/>
      <c r="W514" s="40"/>
      <c r="X514" s="40"/>
      <c r="Y514" s="42"/>
      <c r="Z514" s="42"/>
    </row>
    <row r="515" spans="1:26" ht="11.25" customHeight="1" x14ac:dyDescent="0.2">
      <c r="A515" s="42"/>
      <c r="B515" s="42"/>
      <c r="C515" s="42"/>
      <c r="D515" s="42"/>
      <c r="E515" s="42"/>
      <c r="F515" s="42"/>
      <c r="G515" s="42"/>
      <c r="H515" s="639"/>
      <c r="I515" s="40"/>
      <c r="J515" s="40"/>
      <c r="K515" s="40"/>
      <c r="L515" s="42"/>
      <c r="M515" s="42"/>
      <c r="N515" s="42"/>
      <c r="O515" s="42"/>
      <c r="P515" s="42"/>
      <c r="Q515" s="42"/>
      <c r="R515" s="42"/>
      <c r="S515" s="42"/>
      <c r="T515" s="40"/>
      <c r="U515" s="40"/>
      <c r="V515" s="40"/>
      <c r="W515" s="40"/>
      <c r="X515" s="40"/>
      <c r="Y515" s="42"/>
      <c r="Z515" s="42"/>
    </row>
    <row r="516" spans="1:26" ht="11.25" customHeight="1" x14ac:dyDescent="0.2">
      <c r="A516" s="42"/>
      <c r="B516" s="42"/>
      <c r="C516" s="42"/>
      <c r="D516" s="42"/>
      <c r="E516" s="42"/>
      <c r="F516" s="42"/>
      <c r="G516" s="42"/>
      <c r="H516" s="639"/>
      <c r="I516" s="40"/>
      <c r="J516" s="40"/>
      <c r="K516" s="40"/>
      <c r="L516" s="42"/>
      <c r="M516" s="42"/>
      <c r="N516" s="42"/>
      <c r="O516" s="42"/>
      <c r="P516" s="42"/>
      <c r="Q516" s="42"/>
      <c r="R516" s="42"/>
      <c r="S516" s="42"/>
      <c r="T516" s="40"/>
      <c r="U516" s="40"/>
      <c r="V516" s="40"/>
      <c r="W516" s="40"/>
      <c r="X516" s="40"/>
      <c r="Y516" s="42"/>
      <c r="Z516" s="42"/>
    </row>
    <row r="517" spans="1:26" ht="11.25" customHeight="1" x14ac:dyDescent="0.2">
      <c r="A517" s="42"/>
      <c r="B517" s="42"/>
      <c r="C517" s="42"/>
      <c r="D517" s="42"/>
      <c r="E517" s="42"/>
      <c r="F517" s="42"/>
      <c r="G517" s="42"/>
      <c r="H517" s="639"/>
      <c r="I517" s="40"/>
      <c r="J517" s="40"/>
      <c r="K517" s="40"/>
      <c r="L517" s="42"/>
      <c r="M517" s="42"/>
      <c r="N517" s="42"/>
      <c r="O517" s="42"/>
      <c r="P517" s="42"/>
      <c r="Q517" s="42"/>
      <c r="R517" s="42"/>
      <c r="S517" s="42"/>
      <c r="T517" s="40"/>
      <c r="U517" s="40"/>
      <c r="V517" s="40"/>
      <c r="W517" s="40"/>
      <c r="X517" s="40"/>
      <c r="Y517" s="42"/>
      <c r="Z517" s="42"/>
    </row>
    <row r="518" spans="1:26" ht="11.25" customHeight="1" x14ac:dyDescent="0.2">
      <c r="A518" s="42"/>
      <c r="B518" s="42"/>
      <c r="C518" s="42"/>
      <c r="D518" s="42"/>
      <c r="E518" s="42"/>
      <c r="F518" s="42"/>
      <c r="G518" s="42"/>
      <c r="H518" s="639"/>
      <c r="I518" s="40"/>
      <c r="J518" s="40"/>
      <c r="K518" s="40"/>
      <c r="L518" s="42"/>
      <c r="M518" s="42"/>
      <c r="N518" s="42"/>
      <c r="O518" s="42"/>
      <c r="P518" s="42"/>
      <c r="Q518" s="42"/>
      <c r="R518" s="42"/>
      <c r="S518" s="42"/>
      <c r="T518" s="40"/>
      <c r="U518" s="40"/>
      <c r="V518" s="40"/>
      <c r="W518" s="40"/>
      <c r="X518" s="40"/>
      <c r="Y518" s="42"/>
      <c r="Z518" s="42"/>
    </row>
    <row r="519" spans="1:26" ht="11.25" customHeight="1" x14ac:dyDescent="0.2">
      <c r="A519" s="42"/>
      <c r="B519" s="42"/>
      <c r="C519" s="42"/>
      <c r="D519" s="42"/>
      <c r="E519" s="42"/>
      <c r="F519" s="42"/>
      <c r="G519" s="42"/>
      <c r="H519" s="639"/>
      <c r="I519" s="40"/>
      <c r="J519" s="40"/>
      <c r="K519" s="40"/>
      <c r="L519" s="42"/>
      <c r="M519" s="42"/>
      <c r="N519" s="42"/>
      <c r="O519" s="42"/>
      <c r="P519" s="42"/>
      <c r="Q519" s="42"/>
      <c r="R519" s="42"/>
      <c r="S519" s="42"/>
      <c r="T519" s="40"/>
      <c r="U519" s="40"/>
      <c r="V519" s="40"/>
      <c r="W519" s="40"/>
      <c r="X519" s="40"/>
      <c r="Y519" s="42"/>
      <c r="Z519" s="42"/>
    </row>
    <row r="520" spans="1:26" ht="11.25" customHeight="1" x14ac:dyDescent="0.2">
      <c r="A520" s="42"/>
      <c r="B520" s="42"/>
      <c r="C520" s="42"/>
      <c r="D520" s="42"/>
      <c r="E520" s="42"/>
      <c r="F520" s="42"/>
      <c r="G520" s="42"/>
      <c r="H520" s="639"/>
      <c r="I520" s="40"/>
      <c r="J520" s="40"/>
      <c r="K520" s="40"/>
      <c r="L520" s="42"/>
      <c r="M520" s="42"/>
      <c r="N520" s="42"/>
      <c r="O520" s="42"/>
      <c r="P520" s="42"/>
      <c r="Q520" s="42"/>
      <c r="R520" s="42"/>
      <c r="S520" s="42"/>
      <c r="T520" s="40"/>
      <c r="U520" s="40"/>
      <c r="V520" s="40"/>
      <c r="W520" s="40"/>
      <c r="X520" s="40"/>
      <c r="Y520" s="42"/>
      <c r="Z520" s="42"/>
    </row>
    <row r="521" spans="1:26" ht="11.25" customHeight="1" x14ac:dyDescent="0.2">
      <c r="A521" s="42"/>
      <c r="B521" s="42"/>
      <c r="C521" s="42"/>
      <c r="D521" s="42"/>
      <c r="E521" s="42"/>
      <c r="F521" s="42"/>
      <c r="G521" s="42"/>
      <c r="H521" s="639"/>
      <c r="I521" s="40"/>
      <c r="J521" s="40"/>
      <c r="K521" s="40"/>
      <c r="L521" s="42"/>
      <c r="M521" s="42"/>
      <c r="N521" s="42"/>
      <c r="O521" s="42"/>
      <c r="P521" s="42"/>
      <c r="Q521" s="42"/>
      <c r="R521" s="42"/>
      <c r="S521" s="42"/>
      <c r="T521" s="40"/>
      <c r="U521" s="40"/>
      <c r="V521" s="40"/>
      <c r="W521" s="40"/>
      <c r="X521" s="40"/>
      <c r="Y521" s="42"/>
      <c r="Z521" s="42"/>
    </row>
    <row r="522" spans="1:26" ht="11.25" customHeight="1" x14ac:dyDescent="0.2">
      <c r="A522" s="42"/>
      <c r="B522" s="42"/>
      <c r="C522" s="42"/>
      <c r="D522" s="42"/>
      <c r="E522" s="42"/>
      <c r="F522" s="42"/>
      <c r="G522" s="42"/>
      <c r="H522" s="639"/>
      <c r="I522" s="40"/>
      <c r="J522" s="40"/>
      <c r="K522" s="40"/>
      <c r="L522" s="42"/>
      <c r="M522" s="42"/>
      <c r="N522" s="42"/>
      <c r="O522" s="42"/>
      <c r="P522" s="42"/>
      <c r="Q522" s="42"/>
      <c r="R522" s="42"/>
      <c r="S522" s="42"/>
      <c r="T522" s="40"/>
      <c r="U522" s="40"/>
      <c r="V522" s="40"/>
      <c r="W522" s="40"/>
      <c r="X522" s="40"/>
      <c r="Y522" s="42"/>
      <c r="Z522" s="42"/>
    </row>
    <row r="523" spans="1:26" ht="11.25" customHeight="1" x14ac:dyDescent="0.2">
      <c r="A523" s="42"/>
      <c r="B523" s="42"/>
      <c r="C523" s="42"/>
      <c r="D523" s="42"/>
      <c r="E523" s="42"/>
      <c r="F523" s="42"/>
      <c r="G523" s="42"/>
      <c r="H523" s="639"/>
      <c r="I523" s="40"/>
      <c r="J523" s="40"/>
      <c r="K523" s="40"/>
      <c r="L523" s="42"/>
      <c r="M523" s="42"/>
      <c r="N523" s="42"/>
      <c r="O523" s="42"/>
      <c r="P523" s="42"/>
      <c r="Q523" s="42"/>
      <c r="R523" s="42"/>
      <c r="S523" s="42"/>
      <c r="T523" s="40"/>
      <c r="U523" s="40"/>
      <c r="V523" s="40"/>
      <c r="W523" s="40"/>
      <c r="X523" s="40"/>
      <c r="Y523" s="42"/>
      <c r="Z523" s="42"/>
    </row>
    <row r="524" spans="1:26" ht="11.25" customHeight="1" x14ac:dyDescent="0.2">
      <c r="A524" s="42"/>
      <c r="B524" s="42"/>
      <c r="C524" s="42"/>
      <c r="D524" s="42"/>
      <c r="E524" s="42"/>
      <c r="F524" s="42"/>
      <c r="G524" s="42"/>
      <c r="H524" s="639"/>
      <c r="I524" s="40"/>
      <c r="J524" s="40"/>
      <c r="K524" s="40"/>
      <c r="L524" s="42"/>
      <c r="M524" s="42"/>
      <c r="N524" s="42"/>
      <c r="O524" s="42"/>
      <c r="P524" s="42"/>
      <c r="Q524" s="42"/>
      <c r="R524" s="42"/>
      <c r="S524" s="42"/>
      <c r="T524" s="40"/>
      <c r="U524" s="40"/>
      <c r="V524" s="40"/>
      <c r="W524" s="40"/>
      <c r="X524" s="40"/>
      <c r="Y524" s="42"/>
      <c r="Z524" s="42"/>
    </row>
    <row r="525" spans="1:26" ht="11.25" customHeight="1" x14ac:dyDescent="0.2">
      <c r="A525" s="42"/>
      <c r="B525" s="42"/>
      <c r="C525" s="42"/>
      <c r="D525" s="42"/>
      <c r="E525" s="42"/>
      <c r="F525" s="42"/>
      <c r="G525" s="42"/>
      <c r="H525" s="639"/>
      <c r="I525" s="40"/>
      <c r="J525" s="40"/>
      <c r="K525" s="40"/>
      <c r="L525" s="42"/>
      <c r="M525" s="42"/>
      <c r="N525" s="42"/>
      <c r="O525" s="42"/>
      <c r="P525" s="42"/>
      <c r="Q525" s="42"/>
      <c r="R525" s="42"/>
      <c r="S525" s="42"/>
      <c r="T525" s="40"/>
      <c r="U525" s="40"/>
      <c r="V525" s="40"/>
      <c r="W525" s="40"/>
      <c r="X525" s="40"/>
      <c r="Y525" s="42"/>
      <c r="Z525" s="42"/>
    </row>
    <row r="526" spans="1:26" ht="11.25" customHeight="1" x14ac:dyDescent="0.2">
      <c r="A526" s="42"/>
      <c r="B526" s="42"/>
      <c r="C526" s="42"/>
      <c r="D526" s="42"/>
      <c r="E526" s="42"/>
      <c r="F526" s="42"/>
      <c r="G526" s="42"/>
      <c r="H526" s="639"/>
      <c r="I526" s="40"/>
      <c r="J526" s="40"/>
      <c r="K526" s="40"/>
      <c r="L526" s="42"/>
      <c r="M526" s="42"/>
      <c r="N526" s="42"/>
      <c r="O526" s="42"/>
      <c r="P526" s="42"/>
      <c r="Q526" s="42"/>
      <c r="R526" s="42"/>
      <c r="S526" s="42"/>
      <c r="T526" s="40"/>
      <c r="U526" s="40"/>
      <c r="V526" s="40"/>
      <c r="W526" s="40"/>
      <c r="X526" s="40"/>
      <c r="Y526" s="42"/>
      <c r="Z526" s="42"/>
    </row>
    <row r="527" spans="1:26" ht="11.25" customHeight="1" x14ac:dyDescent="0.2">
      <c r="A527" s="42"/>
      <c r="B527" s="42"/>
      <c r="C527" s="42"/>
      <c r="D527" s="42"/>
      <c r="E527" s="42"/>
      <c r="F527" s="42"/>
      <c r="G527" s="42"/>
      <c r="H527" s="639"/>
      <c r="I527" s="40"/>
      <c r="J527" s="40"/>
      <c r="K527" s="40"/>
      <c r="L527" s="42"/>
      <c r="M527" s="42"/>
      <c r="N527" s="42"/>
      <c r="O527" s="42"/>
      <c r="P527" s="42"/>
      <c r="Q527" s="42"/>
      <c r="R527" s="42"/>
      <c r="S527" s="42"/>
      <c r="T527" s="40"/>
      <c r="U527" s="40"/>
      <c r="V527" s="40"/>
      <c r="W527" s="40"/>
      <c r="X527" s="40"/>
      <c r="Y527" s="42"/>
      <c r="Z527" s="42"/>
    </row>
    <row r="528" spans="1:26" ht="11.25" customHeight="1" x14ac:dyDescent="0.2">
      <c r="A528" s="42"/>
      <c r="B528" s="42"/>
      <c r="C528" s="42"/>
      <c r="D528" s="42"/>
      <c r="E528" s="42"/>
      <c r="F528" s="42"/>
      <c r="G528" s="42"/>
      <c r="H528" s="639"/>
      <c r="I528" s="40"/>
      <c r="J528" s="40"/>
      <c r="K528" s="40"/>
      <c r="L528" s="42"/>
      <c r="M528" s="42"/>
      <c r="N528" s="42"/>
      <c r="O528" s="42"/>
      <c r="P528" s="42"/>
      <c r="Q528" s="42"/>
      <c r="R528" s="42"/>
      <c r="S528" s="42"/>
      <c r="T528" s="40"/>
      <c r="U528" s="40"/>
      <c r="V528" s="40"/>
      <c r="W528" s="40"/>
      <c r="X528" s="40"/>
      <c r="Y528" s="42"/>
      <c r="Z528" s="42"/>
    </row>
    <row r="529" spans="1:26" ht="11.25" customHeight="1" x14ac:dyDescent="0.2">
      <c r="A529" s="42"/>
      <c r="B529" s="42"/>
      <c r="C529" s="42"/>
      <c r="D529" s="42"/>
      <c r="E529" s="42"/>
      <c r="F529" s="42"/>
      <c r="G529" s="42"/>
      <c r="H529" s="639"/>
      <c r="I529" s="40"/>
      <c r="J529" s="40"/>
      <c r="K529" s="40"/>
      <c r="L529" s="42"/>
      <c r="M529" s="42"/>
      <c r="N529" s="42"/>
      <c r="O529" s="42"/>
      <c r="P529" s="42"/>
      <c r="Q529" s="42"/>
      <c r="R529" s="42"/>
      <c r="S529" s="42"/>
      <c r="T529" s="40"/>
      <c r="U529" s="40"/>
      <c r="V529" s="40"/>
      <c r="W529" s="40"/>
      <c r="X529" s="40"/>
      <c r="Y529" s="42"/>
      <c r="Z529" s="42"/>
    </row>
    <row r="530" spans="1:26" ht="11.25" customHeight="1" x14ac:dyDescent="0.2">
      <c r="A530" s="42"/>
      <c r="B530" s="42"/>
      <c r="C530" s="42"/>
      <c r="D530" s="42"/>
      <c r="E530" s="42"/>
      <c r="F530" s="42"/>
      <c r="G530" s="42"/>
      <c r="H530" s="639"/>
      <c r="I530" s="40"/>
      <c r="J530" s="40"/>
      <c r="K530" s="40"/>
      <c r="L530" s="42"/>
      <c r="M530" s="42"/>
      <c r="N530" s="42"/>
      <c r="O530" s="42"/>
      <c r="P530" s="42"/>
      <c r="Q530" s="42"/>
      <c r="R530" s="42"/>
      <c r="S530" s="42"/>
      <c r="T530" s="40"/>
      <c r="U530" s="40"/>
      <c r="V530" s="40"/>
      <c r="W530" s="40"/>
      <c r="X530" s="40"/>
      <c r="Y530" s="42"/>
      <c r="Z530" s="42"/>
    </row>
    <row r="531" spans="1:26" ht="11.25" customHeight="1" x14ac:dyDescent="0.2">
      <c r="A531" s="42"/>
      <c r="B531" s="42"/>
      <c r="C531" s="42"/>
      <c r="D531" s="42"/>
      <c r="E531" s="42"/>
      <c r="F531" s="42"/>
      <c r="G531" s="42"/>
      <c r="H531" s="639"/>
      <c r="I531" s="40"/>
      <c r="J531" s="40"/>
      <c r="K531" s="40"/>
      <c r="L531" s="42"/>
      <c r="M531" s="42"/>
      <c r="N531" s="42"/>
      <c r="O531" s="42"/>
      <c r="P531" s="42"/>
      <c r="Q531" s="42"/>
      <c r="R531" s="42"/>
      <c r="S531" s="42"/>
      <c r="T531" s="40"/>
      <c r="U531" s="40"/>
      <c r="V531" s="40"/>
      <c r="W531" s="40"/>
      <c r="X531" s="40"/>
      <c r="Y531" s="42"/>
      <c r="Z531" s="42"/>
    </row>
    <row r="532" spans="1:26" ht="11.25" customHeight="1" x14ac:dyDescent="0.2">
      <c r="A532" s="42"/>
      <c r="B532" s="42"/>
      <c r="C532" s="42"/>
      <c r="D532" s="42"/>
      <c r="E532" s="42"/>
      <c r="F532" s="42"/>
      <c r="G532" s="42"/>
      <c r="H532" s="639"/>
      <c r="I532" s="40"/>
      <c r="J532" s="40"/>
      <c r="K532" s="40"/>
      <c r="L532" s="42"/>
      <c r="M532" s="42"/>
      <c r="N532" s="42"/>
      <c r="O532" s="42"/>
      <c r="P532" s="42"/>
      <c r="Q532" s="42"/>
      <c r="R532" s="42"/>
      <c r="S532" s="42"/>
      <c r="T532" s="40"/>
      <c r="U532" s="40"/>
      <c r="V532" s="40"/>
      <c r="W532" s="40"/>
      <c r="X532" s="40"/>
      <c r="Y532" s="42"/>
      <c r="Z532" s="42"/>
    </row>
    <row r="533" spans="1:26" ht="11.25" customHeight="1" x14ac:dyDescent="0.2">
      <c r="A533" s="42"/>
      <c r="B533" s="42"/>
      <c r="C533" s="42"/>
      <c r="D533" s="42"/>
      <c r="E533" s="42"/>
      <c r="F533" s="42"/>
      <c r="G533" s="42"/>
      <c r="H533" s="639"/>
      <c r="I533" s="40"/>
      <c r="J533" s="40"/>
      <c r="K533" s="40"/>
      <c r="L533" s="42"/>
      <c r="M533" s="42"/>
      <c r="N533" s="42"/>
      <c r="O533" s="42"/>
      <c r="P533" s="42"/>
      <c r="Q533" s="42"/>
      <c r="R533" s="42"/>
      <c r="S533" s="42"/>
      <c r="T533" s="40"/>
      <c r="U533" s="40"/>
      <c r="V533" s="40"/>
      <c r="W533" s="40"/>
      <c r="X533" s="40"/>
      <c r="Y533" s="42"/>
      <c r="Z533" s="42"/>
    </row>
    <row r="534" spans="1:26" ht="11.25" customHeight="1" x14ac:dyDescent="0.2">
      <c r="A534" s="42"/>
      <c r="B534" s="42"/>
      <c r="C534" s="42"/>
      <c r="D534" s="42"/>
      <c r="E534" s="42"/>
      <c r="F534" s="42"/>
      <c r="G534" s="42"/>
      <c r="H534" s="639"/>
      <c r="I534" s="40"/>
      <c r="J534" s="40"/>
      <c r="K534" s="40"/>
      <c r="L534" s="42"/>
      <c r="M534" s="42"/>
      <c r="N534" s="42"/>
      <c r="O534" s="42"/>
      <c r="P534" s="42"/>
      <c r="Q534" s="42"/>
      <c r="R534" s="42"/>
      <c r="S534" s="42"/>
      <c r="T534" s="40"/>
      <c r="U534" s="40"/>
      <c r="V534" s="40"/>
      <c r="W534" s="40"/>
      <c r="X534" s="40"/>
      <c r="Y534" s="42"/>
      <c r="Z534" s="42"/>
    </row>
    <row r="535" spans="1:26" ht="11.25" customHeight="1" x14ac:dyDescent="0.2">
      <c r="A535" s="42"/>
      <c r="B535" s="42"/>
      <c r="C535" s="42"/>
      <c r="D535" s="42"/>
      <c r="E535" s="42"/>
      <c r="F535" s="42"/>
      <c r="G535" s="42"/>
      <c r="H535" s="639"/>
      <c r="I535" s="40"/>
      <c r="J535" s="40"/>
      <c r="K535" s="40"/>
      <c r="L535" s="42"/>
      <c r="M535" s="42"/>
      <c r="N535" s="42"/>
      <c r="O535" s="42"/>
      <c r="P535" s="42"/>
      <c r="Q535" s="42"/>
      <c r="R535" s="42"/>
      <c r="S535" s="42"/>
      <c r="T535" s="40"/>
      <c r="U535" s="40"/>
      <c r="V535" s="40"/>
      <c r="W535" s="40"/>
      <c r="X535" s="40"/>
      <c r="Y535" s="42"/>
      <c r="Z535" s="42"/>
    </row>
    <row r="536" spans="1:26" ht="11.25" customHeight="1" x14ac:dyDescent="0.2">
      <c r="A536" s="42"/>
      <c r="B536" s="42"/>
      <c r="C536" s="42"/>
      <c r="D536" s="42"/>
      <c r="E536" s="42"/>
      <c r="F536" s="42"/>
      <c r="G536" s="42"/>
      <c r="H536" s="639"/>
      <c r="I536" s="40"/>
      <c r="J536" s="40"/>
      <c r="K536" s="40"/>
      <c r="L536" s="42"/>
      <c r="M536" s="42"/>
      <c r="N536" s="42"/>
      <c r="O536" s="42"/>
      <c r="P536" s="42"/>
      <c r="Q536" s="42"/>
      <c r="R536" s="42"/>
      <c r="S536" s="42"/>
      <c r="T536" s="40"/>
      <c r="U536" s="40"/>
      <c r="V536" s="40"/>
      <c r="W536" s="40"/>
      <c r="X536" s="40"/>
      <c r="Y536" s="42"/>
      <c r="Z536" s="42"/>
    </row>
    <row r="537" spans="1:26" ht="11.25" customHeight="1" x14ac:dyDescent="0.2">
      <c r="A537" s="42"/>
      <c r="B537" s="42"/>
      <c r="C537" s="42"/>
      <c r="D537" s="42"/>
      <c r="E537" s="42"/>
      <c r="F537" s="42"/>
      <c r="G537" s="42"/>
      <c r="H537" s="639"/>
      <c r="I537" s="40"/>
      <c r="J537" s="40"/>
      <c r="K537" s="40"/>
      <c r="L537" s="42"/>
      <c r="M537" s="42"/>
      <c r="N537" s="42"/>
      <c r="O537" s="42"/>
      <c r="P537" s="42"/>
      <c r="Q537" s="42"/>
      <c r="R537" s="42"/>
      <c r="S537" s="42"/>
      <c r="T537" s="40"/>
      <c r="U537" s="40"/>
      <c r="V537" s="40"/>
      <c r="W537" s="40"/>
      <c r="X537" s="40"/>
      <c r="Y537" s="42"/>
      <c r="Z537" s="42"/>
    </row>
    <row r="538" spans="1:26" ht="11.25" customHeight="1" x14ac:dyDescent="0.2">
      <c r="A538" s="42"/>
      <c r="B538" s="42"/>
      <c r="C538" s="42"/>
      <c r="D538" s="42"/>
      <c r="E538" s="42"/>
      <c r="F538" s="42"/>
      <c r="G538" s="42"/>
      <c r="H538" s="639"/>
      <c r="I538" s="40"/>
      <c r="J538" s="40"/>
      <c r="K538" s="40"/>
      <c r="L538" s="42"/>
      <c r="M538" s="42"/>
      <c r="N538" s="42"/>
      <c r="O538" s="42"/>
      <c r="P538" s="42"/>
      <c r="Q538" s="42"/>
      <c r="R538" s="42"/>
      <c r="S538" s="42"/>
      <c r="T538" s="40"/>
      <c r="U538" s="40"/>
      <c r="V538" s="40"/>
      <c r="W538" s="40"/>
      <c r="X538" s="40"/>
      <c r="Y538" s="42"/>
      <c r="Z538" s="42"/>
    </row>
    <row r="539" spans="1:26" ht="11.25" customHeight="1" x14ac:dyDescent="0.2">
      <c r="A539" s="42"/>
      <c r="B539" s="42"/>
      <c r="C539" s="42"/>
      <c r="D539" s="42"/>
      <c r="E539" s="42"/>
      <c r="F539" s="42"/>
      <c r="G539" s="42"/>
      <c r="H539" s="639"/>
      <c r="I539" s="40"/>
      <c r="J539" s="40"/>
      <c r="K539" s="40"/>
      <c r="L539" s="42"/>
      <c r="M539" s="42"/>
      <c r="N539" s="42"/>
      <c r="O539" s="42"/>
      <c r="P539" s="42"/>
      <c r="Q539" s="42"/>
      <c r="R539" s="42"/>
      <c r="S539" s="42"/>
      <c r="T539" s="40"/>
      <c r="U539" s="40"/>
      <c r="V539" s="40"/>
      <c r="W539" s="40"/>
      <c r="X539" s="40"/>
      <c r="Y539" s="42"/>
      <c r="Z539" s="42"/>
    </row>
    <row r="540" spans="1:26" ht="11.25" customHeight="1" x14ac:dyDescent="0.2">
      <c r="A540" s="42"/>
      <c r="B540" s="42"/>
      <c r="C540" s="42"/>
      <c r="D540" s="42"/>
      <c r="E540" s="42"/>
      <c r="F540" s="42"/>
      <c r="G540" s="42"/>
      <c r="H540" s="639"/>
      <c r="I540" s="40"/>
      <c r="J540" s="40"/>
      <c r="K540" s="40"/>
      <c r="L540" s="42"/>
      <c r="M540" s="42"/>
      <c r="N540" s="42"/>
      <c r="O540" s="42"/>
      <c r="P540" s="42"/>
      <c r="Q540" s="42"/>
      <c r="R540" s="42"/>
      <c r="S540" s="42"/>
      <c r="T540" s="40"/>
      <c r="U540" s="40"/>
      <c r="V540" s="40"/>
      <c r="W540" s="40"/>
      <c r="X540" s="40"/>
      <c r="Y540" s="42"/>
      <c r="Z540" s="42"/>
    </row>
    <row r="541" spans="1:26" ht="11.25" customHeight="1" x14ac:dyDescent="0.2">
      <c r="A541" s="42"/>
      <c r="B541" s="42"/>
      <c r="C541" s="42"/>
      <c r="D541" s="42"/>
      <c r="E541" s="42"/>
      <c r="F541" s="42"/>
      <c r="G541" s="42"/>
      <c r="H541" s="639"/>
      <c r="I541" s="40"/>
      <c r="J541" s="40"/>
      <c r="K541" s="40"/>
      <c r="L541" s="42"/>
      <c r="M541" s="42"/>
      <c r="N541" s="42"/>
      <c r="O541" s="42"/>
      <c r="P541" s="42"/>
      <c r="Q541" s="42"/>
      <c r="R541" s="42"/>
      <c r="S541" s="42"/>
      <c r="T541" s="40"/>
      <c r="U541" s="40"/>
      <c r="V541" s="40"/>
      <c r="W541" s="40"/>
      <c r="X541" s="40"/>
      <c r="Y541" s="42"/>
      <c r="Z541" s="42"/>
    </row>
    <row r="542" spans="1:26" ht="11.25" customHeight="1" x14ac:dyDescent="0.2">
      <c r="A542" s="42"/>
      <c r="B542" s="42"/>
      <c r="C542" s="42"/>
      <c r="D542" s="42"/>
      <c r="E542" s="42"/>
      <c r="F542" s="42"/>
      <c r="G542" s="42"/>
      <c r="H542" s="639"/>
      <c r="I542" s="40"/>
      <c r="J542" s="40"/>
      <c r="K542" s="40"/>
      <c r="L542" s="42"/>
      <c r="M542" s="42"/>
      <c r="N542" s="42"/>
      <c r="O542" s="42"/>
      <c r="P542" s="42"/>
      <c r="Q542" s="42"/>
      <c r="R542" s="42"/>
      <c r="S542" s="42"/>
      <c r="T542" s="40"/>
      <c r="U542" s="40"/>
      <c r="V542" s="40"/>
      <c r="W542" s="40"/>
      <c r="X542" s="40"/>
      <c r="Y542" s="42"/>
      <c r="Z542" s="42"/>
    </row>
    <row r="543" spans="1:26" ht="11.25" customHeight="1" x14ac:dyDescent="0.2">
      <c r="A543" s="42"/>
      <c r="B543" s="42"/>
      <c r="C543" s="42"/>
      <c r="D543" s="42"/>
      <c r="E543" s="42"/>
      <c r="F543" s="42"/>
      <c r="G543" s="42"/>
      <c r="H543" s="639"/>
      <c r="I543" s="40"/>
      <c r="J543" s="40"/>
      <c r="K543" s="40"/>
      <c r="L543" s="42"/>
      <c r="M543" s="42"/>
      <c r="N543" s="42"/>
      <c r="O543" s="42"/>
      <c r="P543" s="42"/>
      <c r="Q543" s="42"/>
      <c r="R543" s="42"/>
      <c r="S543" s="42"/>
      <c r="T543" s="40"/>
      <c r="U543" s="40"/>
      <c r="V543" s="40"/>
      <c r="W543" s="40"/>
      <c r="X543" s="40"/>
      <c r="Y543" s="42"/>
      <c r="Z543" s="42"/>
    </row>
    <row r="544" spans="1:26" ht="11.25" customHeight="1" x14ac:dyDescent="0.2">
      <c r="A544" s="42"/>
      <c r="B544" s="42"/>
      <c r="C544" s="42"/>
      <c r="D544" s="42"/>
      <c r="E544" s="42"/>
      <c r="F544" s="42"/>
      <c r="G544" s="42"/>
      <c r="H544" s="639"/>
      <c r="I544" s="40"/>
      <c r="J544" s="40"/>
      <c r="K544" s="40"/>
      <c r="L544" s="42"/>
      <c r="M544" s="42"/>
      <c r="N544" s="42"/>
      <c r="O544" s="42"/>
      <c r="P544" s="42"/>
      <c r="Q544" s="42"/>
      <c r="R544" s="42"/>
      <c r="S544" s="42"/>
      <c r="T544" s="40"/>
      <c r="U544" s="40"/>
      <c r="V544" s="40"/>
      <c r="W544" s="40"/>
      <c r="X544" s="40"/>
      <c r="Y544" s="42"/>
      <c r="Z544" s="42"/>
    </row>
    <row r="545" spans="1:26" ht="11.25" customHeight="1" x14ac:dyDescent="0.2">
      <c r="A545" s="42"/>
      <c r="B545" s="42"/>
      <c r="C545" s="42"/>
      <c r="D545" s="42"/>
      <c r="E545" s="42"/>
      <c r="F545" s="42"/>
      <c r="G545" s="42"/>
      <c r="H545" s="639"/>
      <c r="I545" s="40"/>
      <c r="J545" s="40"/>
      <c r="K545" s="40"/>
      <c r="L545" s="42"/>
      <c r="M545" s="42"/>
      <c r="N545" s="42"/>
      <c r="O545" s="42"/>
      <c r="P545" s="42"/>
      <c r="Q545" s="42"/>
      <c r="R545" s="42"/>
      <c r="S545" s="42"/>
      <c r="T545" s="40"/>
      <c r="U545" s="40"/>
      <c r="V545" s="40"/>
      <c r="W545" s="40"/>
      <c r="X545" s="40"/>
      <c r="Y545" s="42"/>
      <c r="Z545" s="42"/>
    </row>
    <row r="546" spans="1:26" ht="11.25" customHeight="1" x14ac:dyDescent="0.2">
      <c r="A546" s="42"/>
      <c r="B546" s="42"/>
      <c r="C546" s="42"/>
      <c r="D546" s="42"/>
      <c r="E546" s="42"/>
      <c r="F546" s="42"/>
      <c r="G546" s="42"/>
      <c r="H546" s="639"/>
      <c r="I546" s="40"/>
      <c r="J546" s="40"/>
      <c r="K546" s="40"/>
      <c r="L546" s="42"/>
      <c r="M546" s="42"/>
      <c r="N546" s="42"/>
      <c r="O546" s="42"/>
      <c r="P546" s="42"/>
      <c r="Q546" s="42"/>
      <c r="R546" s="42"/>
      <c r="S546" s="42"/>
      <c r="T546" s="40"/>
      <c r="U546" s="40"/>
      <c r="V546" s="40"/>
      <c r="W546" s="40"/>
      <c r="X546" s="40"/>
      <c r="Y546" s="42"/>
      <c r="Z546" s="42"/>
    </row>
    <row r="547" spans="1:26" ht="11.25" customHeight="1" x14ac:dyDescent="0.2">
      <c r="A547" s="42"/>
      <c r="B547" s="42"/>
      <c r="C547" s="42"/>
      <c r="D547" s="42"/>
      <c r="E547" s="42"/>
      <c r="F547" s="42"/>
      <c r="G547" s="42"/>
      <c r="H547" s="639"/>
      <c r="I547" s="40"/>
      <c r="J547" s="40"/>
      <c r="K547" s="40"/>
      <c r="L547" s="42"/>
      <c r="M547" s="42"/>
      <c r="N547" s="42"/>
      <c r="O547" s="42"/>
      <c r="P547" s="42"/>
      <c r="Q547" s="42"/>
      <c r="R547" s="42"/>
      <c r="S547" s="42"/>
      <c r="T547" s="40"/>
      <c r="U547" s="40"/>
      <c r="V547" s="40"/>
      <c r="W547" s="40"/>
      <c r="X547" s="40"/>
      <c r="Y547" s="42"/>
      <c r="Z547" s="42"/>
    </row>
    <row r="548" spans="1:26" ht="11.25" customHeight="1" x14ac:dyDescent="0.2">
      <c r="A548" s="42"/>
      <c r="B548" s="42"/>
      <c r="C548" s="42"/>
      <c r="D548" s="42"/>
      <c r="E548" s="42"/>
      <c r="F548" s="42"/>
      <c r="G548" s="42"/>
      <c r="H548" s="639"/>
      <c r="I548" s="40"/>
      <c r="J548" s="40"/>
      <c r="K548" s="40"/>
      <c r="L548" s="42"/>
      <c r="M548" s="42"/>
      <c r="N548" s="42"/>
      <c r="O548" s="42"/>
      <c r="P548" s="42"/>
      <c r="Q548" s="42"/>
      <c r="R548" s="42"/>
      <c r="S548" s="42"/>
      <c r="T548" s="40"/>
      <c r="U548" s="40"/>
      <c r="V548" s="40"/>
      <c r="W548" s="40"/>
      <c r="X548" s="40"/>
      <c r="Y548" s="42"/>
      <c r="Z548" s="42"/>
    </row>
    <row r="549" spans="1:26" ht="11.25" customHeight="1" x14ac:dyDescent="0.2">
      <c r="A549" s="42"/>
      <c r="B549" s="42"/>
      <c r="C549" s="42"/>
      <c r="D549" s="42"/>
      <c r="E549" s="42"/>
      <c r="F549" s="42"/>
      <c r="G549" s="42"/>
      <c r="H549" s="639"/>
      <c r="I549" s="40"/>
      <c r="J549" s="40"/>
      <c r="K549" s="40"/>
      <c r="L549" s="42"/>
      <c r="M549" s="42"/>
      <c r="N549" s="42"/>
      <c r="O549" s="42"/>
      <c r="P549" s="42"/>
      <c r="Q549" s="42"/>
      <c r="R549" s="42"/>
      <c r="S549" s="42"/>
      <c r="T549" s="40"/>
      <c r="U549" s="40"/>
      <c r="V549" s="40"/>
      <c r="W549" s="40"/>
      <c r="X549" s="40"/>
      <c r="Y549" s="42"/>
      <c r="Z549" s="42"/>
    </row>
    <row r="550" spans="1:26" ht="11.25" customHeight="1" x14ac:dyDescent="0.2">
      <c r="A550" s="42"/>
      <c r="B550" s="42"/>
      <c r="C550" s="42"/>
      <c r="D550" s="42"/>
      <c r="E550" s="42"/>
      <c r="F550" s="42"/>
      <c r="G550" s="42"/>
      <c r="H550" s="639"/>
      <c r="I550" s="40"/>
      <c r="J550" s="40"/>
      <c r="K550" s="40"/>
      <c r="L550" s="42"/>
      <c r="M550" s="42"/>
      <c r="N550" s="42"/>
      <c r="O550" s="42"/>
      <c r="P550" s="42"/>
      <c r="Q550" s="42"/>
      <c r="R550" s="42"/>
      <c r="S550" s="42"/>
      <c r="T550" s="40"/>
      <c r="U550" s="40"/>
      <c r="V550" s="40"/>
      <c r="W550" s="40"/>
      <c r="X550" s="40"/>
      <c r="Y550" s="42"/>
      <c r="Z550" s="42"/>
    </row>
    <row r="551" spans="1:26" ht="11.25" customHeight="1" x14ac:dyDescent="0.2">
      <c r="A551" s="42"/>
      <c r="B551" s="42"/>
      <c r="C551" s="42"/>
      <c r="D551" s="42"/>
      <c r="E551" s="42"/>
      <c r="F551" s="42"/>
      <c r="G551" s="42"/>
      <c r="H551" s="639"/>
      <c r="I551" s="40"/>
      <c r="J551" s="40"/>
      <c r="K551" s="40"/>
      <c r="L551" s="42"/>
      <c r="M551" s="42"/>
      <c r="N551" s="42"/>
      <c r="O551" s="42"/>
      <c r="P551" s="42"/>
      <c r="Q551" s="42"/>
      <c r="R551" s="42"/>
      <c r="S551" s="42"/>
      <c r="T551" s="40"/>
      <c r="U551" s="40"/>
      <c r="V551" s="40"/>
      <c r="W551" s="40"/>
      <c r="X551" s="40"/>
      <c r="Y551" s="42"/>
      <c r="Z551" s="42"/>
    </row>
    <row r="552" spans="1:26" ht="11.25" customHeight="1" x14ac:dyDescent="0.2">
      <c r="A552" s="42"/>
      <c r="B552" s="42"/>
      <c r="C552" s="42"/>
      <c r="D552" s="42"/>
      <c r="E552" s="42"/>
      <c r="F552" s="42"/>
      <c r="G552" s="42"/>
      <c r="H552" s="639"/>
      <c r="I552" s="40"/>
      <c r="J552" s="40"/>
      <c r="K552" s="40"/>
      <c r="L552" s="42"/>
      <c r="M552" s="42"/>
      <c r="N552" s="42"/>
      <c r="O552" s="42"/>
      <c r="P552" s="42"/>
      <c r="Q552" s="42"/>
      <c r="R552" s="42"/>
      <c r="S552" s="42"/>
      <c r="T552" s="40"/>
      <c r="U552" s="40"/>
      <c r="V552" s="40"/>
      <c r="W552" s="40"/>
      <c r="X552" s="40"/>
      <c r="Y552" s="42"/>
      <c r="Z552" s="42"/>
    </row>
    <row r="553" spans="1:26" ht="11.25" customHeight="1" x14ac:dyDescent="0.2">
      <c r="A553" s="42"/>
      <c r="B553" s="42"/>
      <c r="C553" s="42"/>
      <c r="D553" s="42"/>
      <c r="E553" s="42"/>
      <c r="F553" s="42"/>
      <c r="G553" s="42"/>
      <c r="H553" s="639"/>
      <c r="I553" s="40"/>
      <c r="J553" s="40"/>
      <c r="K553" s="40"/>
      <c r="L553" s="42"/>
      <c r="M553" s="42"/>
      <c r="N553" s="42"/>
      <c r="O553" s="42"/>
      <c r="P553" s="42"/>
      <c r="Q553" s="42"/>
      <c r="R553" s="42"/>
      <c r="S553" s="42"/>
      <c r="T553" s="40"/>
      <c r="U553" s="40"/>
      <c r="V553" s="40"/>
      <c r="W553" s="40"/>
      <c r="X553" s="40"/>
      <c r="Y553" s="42"/>
      <c r="Z553" s="42"/>
    </row>
    <row r="554" spans="1:26" ht="11.25" customHeight="1" x14ac:dyDescent="0.2">
      <c r="A554" s="42"/>
      <c r="B554" s="42"/>
      <c r="C554" s="42"/>
      <c r="D554" s="42"/>
      <c r="E554" s="42"/>
      <c r="F554" s="42"/>
      <c r="G554" s="42"/>
      <c r="H554" s="639"/>
      <c r="I554" s="40"/>
      <c r="J554" s="40"/>
      <c r="K554" s="40"/>
      <c r="L554" s="42"/>
      <c r="M554" s="42"/>
      <c r="N554" s="42"/>
      <c r="O554" s="42"/>
      <c r="P554" s="42"/>
      <c r="Q554" s="42"/>
      <c r="R554" s="42"/>
      <c r="S554" s="42"/>
      <c r="T554" s="40"/>
      <c r="U554" s="40"/>
      <c r="V554" s="40"/>
      <c r="W554" s="40"/>
      <c r="X554" s="40"/>
      <c r="Y554" s="42"/>
      <c r="Z554" s="42"/>
    </row>
    <row r="555" spans="1:26" ht="11.25" customHeight="1" x14ac:dyDescent="0.2">
      <c r="A555" s="42"/>
      <c r="B555" s="42"/>
      <c r="C555" s="42"/>
      <c r="D555" s="42"/>
      <c r="E555" s="42"/>
      <c r="F555" s="42"/>
      <c r="G555" s="42"/>
      <c r="H555" s="639"/>
      <c r="I555" s="40"/>
      <c r="J555" s="40"/>
      <c r="K555" s="40"/>
      <c r="L555" s="42"/>
      <c r="M555" s="42"/>
      <c r="N555" s="42"/>
      <c r="O555" s="42"/>
      <c r="P555" s="42"/>
      <c r="Q555" s="42"/>
      <c r="R555" s="42"/>
      <c r="S555" s="42"/>
      <c r="T555" s="40"/>
      <c r="U555" s="40"/>
      <c r="V555" s="40"/>
      <c r="W555" s="40"/>
      <c r="X555" s="40"/>
      <c r="Y555" s="42"/>
      <c r="Z555" s="42"/>
    </row>
    <row r="556" spans="1:26" ht="11.25" customHeight="1" x14ac:dyDescent="0.2">
      <c r="A556" s="42"/>
      <c r="B556" s="42"/>
      <c r="C556" s="42"/>
      <c r="D556" s="42"/>
      <c r="E556" s="42"/>
      <c r="F556" s="42"/>
      <c r="G556" s="42"/>
      <c r="H556" s="639"/>
      <c r="I556" s="40"/>
      <c r="J556" s="40"/>
      <c r="K556" s="40"/>
      <c r="L556" s="42"/>
      <c r="M556" s="42"/>
      <c r="N556" s="42"/>
      <c r="O556" s="42"/>
      <c r="P556" s="42"/>
      <c r="Q556" s="42"/>
      <c r="R556" s="42"/>
      <c r="S556" s="42"/>
      <c r="T556" s="40"/>
      <c r="U556" s="40"/>
      <c r="V556" s="40"/>
      <c r="W556" s="40"/>
      <c r="X556" s="40"/>
      <c r="Y556" s="42"/>
      <c r="Z556" s="42"/>
    </row>
    <row r="557" spans="1:26" ht="11.25" customHeight="1" x14ac:dyDescent="0.2">
      <c r="A557" s="42"/>
      <c r="B557" s="42"/>
      <c r="C557" s="42"/>
      <c r="D557" s="42"/>
      <c r="E557" s="42"/>
      <c r="F557" s="42"/>
      <c r="G557" s="42"/>
      <c r="H557" s="639"/>
      <c r="I557" s="40"/>
      <c r="J557" s="40"/>
      <c r="K557" s="40"/>
      <c r="L557" s="42"/>
      <c r="M557" s="42"/>
      <c r="N557" s="42"/>
      <c r="O557" s="42"/>
      <c r="P557" s="42"/>
      <c r="Q557" s="42"/>
      <c r="R557" s="42"/>
      <c r="S557" s="42"/>
      <c r="T557" s="40"/>
      <c r="U557" s="40"/>
      <c r="V557" s="40"/>
      <c r="W557" s="40"/>
      <c r="X557" s="40"/>
      <c r="Y557" s="42"/>
      <c r="Z557" s="42"/>
    </row>
    <row r="558" spans="1:26" ht="11.25" customHeight="1" x14ac:dyDescent="0.2">
      <c r="A558" s="42"/>
      <c r="B558" s="42"/>
      <c r="C558" s="42"/>
      <c r="D558" s="42"/>
      <c r="E558" s="42"/>
      <c r="F558" s="42"/>
      <c r="G558" s="42"/>
      <c r="H558" s="639"/>
      <c r="I558" s="40"/>
      <c r="J558" s="40"/>
      <c r="K558" s="40"/>
      <c r="L558" s="42"/>
      <c r="M558" s="42"/>
      <c r="N558" s="42"/>
      <c r="O558" s="42"/>
      <c r="P558" s="42"/>
      <c r="Q558" s="42"/>
      <c r="R558" s="42"/>
      <c r="S558" s="42"/>
      <c r="T558" s="40"/>
      <c r="U558" s="40"/>
      <c r="V558" s="40"/>
      <c r="W558" s="40"/>
      <c r="X558" s="40"/>
      <c r="Y558" s="42"/>
      <c r="Z558" s="42"/>
    </row>
    <row r="559" spans="1:26" ht="11.25" customHeight="1" x14ac:dyDescent="0.2">
      <c r="A559" s="42"/>
      <c r="B559" s="42"/>
      <c r="C559" s="42"/>
      <c r="D559" s="42"/>
      <c r="E559" s="42"/>
      <c r="F559" s="42"/>
      <c r="G559" s="42"/>
      <c r="H559" s="639"/>
      <c r="I559" s="40"/>
      <c r="J559" s="40"/>
      <c r="K559" s="40"/>
      <c r="L559" s="42"/>
      <c r="M559" s="42"/>
      <c r="N559" s="42"/>
      <c r="O559" s="42"/>
      <c r="P559" s="42"/>
      <c r="Q559" s="42"/>
      <c r="R559" s="42"/>
      <c r="S559" s="42"/>
      <c r="T559" s="40"/>
      <c r="U559" s="40"/>
      <c r="V559" s="40"/>
      <c r="W559" s="40"/>
      <c r="X559" s="40"/>
      <c r="Y559" s="42"/>
      <c r="Z559" s="42"/>
    </row>
    <row r="560" spans="1:26" ht="11.25" customHeight="1" x14ac:dyDescent="0.2">
      <c r="A560" s="42"/>
      <c r="B560" s="42"/>
      <c r="C560" s="42"/>
      <c r="D560" s="42"/>
      <c r="E560" s="42"/>
      <c r="F560" s="42"/>
      <c r="G560" s="42"/>
      <c r="H560" s="639"/>
      <c r="I560" s="40"/>
      <c r="J560" s="40"/>
      <c r="K560" s="40"/>
      <c r="L560" s="42"/>
      <c r="M560" s="42"/>
      <c r="N560" s="42"/>
      <c r="O560" s="42"/>
      <c r="P560" s="42"/>
      <c r="Q560" s="42"/>
      <c r="R560" s="42"/>
      <c r="S560" s="42"/>
      <c r="T560" s="40"/>
      <c r="U560" s="40"/>
      <c r="V560" s="40"/>
      <c r="W560" s="40"/>
      <c r="X560" s="40"/>
      <c r="Y560" s="42"/>
      <c r="Z560" s="42"/>
    </row>
    <row r="561" spans="1:26" ht="11.25" customHeight="1" x14ac:dyDescent="0.2">
      <c r="A561" s="42"/>
      <c r="B561" s="42"/>
      <c r="C561" s="42"/>
      <c r="D561" s="42"/>
      <c r="E561" s="42"/>
      <c r="F561" s="42"/>
      <c r="G561" s="42"/>
      <c r="H561" s="639"/>
      <c r="I561" s="40"/>
      <c r="J561" s="40"/>
      <c r="K561" s="40"/>
      <c r="L561" s="42"/>
      <c r="M561" s="42"/>
      <c r="N561" s="42"/>
      <c r="O561" s="42"/>
      <c r="P561" s="42"/>
      <c r="Q561" s="42"/>
      <c r="R561" s="42"/>
      <c r="S561" s="42"/>
      <c r="T561" s="40"/>
      <c r="U561" s="40"/>
      <c r="V561" s="40"/>
      <c r="W561" s="40"/>
      <c r="X561" s="40"/>
      <c r="Y561" s="42"/>
      <c r="Z561" s="42"/>
    </row>
    <row r="562" spans="1:26" ht="11.25" customHeight="1" x14ac:dyDescent="0.2">
      <c r="A562" s="42"/>
      <c r="B562" s="42"/>
      <c r="C562" s="42"/>
      <c r="D562" s="42"/>
      <c r="E562" s="42"/>
      <c r="F562" s="42"/>
      <c r="G562" s="42"/>
      <c r="H562" s="639"/>
      <c r="I562" s="40"/>
      <c r="J562" s="40"/>
      <c r="K562" s="40"/>
      <c r="L562" s="42"/>
      <c r="M562" s="42"/>
      <c r="N562" s="42"/>
      <c r="O562" s="42"/>
      <c r="P562" s="42"/>
      <c r="Q562" s="42"/>
      <c r="R562" s="42"/>
      <c r="S562" s="42"/>
      <c r="T562" s="40"/>
      <c r="U562" s="40"/>
      <c r="V562" s="40"/>
      <c r="W562" s="40"/>
      <c r="X562" s="40"/>
      <c r="Y562" s="42"/>
      <c r="Z562" s="42"/>
    </row>
    <row r="563" spans="1:26" ht="11.25" customHeight="1" x14ac:dyDescent="0.2">
      <c r="A563" s="42"/>
      <c r="B563" s="42"/>
      <c r="C563" s="42"/>
      <c r="D563" s="42"/>
      <c r="E563" s="42"/>
      <c r="F563" s="42"/>
      <c r="G563" s="42"/>
      <c r="H563" s="639"/>
      <c r="I563" s="40"/>
      <c r="J563" s="40"/>
      <c r="K563" s="40"/>
      <c r="L563" s="42"/>
      <c r="M563" s="42"/>
      <c r="N563" s="42"/>
      <c r="O563" s="42"/>
      <c r="P563" s="42"/>
      <c r="Q563" s="42"/>
      <c r="R563" s="42"/>
      <c r="S563" s="42"/>
      <c r="T563" s="40"/>
      <c r="U563" s="40"/>
      <c r="V563" s="40"/>
      <c r="W563" s="40"/>
      <c r="X563" s="40"/>
      <c r="Y563" s="42"/>
      <c r="Z563" s="42"/>
    </row>
    <row r="564" spans="1:26" ht="11.25" customHeight="1" x14ac:dyDescent="0.2">
      <c r="A564" s="42"/>
      <c r="B564" s="42"/>
      <c r="C564" s="42"/>
      <c r="D564" s="42"/>
      <c r="E564" s="42"/>
      <c r="F564" s="42"/>
      <c r="G564" s="42"/>
      <c r="H564" s="639"/>
      <c r="I564" s="40"/>
      <c r="J564" s="40"/>
      <c r="K564" s="40"/>
      <c r="L564" s="42"/>
      <c r="M564" s="42"/>
      <c r="N564" s="42"/>
      <c r="O564" s="42"/>
      <c r="P564" s="42"/>
      <c r="Q564" s="42"/>
      <c r="R564" s="42"/>
      <c r="S564" s="42"/>
      <c r="T564" s="40"/>
      <c r="U564" s="40"/>
      <c r="V564" s="40"/>
      <c r="W564" s="40"/>
      <c r="X564" s="40"/>
      <c r="Y564" s="42"/>
      <c r="Z564" s="42"/>
    </row>
    <row r="565" spans="1:26" ht="11.25" customHeight="1" x14ac:dyDescent="0.2">
      <c r="A565" s="42"/>
      <c r="B565" s="42"/>
      <c r="C565" s="42"/>
      <c r="D565" s="42"/>
      <c r="E565" s="42"/>
      <c r="F565" s="42"/>
      <c r="G565" s="42"/>
      <c r="H565" s="639"/>
      <c r="I565" s="40"/>
      <c r="J565" s="40"/>
      <c r="K565" s="40"/>
      <c r="L565" s="42"/>
      <c r="M565" s="42"/>
      <c r="N565" s="42"/>
      <c r="O565" s="42"/>
      <c r="P565" s="42"/>
      <c r="Q565" s="42"/>
      <c r="R565" s="42"/>
      <c r="S565" s="42"/>
      <c r="T565" s="40"/>
      <c r="U565" s="40"/>
      <c r="V565" s="40"/>
      <c r="W565" s="40"/>
      <c r="X565" s="40"/>
      <c r="Y565" s="42"/>
      <c r="Z565" s="42"/>
    </row>
    <row r="566" spans="1:26" ht="11.25" customHeight="1" x14ac:dyDescent="0.2">
      <c r="A566" s="42"/>
      <c r="B566" s="42"/>
      <c r="C566" s="42"/>
      <c r="D566" s="42"/>
      <c r="E566" s="42"/>
      <c r="F566" s="42"/>
      <c r="G566" s="42"/>
      <c r="H566" s="639"/>
      <c r="I566" s="40"/>
      <c r="J566" s="40"/>
      <c r="K566" s="40"/>
      <c r="L566" s="42"/>
      <c r="M566" s="42"/>
      <c r="N566" s="42"/>
      <c r="O566" s="42"/>
      <c r="P566" s="42"/>
      <c r="Q566" s="42"/>
      <c r="R566" s="42"/>
      <c r="S566" s="42"/>
      <c r="T566" s="40"/>
      <c r="U566" s="40"/>
      <c r="V566" s="40"/>
      <c r="W566" s="40"/>
      <c r="X566" s="40"/>
      <c r="Y566" s="42"/>
      <c r="Z566" s="42"/>
    </row>
    <row r="567" spans="1:26" ht="11.25" customHeight="1" x14ac:dyDescent="0.2">
      <c r="A567" s="42"/>
      <c r="B567" s="42"/>
      <c r="C567" s="42"/>
      <c r="D567" s="42"/>
      <c r="E567" s="42"/>
      <c r="F567" s="42"/>
      <c r="G567" s="42"/>
      <c r="H567" s="639"/>
      <c r="I567" s="40"/>
      <c r="J567" s="40"/>
      <c r="K567" s="40"/>
      <c r="L567" s="42"/>
      <c r="M567" s="42"/>
      <c r="N567" s="42"/>
      <c r="O567" s="42"/>
      <c r="P567" s="42"/>
      <c r="Q567" s="42"/>
      <c r="R567" s="42"/>
      <c r="S567" s="42"/>
      <c r="T567" s="40"/>
      <c r="U567" s="40"/>
      <c r="V567" s="40"/>
      <c r="W567" s="40"/>
      <c r="X567" s="40"/>
      <c r="Y567" s="42"/>
      <c r="Z567" s="42"/>
    </row>
    <row r="568" spans="1:26" ht="11.25" customHeight="1" x14ac:dyDescent="0.2">
      <c r="A568" s="42"/>
      <c r="B568" s="42"/>
      <c r="C568" s="42"/>
      <c r="D568" s="42"/>
      <c r="E568" s="42"/>
      <c r="F568" s="42"/>
      <c r="G568" s="42"/>
      <c r="H568" s="639"/>
      <c r="I568" s="40"/>
      <c r="J568" s="40"/>
      <c r="K568" s="40"/>
      <c r="L568" s="42"/>
      <c r="M568" s="42"/>
      <c r="N568" s="42"/>
      <c r="O568" s="42"/>
      <c r="P568" s="42"/>
      <c r="Q568" s="42"/>
      <c r="R568" s="42"/>
      <c r="S568" s="42"/>
      <c r="T568" s="40"/>
      <c r="U568" s="40"/>
      <c r="V568" s="40"/>
      <c r="W568" s="40"/>
      <c r="X568" s="40"/>
      <c r="Y568" s="42"/>
      <c r="Z568" s="42"/>
    </row>
    <row r="569" spans="1:26" ht="11.25" customHeight="1" x14ac:dyDescent="0.2">
      <c r="A569" s="42"/>
      <c r="B569" s="42"/>
      <c r="C569" s="42"/>
      <c r="D569" s="42"/>
      <c r="E569" s="42"/>
      <c r="F569" s="42"/>
      <c r="G569" s="42"/>
      <c r="H569" s="639"/>
      <c r="I569" s="40"/>
      <c r="J569" s="40"/>
      <c r="K569" s="40"/>
      <c r="L569" s="42"/>
      <c r="M569" s="42"/>
      <c r="N569" s="42"/>
      <c r="O569" s="42"/>
      <c r="P569" s="42"/>
      <c r="Q569" s="42"/>
      <c r="R569" s="42"/>
      <c r="S569" s="42"/>
      <c r="T569" s="40"/>
      <c r="U569" s="40"/>
      <c r="V569" s="40"/>
      <c r="W569" s="40"/>
      <c r="X569" s="40"/>
      <c r="Y569" s="42"/>
      <c r="Z569" s="42"/>
    </row>
    <row r="570" spans="1:26" ht="11.25" customHeight="1" x14ac:dyDescent="0.2">
      <c r="A570" s="42"/>
      <c r="B570" s="42"/>
      <c r="C570" s="42"/>
      <c r="D570" s="42"/>
      <c r="E570" s="42"/>
      <c r="F570" s="42"/>
      <c r="G570" s="42"/>
      <c r="H570" s="639"/>
      <c r="I570" s="40"/>
      <c r="J570" s="40"/>
      <c r="K570" s="40"/>
      <c r="L570" s="42"/>
      <c r="M570" s="42"/>
      <c r="N570" s="42"/>
      <c r="O570" s="42"/>
      <c r="P570" s="42"/>
      <c r="Q570" s="42"/>
      <c r="R570" s="42"/>
      <c r="S570" s="42"/>
      <c r="T570" s="40"/>
      <c r="U570" s="40"/>
      <c r="V570" s="40"/>
      <c r="W570" s="40"/>
      <c r="X570" s="40"/>
      <c r="Y570" s="42"/>
      <c r="Z570" s="42"/>
    </row>
    <row r="571" spans="1:26" ht="11.25" customHeight="1" x14ac:dyDescent="0.2">
      <c r="A571" s="42"/>
      <c r="B571" s="42"/>
      <c r="C571" s="42"/>
      <c r="D571" s="42"/>
      <c r="E571" s="42"/>
      <c r="F571" s="42"/>
      <c r="G571" s="42"/>
      <c r="H571" s="639"/>
      <c r="I571" s="40"/>
      <c r="J571" s="40"/>
      <c r="K571" s="40"/>
      <c r="L571" s="42"/>
      <c r="M571" s="42"/>
      <c r="N571" s="42"/>
      <c r="O571" s="42"/>
      <c r="P571" s="42"/>
      <c r="Q571" s="42"/>
      <c r="R571" s="42"/>
      <c r="S571" s="42"/>
      <c r="T571" s="40"/>
      <c r="U571" s="40"/>
      <c r="V571" s="40"/>
      <c r="W571" s="40"/>
      <c r="X571" s="40"/>
      <c r="Y571" s="42"/>
      <c r="Z571" s="42"/>
    </row>
    <row r="572" spans="1:26" ht="11.25" customHeight="1" x14ac:dyDescent="0.2">
      <c r="A572" s="42"/>
      <c r="B572" s="42"/>
      <c r="C572" s="42"/>
      <c r="D572" s="42"/>
      <c r="E572" s="42"/>
      <c r="F572" s="42"/>
      <c r="G572" s="42"/>
      <c r="H572" s="639"/>
      <c r="I572" s="40"/>
      <c r="J572" s="40"/>
      <c r="K572" s="40"/>
      <c r="L572" s="42"/>
      <c r="M572" s="42"/>
      <c r="N572" s="42"/>
      <c r="O572" s="42"/>
      <c r="P572" s="42"/>
      <c r="Q572" s="42"/>
      <c r="R572" s="42"/>
      <c r="S572" s="42"/>
      <c r="T572" s="40"/>
      <c r="U572" s="40"/>
      <c r="V572" s="40"/>
      <c r="W572" s="40"/>
      <c r="X572" s="40"/>
      <c r="Y572" s="42"/>
      <c r="Z572" s="42"/>
    </row>
    <row r="573" spans="1:26" ht="11.25" customHeight="1" x14ac:dyDescent="0.2">
      <c r="A573" s="42"/>
      <c r="B573" s="42"/>
      <c r="C573" s="42"/>
      <c r="D573" s="42"/>
      <c r="E573" s="42"/>
      <c r="F573" s="42"/>
      <c r="G573" s="42"/>
      <c r="H573" s="639"/>
      <c r="I573" s="40"/>
      <c r="J573" s="40"/>
      <c r="K573" s="40"/>
      <c r="L573" s="42"/>
      <c r="M573" s="42"/>
      <c r="N573" s="42"/>
      <c r="O573" s="42"/>
      <c r="P573" s="42"/>
      <c r="Q573" s="42"/>
      <c r="R573" s="42"/>
      <c r="S573" s="42"/>
      <c r="T573" s="40"/>
      <c r="U573" s="40"/>
      <c r="V573" s="40"/>
      <c r="W573" s="40"/>
      <c r="X573" s="40"/>
      <c r="Y573" s="42"/>
      <c r="Z573" s="42"/>
    </row>
    <row r="574" spans="1:26" ht="11.25" customHeight="1" x14ac:dyDescent="0.2">
      <c r="A574" s="42"/>
      <c r="B574" s="42"/>
      <c r="C574" s="42"/>
      <c r="D574" s="42"/>
      <c r="E574" s="42"/>
      <c r="F574" s="42"/>
      <c r="G574" s="42"/>
      <c r="H574" s="639"/>
      <c r="I574" s="40"/>
      <c r="J574" s="40"/>
      <c r="K574" s="40"/>
      <c r="L574" s="42"/>
      <c r="M574" s="42"/>
      <c r="N574" s="42"/>
      <c r="O574" s="42"/>
      <c r="P574" s="42"/>
      <c r="Q574" s="42"/>
      <c r="R574" s="42"/>
      <c r="S574" s="42"/>
      <c r="T574" s="40"/>
      <c r="U574" s="40"/>
      <c r="V574" s="40"/>
      <c r="W574" s="40"/>
      <c r="X574" s="40"/>
      <c r="Y574" s="42"/>
      <c r="Z574" s="42"/>
    </row>
    <row r="575" spans="1:26" ht="11.25" customHeight="1" x14ac:dyDescent="0.2">
      <c r="A575" s="42"/>
      <c r="B575" s="42"/>
      <c r="C575" s="42"/>
      <c r="D575" s="42"/>
      <c r="E575" s="42"/>
      <c r="F575" s="42"/>
      <c r="G575" s="42"/>
      <c r="H575" s="639"/>
      <c r="I575" s="40"/>
      <c r="J575" s="40"/>
      <c r="K575" s="40"/>
      <c r="L575" s="42"/>
      <c r="M575" s="42"/>
      <c r="N575" s="42"/>
      <c r="O575" s="42"/>
      <c r="P575" s="42"/>
      <c r="Q575" s="42"/>
      <c r="R575" s="42"/>
      <c r="S575" s="42"/>
      <c r="T575" s="40"/>
      <c r="U575" s="40"/>
      <c r="V575" s="40"/>
      <c r="W575" s="40"/>
      <c r="X575" s="40"/>
      <c r="Y575" s="42"/>
      <c r="Z575" s="42"/>
    </row>
    <row r="576" spans="1:26" ht="11.25" customHeight="1" x14ac:dyDescent="0.2">
      <c r="A576" s="42"/>
      <c r="B576" s="42"/>
      <c r="C576" s="42"/>
      <c r="D576" s="42"/>
      <c r="E576" s="42"/>
      <c r="F576" s="42"/>
      <c r="G576" s="42"/>
      <c r="H576" s="639"/>
      <c r="I576" s="40"/>
      <c r="J576" s="40"/>
      <c r="K576" s="40"/>
      <c r="L576" s="42"/>
      <c r="M576" s="42"/>
      <c r="N576" s="42"/>
      <c r="O576" s="42"/>
      <c r="P576" s="42"/>
      <c r="Q576" s="42"/>
      <c r="R576" s="42"/>
      <c r="S576" s="42"/>
      <c r="T576" s="40"/>
      <c r="U576" s="40"/>
      <c r="V576" s="40"/>
      <c r="W576" s="40"/>
      <c r="X576" s="40"/>
      <c r="Y576" s="42"/>
      <c r="Z576" s="42"/>
    </row>
    <row r="577" spans="1:26" ht="11.25" customHeight="1" x14ac:dyDescent="0.2">
      <c r="A577" s="42"/>
      <c r="B577" s="42"/>
      <c r="C577" s="42"/>
      <c r="D577" s="42"/>
      <c r="E577" s="42"/>
      <c r="F577" s="42"/>
      <c r="G577" s="42"/>
      <c r="H577" s="639"/>
      <c r="I577" s="40"/>
      <c r="J577" s="40"/>
      <c r="K577" s="40"/>
      <c r="L577" s="42"/>
      <c r="M577" s="42"/>
      <c r="N577" s="42"/>
      <c r="O577" s="42"/>
      <c r="P577" s="42"/>
      <c r="Q577" s="42"/>
      <c r="R577" s="42"/>
      <c r="S577" s="42"/>
      <c r="T577" s="40"/>
      <c r="U577" s="40"/>
      <c r="V577" s="40"/>
      <c r="W577" s="40"/>
      <c r="X577" s="40"/>
      <c r="Y577" s="42"/>
      <c r="Z577" s="42"/>
    </row>
    <row r="578" spans="1:26" ht="11.25" customHeight="1" x14ac:dyDescent="0.2">
      <c r="A578" s="42"/>
      <c r="B578" s="42"/>
      <c r="C578" s="42"/>
      <c r="D578" s="42"/>
      <c r="E578" s="42"/>
      <c r="F578" s="42"/>
      <c r="G578" s="42"/>
      <c r="H578" s="639"/>
      <c r="I578" s="40"/>
      <c r="J578" s="40"/>
      <c r="K578" s="40"/>
      <c r="L578" s="42"/>
      <c r="M578" s="42"/>
      <c r="N578" s="42"/>
      <c r="O578" s="42"/>
      <c r="P578" s="42"/>
      <c r="Q578" s="42"/>
      <c r="R578" s="42"/>
      <c r="S578" s="42"/>
      <c r="T578" s="40"/>
      <c r="U578" s="40"/>
      <c r="V578" s="40"/>
      <c r="W578" s="40"/>
      <c r="X578" s="40"/>
      <c r="Y578" s="42"/>
      <c r="Z578" s="42"/>
    </row>
    <row r="579" spans="1:26" ht="11.25" customHeight="1" x14ac:dyDescent="0.2">
      <c r="A579" s="42"/>
      <c r="B579" s="42"/>
      <c r="C579" s="42"/>
      <c r="D579" s="42"/>
      <c r="E579" s="42"/>
      <c r="F579" s="42"/>
      <c r="G579" s="42"/>
      <c r="H579" s="639"/>
      <c r="I579" s="40"/>
      <c r="J579" s="40"/>
      <c r="K579" s="40"/>
      <c r="L579" s="42"/>
      <c r="M579" s="42"/>
      <c r="N579" s="42"/>
      <c r="O579" s="42"/>
      <c r="P579" s="42"/>
      <c r="Q579" s="42"/>
      <c r="R579" s="42"/>
      <c r="S579" s="42"/>
      <c r="T579" s="40"/>
      <c r="U579" s="40"/>
      <c r="V579" s="40"/>
      <c r="W579" s="40"/>
      <c r="X579" s="40"/>
      <c r="Y579" s="42"/>
      <c r="Z579" s="42"/>
    </row>
    <row r="580" spans="1:26" ht="11.25" customHeight="1" x14ac:dyDescent="0.2">
      <c r="A580" s="42"/>
      <c r="B580" s="42"/>
      <c r="C580" s="42"/>
      <c r="D580" s="42"/>
      <c r="E580" s="42"/>
      <c r="F580" s="42"/>
      <c r="G580" s="42"/>
      <c r="H580" s="639"/>
      <c r="I580" s="40"/>
      <c r="J580" s="40"/>
      <c r="K580" s="40"/>
      <c r="L580" s="42"/>
      <c r="M580" s="42"/>
      <c r="N580" s="42"/>
      <c r="O580" s="42"/>
      <c r="P580" s="42"/>
      <c r="Q580" s="42"/>
      <c r="R580" s="42"/>
      <c r="S580" s="42"/>
      <c r="T580" s="40"/>
      <c r="U580" s="40"/>
      <c r="V580" s="40"/>
      <c r="W580" s="40"/>
      <c r="X580" s="40"/>
      <c r="Y580" s="42"/>
      <c r="Z580" s="42"/>
    </row>
    <row r="581" spans="1:26" ht="11.25" customHeight="1" x14ac:dyDescent="0.2">
      <c r="A581" s="42"/>
      <c r="B581" s="42"/>
      <c r="C581" s="42"/>
      <c r="D581" s="42"/>
      <c r="E581" s="42"/>
      <c r="F581" s="42"/>
      <c r="G581" s="42"/>
      <c r="H581" s="639"/>
      <c r="I581" s="40"/>
      <c r="J581" s="40"/>
      <c r="K581" s="40"/>
      <c r="L581" s="42"/>
      <c r="M581" s="42"/>
      <c r="N581" s="42"/>
      <c r="O581" s="42"/>
      <c r="P581" s="42"/>
      <c r="Q581" s="42"/>
      <c r="R581" s="42"/>
      <c r="S581" s="42"/>
      <c r="T581" s="40"/>
      <c r="U581" s="40"/>
      <c r="V581" s="40"/>
      <c r="W581" s="40"/>
      <c r="X581" s="40"/>
      <c r="Y581" s="42"/>
      <c r="Z581" s="42"/>
    </row>
    <row r="582" spans="1:26" ht="11.25" customHeight="1" x14ac:dyDescent="0.2">
      <c r="A582" s="42"/>
      <c r="B582" s="42"/>
      <c r="C582" s="42"/>
      <c r="D582" s="42"/>
      <c r="E582" s="42"/>
      <c r="F582" s="42"/>
      <c r="G582" s="42"/>
      <c r="H582" s="639"/>
      <c r="I582" s="40"/>
      <c r="J582" s="40"/>
      <c r="K582" s="40"/>
      <c r="L582" s="42"/>
      <c r="M582" s="42"/>
      <c r="N582" s="42"/>
      <c r="O582" s="42"/>
      <c r="P582" s="42"/>
      <c r="Q582" s="42"/>
      <c r="R582" s="42"/>
      <c r="S582" s="42"/>
      <c r="T582" s="40"/>
      <c r="U582" s="40"/>
      <c r="V582" s="40"/>
      <c r="W582" s="40"/>
      <c r="X582" s="40"/>
      <c r="Y582" s="42"/>
      <c r="Z582" s="42"/>
    </row>
    <row r="583" spans="1:26" ht="11.25" customHeight="1" x14ac:dyDescent="0.2">
      <c r="A583" s="42"/>
      <c r="B583" s="42"/>
      <c r="C583" s="42"/>
      <c r="D583" s="42"/>
      <c r="E583" s="42"/>
      <c r="F583" s="42"/>
      <c r="G583" s="42"/>
      <c r="H583" s="639"/>
      <c r="I583" s="40"/>
      <c r="J583" s="40"/>
      <c r="K583" s="40"/>
      <c r="L583" s="42"/>
      <c r="M583" s="42"/>
      <c r="N583" s="42"/>
      <c r="O583" s="42"/>
      <c r="P583" s="42"/>
      <c r="Q583" s="42"/>
      <c r="R583" s="42"/>
      <c r="S583" s="42"/>
      <c r="T583" s="40"/>
      <c r="U583" s="40"/>
      <c r="V583" s="40"/>
      <c r="W583" s="40"/>
      <c r="X583" s="40"/>
      <c r="Y583" s="42"/>
      <c r="Z583" s="42"/>
    </row>
    <row r="584" spans="1:26" ht="11.25" customHeight="1" x14ac:dyDescent="0.2">
      <c r="A584" s="42"/>
      <c r="B584" s="42"/>
      <c r="C584" s="42"/>
      <c r="D584" s="42"/>
      <c r="E584" s="42"/>
      <c r="F584" s="42"/>
      <c r="G584" s="42"/>
      <c r="H584" s="639"/>
      <c r="I584" s="40"/>
      <c r="J584" s="40"/>
      <c r="K584" s="40"/>
      <c r="L584" s="42"/>
      <c r="M584" s="42"/>
      <c r="N584" s="42"/>
      <c r="O584" s="42"/>
      <c r="P584" s="42"/>
      <c r="Q584" s="42"/>
      <c r="R584" s="42"/>
      <c r="S584" s="42"/>
      <c r="T584" s="40"/>
      <c r="U584" s="40"/>
      <c r="V584" s="40"/>
      <c r="W584" s="40"/>
      <c r="X584" s="40"/>
      <c r="Y584" s="42"/>
      <c r="Z584" s="42"/>
    </row>
    <row r="585" spans="1:26" ht="11.25" customHeight="1" x14ac:dyDescent="0.2">
      <c r="A585" s="42"/>
      <c r="B585" s="42"/>
      <c r="C585" s="42"/>
      <c r="D585" s="42"/>
      <c r="E585" s="42"/>
      <c r="F585" s="42"/>
      <c r="G585" s="42"/>
      <c r="H585" s="639"/>
      <c r="I585" s="40"/>
      <c r="J585" s="40"/>
      <c r="K585" s="40"/>
      <c r="L585" s="42"/>
      <c r="M585" s="42"/>
      <c r="N585" s="42"/>
      <c r="O585" s="42"/>
      <c r="P585" s="42"/>
      <c r="Q585" s="42"/>
      <c r="R585" s="42"/>
      <c r="S585" s="42"/>
      <c r="T585" s="40"/>
      <c r="U585" s="40"/>
      <c r="V585" s="40"/>
      <c r="W585" s="40"/>
      <c r="X585" s="40"/>
      <c r="Y585" s="42"/>
      <c r="Z585" s="42"/>
    </row>
    <row r="586" spans="1:26" ht="11.25" customHeight="1" x14ac:dyDescent="0.2">
      <c r="A586" s="42"/>
      <c r="B586" s="42"/>
      <c r="C586" s="42"/>
      <c r="D586" s="42"/>
      <c r="E586" s="42"/>
      <c r="F586" s="42"/>
      <c r="G586" s="42"/>
      <c r="H586" s="639"/>
      <c r="I586" s="40"/>
      <c r="J586" s="40"/>
      <c r="K586" s="40"/>
      <c r="L586" s="42"/>
      <c r="M586" s="42"/>
      <c r="N586" s="42"/>
      <c r="O586" s="42"/>
      <c r="P586" s="42"/>
      <c r="Q586" s="42"/>
      <c r="R586" s="42"/>
      <c r="S586" s="42"/>
      <c r="T586" s="40"/>
      <c r="U586" s="40"/>
      <c r="V586" s="40"/>
      <c r="W586" s="40"/>
      <c r="X586" s="40"/>
      <c r="Y586" s="42"/>
      <c r="Z586" s="42"/>
    </row>
    <row r="587" spans="1:26" ht="11.25" customHeight="1" x14ac:dyDescent="0.2">
      <c r="A587" s="42"/>
      <c r="B587" s="42"/>
      <c r="C587" s="42"/>
      <c r="D587" s="42"/>
      <c r="E587" s="42"/>
      <c r="F587" s="42"/>
      <c r="G587" s="42"/>
      <c r="H587" s="639"/>
      <c r="I587" s="40"/>
      <c r="J587" s="40"/>
      <c r="K587" s="40"/>
      <c r="L587" s="42"/>
      <c r="M587" s="42"/>
      <c r="N587" s="42"/>
      <c r="O587" s="42"/>
      <c r="P587" s="42"/>
      <c r="Q587" s="42"/>
      <c r="R587" s="42"/>
      <c r="S587" s="42"/>
      <c r="T587" s="40"/>
      <c r="U587" s="40"/>
      <c r="V587" s="40"/>
      <c r="W587" s="40"/>
      <c r="X587" s="40"/>
      <c r="Y587" s="42"/>
      <c r="Z587" s="42"/>
    </row>
    <row r="588" spans="1:26" ht="11.25" customHeight="1" x14ac:dyDescent="0.2">
      <c r="A588" s="42"/>
      <c r="B588" s="42"/>
      <c r="C588" s="42"/>
      <c r="D588" s="42"/>
      <c r="E588" s="42"/>
      <c r="F588" s="42"/>
      <c r="G588" s="42"/>
      <c r="H588" s="639"/>
      <c r="I588" s="40"/>
      <c r="J588" s="40"/>
      <c r="K588" s="40"/>
      <c r="L588" s="42"/>
      <c r="M588" s="42"/>
      <c r="N588" s="42"/>
      <c r="O588" s="42"/>
      <c r="P588" s="42"/>
      <c r="Q588" s="42"/>
      <c r="R588" s="42"/>
      <c r="S588" s="42"/>
      <c r="T588" s="40"/>
      <c r="U588" s="40"/>
      <c r="V588" s="40"/>
      <c r="W588" s="40"/>
      <c r="X588" s="40"/>
      <c r="Y588" s="42"/>
      <c r="Z588" s="42"/>
    </row>
    <row r="589" spans="1:26" ht="11.25" customHeight="1" x14ac:dyDescent="0.2">
      <c r="A589" s="42"/>
      <c r="B589" s="42"/>
      <c r="C589" s="42"/>
      <c r="D589" s="42"/>
      <c r="E589" s="42"/>
      <c r="F589" s="42"/>
      <c r="G589" s="42"/>
      <c r="H589" s="639"/>
      <c r="I589" s="40"/>
      <c r="J589" s="40"/>
      <c r="K589" s="40"/>
      <c r="L589" s="42"/>
      <c r="M589" s="42"/>
      <c r="N589" s="42"/>
      <c r="O589" s="42"/>
      <c r="P589" s="42"/>
      <c r="Q589" s="42"/>
      <c r="R589" s="42"/>
      <c r="S589" s="42"/>
      <c r="T589" s="40"/>
      <c r="U589" s="40"/>
      <c r="V589" s="40"/>
      <c r="W589" s="40"/>
      <c r="X589" s="40"/>
      <c r="Y589" s="42"/>
      <c r="Z589" s="42"/>
    </row>
    <row r="590" spans="1:26" ht="11.25" customHeight="1" x14ac:dyDescent="0.2">
      <c r="A590" s="42"/>
      <c r="B590" s="42"/>
      <c r="C590" s="42"/>
      <c r="D590" s="42"/>
      <c r="E590" s="42"/>
      <c r="F590" s="42"/>
      <c r="G590" s="42"/>
      <c r="H590" s="639"/>
      <c r="I590" s="40"/>
      <c r="J590" s="40"/>
      <c r="K590" s="40"/>
      <c r="L590" s="42"/>
      <c r="M590" s="42"/>
      <c r="N590" s="42"/>
      <c r="O590" s="42"/>
      <c r="P590" s="42"/>
      <c r="Q590" s="42"/>
      <c r="R590" s="42"/>
      <c r="S590" s="42"/>
      <c r="T590" s="40"/>
      <c r="U590" s="40"/>
      <c r="V590" s="40"/>
      <c r="W590" s="40"/>
      <c r="X590" s="40"/>
      <c r="Y590" s="42"/>
      <c r="Z590" s="42"/>
    </row>
    <row r="591" spans="1:26" ht="11.25" customHeight="1" x14ac:dyDescent="0.2">
      <c r="A591" s="42"/>
      <c r="B591" s="42"/>
      <c r="C591" s="42"/>
      <c r="D591" s="42"/>
      <c r="E591" s="42"/>
      <c r="F591" s="42"/>
      <c r="G591" s="42"/>
      <c r="H591" s="639"/>
      <c r="I591" s="40"/>
      <c r="J591" s="40"/>
      <c r="K591" s="40"/>
      <c r="L591" s="42"/>
      <c r="M591" s="42"/>
      <c r="N591" s="42"/>
      <c r="O591" s="42"/>
      <c r="P591" s="42"/>
      <c r="Q591" s="42"/>
      <c r="R591" s="42"/>
      <c r="S591" s="42"/>
      <c r="T591" s="40"/>
      <c r="U591" s="40"/>
      <c r="V591" s="40"/>
      <c r="W591" s="40"/>
      <c r="X591" s="40"/>
      <c r="Y591" s="42"/>
      <c r="Z591" s="42"/>
    </row>
    <row r="592" spans="1:26" ht="11.25" customHeight="1" x14ac:dyDescent="0.2">
      <c r="A592" s="42"/>
      <c r="B592" s="42"/>
      <c r="C592" s="42"/>
      <c r="D592" s="42"/>
      <c r="E592" s="42"/>
      <c r="F592" s="42"/>
      <c r="G592" s="42"/>
      <c r="H592" s="639"/>
      <c r="I592" s="40"/>
      <c r="J592" s="40"/>
      <c r="K592" s="40"/>
      <c r="L592" s="42"/>
      <c r="M592" s="42"/>
      <c r="N592" s="42"/>
      <c r="O592" s="42"/>
      <c r="P592" s="42"/>
      <c r="Q592" s="42"/>
      <c r="R592" s="42"/>
      <c r="S592" s="42"/>
      <c r="T592" s="40"/>
      <c r="U592" s="40"/>
      <c r="V592" s="40"/>
      <c r="W592" s="40"/>
      <c r="X592" s="40"/>
      <c r="Y592" s="42"/>
      <c r="Z592" s="42"/>
    </row>
    <row r="593" spans="1:26" ht="11.25" customHeight="1" x14ac:dyDescent="0.2">
      <c r="A593" s="42"/>
      <c r="B593" s="42"/>
      <c r="C593" s="42"/>
      <c r="D593" s="42"/>
      <c r="E593" s="42"/>
      <c r="F593" s="42"/>
      <c r="G593" s="42"/>
      <c r="H593" s="639"/>
      <c r="I593" s="40"/>
      <c r="J593" s="40"/>
      <c r="K593" s="40"/>
      <c r="L593" s="42"/>
      <c r="M593" s="42"/>
      <c r="N593" s="42"/>
      <c r="O593" s="42"/>
      <c r="P593" s="42"/>
      <c r="Q593" s="42"/>
      <c r="R593" s="42"/>
      <c r="S593" s="42"/>
      <c r="T593" s="40"/>
      <c r="U593" s="40"/>
      <c r="V593" s="40"/>
      <c r="W593" s="40"/>
      <c r="X593" s="40"/>
      <c r="Y593" s="42"/>
      <c r="Z593" s="42"/>
    </row>
    <row r="594" spans="1:26" ht="11.25" customHeight="1" x14ac:dyDescent="0.2">
      <c r="A594" s="42"/>
      <c r="B594" s="42"/>
      <c r="C594" s="42"/>
      <c r="D594" s="42"/>
      <c r="E594" s="42"/>
      <c r="F594" s="42"/>
      <c r="G594" s="42"/>
      <c r="H594" s="639"/>
      <c r="I594" s="40"/>
      <c r="J594" s="40"/>
      <c r="K594" s="40"/>
      <c r="L594" s="42"/>
      <c r="M594" s="42"/>
      <c r="N594" s="42"/>
      <c r="O594" s="42"/>
      <c r="P594" s="42"/>
      <c r="Q594" s="42"/>
      <c r="R594" s="42"/>
      <c r="S594" s="42"/>
      <c r="T594" s="40"/>
      <c r="U594" s="40"/>
      <c r="V594" s="40"/>
      <c r="W594" s="40"/>
      <c r="X594" s="40"/>
      <c r="Y594" s="42"/>
      <c r="Z594" s="42"/>
    </row>
    <row r="595" spans="1:26" ht="11.25" customHeight="1" x14ac:dyDescent="0.2">
      <c r="A595" s="42"/>
      <c r="B595" s="42"/>
      <c r="C595" s="42"/>
      <c r="D595" s="42"/>
      <c r="E595" s="42"/>
      <c r="F595" s="42"/>
      <c r="G595" s="42"/>
      <c r="H595" s="639"/>
      <c r="I595" s="40"/>
      <c r="J595" s="40"/>
      <c r="K595" s="40"/>
      <c r="L595" s="42"/>
      <c r="M595" s="42"/>
      <c r="N595" s="42"/>
      <c r="O595" s="42"/>
      <c r="P595" s="42"/>
      <c r="Q595" s="42"/>
      <c r="R595" s="42"/>
      <c r="S595" s="42"/>
      <c r="T595" s="40"/>
      <c r="U595" s="40"/>
      <c r="V595" s="40"/>
      <c r="W595" s="40"/>
      <c r="X595" s="40"/>
      <c r="Y595" s="42"/>
      <c r="Z595" s="42"/>
    </row>
    <row r="596" spans="1:26" ht="11.25" customHeight="1" x14ac:dyDescent="0.2">
      <c r="A596" s="42"/>
      <c r="B596" s="42"/>
      <c r="C596" s="42"/>
      <c r="D596" s="42"/>
      <c r="E596" s="42"/>
      <c r="F596" s="42"/>
      <c r="G596" s="42"/>
      <c r="H596" s="639"/>
      <c r="I596" s="40"/>
      <c r="J596" s="40"/>
      <c r="K596" s="40"/>
      <c r="L596" s="42"/>
      <c r="M596" s="42"/>
      <c r="N596" s="42"/>
      <c r="O596" s="42"/>
      <c r="P596" s="42"/>
      <c r="Q596" s="42"/>
      <c r="R596" s="42"/>
      <c r="S596" s="42"/>
      <c r="T596" s="40"/>
      <c r="U596" s="40"/>
      <c r="V596" s="40"/>
      <c r="W596" s="40"/>
      <c r="X596" s="40"/>
      <c r="Y596" s="42"/>
      <c r="Z596" s="42"/>
    </row>
    <row r="597" spans="1:26" ht="11.25" customHeight="1" x14ac:dyDescent="0.2">
      <c r="A597" s="42"/>
      <c r="B597" s="42"/>
      <c r="C597" s="42"/>
      <c r="D597" s="42"/>
      <c r="E597" s="42"/>
      <c r="F597" s="42"/>
      <c r="G597" s="42"/>
      <c r="H597" s="639"/>
      <c r="I597" s="40"/>
      <c r="J597" s="40"/>
      <c r="K597" s="40"/>
      <c r="L597" s="42"/>
      <c r="M597" s="42"/>
      <c r="N597" s="42"/>
      <c r="O597" s="42"/>
      <c r="P597" s="42"/>
      <c r="Q597" s="42"/>
      <c r="R597" s="42"/>
      <c r="S597" s="42"/>
      <c r="T597" s="40"/>
      <c r="U597" s="40"/>
      <c r="V597" s="40"/>
      <c r="W597" s="40"/>
      <c r="X597" s="40"/>
      <c r="Y597" s="42"/>
      <c r="Z597" s="42"/>
    </row>
    <row r="598" spans="1:26" ht="11.25" customHeight="1" x14ac:dyDescent="0.2">
      <c r="A598" s="42"/>
      <c r="B598" s="42"/>
      <c r="C598" s="42"/>
      <c r="D598" s="42"/>
      <c r="E598" s="42"/>
      <c r="F598" s="42"/>
      <c r="G598" s="42"/>
      <c r="H598" s="639"/>
      <c r="I598" s="40"/>
      <c r="J598" s="40"/>
      <c r="K598" s="40"/>
      <c r="L598" s="42"/>
      <c r="M598" s="42"/>
      <c r="N598" s="42"/>
      <c r="O598" s="42"/>
      <c r="P598" s="42"/>
      <c r="Q598" s="42"/>
      <c r="R598" s="42"/>
      <c r="S598" s="42"/>
      <c r="T598" s="40"/>
      <c r="U598" s="40"/>
      <c r="V598" s="40"/>
      <c r="W598" s="40"/>
      <c r="X598" s="40"/>
      <c r="Y598" s="42"/>
      <c r="Z598" s="42"/>
    </row>
    <row r="599" spans="1:26" ht="11.25" customHeight="1" x14ac:dyDescent="0.2">
      <c r="A599" s="42"/>
      <c r="B599" s="42"/>
      <c r="C599" s="42"/>
      <c r="D599" s="42"/>
      <c r="E599" s="42"/>
      <c r="F599" s="42"/>
      <c r="G599" s="42"/>
      <c r="H599" s="639"/>
      <c r="I599" s="40"/>
      <c r="J599" s="40"/>
      <c r="K599" s="40"/>
      <c r="L599" s="42"/>
      <c r="M599" s="42"/>
      <c r="N599" s="42"/>
      <c r="O599" s="42"/>
      <c r="P599" s="42"/>
      <c r="Q599" s="42"/>
      <c r="R599" s="42"/>
      <c r="S599" s="42"/>
      <c r="T599" s="40"/>
      <c r="U599" s="40"/>
      <c r="V599" s="40"/>
      <c r="W599" s="40"/>
      <c r="X599" s="40"/>
      <c r="Y599" s="42"/>
      <c r="Z599" s="42"/>
    </row>
    <row r="600" spans="1:26" ht="11.25" customHeight="1" x14ac:dyDescent="0.2">
      <c r="A600" s="42"/>
      <c r="B600" s="42"/>
      <c r="C600" s="42"/>
      <c r="D600" s="42"/>
      <c r="E600" s="42"/>
      <c r="F600" s="42"/>
      <c r="G600" s="42"/>
      <c r="H600" s="639"/>
      <c r="I600" s="40"/>
      <c r="J600" s="40"/>
      <c r="K600" s="40"/>
      <c r="L600" s="42"/>
      <c r="M600" s="42"/>
      <c r="N600" s="42"/>
      <c r="O600" s="42"/>
      <c r="P600" s="42"/>
      <c r="Q600" s="42"/>
      <c r="R600" s="42"/>
      <c r="S600" s="42"/>
      <c r="T600" s="40"/>
      <c r="U600" s="40"/>
      <c r="V600" s="40"/>
      <c r="W600" s="40"/>
      <c r="X600" s="40"/>
      <c r="Y600" s="42"/>
      <c r="Z600" s="42"/>
    </row>
    <row r="601" spans="1:26" ht="11.25" customHeight="1" x14ac:dyDescent="0.2">
      <c r="A601" s="42"/>
      <c r="B601" s="42"/>
      <c r="C601" s="42"/>
      <c r="D601" s="42"/>
      <c r="E601" s="42"/>
      <c r="F601" s="42"/>
      <c r="G601" s="42"/>
      <c r="H601" s="639"/>
      <c r="I601" s="40"/>
      <c r="J601" s="40"/>
      <c r="K601" s="40"/>
      <c r="L601" s="42"/>
      <c r="M601" s="42"/>
      <c r="N601" s="42"/>
      <c r="O601" s="42"/>
      <c r="P601" s="42"/>
      <c r="Q601" s="42"/>
      <c r="R601" s="42"/>
      <c r="S601" s="42"/>
      <c r="T601" s="40"/>
      <c r="U601" s="40"/>
      <c r="V601" s="40"/>
      <c r="W601" s="40"/>
      <c r="X601" s="40"/>
      <c r="Y601" s="42"/>
      <c r="Z601" s="42"/>
    </row>
    <row r="602" spans="1:26" ht="11.25" customHeight="1" x14ac:dyDescent="0.2">
      <c r="A602" s="42"/>
      <c r="B602" s="42"/>
      <c r="C602" s="42"/>
      <c r="D602" s="42"/>
      <c r="E602" s="42"/>
      <c r="F602" s="42"/>
      <c r="G602" s="42"/>
      <c r="H602" s="639"/>
      <c r="I602" s="40"/>
      <c r="J602" s="40"/>
      <c r="K602" s="40"/>
      <c r="L602" s="42"/>
      <c r="M602" s="42"/>
      <c r="N602" s="42"/>
      <c r="O602" s="42"/>
      <c r="P602" s="42"/>
      <c r="Q602" s="42"/>
      <c r="R602" s="42"/>
      <c r="S602" s="42"/>
      <c r="T602" s="40"/>
      <c r="U602" s="40"/>
      <c r="V602" s="40"/>
      <c r="W602" s="40"/>
      <c r="X602" s="40"/>
      <c r="Y602" s="42"/>
      <c r="Z602" s="42"/>
    </row>
    <row r="603" spans="1:26" ht="11.25" customHeight="1" x14ac:dyDescent="0.2">
      <c r="A603" s="42"/>
      <c r="B603" s="42"/>
      <c r="C603" s="42"/>
      <c r="D603" s="42"/>
      <c r="E603" s="42"/>
      <c r="F603" s="42"/>
      <c r="G603" s="42"/>
      <c r="H603" s="639"/>
      <c r="I603" s="40"/>
      <c r="J603" s="40"/>
      <c r="K603" s="40"/>
      <c r="L603" s="42"/>
      <c r="M603" s="42"/>
      <c r="N603" s="42"/>
      <c r="O603" s="42"/>
      <c r="P603" s="42"/>
      <c r="Q603" s="42"/>
      <c r="R603" s="42"/>
      <c r="S603" s="42"/>
      <c r="T603" s="40"/>
      <c r="U603" s="40"/>
      <c r="V603" s="40"/>
      <c r="W603" s="40"/>
      <c r="X603" s="40"/>
      <c r="Y603" s="42"/>
      <c r="Z603" s="42"/>
    </row>
    <row r="604" spans="1:26" ht="11.25" customHeight="1" x14ac:dyDescent="0.2">
      <c r="A604" s="42"/>
      <c r="B604" s="42"/>
      <c r="C604" s="42"/>
      <c r="D604" s="42"/>
      <c r="E604" s="42"/>
      <c r="F604" s="42"/>
      <c r="G604" s="42"/>
      <c r="H604" s="639"/>
      <c r="I604" s="40"/>
      <c r="J604" s="40"/>
      <c r="K604" s="40"/>
      <c r="L604" s="42"/>
      <c r="M604" s="42"/>
      <c r="N604" s="42"/>
      <c r="O604" s="42"/>
      <c r="P604" s="42"/>
      <c r="Q604" s="42"/>
      <c r="R604" s="42"/>
      <c r="S604" s="42"/>
      <c r="T604" s="40"/>
      <c r="U604" s="40"/>
      <c r="V604" s="40"/>
      <c r="W604" s="40"/>
      <c r="X604" s="40"/>
      <c r="Y604" s="42"/>
      <c r="Z604" s="42"/>
    </row>
    <row r="605" spans="1:26" ht="11.25" customHeight="1" x14ac:dyDescent="0.2">
      <c r="A605" s="42"/>
      <c r="B605" s="42"/>
      <c r="C605" s="42"/>
      <c r="D605" s="42"/>
      <c r="E605" s="42"/>
      <c r="F605" s="42"/>
      <c r="G605" s="42"/>
      <c r="H605" s="639"/>
      <c r="I605" s="40"/>
      <c r="J605" s="40"/>
      <c r="K605" s="40"/>
      <c r="L605" s="42"/>
      <c r="M605" s="42"/>
      <c r="N605" s="42"/>
      <c r="O605" s="42"/>
      <c r="P605" s="42"/>
      <c r="Q605" s="42"/>
      <c r="R605" s="42"/>
      <c r="S605" s="42"/>
      <c r="T605" s="40"/>
      <c r="U605" s="40"/>
      <c r="V605" s="40"/>
      <c r="W605" s="40"/>
      <c r="X605" s="40"/>
      <c r="Y605" s="42"/>
      <c r="Z605" s="42"/>
    </row>
    <row r="606" spans="1:26" ht="11.25" customHeight="1" x14ac:dyDescent="0.2">
      <c r="A606" s="42"/>
      <c r="B606" s="42"/>
      <c r="C606" s="42"/>
      <c r="D606" s="42"/>
      <c r="E606" s="42"/>
      <c r="F606" s="42"/>
      <c r="G606" s="42"/>
      <c r="H606" s="639"/>
      <c r="I606" s="40"/>
      <c r="J606" s="40"/>
      <c r="K606" s="40"/>
      <c r="L606" s="42"/>
      <c r="M606" s="42"/>
      <c r="N606" s="42"/>
      <c r="O606" s="42"/>
      <c r="P606" s="42"/>
      <c r="Q606" s="42"/>
      <c r="R606" s="42"/>
      <c r="S606" s="42"/>
      <c r="T606" s="40"/>
      <c r="U606" s="40"/>
      <c r="V606" s="40"/>
      <c r="W606" s="40"/>
      <c r="X606" s="40"/>
      <c r="Y606" s="42"/>
      <c r="Z606" s="42"/>
    </row>
    <row r="607" spans="1:26" ht="11.25" customHeight="1" x14ac:dyDescent="0.2">
      <c r="A607" s="42"/>
      <c r="B607" s="42"/>
      <c r="C607" s="42"/>
      <c r="D607" s="42"/>
      <c r="E607" s="42"/>
      <c r="F607" s="42"/>
      <c r="G607" s="42"/>
      <c r="H607" s="639"/>
      <c r="I607" s="40"/>
      <c r="J607" s="40"/>
      <c r="K607" s="40"/>
      <c r="L607" s="42"/>
      <c r="M607" s="42"/>
      <c r="N607" s="42"/>
      <c r="O607" s="42"/>
      <c r="P607" s="42"/>
      <c r="Q607" s="42"/>
      <c r="R607" s="42"/>
      <c r="S607" s="42"/>
      <c r="T607" s="40"/>
      <c r="U607" s="40"/>
      <c r="V607" s="40"/>
      <c r="W607" s="40"/>
      <c r="X607" s="40"/>
      <c r="Y607" s="42"/>
      <c r="Z607" s="42"/>
    </row>
    <row r="608" spans="1:26" ht="11.25" customHeight="1" x14ac:dyDescent="0.2">
      <c r="A608" s="42"/>
      <c r="B608" s="42"/>
      <c r="C608" s="42"/>
      <c r="D608" s="42"/>
      <c r="E608" s="42"/>
      <c r="F608" s="42"/>
      <c r="G608" s="42"/>
      <c r="H608" s="639"/>
      <c r="I608" s="40"/>
      <c r="J608" s="40"/>
      <c r="K608" s="40"/>
      <c r="L608" s="42"/>
      <c r="M608" s="42"/>
      <c r="N608" s="42"/>
      <c r="O608" s="42"/>
      <c r="P608" s="42"/>
      <c r="Q608" s="42"/>
      <c r="R608" s="42"/>
      <c r="S608" s="42"/>
      <c r="T608" s="40"/>
      <c r="U608" s="40"/>
      <c r="V608" s="40"/>
      <c r="W608" s="40"/>
      <c r="X608" s="40"/>
      <c r="Y608" s="42"/>
      <c r="Z608" s="42"/>
    </row>
    <row r="609" spans="1:26" ht="11.25" customHeight="1" x14ac:dyDescent="0.2">
      <c r="A609" s="42"/>
      <c r="B609" s="42"/>
      <c r="C609" s="42"/>
      <c r="D609" s="42"/>
      <c r="E609" s="42"/>
      <c r="F609" s="42"/>
      <c r="G609" s="42"/>
      <c r="H609" s="639"/>
      <c r="I609" s="40"/>
      <c r="J609" s="40"/>
      <c r="K609" s="40"/>
      <c r="L609" s="42"/>
      <c r="M609" s="42"/>
      <c r="N609" s="42"/>
      <c r="O609" s="42"/>
      <c r="P609" s="42"/>
      <c r="Q609" s="42"/>
      <c r="R609" s="42"/>
      <c r="S609" s="42"/>
      <c r="T609" s="40"/>
      <c r="U609" s="40"/>
      <c r="V609" s="40"/>
      <c r="W609" s="40"/>
      <c r="X609" s="40"/>
      <c r="Y609" s="42"/>
      <c r="Z609" s="42"/>
    </row>
    <row r="610" spans="1:26" ht="11.25" customHeight="1" x14ac:dyDescent="0.2">
      <c r="A610" s="42"/>
      <c r="B610" s="42"/>
      <c r="C610" s="42"/>
      <c r="D610" s="42"/>
      <c r="E610" s="42"/>
      <c r="F610" s="42"/>
      <c r="G610" s="42"/>
      <c r="H610" s="639"/>
      <c r="I610" s="40"/>
      <c r="J610" s="40"/>
      <c r="K610" s="40"/>
      <c r="L610" s="42"/>
      <c r="M610" s="42"/>
      <c r="N610" s="42"/>
      <c r="O610" s="42"/>
      <c r="P610" s="42"/>
      <c r="Q610" s="42"/>
      <c r="R610" s="42"/>
      <c r="S610" s="42"/>
      <c r="T610" s="40"/>
      <c r="U610" s="40"/>
      <c r="V610" s="40"/>
      <c r="W610" s="40"/>
      <c r="X610" s="40"/>
      <c r="Y610" s="42"/>
      <c r="Z610" s="42"/>
    </row>
    <row r="611" spans="1:26" ht="11.25" customHeight="1" x14ac:dyDescent="0.2">
      <c r="A611" s="42"/>
      <c r="B611" s="42"/>
      <c r="C611" s="42"/>
      <c r="D611" s="42"/>
      <c r="E611" s="42"/>
      <c r="F611" s="42"/>
      <c r="G611" s="42"/>
      <c r="H611" s="639"/>
      <c r="I611" s="40"/>
      <c r="J611" s="40"/>
      <c r="K611" s="40"/>
      <c r="L611" s="42"/>
      <c r="M611" s="42"/>
      <c r="N611" s="42"/>
      <c r="O611" s="42"/>
      <c r="P611" s="42"/>
      <c r="Q611" s="42"/>
      <c r="R611" s="42"/>
      <c r="S611" s="42"/>
      <c r="T611" s="40"/>
      <c r="U611" s="40"/>
      <c r="V611" s="40"/>
      <c r="W611" s="40"/>
      <c r="X611" s="40"/>
      <c r="Y611" s="42"/>
      <c r="Z611" s="42"/>
    </row>
    <row r="612" spans="1:26" ht="11.25" customHeight="1" x14ac:dyDescent="0.2">
      <c r="A612" s="42"/>
      <c r="B612" s="42"/>
      <c r="C612" s="42"/>
      <c r="D612" s="42"/>
      <c r="E612" s="42"/>
      <c r="F612" s="42"/>
      <c r="G612" s="42"/>
      <c r="H612" s="639"/>
      <c r="I612" s="40"/>
      <c r="J612" s="40"/>
      <c r="K612" s="40"/>
      <c r="L612" s="42"/>
      <c r="M612" s="42"/>
      <c r="N612" s="42"/>
      <c r="O612" s="42"/>
      <c r="P612" s="42"/>
      <c r="Q612" s="42"/>
      <c r="R612" s="42"/>
      <c r="S612" s="42"/>
      <c r="T612" s="40"/>
      <c r="U612" s="40"/>
      <c r="V612" s="40"/>
      <c r="W612" s="40"/>
      <c r="X612" s="40"/>
      <c r="Y612" s="42"/>
      <c r="Z612" s="42"/>
    </row>
    <row r="613" spans="1:26" ht="11.25" customHeight="1" x14ac:dyDescent="0.2">
      <c r="A613" s="42"/>
      <c r="B613" s="42"/>
      <c r="C613" s="42"/>
      <c r="D613" s="42"/>
      <c r="E613" s="42"/>
      <c r="F613" s="42"/>
      <c r="G613" s="42"/>
      <c r="H613" s="639"/>
      <c r="I613" s="40"/>
      <c r="J613" s="40"/>
      <c r="K613" s="40"/>
      <c r="L613" s="42"/>
      <c r="M613" s="42"/>
      <c r="N613" s="42"/>
      <c r="O613" s="42"/>
      <c r="P613" s="42"/>
      <c r="Q613" s="42"/>
      <c r="R613" s="42"/>
      <c r="S613" s="42"/>
      <c r="T613" s="40"/>
      <c r="U613" s="40"/>
      <c r="V613" s="40"/>
      <c r="W613" s="40"/>
      <c r="X613" s="40"/>
      <c r="Y613" s="42"/>
      <c r="Z613" s="42"/>
    </row>
    <row r="614" spans="1:26" ht="11.25" customHeight="1" x14ac:dyDescent="0.2">
      <c r="A614" s="42"/>
      <c r="B614" s="42"/>
      <c r="C614" s="42"/>
      <c r="D614" s="42"/>
      <c r="E614" s="42"/>
      <c r="F614" s="42"/>
      <c r="G614" s="42"/>
      <c r="H614" s="639"/>
      <c r="I614" s="40"/>
      <c r="J614" s="40"/>
      <c r="K614" s="40"/>
      <c r="L614" s="42"/>
      <c r="M614" s="42"/>
      <c r="N614" s="42"/>
      <c r="O614" s="42"/>
      <c r="P614" s="42"/>
      <c r="Q614" s="42"/>
      <c r="R614" s="42"/>
      <c r="S614" s="42"/>
      <c r="T614" s="40"/>
      <c r="U614" s="40"/>
      <c r="V614" s="40"/>
      <c r="W614" s="40"/>
      <c r="X614" s="40"/>
      <c r="Y614" s="42"/>
      <c r="Z614" s="42"/>
    </row>
    <row r="615" spans="1:26" ht="11.25" customHeight="1" x14ac:dyDescent="0.2">
      <c r="A615" s="42"/>
      <c r="B615" s="42"/>
      <c r="C615" s="42"/>
      <c r="D615" s="42"/>
      <c r="E615" s="42"/>
      <c r="F615" s="42"/>
      <c r="G615" s="42"/>
      <c r="H615" s="639"/>
      <c r="I615" s="40"/>
      <c r="J615" s="40"/>
      <c r="K615" s="40"/>
      <c r="L615" s="42"/>
      <c r="M615" s="42"/>
      <c r="N615" s="42"/>
      <c r="O615" s="42"/>
      <c r="P615" s="42"/>
      <c r="Q615" s="42"/>
      <c r="R615" s="42"/>
      <c r="S615" s="42"/>
      <c r="T615" s="40"/>
      <c r="U615" s="40"/>
      <c r="V615" s="40"/>
      <c r="W615" s="40"/>
      <c r="X615" s="40"/>
      <c r="Y615" s="42"/>
      <c r="Z615" s="42"/>
    </row>
    <row r="616" spans="1:26" ht="11.25" customHeight="1" x14ac:dyDescent="0.2">
      <c r="A616" s="42"/>
      <c r="B616" s="42"/>
      <c r="C616" s="42"/>
      <c r="D616" s="42"/>
      <c r="E616" s="42"/>
      <c r="F616" s="42"/>
      <c r="G616" s="42"/>
      <c r="H616" s="639"/>
      <c r="I616" s="40"/>
      <c r="J616" s="40"/>
      <c r="K616" s="40"/>
      <c r="L616" s="42"/>
      <c r="M616" s="42"/>
      <c r="N616" s="42"/>
      <c r="O616" s="42"/>
      <c r="P616" s="42"/>
      <c r="Q616" s="42"/>
      <c r="R616" s="42"/>
      <c r="S616" s="42"/>
      <c r="T616" s="40"/>
      <c r="U616" s="40"/>
      <c r="V616" s="40"/>
      <c r="W616" s="40"/>
      <c r="X616" s="40"/>
      <c r="Y616" s="42"/>
      <c r="Z616" s="42"/>
    </row>
    <row r="617" spans="1:26" ht="11.25" customHeight="1" x14ac:dyDescent="0.2">
      <c r="A617" s="42"/>
      <c r="B617" s="42"/>
      <c r="C617" s="42"/>
      <c r="D617" s="42"/>
      <c r="E617" s="42"/>
      <c r="F617" s="42"/>
      <c r="G617" s="42"/>
      <c r="H617" s="639"/>
      <c r="I617" s="40"/>
      <c r="J617" s="40"/>
      <c r="K617" s="40"/>
      <c r="L617" s="42"/>
      <c r="M617" s="42"/>
      <c r="N617" s="42"/>
      <c r="O617" s="42"/>
      <c r="P617" s="42"/>
      <c r="Q617" s="42"/>
      <c r="R617" s="42"/>
      <c r="S617" s="42"/>
      <c r="T617" s="40"/>
      <c r="U617" s="40"/>
      <c r="V617" s="40"/>
      <c r="W617" s="40"/>
      <c r="X617" s="40"/>
      <c r="Y617" s="42"/>
      <c r="Z617" s="42"/>
    </row>
    <row r="618" spans="1:26" ht="11.25" customHeight="1" x14ac:dyDescent="0.2">
      <c r="A618" s="42"/>
      <c r="B618" s="42"/>
      <c r="C618" s="42"/>
      <c r="D618" s="42"/>
      <c r="E618" s="42"/>
      <c r="F618" s="42"/>
      <c r="G618" s="42"/>
      <c r="H618" s="639"/>
      <c r="I618" s="40"/>
      <c r="J618" s="40"/>
      <c r="K618" s="40"/>
      <c r="L618" s="42"/>
      <c r="M618" s="42"/>
      <c r="N618" s="42"/>
      <c r="O618" s="42"/>
      <c r="P618" s="42"/>
      <c r="Q618" s="42"/>
      <c r="R618" s="42"/>
      <c r="S618" s="42"/>
      <c r="T618" s="40"/>
      <c r="U618" s="40"/>
      <c r="V618" s="40"/>
      <c r="W618" s="40"/>
      <c r="X618" s="40"/>
      <c r="Y618" s="42"/>
      <c r="Z618" s="42"/>
    </row>
    <row r="619" spans="1:26" ht="11.25" customHeight="1" x14ac:dyDescent="0.2">
      <c r="A619" s="42"/>
      <c r="B619" s="42"/>
      <c r="C619" s="42"/>
      <c r="D619" s="42"/>
      <c r="E619" s="42"/>
      <c r="F619" s="42"/>
      <c r="G619" s="42"/>
      <c r="H619" s="639"/>
      <c r="I619" s="40"/>
      <c r="J619" s="40"/>
      <c r="K619" s="40"/>
      <c r="L619" s="42"/>
      <c r="M619" s="42"/>
      <c r="N619" s="42"/>
      <c r="O619" s="42"/>
      <c r="P619" s="42"/>
      <c r="Q619" s="42"/>
      <c r="R619" s="42"/>
      <c r="S619" s="42"/>
      <c r="T619" s="40"/>
      <c r="U619" s="40"/>
      <c r="V619" s="40"/>
      <c r="W619" s="40"/>
      <c r="X619" s="40"/>
      <c r="Y619" s="42"/>
      <c r="Z619" s="42"/>
    </row>
    <row r="620" spans="1:26" ht="11.25" customHeight="1" x14ac:dyDescent="0.2">
      <c r="A620" s="42"/>
      <c r="B620" s="42"/>
      <c r="C620" s="42"/>
      <c r="D620" s="42"/>
      <c r="E620" s="42"/>
      <c r="F620" s="42"/>
      <c r="G620" s="42"/>
      <c r="H620" s="639"/>
      <c r="I620" s="40"/>
      <c r="J620" s="40"/>
      <c r="K620" s="40"/>
      <c r="L620" s="42"/>
      <c r="M620" s="42"/>
      <c r="N620" s="42"/>
      <c r="O620" s="42"/>
      <c r="P620" s="42"/>
      <c r="Q620" s="42"/>
      <c r="R620" s="42"/>
      <c r="S620" s="42"/>
      <c r="T620" s="40"/>
      <c r="U620" s="40"/>
      <c r="V620" s="40"/>
      <c r="W620" s="40"/>
      <c r="X620" s="40"/>
      <c r="Y620" s="42"/>
      <c r="Z620" s="42"/>
    </row>
    <row r="621" spans="1:26" ht="11.25" customHeight="1" x14ac:dyDescent="0.2">
      <c r="A621" s="42"/>
      <c r="B621" s="42"/>
      <c r="C621" s="42"/>
      <c r="D621" s="42"/>
      <c r="E621" s="42"/>
      <c r="F621" s="42"/>
      <c r="G621" s="42"/>
      <c r="H621" s="639"/>
      <c r="I621" s="40"/>
      <c r="J621" s="40"/>
      <c r="K621" s="40"/>
      <c r="L621" s="42"/>
      <c r="M621" s="42"/>
      <c r="N621" s="42"/>
      <c r="O621" s="42"/>
      <c r="P621" s="42"/>
      <c r="Q621" s="42"/>
      <c r="R621" s="42"/>
      <c r="S621" s="42"/>
      <c r="T621" s="40"/>
      <c r="U621" s="40"/>
      <c r="V621" s="40"/>
      <c r="W621" s="40"/>
      <c r="X621" s="40"/>
      <c r="Y621" s="42"/>
      <c r="Z621" s="42"/>
    </row>
    <row r="622" spans="1:26" ht="11.25" customHeight="1" x14ac:dyDescent="0.2">
      <c r="A622" s="42"/>
      <c r="B622" s="42"/>
      <c r="C622" s="42"/>
      <c r="D622" s="42"/>
      <c r="E622" s="42"/>
      <c r="F622" s="42"/>
      <c r="G622" s="42"/>
      <c r="H622" s="639"/>
      <c r="I622" s="40"/>
      <c r="J622" s="40"/>
      <c r="K622" s="40"/>
      <c r="L622" s="42"/>
      <c r="M622" s="42"/>
      <c r="N622" s="42"/>
      <c r="O622" s="42"/>
      <c r="P622" s="42"/>
      <c r="Q622" s="42"/>
      <c r="R622" s="42"/>
      <c r="S622" s="42"/>
      <c r="T622" s="40"/>
      <c r="U622" s="40"/>
      <c r="V622" s="40"/>
      <c r="W622" s="40"/>
      <c r="X622" s="40"/>
      <c r="Y622" s="42"/>
      <c r="Z622" s="42"/>
    </row>
    <row r="623" spans="1:26" ht="11.25" customHeight="1" x14ac:dyDescent="0.2">
      <c r="A623" s="42"/>
      <c r="B623" s="42"/>
      <c r="C623" s="42"/>
      <c r="D623" s="42"/>
      <c r="E623" s="42"/>
      <c r="F623" s="42"/>
      <c r="G623" s="42"/>
      <c r="H623" s="639"/>
      <c r="I623" s="40"/>
      <c r="J623" s="40"/>
      <c r="K623" s="40"/>
      <c r="L623" s="42"/>
      <c r="M623" s="42"/>
      <c r="N623" s="42"/>
      <c r="O623" s="42"/>
      <c r="P623" s="42"/>
      <c r="Q623" s="42"/>
      <c r="R623" s="42"/>
      <c r="S623" s="42"/>
      <c r="T623" s="40"/>
      <c r="U623" s="40"/>
      <c r="V623" s="40"/>
      <c r="W623" s="40"/>
      <c r="X623" s="40"/>
      <c r="Y623" s="42"/>
      <c r="Z623" s="42"/>
    </row>
    <row r="624" spans="1:26" ht="11.25" customHeight="1" x14ac:dyDescent="0.2">
      <c r="A624" s="42"/>
      <c r="B624" s="42"/>
      <c r="C624" s="42"/>
      <c r="D624" s="42"/>
      <c r="E624" s="42"/>
      <c r="F624" s="42"/>
      <c r="G624" s="42"/>
      <c r="H624" s="639"/>
      <c r="I624" s="40"/>
      <c r="J624" s="40"/>
      <c r="K624" s="40"/>
      <c r="L624" s="42"/>
      <c r="M624" s="42"/>
      <c r="N624" s="42"/>
      <c r="O624" s="42"/>
      <c r="P624" s="42"/>
      <c r="Q624" s="42"/>
      <c r="R624" s="42"/>
      <c r="S624" s="42"/>
      <c r="T624" s="40"/>
      <c r="U624" s="40"/>
      <c r="V624" s="40"/>
      <c r="W624" s="40"/>
      <c r="X624" s="40"/>
      <c r="Y624" s="42"/>
      <c r="Z624" s="42"/>
    </row>
    <row r="625" spans="1:26" ht="11.25" customHeight="1" x14ac:dyDescent="0.2">
      <c r="A625" s="42"/>
      <c r="B625" s="42"/>
      <c r="C625" s="42"/>
      <c r="D625" s="42"/>
      <c r="E625" s="42"/>
      <c r="F625" s="42"/>
      <c r="G625" s="42"/>
      <c r="H625" s="639"/>
      <c r="I625" s="40"/>
      <c r="J625" s="40"/>
      <c r="K625" s="40"/>
      <c r="L625" s="42"/>
      <c r="M625" s="42"/>
      <c r="N625" s="42"/>
      <c r="O625" s="42"/>
      <c r="P625" s="42"/>
      <c r="Q625" s="42"/>
      <c r="R625" s="42"/>
      <c r="S625" s="42"/>
      <c r="T625" s="40"/>
      <c r="U625" s="40"/>
      <c r="V625" s="40"/>
      <c r="W625" s="40"/>
      <c r="X625" s="40"/>
      <c r="Y625" s="42"/>
      <c r="Z625" s="42"/>
    </row>
    <row r="626" spans="1:26" ht="11.25" customHeight="1" x14ac:dyDescent="0.2">
      <c r="A626" s="42"/>
      <c r="B626" s="42"/>
      <c r="C626" s="42"/>
      <c r="D626" s="42"/>
      <c r="E626" s="42"/>
      <c r="F626" s="42"/>
      <c r="G626" s="42"/>
      <c r="H626" s="639"/>
      <c r="I626" s="40"/>
      <c r="J626" s="40"/>
      <c r="K626" s="40"/>
      <c r="L626" s="42"/>
      <c r="M626" s="42"/>
      <c r="N626" s="42"/>
      <c r="O626" s="42"/>
      <c r="P626" s="42"/>
      <c r="Q626" s="42"/>
      <c r="R626" s="42"/>
      <c r="S626" s="42"/>
      <c r="T626" s="40"/>
      <c r="U626" s="40"/>
      <c r="V626" s="40"/>
      <c r="W626" s="40"/>
      <c r="X626" s="40"/>
      <c r="Y626" s="42"/>
      <c r="Z626" s="42"/>
    </row>
    <row r="627" spans="1:26" ht="11.25" customHeight="1" x14ac:dyDescent="0.2">
      <c r="A627" s="42"/>
      <c r="B627" s="42"/>
      <c r="C627" s="42"/>
      <c r="D627" s="42"/>
      <c r="E627" s="42"/>
      <c r="F627" s="42"/>
      <c r="G627" s="42"/>
      <c r="H627" s="639"/>
      <c r="I627" s="40"/>
      <c r="J627" s="40"/>
      <c r="K627" s="40"/>
      <c r="L627" s="42"/>
      <c r="M627" s="42"/>
      <c r="N627" s="42"/>
      <c r="O627" s="42"/>
      <c r="P627" s="42"/>
      <c r="Q627" s="42"/>
      <c r="R627" s="42"/>
      <c r="S627" s="42"/>
      <c r="T627" s="40"/>
      <c r="U627" s="40"/>
      <c r="V627" s="40"/>
      <c r="W627" s="40"/>
      <c r="X627" s="40"/>
      <c r="Y627" s="42"/>
      <c r="Z627" s="42"/>
    </row>
    <row r="628" spans="1:26" ht="11.25" customHeight="1" x14ac:dyDescent="0.2">
      <c r="A628" s="42"/>
      <c r="B628" s="42"/>
      <c r="C628" s="42"/>
      <c r="D628" s="42"/>
      <c r="E628" s="42"/>
      <c r="F628" s="42"/>
      <c r="G628" s="42"/>
      <c r="H628" s="639"/>
      <c r="I628" s="40"/>
      <c r="J628" s="40"/>
      <c r="K628" s="40"/>
      <c r="L628" s="42"/>
      <c r="M628" s="42"/>
      <c r="N628" s="42"/>
      <c r="O628" s="42"/>
      <c r="P628" s="42"/>
      <c r="Q628" s="42"/>
      <c r="R628" s="42"/>
      <c r="S628" s="42"/>
      <c r="T628" s="40"/>
      <c r="U628" s="40"/>
      <c r="V628" s="40"/>
      <c r="W628" s="40"/>
      <c r="X628" s="40"/>
      <c r="Y628" s="42"/>
      <c r="Z628" s="42"/>
    </row>
    <row r="629" spans="1:26" ht="11.25" customHeight="1" x14ac:dyDescent="0.2">
      <c r="A629" s="42"/>
      <c r="B629" s="42"/>
      <c r="C629" s="42"/>
      <c r="D629" s="42"/>
      <c r="E629" s="42"/>
      <c r="F629" s="42"/>
      <c r="G629" s="42"/>
      <c r="H629" s="639"/>
      <c r="I629" s="40"/>
      <c r="J629" s="40"/>
      <c r="K629" s="40"/>
      <c r="L629" s="42"/>
      <c r="M629" s="42"/>
      <c r="N629" s="42"/>
      <c r="O629" s="42"/>
      <c r="P629" s="42"/>
      <c r="Q629" s="42"/>
      <c r="R629" s="42"/>
      <c r="S629" s="42"/>
      <c r="T629" s="40"/>
      <c r="U629" s="40"/>
      <c r="V629" s="40"/>
      <c r="W629" s="40"/>
      <c r="X629" s="40"/>
      <c r="Y629" s="42"/>
      <c r="Z629" s="42"/>
    </row>
    <row r="630" spans="1:26" ht="11.25" customHeight="1" x14ac:dyDescent="0.2">
      <c r="A630" s="42"/>
      <c r="B630" s="42"/>
      <c r="C630" s="42"/>
      <c r="D630" s="42"/>
      <c r="E630" s="42"/>
      <c r="F630" s="42"/>
      <c r="G630" s="42"/>
      <c r="H630" s="639"/>
      <c r="I630" s="40"/>
      <c r="J630" s="40"/>
      <c r="K630" s="40"/>
      <c r="L630" s="42"/>
      <c r="M630" s="42"/>
      <c r="N630" s="42"/>
      <c r="O630" s="42"/>
      <c r="P630" s="42"/>
      <c r="Q630" s="42"/>
      <c r="R630" s="42"/>
      <c r="S630" s="42"/>
      <c r="T630" s="40"/>
      <c r="U630" s="40"/>
      <c r="V630" s="40"/>
      <c r="W630" s="40"/>
      <c r="X630" s="40"/>
      <c r="Y630" s="42"/>
      <c r="Z630" s="42"/>
    </row>
    <row r="631" spans="1:26" ht="11.25" customHeight="1" x14ac:dyDescent="0.2">
      <c r="A631" s="42"/>
      <c r="B631" s="42"/>
      <c r="C631" s="42"/>
      <c r="D631" s="42"/>
      <c r="E631" s="42"/>
      <c r="F631" s="42"/>
      <c r="G631" s="42"/>
      <c r="H631" s="639"/>
      <c r="I631" s="40"/>
      <c r="J631" s="40"/>
      <c r="K631" s="40"/>
      <c r="L631" s="42"/>
      <c r="M631" s="42"/>
      <c r="N631" s="42"/>
      <c r="O631" s="42"/>
      <c r="P631" s="42"/>
      <c r="Q631" s="42"/>
      <c r="R631" s="42"/>
      <c r="S631" s="42"/>
      <c r="T631" s="40"/>
      <c r="U631" s="40"/>
      <c r="V631" s="40"/>
      <c r="W631" s="40"/>
      <c r="X631" s="40"/>
      <c r="Y631" s="42"/>
      <c r="Z631" s="42"/>
    </row>
    <row r="632" spans="1:26" ht="11.25" customHeight="1" x14ac:dyDescent="0.2">
      <c r="A632" s="42"/>
      <c r="B632" s="42"/>
      <c r="C632" s="42"/>
      <c r="D632" s="42"/>
      <c r="E632" s="42"/>
      <c r="F632" s="42"/>
      <c r="G632" s="42"/>
      <c r="H632" s="639"/>
      <c r="I632" s="40"/>
      <c r="J632" s="40"/>
      <c r="K632" s="40"/>
      <c r="L632" s="42"/>
      <c r="M632" s="42"/>
      <c r="N632" s="42"/>
      <c r="O632" s="42"/>
      <c r="P632" s="42"/>
      <c r="Q632" s="42"/>
      <c r="R632" s="42"/>
      <c r="S632" s="42"/>
      <c r="T632" s="40"/>
      <c r="U632" s="40"/>
      <c r="V632" s="40"/>
      <c r="W632" s="40"/>
      <c r="X632" s="40"/>
      <c r="Y632" s="42"/>
      <c r="Z632" s="42"/>
    </row>
    <row r="633" spans="1:26" ht="11.25" customHeight="1" x14ac:dyDescent="0.2">
      <c r="A633" s="42"/>
      <c r="B633" s="42"/>
      <c r="C633" s="42"/>
      <c r="D633" s="42"/>
      <c r="E633" s="42"/>
      <c r="F633" s="42"/>
      <c r="G633" s="42"/>
      <c r="H633" s="639"/>
      <c r="I633" s="40"/>
      <c r="J633" s="40"/>
      <c r="K633" s="40"/>
      <c r="L633" s="42"/>
      <c r="M633" s="42"/>
      <c r="N633" s="42"/>
      <c r="O633" s="42"/>
      <c r="P633" s="42"/>
      <c r="Q633" s="42"/>
      <c r="R633" s="42"/>
      <c r="S633" s="42"/>
      <c r="T633" s="40"/>
      <c r="U633" s="40"/>
      <c r="V633" s="40"/>
      <c r="W633" s="40"/>
      <c r="X633" s="40"/>
      <c r="Y633" s="42"/>
      <c r="Z633" s="42"/>
    </row>
    <row r="634" spans="1:26" ht="11.25" customHeight="1" x14ac:dyDescent="0.2">
      <c r="A634" s="42"/>
      <c r="B634" s="42"/>
      <c r="C634" s="42"/>
      <c r="D634" s="42"/>
      <c r="E634" s="42"/>
      <c r="F634" s="42"/>
      <c r="G634" s="42"/>
      <c r="H634" s="639"/>
      <c r="I634" s="40"/>
      <c r="J634" s="40"/>
      <c r="K634" s="40"/>
      <c r="L634" s="42"/>
      <c r="M634" s="42"/>
      <c r="N634" s="42"/>
      <c r="O634" s="42"/>
      <c r="P634" s="42"/>
      <c r="Q634" s="42"/>
      <c r="R634" s="42"/>
      <c r="S634" s="42"/>
      <c r="T634" s="40"/>
      <c r="U634" s="40"/>
      <c r="V634" s="40"/>
      <c r="W634" s="40"/>
      <c r="X634" s="40"/>
      <c r="Y634" s="42"/>
      <c r="Z634" s="42"/>
    </row>
    <row r="635" spans="1:26" ht="11.25" customHeight="1" x14ac:dyDescent="0.2">
      <c r="A635" s="42"/>
      <c r="B635" s="42"/>
      <c r="C635" s="42"/>
      <c r="D635" s="42"/>
      <c r="E635" s="42"/>
      <c r="F635" s="42"/>
      <c r="G635" s="42"/>
      <c r="H635" s="639"/>
      <c r="I635" s="40"/>
      <c r="J635" s="40"/>
      <c r="K635" s="40"/>
      <c r="L635" s="42"/>
      <c r="M635" s="42"/>
      <c r="N635" s="42"/>
      <c r="O635" s="42"/>
      <c r="P635" s="42"/>
      <c r="Q635" s="42"/>
      <c r="R635" s="42"/>
      <c r="S635" s="42"/>
      <c r="T635" s="40"/>
      <c r="U635" s="40"/>
      <c r="V635" s="40"/>
      <c r="W635" s="40"/>
      <c r="X635" s="40"/>
      <c r="Y635" s="42"/>
      <c r="Z635" s="42"/>
    </row>
    <row r="636" spans="1:26" ht="11.25" customHeight="1" x14ac:dyDescent="0.2">
      <c r="A636" s="42"/>
      <c r="B636" s="42"/>
      <c r="C636" s="42"/>
      <c r="D636" s="42"/>
      <c r="E636" s="42"/>
      <c r="F636" s="42"/>
      <c r="G636" s="42"/>
      <c r="H636" s="639"/>
      <c r="I636" s="40"/>
      <c r="J636" s="40"/>
      <c r="K636" s="40"/>
      <c r="L636" s="42"/>
      <c r="M636" s="42"/>
      <c r="N636" s="42"/>
      <c r="O636" s="42"/>
      <c r="P636" s="42"/>
      <c r="Q636" s="42"/>
      <c r="R636" s="42"/>
      <c r="S636" s="42"/>
      <c r="T636" s="40"/>
      <c r="U636" s="40"/>
      <c r="V636" s="40"/>
      <c r="W636" s="40"/>
      <c r="X636" s="40"/>
      <c r="Y636" s="42"/>
      <c r="Z636" s="42"/>
    </row>
    <row r="637" spans="1:26" ht="11.25" customHeight="1" x14ac:dyDescent="0.2">
      <c r="A637" s="42"/>
      <c r="B637" s="42"/>
      <c r="C637" s="42"/>
      <c r="D637" s="42"/>
      <c r="E637" s="42"/>
      <c r="F637" s="42"/>
      <c r="G637" s="42"/>
      <c r="H637" s="639"/>
      <c r="I637" s="40"/>
      <c r="J637" s="40"/>
      <c r="K637" s="40"/>
      <c r="L637" s="42"/>
      <c r="M637" s="42"/>
      <c r="N637" s="42"/>
      <c r="O637" s="42"/>
      <c r="P637" s="42"/>
      <c r="Q637" s="42"/>
      <c r="R637" s="42"/>
      <c r="S637" s="42"/>
      <c r="T637" s="40"/>
      <c r="U637" s="40"/>
      <c r="V637" s="40"/>
      <c r="W637" s="40"/>
      <c r="X637" s="40"/>
      <c r="Y637" s="42"/>
      <c r="Z637" s="42"/>
    </row>
    <row r="638" spans="1:26" ht="11.25" customHeight="1" x14ac:dyDescent="0.2">
      <c r="A638" s="42"/>
      <c r="B638" s="42"/>
      <c r="C638" s="42"/>
      <c r="D638" s="42"/>
      <c r="E638" s="42"/>
      <c r="F638" s="42"/>
      <c r="G638" s="42"/>
      <c r="H638" s="639"/>
      <c r="I638" s="40"/>
      <c r="J638" s="40"/>
      <c r="K638" s="40"/>
      <c r="L638" s="42"/>
      <c r="M638" s="42"/>
      <c r="N638" s="42"/>
      <c r="O638" s="42"/>
      <c r="P638" s="42"/>
      <c r="Q638" s="42"/>
      <c r="R638" s="42"/>
      <c r="S638" s="42"/>
      <c r="T638" s="40"/>
      <c r="U638" s="40"/>
      <c r="V638" s="40"/>
      <c r="W638" s="40"/>
      <c r="X638" s="40"/>
      <c r="Y638" s="42"/>
      <c r="Z638" s="42"/>
    </row>
    <row r="639" spans="1:26" ht="11.25" customHeight="1" x14ac:dyDescent="0.2">
      <c r="A639" s="42"/>
      <c r="B639" s="42"/>
      <c r="C639" s="42"/>
      <c r="D639" s="42"/>
      <c r="E639" s="42"/>
      <c r="F639" s="42"/>
      <c r="G639" s="42"/>
      <c r="H639" s="639"/>
      <c r="I639" s="40"/>
      <c r="J639" s="40"/>
      <c r="K639" s="40"/>
      <c r="L639" s="42"/>
      <c r="M639" s="42"/>
      <c r="N639" s="42"/>
      <c r="O639" s="42"/>
      <c r="P639" s="42"/>
      <c r="Q639" s="42"/>
      <c r="R639" s="42"/>
      <c r="S639" s="42"/>
      <c r="T639" s="40"/>
      <c r="U639" s="40"/>
      <c r="V639" s="40"/>
      <c r="W639" s="40"/>
      <c r="X639" s="40"/>
      <c r="Y639" s="42"/>
      <c r="Z639" s="42"/>
    </row>
    <row r="640" spans="1:26" ht="11.25" customHeight="1" x14ac:dyDescent="0.2">
      <c r="A640" s="42"/>
      <c r="B640" s="42"/>
      <c r="C640" s="42"/>
      <c r="D640" s="42"/>
      <c r="E640" s="42"/>
      <c r="F640" s="42"/>
      <c r="G640" s="42"/>
      <c r="H640" s="639"/>
      <c r="I640" s="40"/>
      <c r="J640" s="40"/>
      <c r="K640" s="40"/>
      <c r="L640" s="42"/>
      <c r="M640" s="42"/>
      <c r="N640" s="42"/>
      <c r="O640" s="42"/>
      <c r="P640" s="42"/>
      <c r="Q640" s="42"/>
      <c r="R640" s="42"/>
      <c r="S640" s="42"/>
      <c r="T640" s="40"/>
      <c r="U640" s="40"/>
      <c r="V640" s="40"/>
      <c r="W640" s="40"/>
      <c r="X640" s="40"/>
      <c r="Y640" s="42"/>
      <c r="Z640" s="42"/>
    </row>
    <row r="641" spans="1:26" ht="11.25" customHeight="1" x14ac:dyDescent="0.2">
      <c r="A641" s="42"/>
      <c r="B641" s="42"/>
      <c r="C641" s="42"/>
      <c r="D641" s="42"/>
      <c r="E641" s="42"/>
      <c r="F641" s="42"/>
      <c r="G641" s="42"/>
      <c r="H641" s="639"/>
      <c r="I641" s="40"/>
      <c r="J641" s="40"/>
      <c r="K641" s="40"/>
      <c r="L641" s="42"/>
      <c r="M641" s="42"/>
      <c r="N641" s="42"/>
      <c r="O641" s="42"/>
      <c r="P641" s="42"/>
      <c r="Q641" s="42"/>
      <c r="R641" s="42"/>
      <c r="S641" s="42"/>
      <c r="T641" s="40"/>
      <c r="U641" s="40"/>
      <c r="V641" s="40"/>
      <c r="W641" s="40"/>
      <c r="X641" s="40"/>
      <c r="Y641" s="42"/>
      <c r="Z641" s="42"/>
    </row>
    <row r="642" spans="1:26" ht="11.25" customHeight="1" x14ac:dyDescent="0.2">
      <c r="A642" s="42"/>
      <c r="B642" s="42"/>
      <c r="C642" s="42"/>
      <c r="D642" s="42"/>
      <c r="E642" s="42"/>
      <c r="F642" s="42"/>
      <c r="G642" s="42"/>
      <c r="H642" s="639"/>
      <c r="I642" s="40"/>
      <c r="J642" s="40"/>
      <c r="K642" s="40"/>
      <c r="L642" s="42"/>
      <c r="M642" s="42"/>
      <c r="N642" s="42"/>
      <c r="O642" s="42"/>
      <c r="P642" s="42"/>
      <c r="Q642" s="42"/>
      <c r="R642" s="42"/>
      <c r="S642" s="42"/>
      <c r="T642" s="40"/>
      <c r="U642" s="40"/>
      <c r="V642" s="40"/>
      <c r="W642" s="40"/>
      <c r="X642" s="40"/>
      <c r="Y642" s="42"/>
      <c r="Z642" s="42"/>
    </row>
    <row r="643" spans="1:26" ht="11.25" customHeight="1" x14ac:dyDescent="0.2">
      <c r="A643" s="42"/>
      <c r="B643" s="42"/>
      <c r="C643" s="42"/>
      <c r="D643" s="42"/>
      <c r="E643" s="42"/>
      <c r="F643" s="42"/>
      <c r="G643" s="42"/>
      <c r="H643" s="639"/>
      <c r="I643" s="40"/>
      <c r="J643" s="40"/>
      <c r="K643" s="40"/>
      <c r="L643" s="42"/>
      <c r="M643" s="42"/>
      <c r="N643" s="42"/>
      <c r="O643" s="42"/>
      <c r="P643" s="42"/>
      <c r="Q643" s="42"/>
      <c r="R643" s="42"/>
      <c r="S643" s="42"/>
      <c r="T643" s="40"/>
      <c r="U643" s="40"/>
      <c r="V643" s="40"/>
      <c r="W643" s="40"/>
      <c r="X643" s="40"/>
      <c r="Y643" s="42"/>
      <c r="Z643" s="42"/>
    </row>
    <row r="644" spans="1:26" ht="11.25" customHeight="1" x14ac:dyDescent="0.2">
      <c r="A644" s="42"/>
      <c r="B644" s="42"/>
      <c r="C644" s="42"/>
      <c r="D644" s="42"/>
      <c r="E644" s="42"/>
      <c r="F644" s="42"/>
      <c r="G644" s="42"/>
      <c r="H644" s="639"/>
      <c r="I644" s="40"/>
      <c r="J644" s="40"/>
      <c r="K644" s="40"/>
      <c r="L644" s="42"/>
      <c r="M644" s="42"/>
      <c r="N644" s="42"/>
      <c r="O644" s="42"/>
      <c r="P644" s="42"/>
      <c r="Q644" s="42"/>
      <c r="R644" s="42"/>
      <c r="S644" s="42"/>
      <c r="T644" s="40"/>
      <c r="U644" s="40"/>
      <c r="V644" s="40"/>
      <c r="W644" s="40"/>
      <c r="X644" s="40"/>
      <c r="Y644" s="42"/>
      <c r="Z644" s="42"/>
    </row>
    <row r="645" spans="1:26" ht="11.25" customHeight="1" x14ac:dyDescent="0.2">
      <c r="A645" s="42"/>
      <c r="B645" s="42"/>
      <c r="C645" s="42"/>
      <c r="D645" s="42"/>
      <c r="E645" s="42"/>
      <c r="F645" s="42"/>
      <c r="G645" s="42"/>
      <c r="H645" s="639"/>
      <c r="I645" s="40"/>
      <c r="J645" s="40"/>
      <c r="K645" s="40"/>
      <c r="L645" s="42"/>
      <c r="M645" s="42"/>
      <c r="N645" s="42"/>
      <c r="O645" s="42"/>
      <c r="P645" s="42"/>
      <c r="Q645" s="42"/>
      <c r="R645" s="42"/>
      <c r="S645" s="42"/>
      <c r="T645" s="40"/>
      <c r="U645" s="40"/>
      <c r="V645" s="40"/>
      <c r="W645" s="40"/>
      <c r="X645" s="40"/>
      <c r="Y645" s="42"/>
      <c r="Z645" s="42"/>
    </row>
    <row r="646" spans="1:26" ht="11.25" customHeight="1" x14ac:dyDescent="0.2">
      <c r="A646" s="42"/>
      <c r="B646" s="42"/>
      <c r="C646" s="42"/>
      <c r="D646" s="42"/>
      <c r="E646" s="42"/>
      <c r="F646" s="42"/>
      <c r="G646" s="42"/>
      <c r="H646" s="639"/>
      <c r="I646" s="40"/>
      <c r="J646" s="40"/>
      <c r="K646" s="40"/>
      <c r="L646" s="42"/>
      <c r="M646" s="42"/>
      <c r="N646" s="42"/>
      <c r="O646" s="42"/>
      <c r="P646" s="42"/>
      <c r="Q646" s="42"/>
      <c r="R646" s="42"/>
      <c r="S646" s="42"/>
      <c r="T646" s="40"/>
      <c r="U646" s="40"/>
      <c r="V646" s="40"/>
      <c r="W646" s="40"/>
      <c r="X646" s="40"/>
      <c r="Y646" s="42"/>
      <c r="Z646" s="42"/>
    </row>
    <row r="647" spans="1:26" ht="11.25" customHeight="1" x14ac:dyDescent="0.2">
      <c r="A647" s="42"/>
      <c r="B647" s="42"/>
      <c r="C647" s="42"/>
      <c r="D647" s="42"/>
      <c r="E647" s="42"/>
      <c r="F647" s="42"/>
      <c r="G647" s="42"/>
      <c r="H647" s="639"/>
      <c r="I647" s="40"/>
      <c r="J647" s="40"/>
      <c r="K647" s="40"/>
      <c r="L647" s="42"/>
      <c r="M647" s="42"/>
      <c r="N647" s="42"/>
      <c r="O647" s="42"/>
      <c r="P647" s="42"/>
      <c r="Q647" s="42"/>
      <c r="R647" s="42"/>
      <c r="S647" s="42"/>
      <c r="T647" s="40"/>
      <c r="U647" s="40"/>
      <c r="V647" s="40"/>
      <c r="W647" s="40"/>
      <c r="X647" s="40"/>
      <c r="Y647" s="42"/>
      <c r="Z647" s="42"/>
    </row>
    <row r="648" spans="1:26" ht="11.25" customHeight="1" x14ac:dyDescent="0.2">
      <c r="A648" s="42"/>
      <c r="B648" s="42"/>
      <c r="C648" s="42"/>
      <c r="D648" s="42"/>
      <c r="E648" s="42"/>
      <c r="F648" s="42"/>
      <c r="G648" s="42"/>
      <c r="H648" s="639"/>
      <c r="I648" s="40"/>
      <c r="J648" s="40"/>
      <c r="K648" s="40"/>
      <c r="L648" s="42"/>
      <c r="M648" s="42"/>
      <c r="N648" s="42"/>
      <c r="O648" s="42"/>
      <c r="P648" s="42"/>
      <c r="Q648" s="42"/>
      <c r="R648" s="42"/>
      <c r="S648" s="42"/>
      <c r="T648" s="40"/>
      <c r="U648" s="40"/>
      <c r="V648" s="40"/>
      <c r="W648" s="40"/>
      <c r="X648" s="40"/>
      <c r="Y648" s="42"/>
      <c r="Z648" s="42"/>
    </row>
    <row r="649" spans="1:26" ht="11.25" customHeight="1" x14ac:dyDescent="0.2">
      <c r="A649" s="42"/>
      <c r="B649" s="42"/>
      <c r="C649" s="42"/>
      <c r="D649" s="42"/>
      <c r="E649" s="42"/>
      <c r="F649" s="42"/>
      <c r="G649" s="42"/>
      <c r="H649" s="639"/>
      <c r="I649" s="40"/>
      <c r="J649" s="40"/>
      <c r="K649" s="40"/>
      <c r="L649" s="42"/>
      <c r="M649" s="42"/>
      <c r="N649" s="42"/>
      <c r="O649" s="42"/>
      <c r="P649" s="42"/>
      <c r="Q649" s="42"/>
      <c r="R649" s="42"/>
      <c r="S649" s="42"/>
      <c r="T649" s="40"/>
      <c r="U649" s="40"/>
      <c r="V649" s="40"/>
      <c r="W649" s="40"/>
      <c r="X649" s="40"/>
      <c r="Y649" s="42"/>
      <c r="Z649" s="42"/>
    </row>
    <row r="650" spans="1:26" ht="11.25" customHeight="1" x14ac:dyDescent="0.2">
      <c r="A650" s="42"/>
      <c r="B650" s="42"/>
      <c r="C650" s="42"/>
      <c r="D650" s="42"/>
      <c r="E650" s="42"/>
      <c r="F650" s="42"/>
      <c r="G650" s="42"/>
      <c r="H650" s="639"/>
      <c r="I650" s="40"/>
      <c r="J650" s="40"/>
      <c r="K650" s="40"/>
      <c r="L650" s="42"/>
      <c r="M650" s="42"/>
      <c r="N650" s="42"/>
      <c r="O650" s="42"/>
      <c r="P650" s="42"/>
      <c r="Q650" s="42"/>
      <c r="R650" s="42"/>
      <c r="S650" s="42"/>
      <c r="T650" s="40"/>
      <c r="U650" s="40"/>
      <c r="V650" s="40"/>
      <c r="W650" s="40"/>
      <c r="X650" s="40"/>
      <c r="Y650" s="42"/>
      <c r="Z650" s="42"/>
    </row>
    <row r="651" spans="1:26" ht="11.25" customHeight="1" x14ac:dyDescent="0.2">
      <c r="A651" s="42"/>
      <c r="B651" s="42"/>
      <c r="C651" s="42"/>
      <c r="D651" s="42"/>
      <c r="E651" s="42"/>
      <c r="F651" s="42"/>
      <c r="G651" s="42"/>
      <c r="H651" s="639"/>
      <c r="I651" s="40"/>
      <c r="J651" s="40"/>
      <c r="K651" s="40"/>
      <c r="L651" s="42"/>
      <c r="M651" s="42"/>
      <c r="N651" s="42"/>
      <c r="O651" s="42"/>
      <c r="P651" s="42"/>
      <c r="Q651" s="42"/>
      <c r="R651" s="42"/>
      <c r="S651" s="42"/>
      <c r="T651" s="40"/>
      <c r="U651" s="40"/>
      <c r="V651" s="40"/>
      <c r="W651" s="40"/>
      <c r="X651" s="40"/>
      <c r="Y651" s="42"/>
      <c r="Z651" s="42"/>
    </row>
    <row r="652" spans="1:26" ht="11.25" customHeight="1" x14ac:dyDescent="0.2">
      <c r="A652" s="42"/>
      <c r="B652" s="42"/>
      <c r="C652" s="42"/>
      <c r="D652" s="42"/>
      <c r="E652" s="42"/>
      <c r="F652" s="42"/>
      <c r="G652" s="42"/>
      <c r="H652" s="639"/>
      <c r="I652" s="40"/>
      <c r="J652" s="40"/>
      <c r="K652" s="40"/>
      <c r="L652" s="42"/>
      <c r="M652" s="42"/>
      <c r="N652" s="42"/>
      <c r="O652" s="42"/>
      <c r="P652" s="42"/>
      <c r="Q652" s="42"/>
      <c r="R652" s="42"/>
      <c r="S652" s="42"/>
      <c r="T652" s="40"/>
      <c r="U652" s="40"/>
      <c r="V652" s="40"/>
      <c r="W652" s="40"/>
      <c r="X652" s="40"/>
      <c r="Y652" s="42"/>
      <c r="Z652" s="42"/>
    </row>
    <row r="653" spans="1:26" ht="11.25" customHeight="1" x14ac:dyDescent="0.2">
      <c r="A653" s="42"/>
      <c r="B653" s="42"/>
      <c r="C653" s="42"/>
      <c r="D653" s="42"/>
      <c r="E653" s="42"/>
      <c r="F653" s="42"/>
      <c r="G653" s="42"/>
      <c r="H653" s="639"/>
      <c r="I653" s="40"/>
      <c r="J653" s="40"/>
      <c r="K653" s="40"/>
      <c r="L653" s="42"/>
      <c r="M653" s="42"/>
      <c r="N653" s="42"/>
      <c r="O653" s="42"/>
      <c r="P653" s="42"/>
      <c r="Q653" s="42"/>
      <c r="R653" s="42"/>
      <c r="S653" s="42"/>
      <c r="T653" s="40"/>
      <c r="U653" s="40"/>
      <c r="V653" s="40"/>
      <c r="W653" s="40"/>
      <c r="X653" s="40"/>
      <c r="Y653" s="42"/>
      <c r="Z653" s="42"/>
    </row>
    <row r="654" spans="1:26" ht="11.25" customHeight="1" x14ac:dyDescent="0.2">
      <c r="A654" s="42"/>
      <c r="B654" s="42"/>
      <c r="C654" s="42"/>
      <c r="D654" s="42"/>
      <c r="E654" s="42"/>
      <c r="F654" s="42"/>
      <c r="G654" s="42"/>
      <c r="H654" s="639"/>
      <c r="I654" s="40"/>
      <c r="J654" s="40"/>
      <c r="K654" s="40"/>
      <c r="L654" s="42"/>
      <c r="M654" s="42"/>
      <c r="N654" s="42"/>
      <c r="O654" s="42"/>
      <c r="P654" s="42"/>
      <c r="Q654" s="42"/>
      <c r="R654" s="42"/>
      <c r="S654" s="42"/>
      <c r="T654" s="40"/>
      <c r="U654" s="40"/>
      <c r="V654" s="40"/>
      <c r="W654" s="40"/>
      <c r="X654" s="40"/>
      <c r="Y654" s="42"/>
      <c r="Z654" s="42"/>
    </row>
    <row r="655" spans="1:26" ht="11.25" customHeight="1" x14ac:dyDescent="0.2">
      <c r="A655" s="42"/>
      <c r="B655" s="42"/>
      <c r="C655" s="42"/>
      <c r="D655" s="42"/>
      <c r="E655" s="42"/>
      <c r="F655" s="42"/>
      <c r="G655" s="42"/>
      <c r="H655" s="639"/>
      <c r="I655" s="40"/>
      <c r="J655" s="40"/>
      <c r="K655" s="40"/>
      <c r="L655" s="42"/>
      <c r="M655" s="42"/>
      <c r="N655" s="42"/>
      <c r="O655" s="42"/>
      <c r="P655" s="42"/>
      <c r="Q655" s="42"/>
      <c r="R655" s="42"/>
      <c r="S655" s="42"/>
      <c r="T655" s="40"/>
      <c r="U655" s="40"/>
      <c r="V655" s="40"/>
      <c r="W655" s="40"/>
      <c r="X655" s="40"/>
      <c r="Y655" s="42"/>
      <c r="Z655" s="42"/>
    </row>
    <row r="656" spans="1:26" ht="11.25" customHeight="1" x14ac:dyDescent="0.2">
      <c r="A656" s="42"/>
      <c r="B656" s="42"/>
      <c r="C656" s="42"/>
      <c r="D656" s="42"/>
      <c r="E656" s="42"/>
      <c r="F656" s="42"/>
      <c r="G656" s="42"/>
      <c r="H656" s="639"/>
      <c r="I656" s="40"/>
      <c r="J656" s="40"/>
      <c r="K656" s="40"/>
      <c r="L656" s="42"/>
      <c r="M656" s="42"/>
      <c r="N656" s="42"/>
      <c r="O656" s="42"/>
      <c r="P656" s="42"/>
      <c r="Q656" s="42"/>
      <c r="R656" s="42"/>
      <c r="S656" s="42"/>
      <c r="T656" s="40"/>
      <c r="U656" s="40"/>
      <c r="V656" s="40"/>
      <c r="W656" s="40"/>
      <c r="X656" s="40"/>
      <c r="Y656" s="42"/>
      <c r="Z656" s="42"/>
    </row>
    <row r="657" spans="1:26" ht="11.25" customHeight="1" x14ac:dyDescent="0.2">
      <c r="A657" s="42"/>
      <c r="B657" s="42"/>
      <c r="C657" s="42"/>
      <c r="D657" s="42"/>
      <c r="E657" s="42"/>
      <c r="F657" s="42"/>
      <c r="G657" s="42"/>
      <c r="H657" s="639"/>
      <c r="I657" s="40"/>
      <c r="J657" s="40"/>
      <c r="K657" s="40"/>
      <c r="L657" s="42"/>
      <c r="M657" s="42"/>
      <c r="N657" s="42"/>
      <c r="O657" s="42"/>
      <c r="P657" s="42"/>
      <c r="Q657" s="42"/>
      <c r="R657" s="42"/>
      <c r="S657" s="42"/>
      <c r="T657" s="40"/>
      <c r="U657" s="40"/>
      <c r="V657" s="40"/>
      <c r="W657" s="40"/>
      <c r="X657" s="40"/>
      <c r="Y657" s="42"/>
      <c r="Z657" s="42"/>
    </row>
    <row r="658" spans="1:26" ht="11.25" customHeight="1" x14ac:dyDescent="0.2">
      <c r="A658" s="42"/>
      <c r="B658" s="42"/>
      <c r="C658" s="42"/>
      <c r="D658" s="42"/>
      <c r="E658" s="42"/>
      <c r="F658" s="42"/>
      <c r="G658" s="42"/>
      <c r="H658" s="639"/>
      <c r="I658" s="40"/>
      <c r="J658" s="40"/>
      <c r="K658" s="40"/>
      <c r="L658" s="42"/>
      <c r="M658" s="42"/>
      <c r="N658" s="42"/>
      <c r="O658" s="42"/>
      <c r="P658" s="42"/>
      <c r="Q658" s="42"/>
      <c r="R658" s="42"/>
      <c r="S658" s="42"/>
      <c r="T658" s="40"/>
      <c r="U658" s="40"/>
      <c r="V658" s="40"/>
      <c r="W658" s="40"/>
      <c r="X658" s="40"/>
      <c r="Y658" s="42"/>
      <c r="Z658" s="42"/>
    </row>
    <row r="659" spans="1:26" ht="11.25" customHeight="1" x14ac:dyDescent="0.2">
      <c r="A659" s="42"/>
      <c r="B659" s="42"/>
      <c r="C659" s="42"/>
      <c r="D659" s="42"/>
      <c r="E659" s="42"/>
      <c r="F659" s="42"/>
      <c r="G659" s="42"/>
      <c r="H659" s="639"/>
      <c r="I659" s="40"/>
      <c r="J659" s="40"/>
      <c r="K659" s="40"/>
      <c r="L659" s="42"/>
      <c r="M659" s="42"/>
      <c r="N659" s="42"/>
      <c r="O659" s="42"/>
      <c r="P659" s="42"/>
      <c r="Q659" s="42"/>
      <c r="R659" s="42"/>
      <c r="S659" s="42"/>
      <c r="T659" s="40"/>
      <c r="U659" s="40"/>
      <c r="V659" s="40"/>
      <c r="W659" s="40"/>
      <c r="X659" s="40"/>
      <c r="Y659" s="42"/>
      <c r="Z659" s="42"/>
    </row>
    <row r="660" spans="1:26" ht="11.25" customHeight="1" x14ac:dyDescent="0.2">
      <c r="A660" s="42"/>
      <c r="B660" s="42"/>
      <c r="C660" s="42"/>
      <c r="D660" s="42"/>
      <c r="E660" s="42"/>
      <c r="F660" s="42"/>
      <c r="G660" s="42"/>
      <c r="H660" s="639"/>
      <c r="I660" s="40"/>
      <c r="J660" s="40"/>
      <c r="K660" s="40"/>
      <c r="L660" s="42"/>
      <c r="M660" s="42"/>
      <c r="N660" s="42"/>
      <c r="O660" s="42"/>
      <c r="P660" s="42"/>
      <c r="Q660" s="42"/>
      <c r="R660" s="42"/>
      <c r="S660" s="42"/>
      <c r="T660" s="40"/>
      <c r="U660" s="40"/>
      <c r="V660" s="40"/>
      <c r="W660" s="40"/>
      <c r="X660" s="40"/>
      <c r="Y660" s="42"/>
      <c r="Z660" s="42"/>
    </row>
    <row r="661" spans="1:26" ht="11.25" customHeight="1" x14ac:dyDescent="0.2">
      <c r="A661" s="42"/>
      <c r="B661" s="42"/>
      <c r="C661" s="42"/>
      <c r="D661" s="42"/>
      <c r="E661" s="42"/>
      <c r="F661" s="42"/>
      <c r="G661" s="42"/>
      <c r="H661" s="639"/>
      <c r="I661" s="40"/>
      <c r="J661" s="40"/>
      <c r="K661" s="40"/>
      <c r="L661" s="42"/>
      <c r="M661" s="42"/>
      <c r="N661" s="42"/>
      <c r="O661" s="42"/>
      <c r="P661" s="42"/>
      <c r="Q661" s="42"/>
      <c r="R661" s="42"/>
      <c r="S661" s="42"/>
      <c r="T661" s="40"/>
      <c r="U661" s="40"/>
      <c r="V661" s="40"/>
      <c r="W661" s="40"/>
      <c r="X661" s="40"/>
      <c r="Y661" s="42"/>
      <c r="Z661" s="42"/>
    </row>
    <row r="662" spans="1:26" ht="11.25" customHeight="1" x14ac:dyDescent="0.2">
      <c r="A662" s="42"/>
      <c r="B662" s="42"/>
      <c r="C662" s="42"/>
      <c r="D662" s="42"/>
      <c r="E662" s="42"/>
      <c r="F662" s="42"/>
      <c r="G662" s="42"/>
      <c r="H662" s="639"/>
      <c r="I662" s="40"/>
      <c r="J662" s="40"/>
      <c r="K662" s="40"/>
      <c r="L662" s="42"/>
      <c r="M662" s="42"/>
      <c r="N662" s="42"/>
      <c r="O662" s="42"/>
      <c r="P662" s="42"/>
      <c r="Q662" s="42"/>
      <c r="R662" s="42"/>
      <c r="S662" s="42"/>
      <c r="T662" s="40"/>
      <c r="U662" s="40"/>
      <c r="V662" s="40"/>
      <c r="W662" s="40"/>
      <c r="X662" s="40"/>
      <c r="Y662" s="42"/>
      <c r="Z662" s="42"/>
    </row>
    <row r="663" spans="1:26" ht="11.25" customHeight="1" x14ac:dyDescent="0.2">
      <c r="A663" s="42"/>
      <c r="B663" s="42"/>
      <c r="C663" s="42"/>
      <c r="D663" s="42"/>
      <c r="E663" s="42"/>
      <c r="F663" s="42"/>
      <c r="G663" s="42"/>
      <c r="H663" s="639"/>
      <c r="I663" s="40"/>
      <c r="J663" s="40"/>
      <c r="K663" s="40"/>
      <c r="L663" s="42"/>
      <c r="M663" s="42"/>
      <c r="N663" s="42"/>
      <c r="O663" s="42"/>
      <c r="P663" s="42"/>
      <c r="Q663" s="42"/>
      <c r="R663" s="42"/>
      <c r="S663" s="42"/>
      <c r="T663" s="40"/>
      <c r="U663" s="40"/>
      <c r="V663" s="40"/>
      <c r="W663" s="40"/>
      <c r="X663" s="40"/>
      <c r="Y663" s="42"/>
      <c r="Z663" s="42"/>
    </row>
    <row r="664" spans="1:26" ht="11.25" customHeight="1" x14ac:dyDescent="0.2">
      <c r="A664" s="42"/>
      <c r="B664" s="42"/>
      <c r="C664" s="42"/>
      <c r="D664" s="42"/>
      <c r="E664" s="42"/>
      <c r="F664" s="42"/>
      <c r="G664" s="42"/>
      <c r="H664" s="639"/>
      <c r="I664" s="40"/>
      <c r="J664" s="40"/>
      <c r="K664" s="40"/>
      <c r="L664" s="42"/>
      <c r="M664" s="42"/>
      <c r="N664" s="42"/>
      <c r="O664" s="42"/>
      <c r="P664" s="42"/>
      <c r="Q664" s="42"/>
      <c r="R664" s="42"/>
      <c r="S664" s="42"/>
      <c r="T664" s="40"/>
      <c r="U664" s="40"/>
      <c r="V664" s="40"/>
      <c r="W664" s="40"/>
      <c r="X664" s="40"/>
      <c r="Y664" s="42"/>
      <c r="Z664" s="42"/>
    </row>
    <row r="665" spans="1:26" ht="11.25" customHeight="1" x14ac:dyDescent="0.2">
      <c r="A665" s="42"/>
      <c r="B665" s="42"/>
      <c r="C665" s="42"/>
      <c r="D665" s="42"/>
      <c r="E665" s="42"/>
      <c r="F665" s="42"/>
      <c r="G665" s="42"/>
      <c r="H665" s="639"/>
      <c r="I665" s="40"/>
      <c r="J665" s="40"/>
      <c r="K665" s="40"/>
      <c r="L665" s="42"/>
      <c r="M665" s="42"/>
      <c r="N665" s="42"/>
      <c r="O665" s="42"/>
      <c r="P665" s="42"/>
      <c r="Q665" s="42"/>
      <c r="R665" s="42"/>
      <c r="S665" s="42"/>
      <c r="T665" s="40"/>
      <c r="U665" s="40"/>
      <c r="V665" s="40"/>
      <c r="W665" s="40"/>
      <c r="X665" s="40"/>
      <c r="Y665" s="42"/>
      <c r="Z665" s="42"/>
    </row>
    <row r="666" spans="1:26" ht="11.25" customHeight="1" x14ac:dyDescent="0.2">
      <c r="A666" s="42"/>
      <c r="B666" s="42"/>
      <c r="C666" s="42"/>
      <c r="D666" s="42"/>
      <c r="E666" s="42"/>
      <c r="F666" s="42"/>
      <c r="G666" s="42"/>
      <c r="H666" s="639"/>
      <c r="I666" s="40"/>
      <c r="J666" s="40"/>
      <c r="K666" s="40"/>
      <c r="L666" s="42"/>
      <c r="M666" s="42"/>
      <c r="N666" s="42"/>
      <c r="O666" s="42"/>
      <c r="P666" s="42"/>
      <c r="Q666" s="42"/>
      <c r="R666" s="42"/>
      <c r="S666" s="42"/>
      <c r="T666" s="40"/>
      <c r="U666" s="40"/>
      <c r="V666" s="40"/>
      <c r="W666" s="40"/>
      <c r="X666" s="40"/>
      <c r="Y666" s="42"/>
      <c r="Z666" s="42"/>
    </row>
    <row r="667" spans="1:26" ht="11.25" customHeight="1" x14ac:dyDescent="0.2">
      <c r="A667" s="42"/>
      <c r="B667" s="42"/>
      <c r="C667" s="42"/>
      <c r="D667" s="42"/>
      <c r="E667" s="42"/>
      <c r="F667" s="42"/>
      <c r="G667" s="42"/>
      <c r="H667" s="639"/>
      <c r="I667" s="40"/>
      <c r="J667" s="40"/>
      <c r="K667" s="40"/>
      <c r="L667" s="42"/>
      <c r="M667" s="42"/>
      <c r="N667" s="42"/>
      <c r="O667" s="42"/>
      <c r="P667" s="42"/>
      <c r="Q667" s="42"/>
      <c r="R667" s="42"/>
      <c r="S667" s="42"/>
      <c r="T667" s="40"/>
      <c r="U667" s="40"/>
      <c r="V667" s="40"/>
      <c r="W667" s="40"/>
      <c r="X667" s="40"/>
      <c r="Y667" s="42"/>
      <c r="Z667" s="42"/>
    </row>
    <row r="668" spans="1:26" ht="11.25" customHeight="1" x14ac:dyDescent="0.2">
      <c r="A668" s="42"/>
      <c r="B668" s="42"/>
      <c r="C668" s="42"/>
      <c r="D668" s="42"/>
      <c r="E668" s="42"/>
      <c r="F668" s="42"/>
      <c r="G668" s="42"/>
      <c r="H668" s="639"/>
      <c r="I668" s="40"/>
      <c r="J668" s="40"/>
      <c r="K668" s="40"/>
      <c r="L668" s="42"/>
      <c r="M668" s="42"/>
      <c r="N668" s="42"/>
      <c r="O668" s="42"/>
      <c r="P668" s="42"/>
      <c r="Q668" s="42"/>
      <c r="R668" s="42"/>
      <c r="S668" s="42"/>
      <c r="T668" s="40"/>
      <c r="U668" s="40"/>
      <c r="V668" s="40"/>
      <c r="W668" s="40"/>
      <c r="X668" s="40"/>
      <c r="Y668" s="42"/>
      <c r="Z668" s="42"/>
    </row>
    <row r="669" spans="1:26" ht="11.25" customHeight="1" x14ac:dyDescent="0.2">
      <c r="A669" s="42"/>
      <c r="B669" s="42"/>
      <c r="C669" s="42"/>
      <c r="D669" s="42"/>
      <c r="E669" s="42"/>
      <c r="F669" s="42"/>
      <c r="G669" s="42"/>
      <c r="H669" s="639"/>
      <c r="I669" s="40"/>
      <c r="J669" s="40"/>
      <c r="K669" s="40"/>
      <c r="L669" s="42"/>
      <c r="M669" s="42"/>
      <c r="N669" s="42"/>
      <c r="O669" s="42"/>
      <c r="P669" s="42"/>
      <c r="Q669" s="42"/>
      <c r="R669" s="42"/>
      <c r="S669" s="42"/>
      <c r="T669" s="40"/>
      <c r="U669" s="40"/>
      <c r="V669" s="40"/>
      <c r="W669" s="40"/>
      <c r="X669" s="40"/>
      <c r="Y669" s="42"/>
      <c r="Z669" s="42"/>
    </row>
    <row r="670" spans="1:26" ht="11.25" customHeight="1" x14ac:dyDescent="0.2">
      <c r="A670" s="42"/>
      <c r="B670" s="42"/>
      <c r="C670" s="42"/>
      <c r="D670" s="42"/>
      <c r="E670" s="42"/>
      <c r="F670" s="42"/>
      <c r="G670" s="42"/>
      <c r="H670" s="639"/>
      <c r="I670" s="40"/>
      <c r="J670" s="40"/>
      <c r="K670" s="40"/>
      <c r="L670" s="42"/>
      <c r="M670" s="42"/>
      <c r="N670" s="42"/>
      <c r="O670" s="42"/>
      <c r="P670" s="42"/>
      <c r="Q670" s="42"/>
      <c r="R670" s="42"/>
      <c r="S670" s="42"/>
      <c r="T670" s="40"/>
      <c r="U670" s="40"/>
      <c r="V670" s="40"/>
      <c r="W670" s="40"/>
      <c r="X670" s="40"/>
      <c r="Y670" s="42"/>
      <c r="Z670" s="42"/>
    </row>
    <row r="671" spans="1:26" ht="11.25" customHeight="1" x14ac:dyDescent="0.2">
      <c r="A671" s="42"/>
      <c r="B671" s="42"/>
      <c r="C671" s="42"/>
      <c r="D671" s="42"/>
      <c r="E671" s="42"/>
      <c r="F671" s="42"/>
      <c r="G671" s="42"/>
      <c r="H671" s="639"/>
      <c r="I671" s="40"/>
      <c r="J671" s="40"/>
      <c r="K671" s="40"/>
      <c r="L671" s="42"/>
      <c r="M671" s="42"/>
      <c r="N671" s="42"/>
      <c r="O671" s="42"/>
      <c r="P671" s="42"/>
      <c r="Q671" s="42"/>
      <c r="R671" s="42"/>
      <c r="S671" s="42"/>
      <c r="T671" s="40"/>
      <c r="U671" s="40"/>
      <c r="V671" s="40"/>
      <c r="W671" s="40"/>
      <c r="X671" s="40"/>
      <c r="Y671" s="42"/>
      <c r="Z671" s="42"/>
    </row>
    <row r="672" spans="1:26" ht="11.25" customHeight="1" x14ac:dyDescent="0.2">
      <c r="A672" s="42"/>
      <c r="B672" s="42"/>
      <c r="C672" s="42"/>
      <c r="D672" s="42"/>
      <c r="E672" s="42"/>
      <c r="F672" s="42"/>
      <c r="G672" s="42"/>
      <c r="H672" s="639"/>
      <c r="I672" s="40"/>
      <c r="J672" s="40"/>
      <c r="K672" s="40"/>
      <c r="L672" s="42"/>
      <c r="M672" s="42"/>
      <c r="N672" s="42"/>
      <c r="O672" s="42"/>
      <c r="P672" s="42"/>
      <c r="Q672" s="42"/>
      <c r="R672" s="42"/>
      <c r="S672" s="42"/>
      <c r="T672" s="40"/>
      <c r="U672" s="40"/>
      <c r="V672" s="40"/>
      <c r="W672" s="40"/>
      <c r="X672" s="40"/>
      <c r="Y672" s="42"/>
      <c r="Z672" s="42"/>
    </row>
    <row r="673" spans="1:26" ht="11.25" customHeight="1" x14ac:dyDescent="0.2">
      <c r="A673" s="42"/>
      <c r="B673" s="42"/>
      <c r="C673" s="42"/>
      <c r="D673" s="42"/>
      <c r="E673" s="42"/>
      <c r="F673" s="42"/>
      <c r="G673" s="42"/>
      <c r="H673" s="639"/>
      <c r="I673" s="40"/>
      <c r="J673" s="40"/>
      <c r="K673" s="40"/>
      <c r="L673" s="42"/>
      <c r="M673" s="42"/>
      <c r="N673" s="42"/>
      <c r="O673" s="42"/>
      <c r="P673" s="42"/>
      <c r="Q673" s="42"/>
      <c r="R673" s="42"/>
      <c r="S673" s="42"/>
      <c r="T673" s="40"/>
      <c r="U673" s="40"/>
      <c r="V673" s="40"/>
      <c r="W673" s="40"/>
      <c r="X673" s="40"/>
      <c r="Y673" s="42"/>
      <c r="Z673" s="42"/>
    </row>
    <row r="674" spans="1:26" ht="11.25" customHeight="1" x14ac:dyDescent="0.2">
      <c r="A674" s="42"/>
      <c r="B674" s="42"/>
      <c r="C674" s="42"/>
      <c r="D674" s="42"/>
      <c r="E674" s="42"/>
      <c r="F674" s="42"/>
      <c r="G674" s="42"/>
      <c r="H674" s="639"/>
      <c r="I674" s="40"/>
      <c r="J674" s="40"/>
      <c r="K674" s="40"/>
      <c r="L674" s="42"/>
      <c r="M674" s="42"/>
      <c r="N674" s="42"/>
      <c r="O674" s="42"/>
      <c r="P674" s="42"/>
      <c r="Q674" s="42"/>
      <c r="R674" s="42"/>
      <c r="S674" s="42"/>
      <c r="T674" s="40"/>
      <c r="U674" s="40"/>
      <c r="V674" s="40"/>
      <c r="W674" s="40"/>
      <c r="X674" s="40"/>
      <c r="Y674" s="42"/>
      <c r="Z674" s="42"/>
    </row>
    <row r="675" spans="1:26" ht="11.25" customHeight="1" x14ac:dyDescent="0.2">
      <c r="A675" s="42"/>
      <c r="B675" s="42"/>
      <c r="C675" s="42"/>
      <c r="D675" s="42"/>
      <c r="E675" s="42"/>
      <c r="F675" s="42"/>
      <c r="G675" s="42"/>
      <c r="H675" s="639"/>
      <c r="I675" s="40"/>
      <c r="J675" s="40"/>
      <c r="K675" s="40"/>
      <c r="L675" s="42"/>
      <c r="M675" s="42"/>
      <c r="N675" s="42"/>
      <c r="O675" s="42"/>
      <c r="P675" s="42"/>
      <c r="Q675" s="42"/>
      <c r="R675" s="42"/>
      <c r="S675" s="42"/>
      <c r="T675" s="40"/>
      <c r="U675" s="40"/>
      <c r="V675" s="40"/>
      <c r="W675" s="40"/>
      <c r="X675" s="40"/>
      <c r="Y675" s="42"/>
      <c r="Z675" s="42"/>
    </row>
    <row r="676" spans="1:26" ht="11.25" customHeight="1" x14ac:dyDescent="0.2">
      <c r="A676" s="42"/>
      <c r="B676" s="42"/>
      <c r="C676" s="42"/>
      <c r="D676" s="42"/>
      <c r="E676" s="42"/>
      <c r="F676" s="42"/>
      <c r="G676" s="42"/>
      <c r="H676" s="639"/>
      <c r="I676" s="40"/>
      <c r="J676" s="40"/>
      <c r="K676" s="40"/>
      <c r="L676" s="42"/>
      <c r="M676" s="42"/>
      <c r="N676" s="42"/>
      <c r="O676" s="42"/>
      <c r="P676" s="42"/>
      <c r="Q676" s="42"/>
      <c r="R676" s="42"/>
      <c r="S676" s="42"/>
      <c r="T676" s="40"/>
      <c r="U676" s="40"/>
      <c r="V676" s="40"/>
      <c r="W676" s="40"/>
      <c r="X676" s="40"/>
      <c r="Y676" s="42"/>
      <c r="Z676" s="42"/>
    </row>
    <row r="677" spans="1:26" ht="11.25" customHeight="1" x14ac:dyDescent="0.2">
      <c r="A677" s="42"/>
      <c r="B677" s="42"/>
      <c r="C677" s="42"/>
      <c r="D677" s="42"/>
      <c r="E677" s="42"/>
      <c r="F677" s="42"/>
      <c r="G677" s="42"/>
      <c r="H677" s="639"/>
      <c r="I677" s="40"/>
      <c r="J677" s="40"/>
      <c r="K677" s="40"/>
      <c r="L677" s="42"/>
      <c r="M677" s="42"/>
      <c r="N677" s="42"/>
      <c r="O677" s="42"/>
      <c r="P677" s="42"/>
      <c r="Q677" s="42"/>
      <c r="R677" s="42"/>
      <c r="S677" s="42"/>
      <c r="T677" s="40"/>
      <c r="U677" s="40"/>
      <c r="V677" s="40"/>
      <c r="W677" s="40"/>
      <c r="X677" s="40"/>
      <c r="Y677" s="42"/>
      <c r="Z677" s="42"/>
    </row>
    <row r="678" spans="1:26" ht="11.25" customHeight="1" x14ac:dyDescent="0.2">
      <c r="A678" s="42"/>
      <c r="B678" s="42"/>
      <c r="C678" s="42"/>
      <c r="D678" s="42"/>
      <c r="E678" s="42"/>
      <c r="F678" s="42"/>
      <c r="G678" s="42"/>
      <c r="H678" s="639"/>
      <c r="I678" s="40"/>
      <c r="J678" s="40"/>
      <c r="K678" s="40"/>
      <c r="L678" s="42"/>
      <c r="M678" s="42"/>
      <c r="N678" s="42"/>
      <c r="O678" s="42"/>
      <c r="P678" s="42"/>
      <c r="Q678" s="42"/>
      <c r="R678" s="42"/>
      <c r="S678" s="42"/>
      <c r="T678" s="40"/>
      <c r="U678" s="40"/>
      <c r="V678" s="40"/>
      <c r="W678" s="40"/>
      <c r="X678" s="40"/>
      <c r="Y678" s="42"/>
      <c r="Z678" s="42"/>
    </row>
    <row r="679" spans="1:26" ht="11.25" customHeight="1" x14ac:dyDescent="0.2">
      <c r="A679" s="42"/>
      <c r="B679" s="42"/>
      <c r="C679" s="42"/>
      <c r="D679" s="42"/>
      <c r="E679" s="42"/>
      <c r="F679" s="42"/>
      <c r="G679" s="42"/>
      <c r="H679" s="639"/>
      <c r="I679" s="40"/>
      <c r="J679" s="40"/>
      <c r="K679" s="40"/>
      <c r="L679" s="42"/>
      <c r="M679" s="42"/>
      <c r="N679" s="42"/>
      <c r="O679" s="42"/>
      <c r="P679" s="42"/>
      <c r="Q679" s="42"/>
      <c r="R679" s="42"/>
      <c r="S679" s="42"/>
      <c r="T679" s="40"/>
      <c r="U679" s="40"/>
      <c r="V679" s="40"/>
      <c r="W679" s="40"/>
      <c r="X679" s="40"/>
      <c r="Y679" s="42"/>
      <c r="Z679" s="42"/>
    </row>
    <row r="680" spans="1:26" ht="11.25" customHeight="1" x14ac:dyDescent="0.2">
      <c r="A680" s="42"/>
      <c r="B680" s="42"/>
      <c r="C680" s="42"/>
      <c r="D680" s="42"/>
      <c r="E680" s="42"/>
      <c r="F680" s="42"/>
      <c r="G680" s="42"/>
      <c r="H680" s="639"/>
      <c r="I680" s="40"/>
      <c r="J680" s="40"/>
      <c r="K680" s="40"/>
      <c r="L680" s="42"/>
      <c r="M680" s="42"/>
      <c r="N680" s="42"/>
      <c r="O680" s="42"/>
      <c r="P680" s="42"/>
      <c r="Q680" s="42"/>
      <c r="R680" s="42"/>
      <c r="S680" s="42"/>
      <c r="T680" s="40"/>
      <c r="U680" s="40"/>
      <c r="V680" s="40"/>
      <c r="W680" s="40"/>
      <c r="X680" s="40"/>
      <c r="Y680" s="42"/>
      <c r="Z680" s="42"/>
    </row>
    <row r="681" spans="1:26" ht="11.25" customHeight="1" x14ac:dyDescent="0.2">
      <c r="A681" s="42"/>
      <c r="B681" s="42"/>
      <c r="C681" s="42"/>
      <c r="D681" s="42"/>
      <c r="E681" s="42"/>
      <c r="F681" s="42"/>
      <c r="G681" s="42"/>
      <c r="H681" s="639"/>
      <c r="I681" s="40"/>
      <c r="J681" s="40"/>
      <c r="K681" s="40"/>
      <c r="L681" s="42"/>
      <c r="M681" s="42"/>
      <c r="N681" s="42"/>
      <c r="O681" s="42"/>
      <c r="P681" s="42"/>
      <c r="Q681" s="42"/>
      <c r="R681" s="42"/>
      <c r="S681" s="42"/>
      <c r="T681" s="40"/>
      <c r="U681" s="40"/>
      <c r="V681" s="40"/>
      <c r="W681" s="40"/>
      <c r="X681" s="40"/>
      <c r="Y681" s="42"/>
      <c r="Z681" s="42"/>
    </row>
    <row r="682" spans="1:26" ht="11.25" customHeight="1" x14ac:dyDescent="0.2">
      <c r="A682" s="42"/>
      <c r="B682" s="42"/>
      <c r="C682" s="42"/>
      <c r="D682" s="42"/>
      <c r="E682" s="42"/>
      <c r="F682" s="42"/>
      <c r="G682" s="42"/>
      <c r="H682" s="639"/>
      <c r="I682" s="40"/>
      <c r="J682" s="40"/>
      <c r="K682" s="40"/>
      <c r="L682" s="42"/>
      <c r="M682" s="42"/>
      <c r="N682" s="42"/>
      <c r="O682" s="42"/>
      <c r="P682" s="42"/>
      <c r="Q682" s="42"/>
      <c r="R682" s="42"/>
      <c r="S682" s="42"/>
      <c r="T682" s="40"/>
      <c r="U682" s="40"/>
      <c r="V682" s="40"/>
      <c r="W682" s="40"/>
      <c r="X682" s="40"/>
      <c r="Y682" s="42"/>
      <c r="Z682" s="42"/>
    </row>
    <row r="683" spans="1:26" ht="11.25" customHeight="1" x14ac:dyDescent="0.2">
      <c r="A683" s="42"/>
      <c r="B683" s="42"/>
      <c r="C683" s="42"/>
      <c r="D683" s="42"/>
      <c r="E683" s="42"/>
      <c r="F683" s="42"/>
      <c r="G683" s="42"/>
      <c r="H683" s="639"/>
      <c r="I683" s="40"/>
      <c r="J683" s="40"/>
      <c r="K683" s="40"/>
      <c r="L683" s="42"/>
      <c r="M683" s="42"/>
      <c r="N683" s="42"/>
      <c r="O683" s="42"/>
      <c r="P683" s="42"/>
      <c r="Q683" s="42"/>
      <c r="R683" s="42"/>
      <c r="S683" s="42"/>
      <c r="T683" s="40"/>
      <c r="U683" s="40"/>
      <c r="V683" s="40"/>
      <c r="W683" s="40"/>
      <c r="X683" s="40"/>
      <c r="Y683" s="42"/>
      <c r="Z683" s="42"/>
    </row>
    <row r="684" spans="1:26" ht="11.25" customHeight="1" x14ac:dyDescent="0.2">
      <c r="A684" s="42"/>
      <c r="B684" s="42"/>
      <c r="C684" s="42"/>
      <c r="D684" s="42"/>
      <c r="E684" s="42"/>
      <c r="F684" s="42"/>
      <c r="G684" s="42"/>
      <c r="H684" s="639"/>
      <c r="I684" s="40"/>
      <c r="J684" s="40"/>
      <c r="K684" s="40"/>
      <c r="L684" s="42"/>
      <c r="M684" s="42"/>
      <c r="N684" s="42"/>
      <c r="O684" s="42"/>
      <c r="P684" s="42"/>
      <c r="Q684" s="42"/>
      <c r="R684" s="42"/>
      <c r="S684" s="42"/>
      <c r="T684" s="40"/>
      <c r="U684" s="40"/>
      <c r="V684" s="40"/>
      <c r="W684" s="40"/>
      <c r="X684" s="40"/>
      <c r="Y684" s="42"/>
      <c r="Z684" s="42"/>
    </row>
    <row r="685" spans="1:26" ht="11.25" customHeight="1" x14ac:dyDescent="0.2">
      <c r="A685" s="42"/>
      <c r="B685" s="42"/>
      <c r="C685" s="42"/>
      <c r="D685" s="42"/>
      <c r="E685" s="42"/>
      <c r="F685" s="42"/>
      <c r="G685" s="42"/>
      <c r="H685" s="639"/>
      <c r="I685" s="40"/>
      <c r="J685" s="40"/>
      <c r="K685" s="40"/>
      <c r="L685" s="42"/>
      <c r="M685" s="42"/>
      <c r="N685" s="42"/>
      <c r="O685" s="42"/>
      <c r="P685" s="42"/>
      <c r="Q685" s="42"/>
      <c r="R685" s="42"/>
      <c r="S685" s="42"/>
      <c r="T685" s="40"/>
      <c r="U685" s="40"/>
      <c r="V685" s="40"/>
      <c r="W685" s="40"/>
      <c r="X685" s="40"/>
      <c r="Y685" s="42"/>
      <c r="Z685" s="42"/>
    </row>
    <row r="686" spans="1:26" ht="11.25" customHeight="1" x14ac:dyDescent="0.2">
      <c r="A686" s="42"/>
      <c r="B686" s="42"/>
      <c r="C686" s="42"/>
      <c r="D686" s="42"/>
      <c r="E686" s="42"/>
      <c r="F686" s="42"/>
      <c r="G686" s="42"/>
      <c r="H686" s="639"/>
      <c r="I686" s="40"/>
      <c r="J686" s="40"/>
      <c r="K686" s="40"/>
      <c r="L686" s="42"/>
      <c r="M686" s="42"/>
      <c r="N686" s="42"/>
      <c r="O686" s="42"/>
      <c r="P686" s="42"/>
      <c r="Q686" s="42"/>
      <c r="R686" s="42"/>
      <c r="S686" s="42"/>
      <c r="T686" s="40"/>
      <c r="U686" s="40"/>
      <c r="V686" s="40"/>
      <c r="W686" s="40"/>
      <c r="X686" s="40"/>
      <c r="Y686" s="42"/>
      <c r="Z686" s="42"/>
    </row>
    <row r="687" spans="1:26" ht="11.25" customHeight="1" x14ac:dyDescent="0.2">
      <c r="A687" s="42"/>
      <c r="B687" s="42"/>
      <c r="C687" s="42"/>
      <c r="D687" s="42"/>
      <c r="E687" s="42"/>
      <c r="F687" s="42"/>
      <c r="G687" s="42"/>
      <c r="H687" s="639"/>
      <c r="I687" s="40"/>
      <c r="J687" s="40"/>
      <c r="K687" s="40"/>
      <c r="L687" s="42"/>
      <c r="M687" s="42"/>
      <c r="N687" s="42"/>
      <c r="O687" s="42"/>
      <c r="P687" s="42"/>
      <c r="Q687" s="42"/>
      <c r="R687" s="42"/>
      <c r="S687" s="42"/>
      <c r="T687" s="40"/>
      <c r="U687" s="40"/>
      <c r="V687" s="40"/>
      <c r="W687" s="40"/>
      <c r="X687" s="40"/>
      <c r="Y687" s="42"/>
      <c r="Z687" s="42"/>
    </row>
    <row r="688" spans="1:26" ht="11.25" customHeight="1" x14ac:dyDescent="0.2">
      <c r="A688" s="42"/>
      <c r="B688" s="42"/>
      <c r="C688" s="42"/>
      <c r="D688" s="42"/>
      <c r="E688" s="42"/>
      <c r="F688" s="42"/>
      <c r="G688" s="42"/>
      <c r="H688" s="639"/>
      <c r="I688" s="40"/>
      <c r="J688" s="40"/>
      <c r="K688" s="40"/>
      <c r="L688" s="42"/>
      <c r="M688" s="42"/>
      <c r="N688" s="42"/>
      <c r="O688" s="42"/>
      <c r="P688" s="42"/>
      <c r="Q688" s="42"/>
      <c r="R688" s="42"/>
      <c r="S688" s="42"/>
      <c r="T688" s="40"/>
      <c r="U688" s="40"/>
      <c r="V688" s="40"/>
      <c r="W688" s="40"/>
      <c r="X688" s="40"/>
      <c r="Y688" s="42"/>
      <c r="Z688" s="42"/>
    </row>
    <row r="689" spans="1:26" ht="11.25" customHeight="1" x14ac:dyDescent="0.2">
      <c r="A689" s="42"/>
      <c r="B689" s="42"/>
      <c r="C689" s="42"/>
      <c r="D689" s="42"/>
      <c r="E689" s="42"/>
      <c r="F689" s="42"/>
      <c r="G689" s="42"/>
      <c r="H689" s="639"/>
      <c r="I689" s="40"/>
      <c r="J689" s="40"/>
      <c r="K689" s="40"/>
      <c r="L689" s="42"/>
      <c r="M689" s="42"/>
      <c r="N689" s="42"/>
      <c r="O689" s="42"/>
      <c r="P689" s="42"/>
      <c r="Q689" s="42"/>
      <c r="R689" s="42"/>
      <c r="S689" s="42"/>
      <c r="T689" s="40"/>
      <c r="U689" s="40"/>
      <c r="V689" s="40"/>
      <c r="W689" s="40"/>
      <c r="X689" s="40"/>
      <c r="Y689" s="42"/>
      <c r="Z689" s="42"/>
    </row>
    <row r="690" spans="1:26" ht="11.25" customHeight="1" x14ac:dyDescent="0.2">
      <c r="A690" s="42"/>
      <c r="B690" s="42"/>
      <c r="C690" s="42"/>
      <c r="D690" s="42"/>
      <c r="E690" s="42"/>
      <c r="F690" s="42"/>
      <c r="G690" s="42"/>
      <c r="H690" s="639"/>
      <c r="I690" s="40"/>
      <c r="J690" s="40"/>
      <c r="K690" s="40"/>
      <c r="L690" s="42"/>
      <c r="M690" s="42"/>
      <c r="N690" s="42"/>
      <c r="O690" s="42"/>
      <c r="P690" s="42"/>
      <c r="Q690" s="42"/>
      <c r="R690" s="42"/>
      <c r="S690" s="42"/>
      <c r="T690" s="40"/>
      <c r="U690" s="40"/>
      <c r="V690" s="40"/>
      <c r="W690" s="40"/>
      <c r="X690" s="40"/>
      <c r="Y690" s="42"/>
      <c r="Z690" s="42"/>
    </row>
    <row r="691" spans="1:26" ht="11.25" customHeight="1" x14ac:dyDescent="0.2">
      <c r="A691" s="42"/>
      <c r="B691" s="42"/>
      <c r="C691" s="42"/>
      <c r="D691" s="42"/>
      <c r="E691" s="42"/>
      <c r="F691" s="42"/>
      <c r="G691" s="42"/>
      <c r="H691" s="639"/>
      <c r="I691" s="40"/>
      <c r="J691" s="40"/>
      <c r="K691" s="40"/>
      <c r="L691" s="42"/>
      <c r="M691" s="42"/>
      <c r="N691" s="42"/>
      <c r="O691" s="42"/>
      <c r="P691" s="42"/>
      <c r="Q691" s="42"/>
      <c r="R691" s="42"/>
      <c r="S691" s="42"/>
      <c r="T691" s="40"/>
      <c r="U691" s="40"/>
      <c r="V691" s="40"/>
      <c r="W691" s="40"/>
      <c r="X691" s="40"/>
      <c r="Y691" s="42"/>
      <c r="Z691" s="42"/>
    </row>
    <row r="692" spans="1:26" ht="11.25" customHeight="1" x14ac:dyDescent="0.2">
      <c r="A692" s="42"/>
      <c r="B692" s="42"/>
      <c r="C692" s="42"/>
      <c r="D692" s="42"/>
      <c r="E692" s="42"/>
      <c r="F692" s="42"/>
      <c r="G692" s="42"/>
      <c r="H692" s="639"/>
      <c r="I692" s="40"/>
      <c r="J692" s="40"/>
      <c r="K692" s="40"/>
      <c r="L692" s="42"/>
      <c r="M692" s="42"/>
      <c r="N692" s="42"/>
      <c r="O692" s="42"/>
      <c r="P692" s="42"/>
      <c r="Q692" s="42"/>
      <c r="R692" s="42"/>
      <c r="S692" s="42"/>
      <c r="T692" s="40"/>
      <c r="U692" s="40"/>
      <c r="V692" s="40"/>
      <c r="W692" s="40"/>
      <c r="X692" s="40"/>
      <c r="Y692" s="42"/>
      <c r="Z692" s="42"/>
    </row>
    <row r="693" spans="1:26" ht="11.25" customHeight="1" x14ac:dyDescent="0.2">
      <c r="A693" s="42"/>
      <c r="B693" s="42"/>
      <c r="C693" s="42"/>
      <c r="D693" s="42"/>
      <c r="E693" s="42"/>
      <c r="F693" s="42"/>
      <c r="G693" s="42"/>
      <c r="H693" s="639"/>
      <c r="I693" s="40"/>
      <c r="J693" s="40"/>
      <c r="K693" s="40"/>
      <c r="L693" s="42"/>
      <c r="M693" s="42"/>
      <c r="N693" s="42"/>
      <c r="O693" s="42"/>
      <c r="P693" s="42"/>
      <c r="Q693" s="42"/>
      <c r="R693" s="42"/>
      <c r="S693" s="42"/>
      <c r="T693" s="40"/>
      <c r="U693" s="40"/>
      <c r="V693" s="40"/>
      <c r="W693" s="40"/>
      <c r="X693" s="40"/>
      <c r="Y693" s="42"/>
      <c r="Z693" s="42"/>
    </row>
    <row r="694" spans="1:26" ht="11.25" customHeight="1" x14ac:dyDescent="0.2">
      <c r="A694" s="42"/>
      <c r="B694" s="42"/>
      <c r="C694" s="42"/>
      <c r="D694" s="42"/>
      <c r="E694" s="42"/>
      <c r="F694" s="42"/>
      <c r="G694" s="42"/>
      <c r="H694" s="639"/>
      <c r="I694" s="40"/>
      <c r="J694" s="40"/>
      <c r="K694" s="40"/>
      <c r="L694" s="42"/>
      <c r="M694" s="42"/>
      <c r="N694" s="42"/>
      <c r="O694" s="42"/>
      <c r="P694" s="42"/>
      <c r="Q694" s="42"/>
      <c r="R694" s="42"/>
      <c r="S694" s="42"/>
      <c r="T694" s="40"/>
      <c r="U694" s="40"/>
      <c r="V694" s="40"/>
      <c r="W694" s="40"/>
      <c r="X694" s="40"/>
      <c r="Y694" s="42"/>
      <c r="Z694" s="42"/>
    </row>
    <row r="695" spans="1:26" ht="11.25" customHeight="1" x14ac:dyDescent="0.2">
      <c r="A695" s="42"/>
      <c r="B695" s="42"/>
      <c r="C695" s="42"/>
      <c r="D695" s="42"/>
      <c r="E695" s="42"/>
      <c r="F695" s="42"/>
      <c r="G695" s="42"/>
      <c r="H695" s="639"/>
      <c r="I695" s="40"/>
      <c r="J695" s="40"/>
      <c r="K695" s="40"/>
      <c r="L695" s="42"/>
      <c r="M695" s="42"/>
      <c r="N695" s="42"/>
      <c r="O695" s="42"/>
      <c r="P695" s="42"/>
      <c r="Q695" s="42"/>
      <c r="R695" s="42"/>
      <c r="S695" s="42"/>
      <c r="T695" s="40"/>
      <c r="U695" s="40"/>
      <c r="V695" s="40"/>
      <c r="W695" s="40"/>
      <c r="X695" s="40"/>
      <c r="Y695" s="42"/>
      <c r="Z695" s="42"/>
    </row>
    <row r="696" spans="1:26" ht="11.25" customHeight="1" x14ac:dyDescent="0.2">
      <c r="A696" s="42"/>
      <c r="B696" s="42"/>
      <c r="C696" s="42"/>
      <c r="D696" s="42"/>
      <c r="E696" s="42"/>
      <c r="F696" s="42"/>
      <c r="G696" s="42"/>
      <c r="H696" s="639"/>
      <c r="I696" s="40"/>
      <c r="J696" s="40"/>
      <c r="K696" s="40"/>
      <c r="L696" s="42"/>
      <c r="M696" s="42"/>
      <c r="N696" s="42"/>
      <c r="O696" s="42"/>
      <c r="P696" s="42"/>
      <c r="Q696" s="42"/>
      <c r="R696" s="42"/>
      <c r="S696" s="42"/>
      <c r="T696" s="40"/>
      <c r="U696" s="40"/>
      <c r="V696" s="40"/>
      <c r="W696" s="40"/>
      <c r="X696" s="40"/>
      <c r="Y696" s="42"/>
      <c r="Z696" s="42"/>
    </row>
    <row r="697" spans="1:26" ht="11.25" customHeight="1" x14ac:dyDescent="0.2">
      <c r="A697" s="42"/>
      <c r="B697" s="42"/>
      <c r="C697" s="42"/>
      <c r="D697" s="42"/>
      <c r="E697" s="42"/>
      <c r="F697" s="42"/>
      <c r="G697" s="42"/>
      <c r="H697" s="639"/>
      <c r="I697" s="40"/>
      <c r="J697" s="40"/>
      <c r="K697" s="40"/>
      <c r="L697" s="42"/>
      <c r="M697" s="42"/>
      <c r="N697" s="42"/>
      <c r="O697" s="42"/>
      <c r="P697" s="42"/>
      <c r="Q697" s="42"/>
      <c r="R697" s="42"/>
      <c r="S697" s="42"/>
      <c r="T697" s="40"/>
      <c r="U697" s="40"/>
      <c r="V697" s="40"/>
      <c r="W697" s="40"/>
      <c r="X697" s="40"/>
      <c r="Y697" s="42"/>
      <c r="Z697" s="42"/>
    </row>
    <row r="698" spans="1:26" ht="11.25" customHeight="1" x14ac:dyDescent="0.2">
      <c r="A698" s="42"/>
      <c r="B698" s="42"/>
      <c r="C698" s="42"/>
      <c r="D698" s="42"/>
      <c r="E698" s="42"/>
      <c r="F698" s="42"/>
      <c r="G698" s="42"/>
      <c r="H698" s="639"/>
      <c r="I698" s="40"/>
      <c r="J698" s="40"/>
      <c r="K698" s="40"/>
      <c r="L698" s="42"/>
      <c r="M698" s="42"/>
      <c r="N698" s="42"/>
      <c r="O698" s="42"/>
      <c r="P698" s="42"/>
      <c r="Q698" s="42"/>
      <c r="R698" s="42"/>
      <c r="S698" s="42"/>
      <c r="T698" s="40"/>
      <c r="U698" s="40"/>
      <c r="V698" s="40"/>
      <c r="W698" s="40"/>
      <c r="X698" s="40"/>
      <c r="Y698" s="42"/>
      <c r="Z698" s="42"/>
    </row>
    <row r="699" spans="1:26" ht="11.25" customHeight="1" x14ac:dyDescent="0.2">
      <c r="A699" s="42"/>
      <c r="B699" s="42"/>
      <c r="C699" s="42"/>
      <c r="D699" s="42"/>
      <c r="E699" s="42"/>
      <c r="F699" s="42"/>
      <c r="G699" s="42"/>
      <c r="H699" s="639"/>
      <c r="I699" s="40"/>
      <c r="J699" s="40"/>
      <c r="K699" s="40"/>
      <c r="L699" s="42"/>
      <c r="M699" s="42"/>
      <c r="N699" s="42"/>
      <c r="O699" s="42"/>
      <c r="P699" s="42"/>
      <c r="Q699" s="42"/>
      <c r="R699" s="42"/>
      <c r="S699" s="42"/>
      <c r="T699" s="40"/>
      <c r="U699" s="40"/>
      <c r="V699" s="40"/>
      <c r="W699" s="40"/>
      <c r="X699" s="40"/>
      <c r="Y699" s="42"/>
      <c r="Z699" s="42"/>
    </row>
    <row r="700" spans="1:26" ht="11.25" customHeight="1" x14ac:dyDescent="0.2">
      <c r="A700" s="42"/>
      <c r="B700" s="42"/>
      <c r="C700" s="42"/>
      <c r="D700" s="42"/>
      <c r="E700" s="42"/>
      <c r="F700" s="42"/>
      <c r="G700" s="42"/>
      <c r="H700" s="639"/>
      <c r="I700" s="40"/>
      <c r="J700" s="40"/>
      <c r="K700" s="40"/>
      <c r="L700" s="42"/>
      <c r="M700" s="42"/>
      <c r="N700" s="42"/>
      <c r="O700" s="42"/>
      <c r="P700" s="42"/>
      <c r="Q700" s="42"/>
      <c r="R700" s="42"/>
      <c r="S700" s="42"/>
      <c r="T700" s="40"/>
      <c r="U700" s="40"/>
      <c r="V700" s="40"/>
      <c r="W700" s="40"/>
      <c r="X700" s="40"/>
      <c r="Y700" s="42"/>
      <c r="Z700" s="42"/>
    </row>
    <row r="701" spans="1:26" ht="11.25" customHeight="1" x14ac:dyDescent="0.2">
      <c r="A701" s="42"/>
      <c r="B701" s="42"/>
      <c r="C701" s="42"/>
      <c r="D701" s="42"/>
      <c r="E701" s="42"/>
      <c r="F701" s="42"/>
      <c r="G701" s="42"/>
      <c r="H701" s="639"/>
      <c r="I701" s="40"/>
      <c r="J701" s="40"/>
      <c r="K701" s="40"/>
      <c r="L701" s="42"/>
      <c r="M701" s="42"/>
      <c r="N701" s="42"/>
      <c r="O701" s="42"/>
      <c r="P701" s="42"/>
      <c r="Q701" s="42"/>
      <c r="R701" s="42"/>
      <c r="S701" s="42"/>
      <c r="T701" s="40"/>
      <c r="U701" s="40"/>
      <c r="V701" s="40"/>
      <c r="W701" s="40"/>
      <c r="X701" s="40"/>
      <c r="Y701" s="42"/>
      <c r="Z701" s="42"/>
    </row>
    <row r="702" spans="1:26" ht="11.25" customHeight="1" x14ac:dyDescent="0.2">
      <c r="A702" s="42"/>
      <c r="B702" s="42"/>
      <c r="C702" s="42"/>
      <c r="D702" s="42"/>
      <c r="E702" s="42"/>
      <c r="F702" s="42"/>
      <c r="G702" s="42"/>
      <c r="H702" s="639"/>
      <c r="I702" s="40"/>
      <c r="J702" s="40"/>
      <c r="K702" s="40"/>
      <c r="L702" s="42"/>
      <c r="M702" s="42"/>
      <c r="N702" s="42"/>
      <c r="O702" s="42"/>
      <c r="P702" s="42"/>
      <c r="Q702" s="42"/>
      <c r="R702" s="42"/>
      <c r="S702" s="42"/>
      <c r="T702" s="40"/>
      <c r="U702" s="40"/>
      <c r="V702" s="40"/>
      <c r="W702" s="40"/>
      <c r="X702" s="40"/>
      <c r="Y702" s="42"/>
      <c r="Z702" s="42"/>
    </row>
    <row r="703" spans="1:26" ht="11.25" customHeight="1" x14ac:dyDescent="0.2">
      <c r="A703" s="42"/>
      <c r="B703" s="42"/>
      <c r="C703" s="42"/>
      <c r="D703" s="42"/>
      <c r="E703" s="42"/>
      <c r="F703" s="42"/>
      <c r="G703" s="42"/>
      <c r="H703" s="639"/>
      <c r="I703" s="40"/>
      <c r="J703" s="40"/>
      <c r="K703" s="40"/>
      <c r="L703" s="42"/>
      <c r="M703" s="42"/>
      <c r="N703" s="42"/>
      <c r="O703" s="42"/>
      <c r="P703" s="42"/>
      <c r="Q703" s="42"/>
      <c r="R703" s="42"/>
      <c r="S703" s="42"/>
      <c r="T703" s="40"/>
      <c r="U703" s="40"/>
      <c r="V703" s="40"/>
      <c r="W703" s="40"/>
      <c r="X703" s="40"/>
      <c r="Y703" s="42"/>
      <c r="Z703" s="42"/>
    </row>
    <row r="704" spans="1:26" ht="11.25" customHeight="1" x14ac:dyDescent="0.2">
      <c r="A704" s="42"/>
      <c r="B704" s="42"/>
      <c r="C704" s="42"/>
      <c r="D704" s="42"/>
      <c r="E704" s="42"/>
      <c r="F704" s="42"/>
      <c r="G704" s="42"/>
      <c r="H704" s="639"/>
      <c r="I704" s="40"/>
      <c r="J704" s="40"/>
      <c r="K704" s="40"/>
      <c r="L704" s="42"/>
      <c r="M704" s="42"/>
      <c r="N704" s="42"/>
      <c r="O704" s="42"/>
      <c r="P704" s="42"/>
      <c r="Q704" s="42"/>
      <c r="R704" s="42"/>
      <c r="S704" s="42"/>
      <c r="T704" s="40"/>
      <c r="U704" s="40"/>
      <c r="V704" s="40"/>
      <c r="W704" s="40"/>
      <c r="X704" s="40"/>
      <c r="Y704" s="42"/>
      <c r="Z704" s="42"/>
    </row>
    <row r="705" spans="1:26" ht="11.25" customHeight="1" x14ac:dyDescent="0.2">
      <c r="A705" s="42"/>
      <c r="B705" s="42"/>
      <c r="C705" s="42"/>
      <c r="D705" s="42"/>
      <c r="E705" s="42"/>
      <c r="F705" s="42"/>
      <c r="G705" s="42"/>
      <c r="H705" s="639"/>
      <c r="I705" s="40"/>
      <c r="J705" s="40"/>
      <c r="K705" s="40"/>
      <c r="L705" s="42"/>
      <c r="M705" s="42"/>
      <c r="N705" s="42"/>
      <c r="O705" s="42"/>
      <c r="P705" s="42"/>
      <c r="Q705" s="42"/>
      <c r="R705" s="42"/>
      <c r="S705" s="42"/>
      <c r="T705" s="40"/>
      <c r="U705" s="40"/>
      <c r="V705" s="40"/>
      <c r="W705" s="40"/>
      <c r="X705" s="40"/>
      <c r="Y705" s="42"/>
      <c r="Z705" s="42"/>
    </row>
    <row r="706" spans="1:26" ht="11.25" customHeight="1" x14ac:dyDescent="0.2">
      <c r="A706" s="42"/>
      <c r="B706" s="42"/>
      <c r="C706" s="42"/>
      <c r="D706" s="42"/>
      <c r="E706" s="42"/>
      <c r="F706" s="42"/>
      <c r="G706" s="42"/>
      <c r="H706" s="639"/>
      <c r="I706" s="40"/>
      <c r="J706" s="40"/>
      <c r="K706" s="40"/>
      <c r="L706" s="42"/>
      <c r="M706" s="42"/>
      <c r="N706" s="42"/>
      <c r="O706" s="42"/>
      <c r="P706" s="42"/>
      <c r="Q706" s="42"/>
      <c r="R706" s="42"/>
      <c r="S706" s="42"/>
      <c r="T706" s="40"/>
      <c r="U706" s="40"/>
      <c r="V706" s="40"/>
      <c r="W706" s="40"/>
      <c r="X706" s="40"/>
      <c r="Y706" s="42"/>
      <c r="Z706" s="42"/>
    </row>
    <row r="707" spans="1:26" ht="11.25" customHeight="1" x14ac:dyDescent="0.2">
      <c r="A707" s="42"/>
      <c r="B707" s="42"/>
      <c r="C707" s="42"/>
      <c r="D707" s="42"/>
      <c r="E707" s="42"/>
      <c r="F707" s="42"/>
      <c r="G707" s="42"/>
      <c r="H707" s="639"/>
      <c r="I707" s="40"/>
      <c r="J707" s="40"/>
      <c r="K707" s="40"/>
      <c r="L707" s="42"/>
      <c r="M707" s="42"/>
      <c r="N707" s="42"/>
      <c r="O707" s="42"/>
      <c r="P707" s="42"/>
      <c r="Q707" s="42"/>
      <c r="R707" s="42"/>
      <c r="S707" s="42"/>
      <c r="T707" s="40"/>
      <c r="U707" s="40"/>
      <c r="V707" s="40"/>
      <c r="W707" s="40"/>
      <c r="X707" s="40"/>
      <c r="Y707" s="42"/>
      <c r="Z707" s="42"/>
    </row>
    <row r="708" spans="1:26" ht="11.25" customHeight="1" x14ac:dyDescent="0.2">
      <c r="A708" s="42"/>
      <c r="B708" s="42"/>
      <c r="C708" s="42"/>
      <c r="D708" s="42"/>
      <c r="E708" s="42"/>
      <c r="F708" s="42"/>
      <c r="G708" s="42"/>
      <c r="H708" s="639"/>
      <c r="I708" s="40"/>
      <c r="J708" s="40"/>
      <c r="K708" s="40"/>
      <c r="L708" s="42"/>
      <c r="M708" s="42"/>
      <c r="N708" s="42"/>
      <c r="O708" s="42"/>
      <c r="P708" s="42"/>
      <c r="Q708" s="42"/>
      <c r="R708" s="42"/>
      <c r="S708" s="42"/>
      <c r="T708" s="40"/>
      <c r="U708" s="40"/>
      <c r="V708" s="40"/>
      <c r="W708" s="40"/>
      <c r="X708" s="40"/>
      <c r="Y708" s="42"/>
      <c r="Z708" s="42"/>
    </row>
    <row r="709" spans="1:26" ht="11.25" customHeight="1" x14ac:dyDescent="0.2">
      <c r="A709" s="42"/>
      <c r="B709" s="42"/>
      <c r="C709" s="42"/>
      <c r="D709" s="42"/>
      <c r="E709" s="42"/>
      <c r="F709" s="42"/>
      <c r="G709" s="42"/>
      <c r="H709" s="639"/>
      <c r="I709" s="40"/>
      <c r="J709" s="40"/>
      <c r="K709" s="40"/>
      <c r="L709" s="42"/>
      <c r="M709" s="42"/>
      <c r="N709" s="42"/>
      <c r="O709" s="42"/>
      <c r="P709" s="42"/>
      <c r="Q709" s="42"/>
      <c r="R709" s="42"/>
      <c r="S709" s="42"/>
      <c r="T709" s="40"/>
      <c r="U709" s="40"/>
      <c r="V709" s="40"/>
      <c r="W709" s="40"/>
      <c r="X709" s="40"/>
      <c r="Y709" s="42"/>
      <c r="Z709" s="42"/>
    </row>
    <row r="710" spans="1:26" ht="11.25" customHeight="1" x14ac:dyDescent="0.2">
      <c r="A710" s="42"/>
      <c r="B710" s="42"/>
      <c r="C710" s="42"/>
      <c r="D710" s="42"/>
      <c r="E710" s="42"/>
      <c r="F710" s="42"/>
      <c r="G710" s="42"/>
      <c r="H710" s="639"/>
      <c r="I710" s="40"/>
      <c r="J710" s="40"/>
      <c r="K710" s="40"/>
      <c r="L710" s="42"/>
      <c r="M710" s="42"/>
      <c r="N710" s="42"/>
      <c r="O710" s="42"/>
      <c r="P710" s="42"/>
      <c r="Q710" s="42"/>
      <c r="R710" s="42"/>
      <c r="S710" s="42"/>
      <c r="T710" s="40"/>
      <c r="U710" s="40"/>
      <c r="V710" s="40"/>
      <c r="W710" s="40"/>
      <c r="X710" s="40"/>
      <c r="Y710" s="42"/>
      <c r="Z710" s="42"/>
    </row>
    <row r="711" spans="1:26" ht="11.25" customHeight="1" x14ac:dyDescent="0.2">
      <c r="A711" s="42"/>
      <c r="B711" s="42"/>
      <c r="C711" s="42"/>
      <c r="D711" s="42"/>
      <c r="E711" s="42"/>
      <c r="F711" s="42"/>
      <c r="G711" s="42"/>
      <c r="H711" s="639"/>
      <c r="I711" s="40"/>
      <c r="J711" s="40"/>
      <c r="K711" s="40"/>
      <c r="L711" s="42"/>
      <c r="M711" s="42"/>
      <c r="N711" s="42"/>
      <c r="O711" s="42"/>
      <c r="P711" s="42"/>
      <c r="Q711" s="42"/>
      <c r="R711" s="42"/>
      <c r="S711" s="42"/>
      <c r="T711" s="40"/>
      <c r="U711" s="40"/>
      <c r="V711" s="40"/>
      <c r="W711" s="40"/>
      <c r="X711" s="40"/>
      <c r="Y711" s="42"/>
      <c r="Z711" s="42"/>
    </row>
    <row r="712" spans="1:26" ht="11.25" customHeight="1" x14ac:dyDescent="0.2">
      <c r="A712" s="42"/>
      <c r="B712" s="42"/>
      <c r="C712" s="42"/>
      <c r="D712" s="42"/>
      <c r="E712" s="42"/>
      <c r="F712" s="42"/>
      <c r="G712" s="42"/>
      <c r="H712" s="639"/>
      <c r="I712" s="40"/>
      <c r="J712" s="40"/>
      <c r="K712" s="40"/>
      <c r="L712" s="42"/>
      <c r="M712" s="42"/>
      <c r="N712" s="42"/>
      <c r="O712" s="42"/>
      <c r="P712" s="42"/>
      <c r="Q712" s="42"/>
      <c r="R712" s="42"/>
      <c r="S712" s="42"/>
      <c r="T712" s="40"/>
      <c r="U712" s="40"/>
      <c r="V712" s="40"/>
      <c r="W712" s="40"/>
      <c r="X712" s="40"/>
      <c r="Y712" s="42"/>
      <c r="Z712" s="42"/>
    </row>
    <row r="713" spans="1:26" ht="11.25" customHeight="1" x14ac:dyDescent="0.2">
      <c r="A713" s="42"/>
      <c r="B713" s="42"/>
      <c r="C713" s="42"/>
      <c r="D713" s="42"/>
      <c r="E713" s="42"/>
      <c r="F713" s="42"/>
      <c r="G713" s="42"/>
      <c r="H713" s="639"/>
      <c r="I713" s="40"/>
      <c r="J713" s="40"/>
      <c r="K713" s="40"/>
      <c r="L713" s="42"/>
      <c r="M713" s="42"/>
      <c r="N713" s="42"/>
      <c r="O713" s="42"/>
      <c r="P713" s="42"/>
      <c r="Q713" s="42"/>
      <c r="R713" s="42"/>
      <c r="S713" s="42"/>
      <c r="T713" s="40"/>
      <c r="U713" s="40"/>
      <c r="V713" s="40"/>
      <c r="W713" s="40"/>
      <c r="X713" s="40"/>
      <c r="Y713" s="42"/>
      <c r="Z713" s="42"/>
    </row>
    <row r="714" spans="1:26" ht="11.25" customHeight="1" x14ac:dyDescent="0.2">
      <c r="A714" s="42"/>
      <c r="B714" s="42"/>
      <c r="C714" s="42"/>
      <c r="D714" s="42"/>
      <c r="E714" s="42"/>
      <c r="F714" s="42"/>
      <c r="G714" s="42"/>
      <c r="H714" s="639"/>
      <c r="I714" s="40"/>
      <c r="J714" s="40"/>
      <c r="K714" s="40"/>
      <c r="L714" s="42"/>
      <c r="M714" s="42"/>
      <c r="N714" s="42"/>
      <c r="O714" s="42"/>
      <c r="P714" s="42"/>
      <c r="Q714" s="42"/>
      <c r="R714" s="42"/>
      <c r="S714" s="42"/>
      <c r="T714" s="40"/>
      <c r="U714" s="40"/>
      <c r="V714" s="40"/>
      <c r="W714" s="40"/>
      <c r="X714" s="40"/>
      <c r="Y714" s="42"/>
      <c r="Z714" s="42"/>
    </row>
    <row r="715" spans="1:26" ht="11.25" customHeight="1" x14ac:dyDescent="0.2">
      <c r="A715" s="42"/>
      <c r="B715" s="42"/>
      <c r="C715" s="42"/>
      <c r="D715" s="42"/>
      <c r="E715" s="42"/>
      <c r="F715" s="42"/>
      <c r="G715" s="42"/>
      <c r="H715" s="639"/>
      <c r="I715" s="40"/>
      <c r="J715" s="40"/>
      <c r="K715" s="40"/>
      <c r="L715" s="42"/>
      <c r="M715" s="42"/>
      <c r="N715" s="42"/>
      <c r="O715" s="42"/>
      <c r="P715" s="42"/>
      <c r="Q715" s="42"/>
      <c r="R715" s="42"/>
      <c r="S715" s="42"/>
      <c r="T715" s="40"/>
      <c r="U715" s="40"/>
      <c r="V715" s="40"/>
      <c r="W715" s="40"/>
      <c r="X715" s="40"/>
      <c r="Y715" s="42"/>
      <c r="Z715" s="42"/>
    </row>
    <row r="716" spans="1:26" ht="11.25" customHeight="1" x14ac:dyDescent="0.2">
      <c r="A716" s="42"/>
      <c r="B716" s="42"/>
      <c r="C716" s="42"/>
      <c r="D716" s="42"/>
      <c r="E716" s="42"/>
      <c r="F716" s="42"/>
      <c r="G716" s="42"/>
      <c r="H716" s="639"/>
      <c r="I716" s="40"/>
      <c r="J716" s="40"/>
      <c r="K716" s="40"/>
      <c r="L716" s="42"/>
      <c r="M716" s="42"/>
      <c r="N716" s="42"/>
      <c r="O716" s="42"/>
      <c r="P716" s="42"/>
      <c r="Q716" s="42"/>
      <c r="R716" s="42"/>
      <c r="S716" s="42"/>
      <c r="T716" s="40"/>
      <c r="U716" s="40"/>
      <c r="V716" s="40"/>
      <c r="W716" s="40"/>
      <c r="X716" s="40"/>
      <c r="Y716" s="42"/>
      <c r="Z716" s="42"/>
    </row>
    <row r="717" spans="1:26" ht="11.25" customHeight="1" x14ac:dyDescent="0.2">
      <c r="A717" s="42"/>
      <c r="B717" s="42"/>
      <c r="C717" s="42"/>
      <c r="D717" s="42"/>
      <c r="E717" s="42"/>
      <c r="F717" s="42"/>
      <c r="G717" s="42"/>
      <c r="H717" s="639"/>
      <c r="I717" s="40"/>
      <c r="J717" s="40"/>
      <c r="K717" s="40"/>
      <c r="L717" s="42"/>
      <c r="M717" s="42"/>
      <c r="N717" s="42"/>
      <c r="O717" s="42"/>
      <c r="P717" s="42"/>
      <c r="Q717" s="42"/>
      <c r="R717" s="42"/>
      <c r="S717" s="42"/>
      <c r="T717" s="40"/>
      <c r="U717" s="40"/>
      <c r="V717" s="40"/>
      <c r="W717" s="40"/>
      <c r="X717" s="40"/>
      <c r="Y717" s="42"/>
      <c r="Z717" s="42"/>
    </row>
    <row r="718" spans="1:26" ht="11.25" customHeight="1" x14ac:dyDescent="0.2">
      <c r="A718" s="42"/>
      <c r="B718" s="42"/>
      <c r="C718" s="42"/>
      <c r="D718" s="42"/>
      <c r="E718" s="42"/>
      <c r="F718" s="42"/>
      <c r="G718" s="42"/>
      <c r="H718" s="639"/>
      <c r="I718" s="40"/>
      <c r="J718" s="40"/>
      <c r="K718" s="40"/>
      <c r="L718" s="42"/>
      <c r="M718" s="42"/>
      <c r="N718" s="42"/>
      <c r="O718" s="42"/>
      <c r="P718" s="42"/>
      <c r="Q718" s="42"/>
      <c r="R718" s="42"/>
      <c r="S718" s="42"/>
      <c r="T718" s="40"/>
      <c r="U718" s="40"/>
      <c r="V718" s="40"/>
      <c r="W718" s="40"/>
      <c r="X718" s="40"/>
      <c r="Y718" s="42"/>
      <c r="Z718" s="42"/>
    </row>
    <row r="719" spans="1:26" ht="11.25" customHeight="1" x14ac:dyDescent="0.2">
      <c r="A719" s="42"/>
      <c r="B719" s="42"/>
      <c r="C719" s="42"/>
      <c r="D719" s="42"/>
      <c r="E719" s="42"/>
      <c r="F719" s="42"/>
      <c r="G719" s="42"/>
      <c r="H719" s="639"/>
      <c r="I719" s="40"/>
      <c r="J719" s="40"/>
      <c r="K719" s="40"/>
      <c r="L719" s="42"/>
      <c r="M719" s="42"/>
      <c r="N719" s="42"/>
      <c r="O719" s="42"/>
      <c r="P719" s="42"/>
      <c r="Q719" s="42"/>
      <c r="R719" s="42"/>
      <c r="S719" s="42"/>
      <c r="T719" s="40"/>
      <c r="U719" s="40"/>
      <c r="V719" s="40"/>
      <c r="W719" s="40"/>
      <c r="X719" s="40"/>
      <c r="Y719" s="42"/>
      <c r="Z719" s="42"/>
    </row>
    <row r="720" spans="1:26" ht="11.25" customHeight="1" x14ac:dyDescent="0.2">
      <c r="A720" s="42"/>
      <c r="B720" s="42"/>
      <c r="C720" s="42"/>
      <c r="D720" s="42"/>
      <c r="E720" s="42"/>
      <c r="F720" s="42"/>
      <c r="G720" s="42"/>
      <c r="H720" s="639"/>
      <c r="I720" s="40"/>
      <c r="J720" s="40"/>
      <c r="K720" s="40"/>
      <c r="L720" s="42"/>
      <c r="M720" s="42"/>
      <c r="N720" s="42"/>
      <c r="O720" s="42"/>
      <c r="P720" s="42"/>
      <c r="Q720" s="42"/>
      <c r="R720" s="42"/>
      <c r="S720" s="42"/>
      <c r="T720" s="40"/>
      <c r="U720" s="40"/>
      <c r="V720" s="40"/>
      <c r="W720" s="40"/>
      <c r="X720" s="40"/>
      <c r="Y720" s="42"/>
      <c r="Z720" s="42"/>
    </row>
    <row r="721" spans="1:26" ht="11.25" customHeight="1" x14ac:dyDescent="0.2">
      <c r="A721" s="42"/>
      <c r="B721" s="42"/>
      <c r="C721" s="42"/>
      <c r="D721" s="42"/>
      <c r="E721" s="42"/>
      <c r="F721" s="42"/>
      <c r="G721" s="42"/>
      <c r="H721" s="639"/>
      <c r="I721" s="40"/>
      <c r="J721" s="40"/>
      <c r="K721" s="40"/>
      <c r="L721" s="42"/>
      <c r="M721" s="42"/>
      <c r="N721" s="42"/>
      <c r="O721" s="42"/>
      <c r="P721" s="42"/>
      <c r="Q721" s="42"/>
      <c r="R721" s="42"/>
      <c r="S721" s="42"/>
      <c r="T721" s="40"/>
      <c r="U721" s="40"/>
      <c r="V721" s="40"/>
      <c r="W721" s="40"/>
      <c r="X721" s="40"/>
      <c r="Y721" s="42"/>
      <c r="Z721" s="42"/>
    </row>
    <row r="722" spans="1:26" ht="11.25" customHeight="1" x14ac:dyDescent="0.2">
      <c r="A722" s="42"/>
      <c r="B722" s="42"/>
      <c r="C722" s="42"/>
      <c r="D722" s="42"/>
      <c r="E722" s="42"/>
      <c r="F722" s="42"/>
      <c r="G722" s="42"/>
      <c r="H722" s="639"/>
      <c r="I722" s="40"/>
      <c r="J722" s="40"/>
      <c r="K722" s="40"/>
      <c r="L722" s="42"/>
      <c r="M722" s="42"/>
      <c r="N722" s="42"/>
      <c r="O722" s="42"/>
      <c r="P722" s="42"/>
      <c r="Q722" s="42"/>
      <c r="R722" s="42"/>
      <c r="S722" s="42"/>
      <c r="T722" s="40"/>
      <c r="U722" s="40"/>
      <c r="V722" s="40"/>
      <c r="W722" s="40"/>
      <c r="X722" s="40"/>
      <c r="Y722" s="42"/>
      <c r="Z722" s="42"/>
    </row>
    <row r="723" spans="1:26" ht="11.25" customHeight="1" x14ac:dyDescent="0.2">
      <c r="A723" s="42"/>
      <c r="B723" s="42"/>
      <c r="C723" s="42"/>
      <c r="D723" s="42"/>
      <c r="E723" s="42"/>
      <c r="F723" s="42"/>
      <c r="G723" s="42"/>
      <c r="H723" s="639"/>
      <c r="I723" s="40"/>
      <c r="J723" s="40"/>
      <c r="K723" s="40"/>
      <c r="L723" s="42"/>
      <c r="M723" s="42"/>
      <c r="N723" s="42"/>
      <c r="O723" s="42"/>
      <c r="P723" s="42"/>
      <c r="Q723" s="42"/>
      <c r="R723" s="42"/>
      <c r="S723" s="42"/>
      <c r="T723" s="40"/>
      <c r="U723" s="40"/>
      <c r="V723" s="40"/>
      <c r="W723" s="40"/>
      <c r="X723" s="40"/>
      <c r="Y723" s="42"/>
      <c r="Z723" s="42"/>
    </row>
    <row r="724" spans="1:26" ht="11.25" customHeight="1" x14ac:dyDescent="0.2">
      <c r="A724" s="42"/>
      <c r="B724" s="42"/>
      <c r="C724" s="42"/>
      <c r="D724" s="42"/>
      <c r="E724" s="42"/>
      <c r="F724" s="42"/>
      <c r="G724" s="42"/>
      <c r="H724" s="639"/>
      <c r="I724" s="40"/>
      <c r="J724" s="40"/>
      <c r="K724" s="40"/>
      <c r="L724" s="42"/>
      <c r="M724" s="42"/>
      <c r="N724" s="42"/>
      <c r="O724" s="42"/>
      <c r="P724" s="42"/>
      <c r="Q724" s="42"/>
      <c r="R724" s="42"/>
      <c r="S724" s="42"/>
      <c r="T724" s="40"/>
      <c r="U724" s="40"/>
      <c r="V724" s="40"/>
      <c r="W724" s="40"/>
      <c r="X724" s="40"/>
      <c r="Y724" s="42"/>
      <c r="Z724" s="42"/>
    </row>
    <row r="725" spans="1:26" ht="11.25" customHeight="1" x14ac:dyDescent="0.2">
      <c r="A725" s="42"/>
      <c r="B725" s="42"/>
      <c r="C725" s="42"/>
      <c r="D725" s="42"/>
      <c r="E725" s="42"/>
      <c r="F725" s="42"/>
      <c r="G725" s="42"/>
      <c r="H725" s="639"/>
      <c r="I725" s="40"/>
      <c r="J725" s="40"/>
      <c r="K725" s="40"/>
      <c r="L725" s="42"/>
      <c r="M725" s="42"/>
      <c r="N725" s="42"/>
      <c r="O725" s="42"/>
      <c r="P725" s="42"/>
      <c r="Q725" s="42"/>
      <c r="R725" s="42"/>
      <c r="S725" s="42"/>
      <c r="T725" s="40"/>
      <c r="U725" s="40"/>
      <c r="V725" s="40"/>
      <c r="W725" s="40"/>
      <c r="X725" s="40"/>
      <c r="Y725" s="42"/>
      <c r="Z725" s="42"/>
    </row>
    <row r="726" spans="1:26" ht="11.25" customHeight="1" x14ac:dyDescent="0.2">
      <c r="A726" s="42"/>
      <c r="B726" s="42"/>
      <c r="C726" s="42"/>
      <c r="D726" s="42"/>
      <c r="E726" s="42"/>
      <c r="F726" s="42"/>
      <c r="G726" s="42"/>
      <c r="H726" s="639"/>
      <c r="I726" s="40"/>
      <c r="J726" s="40"/>
      <c r="K726" s="40"/>
      <c r="L726" s="42"/>
      <c r="M726" s="42"/>
      <c r="N726" s="42"/>
      <c r="O726" s="42"/>
      <c r="P726" s="42"/>
      <c r="Q726" s="42"/>
      <c r="R726" s="42"/>
      <c r="S726" s="42"/>
      <c r="T726" s="40"/>
      <c r="U726" s="40"/>
      <c r="V726" s="40"/>
      <c r="W726" s="40"/>
      <c r="X726" s="40"/>
      <c r="Y726" s="42"/>
      <c r="Z726" s="42"/>
    </row>
    <row r="727" spans="1:26" ht="11.25" customHeight="1" x14ac:dyDescent="0.2">
      <c r="A727" s="42"/>
      <c r="B727" s="42"/>
      <c r="C727" s="42"/>
      <c r="D727" s="42"/>
      <c r="E727" s="42"/>
      <c r="F727" s="42"/>
      <c r="G727" s="42"/>
      <c r="H727" s="639"/>
      <c r="I727" s="40"/>
      <c r="J727" s="40"/>
      <c r="K727" s="40"/>
      <c r="L727" s="42"/>
      <c r="M727" s="42"/>
      <c r="N727" s="42"/>
      <c r="O727" s="42"/>
      <c r="P727" s="42"/>
      <c r="Q727" s="42"/>
      <c r="R727" s="42"/>
      <c r="S727" s="42"/>
      <c r="T727" s="40"/>
      <c r="U727" s="40"/>
      <c r="V727" s="40"/>
      <c r="W727" s="40"/>
      <c r="X727" s="40"/>
      <c r="Y727" s="42"/>
      <c r="Z727" s="42"/>
    </row>
    <row r="728" spans="1:26" ht="11.25" customHeight="1" x14ac:dyDescent="0.2">
      <c r="A728" s="42"/>
      <c r="B728" s="42"/>
      <c r="C728" s="42"/>
      <c r="D728" s="42"/>
      <c r="E728" s="42"/>
      <c r="F728" s="42"/>
      <c r="G728" s="42"/>
      <c r="H728" s="639"/>
      <c r="I728" s="40"/>
      <c r="J728" s="40"/>
      <c r="K728" s="40"/>
      <c r="L728" s="42"/>
      <c r="M728" s="42"/>
      <c r="N728" s="42"/>
      <c r="O728" s="42"/>
      <c r="P728" s="42"/>
      <c r="Q728" s="42"/>
      <c r="R728" s="42"/>
      <c r="S728" s="42"/>
      <c r="T728" s="40"/>
      <c r="U728" s="40"/>
      <c r="V728" s="40"/>
      <c r="W728" s="40"/>
      <c r="X728" s="40"/>
      <c r="Y728" s="42"/>
      <c r="Z728" s="42"/>
    </row>
    <row r="729" spans="1:26" ht="11.25" customHeight="1" x14ac:dyDescent="0.2">
      <c r="A729" s="42"/>
      <c r="B729" s="42"/>
      <c r="C729" s="42"/>
      <c r="D729" s="42"/>
      <c r="E729" s="42"/>
      <c r="F729" s="42"/>
      <c r="G729" s="42"/>
      <c r="H729" s="639"/>
      <c r="I729" s="40"/>
      <c r="J729" s="40"/>
      <c r="K729" s="40"/>
      <c r="L729" s="42"/>
      <c r="M729" s="42"/>
      <c r="N729" s="42"/>
      <c r="O729" s="42"/>
      <c r="P729" s="42"/>
      <c r="Q729" s="42"/>
      <c r="R729" s="42"/>
      <c r="S729" s="42"/>
      <c r="T729" s="40"/>
      <c r="U729" s="40"/>
      <c r="V729" s="40"/>
      <c r="W729" s="40"/>
      <c r="X729" s="40"/>
      <c r="Y729" s="42"/>
      <c r="Z729" s="42"/>
    </row>
    <row r="730" spans="1:26" ht="11.25" customHeight="1" x14ac:dyDescent="0.2">
      <c r="A730" s="42"/>
      <c r="B730" s="42"/>
      <c r="C730" s="42"/>
      <c r="D730" s="42"/>
      <c r="E730" s="42"/>
      <c r="F730" s="42"/>
      <c r="G730" s="42"/>
      <c r="H730" s="639"/>
      <c r="I730" s="40"/>
      <c r="J730" s="40"/>
      <c r="K730" s="40"/>
      <c r="L730" s="42"/>
      <c r="M730" s="42"/>
      <c r="N730" s="42"/>
      <c r="O730" s="42"/>
      <c r="P730" s="42"/>
      <c r="Q730" s="42"/>
      <c r="R730" s="42"/>
      <c r="S730" s="42"/>
      <c r="T730" s="40"/>
      <c r="U730" s="40"/>
      <c r="V730" s="40"/>
      <c r="W730" s="40"/>
      <c r="X730" s="40"/>
      <c r="Y730" s="42"/>
      <c r="Z730" s="42"/>
    </row>
    <row r="731" spans="1:26" ht="11.25" customHeight="1" x14ac:dyDescent="0.2">
      <c r="A731" s="42"/>
      <c r="B731" s="42"/>
      <c r="C731" s="42"/>
      <c r="D731" s="42"/>
      <c r="E731" s="42"/>
      <c r="F731" s="42"/>
      <c r="G731" s="42"/>
      <c r="H731" s="639"/>
      <c r="I731" s="40"/>
      <c r="J731" s="40"/>
      <c r="K731" s="40"/>
      <c r="L731" s="42"/>
      <c r="M731" s="42"/>
      <c r="N731" s="42"/>
      <c r="O731" s="42"/>
      <c r="P731" s="42"/>
      <c r="Q731" s="42"/>
      <c r="R731" s="42"/>
      <c r="S731" s="42"/>
      <c r="T731" s="40"/>
      <c r="U731" s="40"/>
      <c r="V731" s="40"/>
      <c r="W731" s="40"/>
      <c r="X731" s="40"/>
      <c r="Y731" s="42"/>
      <c r="Z731" s="42"/>
    </row>
    <row r="732" spans="1:26" ht="11.25" customHeight="1" x14ac:dyDescent="0.2">
      <c r="A732" s="42"/>
      <c r="B732" s="42"/>
      <c r="C732" s="42"/>
      <c r="D732" s="42"/>
      <c r="E732" s="42"/>
      <c r="F732" s="42"/>
      <c r="G732" s="42"/>
      <c r="H732" s="639"/>
      <c r="I732" s="40"/>
      <c r="J732" s="40"/>
      <c r="K732" s="40"/>
      <c r="L732" s="42"/>
      <c r="M732" s="42"/>
      <c r="N732" s="42"/>
      <c r="O732" s="42"/>
      <c r="P732" s="42"/>
      <c r="Q732" s="42"/>
      <c r="R732" s="42"/>
      <c r="S732" s="42"/>
      <c r="T732" s="40"/>
      <c r="U732" s="40"/>
      <c r="V732" s="40"/>
      <c r="W732" s="40"/>
      <c r="X732" s="40"/>
      <c r="Y732" s="42"/>
      <c r="Z732" s="42"/>
    </row>
    <row r="733" spans="1:26" ht="11.25" customHeight="1" x14ac:dyDescent="0.2">
      <c r="A733" s="42"/>
      <c r="B733" s="42"/>
      <c r="C733" s="42"/>
      <c r="D733" s="42"/>
      <c r="E733" s="42"/>
      <c r="F733" s="42"/>
      <c r="G733" s="42"/>
      <c r="H733" s="639"/>
      <c r="I733" s="40"/>
      <c r="J733" s="40"/>
      <c r="K733" s="40"/>
      <c r="L733" s="42"/>
      <c r="M733" s="42"/>
      <c r="N733" s="42"/>
      <c r="O733" s="42"/>
      <c r="P733" s="42"/>
      <c r="Q733" s="42"/>
      <c r="R733" s="42"/>
      <c r="S733" s="42"/>
      <c r="T733" s="40"/>
      <c r="U733" s="40"/>
      <c r="V733" s="40"/>
      <c r="W733" s="40"/>
      <c r="X733" s="40"/>
      <c r="Y733" s="42"/>
      <c r="Z733" s="42"/>
    </row>
    <row r="734" spans="1:26" ht="11.25" customHeight="1" x14ac:dyDescent="0.2">
      <c r="A734" s="42"/>
      <c r="B734" s="42"/>
      <c r="C734" s="42"/>
      <c r="D734" s="42"/>
      <c r="E734" s="42"/>
      <c r="F734" s="42"/>
      <c r="G734" s="42"/>
      <c r="H734" s="639"/>
      <c r="I734" s="40"/>
      <c r="J734" s="40"/>
      <c r="K734" s="40"/>
      <c r="L734" s="42"/>
      <c r="M734" s="42"/>
      <c r="N734" s="42"/>
      <c r="O734" s="42"/>
      <c r="P734" s="42"/>
      <c r="Q734" s="42"/>
      <c r="R734" s="42"/>
      <c r="S734" s="42"/>
      <c r="T734" s="40"/>
      <c r="U734" s="40"/>
      <c r="V734" s="40"/>
      <c r="W734" s="40"/>
      <c r="X734" s="40"/>
      <c r="Y734" s="42"/>
      <c r="Z734" s="42"/>
    </row>
    <row r="735" spans="1:26" ht="11.25" customHeight="1" x14ac:dyDescent="0.2">
      <c r="A735" s="42"/>
      <c r="B735" s="42"/>
      <c r="C735" s="42"/>
      <c r="D735" s="42"/>
      <c r="E735" s="42"/>
      <c r="F735" s="42"/>
      <c r="G735" s="42"/>
      <c r="H735" s="639"/>
      <c r="I735" s="40"/>
      <c r="J735" s="40"/>
      <c r="K735" s="40"/>
      <c r="L735" s="42"/>
      <c r="M735" s="42"/>
      <c r="N735" s="42"/>
      <c r="O735" s="42"/>
      <c r="P735" s="42"/>
      <c r="Q735" s="42"/>
      <c r="R735" s="42"/>
      <c r="S735" s="42"/>
      <c r="T735" s="40"/>
      <c r="U735" s="40"/>
      <c r="V735" s="40"/>
      <c r="W735" s="40"/>
      <c r="X735" s="40"/>
      <c r="Y735" s="42"/>
      <c r="Z735" s="42"/>
    </row>
    <row r="736" spans="1:26" ht="11.25" customHeight="1" x14ac:dyDescent="0.2">
      <c r="A736" s="42"/>
      <c r="B736" s="42"/>
      <c r="C736" s="42"/>
      <c r="D736" s="42"/>
      <c r="E736" s="42"/>
      <c r="F736" s="42"/>
      <c r="G736" s="42"/>
      <c r="H736" s="639"/>
      <c r="I736" s="40"/>
      <c r="J736" s="40"/>
      <c r="K736" s="40"/>
      <c r="L736" s="42"/>
      <c r="M736" s="42"/>
      <c r="N736" s="42"/>
      <c r="O736" s="42"/>
      <c r="P736" s="42"/>
      <c r="Q736" s="42"/>
      <c r="R736" s="42"/>
      <c r="S736" s="42"/>
      <c r="T736" s="40"/>
      <c r="U736" s="40"/>
      <c r="V736" s="40"/>
      <c r="W736" s="40"/>
      <c r="X736" s="40"/>
      <c r="Y736" s="42"/>
      <c r="Z736" s="42"/>
    </row>
    <row r="737" spans="1:26" ht="11.25" customHeight="1" x14ac:dyDescent="0.2">
      <c r="A737" s="42"/>
      <c r="B737" s="42"/>
      <c r="C737" s="42"/>
      <c r="D737" s="42"/>
      <c r="E737" s="42"/>
      <c r="F737" s="42"/>
      <c r="G737" s="42"/>
      <c r="H737" s="639"/>
      <c r="I737" s="40"/>
      <c r="J737" s="40"/>
      <c r="K737" s="40"/>
      <c r="L737" s="42"/>
      <c r="M737" s="42"/>
      <c r="N737" s="42"/>
      <c r="O737" s="42"/>
      <c r="P737" s="42"/>
      <c r="Q737" s="42"/>
      <c r="R737" s="42"/>
      <c r="S737" s="42"/>
      <c r="T737" s="40"/>
      <c r="U737" s="40"/>
      <c r="V737" s="40"/>
      <c r="W737" s="40"/>
      <c r="X737" s="40"/>
      <c r="Y737" s="42"/>
      <c r="Z737" s="42"/>
    </row>
    <row r="738" spans="1:26" ht="11.25" customHeight="1" x14ac:dyDescent="0.2">
      <c r="A738" s="42"/>
      <c r="B738" s="42"/>
      <c r="C738" s="42"/>
      <c r="D738" s="42"/>
      <c r="E738" s="42"/>
      <c r="F738" s="42"/>
      <c r="G738" s="42"/>
      <c r="H738" s="639"/>
      <c r="I738" s="40"/>
      <c r="J738" s="40"/>
      <c r="K738" s="40"/>
      <c r="L738" s="42"/>
      <c r="M738" s="42"/>
      <c r="N738" s="42"/>
      <c r="O738" s="42"/>
      <c r="P738" s="42"/>
      <c r="Q738" s="42"/>
      <c r="R738" s="42"/>
      <c r="S738" s="42"/>
      <c r="T738" s="40"/>
      <c r="U738" s="40"/>
      <c r="V738" s="40"/>
      <c r="W738" s="40"/>
      <c r="X738" s="40"/>
      <c r="Y738" s="42"/>
      <c r="Z738" s="42"/>
    </row>
    <row r="739" spans="1:26" ht="11.25" customHeight="1" x14ac:dyDescent="0.2">
      <c r="A739" s="42"/>
      <c r="B739" s="42"/>
      <c r="C739" s="42"/>
      <c r="D739" s="42"/>
      <c r="E739" s="42"/>
      <c r="F739" s="42"/>
      <c r="G739" s="42"/>
      <c r="H739" s="639"/>
      <c r="I739" s="40"/>
      <c r="J739" s="40"/>
      <c r="K739" s="40"/>
      <c r="L739" s="42"/>
      <c r="M739" s="42"/>
      <c r="N739" s="42"/>
      <c r="O739" s="42"/>
      <c r="P739" s="42"/>
      <c r="Q739" s="42"/>
      <c r="R739" s="42"/>
      <c r="S739" s="42"/>
      <c r="T739" s="40"/>
      <c r="U739" s="40"/>
      <c r="V739" s="40"/>
      <c r="W739" s="40"/>
      <c r="X739" s="40"/>
      <c r="Y739" s="42"/>
      <c r="Z739" s="42"/>
    </row>
    <row r="740" spans="1:26" ht="11.25" customHeight="1" x14ac:dyDescent="0.2">
      <c r="A740" s="42"/>
      <c r="B740" s="42"/>
      <c r="C740" s="42"/>
      <c r="D740" s="42"/>
      <c r="E740" s="42"/>
      <c r="F740" s="42"/>
      <c r="G740" s="42"/>
      <c r="H740" s="639"/>
      <c r="I740" s="40"/>
      <c r="J740" s="40"/>
      <c r="K740" s="40"/>
      <c r="L740" s="42"/>
      <c r="M740" s="42"/>
      <c r="N740" s="42"/>
      <c r="O740" s="42"/>
      <c r="P740" s="42"/>
      <c r="Q740" s="42"/>
      <c r="R740" s="42"/>
      <c r="S740" s="42"/>
      <c r="T740" s="40"/>
      <c r="U740" s="40"/>
      <c r="V740" s="40"/>
      <c r="W740" s="40"/>
      <c r="X740" s="40"/>
      <c r="Y740" s="42"/>
      <c r="Z740" s="42"/>
    </row>
    <row r="741" spans="1:26" ht="11.25" customHeight="1" x14ac:dyDescent="0.2">
      <c r="A741" s="42"/>
      <c r="B741" s="42"/>
      <c r="C741" s="42"/>
      <c r="D741" s="42"/>
      <c r="E741" s="42"/>
      <c r="F741" s="42"/>
      <c r="G741" s="42"/>
      <c r="H741" s="639"/>
      <c r="I741" s="40"/>
      <c r="J741" s="40"/>
      <c r="K741" s="40"/>
      <c r="L741" s="42"/>
      <c r="M741" s="42"/>
      <c r="N741" s="42"/>
      <c r="O741" s="42"/>
      <c r="P741" s="42"/>
      <c r="Q741" s="42"/>
      <c r="R741" s="42"/>
      <c r="S741" s="42"/>
      <c r="T741" s="40"/>
      <c r="U741" s="40"/>
      <c r="V741" s="40"/>
      <c r="W741" s="40"/>
      <c r="X741" s="40"/>
      <c r="Y741" s="42"/>
      <c r="Z741" s="42"/>
    </row>
    <row r="742" spans="1:26" ht="11.25" customHeight="1" x14ac:dyDescent="0.2">
      <c r="A742" s="42"/>
      <c r="B742" s="42"/>
      <c r="C742" s="42"/>
      <c r="D742" s="42"/>
      <c r="E742" s="42"/>
      <c r="F742" s="42"/>
      <c r="G742" s="42"/>
      <c r="H742" s="639"/>
      <c r="I742" s="40"/>
      <c r="J742" s="40"/>
      <c r="K742" s="40"/>
      <c r="L742" s="42"/>
      <c r="M742" s="42"/>
      <c r="N742" s="42"/>
      <c r="O742" s="42"/>
      <c r="P742" s="42"/>
      <c r="Q742" s="42"/>
      <c r="R742" s="42"/>
      <c r="S742" s="42"/>
      <c r="T742" s="40"/>
      <c r="U742" s="40"/>
      <c r="V742" s="40"/>
      <c r="W742" s="40"/>
      <c r="X742" s="40"/>
      <c r="Y742" s="42"/>
      <c r="Z742" s="42"/>
    </row>
    <row r="743" spans="1:26" ht="11.25" customHeight="1" x14ac:dyDescent="0.2">
      <c r="A743" s="42"/>
      <c r="B743" s="42"/>
      <c r="C743" s="42"/>
      <c r="D743" s="42"/>
      <c r="E743" s="42"/>
      <c r="F743" s="42"/>
      <c r="G743" s="42"/>
      <c r="H743" s="639"/>
      <c r="I743" s="40"/>
      <c r="J743" s="40"/>
      <c r="K743" s="40"/>
      <c r="L743" s="42"/>
      <c r="M743" s="42"/>
      <c r="N743" s="42"/>
      <c r="O743" s="42"/>
      <c r="P743" s="42"/>
      <c r="Q743" s="42"/>
      <c r="R743" s="42"/>
      <c r="S743" s="42"/>
      <c r="T743" s="40"/>
      <c r="U743" s="40"/>
      <c r="V743" s="40"/>
      <c r="W743" s="40"/>
      <c r="X743" s="40"/>
      <c r="Y743" s="42"/>
      <c r="Z743" s="42"/>
    </row>
    <row r="744" spans="1:26" ht="11.25" customHeight="1" x14ac:dyDescent="0.2">
      <c r="A744" s="42"/>
      <c r="B744" s="42"/>
      <c r="C744" s="42"/>
      <c r="D744" s="42"/>
      <c r="E744" s="42"/>
      <c r="F744" s="42"/>
      <c r="G744" s="42"/>
      <c r="H744" s="639"/>
      <c r="I744" s="40"/>
      <c r="J744" s="40"/>
      <c r="K744" s="40"/>
      <c r="L744" s="42"/>
      <c r="M744" s="42"/>
      <c r="N744" s="42"/>
      <c r="O744" s="42"/>
      <c r="P744" s="42"/>
      <c r="Q744" s="42"/>
      <c r="R744" s="42"/>
      <c r="S744" s="42"/>
      <c r="T744" s="40"/>
      <c r="U744" s="40"/>
      <c r="V744" s="40"/>
      <c r="W744" s="40"/>
      <c r="X744" s="40"/>
      <c r="Y744" s="42"/>
      <c r="Z744" s="42"/>
    </row>
    <row r="745" spans="1:26" ht="11.25" customHeight="1" x14ac:dyDescent="0.2">
      <c r="A745" s="42"/>
      <c r="B745" s="42"/>
      <c r="C745" s="42"/>
      <c r="D745" s="42"/>
      <c r="E745" s="42"/>
      <c r="F745" s="42"/>
      <c r="G745" s="42"/>
      <c r="H745" s="639"/>
      <c r="I745" s="40"/>
      <c r="J745" s="40"/>
      <c r="K745" s="40"/>
      <c r="L745" s="42"/>
      <c r="M745" s="42"/>
      <c r="N745" s="42"/>
      <c r="O745" s="42"/>
      <c r="P745" s="42"/>
      <c r="Q745" s="42"/>
      <c r="R745" s="42"/>
      <c r="S745" s="42"/>
      <c r="T745" s="40"/>
      <c r="U745" s="40"/>
      <c r="V745" s="40"/>
      <c r="W745" s="40"/>
      <c r="X745" s="40"/>
      <c r="Y745" s="42"/>
      <c r="Z745" s="42"/>
    </row>
    <row r="746" spans="1:26" ht="11.25" customHeight="1" x14ac:dyDescent="0.2">
      <c r="A746" s="42"/>
      <c r="B746" s="42"/>
      <c r="C746" s="42"/>
      <c r="D746" s="42"/>
      <c r="E746" s="42"/>
      <c r="F746" s="42"/>
      <c r="G746" s="42"/>
      <c r="H746" s="639"/>
      <c r="I746" s="40"/>
      <c r="J746" s="40"/>
      <c r="K746" s="40"/>
      <c r="L746" s="42"/>
      <c r="M746" s="42"/>
      <c r="N746" s="42"/>
      <c r="O746" s="42"/>
      <c r="P746" s="42"/>
      <c r="Q746" s="42"/>
      <c r="R746" s="42"/>
      <c r="S746" s="42"/>
      <c r="T746" s="40"/>
      <c r="U746" s="40"/>
      <c r="V746" s="40"/>
      <c r="W746" s="40"/>
      <c r="X746" s="40"/>
      <c r="Y746" s="42"/>
      <c r="Z746" s="42"/>
    </row>
    <row r="747" spans="1:26" ht="11.25" customHeight="1" x14ac:dyDescent="0.2">
      <c r="A747" s="42"/>
      <c r="B747" s="42"/>
      <c r="C747" s="42"/>
      <c r="D747" s="42"/>
      <c r="E747" s="42"/>
      <c r="F747" s="42"/>
      <c r="G747" s="42"/>
      <c r="H747" s="639"/>
      <c r="I747" s="40"/>
      <c r="J747" s="40"/>
      <c r="K747" s="40"/>
      <c r="L747" s="42"/>
      <c r="M747" s="42"/>
      <c r="N747" s="42"/>
      <c r="O747" s="42"/>
      <c r="P747" s="42"/>
      <c r="Q747" s="42"/>
      <c r="R747" s="42"/>
      <c r="S747" s="42"/>
      <c r="T747" s="40"/>
      <c r="U747" s="40"/>
      <c r="V747" s="40"/>
      <c r="W747" s="40"/>
      <c r="X747" s="40"/>
      <c r="Y747" s="42"/>
      <c r="Z747" s="42"/>
    </row>
    <row r="748" spans="1:26" ht="11.25" customHeight="1" x14ac:dyDescent="0.2">
      <c r="A748" s="42"/>
      <c r="B748" s="42"/>
      <c r="C748" s="42"/>
      <c r="D748" s="42"/>
      <c r="E748" s="42"/>
      <c r="F748" s="42"/>
      <c r="G748" s="42"/>
      <c r="H748" s="639"/>
      <c r="I748" s="40"/>
      <c r="J748" s="40"/>
      <c r="K748" s="40"/>
      <c r="L748" s="42"/>
      <c r="M748" s="42"/>
      <c r="N748" s="42"/>
      <c r="O748" s="42"/>
      <c r="P748" s="42"/>
      <c r="Q748" s="42"/>
      <c r="R748" s="42"/>
      <c r="S748" s="42"/>
      <c r="T748" s="40"/>
      <c r="U748" s="40"/>
      <c r="V748" s="40"/>
      <c r="W748" s="40"/>
      <c r="X748" s="40"/>
      <c r="Y748" s="42"/>
      <c r="Z748" s="42"/>
    </row>
    <row r="749" spans="1:26" ht="11.25" customHeight="1" x14ac:dyDescent="0.2">
      <c r="A749" s="42"/>
      <c r="B749" s="42"/>
      <c r="C749" s="42"/>
      <c r="D749" s="42"/>
      <c r="E749" s="42"/>
      <c r="F749" s="42"/>
      <c r="G749" s="42"/>
      <c r="H749" s="639"/>
      <c r="I749" s="40"/>
      <c r="J749" s="40"/>
      <c r="K749" s="40"/>
      <c r="L749" s="42"/>
      <c r="M749" s="42"/>
      <c r="N749" s="42"/>
      <c r="O749" s="42"/>
      <c r="P749" s="42"/>
      <c r="Q749" s="42"/>
      <c r="R749" s="42"/>
      <c r="S749" s="42"/>
      <c r="T749" s="40"/>
      <c r="U749" s="40"/>
      <c r="V749" s="40"/>
      <c r="W749" s="40"/>
      <c r="X749" s="40"/>
      <c r="Y749" s="42"/>
      <c r="Z749" s="42"/>
    </row>
    <row r="750" spans="1:26" ht="11.25" customHeight="1" x14ac:dyDescent="0.2">
      <c r="A750" s="42"/>
      <c r="B750" s="42"/>
      <c r="C750" s="42"/>
      <c r="D750" s="42"/>
      <c r="E750" s="42"/>
      <c r="F750" s="42"/>
      <c r="G750" s="42"/>
      <c r="H750" s="639"/>
      <c r="I750" s="40"/>
      <c r="J750" s="40"/>
      <c r="K750" s="40"/>
      <c r="L750" s="42"/>
      <c r="M750" s="42"/>
      <c r="N750" s="42"/>
      <c r="O750" s="42"/>
      <c r="P750" s="42"/>
      <c r="Q750" s="42"/>
      <c r="R750" s="42"/>
      <c r="S750" s="42"/>
      <c r="T750" s="40"/>
      <c r="U750" s="40"/>
      <c r="V750" s="40"/>
      <c r="W750" s="40"/>
      <c r="X750" s="40"/>
      <c r="Y750" s="42"/>
      <c r="Z750" s="42"/>
    </row>
    <row r="751" spans="1:26" ht="11.25" customHeight="1" x14ac:dyDescent="0.2">
      <c r="A751" s="42"/>
      <c r="B751" s="42"/>
      <c r="C751" s="42"/>
      <c r="D751" s="42"/>
      <c r="E751" s="42"/>
      <c r="F751" s="42"/>
      <c r="G751" s="42"/>
      <c r="H751" s="639"/>
      <c r="I751" s="40"/>
      <c r="J751" s="40"/>
      <c r="K751" s="40"/>
      <c r="L751" s="42"/>
      <c r="M751" s="42"/>
      <c r="N751" s="42"/>
      <c r="O751" s="42"/>
      <c r="P751" s="42"/>
      <c r="Q751" s="42"/>
      <c r="R751" s="42"/>
      <c r="S751" s="42"/>
      <c r="T751" s="40"/>
      <c r="U751" s="40"/>
      <c r="V751" s="40"/>
      <c r="W751" s="40"/>
      <c r="X751" s="40"/>
      <c r="Y751" s="42"/>
      <c r="Z751" s="42"/>
    </row>
    <row r="752" spans="1:26" ht="11.25" customHeight="1" x14ac:dyDescent="0.2">
      <c r="A752" s="42"/>
      <c r="B752" s="42"/>
      <c r="C752" s="42"/>
      <c r="D752" s="42"/>
      <c r="E752" s="42"/>
      <c r="F752" s="42"/>
      <c r="G752" s="42"/>
      <c r="H752" s="639"/>
      <c r="I752" s="40"/>
      <c r="J752" s="40"/>
      <c r="K752" s="40"/>
      <c r="L752" s="42"/>
      <c r="M752" s="42"/>
      <c r="N752" s="42"/>
      <c r="O752" s="42"/>
      <c r="P752" s="42"/>
      <c r="Q752" s="42"/>
      <c r="R752" s="42"/>
      <c r="S752" s="42"/>
      <c r="T752" s="40"/>
      <c r="U752" s="40"/>
      <c r="V752" s="40"/>
      <c r="W752" s="40"/>
      <c r="X752" s="40"/>
      <c r="Y752" s="42"/>
      <c r="Z752" s="42"/>
    </row>
    <row r="753" spans="1:26" ht="11.25" customHeight="1" x14ac:dyDescent="0.2">
      <c r="A753" s="42"/>
      <c r="B753" s="42"/>
      <c r="C753" s="42"/>
      <c r="D753" s="42"/>
      <c r="E753" s="42"/>
      <c r="F753" s="42"/>
      <c r="G753" s="42"/>
      <c r="H753" s="639"/>
      <c r="I753" s="40"/>
      <c r="J753" s="40"/>
      <c r="K753" s="40"/>
      <c r="L753" s="42"/>
      <c r="M753" s="42"/>
      <c r="N753" s="42"/>
      <c r="O753" s="42"/>
      <c r="P753" s="42"/>
      <c r="Q753" s="42"/>
      <c r="R753" s="42"/>
      <c r="S753" s="42"/>
      <c r="T753" s="40"/>
      <c r="U753" s="40"/>
      <c r="V753" s="40"/>
      <c r="W753" s="40"/>
      <c r="X753" s="40"/>
      <c r="Y753" s="42"/>
      <c r="Z753" s="42"/>
    </row>
    <row r="754" spans="1:26" ht="11.25" customHeight="1" x14ac:dyDescent="0.2">
      <c r="A754" s="42"/>
      <c r="B754" s="42"/>
      <c r="C754" s="42"/>
      <c r="D754" s="42"/>
      <c r="E754" s="42"/>
      <c r="F754" s="42"/>
      <c r="G754" s="42"/>
      <c r="H754" s="639"/>
      <c r="I754" s="40"/>
      <c r="J754" s="40"/>
      <c r="K754" s="40"/>
      <c r="L754" s="42"/>
      <c r="M754" s="42"/>
      <c r="N754" s="42"/>
      <c r="O754" s="42"/>
      <c r="P754" s="42"/>
      <c r="Q754" s="42"/>
      <c r="R754" s="42"/>
      <c r="S754" s="42"/>
      <c r="T754" s="40"/>
      <c r="U754" s="40"/>
      <c r="V754" s="40"/>
      <c r="W754" s="40"/>
      <c r="X754" s="40"/>
      <c r="Y754" s="42"/>
      <c r="Z754" s="42"/>
    </row>
    <row r="755" spans="1:26" ht="11.25" customHeight="1" x14ac:dyDescent="0.2">
      <c r="A755" s="42"/>
      <c r="B755" s="42"/>
      <c r="C755" s="42"/>
      <c r="D755" s="42"/>
      <c r="E755" s="42"/>
      <c r="F755" s="42"/>
      <c r="G755" s="42"/>
      <c r="H755" s="639"/>
      <c r="I755" s="40"/>
      <c r="J755" s="40"/>
      <c r="K755" s="40"/>
      <c r="L755" s="42"/>
      <c r="M755" s="42"/>
      <c r="N755" s="42"/>
      <c r="O755" s="42"/>
      <c r="P755" s="42"/>
      <c r="Q755" s="42"/>
      <c r="R755" s="42"/>
      <c r="S755" s="42"/>
      <c r="T755" s="40"/>
      <c r="U755" s="40"/>
      <c r="V755" s="40"/>
      <c r="W755" s="40"/>
      <c r="X755" s="40"/>
      <c r="Y755" s="42"/>
      <c r="Z755" s="42"/>
    </row>
    <row r="756" spans="1:26" ht="11.25" customHeight="1" x14ac:dyDescent="0.2">
      <c r="A756" s="42"/>
      <c r="B756" s="42"/>
      <c r="C756" s="42"/>
      <c r="D756" s="42"/>
      <c r="E756" s="42"/>
      <c r="F756" s="42"/>
      <c r="G756" s="42"/>
      <c r="H756" s="639"/>
      <c r="I756" s="40"/>
      <c r="J756" s="40"/>
      <c r="K756" s="40"/>
      <c r="L756" s="42"/>
      <c r="M756" s="42"/>
      <c r="N756" s="42"/>
      <c r="O756" s="42"/>
      <c r="P756" s="42"/>
      <c r="Q756" s="42"/>
      <c r="R756" s="42"/>
      <c r="S756" s="42"/>
      <c r="T756" s="40"/>
      <c r="U756" s="40"/>
      <c r="V756" s="40"/>
      <c r="W756" s="40"/>
      <c r="X756" s="40"/>
      <c r="Y756" s="42"/>
      <c r="Z756" s="42"/>
    </row>
    <row r="757" spans="1:26" ht="11.25" customHeight="1" x14ac:dyDescent="0.2">
      <c r="A757" s="42"/>
      <c r="B757" s="42"/>
      <c r="C757" s="42"/>
      <c r="D757" s="42"/>
      <c r="E757" s="42"/>
      <c r="F757" s="42"/>
      <c r="G757" s="42"/>
      <c r="H757" s="639"/>
      <c r="I757" s="40"/>
      <c r="J757" s="40"/>
      <c r="K757" s="40"/>
      <c r="L757" s="42"/>
      <c r="M757" s="42"/>
      <c r="N757" s="42"/>
      <c r="O757" s="42"/>
      <c r="P757" s="42"/>
      <c r="Q757" s="42"/>
      <c r="R757" s="42"/>
      <c r="S757" s="42"/>
      <c r="T757" s="40"/>
      <c r="U757" s="40"/>
      <c r="V757" s="40"/>
      <c r="W757" s="40"/>
      <c r="X757" s="40"/>
      <c r="Y757" s="42"/>
      <c r="Z757" s="42"/>
    </row>
    <row r="758" spans="1:26" ht="11.25" customHeight="1" x14ac:dyDescent="0.2">
      <c r="A758" s="42"/>
      <c r="B758" s="42"/>
      <c r="C758" s="42"/>
      <c r="D758" s="42"/>
      <c r="E758" s="42"/>
      <c r="F758" s="42"/>
      <c r="G758" s="42"/>
      <c r="H758" s="639"/>
      <c r="I758" s="40"/>
      <c r="J758" s="40"/>
      <c r="K758" s="40"/>
      <c r="L758" s="42"/>
      <c r="M758" s="42"/>
      <c r="N758" s="42"/>
      <c r="O758" s="42"/>
      <c r="P758" s="42"/>
      <c r="Q758" s="42"/>
      <c r="R758" s="42"/>
      <c r="S758" s="42"/>
      <c r="T758" s="40"/>
      <c r="U758" s="40"/>
      <c r="V758" s="40"/>
      <c r="W758" s="40"/>
      <c r="X758" s="40"/>
      <c r="Y758" s="42"/>
      <c r="Z758" s="42"/>
    </row>
    <row r="759" spans="1:26" ht="11.25" customHeight="1" x14ac:dyDescent="0.2">
      <c r="A759" s="42"/>
      <c r="B759" s="42"/>
      <c r="C759" s="42"/>
      <c r="D759" s="42"/>
      <c r="E759" s="42"/>
      <c r="F759" s="42"/>
      <c r="G759" s="42"/>
      <c r="H759" s="639"/>
      <c r="I759" s="40"/>
      <c r="J759" s="40"/>
      <c r="K759" s="40"/>
      <c r="L759" s="42"/>
      <c r="M759" s="42"/>
      <c r="N759" s="42"/>
      <c r="O759" s="42"/>
      <c r="P759" s="42"/>
      <c r="Q759" s="42"/>
      <c r="R759" s="42"/>
      <c r="S759" s="42"/>
      <c r="T759" s="40"/>
      <c r="U759" s="40"/>
      <c r="V759" s="40"/>
      <c r="W759" s="40"/>
      <c r="X759" s="40"/>
      <c r="Y759" s="42"/>
      <c r="Z759" s="42"/>
    </row>
    <row r="760" spans="1:26" ht="11.25" customHeight="1" x14ac:dyDescent="0.2">
      <c r="A760" s="42"/>
      <c r="B760" s="42"/>
      <c r="C760" s="42"/>
      <c r="D760" s="42"/>
      <c r="E760" s="42"/>
      <c r="F760" s="42"/>
      <c r="G760" s="42"/>
      <c r="H760" s="639"/>
      <c r="I760" s="40"/>
      <c r="J760" s="40"/>
      <c r="K760" s="40"/>
      <c r="L760" s="42"/>
      <c r="M760" s="42"/>
      <c r="N760" s="42"/>
      <c r="O760" s="42"/>
      <c r="P760" s="42"/>
      <c r="Q760" s="42"/>
      <c r="R760" s="42"/>
      <c r="S760" s="42"/>
      <c r="T760" s="40"/>
      <c r="U760" s="40"/>
      <c r="V760" s="40"/>
      <c r="W760" s="40"/>
      <c r="X760" s="40"/>
      <c r="Y760" s="42"/>
      <c r="Z760" s="42"/>
    </row>
    <row r="761" spans="1:26" ht="11.25" customHeight="1" x14ac:dyDescent="0.2">
      <c r="A761" s="42"/>
      <c r="B761" s="42"/>
      <c r="C761" s="42"/>
      <c r="D761" s="42"/>
      <c r="E761" s="42"/>
      <c r="F761" s="42"/>
      <c r="G761" s="42"/>
      <c r="H761" s="639"/>
      <c r="I761" s="40"/>
      <c r="J761" s="40"/>
      <c r="K761" s="40"/>
      <c r="L761" s="42"/>
      <c r="M761" s="42"/>
      <c r="N761" s="42"/>
      <c r="O761" s="42"/>
      <c r="P761" s="42"/>
      <c r="Q761" s="42"/>
      <c r="R761" s="42"/>
      <c r="S761" s="42"/>
      <c r="T761" s="40"/>
      <c r="U761" s="40"/>
      <c r="V761" s="40"/>
      <c r="W761" s="40"/>
      <c r="X761" s="40"/>
      <c r="Y761" s="42"/>
      <c r="Z761" s="42"/>
    </row>
    <row r="762" spans="1:26" ht="11.25" customHeight="1" x14ac:dyDescent="0.2">
      <c r="A762" s="42"/>
      <c r="B762" s="42"/>
      <c r="C762" s="42"/>
      <c r="D762" s="42"/>
      <c r="E762" s="42"/>
      <c r="F762" s="42"/>
      <c r="G762" s="42"/>
      <c r="H762" s="639"/>
      <c r="I762" s="40"/>
      <c r="J762" s="40"/>
      <c r="K762" s="40"/>
      <c r="L762" s="42"/>
      <c r="M762" s="42"/>
      <c r="N762" s="42"/>
      <c r="O762" s="42"/>
      <c r="P762" s="42"/>
      <c r="Q762" s="42"/>
      <c r="R762" s="42"/>
      <c r="S762" s="42"/>
      <c r="T762" s="40"/>
      <c r="U762" s="40"/>
      <c r="V762" s="40"/>
      <c r="W762" s="40"/>
      <c r="X762" s="40"/>
      <c r="Y762" s="42"/>
      <c r="Z762" s="42"/>
    </row>
    <row r="763" spans="1:26" ht="11.25" customHeight="1" x14ac:dyDescent="0.2">
      <c r="A763" s="42"/>
      <c r="B763" s="42"/>
      <c r="C763" s="42"/>
      <c r="D763" s="42"/>
      <c r="E763" s="42"/>
      <c r="F763" s="42"/>
      <c r="G763" s="42"/>
      <c r="H763" s="639"/>
      <c r="I763" s="40"/>
      <c r="J763" s="40"/>
      <c r="K763" s="40"/>
      <c r="L763" s="42"/>
      <c r="M763" s="42"/>
      <c r="N763" s="42"/>
      <c r="O763" s="42"/>
      <c r="P763" s="42"/>
      <c r="Q763" s="42"/>
      <c r="R763" s="42"/>
      <c r="S763" s="42"/>
      <c r="T763" s="40"/>
      <c r="U763" s="40"/>
      <c r="V763" s="40"/>
      <c r="W763" s="40"/>
      <c r="X763" s="40"/>
      <c r="Y763" s="42"/>
      <c r="Z763" s="42"/>
    </row>
    <row r="764" spans="1:26" ht="11.25" customHeight="1" x14ac:dyDescent="0.2">
      <c r="A764" s="42"/>
      <c r="B764" s="42"/>
      <c r="C764" s="42"/>
      <c r="D764" s="42"/>
      <c r="E764" s="42"/>
      <c r="F764" s="42"/>
      <c r="G764" s="42"/>
      <c r="H764" s="639"/>
      <c r="I764" s="40"/>
      <c r="J764" s="40"/>
      <c r="K764" s="40"/>
      <c r="L764" s="42"/>
      <c r="M764" s="42"/>
      <c r="N764" s="42"/>
      <c r="O764" s="42"/>
      <c r="P764" s="42"/>
      <c r="Q764" s="42"/>
      <c r="R764" s="42"/>
      <c r="S764" s="42"/>
      <c r="T764" s="40"/>
      <c r="U764" s="40"/>
      <c r="V764" s="40"/>
      <c r="W764" s="40"/>
      <c r="X764" s="40"/>
      <c r="Y764" s="42"/>
      <c r="Z764" s="42"/>
    </row>
    <row r="765" spans="1:26" ht="11.25" customHeight="1" x14ac:dyDescent="0.2">
      <c r="A765" s="42"/>
      <c r="B765" s="42"/>
      <c r="C765" s="42"/>
      <c r="D765" s="42"/>
      <c r="E765" s="42"/>
      <c r="F765" s="42"/>
      <c r="G765" s="42"/>
      <c r="H765" s="639"/>
      <c r="I765" s="40"/>
      <c r="J765" s="40"/>
      <c r="K765" s="40"/>
      <c r="L765" s="42"/>
      <c r="M765" s="42"/>
      <c r="N765" s="42"/>
      <c r="O765" s="42"/>
      <c r="P765" s="42"/>
      <c r="Q765" s="42"/>
      <c r="R765" s="42"/>
      <c r="S765" s="42"/>
      <c r="T765" s="40"/>
      <c r="U765" s="40"/>
      <c r="V765" s="40"/>
      <c r="W765" s="40"/>
      <c r="X765" s="40"/>
      <c r="Y765" s="42"/>
      <c r="Z765" s="42"/>
    </row>
    <row r="766" spans="1:26" ht="11.25" customHeight="1" x14ac:dyDescent="0.2">
      <c r="A766" s="42"/>
      <c r="B766" s="42"/>
      <c r="C766" s="42"/>
      <c r="D766" s="42"/>
      <c r="E766" s="42"/>
      <c r="F766" s="42"/>
      <c r="G766" s="42"/>
      <c r="H766" s="639"/>
      <c r="I766" s="40"/>
      <c r="J766" s="40"/>
      <c r="K766" s="40"/>
      <c r="L766" s="42"/>
      <c r="M766" s="42"/>
      <c r="N766" s="42"/>
      <c r="O766" s="42"/>
      <c r="P766" s="42"/>
      <c r="Q766" s="42"/>
      <c r="R766" s="42"/>
      <c r="S766" s="42"/>
      <c r="T766" s="40"/>
      <c r="U766" s="40"/>
      <c r="V766" s="40"/>
      <c r="W766" s="40"/>
      <c r="X766" s="40"/>
      <c r="Y766" s="42"/>
      <c r="Z766" s="42"/>
    </row>
    <row r="767" spans="1:26" ht="11.25" customHeight="1" x14ac:dyDescent="0.2">
      <c r="A767" s="42"/>
      <c r="B767" s="42"/>
      <c r="C767" s="42"/>
      <c r="D767" s="42"/>
      <c r="E767" s="42"/>
      <c r="F767" s="42"/>
      <c r="G767" s="42"/>
      <c r="H767" s="639"/>
      <c r="I767" s="40"/>
      <c r="J767" s="40"/>
      <c r="K767" s="40"/>
      <c r="L767" s="42"/>
      <c r="M767" s="42"/>
      <c r="N767" s="42"/>
      <c r="O767" s="42"/>
      <c r="P767" s="42"/>
      <c r="Q767" s="42"/>
      <c r="R767" s="42"/>
      <c r="S767" s="42"/>
      <c r="T767" s="40"/>
      <c r="U767" s="40"/>
      <c r="V767" s="40"/>
      <c r="W767" s="40"/>
      <c r="X767" s="40"/>
      <c r="Y767" s="42"/>
      <c r="Z767" s="42"/>
    </row>
    <row r="768" spans="1:26" ht="11.25" customHeight="1" x14ac:dyDescent="0.2">
      <c r="A768" s="42"/>
      <c r="B768" s="42"/>
      <c r="C768" s="42"/>
      <c r="D768" s="42"/>
      <c r="E768" s="42"/>
      <c r="F768" s="42"/>
      <c r="G768" s="42"/>
      <c r="H768" s="639"/>
      <c r="I768" s="40"/>
      <c r="J768" s="40"/>
      <c r="K768" s="40"/>
      <c r="L768" s="42"/>
      <c r="M768" s="42"/>
      <c r="N768" s="42"/>
      <c r="O768" s="42"/>
      <c r="P768" s="42"/>
      <c r="Q768" s="42"/>
      <c r="R768" s="42"/>
      <c r="S768" s="42"/>
      <c r="T768" s="40"/>
      <c r="U768" s="40"/>
      <c r="V768" s="40"/>
      <c r="W768" s="40"/>
      <c r="X768" s="40"/>
      <c r="Y768" s="42"/>
      <c r="Z768" s="42"/>
    </row>
    <row r="769" spans="1:26" ht="11.25" customHeight="1" x14ac:dyDescent="0.2">
      <c r="A769" s="42"/>
      <c r="B769" s="42"/>
      <c r="C769" s="42"/>
      <c r="D769" s="42"/>
      <c r="E769" s="42"/>
      <c r="F769" s="42"/>
      <c r="G769" s="42"/>
      <c r="H769" s="639"/>
      <c r="I769" s="40"/>
      <c r="J769" s="40"/>
      <c r="K769" s="40"/>
      <c r="L769" s="42"/>
      <c r="M769" s="42"/>
      <c r="N769" s="42"/>
      <c r="O769" s="42"/>
      <c r="P769" s="42"/>
      <c r="Q769" s="42"/>
      <c r="R769" s="42"/>
      <c r="S769" s="42"/>
      <c r="T769" s="40"/>
      <c r="U769" s="40"/>
      <c r="V769" s="40"/>
      <c r="W769" s="40"/>
      <c r="X769" s="40"/>
      <c r="Y769" s="42"/>
      <c r="Z769" s="42"/>
    </row>
    <row r="770" spans="1:26" ht="11.25" customHeight="1" x14ac:dyDescent="0.2">
      <c r="A770" s="42"/>
      <c r="B770" s="42"/>
      <c r="C770" s="42"/>
      <c r="D770" s="42"/>
      <c r="E770" s="42"/>
      <c r="F770" s="42"/>
      <c r="G770" s="42"/>
      <c r="H770" s="639"/>
      <c r="I770" s="40"/>
      <c r="J770" s="40"/>
      <c r="K770" s="40"/>
      <c r="L770" s="42"/>
      <c r="M770" s="42"/>
      <c r="N770" s="42"/>
      <c r="O770" s="42"/>
      <c r="P770" s="42"/>
      <c r="Q770" s="42"/>
      <c r="R770" s="42"/>
      <c r="S770" s="42"/>
      <c r="T770" s="40"/>
      <c r="U770" s="40"/>
      <c r="V770" s="40"/>
      <c r="W770" s="40"/>
      <c r="X770" s="40"/>
      <c r="Y770" s="42"/>
      <c r="Z770" s="42"/>
    </row>
    <row r="771" spans="1:26" ht="11.25" customHeight="1" x14ac:dyDescent="0.2">
      <c r="A771" s="42"/>
      <c r="B771" s="42"/>
      <c r="C771" s="42"/>
      <c r="D771" s="42"/>
      <c r="E771" s="42"/>
      <c r="F771" s="42"/>
      <c r="G771" s="42"/>
      <c r="H771" s="639"/>
      <c r="I771" s="40"/>
      <c r="J771" s="40"/>
      <c r="K771" s="40"/>
      <c r="L771" s="42"/>
      <c r="M771" s="42"/>
      <c r="N771" s="42"/>
      <c r="O771" s="42"/>
      <c r="P771" s="42"/>
      <c r="Q771" s="42"/>
      <c r="R771" s="42"/>
      <c r="S771" s="42"/>
      <c r="T771" s="40"/>
      <c r="U771" s="40"/>
      <c r="V771" s="40"/>
      <c r="W771" s="40"/>
      <c r="X771" s="40"/>
      <c r="Y771" s="42"/>
      <c r="Z771" s="42"/>
    </row>
    <row r="772" spans="1:26" ht="11.25" customHeight="1" x14ac:dyDescent="0.2">
      <c r="A772" s="42"/>
      <c r="B772" s="42"/>
      <c r="C772" s="42"/>
      <c r="D772" s="42"/>
      <c r="E772" s="42"/>
      <c r="F772" s="42"/>
      <c r="G772" s="42"/>
      <c r="H772" s="639"/>
      <c r="I772" s="40"/>
      <c r="J772" s="40"/>
      <c r="K772" s="40"/>
      <c r="L772" s="42"/>
      <c r="M772" s="42"/>
      <c r="N772" s="42"/>
      <c r="O772" s="42"/>
      <c r="P772" s="42"/>
      <c r="Q772" s="42"/>
      <c r="R772" s="42"/>
      <c r="S772" s="42"/>
      <c r="T772" s="40"/>
      <c r="U772" s="40"/>
      <c r="V772" s="40"/>
      <c r="W772" s="40"/>
      <c r="X772" s="40"/>
      <c r="Y772" s="42"/>
      <c r="Z772" s="42"/>
    </row>
    <row r="773" spans="1:26" ht="11.25" customHeight="1" x14ac:dyDescent="0.2">
      <c r="A773" s="42"/>
      <c r="B773" s="42"/>
      <c r="C773" s="42"/>
      <c r="D773" s="42"/>
      <c r="E773" s="42"/>
      <c r="F773" s="42"/>
      <c r="G773" s="42"/>
      <c r="H773" s="639"/>
      <c r="I773" s="40"/>
      <c r="J773" s="40"/>
      <c r="K773" s="40"/>
      <c r="L773" s="42"/>
      <c r="M773" s="42"/>
      <c r="N773" s="42"/>
      <c r="O773" s="42"/>
      <c r="P773" s="42"/>
      <c r="Q773" s="42"/>
      <c r="R773" s="42"/>
      <c r="S773" s="42"/>
      <c r="T773" s="40"/>
      <c r="U773" s="40"/>
      <c r="V773" s="40"/>
      <c r="W773" s="40"/>
      <c r="X773" s="40"/>
      <c r="Y773" s="42"/>
      <c r="Z773" s="42"/>
    </row>
    <row r="774" spans="1:26" ht="11.25" customHeight="1" x14ac:dyDescent="0.2">
      <c r="A774" s="42"/>
      <c r="B774" s="42"/>
      <c r="C774" s="42"/>
      <c r="D774" s="42"/>
      <c r="E774" s="42"/>
      <c r="F774" s="42"/>
      <c r="G774" s="42"/>
      <c r="H774" s="639"/>
      <c r="I774" s="40"/>
      <c r="J774" s="40"/>
      <c r="K774" s="40"/>
      <c r="L774" s="42"/>
      <c r="M774" s="42"/>
      <c r="N774" s="42"/>
      <c r="O774" s="42"/>
      <c r="P774" s="42"/>
      <c r="Q774" s="42"/>
      <c r="R774" s="42"/>
      <c r="S774" s="42"/>
      <c r="T774" s="40"/>
      <c r="U774" s="40"/>
      <c r="V774" s="40"/>
      <c r="W774" s="40"/>
      <c r="X774" s="40"/>
      <c r="Y774" s="42"/>
      <c r="Z774" s="42"/>
    </row>
    <row r="775" spans="1:26" ht="11.25" customHeight="1" x14ac:dyDescent="0.2">
      <c r="A775" s="42"/>
      <c r="B775" s="42"/>
      <c r="C775" s="42"/>
      <c r="D775" s="42"/>
      <c r="E775" s="42"/>
      <c r="F775" s="42"/>
      <c r="G775" s="42"/>
      <c r="H775" s="639"/>
      <c r="I775" s="40"/>
      <c r="J775" s="40"/>
      <c r="K775" s="40"/>
      <c r="L775" s="42"/>
      <c r="M775" s="42"/>
      <c r="N775" s="42"/>
      <c r="O775" s="42"/>
      <c r="P775" s="42"/>
      <c r="Q775" s="42"/>
      <c r="R775" s="42"/>
      <c r="S775" s="42"/>
      <c r="T775" s="40"/>
      <c r="U775" s="40"/>
      <c r="V775" s="40"/>
      <c r="W775" s="40"/>
      <c r="X775" s="40"/>
      <c r="Y775" s="42"/>
      <c r="Z775" s="42"/>
    </row>
    <row r="776" spans="1:26" ht="11.25" customHeight="1" x14ac:dyDescent="0.2">
      <c r="A776" s="42"/>
      <c r="B776" s="42"/>
      <c r="C776" s="42"/>
      <c r="D776" s="42"/>
      <c r="E776" s="42"/>
      <c r="F776" s="42"/>
      <c r="G776" s="42"/>
      <c r="H776" s="639"/>
      <c r="I776" s="40"/>
      <c r="J776" s="40"/>
      <c r="K776" s="40"/>
      <c r="L776" s="42"/>
      <c r="M776" s="42"/>
      <c r="N776" s="42"/>
      <c r="O776" s="42"/>
      <c r="P776" s="42"/>
      <c r="Q776" s="42"/>
      <c r="R776" s="42"/>
      <c r="S776" s="42"/>
      <c r="T776" s="40"/>
      <c r="U776" s="40"/>
      <c r="V776" s="40"/>
      <c r="W776" s="40"/>
      <c r="X776" s="40"/>
      <c r="Y776" s="42"/>
      <c r="Z776" s="42"/>
    </row>
    <row r="777" spans="1:26" ht="11.25" customHeight="1" x14ac:dyDescent="0.2">
      <c r="A777" s="42"/>
      <c r="B777" s="42"/>
      <c r="C777" s="42"/>
      <c r="D777" s="42"/>
      <c r="E777" s="42"/>
      <c r="F777" s="42"/>
      <c r="G777" s="42"/>
      <c r="H777" s="639"/>
      <c r="I777" s="40"/>
      <c r="J777" s="40"/>
      <c r="K777" s="40"/>
      <c r="L777" s="42"/>
      <c r="M777" s="42"/>
      <c r="N777" s="42"/>
      <c r="O777" s="42"/>
      <c r="P777" s="42"/>
      <c r="Q777" s="42"/>
      <c r="R777" s="42"/>
      <c r="S777" s="42"/>
      <c r="T777" s="40"/>
      <c r="U777" s="40"/>
      <c r="V777" s="40"/>
      <c r="W777" s="40"/>
      <c r="X777" s="40"/>
      <c r="Y777" s="42"/>
      <c r="Z777" s="42"/>
    </row>
    <row r="778" spans="1:26" ht="11.25" customHeight="1" x14ac:dyDescent="0.2">
      <c r="A778" s="42"/>
      <c r="B778" s="42"/>
      <c r="C778" s="42"/>
      <c r="D778" s="42"/>
      <c r="E778" s="42"/>
      <c r="F778" s="42"/>
      <c r="G778" s="42"/>
      <c r="H778" s="639"/>
      <c r="I778" s="40"/>
      <c r="J778" s="40"/>
      <c r="K778" s="40"/>
      <c r="L778" s="42"/>
      <c r="M778" s="42"/>
      <c r="N778" s="42"/>
      <c r="O778" s="42"/>
      <c r="P778" s="42"/>
      <c r="Q778" s="42"/>
      <c r="R778" s="42"/>
      <c r="S778" s="42"/>
      <c r="T778" s="40"/>
      <c r="U778" s="40"/>
      <c r="V778" s="40"/>
      <c r="W778" s="40"/>
      <c r="X778" s="40"/>
      <c r="Y778" s="42"/>
      <c r="Z778" s="42"/>
    </row>
    <row r="779" spans="1:26" ht="11.25" customHeight="1" x14ac:dyDescent="0.2">
      <c r="A779" s="42"/>
      <c r="B779" s="42"/>
      <c r="C779" s="42"/>
      <c r="D779" s="42"/>
      <c r="E779" s="42"/>
      <c r="F779" s="42"/>
      <c r="G779" s="42"/>
      <c r="H779" s="639"/>
      <c r="I779" s="40"/>
      <c r="J779" s="40"/>
      <c r="K779" s="40"/>
      <c r="L779" s="42"/>
      <c r="M779" s="42"/>
      <c r="N779" s="42"/>
      <c r="O779" s="42"/>
      <c r="P779" s="42"/>
      <c r="Q779" s="42"/>
      <c r="R779" s="42"/>
      <c r="S779" s="42"/>
      <c r="T779" s="40"/>
      <c r="U779" s="40"/>
      <c r="V779" s="40"/>
      <c r="W779" s="40"/>
      <c r="X779" s="40"/>
      <c r="Y779" s="42"/>
      <c r="Z779" s="42"/>
    </row>
    <row r="780" spans="1:26" ht="11.25" customHeight="1" x14ac:dyDescent="0.2">
      <c r="A780" s="42"/>
      <c r="B780" s="42"/>
      <c r="C780" s="42"/>
      <c r="D780" s="42"/>
      <c r="E780" s="42"/>
      <c r="F780" s="42"/>
      <c r="G780" s="42"/>
      <c r="H780" s="639"/>
      <c r="I780" s="40"/>
      <c r="J780" s="40"/>
      <c r="K780" s="40"/>
      <c r="L780" s="42"/>
      <c r="M780" s="42"/>
      <c r="N780" s="42"/>
      <c r="O780" s="42"/>
      <c r="P780" s="42"/>
      <c r="Q780" s="42"/>
      <c r="R780" s="42"/>
      <c r="S780" s="42"/>
      <c r="T780" s="40"/>
      <c r="U780" s="40"/>
      <c r="V780" s="40"/>
      <c r="W780" s="40"/>
      <c r="X780" s="40"/>
      <c r="Y780" s="42"/>
      <c r="Z780" s="42"/>
    </row>
    <row r="781" spans="1:26" ht="11.25" customHeight="1" x14ac:dyDescent="0.2">
      <c r="A781" s="42"/>
      <c r="B781" s="42"/>
      <c r="C781" s="42"/>
      <c r="D781" s="42"/>
      <c r="E781" s="42"/>
      <c r="F781" s="42"/>
      <c r="G781" s="42"/>
      <c r="H781" s="639"/>
      <c r="I781" s="40"/>
      <c r="J781" s="40"/>
      <c r="K781" s="40"/>
      <c r="L781" s="42"/>
      <c r="M781" s="42"/>
      <c r="N781" s="42"/>
      <c r="O781" s="42"/>
      <c r="P781" s="42"/>
      <c r="Q781" s="42"/>
      <c r="R781" s="42"/>
      <c r="S781" s="42"/>
      <c r="T781" s="40"/>
      <c r="U781" s="40"/>
      <c r="V781" s="40"/>
      <c r="W781" s="40"/>
      <c r="X781" s="40"/>
      <c r="Y781" s="42"/>
      <c r="Z781" s="42"/>
    </row>
    <row r="782" spans="1:26" ht="11.25" customHeight="1" x14ac:dyDescent="0.2">
      <c r="A782" s="42"/>
      <c r="B782" s="42"/>
      <c r="C782" s="42"/>
      <c r="D782" s="42"/>
      <c r="E782" s="42"/>
      <c r="F782" s="42"/>
      <c r="G782" s="42"/>
      <c r="H782" s="639"/>
      <c r="I782" s="40"/>
      <c r="J782" s="40"/>
      <c r="K782" s="40"/>
      <c r="L782" s="42"/>
      <c r="M782" s="42"/>
      <c r="N782" s="42"/>
      <c r="O782" s="42"/>
      <c r="P782" s="42"/>
      <c r="Q782" s="42"/>
      <c r="R782" s="42"/>
      <c r="S782" s="42"/>
      <c r="T782" s="40"/>
      <c r="U782" s="40"/>
      <c r="V782" s="40"/>
      <c r="W782" s="40"/>
      <c r="X782" s="40"/>
      <c r="Y782" s="42"/>
      <c r="Z782" s="42"/>
    </row>
    <row r="783" spans="1:26" ht="11.25" customHeight="1" x14ac:dyDescent="0.2">
      <c r="A783" s="42"/>
      <c r="B783" s="42"/>
      <c r="C783" s="42"/>
      <c r="D783" s="42"/>
      <c r="E783" s="42"/>
      <c r="F783" s="42"/>
      <c r="G783" s="42"/>
      <c r="H783" s="639"/>
      <c r="I783" s="40"/>
      <c r="J783" s="40"/>
      <c r="K783" s="40"/>
      <c r="L783" s="42"/>
      <c r="M783" s="42"/>
      <c r="N783" s="42"/>
      <c r="O783" s="42"/>
      <c r="P783" s="42"/>
      <c r="Q783" s="42"/>
      <c r="R783" s="42"/>
      <c r="S783" s="42"/>
      <c r="T783" s="40"/>
      <c r="U783" s="40"/>
      <c r="V783" s="40"/>
      <c r="W783" s="40"/>
      <c r="X783" s="40"/>
      <c r="Y783" s="42"/>
      <c r="Z783" s="42"/>
    </row>
    <row r="784" spans="1:26" ht="11.25" customHeight="1" x14ac:dyDescent="0.2">
      <c r="A784" s="42"/>
      <c r="B784" s="42"/>
      <c r="C784" s="42"/>
      <c r="D784" s="42"/>
      <c r="E784" s="42"/>
      <c r="F784" s="42"/>
      <c r="G784" s="42"/>
      <c r="H784" s="639"/>
      <c r="I784" s="40"/>
      <c r="J784" s="40"/>
      <c r="K784" s="40"/>
      <c r="L784" s="42"/>
      <c r="M784" s="42"/>
      <c r="N784" s="42"/>
      <c r="O784" s="42"/>
      <c r="P784" s="42"/>
      <c r="Q784" s="42"/>
      <c r="R784" s="42"/>
      <c r="S784" s="42"/>
      <c r="T784" s="40"/>
      <c r="U784" s="40"/>
      <c r="V784" s="40"/>
      <c r="W784" s="40"/>
      <c r="X784" s="40"/>
      <c r="Y784" s="42"/>
      <c r="Z784" s="42"/>
    </row>
    <row r="785" spans="1:26" ht="11.25" customHeight="1" x14ac:dyDescent="0.2">
      <c r="A785" s="42"/>
      <c r="B785" s="42"/>
      <c r="C785" s="42"/>
      <c r="D785" s="42"/>
      <c r="E785" s="42"/>
      <c r="F785" s="42"/>
      <c r="G785" s="42"/>
      <c r="H785" s="639"/>
      <c r="I785" s="40"/>
      <c r="J785" s="40"/>
      <c r="K785" s="40"/>
      <c r="L785" s="42"/>
      <c r="M785" s="42"/>
      <c r="N785" s="42"/>
      <c r="O785" s="42"/>
      <c r="P785" s="42"/>
      <c r="Q785" s="42"/>
      <c r="R785" s="42"/>
      <c r="S785" s="42"/>
      <c r="T785" s="40"/>
      <c r="U785" s="40"/>
      <c r="V785" s="40"/>
      <c r="W785" s="40"/>
      <c r="X785" s="40"/>
      <c r="Y785" s="42"/>
      <c r="Z785" s="42"/>
    </row>
    <row r="786" spans="1:26" ht="11.25" customHeight="1" x14ac:dyDescent="0.2">
      <c r="A786" s="42"/>
      <c r="B786" s="42"/>
      <c r="C786" s="42"/>
      <c r="D786" s="42"/>
      <c r="E786" s="42"/>
      <c r="F786" s="42"/>
      <c r="G786" s="42"/>
      <c r="H786" s="639"/>
      <c r="I786" s="40"/>
      <c r="J786" s="40"/>
      <c r="K786" s="40"/>
      <c r="L786" s="42"/>
      <c r="M786" s="42"/>
      <c r="N786" s="42"/>
      <c r="O786" s="42"/>
      <c r="P786" s="42"/>
      <c r="Q786" s="42"/>
      <c r="R786" s="42"/>
      <c r="S786" s="42"/>
      <c r="T786" s="40"/>
      <c r="U786" s="40"/>
      <c r="V786" s="40"/>
      <c r="W786" s="40"/>
      <c r="X786" s="40"/>
      <c r="Y786" s="42"/>
      <c r="Z786" s="42"/>
    </row>
    <row r="787" spans="1:26" ht="11.25" customHeight="1" x14ac:dyDescent="0.2">
      <c r="A787" s="42"/>
      <c r="B787" s="42"/>
      <c r="C787" s="42"/>
      <c r="D787" s="42"/>
      <c r="E787" s="42"/>
      <c r="F787" s="42"/>
      <c r="G787" s="42"/>
      <c r="H787" s="639"/>
      <c r="I787" s="40"/>
      <c r="J787" s="40"/>
      <c r="K787" s="40"/>
      <c r="L787" s="42"/>
      <c r="M787" s="42"/>
      <c r="N787" s="42"/>
      <c r="O787" s="42"/>
      <c r="P787" s="42"/>
      <c r="Q787" s="42"/>
      <c r="R787" s="42"/>
      <c r="S787" s="42"/>
      <c r="T787" s="40"/>
      <c r="U787" s="40"/>
      <c r="V787" s="40"/>
      <c r="W787" s="40"/>
      <c r="X787" s="40"/>
      <c r="Y787" s="42"/>
      <c r="Z787" s="42"/>
    </row>
    <row r="788" spans="1:26" ht="11.25" customHeight="1" x14ac:dyDescent="0.2">
      <c r="A788" s="42"/>
      <c r="B788" s="42"/>
      <c r="C788" s="42"/>
      <c r="D788" s="42"/>
      <c r="E788" s="42"/>
      <c r="F788" s="42"/>
      <c r="G788" s="42"/>
      <c r="H788" s="639"/>
      <c r="I788" s="40"/>
      <c r="J788" s="40"/>
      <c r="K788" s="40"/>
      <c r="L788" s="42"/>
      <c r="M788" s="42"/>
      <c r="N788" s="42"/>
      <c r="O788" s="42"/>
      <c r="P788" s="42"/>
      <c r="Q788" s="42"/>
      <c r="R788" s="42"/>
      <c r="S788" s="42"/>
      <c r="T788" s="40"/>
      <c r="U788" s="40"/>
      <c r="V788" s="40"/>
      <c r="W788" s="40"/>
      <c r="X788" s="40"/>
      <c r="Y788" s="42"/>
      <c r="Z788" s="42"/>
    </row>
    <row r="789" spans="1:26" ht="11.25" customHeight="1" x14ac:dyDescent="0.2">
      <c r="A789" s="42"/>
      <c r="B789" s="42"/>
      <c r="C789" s="42"/>
      <c r="D789" s="42"/>
      <c r="E789" s="42"/>
      <c r="F789" s="42"/>
      <c r="G789" s="42"/>
      <c r="H789" s="639"/>
      <c r="I789" s="40"/>
      <c r="J789" s="40"/>
      <c r="K789" s="40"/>
      <c r="L789" s="42"/>
      <c r="M789" s="42"/>
      <c r="N789" s="42"/>
      <c r="O789" s="42"/>
      <c r="P789" s="42"/>
      <c r="Q789" s="42"/>
      <c r="R789" s="42"/>
      <c r="S789" s="42"/>
      <c r="T789" s="40"/>
      <c r="U789" s="40"/>
      <c r="V789" s="40"/>
      <c r="W789" s="40"/>
      <c r="X789" s="40"/>
      <c r="Y789" s="42"/>
      <c r="Z789" s="42"/>
    </row>
    <row r="790" spans="1:26" ht="11.25" customHeight="1" x14ac:dyDescent="0.2">
      <c r="A790" s="42"/>
      <c r="B790" s="42"/>
      <c r="C790" s="42"/>
      <c r="D790" s="42"/>
      <c r="E790" s="42"/>
      <c r="F790" s="42"/>
      <c r="G790" s="42"/>
      <c r="H790" s="639"/>
      <c r="I790" s="40"/>
      <c r="J790" s="40"/>
      <c r="K790" s="40"/>
      <c r="L790" s="42"/>
      <c r="M790" s="42"/>
      <c r="N790" s="42"/>
      <c r="O790" s="42"/>
      <c r="P790" s="42"/>
      <c r="Q790" s="42"/>
      <c r="R790" s="42"/>
      <c r="S790" s="42"/>
      <c r="T790" s="40"/>
      <c r="U790" s="40"/>
      <c r="V790" s="40"/>
      <c r="W790" s="40"/>
      <c r="X790" s="40"/>
      <c r="Y790" s="42"/>
      <c r="Z790" s="42"/>
    </row>
    <row r="791" spans="1:26" ht="11.25" customHeight="1" x14ac:dyDescent="0.2">
      <c r="A791" s="42"/>
      <c r="B791" s="42"/>
      <c r="C791" s="42"/>
      <c r="D791" s="42"/>
      <c r="E791" s="42"/>
      <c r="F791" s="42"/>
      <c r="G791" s="42"/>
      <c r="H791" s="639"/>
      <c r="I791" s="40"/>
      <c r="J791" s="40"/>
      <c r="K791" s="40"/>
      <c r="L791" s="42"/>
      <c r="M791" s="42"/>
      <c r="N791" s="42"/>
      <c r="O791" s="42"/>
      <c r="P791" s="42"/>
      <c r="Q791" s="42"/>
      <c r="R791" s="42"/>
      <c r="S791" s="42"/>
      <c r="T791" s="40"/>
      <c r="U791" s="40"/>
      <c r="V791" s="40"/>
      <c r="W791" s="40"/>
      <c r="X791" s="40"/>
      <c r="Y791" s="42"/>
      <c r="Z791" s="42"/>
    </row>
    <row r="792" spans="1:26" ht="11.25" customHeight="1" x14ac:dyDescent="0.2">
      <c r="A792" s="42"/>
      <c r="B792" s="42"/>
      <c r="C792" s="42"/>
      <c r="D792" s="42"/>
      <c r="E792" s="42"/>
      <c r="F792" s="42"/>
      <c r="G792" s="42"/>
      <c r="H792" s="639"/>
      <c r="I792" s="40"/>
      <c r="J792" s="40"/>
      <c r="K792" s="40"/>
      <c r="L792" s="42"/>
      <c r="M792" s="42"/>
      <c r="N792" s="42"/>
      <c r="O792" s="42"/>
      <c r="P792" s="42"/>
      <c r="Q792" s="42"/>
      <c r="R792" s="42"/>
      <c r="S792" s="42"/>
      <c r="T792" s="40"/>
      <c r="U792" s="40"/>
      <c r="V792" s="40"/>
      <c r="W792" s="40"/>
      <c r="X792" s="40"/>
      <c r="Y792" s="42"/>
      <c r="Z792" s="42"/>
    </row>
    <row r="793" spans="1:26" ht="11.25" customHeight="1" x14ac:dyDescent="0.2">
      <c r="A793" s="42"/>
      <c r="B793" s="42"/>
      <c r="C793" s="42"/>
      <c r="D793" s="42"/>
      <c r="E793" s="42"/>
      <c r="F793" s="42"/>
      <c r="G793" s="42"/>
      <c r="H793" s="639"/>
      <c r="I793" s="40"/>
      <c r="J793" s="40"/>
      <c r="K793" s="40"/>
      <c r="L793" s="42"/>
      <c r="M793" s="42"/>
      <c r="N793" s="42"/>
      <c r="O793" s="42"/>
      <c r="P793" s="42"/>
      <c r="Q793" s="42"/>
      <c r="R793" s="42"/>
      <c r="S793" s="42"/>
      <c r="T793" s="40"/>
      <c r="U793" s="40"/>
      <c r="V793" s="40"/>
      <c r="W793" s="40"/>
      <c r="X793" s="40"/>
      <c r="Y793" s="42"/>
      <c r="Z793" s="42"/>
    </row>
    <row r="794" spans="1:26" ht="11.25" customHeight="1" x14ac:dyDescent="0.2">
      <c r="A794" s="42"/>
      <c r="B794" s="42"/>
      <c r="C794" s="42"/>
      <c r="D794" s="42"/>
      <c r="E794" s="42"/>
      <c r="F794" s="42"/>
      <c r="G794" s="42"/>
      <c r="H794" s="639"/>
      <c r="I794" s="40"/>
      <c r="J794" s="40"/>
      <c r="K794" s="40"/>
      <c r="L794" s="42"/>
      <c r="M794" s="42"/>
      <c r="N794" s="42"/>
      <c r="O794" s="42"/>
      <c r="P794" s="42"/>
      <c r="Q794" s="42"/>
      <c r="R794" s="42"/>
      <c r="S794" s="42"/>
      <c r="T794" s="40"/>
      <c r="U794" s="40"/>
      <c r="V794" s="40"/>
      <c r="W794" s="40"/>
      <c r="X794" s="40"/>
      <c r="Y794" s="42"/>
      <c r="Z794" s="42"/>
    </row>
    <row r="795" spans="1:26" ht="11.25" customHeight="1" x14ac:dyDescent="0.2">
      <c r="A795" s="42"/>
      <c r="B795" s="42"/>
      <c r="C795" s="42"/>
      <c r="D795" s="42"/>
      <c r="E795" s="42"/>
      <c r="F795" s="42"/>
      <c r="G795" s="42"/>
      <c r="H795" s="639"/>
      <c r="I795" s="40"/>
      <c r="J795" s="40"/>
      <c r="K795" s="40"/>
      <c r="L795" s="42"/>
      <c r="M795" s="42"/>
      <c r="N795" s="42"/>
      <c r="O795" s="42"/>
      <c r="P795" s="42"/>
      <c r="Q795" s="42"/>
      <c r="R795" s="42"/>
      <c r="S795" s="42"/>
      <c r="T795" s="40"/>
      <c r="U795" s="40"/>
      <c r="V795" s="40"/>
      <c r="W795" s="40"/>
      <c r="X795" s="40"/>
      <c r="Y795" s="42"/>
      <c r="Z795" s="42"/>
    </row>
    <row r="796" spans="1:26" ht="11.25" customHeight="1" x14ac:dyDescent="0.2">
      <c r="A796" s="42"/>
      <c r="B796" s="42"/>
      <c r="C796" s="42"/>
      <c r="D796" s="42"/>
      <c r="E796" s="42"/>
      <c r="F796" s="42"/>
      <c r="G796" s="42"/>
      <c r="H796" s="639"/>
      <c r="I796" s="40"/>
      <c r="J796" s="40"/>
      <c r="K796" s="40"/>
      <c r="L796" s="42"/>
      <c r="M796" s="42"/>
      <c r="N796" s="42"/>
      <c r="O796" s="42"/>
      <c r="P796" s="42"/>
      <c r="Q796" s="42"/>
      <c r="R796" s="42"/>
      <c r="S796" s="42"/>
      <c r="T796" s="40"/>
      <c r="U796" s="40"/>
      <c r="V796" s="40"/>
      <c r="W796" s="40"/>
      <c r="X796" s="40"/>
      <c r="Y796" s="42"/>
      <c r="Z796" s="42"/>
    </row>
    <row r="797" spans="1:26" ht="11.25" customHeight="1" x14ac:dyDescent="0.2">
      <c r="A797" s="42"/>
      <c r="B797" s="42"/>
      <c r="C797" s="42"/>
      <c r="D797" s="42"/>
      <c r="E797" s="42"/>
      <c r="F797" s="42"/>
      <c r="G797" s="42"/>
      <c r="H797" s="639"/>
      <c r="I797" s="40"/>
      <c r="J797" s="40"/>
      <c r="K797" s="40"/>
      <c r="L797" s="42"/>
      <c r="M797" s="42"/>
      <c r="N797" s="42"/>
      <c r="O797" s="42"/>
      <c r="P797" s="42"/>
      <c r="Q797" s="42"/>
      <c r="R797" s="42"/>
      <c r="S797" s="42"/>
      <c r="T797" s="40"/>
      <c r="U797" s="40"/>
      <c r="V797" s="40"/>
      <c r="W797" s="40"/>
      <c r="X797" s="40"/>
      <c r="Y797" s="42"/>
      <c r="Z797" s="42"/>
    </row>
    <row r="798" spans="1:26" ht="11.25" customHeight="1" x14ac:dyDescent="0.2">
      <c r="A798" s="42"/>
      <c r="B798" s="42"/>
      <c r="C798" s="42"/>
      <c r="D798" s="42"/>
      <c r="E798" s="42"/>
      <c r="F798" s="42"/>
      <c r="G798" s="42"/>
      <c r="H798" s="639"/>
      <c r="I798" s="40"/>
      <c r="J798" s="40"/>
      <c r="K798" s="40"/>
      <c r="L798" s="42"/>
      <c r="M798" s="42"/>
      <c r="N798" s="42"/>
      <c r="O798" s="42"/>
      <c r="P798" s="42"/>
      <c r="Q798" s="42"/>
      <c r="R798" s="42"/>
      <c r="S798" s="42"/>
      <c r="T798" s="40"/>
      <c r="U798" s="40"/>
      <c r="V798" s="40"/>
      <c r="W798" s="40"/>
      <c r="X798" s="40"/>
      <c r="Y798" s="42"/>
      <c r="Z798" s="42"/>
    </row>
    <row r="799" spans="1:26" ht="11.25" customHeight="1" x14ac:dyDescent="0.2">
      <c r="A799" s="42"/>
      <c r="B799" s="42"/>
      <c r="C799" s="42"/>
      <c r="D799" s="42"/>
      <c r="E799" s="42"/>
      <c r="F799" s="42"/>
      <c r="G799" s="42"/>
      <c r="H799" s="639"/>
      <c r="I799" s="40"/>
      <c r="J799" s="40"/>
      <c r="K799" s="40"/>
      <c r="L799" s="42"/>
      <c r="M799" s="42"/>
      <c r="N799" s="42"/>
      <c r="O799" s="42"/>
      <c r="P799" s="42"/>
      <c r="Q799" s="42"/>
      <c r="R799" s="42"/>
      <c r="S799" s="42"/>
      <c r="T799" s="40"/>
      <c r="U799" s="40"/>
      <c r="V799" s="40"/>
      <c r="W799" s="40"/>
      <c r="X799" s="40"/>
      <c r="Y799" s="42"/>
      <c r="Z799" s="42"/>
    </row>
    <row r="800" spans="1:26" ht="11.25" customHeight="1" x14ac:dyDescent="0.2">
      <c r="A800" s="42"/>
      <c r="B800" s="42"/>
      <c r="C800" s="42"/>
      <c r="D800" s="42"/>
      <c r="E800" s="42"/>
      <c r="F800" s="42"/>
      <c r="G800" s="42"/>
      <c r="H800" s="639"/>
      <c r="I800" s="40"/>
      <c r="J800" s="40"/>
      <c r="K800" s="40"/>
      <c r="L800" s="42"/>
      <c r="M800" s="42"/>
      <c r="N800" s="42"/>
      <c r="O800" s="42"/>
      <c r="P800" s="42"/>
      <c r="Q800" s="42"/>
      <c r="R800" s="42"/>
      <c r="S800" s="42"/>
      <c r="T800" s="40"/>
      <c r="U800" s="40"/>
      <c r="V800" s="40"/>
      <c r="W800" s="40"/>
      <c r="X800" s="40"/>
      <c r="Y800" s="42"/>
      <c r="Z800" s="42"/>
    </row>
    <row r="801" spans="1:26" ht="11.25" customHeight="1" x14ac:dyDescent="0.2">
      <c r="A801" s="42"/>
      <c r="B801" s="42"/>
      <c r="C801" s="42"/>
      <c r="D801" s="42"/>
      <c r="E801" s="42"/>
      <c r="F801" s="42"/>
      <c r="G801" s="42"/>
      <c r="H801" s="639"/>
      <c r="I801" s="40"/>
      <c r="J801" s="40"/>
      <c r="K801" s="40"/>
      <c r="L801" s="42"/>
      <c r="M801" s="42"/>
      <c r="N801" s="42"/>
      <c r="O801" s="42"/>
      <c r="P801" s="42"/>
      <c r="Q801" s="42"/>
      <c r="R801" s="42"/>
      <c r="S801" s="42"/>
      <c r="T801" s="40"/>
      <c r="U801" s="40"/>
      <c r="V801" s="40"/>
      <c r="W801" s="40"/>
      <c r="X801" s="40"/>
      <c r="Y801" s="42"/>
      <c r="Z801" s="42"/>
    </row>
    <row r="802" spans="1:26" ht="11.25" customHeight="1" x14ac:dyDescent="0.2">
      <c r="A802" s="42"/>
      <c r="B802" s="42"/>
      <c r="C802" s="42"/>
      <c r="D802" s="42"/>
      <c r="E802" s="42"/>
      <c r="F802" s="42"/>
      <c r="G802" s="42"/>
      <c r="H802" s="639"/>
      <c r="I802" s="40"/>
      <c r="J802" s="40"/>
      <c r="K802" s="40"/>
      <c r="L802" s="42"/>
      <c r="M802" s="42"/>
      <c r="N802" s="42"/>
      <c r="O802" s="42"/>
      <c r="P802" s="42"/>
      <c r="Q802" s="42"/>
      <c r="R802" s="42"/>
      <c r="S802" s="42"/>
      <c r="T802" s="40"/>
      <c r="U802" s="40"/>
      <c r="V802" s="40"/>
      <c r="W802" s="40"/>
      <c r="X802" s="40"/>
      <c r="Y802" s="42"/>
      <c r="Z802" s="42"/>
    </row>
    <row r="803" spans="1:26" ht="11.25" customHeight="1" x14ac:dyDescent="0.2">
      <c r="A803" s="42"/>
      <c r="B803" s="42"/>
      <c r="C803" s="42"/>
      <c r="D803" s="42"/>
      <c r="E803" s="42"/>
      <c r="F803" s="42"/>
      <c r="G803" s="42"/>
      <c r="H803" s="639"/>
      <c r="I803" s="40"/>
      <c r="J803" s="40"/>
      <c r="K803" s="40"/>
      <c r="L803" s="42"/>
      <c r="M803" s="42"/>
      <c r="N803" s="42"/>
      <c r="O803" s="42"/>
      <c r="P803" s="42"/>
      <c r="Q803" s="42"/>
      <c r="R803" s="42"/>
      <c r="S803" s="42"/>
      <c r="T803" s="40"/>
      <c r="U803" s="40"/>
      <c r="V803" s="40"/>
      <c r="W803" s="40"/>
      <c r="X803" s="40"/>
      <c r="Y803" s="42"/>
      <c r="Z803" s="42"/>
    </row>
    <row r="804" spans="1:26" ht="11.25" customHeight="1" x14ac:dyDescent="0.2">
      <c r="A804" s="42"/>
      <c r="B804" s="42"/>
      <c r="C804" s="42"/>
      <c r="D804" s="42"/>
      <c r="E804" s="42"/>
      <c r="F804" s="42"/>
      <c r="G804" s="42"/>
      <c r="H804" s="639"/>
      <c r="I804" s="40"/>
      <c r="J804" s="40"/>
      <c r="K804" s="40"/>
      <c r="L804" s="42"/>
      <c r="M804" s="42"/>
      <c r="N804" s="42"/>
      <c r="O804" s="42"/>
      <c r="P804" s="42"/>
      <c r="Q804" s="42"/>
      <c r="R804" s="42"/>
      <c r="S804" s="42"/>
      <c r="T804" s="40"/>
      <c r="U804" s="40"/>
      <c r="V804" s="40"/>
      <c r="W804" s="40"/>
      <c r="X804" s="40"/>
      <c r="Y804" s="42"/>
      <c r="Z804" s="42"/>
    </row>
    <row r="805" spans="1:26" ht="11.25" customHeight="1" x14ac:dyDescent="0.2">
      <c r="A805" s="42"/>
      <c r="B805" s="42"/>
      <c r="C805" s="42"/>
      <c r="D805" s="42"/>
      <c r="E805" s="42"/>
      <c r="F805" s="42"/>
      <c r="G805" s="42"/>
      <c r="H805" s="639"/>
      <c r="I805" s="40"/>
      <c r="J805" s="40"/>
      <c r="K805" s="40"/>
      <c r="L805" s="42"/>
      <c r="M805" s="42"/>
      <c r="N805" s="42"/>
      <c r="O805" s="42"/>
      <c r="P805" s="42"/>
      <c r="Q805" s="42"/>
      <c r="R805" s="42"/>
      <c r="S805" s="42"/>
      <c r="T805" s="40"/>
      <c r="U805" s="40"/>
      <c r="V805" s="40"/>
      <c r="W805" s="40"/>
      <c r="X805" s="40"/>
      <c r="Y805" s="42"/>
      <c r="Z805" s="42"/>
    </row>
    <row r="806" spans="1:26" ht="11.25" customHeight="1" x14ac:dyDescent="0.2">
      <c r="A806" s="42"/>
      <c r="B806" s="42"/>
      <c r="C806" s="42"/>
      <c r="D806" s="42"/>
      <c r="E806" s="42"/>
      <c r="F806" s="42"/>
      <c r="G806" s="42"/>
      <c r="H806" s="639"/>
      <c r="I806" s="40"/>
      <c r="J806" s="40"/>
      <c r="K806" s="40"/>
      <c r="L806" s="42"/>
      <c r="M806" s="42"/>
      <c r="N806" s="42"/>
      <c r="O806" s="42"/>
      <c r="P806" s="42"/>
      <c r="Q806" s="42"/>
      <c r="R806" s="42"/>
      <c r="S806" s="42"/>
      <c r="T806" s="40"/>
      <c r="U806" s="40"/>
      <c r="V806" s="40"/>
      <c r="W806" s="40"/>
      <c r="X806" s="40"/>
      <c r="Y806" s="42"/>
      <c r="Z806" s="42"/>
    </row>
    <row r="807" spans="1:26" ht="11.25" customHeight="1" x14ac:dyDescent="0.2">
      <c r="A807" s="42"/>
      <c r="B807" s="42"/>
      <c r="C807" s="42"/>
      <c r="D807" s="42"/>
      <c r="E807" s="42"/>
      <c r="F807" s="42"/>
      <c r="G807" s="42"/>
      <c r="H807" s="639"/>
      <c r="I807" s="40"/>
      <c r="J807" s="40"/>
      <c r="K807" s="40"/>
      <c r="L807" s="42"/>
      <c r="M807" s="42"/>
      <c r="N807" s="42"/>
      <c r="O807" s="42"/>
      <c r="P807" s="42"/>
      <c r="Q807" s="42"/>
      <c r="R807" s="42"/>
      <c r="S807" s="42"/>
      <c r="T807" s="40"/>
      <c r="U807" s="40"/>
      <c r="V807" s="40"/>
      <c r="W807" s="40"/>
      <c r="X807" s="40"/>
      <c r="Y807" s="42"/>
      <c r="Z807" s="42"/>
    </row>
    <row r="808" spans="1:26" ht="11.25" customHeight="1" x14ac:dyDescent="0.2">
      <c r="A808" s="42"/>
      <c r="B808" s="42"/>
      <c r="C808" s="42"/>
      <c r="D808" s="42"/>
      <c r="E808" s="42"/>
      <c r="F808" s="42"/>
      <c r="G808" s="42"/>
      <c r="H808" s="639"/>
      <c r="I808" s="40"/>
      <c r="J808" s="40"/>
      <c r="K808" s="40"/>
      <c r="L808" s="42"/>
      <c r="M808" s="42"/>
      <c r="N808" s="42"/>
      <c r="O808" s="42"/>
      <c r="P808" s="42"/>
      <c r="Q808" s="42"/>
      <c r="R808" s="42"/>
      <c r="S808" s="42"/>
      <c r="T808" s="40"/>
      <c r="U808" s="40"/>
      <c r="V808" s="40"/>
      <c r="W808" s="40"/>
      <c r="X808" s="40"/>
      <c r="Y808" s="42"/>
      <c r="Z808" s="42"/>
    </row>
    <row r="809" spans="1:26" ht="11.25" customHeight="1" x14ac:dyDescent="0.2">
      <c r="A809" s="42"/>
      <c r="B809" s="42"/>
      <c r="C809" s="42"/>
      <c r="D809" s="42"/>
      <c r="E809" s="42"/>
      <c r="F809" s="42"/>
      <c r="G809" s="42"/>
      <c r="H809" s="639"/>
      <c r="I809" s="40"/>
      <c r="J809" s="40"/>
      <c r="K809" s="40"/>
      <c r="L809" s="42"/>
      <c r="M809" s="42"/>
      <c r="N809" s="42"/>
      <c r="O809" s="42"/>
      <c r="P809" s="42"/>
      <c r="Q809" s="42"/>
      <c r="R809" s="42"/>
      <c r="S809" s="42"/>
      <c r="T809" s="40"/>
      <c r="U809" s="40"/>
      <c r="V809" s="40"/>
      <c r="W809" s="40"/>
      <c r="X809" s="40"/>
      <c r="Y809" s="42"/>
      <c r="Z809" s="42"/>
    </row>
    <row r="810" spans="1:26" ht="11.25" customHeight="1" x14ac:dyDescent="0.2">
      <c r="A810" s="42"/>
      <c r="B810" s="42"/>
      <c r="C810" s="42"/>
      <c r="D810" s="42"/>
      <c r="E810" s="42"/>
      <c r="F810" s="42"/>
      <c r="G810" s="42"/>
      <c r="H810" s="639"/>
      <c r="I810" s="40"/>
      <c r="J810" s="40"/>
      <c r="K810" s="40"/>
      <c r="L810" s="42"/>
      <c r="M810" s="42"/>
      <c r="N810" s="42"/>
      <c r="O810" s="42"/>
      <c r="P810" s="42"/>
      <c r="Q810" s="42"/>
      <c r="R810" s="42"/>
      <c r="S810" s="42"/>
      <c r="T810" s="40"/>
      <c r="U810" s="40"/>
      <c r="V810" s="40"/>
      <c r="W810" s="40"/>
      <c r="X810" s="40"/>
      <c r="Y810" s="42"/>
      <c r="Z810" s="42"/>
    </row>
    <row r="811" spans="1:26" ht="11.25" customHeight="1" x14ac:dyDescent="0.2">
      <c r="A811" s="42"/>
      <c r="B811" s="42"/>
      <c r="C811" s="42"/>
      <c r="D811" s="42"/>
      <c r="E811" s="42"/>
      <c r="F811" s="42"/>
      <c r="G811" s="42"/>
      <c r="H811" s="639"/>
      <c r="I811" s="40"/>
      <c r="J811" s="40"/>
      <c r="K811" s="40"/>
      <c r="L811" s="42"/>
      <c r="M811" s="42"/>
      <c r="N811" s="42"/>
      <c r="O811" s="42"/>
      <c r="P811" s="42"/>
      <c r="Q811" s="42"/>
      <c r="R811" s="42"/>
      <c r="S811" s="42"/>
      <c r="T811" s="40"/>
      <c r="U811" s="40"/>
      <c r="V811" s="40"/>
      <c r="W811" s="40"/>
      <c r="X811" s="40"/>
      <c r="Y811" s="42"/>
      <c r="Z811" s="42"/>
    </row>
    <row r="812" spans="1:26" ht="11.25" customHeight="1" x14ac:dyDescent="0.2">
      <c r="A812" s="42"/>
      <c r="B812" s="42"/>
      <c r="C812" s="42"/>
      <c r="D812" s="42"/>
      <c r="E812" s="42"/>
      <c r="F812" s="42"/>
      <c r="G812" s="42"/>
      <c r="H812" s="639"/>
      <c r="I812" s="40"/>
      <c r="J812" s="40"/>
      <c r="K812" s="40"/>
      <c r="L812" s="42"/>
      <c r="M812" s="42"/>
      <c r="N812" s="42"/>
      <c r="O812" s="42"/>
      <c r="P812" s="42"/>
      <c r="Q812" s="42"/>
      <c r="R812" s="42"/>
      <c r="S812" s="42"/>
      <c r="T812" s="40"/>
      <c r="U812" s="40"/>
      <c r="V812" s="40"/>
      <c r="W812" s="40"/>
      <c r="X812" s="40"/>
      <c r="Y812" s="42"/>
      <c r="Z812" s="42"/>
    </row>
    <row r="813" spans="1:26" ht="11.25" customHeight="1" x14ac:dyDescent="0.2">
      <c r="A813" s="42"/>
      <c r="B813" s="42"/>
      <c r="C813" s="42"/>
      <c r="D813" s="42"/>
      <c r="E813" s="42"/>
      <c r="F813" s="42"/>
      <c r="G813" s="42"/>
      <c r="H813" s="639"/>
      <c r="I813" s="40"/>
      <c r="J813" s="40"/>
      <c r="K813" s="40"/>
      <c r="L813" s="42"/>
      <c r="M813" s="42"/>
      <c r="N813" s="42"/>
      <c r="O813" s="42"/>
      <c r="P813" s="42"/>
      <c r="Q813" s="42"/>
      <c r="R813" s="42"/>
      <c r="S813" s="42"/>
      <c r="T813" s="40"/>
      <c r="U813" s="40"/>
      <c r="V813" s="40"/>
      <c r="W813" s="40"/>
      <c r="X813" s="40"/>
      <c r="Y813" s="42"/>
      <c r="Z813" s="42"/>
    </row>
    <row r="814" spans="1:26" ht="11.25" customHeight="1" x14ac:dyDescent="0.2">
      <c r="A814" s="42"/>
      <c r="B814" s="42"/>
      <c r="C814" s="42"/>
      <c r="D814" s="42"/>
      <c r="E814" s="42"/>
      <c r="F814" s="42"/>
      <c r="G814" s="42"/>
      <c r="H814" s="639"/>
      <c r="I814" s="40"/>
      <c r="J814" s="40"/>
      <c r="K814" s="40"/>
      <c r="L814" s="42"/>
      <c r="M814" s="42"/>
      <c r="N814" s="42"/>
      <c r="O814" s="42"/>
      <c r="P814" s="42"/>
      <c r="Q814" s="42"/>
      <c r="R814" s="42"/>
      <c r="S814" s="42"/>
      <c r="T814" s="40"/>
      <c r="U814" s="40"/>
      <c r="V814" s="40"/>
      <c r="W814" s="40"/>
      <c r="X814" s="40"/>
      <c r="Y814" s="42"/>
      <c r="Z814" s="42"/>
    </row>
    <row r="815" spans="1:26" ht="11.25" customHeight="1" x14ac:dyDescent="0.2">
      <c r="A815" s="42"/>
      <c r="B815" s="42"/>
      <c r="C815" s="42"/>
      <c r="D815" s="42"/>
      <c r="E815" s="42"/>
      <c r="F815" s="42"/>
      <c r="G815" s="42"/>
      <c r="H815" s="639"/>
      <c r="I815" s="40"/>
      <c r="J815" s="40"/>
      <c r="K815" s="40"/>
      <c r="L815" s="42"/>
      <c r="M815" s="42"/>
      <c r="N815" s="42"/>
      <c r="O815" s="42"/>
      <c r="P815" s="42"/>
      <c r="Q815" s="42"/>
      <c r="R815" s="42"/>
      <c r="S815" s="42"/>
      <c r="T815" s="40"/>
      <c r="U815" s="40"/>
      <c r="V815" s="40"/>
      <c r="W815" s="40"/>
      <c r="X815" s="40"/>
      <c r="Y815" s="42"/>
      <c r="Z815" s="42"/>
    </row>
    <row r="816" spans="1:26" ht="11.25" customHeight="1" x14ac:dyDescent="0.2">
      <c r="A816" s="42"/>
      <c r="B816" s="42"/>
      <c r="C816" s="42"/>
      <c r="D816" s="42"/>
      <c r="E816" s="42"/>
      <c r="F816" s="42"/>
      <c r="G816" s="42"/>
      <c r="H816" s="639"/>
      <c r="I816" s="40"/>
      <c r="J816" s="40"/>
      <c r="K816" s="40"/>
      <c r="L816" s="42"/>
      <c r="M816" s="42"/>
      <c r="N816" s="42"/>
      <c r="O816" s="42"/>
      <c r="P816" s="42"/>
      <c r="Q816" s="42"/>
      <c r="R816" s="42"/>
      <c r="S816" s="42"/>
      <c r="T816" s="40"/>
      <c r="U816" s="40"/>
      <c r="V816" s="40"/>
      <c r="W816" s="40"/>
      <c r="X816" s="40"/>
      <c r="Y816" s="42"/>
      <c r="Z816" s="42"/>
    </row>
    <row r="817" spans="1:26" ht="11.25" customHeight="1" x14ac:dyDescent="0.2">
      <c r="A817" s="42"/>
      <c r="B817" s="42"/>
      <c r="C817" s="42"/>
      <c r="D817" s="42"/>
      <c r="E817" s="42"/>
      <c r="F817" s="42"/>
      <c r="G817" s="42"/>
      <c r="H817" s="639"/>
      <c r="I817" s="40"/>
      <c r="J817" s="40"/>
      <c r="K817" s="40"/>
      <c r="L817" s="42"/>
      <c r="M817" s="42"/>
      <c r="N817" s="42"/>
      <c r="O817" s="42"/>
      <c r="P817" s="42"/>
      <c r="Q817" s="42"/>
      <c r="R817" s="42"/>
      <c r="S817" s="42"/>
      <c r="T817" s="40"/>
      <c r="U817" s="40"/>
      <c r="V817" s="40"/>
      <c r="W817" s="40"/>
      <c r="X817" s="40"/>
      <c r="Y817" s="42"/>
      <c r="Z817" s="42"/>
    </row>
    <row r="818" spans="1:26" ht="11.25" customHeight="1" x14ac:dyDescent="0.2">
      <c r="A818" s="42"/>
      <c r="B818" s="42"/>
      <c r="C818" s="42"/>
      <c r="D818" s="42"/>
      <c r="E818" s="42"/>
      <c r="F818" s="42"/>
      <c r="G818" s="42"/>
      <c r="H818" s="639"/>
      <c r="I818" s="40"/>
      <c r="J818" s="40"/>
      <c r="K818" s="40"/>
      <c r="L818" s="42"/>
      <c r="M818" s="42"/>
      <c r="N818" s="42"/>
      <c r="O818" s="42"/>
      <c r="P818" s="42"/>
      <c r="Q818" s="42"/>
      <c r="R818" s="42"/>
      <c r="S818" s="42"/>
      <c r="T818" s="40"/>
      <c r="U818" s="40"/>
      <c r="V818" s="40"/>
      <c r="W818" s="40"/>
      <c r="X818" s="40"/>
      <c r="Y818" s="42"/>
      <c r="Z818" s="42"/>
    </row>
    <row r="819" spans="1:26" ht="11.25" customHeight="1" x14ac:dyDescent="0.2">
      <c r="A819" s="42"/>
      <c r="B819" s="42"/>
      <c r="C819" s="42"/>
      <c r="D819" s="42"/>
      <c r="E819" s="42"/>
      <c r="F819" s="42"/>
      <c r="G819" s="42"/>
      <c r="H819" s="639"/>
      <c r="I819" s="40"/>
      <c r="J819" s="40"/>
      <c r="K819" s="40"/>
      <c r="L819" s="42"/>
      <c r="M819" s="42"/>
      <c r="N819" s="42"/>
      <c r="O819" s="42"/>
      <c r="P819" s="42"/>
      <c r="Q819" s="42"/>
      <c r="R819" s="42"/>
      <c r="S819" s="42"/>
      <c r="T819" s="40"/>
      <c r="U819" s="40"/>
      <c r="V819" s="40"/>
      <c r="W819" s="40"/>
      <c r="X819" s="40"/>
      <c r="Y819" s="42"/>
      <c r="Z819" s="42"/>
    </row>
    <row r="820" spans="1:26" ht="11.25" customHeight="1" x14ac:dyDescent="0.2">
      <c r="A820" s="42"/>
      <c r="B820" s="42"/>
      <c r="C820" s="42"/>
      <c r="D820" s="42"/>
      <c r="E820" s="42"/>
      <c r="F820" s="42"/>
      <c r="G820" s="42"/>
      <c r="H820" s="639"/>
      <c r="I820" s="40"/>
      <c r="J820" s="40"/>
      <c r="K820" s="40"/>
      <c r="L820" s="42"/>
      <c r="M820" s="42"/>
      <c r="N820" s="42"/>
      <c r="O820" s="42"/>
      <c r="P820" s="42"/>
      <c r="Q820" s="42"/>
      <c r="R820" s="42"/>
      <c r="S820" s="42"/>
      <c r="T820" s="40"/>
      <c r="U820" s="40"/>
      <c r="V820" s="40"/>
      <c r="W820" s="40"/>
      <c r="X820" s="40"/>
      <c r="Y820" s="42"/>
      <c r="Z820" s="42"/>
    </row>
    <row r="821" spans="1:26" ht="11.25" customHeight="1" x14ac:dyDescent="0.2">
      <c r="A821" s="42"/>
      <c r="B821" s="42"/>
      <c r="C821" s="42"/>
      <c r="D821" s="42"/>
      <c r="E821" s="42"/>
      <c r="F821" s="42"/>
      <c r="G821" s="42"/>
      <c r="H821" s="639"/>
      <c r="I821" s="40"/>
      <c r="J821" s="40"/>
      <c r="K821" s="40"/>
      <c r="L821" s="42"/>
      <c r="M821" s="42"/>
      <c r="N821" s="42"/>
      <c r="O821" s="42"/>
      <c r="P821" s="42"/>
      <c r="Q821" s="42"/>
      <c r="R821" s="42"/>
      <c r="S821" s="42"/>
      <c r="T821" s="40"/>
      <c r="U821" s="40"/>
      <c r="V821" s="40"/>
      <c r="W821" s="40"/>
      <c r="X821" s="40"/>
      <c r="Y821" s="42"/>
      <c r="Z821" s="42"/>
    </row>
    <row r="822" spans="1:26" ht="11.25" customHeight="1" x14ac:dyDescent="0.2">
      <c r="A822" s="42"/>
      <c r="B822" s="42"/>
      <c r="C822" s="42"/>
      <c r="D822" s="42"/>
      <c r="E822" s="42"/>
      <c r="F822" s="42"/>
      <c r="G822" s="42"/>
      <c r="H822" s="639"/>
      <c r="I822" s="40"/>
      <c r="J822" s="40"/>
      <c r="K822" s="40"/>
      <c r="L822" s="42"/>
      <c r="M822" s="42"/>
      <c r="N822" s="42"/>
      <c r="O822" s="42"/>
      <c r="P822" s="42"/>
      <c r="Q822" s="42"/>
      <c r="R822" s="42"/>
      <c r="S822" s="42"/>
      <c r="T822" s="40"/>
      <c r="U822" s="40"/>
      <c r="V822" s="40"/>
      <c r="W822" s="40"/>
      <c r="X822" s="40"/>
      <c r="Y822" s="42"/>
      <c r="Z822" s="42"/>
    </row>
    <row r="823" spans="1:26" ht="11.25" customHeight="1" x14ac:dyDescent="0.2">
      <c r="A823" s="42"/>
      <c r="B823" s="42"/>
      <c r="C823" s="42"/>
      <c r="D823" s="42"/>
      <c r="E823" s="42"/>
      <c r="F823" s="42"/>
      <c r="G823" s="42"/>
      <c r="H823" s="639"/>
      <c r="I823" s="40"/>
      <c r="J823" s="40"/>
      <c r="K823" s="40"/>
      <c r="L823" s="42"/>
      <c r="M823" s="42"/>
      <c r="N823" s="42"/>
      <c r="O823" s="42"/>
      <c r="P823" s="42"/>
      <c r="Q823" s="42"/>
      <c r="R823" s="42"/>
      <c r="S823" s="42"/>
      <c r="T823" s="40"/>
      <c r="U823" s="40"/>
      <c r="V823" s="40"/>
      <c r="W823" s="40"/>
      <c r="X823" s="40"/>
      <c r="Y823" s="42"/>
      <c r="Z823" s="42"/>
    </row>
    <row r="824" spans="1:26" ht="11.25" customHeight="1" x14ac:dyDescent="0.2">
      <c r="A824" s="42"/>
      <c r="B824" s="42"/>
      <c r="C824" s="42"/>
      <c r="D824" s="42"/>
      <c r="E824" s="42"/>
      <c r="F824" s="42"/>
      <c r="G824" s="42"/>
      <c r="H824" s="639"/>
      <c r="I824" s="40"/>
      <c r="J824" s="40"/>
      <c r="K824" s="40"/>
      <c r="L824" s="42"/>
      <c r="M824" s="42"/>
      <c r="N824" s="42"/>
      <c r="O824" s="42"/>
      <c r="P824" s="42"/>
      <c r="Q824" s="42"/>
      <c r="R824" s="42"/>
      <c r="S824" s="42"/>
      <c r="T824" s="40"/>
      <c r="U824" s="40"/>
      <c r="V824" s="40"/>
      <c r="W824" s="40"/>
      <c r="X824" s="40"/>
      <c r="Y824" s="42"/>
      <c r="Z824" s="42"/>
    </row>
    <row r="825" spans="1:26" ht="11.25" customHeight="1" x14ac:dyDescent="0.2">
      <c r="A825" s="42"/>
      <c r="B825" s="42"/>
      <c r="C825" s="42"/>
      <c r="D825" s="42"/>
      <c r="E825" s="42"/>
      <c r="F825" s="42"/>
      <c r="G825" s="42"/>
      <c r="H825" s="639"/>
      <c r="I825" s="40"/>
      <c r="J825" s="40"/>
      <c r="K825" s="40"/>
      <c r="L825" s="42"/>
      <c r="M825" s="42"/>
      <c r="N825" s="42"/>
      <c r="O825" s="42"/>
      <c r="P825" s="42"/>
      <c r="Q825" s="42"/>
      <c r="R825" s="42"/>
      <c r="S825" s="42"/>
      <c r="T825" s="40"/>
      <c r="U825" s="40"/>
      <c r="V825" s="40"/>
      <c r="W825" s="40"/>
      <c r="X825" s="40"/>
      <c r="Y825" s="42"/>
      <c r="Z825" s="42"/>
    </row>
    <row r="826" spans="1:26" ht="11.25" customHeight="1" x14ac:dyDescent="0.2">
      <c r="A826" s="42"/>
      <c r="B826" s="42"/>
      <c r="C826" s="42"/>
      <c r="D826" s="42"/>
      <c r="E826" s="42"/>
      <c r="F826" s="42"/>
      <c r="G826" s="42"/>
      <c r="H826" s="639"/>
      <c r="I826" s="40"/>
      <c r="J826" s="40"/>
      <c r="K826" s="40"/>
      <c r="L826" s="42"/>
      <c r="M826" s="42"/>
      <c r="N826" s="42"/>
      <c r="O826" s="42"/>
      <c r="P826" s="42"/>
      <c r="Q826" s="42"/>
      <c r="R826" s="42"/>
      <c r="S826" s="42"/>
      <c r="T826" s="40"/>
      <c r="U826" s="40"/>
      <c r="V826" s="40"/>
      <c r="W826" s="40"/>
      <c r="X826" s="40"/>
      <c r="Y826" s="42"/>
      <c r="Z826" s="42"/>
    </row>
    <row r="827" spans="1:26" ht="11.25" customHeight="1" x14ac:dyDescent="0.2">
      <c r="A827" s="42"/>
      <c r="B827" s="42"/>
      <c r="C827" s="42"/>
      <c r="D827" s="42"/>
      <c r="E827" s="42"/>
      <c r="F827" s="42"/>
      <c r="G827" s="42"/>
      <c r="H827" s="639"/>
      <c r="I827" s="40"/>
      <c r="J827" s="40"/>
      <c r="K827" s="40"/>
      <c r="L827" s="42"/>
      <c r="M827" s="42"/>
      <c r="N827" s="42"/>
      <c r="O827" s="42"/>
      <c r="P827" s="42"/>
      <c r="Q827" s="42"/>
      <c r="R827" s="42"/>
      <c r="S827" s="42"/>
      <c r="T827" s="40"/>
      <c r="U827" s="40"/>
      <c r="V827" s="40"/>
      <c r="W827" s="40"/>
      <c r="X827" s="40"/>
      <c r="Y827" s="42"/>
      <c r="Z827" s="42"/>
    </row>
    <row r="828" spans="1:26" ht="11.25" customHeight="1" x14ac:dyDescent="0.2">
      <c r="A828" s="42"/>
      <c r="B828" s="42"/>
      <c r="C828" s="42"/>
      <c r="D828" s="42"/>
      <c r="E828" s="42"/>
      <c r="F828" s="42"/>
      <c r="G828" s="42"/>
      <c r="H828" s="639"/>
      <c r="I828" s="40"/>
      <c r="J828" s="40"/>
      <c r="K828" s="40"/>
      <c r="L828" s="42"/>
      <c r="M828" s="42"/>
      <c r="N828" s="42"/>
      <c r="O828" s="42"/>
      <c r="P828" s="42"/>
      <c r="Q828" s="42"/>
      <c r="R828" s="42"/>
      <c r="S828" s="42"/>
      <c r="T828" s="40"/>
      <c r="U828" s="40"/>
      <c r="V828" s="40"/>
      <c r="W828" s="40"/>
      <c r="X828" s="40"/>
      <c r="Y828" s="42"/>
      <c r="Z828" s="42"/>
    </row>
    <row r="829" spans="1:26" ht="11.25" customHeight="1" x14ac:dyDescent="0.2">
      <c r="A829" s="42"/>
      <c r="B829" s="42"/>
      <c r="C829" s="42"/>
      <c r="D829" s="42"/>
      <c r="E829" s="42"/>
      <c r="F829" s="42"/>
      <c r="G829" s="42"/>
      <c r="H829" s="639"/>
      <c r="I829" s="40"/>
      <c r="J829" s="40"/>
      <c r="K829" s="40"/>
      <c r="L829" s="42"/>
      <c r="M829" s="42"/>
      <c r="N829" s="42"/>
      <c r="O829" s="42"/>
      <c r="P829" s="42"/>
      <c r="Q829" s="42"/>
      <c r="R829" s="42"/>
      <c r="S829" s="42"/>
      <c r="T829" s="40"/>
      <c r="U829" s="40"/>
      <c r="V829" s="40"/>
      <c r="W829" s="40"/>
      <c r="X829" s="40"/>
      <c r="Y829" s="42"/>
      <c r="Z829" s="42"/>
    </row>
    <row r="830" spans="1:26" ht="11.25" customHeight="1" x14ac:dyDescent="0.2">
      <c r="A830" s="42"/>
      <c r="B830" s="42"/>
      <c r="C830" s="42"/>
      <c r="D830" s="42"/>
      <c r="E830" s="42"/>
      <c r="F830" s="42"/>
      <c r="G830" s="42"/>
      <c r="H830" s="639"/>
      <c r="I830" s="40"/>
      <c r="J830" s="40"/>
      <c r="K830" s="40"/>
      <c r="L830" s="42"/>
      <c r="M830" s="42"/>
      <c r="N830" s="42"/>
      <c r="O830" s="42"/>
      <c r="P830" s="42"/>
      <c r="Q830" s="42"/>
      <c r="R830" s="42"/>
      <c r="S830" s="42"/>
      <c r="T830" s="40"/>
      <c r="U830" s="40"/>
      <c r="V830" s="40"/>
      <c r="W830" s="40"/>
      <c r="X830" s="40"/>
      <c r="Y830" s="42"/>
      <c r="Z830" s="42"/>
    </row>
    <row r="831" spans="1:26" ht="11.25" customHeight="1" x14ac:dyDescent="0.2">
      <c r="A831" s="42"/>
      <c r="B831" s="42"/>
      <c r="C831" s="42"/>
      <c r="D831" s="42"/>
      <c r="E831" s="42"/>
      <c r="F831" s="42"/>
      <c r="G831" s="42"/>
      <c r="H831" s="639"/>
      <c r="I831" s="40"/>
      <c r="J831" s="40"/>
      <c r="K831" s="40"/>
      <c r="L831" s="42"/>
      <c r="M831" s="42"/>
      <c r="N831" s="42"/>
      <c r="O831" s="42"/>
      <c r="P831" s="42"/>
      <c r="Q831" s="42"/>
      <c r="R831" s="42"/>
      <c r="S831" s="42"/>
      <c r="T831" s="40"/>
      <c r="U831" s="40"/>
      <c r="V831" s="40"/>
      <c r="W831" s="40"/>
      <c r="X831" s="40"/>
      <c r="Y831" s="42"/>
      <c r="Z831" s="42"/>
    </row>
    <row r="832" spans="1:26" ht="11.25" customHeight="1" x14ac:dyDescent="0.2">
      <c r="A832" s="42"/>
      <c r="B832" s="42"/>
      <c r="C832" s="42"/>
      <c r="D832" s="42"/>
      <c r="E832" s="42"/>
      <c r="F832" s="42"/>
      <c r="G832" s="42"/>
      <c r="H832" s="639"/>
      <c r="I832" s="40"/>
      <c r="J832" s="40"/>
      <c r="K832" s="40"/>
      <c r="L832" s="42"/>
      <c r="M832" s="42"/>
      <c r="N832" s="42"/>
      <c r="O832" s="42"/>
      <c r="P832" s="42"/>
      <c r="Q832" s="42"/>
      <c r="R832" s="42"/>
      <c r="S832" s="42"/>
      <c r="T832" s="40"/>
      <c r="U832" s="40"/>
      <c r="V832" s="40"/>
      <c r="W832" s="40"/>
      <c r="X832" s="40"/>
      <c r="Y832" s="42"/>
      <c r="Z832" s="42"/>
    </row>
    <row r="833" spans="1:26" ht="11.25" customHeight="1" x14ac:dyDescent="0.2">
      <c r="A833" s="42"/>
      <c r="B833" s="42"/>
      <c r="C833" s="42"/>
      <c r="D833" s="42"/>
      <c r="E833" s="42"/>
      <c r="F833" s="42"/>
      <c r="G833" s="42"/>
      <c r="H833" s="639"/>
      <c r="I833" s="40"/>
      <c r="J833" s="40"/>
      <c r="K833" s="40"/>
      <c r="L833" s="42"/>
      <c r="M833" s="42"/>
      <c r="N833" s="42"/>
      <c r="O833" s="42"/>
      <c r="P833" s="42"/>
      <c r="Q833" s="42"/>
      <c r="R833" s="42"/>
      <c r="S833" s="42"/>
      <c r="T833" s="40"/>
      <c r="U833" s="40"/>
      <c r="V833" s="40"/>
      <c r="W833" s="40"/>
      <c r="X833" s="40"/>
      <c r="Y833" s="42"/>
      <c r="Z833" s="42"/>
    </row>
    <row r="834" spans="1:26" ht="11.25" customHeight="1" x14ac:dyDescent="0.2">
      <c r="A834" s="42"/>
      <c r="B834" s="42"/>
      <c r="C834" s="42"/>
      <c r="D834" s="42"/>
      <c r="E834" s="42"/>
      <c r="F834" s="42"/>
      <c r="G834" s="42"/>
      <c r="H834" s="639"/>
      <c r="I834" s="40"/>
      <c r="J834" s="40"/>
      <c r="K834" s="40"/>
      <c r="L834" s="42"/>
      <c r="M834" s="42"/>
      <c r="N834" s="42"/>
      <c r="O834" s="42"/>
      <c r="P834" s="42"/>
      <c r="Q834" s="42"/>
      <c r="R834" s="42"/>
      <c r="S834" s="42"/>
      <c r="T834" s="40"/>
      <c r="U834" s="40"/>
      <c r="V834" s="40"/>
      <c r="W834" s="40"/>
      <c r="X834" s="40"/>
      <c r="Y834" s="42"/>
      <c r="Z834" s="42"/>
    </row>
    <row r="835" spans="1:26" ht="11.25" customHeight="1" x14ac:dyDescent="0.2">
      <c r="A835" s="42"/>
      <c r="B835" s="42"/>
      <c r="C835" s="42"/>
      <c r="D835" s="42"/>
      <c r="E835" s="42"/>
      <c r="F835" s="42"/>
      <c r="G835" s="42"/>
      <c r="H835" s="639"/>
      <c r="I835" s="40"/>
      <c r="J835" s="40"/>
      <c r="K835" s="40"/>
      <c r="L835" s="42"/>
      <c r="M835" s="42"/>
      <c r="N835" s="42"/>
      <c r="O835" s="42"/>
      <c r="P835" s="42"/>
      <c r="Q835" s="42"/>
      <c r="R835" s="42"/>
      <c r="S835" s="42"/>
      <c r="T835" s="40"/>
      <c r="U835" s="40"/>
      <c r="V835" s="40"/>
      <c r="W835" s="40"/>
      <c r="X835" s="40"/>
      <c r="Y835" s="42"/>
      <c r="Z835" s="42"/>
    </row>
    <row r="836" spans="1:26" ht="11.25" customHeight="1" x14ac:dyDescent="0.2">
      <c r="A836" s="42"/>
      <c r="B836" s="42"/>
      <c r="C836" s="42"/>
      <c r="D836" s="42"/>
      <c r="E836" s="42"/>
      <c r="F836" s="42"/>
      <c r="G836" s="42"/>
      <c r="H836" s="639"/>
      <c r="I836" s="40"/>
      <c r="J836" s="40"/>
      <c r="K836" s="40"/>
      <c r="L836" s="42"/>
      <c r="M836" s="42"/>
      <c r="N836" s="42"/>
      <c r="O836" s="42"/>
      <c r="P836" s="42"/>
      <c r="Q836" s="42"/>
      <c r="R836" s="42"/>
      <c r="S836" s="42"/>
      <c r="T836" s="40"/>
      <c r="U836" s="40"/>
      <c r="V836" s="40"/>
      <c r="W836" s="40"/>
      <c r="X836" s="40"/>
      <c r="Y836" s="42"/>
      <c r="Z836" s="42"/>
    </row>
    <row r="837" spans="1:26" ht="11.25" customHeight="1" x14ac:dyDescent="0.2">
      <c r="A837" s="42"/>
      <c r="B837" s="42"/>
      <c r="C837" s="42"/>
      <c r="D837" s="42"/>
      <c r="E837" s="42"/>
      <c r="F837" s="42"/>
      <c r="G837" s="42"/>
      <c r="H837" s="639"/>
      <c r="I837" s="40"/>
      <c r="J837" s="40"/>
      <c r="K837" s="40"/>
      <c r="L837" s="42"/>
      <c r="M837" s="42"/>
      <c r="N837" s="42"/>
      <c r="O837" s="42"/>
      <c r="P837" s="42"/>
      <c r="Q837" s="42"/>
      <c r="R837" s="42"/>
      <c r="S837" s="42"/>
      <c r="T837" s="40"/>
      <c r="U837" s="40"/>
      <c r="V837" s="40"/>
      <c r="W837" s="40"/>
      <c r="X837" s="40"/>
      <c r="Y837" s="42"/>
      <c r="Z837" s="42"/>
    </row>
    <row r="838" spans="1:26" ht="11.25" customHeight="1" x14ac:dyDescent="0.2">
      <c r="A838" s="42"/>
      <c r="B838" s="42"/>
      <c r="C838" s="42"/>
      <c r="D838" s="42"/>
      <c r="E838" s="42"/>
      <c r="F838" s="42"/>
      <c r="G838" s="42"/>
      <c r="H838" s="639"/>
      <c r="I838" s="40"/>
      <c r="J838" s="40"/>
      <c r="K838" s="40"/>
      <c r="L838" s="42"/>
      <c r="M838" s="42"/>
      <c r="N838" s="42"/>
      <c r="O838" s="42"/>
      <c r="P838" s="42"/>
      <c r="Q838" s="42"/>
      <c r="R838" s="42"/>
      <c r="S838" s="42"/>
      <c r="T838" s="40"/>
      <c r="U838" s="40"/>
      <c r="V838" s="40"/>
      <c r="W838" s="40"/>
      <c r="X838" s="40"/>
      <c r="Y838" s="42"/>
      <c r="Z838" s="42"/>
    </row>
    <row r="839" spans="1:26" ht="11.25" customHeight="1" x14ac:dyDescent="0.2">
      <c r="A839" s="42"/>
      <c r="B839" s="42"/>
      <c r="C839" s="42"/>
      <c r="D839" s="42"/>
      <c r="E839" s="42"/>
      <c r="F839" s="42"/>
      <c r="G839" s="42"/>
      <c r="H839" s="639"/>
      <c r="I839" s="40"/>
      <c r="J839" s="40"/>
      <c r="K839" s="40"/>
      <c r="L839" s="42"/>
      <c r="M839" s="42"/>
      <c r="N839" s="42"/>
      <c r="O839" s="42"/>
      <c r="P839" s="42"/>
      <c r="Q839" s="42"/>
      <c r="R839" s="42"/>
      <c r="S839" s="42"/>
      <c r="T839" s="40"/>
      <c r="U839" s="40"/>
      <c r="V839" s="40"/>
      <c r="W839" s="40"/>
      <c r="X839" s="40"/>
      <c r="Y839" s="42"/>
      <c r="Z839" s="42"/>
    </row>
    <row r="840" spans="1:26" ht="11.25" customHeight="1" x14ac:dyDescent="0.2">
      <c r="A840" s="42"/>
      <c r="B840" s="42"/>
      <c r="C840" s="42"/>
      <c r="D840" s="42"/>
      <c r="E840" s="42"/>
      <c r="F840" s="42"/>
      <c r="G840" s="42"/>
      <c r="H840" s="639"/>
      <c r="I840" s="40"/>
      <c r="J840" s="40"/>
      <c r="K840" s="40"/>
      <c r="L840" s="42"/>
      <c r="M840" s="42"/>
      <c r="N840" s="42"/>
      <c r="O840" s="42"/>
      <c r="P840" s="42"/>
      <c r="Q840" s="42"/>
      <c r="R840" s="42"/>
      <c r="S840" s="42"/>
      <c r="T840" s="40"/>
      <c r="U840" s="40"/>
      <c r="V840" s="40"/>
      <c r="W840" s="40"/>
      <c r="X840" s="40"/>
      <c r="Y840" s="42"/>
      <c r="Z840" s="42"/>
    </row>
    <row r="841" spans="1:26" ht="11.25" customHeight="1" x14ac:dyDescent="0.2">
      <c r="A841" s="42"/>
      <c r="B841" s="42"/>
      <c r="C841" s="42"/>
      <c r="D841" s="42"/>
      <c r="E841" s="42"/>
      <c r="F841" s="42"/>
      <c r="G841" s="42"/>
      <c r="H841" s="639"/>
      <c r="I841" s="40"/>
      <c r="J841" s="40"/>
      <c r="K841" s="40"/>
      <c r="L841" s="42"/>
      <c r="M841" s="42"/>
      <c r="N841" s="42"/>
      <c r="O841" s="42"/>
      <c r="P841" s="42"/>
      <c r="Q841" s="42"/>
      <c r="R841" s="42"/>
      <c r="S841" s="42"/>
      <c r="T841" s="40"/>
      <c r="U841" s="40"/>
      <c r="V841" s="40"/>
      <c r="W841" s="40"/>
      <c r="X841" s="40"/>
      <c r="Y841" s="42"/>
      <c r="Z841" s="42"/>
    </row>
    <row r="842" spans="1:26" ht="11.25" customHeight="1" x14ac:dyDescent="0.2">
      <c r="A842" s="42"/>
      <c r="B842" s="42"/>
      <c r="C842" s="42"/>
      <c r="D842" s="42"/>
      <c r="E842" s="42"/>
      <c r="F842" s="42"/>
      <c r="G842" s="42"/>
      <c r="H842" s="639"/>
      <c r="I842" s="40"/>
      <c r="J842" s="40"/>
      <c r="K842" s="40"/>
      <c r="L842" s="42"/>
      <c r="M842" s="42"/>
      <c r="N842" s="42"/>
      <c r="O842" s="42"/>
      <c r="P842" s="42"/>
      <c r="Q842" s="42"/>
      <c r="R842" s="42"/>
      <c r="S842" s="42"/>
      <c r="T842" s="40"/>
      <c r="U842" s="40"/>
      <c r="V842" s="40"/>
      <c r="W842" s="40"/>
      <c r="X842" s="40"/>
      <c r="Y842" s="42"/>
      <c r="Z842" s="42"/>
    </row>
    <row r="843" spans="1:26" ht="11.25" customHeight="1" x14ac:dyDescent="0.2">
      <c r="A843" s="42"/>
      <c r="B843" s="42"/>
      <c r="C843" s="42"/>
      <c r="D843" s="42"/>
      <c r="E843" s="42"/>
      <c r="F843" s="42"/>
      <c r="G843" s="42"/>
      <c r="H843" s="639"/>
      <c r="I843" s="40"/>
      <c r="J843" s="40"/>
      <c r="K843" s="40"/>
      <c r="L843" s="42"/>
      <c r="M843" s="42"/>
      <c r="N843" s="42"/>
      <c r="O843" s="42"/>
      <c r="P843" s="42"/>
      <c r="Q843" s="42"/>
      <c r="R843" s="42"/>
      <c r="S843" s="42"/>
      <c r="T843" s="40"/>
      <c r="U843" s="40"/>
      <c r="V843" s="40"/>
      <c r="W843" s="40"/>
      <c r="X843" s="40"/>
      <c r="Y843" s="42"/>
      <c r="Z843" s="42"/>
    </row>
    <row r="844" spans="1:26" ht="11.25" customHeight="1" x14ac:dyDescent="0.2">
      <c r="A844" s="42"/>
      <c r="B844" s="42"/>
      <c r="C844" s="42"/>
      <c r="D844" s="42"/>
      <c r="E844" s="42"/>
      <c r="F844" s="42"/>
      <c r="G844" s="42"/>
      <c r="H844" s="639"/>
      <c r="I844" s="40"/>
      <c r="J844" s="40"/>
      <c r="K844" s="40"/>
      <c r="L844" s="42"/>
      <c r="M844" s="42"/>
      <c r="N844" s="42"/>
      <c r="O844" s="42"/>
      <c r="P844" s="42"/>
      <c r="Q844" s="42"/>
      <c r="R844" s="42"/>
      <c r="S844" s="42"/>
      <c r="T844" s="40"/>
      <c r="U844" s="40"/>
      <c r="V844" s="40"/>
      <c r="W844" s="40"/>
      <c r="X844" s="40"/>
      <c r="Y844" s="42"/>
      <c r="Z844" s="42"/>
    </row>
    <row r="845" spans="1:26" ht="11.25" customHeight="1" x14ac:dyDescent="0.2">
      <c r="A845" s="42"/>
      <c r="B845" s="42"/>
      <c r="C845" s="42"/>
      <c r="D845" s="42"/>
      <c r="E845" s="42"/>
      <c r="F845" s="42"/>
      <c r="G845" s="42"/>
      <c r="H845" s="639"/>
      <c r="I845" s="40"/>
      <c r="J845" s="40"/>
      <c r="K845" s="40"/>
      <c r="L845" s="42"/>
      <c r="M845" s="42"/>
      <c r="N845" s="42"/>
      <c r="O845" s="42"/>
      <c r="P845" s="42"/>
      <c r="Q845" s="42"/>
      <c r="R845" s="42"/>
      <c r="S845" s="42"/>
      <c r="T845" s="40"/>
      <c r="U845" s="40"/>
      <c r="V845" s="40"/>
      <c r="W845" s="40"/>
      <c r="X845" s="40"/>
      <c r="Y845" s="42"/>
      <c r="Z845" s="42"/>
    </row>
    <row r="846" spans="1:26" ht="11.25" customHeight="1" x14ac:dyDescent="0.2">
      <c r="A846" s="42"/>
      <c r="B846" s="42"/>
      <c r="C846" s="42"/>
      <c r="D846" s="42"/>
      <c r="E846" s="42"/>
      <c r="F846" s="42"/>
      <c r="G846" s="42"/>
      <c r="H846" s="639"/>
      <c r="I846" s="40"/>
      <c r="J846" s="40"/>
      <c r="K846" s="40"/>
      <c r="L846" s="42"/>
      <c r="M846" s="42"/>
      <c r="N846" s="42"/>
      <c r="O846" s="42"/>
      <c r="P846" s="42"/>
      <c r="Q846" s="42"/>
      <c r="R846" s="42"/>
      <c r="S846" s="42"/>
      <c r="T846" s="40"/>
      <c r="U846" s="40"/>
      <c r="V846" s="40"/>
      <c r="W846" s="40"/>
      <c r="X846" s="40"/>
      <c r="Y846" s="42"/>
      <c r="Z846" s="42"/>
    </row>
    <row r="847" spans="1:26" ht="11.25" customHeight="1" x14ac:dyDescent="0.2">
      <c r="A847" s="42"/>
      <c r="B847" s="42"/>
      <c r="C847" s="42"/>
      <c r="D847" s="42"/>
      <c r="E847" s="42"/>
      <c r="F847" s="42"/>
      <c r="G847" s="42"/>
      <c r="H847" s="639"/>
      <c r="I847" s="40"/>
      <c r="J847" s="40"/>
      <c r="K847" s="40"/>
      <c r="L847" s="42"/>
      <c r="M847" s="42"/>
      <c r="N847" s="42"/>
      <c r="O847" s="42"/>
      <c r="P847" s="42"/>
      <c r="Q847" s="42"/>
      <c r="R847" s="42"/>
      <c r="S847" s="42"/>
      <c r="T847" s="40"/>
      <c r="U847" s="40"/>
      <c r="V847" s="40"/>
      <c r="W847" s="40"/>
      <c r="X847" s="40"/>
      <c r="Y847" s="42"/>
      <c r="Z847" s="42"/>
    </row>
    <row r="848" spans="1:26" ht="11.25" customHeight="1" x14ac:dyDescent="0.2">
      <c r="A848" s="42"/>
      <c r="B848" s="42"/>
      <c r="C848" s="42"/>
      <c r="D848" s="42"/>
      <c r="E848" s="42"/>
      <c r="F848" s="42"/>
      <c r="G848" s="42"/>
      <c r="H848" s="639"/>
      <c r="I848" s="40"/>
      <c r="J848" s="40"/>
      <c r="K848" s="40"/>
      <c r="L848" s="42"/>
      <c r="M848" s="42"/>
      <c r="N848" s="42"/>
      <c r="O848" s="42"/>
      <c r="P848" s="42"/>
      <c r="Q848" s="42"/>
      <c r="R848" s="42"/>
      <c r="S848" s="42"/>
      <c r="T848" s="40"/>
      <c r="U848" s="40"/>
      <c r="V848" s="40"/>
      <c r="W848" s="40"/>
      <c r="X848" s="40"/>
      <c r="Y848" s="42"/>
      <c r="Z848" s="42"/>
    </row>
    <row r="849" spans="1:26" ht="11.25" customHeight="1" x14ac:dyDescent="0.2">
      <c r="A849" s="42"/>
      <c r="B849" s="42"/>
      <c r="C849" s="42"/>
      <c r="D849" s="42"/>
      <c r="E849" s="42"/>
      <c r="F849" s="42"/>
      <c r="G849" s="42"/>
      <c r="H849" s="639"/>
      <c r="I849" s="40"/>
      <c r="J849" s="40"/>
      <c r="K849" s="40"/>
      <c r="L849" s="42"/>
      <c r="M849" s="42"/>
      <c r="N849" s="42"/>
      <c r="O849" s="42"/>
      <c r="P849" s="42"/>
      <c r="Q849" s="42"/>
      <c r="R849" s="42"/>
      <c r="S849" s="42"/>
      <c r="T849" s="40"/>
      <c r="U849" s="40"/>
      <c r="V849" s="40"/>
      <c r="W849" s="40"/>
      <c r="X849" s="40"/>
      <c r="Y849" s="42"/>
      <c r="Z849" s="42"/>
    </row>
    <row r="850" spans="1:26" ht="11.25" customHeight="1" x14ac:dyDescent="0.2">
      <c r="A850" s="42"/>
      <c r="B850" s="42"/>
      <c r="C850" s="42"/>
      <c r="D850" s="42"/>
      <c r="E850" s="42"/>
      <c r="F850" s="42"/>
      <c r="G850" s="42"/>
      <c r="H850" s="639"/>
      <c r="I850" s="40"/>
      <c r="J850" s="40"/>
      <c r="K850" s="40"/>
      <c r="L850" s="42"/>
      <c r="M850" s="42"/>
      <c r="N850" s="42"/>
      <c r="O850" s="42"/>
      <c r="P850" s="42"/>
      <c r="Q850" s="42"/>
      <c r="R850" s="42"/>
      <c r="S850" s="42"/>
      <c r="T850" s="40"/>
      <c r="U850" s="40"/>
      <c r="V850" s="40"/>
      <c r="W850" s="40"/>
      <c r="X850" s="40"/>
      <c r="Y850" s="42"/>
      <c r="Z850" s="42"/>
    </row>
    <row r="851" spans="1:26" ht="11.25" customHeight="1" x14ac:dyDescent="0.2">
      <c r="A851" s="42"/>
      <c r="B851" s="42"/>
      <c r="C851" s="42"/>
      <c r="D851" s="42"/>
      <c r="E851" s="42"/>
      <c r="F851" s="42"/>
      <c r="G851" s="42"/>
      <c r="H851" s="639"/>
      <c r="I851" s="40"/>
      <c r="J851" s="40"/>
      <c r="K851" s="40"/>
      <c r="L851" s="42"/>
      <c r="M851" s="42"/>
      <c r="N851" s="42"/>
      <c r="O851" s="42"/>
      <c r="P851" s="42"/>
      <c r="Q851" s="42"/>
      <c r="R851" s="42"/>
      <c r="S851" s="42"/>
      <c r="T851" s="40"/>
      <c r="U851" s="40"/>
      <c r="V851" s="40"/>
      <c r="W851" s="40"/>
      <c r="X851" s="40"/>
      <c r="Y851" s="42"/>
      <c r="Z851" s="42"/>
    </row>
    <row r="852" spans="1:26" ht="11.25" customHeight="1" x14ac:dyDescent="0.2">
      <c r="A852" s="42"/>
      <c r="B852" s="42"/>
      <c r="C852" s="42"/>
      <c r="D852" s="42"/>
      <c r="E852" s="42"/>
      <c r="F852" s="42"/>
      <c r="G852" s="42"/>
      <c r="H852" s="639"/>
      <c r="I852" s="40"/>
      <c r="J852" s="40"/>
      <c r="K852" s="40"/>
      <c r="L852" s="42"/>
      <c r="M852" s="42"/>
      <c r="N852" s="42"/>
      <c r="O852" s="42"/>
      <c r="P852" s="42"/>
      <c r="Q852" s="42"/>
      <c r="R852" s="42"/>
      <c r="S852" s="42"/>
      <c r="T852" s="40"/>
      <c r="U852" s="40"/>
      <c r="V852" s="40"/>
      <c r="W852" s="40"/>
      <c r="X852" s="40"/>
      <c r="Y852" s="42"/>
      <c r="Z852" s="42"/>
    </row>
    <row r="853" spans="1:26" ht="11.25" customHeight="1" x14ac:dyDescent="0.2">
      <c r="A853" s="42"/>
      <c r="B853" s="42"/>
      <c r="C853" s="42"/>
      <c r="D853" s="42"/>
      <c r="E853" s="42"/>
      <c r="F853" s="42"/>
      <c r="G853" s="42"/>
      <c r="H853" s="639"/>
      <c r="I853" s="40"/>
      <c r="J853" s="40"/>
      <c r="K853" s="40"/>
      <c r="L853" s="42"/>
      <c r="M853" s="42"/>
      <c r="N853" s="42"/>
      <c r="O853" s="42"/>
      <c r="P853" s="42"/>
      <c r="Q853" s="42"/>
      <c r="R853" s="42"/>
      <c r="S853" s="42"/>
      <c r="T853" s="40"/>
      <c r="U853" s="40"/>
      <c r="V853" s="40"/>
      <c r="W853" s="40"/>
      <c r="X853" s="40"/>
      <c r="Y853" s="42"/>
      <c r="Z853" s="42"/>
    </row>
    <row r="854" spans="1:26" ht="11.25" customHeight="1" x14ac:dyDescent="0.2">
      <c r="A854" s="42"/>
      <c r="B854" s="42"/>
      <c r="C854" s="42"/>
      <c r="D854" s="42"/>
      <c r="E854" s="42"/>
      <c r="F854" s="42"/>
      <c r="G854" s="42"/>
      <c r="H854" s="639"/>
      <c r="I854" s="40"/>
      <c r="J854" s="40"/>
      <c r="K854" s="40"/>
      <c r="L854" s="42"/>
      <c r="M854" s="42"/>
      <c r="N854" s="42"/>
      <c r="O854" s="42"/>
      <c r="P854" s="42"/>
      <c r="Q854" s="42"/>
      <c r="R854" s="42"/>
      <c r="S854" s="42"/>
      <c r="T854" s="40"/>
      <c r="U854" s="40"/>
      <c r="V854" s="40"/>
      <c r="W854" s="40"/>
      <c r="X854" s="40"/>
      <c r="Y854" s="42"/>
      <c r="Z854" s="42"/>
    </row>
    <row r="855" spans="1:26" ht="11.25" customHeight="1" x14ac:dyDescent="0.2">
      <c r="A855" s="42"/>
      <c r="B855" s="42"/>
      <c r="C855" s="42"/>
      <c r="D855" s="42"/>
      <c r="E855" s="42"/>
      <c r="F855" s="42"/>
      <c r="G855" s="42"/>
      <c r="H855" s="639"/>
      <c r="I855" s="40"/>
      <c r="J855" s="40"/>
      <c r="K855" s="40"/>
      <c r="L855" s="42"/>
      <c r="M855" s="42"/>
      <c r="N855" s="42"/>
      <c r="O855" s="42"/>
      <c r="P855" s="42"/>
      <c r="Q855" s="42"/>
      <c r="R855" s="42"/>
      <c r="S855" s="42"/>
      <c r="T855" s="40"/>
      <c r="U855" s="40"/>
      <c r="V855" s="40"/>
      <c r="W855" s="40"/>
      <c r="X855" s="40"/>
      <c r="Y855" s="42"/>
      <c r="Z855" s="42"/>
    </row>
    <row r="856" spans="1:26" ht="11.25" customHeight="1" x14ac:dyDescent="0.2">
      <c r="A856" s="42"/>
      <c r="B856" s="42"/>
      <c r="C856" s="42"/>
      <c r="D856" s="42"/>
      <c r="E856" s="42"/>
      <c r="F856" s="42"/>
      <c r="G856" s="42"/>
      <c r="H856" s="639"/>
      <c r="I856" s="40"/>
      <c r="J856" s="40"/>
      <c r="K856" s="40"/>
      <c r="L856" s="42"/>
      <c r="M856" s="42"/>
      <c r="N856" s="42"/>
      <c r="O856" s="42"/>
      <c r="P856" s="42"/>
      <c r="Q856" s="42"/>
      <c r="R856" s="42"/>
      <c r="S856" s="42"/>
      <c r="T856" s="40"/>
      <c r="U856" s="40"/>
      <c r="V856" s="40"/>
      <c r="W856" s="40"/>
      <c r="X856" s="40"/>
      <c r="Y856" s="42"/>
      <c r="Z856" s="42"/>
    </row>
    <row r="857" spans="1:26" ht="11.25" customHeight="1" x14ac:dyDescent="0.2">
      <c r="A857" s="42"/>
      <c r="B857" s="42"/>
      <c r="C857" s="42"/>
      <c r="D857" s="42"/>
      <c r="E857" s="42"/>
      <c r="F857" s="42"/>
      <c r="G857" s="42"/>
      <c r="H857" s="639"/>
      <c r="I857" s="40"/>
      <c r="J857" s="40"/>
      <c r="K857" s="40"/>
      <c r="L857" s="42"/>
      <c r="M857" s="42"/>
      <c r="N857" s="42"/>
      <c r="O857" s="42"/>
      <c r="P857" s="42"/>
      <c r="Q857" s="42"/>
      <c r="R857" s="42"/>
      <c r="S857" s="42"/>
      <c r="T857" s="40"/>
      <c r="U857" s="40"/>
      <c r="V857" s="40"/>
      <c r="W857" s="40"/>
      <c r="X857" s="40"/>
      <c r="Y857" s="42"/>
      <c r="Z857" s="42"/>
    </row>
    <row r="858" spans="1:26" ht="11.25" customHeight="1" x14ac:dyDescent="0.2">
      <c r="A858" s="42"/>
      <c r="B858" s="42"/>
      <c r="C858" s="42"/>
      <c r="D858" s="42"/>
      <c r="E858" s="42"/>
      <c r="F858" s="42"/>
      <c r="G858" s="42"/>
      <c r="H858" s="639"/>
      <c r="I858" s="40"/>
      <c r="J858" s="40"/>
      <c r="K858" s="40"/>
      <c r="L858" s="42"/>
      <c r="M858" s="42"/>
      <c r="N858" s="42"/>
      <c r="O858" s="42"/>
      <c r="P858" s="42"/>
      <c r="Q858" s="42"/>
      <c r="R858" s="42"/>
      <c r="S858" s="42"/>
      <c r="T858" s="40"/>
      <c r="U858" s="40"/>
      <c r="V858" s="40"/>
      <c r="W858" s="40"/>
      <c r="X858" s="40"/>
      <c r="Y858" s="42"/>
      <c r="Z858" s="42"/>
    </row>
    <row r="859" spans="1:26" ht="11.25" customHeight="1" x14ac:dyDescent="0.2">
      <c r="A859" s="42"/>
      <c r="B859" s="42"/>
      <c r="C859" s="42"/>
      <c r="D859" s="42"/>
      <c r="E859" s="42"/>
      <c r="F859" s="42"/>
      <c r="G859" s="42"/>
      <c r="H859" s="639"/>
      <c r="I859" s="40"/>
      <c r="J859" s="40"/>
      <c r="K859" s="40"/>
      <c r="L859" s="42"/>
      <c r="M859" s="42"/>
      <c r="N859" s="42"/>
      <c r="O859" s="42"/>
      <c r="P859" s="42"/>
      <c r="Q859" s="42"/>
      <c r="R859" s="42"/>
      <c r="S859" s="42"/>
      <c r="T859" s="40"/>
      <c r="U859" s="40"/>
      <c r="V859" s="40"/>
      <c r="W859" s="40"/>
      <c r="X859" s="40"/>
      <c r="Y859" s="42"/>
      <c r="Z859" s="42"/>
    </row>
    <row r="860" spans="1:26" ht="11.25" customHeight="1" x14ac:dyDescent="0.2">
      <c r="A860" s="42"/>
      <c r="B860" s="42"/>
      <c r="C860" s="42"/>
      <c r="D860" s="42"/>
      <c r="E860" s="42"/>
      <c r="F860" s="42"/>
      <c r="G860" s="42"/>
      <c r="H860" s="639"/>
      <c r="I860" s="40"/>
      <c r="J860" s="40"/>
      <c r="K860" s="40"/>
      <c r="L860" s="42"/>
      <c r="M860" s="42"/>
      <c r="N860" s="42"/>
      <c r="O860" s="42"/>
      <c r="P860" s="42"/>
      <c r="Q860" s="42"/>
      <c r="R860" s="42"/>
      <c r="S860" s="42"/>
      <c r="T860" s="40"/>
      <c r="U860" s="40"/>
      <c r="V860" s="40"/>
      <c r="W860" s="40"/>
      <c r="X860" s="40"/>
      <c r="Y860" s="42"/>
      <c r="Z860" s="42"/>
    </row>
    <row r="861" spans="1:26" ht="11.25" customHeight="1" x14ac:dyDescent="0.2">
      <c r="A861" s="42"/>
      <c r="B861" s="42"/>
      <c r="C861" s="42"/>
      <c r="D861" s="42"/>
      <c r="E861" s="42"/>
      <c r="F861" s="42"/>
      <c r="G861" s="42"/>
      <c r="H861" s="639"/>
      <c r="I861" s="40"/>
      <c r="J861" s="40"/>
      <c r="K861" s="40"/>
      <c r="L861" s="42"/>
      <c r="M861" s="42"/>
      <c r="N861" s="42"/>
      <c r="O861" s="42"/>
      <c r="P861" s="42"/>
      <c r="Q861" s="42"/>
      <c r="R861" s="42"/>
      <c r="S861" s="42"/>
      <c r="T861" s="40"/>
      <c r="U861" s="40"/>
      <c r="V861" s="40"/>
      <c r="W861" s="40"/>
      <c r="X861" s="40"/>
      <c r="Y861" s="42"/>
      <c r="Z861" s="42"/>
    </row>
    <row r="862" spans="1:26" ht="11.25" customHeight="1" x14ac:dyDescent="0.2">
      <c r="A862" s="42"/>
      <c r="B862" s="42"/>
      <c r="C862" s="42"/>
      <c r="D862" s="42"/>
      <c r="E862" s="42"/>
      <c r="F862" s="42"/>
      <c r="G862" s="42"/>
      <c r="H862" s="639"/>
      <c r="I862" s="40"/>
      <c r="J862" s="40"/>
      <c r="K862" s="40"/>
      <c r="L862" s="42"/>
      <c r="M862" s="42"/>
      <c r="N862" s="42"/>
      <c r="O862" s="42"/>
      <c r="P862" s="42"/>
      <c r="Q862" s="42"/>
      <c r="R862" s="42"/>
      <c r="S862" s="42"/>
      <c r="T862" s="40"/>
      <c r="U862" s="40"/>
      <c r="V862" s="40"/>
      <c r="W862" s="40"/>
      <c r="X862" s="40"/>
      <c r="Y862" s="42"/>
      <c r="Z862" s="42"/>
    </row>
    <row r="863" spans="1:26" ht="11.25" customHeight="1" x14ac:dyDescent="0.2">
      <c r="A863" s="42"/>
      <c r="B863" s="42"/>
      <c r="C863" s="42"/>
      <c r="D863" s="42"/>
      <c r="E863" s="42"/>
      <c r="F863" s="42"/>
      <c r="G863" s="42"/>
      <c r="H863" s="639"/>
      <c r="I863" s="40"/>
      <c r="J863" s="40"/>
      <c r="K863" s="40"/>
      <c r="L863" s="42"/>
      <c r="M863" s="42"/>
      <c r="N863" s="42"/>
      <c r="O863" s="42"/>
      <c r="P863" s="42"/>
      <c r="Q863" s="42"/>
      <c r="R863" s="42"/>
      <c r="S863" s="42"/>
      <c r="T863" s="40"/>
      <c r="U863" s="40"/>
      <c r="V863" s="40"/>
      <c r="W863" s="40"/>
      <c r="X863" s="40"/>
      <c r="Y863" s="42"/>
      <c r="Z863" s="42"/>
    </row>
    <row r="864" spans="1:26" ht="11.25" customHeight="1" x14ac:dyDescent="0.2">
      <c r="A864" s="42"/>
      <c r="B864" s="42"/>
      <c r="C864" s="42"/>
      <c r="D864" s="42"/>
      <c r="E864" s="42"/>
      <c r="F864" s="42"/>
      <c r="G864" s="42"/>
      <c r="H864" s="639"/>
      <c r="I864" s="40"/>
      <c r="J864" s="40"/>
      <c r="K864" s="40"/>
      <c r="L864" s="42"/>
      <c r="M864" s="42"/>
      <c r="N864" s="42"/>
      <c r="O864" s="42"/>
      <c r="P864" s="42"/>
      <c r="Q864" s="42"/>
      <c r="R864" s="42"/>
      <c r="S864" s="42"/>
      <c r="T864" s="40"/>
      <c r="U864" s="40"/>
      <c r="V864" s="40"/>
      <c r="W864" s="40"/>
      <c r="X864" s="40"/>
      <c r="Y864" s="42"/>
      <c r="Z864" s="42"/>
    </row>
    <row r="865" spans="1:26" ht="11.25" customHeight="1" x14ac:dyDescent="0.2">
      <c r="A865" s="42"/>
      <c r="B865" s="42"/>
      <c r="C865" s="42"/>
      <c r="D865" s="42"/>
      <c r="E865" s="42"/>
      <c r="F865" s="42"/>
      <c r="G865" s="42"/>
      <c r="H865" s="639"/>
      <c r="I865" s="40"/>
      <c r="J865" s="40"/>
      <c r="K865" s="40"/>
      <c r="L865" s="42"/>
      <c r="M865" s="42"/>
      <c r="N865" s="42"/>
      <c r="O865" s="42"/>
      <c r="P865" s="42"/>
      <c r="Q865" s="42"/>
      <c r="R865" s="42"/>
      <c r="S865" s="42"/>
      <c r="T865" s="40"/>
      <c r="U865" s="40"/>
      <c r="V865" s="40"/>
      <c r="W865" s="40"/>
      <c r="X865" s="40"/>
      <c r="Y865" s="42"/>
      <c r="Z865" s="42"/>
    </row>
    <row r="866" spans="1:26" ht="11.25" customHeight="1" x14ac:dyDescent="0.2">
      <c r="A866" s="42"/>
      <c r="B866" s="42"/>
      <c r="C866" s="42"/>
      <c r="D866" s="42"/>
      <c r="E866" s="42"/>
      <c r="F866" s="42"/>
      <c r="G866" s="42"/>
      <c r="H866" s="639"/>
      <c r="I866" s="40"/>
      <c r="J866" s="40"/>
      <c r="K866" s="40"/>
      <c r="L866" s="42"/>
      <c r="M866" s="42"/>
      <c r="N866" s="42"/>
      <c r="O866" s="42"/>
      <c r="P866" s="42"/>
      <c r="Q866" s="42"/>
      <c r="R866" s="42"/>
      <c r="S866" s="42"/>
      <c r="T866" s="40"/>
      <c r="U866" s="40"/>
      <c r="V866" s="40"/>
      <c r="W866" s="40"/>
      <c r="X866" s="40"/>
      <c r="Y866" s="42"/>
      <c r="Z866" s="42"/>
    </row>
    <row r="867" spans="1:26" ht="11.25" customHeight="1" x14ac:dyDescent="0.2">
      <c r="A867" s="42"/>
      <c r="B867" s="42"/>
      <c r="C867" s="42"/>
      <c r="D867" s="42"/>
      <c r="E867" s="42"/>
      <c r="F867" s="42"/>
      <c r="G867" s="42"/>
      <c r="H867" s="639"/>
      <c r="I867" s="40"/>
      <c r="J867" s="40"/>
      <c r="K867" s="40"/>
      <c r="L867" s="42"/>
      <c r="M867" s="42"/>
      <c r="N867" s="42"/>
      <c r="O867" s="42"/>
      <c r="P867" s="42"/>
      <c r="Q867" s="42"/>
      <c r="R867" s="42"/>
      <c r="S867" s="42"/>
      <c r="T867" s="40"/>
      <c r="U867" s="40"/>
      <c r="V867" s="40"/>
      <c r="W867" s="40"/>
      <c r="X867" s="40"/>
      <c r="Y867" s="42"/>
      <c r="Z867" s="42"/>
    </row>
    <row r="868" spans="1:26" ht="11.25" customHeight="1" x14ac:dyDescent="0.2">
      <c r="A868" s="42"/>
      <c r="B868" s="42"/>
      <c r="C868" s="42"/>
      <c r="D868" s="42"/>
      <c r="E868" s="42"/>
      <c r="F868" s="42"/>
      <c r="G868" s="42"/>
      <c r="H868" s="639"/>
      <c r="I868" s="40"/>
      <c r="J868" s="40"/>
      <c r="K868" s="40"/>
      <c r="L868" s="42"/>
      <c r="M868" s="42"/>
      <c r="N868" s="42"/>
      <c r="O868" s="42"/>
      <c r="P868" s="42"/>
      <c r="Q868" s="42"/>
      <c r="R868" s="42"/>
      <c r="S868" s="42"/>
      <c r="T868" s="40"/>
      <c r="U868" s="40"/>
      <c r="V868" s="40"/>
      <c r="W868" s="40"/>
      <c r="X868" s="40"/>
      <c r="Y868" s="42"/>
      <c r="Z868" s="42"/>
    </row>
    <row r="869" spans="1:26" ht="11.25" customHeight="1" x14ac:dyDescent="0.2">
      <c r="A869" s="42"/>
      <c r="B869" s="42"/>
      <c r="C869" s="42"/>
      <c r="D869" s="42"/>
      <c r="E869" s="42"/>
      <c r="F869" s="42"/>
      <c r="G869" s="42"/>
      <c r="H869" s="639"/>
      <c r="I869" s="40"/>
      <c r="J869" s="40"/>
      <c r="K869" s="40"/>
      <c r="L869" s="42"/>
      <c r="M869" s="42"/>
      <c r="N869" s="42"/>
      <c r="O869" s="42"/>
      <c r="P869" s="42"/>
      <c r="Q869" s="42"/>
      <c r="R869" s="42"/>
      <c r="S869" s="42"/>
      <c r="T869" s="40"/>
      <c r="U869" s="40"/>
      <c r="V869" s="40"/>
      <c r="W869" s="40"/>
      <c r="X869" s="40"/>
      <c r="Y869" s="42"/>
      <c r="Z869" s="42"/>
    </row>
    <row r="870" spans="1:26" ht="11.25" customHeight="1" x14ac:dyDescent="0.2">
      <c r="A870" s="42"/>
      <c r="B870" s="42"/>
      <c r="C870" s="42"/>
      <c r="D870" s="42"/>
      <c r="E870" s="42"/>
      <c r="F870" s="42"/>
      <c r="G870" s="42"/>
      <c r="H870" s="639"/>
      <c r="I870" s="40"/>
      <c r="J870" s="40"/>
      <c r="K870" s="40"/>
      <c r="L870" s="42"/>
      <c r="M870" s="42"/>
      <c r="N870" s="42"/>
      <c r="O870" s="42"/>
      <c r="P870" s="42"/>
      <c r="Q870" s="42"/>
      <c r="R870" s="42"/>
      <c r="S870" s="42"/>
      <c r="T870" s="40"/>
      <c r="U870" s="40"/>
      <c r="V870" s="40"/>
      <c r="W870" s="40"/>
      <c r="X870" s="40"/>
      <c r="Y870" s="42"/>
      <c r="Z870" s="42"/>
    </row>
    <row r="871" spans="1:26" ht="11.25" customHeight="1" x14ac:dyDescent="0.2">
      <c r="A871" s="42"/>
      <c r="B871" s="42"/>
      <c r="C871" s="42"/>
      <c r="D871" s="42"/>
      <c r="E871" s="42"/>
      <c r="F871" s="42"/>
      <c r="G871" s="42"/>
      <c r="H871" s="639"/>
      <c r="I871" s="40"/>
      <c r="J871" s="40"/>
      <c r="K871" s="40"/>
      <c r="L871" s="42"/>
      <c r="M871" s="42"/>
      <c r="N871" s="42"/>
      <c r="O871" s="42"/>
      <c r="P871" s="42"/>
      <c r="Q871" s="42"/>
      <c r="R871" s="42"/>
      <c r="S871" s="42"/>
      <c r="T871" s="40"/>
      <c r="U871" s="40"/>
      <c r="V871" s="40"/>
      <c r="W871" s="40"/>
      <c r="X871" s="40"/>
      <c r="Y871" s="42"/>
      <c r="Z871" s="42"/>
    </row>
    <row r="872" spans="1:26" ht="11.25" customHeight="1" x14ac:dyDescent="0.2">
      <c r="A872" s="42"/>
      <c r="B872" s="42"/>
      <c r="C872" s="42"/>
      <c r="D872" s="42"/>
      <c r="E872" s="42"/>
      <c r="F872" s="42"/>
      <c r="G872" s="42"/>
      <c r="H872" s="639"/>
      <c r="I872" s="40"/>
      <c r="J872" s="40"/>
      <c r="K872" s="40"/>
      <c r="L872" s="42"/>
      <c r="M872" s="42"/>
      <c r="N872" s="42"/>
      <c r="O872" s="42"/>
      <c r="P872" s="42"/>
      <c r="Q872" s="42"/>
      <c r="R872" s="42"/>
      <c r="S872" s="42"/>
      <c r="T872" s="40"/>
      <c r="U872" s="40"/>
      <c r="V872" s="40"/>
      <c r="W872" s="40"/>
      <c r="X872" s="40"/>
      <c r="Y872" s="42"/>
      <c r="Z872" s="42"/>
    </row>
    <row r="873" spans="1:26" ht="11.25" customHeight="1" x14ac:dyDescent="0.2">
      <c r="A873" s="42"/>
      <c r="B873" s="42"/>
      <c r="C873" s="42"/>
      <c r="D873" s="42"/>
      <c r="E873" s="42"/>
      <c r="F873" s="42"/>
      <c r="G873" s="42"/>
      <c r="H873" s="639"/>
      <c r="I873" s="40"/>
      <c r="J873" s="40"/>
      <c r="K873" s="40"/>
      <c r="L873" s="42"/>
      <c r="M873" s="42"/>
      <c r="N873" s="42"/>
      <c r="O873" s="42"/>
      <c r="P873" s="42"/>
      <c r="Q873" s="42"/>
      <c r="R873" s="42"/>
      <c r="S873" s="42"/>
      <c r="T873" s="40"/>
      <c r="U873" s="40"/>
      <c r="V873" s="40"/>
      <c r="W873" s="40"/>
      <c r="X873" s="40"/>
      <c r="Y873" s="42"/>
      <c r="Z873" s="42"/>
    </row>
    <row r="874" spans="1:26" ht="11.25" customHeight="1" x14ac:dyDescent="0.2">
      <c r="A874" s="42"/>
      <c r="B874" s="42"/>
      <c r="C874" s="42"/>
      <c r="D874" s="42"/>
      <c r="E874" s="42"/>
      <c r="F874" s="42"/>
      <c r="G874" s="42"/>
      <c r="H874" s="639"/>
      <c r="I874" s="40"/>
      <c r="J874" s="40"/>
      <c r="K874" s="40"/>
      <c r="L874" s="42"/>
      <c r="M874" s="42"/>
      <c r="N874" s="42"/>
      <c r="O874" s="42"/>
      <c r="P874" s="42"/>
      <c r="Q874" s="42"/>
      <c r="R874" s="42"/>
      <c r="S874" s="42"/>
      <c r="T874" s="40"/>
      <c r="U874" s="40"/>
      <c r="V874" s="40"/>
      <c r="W874" s="40"/>
      <c r="X874" s="40"/>
      <c r="Y874" s="42"/>
      <c r="Z874" s="42"/>
    </row>
    <row r="875" spans="1:26" ht="11.25" customHeight="1" x14ac:dyDescent="0.2">
      <c r="A875" s="42"/>
      <c r="B875" s="42"/>
      <c r="C875" s="42"/>
      <c r="D875" s="42"/>
      <c r="E875" s="42"/>
      <c r="F875" s="42"/>
      <c r="G875" s="42"/>
      <c r="H875" s="639"/>
      <c r="I875" s="40"/>
      <c r="J875" s="40"/>
      <c r="K875" s="40"/>
      <c r="L875" s="42"/>
      <c r="M875" s="42"/>
      <c r="N875" s="42"/>
      <c r="O875" s="42"/>
      <c r="P875" s="42"/>
      <c r="Q875" s="42"/>
      <c r="R875" s="42"/>
      <c r="S875" s="42"/>
      <c r="T875" s="40"/>
      <c r="U875" s="40"/>
      <c r="V875" s="40"/>
      <c r="W875" s="40"/>
      <c r="X875" s="40"/>
      <c r="Y875" s="42"/>
      <c r="Z875" s="42"/>
    </row>
    <row r="876" spans="1:26" ht="11.25" customHeight="1" x14ac:dyDescent="0.2">
      <c r="A876" s="42"/>
      <c r="B876" s="42"/>
      <c r="C876" s="42"/>
      <c r="D876" s="42"/>
      <c r="E876" s="42"/>
      <c r="F876" s="42"/>
      <c r="G876" s="42"/>
      <c r="H876" s="639"/>
      <c r="I876" s="40"/>
      <c r="J876" s="40"/>
      <c r="K876" s="40"/>
      <c r="L876" s="42"/>
      <c r="M876" s="42"/>
      <c r="N876" s="42"/>
      <c r="O876" s="42"/>
      <c r="P876" s="42"/>
      <c r="Q876" s="42"/>
      <c r="R876" s="42"/>
      <c r="S876" s="42"/>
      <c r="T876" s="40"/>
      <c r="U876" s="40"/>
      <c r="V876" s="40"/>
      <c r="W876" s="40"/>
      <c r="X876" s="40"/>
      <c r="Y876" s="42"/>
      <c r="Z876" s="42"/>
    </row>
    <row r="877" spans="1:26" ht="11.25" customHeight="1" x14ac:dyDescent="0.2">
      <c r="A877" s="42"/>
      <c r="B877" s="42"/>
      <c r="C877" s="42"/>
      <c r="D877" s="42"/>
      <c r="E877" s="42"/>
      <c r="F877" s="42"/>
      <c r="G877" s="42"/>
      <c r="H877" s="639"/>
      <c r="I877" s="40"/>
      <c r="J877" s="40"/>
      <c r="K877" s="40"/>
      <c r="L877" s="42"/>
      <c r="M877" s="42"/>
      <c r="N877" s="42"/>
      <c r="O877" s="42"/>
      <c r="P877" s="42"/>
      <c r="Q877" s="42"/>
      <c r="R877" s="42"/>
      <c r="S877" s="42"/>
      <c r="T877" s="40"/>
      <c r="U877" s="40"/>
      <c r="V877" s="40"/>
      <c r="W877" s="40"/>
      <c r="X877" s="40"/>
      <c r="Y877" s="42"/>
      <c r="Z877" s="42"/>
    </row>
    <row r="878" spans="1:26" ht="11.25" customHeight="1" x14ac:dyDescent="0.2">
      <c r="A878" s="42"/>
      <c r="B878" s="42"/>
      <c r="C878" s="42"/>
      <c r="D878" s="42"/>
      <c r="E878" s="42"/>
      <c r="F878" s="42"/>
      <c r="G878" s="42"/>
      <c r="H878" s="639"/>
      <c r="I878" s="40"/>
      <c r="J878" s="40"/>
      <c r="K878" s="40"/>
      <c r="L878" s="42"/>
      <c r="M878" s="42"/>
      <c r="N878" s="42"/>
      <c r="O878" s="42"/>
      <c r="P878" s="42"/>
      <c r="Q878" s="42"/>
      <c r="R878" s="42"/>
      <c r="S878" s="42"/>
      <c r="T878" s="40"/>
      <c r="U878" s="40"/>
      <c r="V878" s="40"/>
      <c r="W878" s="40"/>
      <c r="X878" s="40"/>
      <c r="Y878" s="42"/>
      <c r="Z878" s="42"/>
    </row>
    <row r="879" spans="1:26" ht="11.25" customHeight="1" x14ac:dyDescent="0.2">
      <c r="A879" s="42"/>
      <c r="B879" s="42"/>
      <c r="C879" s="42"/>
      <c r="D879" s="42"/>
      <c r="E879" s="42"/>
      <c r="F879" s="42"/>
      <c r="G879" s="42"/>
      <c r="H879" s="639"/>
      <c r="I879" s="40"/>
      <c r="J879" s="40"/>
      <c r="K879" s="40"/>
      <c r="L879" s="42"/>
      <c r="M879" s="42"/>
      <c r="N879" s="42"/>
      <c r="O879" s="42"/>
      <c r="P879" s="42"/>
      <c r="Q879" s="42"/>
      <c r="R879" s="42"/>
      <c r="S879" s="42"/>
      <c r="T879" s="40"/>
      <c r="U879" s="40"/>
      <c r="V879" s="40"/>
      <c r="W879" s="40"/>
      <c r="X879" s="40"/>
      <c r="Y879" s="42"/>
      <c r="Z879" s="42"/>
    </row>
    <row r="880" spans="1:26" ht="11.25" customHeight="1" x14ac:dyDescent="0.2">
      <c r="A880" s="42"/>
      <c r="B880" s="42"/>
      <c r="C880" s="42"/>
      <c r="D880" s="42"/>
      <c r="E880" s="42"/>
      <c r="F880" s="42"/>
      <c r="G880" s="42"/>
      <c r="H880" s="639"/>
      <c r="I880" s="40"/>
      <c r="J880" s="40"/>
      <c r="K880" s="40"/>
      <c r="L880" s="42"/>
      <c r="M880" s="42"/>
      <c r="N880" s="42"/>
      <c r="O880" s="42"/>
      <c r="P880" s="42"/>
      <c r="Q880" s="42"/>
      <c r="R880" s="42"/>
      <c r="S880" s="42"/>
      <c r="T880" s="40"/>
      <c r="U880" s="40"/>
      <c r="V880" s="40"/>
      <c r="W880" s="40"/>
      <c r="X880" s="40"/>
      <c r="Y880" s="42"/>
      <c r="Z880" s="42"/>
    </row>
    <row r="881" spans="1:26" ht="11.25" customHeight="1" x14ac:dyDescent="0.2">
      <c r="A881" s="42"/>
      <c r="B881" s="42"/>
      <c r="C881" s="42"/>
      <c r="D881" s="42"/>
      <c r="E881" s="42"/>
      <c r="F881" s="42"/>
      <c r="G881" s="42"/>
      <c r="H881" s="639"/>
      <c r="I881" s="40"/>
      <c r="J881" s="40"/>
      <c r="K881" s="40"/>
      <c r="L881" s="42"/>
      <c r="M881" s="42"/>
      <c r="N881" s="42"/>
      <c r="O881" s="42"/>
      <c r="P881" s="42"/>
      <c r="Q881" s="42"/>
      <c r="R881" s="42"/>
      <c r="S881" s="42"/>
      <c r="T881" s="40"/>
      <c r="U881" s="40"/>
      <c r="V881" s="40"/>
      <c r="W881" s="40"/>
      <c r="X881" s="40"/>
      <c r="Y881" s="42"/>
      <c r="Z881" s="42"/>
    </row>
    <row r="882" spans="1:26" ht="11.25" customHeight="1" x14ac:dyDescent="0.2">
      <c r="A882" s="42"/>
      <c r="B882" s="42"/>
      <c r="C882" s="42"/>
      <c r="D882" s="42"/>
      <c r="E882" s="42"/>
      <c r="F882" s="42"/>
      <c r="G882" s="42"/>
      <c r="H882" s="639"/>
      <c r="I882" s="40"/>
      <c r="J882" s="40"/>
      <c r="K882" s="40"/>
      <c r="L882" s="42"/>
      <c r="M882" s="42"/>
      <c r="N882" s="42"/>
      <c r="O882" s="42"/>
      <c r="P882" s="42"/>
      <c r="Q882" s="42"/>
      <c r="R882" s="42"/>
      <c r="S882" s="42"/>
      <c r="T882" s="40"/>
      <c r="U882" s="40"/>
      <c r="V882" s="40"/>
      <c r="W882" s="40"/>
      <c r="X882" s="40"/>
      <c r="Y882" s="42"/>
      <c r="Z882" s="42"/>
    </row>
    <row r="883" spans="1:26" ht="11.25" customHeight="1" x14ac:dyDescent="0.2">
      <c r="A883" s="42"/>
      <c r="B883" s="42"/>
      <c r="C883" s="42"/>
      <c r="D883" s="42"/>
      <c r="E883" s="42"/>
      <c r="F883" s="42"/>
      <c r="G883" s="42"/>
      <c r="H883" s="639"/>
      <c r="I883" s="40"/>
      <c r="J883" s="40"/>
      <c r="K883" s="40"/>
      <c r="L883" s="42"/>
      <c r="M883" s="42"/>
      <c r="N883" s="42"/>
      <c r="O883" s="42"/>
      <c r="P883" s="42"/>
      <c r="Q883" s="42"/>
      <c r="R883" s="42"/>
      <c r="S883" s="42"/>
      <c r="T883" s="40"/>
      <c r="U883" s="40"/>
      <c r="V883" s="40"/>
      <c r="W883" s="40"/>
      <c r="X883" s="40"/>
      <c r="Y883" s="42"/>
      <c r="Z883" s="42"/>
    </row>
    <row r="884" spans="1:26" ht="11.25" customHeight="1" x14ac:dyDescent="0.2">
      <c r="A884" s="42"/>
      <c r="B884" s="42"/>
      <c r="C884" s="42"/>
      <c r="D884" s="42"/>
      <c r="E884" s="42"/>
      <c r="F884" s="42"/>
      <c r="G884" s="42"/>
      <c r="H884" s="639"/>
      <c r="I884" s="40"/>
      <c r="J884" s="40"/>
      <c r="K884" s="40"/>
      <c r="L884" s="42"/>
      <c r="M884" s="42"/>
      <c r="N884" s="42"/>
      <c r="O884" s="42"/>
      <c r="P884" s="42"/>
      <c r="Q884" s="42"/>
      <c r="R884" s="42"/>
      <c r="S884" s="42"/>
      <c r="T884" s="40"/>
      <c r="U884" s="40"/>
      <c r="V884" s="40"/>
      <c r="W884" s="40"/>
      <c r="X884" s="40"/>
      <c r="Y884" s="42"/>
      <c r="Z884" s="42"/>
    </row>
    <row r="885" spans="1:26" ht="11.25" customHeight="1" x14ac:dyDescent="0.2">
      <c r="A885" s="42"/>
      <c r="B885" s="42"/>
      <c r="C885" s="42"/>
      <c r="D885" s="42"/>
      <c r="E885" s="42"/>
      <c r="F885" s="42"/>
      <c r="G885" s="42"/>
      <c r="H885" s="639"/>
      <c r="I885" s="40"/>
      <c r="J885" s="40"/>
      <c r="K885" s="40"/>
      <c r="L885" s="42"/>
      <c r="M885" s="42"/>
      <c r="N885" s="42"/>
      <c r="O885" s="42"/>
      <c r="P885" s="42"/>
      <c r="Q885" s="42"/>
      <c r="R885" s="42"/>
      <c r="S885" s="42"/>
      <c r="T885" s="40"/>
      <c r="U885" s="40"/>
      <c r="V885" s="40"/>
      <c r="W885" s="40"/>
      <c r="X885" s="40"/>
      <c r="Y885" s="42"/>
      <c r="Z885" s="42"/>
    </row>
    <row r="886" spans="1:26" ht="11.25" customHeight="1" x14ac:dyDescent="0.2">
      <c r="A886" s="42"/>
      <c r="B886" s="42"/>
      <c r="C886" s="42"/>
      <c r="D886" s="42"/>
      <c r="E886" s="42"/>
      <c r="F886" s="42"/>
      <c r="G886" s="42"/>
      <c r="H886" s="639"/>
      <c r="I886" s="40"/>
      <c r="J886" s="40"/>
      <c r="K886" s="40"/>
      <c r="L886" s="42"/>
      <c r="M886" s="42"/>
      <c r="N886" s="42"/>
      <c r="O886" s="42"/>
      <c r="P886" s="42"/>
      <c r="Q886" s="42"/>
      <c r="R886" s="42"/>
      <c r="S886" s="42"/>
      <c r="T886" s="40"/>
      <c r="U886" s="40"/>
      <c r="V886" s="40"/>
      <c r="W886" s="40"/>
      <c r="X886" s="40"/>
      <c r="Y886" s="42"/>
      <c r="Z886" s="42"/>
    </row>
    <row r="887" spans="1:26" ht="11.25" customHeight="1" x14ac:dyDescent="0.2">
      <c r="A887" s="42"/>
      <c r="B887" s="42"/>
      <c r="C887" s="42"/>
      <c r="D887" s="42"/>
      <c r="E887" s="42"/>
      <c r="F887" s="42"/>
      <c r="G887" s="42"/>
      <c r="H887" s="639"/>
      <c r="I887" s="40"/>
      <c r="J887" s="40"/>
      <c r="K887" s="40"/>
      <c r="L887" s="42"/>
      <c r="M887" s="42"/>
      <c r="N887" s="42"/>
      <c r="O887" s="42"/>
      <c r="P887" s="42"/>
      <c r="Q887" s="42"/>
      <c r="R887" s="42"/>
      <c r="S887" s="42"/>
      <c r="T887" s="40"/>
      <c r="U887" s="40"/>
      <c r="V887" s="40"/>
      <c r="W887" s="40"/>
      <c r="X887" s="40"/>
      <c r="Y887" s="42"/>
      <c r="Z887" s="42"/>
    </row>
    <row r="888" spans="1:26" ht="11.25" customHeight="1" x14ac:dyDescent="0.2">
      <c r="A888" s="42"/>
      <c r="B888" s="42"/>
      <c r="C888" s="42"/>
      <c r="D888" s="42"/>
      <c r="E888" s="42"/>
      <c r="F888" s="42"/>
      <c r="G888" s="42"/>
      <c r="H888" s="639"/>
      <c r="I888" s="40"/>
      <c r="J888" s="40"/>
      <c r="K888" s="40"/>
      <c r="L888" s="42"/>
      <c r="M888" s="42"/>
      <c r="N888" s="42"/>
      <c r="O888" s="42"/>
      <c r="P888" s="42"/>
      <c r="Q888" s="42"/>
      <c r="R888" s="42"/>
      <c r="S888" s="42"/>
      <c r="T888" s="40"/>
      <c r="U888" s="40"/>
      <c r="V888" s="40"/>
      <c r="W888" s="40"/>
      <c r="X888" s="40"/>
      <c r="Y888" s="42"/>
      <c r="Z888" s="42"/>
    </row>
    <row r="889" spans="1:26" ht="11.25" customHeight="1" x14ac:dyDescent="0.2">
      <c r="A889" s="42"/>
      <c r="B889" s="42"/>
      <c r="C889" s="42"/>
      <c r="D889" s="42"/>
      <c r="E889" s="42"/>
      <c r="F889" s="42"/>
      <c r="G889" s="42"/>
      <c r="H889" s="639"/>
      <c r="I889" s="40"/>
      <c r="J889" s="40"/>
      <c r="K889" s="40"/>
      <c r="L889" s="42"/>
      <c r="M889" s="42"/>
      <c r="N889" s="42"/>
      <c r="O889" s="42"/>
      <c r="P889" s="42"/>
      <c r="Q889" s="42"/>
      <c r="R889" s="42"/>
      <c r="S889" s="42"/>
      <c r="T889" s="40"/>
      <c r="U889" s="40"/>
      <c r="V889" s="40"/>
      <c r="W889" s="40"/>
      <c r="X889" s="40"/>
      <c r="Y889" s="42"/>
      <c r="Z889" s="42"/>
    </row>
    <row r="890" spans="1:26" ht="11.25" customHeight="1" x14ac:dyDescent="0.2">
      <c r="A890" s="42"/>
      <c r="B890" s="42"/>
      <c r="C890" s="42"/>
      <c r="D890" s="42"/>
      <c r="E890" s="42"/>
      <c r="F890" s="42"/>
      <c r="G890" s="42"/>
      <c r="H890" s="639"/>
      <c r="I890" s="40"/>
      <c r="J890" s="40"/>
      <c r="K890" s="40"/>
      <c r="L890" s="42"/>
      <c r="M890" s="42"/>
      <c r="N890" s="42"/>
      <c r="O890" s="42"/>
      <c r="P890" s="42"/>
      <c r="Q890" s="42"/>
      <c r="R890" s="42"/>
      <c r="S890" s="42"/>
      <c r="T890" s="40"/>
      <c r="U890" s="40"/>
      <c r="V890" s="40"/>
      <c r="W890" s="40"/>
      <c r="X890" s="40"/>
      <c r="Y890" s="42"/>
      <c r="Z890" s="42"/>
    </row>
    <row r="891" spans="1:26" ht="11.25" customHeight="1" x14ac:dyDescent="0.2">
      <c r="A891" s="42"/>
      <c r="B891" s="42"/>
      <c r="C891" s="42"/>
      <c r="D891" s="42"/>
      <c r="E891" s="42"/>
      <c r="F891" s="42"/>
      <c r="G891" s="42"/>
      <c r="H891" s="639"/>
      <c r="I891" s="40"/>
      <c r="J891" s="40"/>
      <c r="K891" s="40"/>
      <c r="L891" s="42"/>
      <c r="M891" s="42"/>
      <c r="N891" s="42"/>
      <c r="O891" s="42"/>
      <c r="P891" s="42"/>
      <c r="Q891" s="42"/>
      <c r="R891" s="42"/>
      <c r="S891" s="42"/>
      <c r="T891" s="40"/>
      <c r="U891" s="40"/>
      <c r="V891" s="40"/>
      <c r="W891" s="40"/>
      <c r="X891" s="40"/>
      <c r="Y891" s="42"/>
      <c r="Z891" s="42"/>
    </row>
    <row r="892" spans="1:26" ht="11.25" customHeight="1" x14ac:dyDescent="0.2">
      <c r="A892" s="42"/>
      <c r="B892" s="42"/>
      <c r="C892" s="42"/>
      <c r="D892" s="42"/>
      <c r="E892" s="42"/>
      <c r="F892" s="42"/>
      <c r="G892" s="42"/>
      <c r="H892" s="639"/>
      <c r="I892" s="40"/>
      <c r="J892" s="40"/>
      <c r="K892" s="40"/>
      <c r="L892" s="42"/>
      <c r="M892" s="42"/>
      <c r="N892" s="42"/>
      <c r="O892" s="42"/>
      <c r="P892" s="42"/>
      <c r="Q892" s="42"/>
      <c r="R892" s="42"/>
      <c r="S892" s="42"/>
      <c r="T892" s="40"/>
      <c r="U892" s="40"/>
      <c r="V892" s="40"/>
      <c r="W892" s="40"/>
      <c r="X892" s="40"/>
      <c r="Y892" s="42"/>
      <c r="Z892" s="42"/>
    </row>
    <row r="893" spans="1:26" ht="11.25" customHeight="1" x14ac:dyDescent="0.2">
      <c r="A893" s="42"/>
      <c r="B893" s="42"/>
      <c r="C893" s="42"/>
      <c r="D893" s="42"/>
      <c r="E893" s="42"/>
      <c r="F893" s="42"/>
      <c r="G893" s="42"/>
      <c r="H893" s="639"/>
      <c r="I893" s="40"/>
      <c r="J893" s="40"/>
      <c r="K893" s="40"/>
      <c r="L893" s="42"/>
      <c r="M893" s="42"/>
      <c r="N893" s="42"/>
      <c r="O893" s="42"/>
      <c r="P893" s="42"/>
      <c r="Q893" s="42"/>
      <c r="R893" s="42"/>
      <c r="S893" s="42"/>
      <c r="T893" s="40"/>
      <c r="U893" s="40"/>
      <c r="V893" s="40"/>
      <c r="W893" s="40"/>
      <c r="X893" s="40"/>
      <c r="Y893" s="42"/>
      <c r="Z893" s="42"/>
    </row>
    <row r="894" spans="1:26" ht="11.25" customHeight="1" x14ac:dyDescent="0.2">
      <c r="A894" s="42"/>
      <c r="B894" s="42"/>
      <c r="C894" s="42"/>
      <c r="D894" s="42"/>
      <c r="E894" s="42"/>
      <c r="F894" s="42"/>
      <c r="G894" s="42"/>
      <c r="H894" s="639"/>
      <c r="I894" s="40"/>
      <c r="J894" s="40"/>
      <c r="K894" s="40"/>
      <c r="L894" s="42"/>
      <c r="M894" s="42"/>
      <c r="N894" s="42"/>
      <c r="O894" s="42"/>
      <c r="P894" s="42"/>
      <c r="Q894" s="42"/>
      <c r="R894" s="42"/>
      <c r="S894" s="42"/>
      <c r="T894" s="40"/>
      <c r="U894" s="40"/>
      <c r="V894" s="40"/>
      <c r="W894" s="40"/>
      <c r="X894" s="40"/>
      <c r="Y894" s="42"/>
      <c r="Z894" s="42"/>
    </row>
    <row r="895" spans="1:26" ht="11.25" customHeight="1" x14ac:dyDescent="0.2">
      <c r="A895" s="42"/>
      <c r="B895" s="42"/>
      <c r="C895" s="42"/>
      <c r="D895" s="42"/>
      <c r="E895" s="42"/>
      <c r="F895" s="42"/>
      <c r="G895" s="42"/>
      <c r="H895" s="639"/>
      <c r="I895" s="40"/>
      <c r="J895" s="40"/>
      <c r="K895" s="40"/>
      <c r="L895" s="42"/>
      <c r="M895" s="42"/>
      <c r="N895" s="42"/>
      <c r="O895" s="42"/>
      <c r="P895" s="42"/>
      <c r="Q895" s="42"/>
      <c r="R895" s="42"/>
      <c r="S895" s="42"/>
      <c r="T895" s="40"/>
      <c r="U895" s="40"/>
      <c r="V895" s="40"/>
      <c r="W895" s="40"/>
      <c r="X895" s="40"/>
      <c r="Y895" s="42"/>
      <c r="Z895" s="42"/>
    </row>
    <row r="896" spans="1:26" ht="11.25" customHeight="1" x14ac:dyDescent="0.2">
      <c r="A896" s="42"/>
      <c r="B896" s="42"/>
      <c r="C896" s="42"/>
      <c r="D896" s="42"/>
      <c r="E896" s="42"/>
      <c r="F896" s="42"/>
      <c r="G896" s="42"/>
      <c r="H896" s="639"/>
      <c r="I896" s="40"/>
      <c r="J896" s="40"/>
      <c r="K896" s="40"/>
      <c r="L896" s="42"/>
      <c r="M896" s="42"/>
      <c r="N896" s="42"/>
      <c r="O896" s="42"/>
      <c r="P896" s="42"/>
      <c r="Q896" s="42"/>
      <c r="R896" s="42"/>
      <c r="S896" s="42"/>
      <c r="T896" s="40"/>
      <c r="U896" s="40"/>
      <c r="V896" s="40"/>
      <c r="W896" s="40"/>
      <c r="X896" s="40"/>
      <c r="Y896" s="42"/>
      <c r="Z896" s="42"/>
    </row>
    <row r="897" spans="1:26" ht="11.25" customHeight="1" x14ac:dyDescent="0.2">
      <c r="A897" s="42"/>
      <c r="B897" s="42"/>
      <c r="C897" s="42"/>
      <c r="D897" s="42"/>
      <c r="E897" s="42"/>
      <c r="F897" s="42"/>
      <c r="G897" s="42"/>
      <c r="H897" s="639"/>
      <c r="I897" s="40"/>
      <c r="J897" s="40"/>
      <c r="K897" s="40"/>
      <c r="L897" s="42"/>
      <c r="M897" s="42"/>
      <c r="N897" s="42"/>
      <c r="O897" s="42"/>
      <c r="P897" s="42"/>
      <c r="Q897" s="42"/>
      <c r="R897" s="42"/>
      <c r="S897" s="42"/>
      <c r="T897" s="40"/>
      <c r="U897" s="40"/>
      <c r="V897" s="40"/>
      <c r="W897" s="40"/>
      <c r="X897" s="40"/>
      <c r="Y897" s="42"/>
      <c r="Z897" s="42"/>
    </row>
    <row r="898" spans="1:26" ht="11.25" customHeight="1" x14ac:dyDescent="0.2">
      <c r="A898" s="42"/>
      <c r="B898" s="42"/>
      <c r="C898" s="42"/>
      <c r="D898" s="42"/>
      <c r="E898" s="42"/>
      <c r="F898" s="42"/>
      <c r="G898" s="42"/>
      <c r="H898" s="639"/>
      <c r="I898" s="40"/>
      <c r="J898" s="40"/>
      <c r="K898" s="40"/>
      <c r="L898" s="42"/>
      <c r="M898" s="42"/>
      <c r="N898" s="42"/>
      <c r="O898" s="42"/>
      <c r="P898" s="42"/>
      <c r="Q898" s="42"/>
      <c r="R898" s="42"/>
      <c r="S898" s="42"/>
      <c r="T898" s="40"/>
      <c r="U898" s="40"/>
      <c r="V898" s="40"/>
      <c r="W898" s="40"/>
      <c r="X898" s="40"/>
      <c r="Y898" s="42"/>
      <c r="Z898" s="42"/>
    </row>
    <row r="899" spans="1:26" ht="11.25" customHeight="1" x14ac:dyDescent="0.2">
      <c r="A899" s="42"/>
      <c r="B899" s="42"/>
      <c r="C899" s="42"/>
      <c r="D899" s="42"/>
      <c r="E899" s="42"/>
      <c r="F899" s="42"/>
      <c r="G899" s="42"/>
      <c r="H899" s="639"/>
      <c r="I899" s="40"/>
      <c r="J899" s="40"/>
      <c r="K899" s="40"/>
      <c r="L899" s="42"/>
      <c r="M899" s="42"/>
      <c r="N899" s="42"/>
      <c r="O899" s="42"/>
      <c r="P899" s="42"/>
      <c r="Q899" s="42"/>
      <c r="R899" s="42"/>
      <c r="S899" s="42"/>
      <c r="T899" s="40"/>
      <c r="U899" s="40"/>
      <c r="V899" s="40"/>
      <c r="W899" s="40"/>
      <c r="X899" s="40"/>
      <c r="Y899" s="42"/>
      <c r="Z899" s="42"/>
    </row>
    <row r="900" spans="1:26" ht="11.25" customHeight="1" x14ac:dyDescent="0.2">
      <c r="A900" s="42"/>
      <c r="B900" s="42"/>
      <c r="C900" s="42"/>
      <c r="D900" s="42"/>
      <c r="E900" s="42"/>
      <c r="F900" s="42"/>
      <c r="G900" s="42"/>
      <c r="H900" s="639"/>
      <c r="I900" s="40"/>
      <c r="J900" s="40"/>
      <c r="K900" s="40"/>
      <c r="L900" s="42"/>
      <c r="M900" s="42"/>
      <c r="N900" s="42"/>
      <c r="O900" s="42"/>
      <c r="P900" s="42"/>
      <c r="Q900" s="42"/>
      <c r="R900" s="42"/>
      <c r="S900" s="42"/>
      <c r="T900" s="40"/>
      <c r="U900" s="40"/>
      <c r="V900" s="40"/>
      <c r="W900" s="40"/>
      <c r="X900" s="40"/>
      <c r="Y900" s="42"/>
      <c r="Z900" s="42"/>
    </row>
    <row r="901" spans="1:26" ht="11.25" customHeight="1" x14ac:dyDescent="0.2">
      <c r="A901" s="42"/>
      <c r="B901" s="42"/>
      <c r="C901" s="42"/>
      <c r="D901" s="42"/>
      <c r="E901" s="42"/>
      <c r="F901" s="42"/>
      <c r="G901" s="42"/>
      <c r="H901" s="639"/>
      <c r="I901" s="40"/>
      <c r="J901" s="40"/>
      <c r="K901" s="40"/>
      <c r="L901" s="42"/>
      <c r="M901" s="42"/>
      <c r="N901" s="42"/>
      <c r="O901" s="42"/>
      <c r="P901" s="42"/>
      <c r="Q901" s="42"/>
      <c r="R901" s="42"/>
      <c r="S901" s="42"/>
      <c r="T901" s="40"/>
      <c r="U901" s="40"/>
      <c r="V901" s="40"/>
      <c r="W901" s="40"/>
      <c r="X901" s="40"/>
      <c r="Y901" s="42"/>
      <c r="Z901" s="42"/>
    </row>
    <row r="902" spans="1:26" ht="11.25" customHeight="1" x14ac:dyDescent="0.2">
      <c r="A902" s="42"/>
      <c r="B902" s="42"/>
      <c r="C902" s="42"/>
      <c r="D902" s="42"/>
      <c r="E902" s="42"/>
      <c r="F902" s="42"/>
      <c r="G902" s="42"/>
      <c r="H902" s="639"/>
      <c r="I902" s="40"/>
      <c r="J902" s="40"/>
      <c r="K902" s="40"/>
      <c r="L902" s="42"/>
      <c r="M902" s="42"/>
      <c r="N902" s="42"/>
      <c r="O902" s="42"/>
      <c r="P902" s="42"/>
      <c r="Q902" s="42"/>
      <c r="R902" s="42"/>
      <c r="S902" s="42"/>
      <c r="T902" s="40"/>
      <c r="U902" s="40"/>
      <c r="V902" s="40"/>
      <c r="W902" s="40"/>
      <c r="X902" s="40"/>
      <c r="Y902" s="42"/>
      <c r="Z902" s="42"/>
    </row>
    <row r="903" spans="1:26" ht="11.25" customHeight="1" x14ac:dyDescent="0.2">
      <c r="A903" s="42"/>
      <c r="B903" s="42"/>
      <c r="C903" s="42"/>
      <c r="D903" s="42"/>
      <c r="E903" s="42"/>
      <c r="F903" s="42"/>
      <c r="G903" s="42"/>
      <c r="H903" s="639"/>
      <c r="I903" s="40"/>
      <c r="J903" s="40"/>
      <c r="K903" s="40"/>
      <c r="L903" s="42"/>
      <c r="M903" s="42"/>
      <c r="N903" s="42"/>
      <c r="O903" s="42"/>
      <c r="P903" s="42"/>
      <c r="Q903" s="42"/>
      <c r="R903" s="42"/>
      <c r="S903" s="42"/>
      <c r="T903" s="40"/>
      <c r="U903" s="40"/>
      <c r="V903" s="40"/>
      <c r="W903" s="40"/>
      <c r="X903" s="40"/>
      <c r="Y903" s="42"/>
      <c r="Z903" s="42"/>
    </row>
    <row r="904" spans="1:26" ht="11.25" customHeight="1" x14ac:dyDescent="0.2">
      <c r="A904" s="42"/>
      <c r="B904" s="42"/>
      <c r="C904" s="42"/>
      <c r="D904" s="42"/>
      <c r="E904" s="42"/>
      <c r="F904" s="42"/>
      <c r="G904" s="42"/>
      <c r="H904" s="639"/>
      <c r="I904" s="40"/>
      <c r="J904" s="40"/>
      <c r="K904" s="40"/>
      <c r="L904" s="42"/>
      <c r="M904" s="42"/>
      <c r="N904" s="42"/>
      <c r="O904" s="42"/>
      <c r="P904" s="42"/>
      <c r="Q904" s="42"/>
      <c r="R904" s="42"/>
      <c r="S904" s="42"/>
      <c r="T904" s="40"/>
      <c r="U904" s="40"/>
      <c r="V904" s="40"/>
      <c r="W904" s="40"/>
      <c r="X904" s="40"/>
      <c r="Y904" s="42"/>
      <c r="Z904" s="42"/>
    </row>
    <row r="905" spans="1:26" ht="11.25" customHeight="1" x14ac:dyDescent="0.2">
      <c r="A905" s="42"/>
      <c r="B905" s="42"/>
      <c r="C905" s="42"/>
      <c r="D905" s="42"/>
      <c r="E905" s="42"/>
      <c r="F905" s="42"/>
      <c r="G905" s="42"/>
      <c r="H905" s="639"/>
      <c r="I905" s="40"/>
      <c r="J905" s="40"/>
      <c r="K905" s="40"/>
      <c r="L905" s="42"/>
      <c r="M905" s="42"/>
      <c r="N905" s="42"/>
      <c r="O905" s="42"/>
      <c r="P905" s="42"/>
      <c r="Q905" s="42"/>
      <c r="R905" s="42"/>
      <c r="S905" s="42"/>
      <c r="T905" s="40"/>
      <c r="U905" s="40"/>
      <c r="V905" s="40"/>
      <c r="W905" s="40"/>
      <c r="X905" s="40"/>
      <c r="Y905" s="42"/>
      <c r="Z905" s="42"/>
    </row>
    <row r="906" spans="1:26" ht="11.25" customHeight="1" x14ac:dyDescent="0.2">
      <c r="A906" s="42"/>
      <c r="B906" s="42"/>
      <c r="C906" s="42"/>
      <c r="D906" s="42"/>
      <c r="E906" s="42"/>
      <c r="F906" s="42"/>
      <c r="G906" s="42"/>
      <c r="H906" s="639"/>
      <c r="I906" s="40"/>
      <c r="J906" s="40"/>
      <c r="K906" s="40"/>
      <c r="L906" s="42"/>
      <c r="M906" s="42"/>
      <c r="N906" s="42"/>
      <c r="O906" s="42"/>
      <c r="P906" s="42"/>
      <c r="Q906" s="42"/>
      <c r="R906" s="42"/>
      <c r="S906" s="42"/>
      <c r="T906" s="40"/>
      <c r="U906" s="40"/>
      <c r="V906" s="40"/>
      <c r="W906" s="40"/>
      <c r="X906" s="40"/>
      <c r="Y906" s="42"/>
      <c r="Z906" s="42"/>
    </row>
    <row r="907" spans="1:26" ht="11.25" customHeight="1" x14ac:dyDescent="0.2">
      <c r="A907" s="42"/>
      <c r="B907" s="42"/>
      <c r="C907" s="42"/>
      <c r="D907" s="42"/>
      <c r="E907" s="42"/>
      <c r="F907" s="42"/>
      <c r="G907" s="42"/>
      <c r="H907" s="639"/>
      <c r="I907" s="40"/>
      <c r="J907" s="40"/>
      <c r="K907" s="40"/>
      <c r="L907" s="42"/>
      <c r="M907" s="42"/>
      <c r="N907" s="42"/>
      <c r="O907" s="42"/>
      <c r="P907" s="42"/>
      <c r="Q907" s="42"/>
      <c r="R907" s="42"/>
      <c r="S907" s="42"/>
      <c r="T907" s="40"/>
      <c r="U907" s="40"/>
      <c r="V907" s="40"/>
      <c r="W907" s="40"/>
      <c r="X907" s="40"/>
      <c r="Y907" s="42"/>
      <c r="Z907" s="42"/>
    </row>
    <row r="908" spans="1:26" ht="11.25" customHeight="1" x14ac:dyDescent="0.2">
      <c r="A908" s="42"/>
      <c r="B908" s="42"/>
      <c r="C908" s="42"/>
      <c r="D908" s="42"/>
      <c r="E908" s="42"/>
      <c r="F908" s="42"/>
      <c r="G908" s="42"/>
      <c r="H908" s="639"/>
      <c r="I908" s="40"/>
      <c r="J908" s="40"/>
      <c r="K908" s="40"/>
      <c r="L908" s="42"/>
      <c r="M908" s="42"/>
      <c r="N908" s="42"/>
      <c r="O908" s="42"/>
      <c r="P908" s="42"/>
      <c r="Q908" s="42"/>
      <c r="R908" s="42"/>
      <c r="S908" s="42"/>
      <c r="T908" s="40"/>
      <c r="U908" s="40"/>
      <c r="V908" s="40"/>
      <c r="W908" s="40"/>
      <c r="X908" s="40"/>
      <c r="Y908" s="42"/>
      <c r="Z908" s="42"/>
    </row>
    <row r="909" spans="1:26" ht="11.25" customHeight="1" x14ac:dyDescent="0.2">
      <c r="A909" s="42"/>
      <c r="B909" s="42"/>
      <c r="C909" s="42"/>
      <c r="D909" s="42"/>
      <c r="E909" s="42"/>
      <c r="F909" s="42"/>
      <c r="G909" s="42"/>
      <c r="H909" s="639"/>
      <c r="I909" s="40"/>
      <c r="J909" s="40"/>
      <c r="K909" s="40"/>
      <c r="L909" s="42"/>
      <c r="M909" s="42"/>
      <c r="N909" s="42"/>
      <c r="O909" s="42"/>
      <c r="P909" s="42"/>
      <c r="Q909" s="42"/>
      <c r="R909" s="42"/>
      <c r="S909" s="42"/>
      <c r="T909" s="40"/>
      <c r="U909" s="40"/>
      <c r="V909" s="40"/>
      <c r="W909" s="40"/>
      <c r="X909" s="40"/>
      <c r="Y909" s="42"/>
      <c r="Z909" s="42"/>
    </row>
    <row r="910" spans="1:26" ht="11.25" customHeight="1" x14ac:dyDescent="0.2">
      <c r="A910" s="42"/>
      <c r="B910" s="42"/>
      <c r="C910" s="42"/>
      <c r="D910" s="42"/>
      <c r="E910" s="42"/>
      <c r="F910" s="42"/>
      <c r="G910" s="42"/>
      <c r="H910" s="639"/>
      <c r="I910" s="40"/>
      <c r="J910" s="40"/>
      <c r="K910" s="40"/>
      <c r="L910" s="42"/>
      <c r="M910" s="42"/>
      <c r="N910" s="42"/>
      <c r="O910" s="42"/>
      <c r="P910" s="42"/>
      <c r="Q910" s="42"/>
      <c r="R910" s="42"/>
      <c r="S910" s="42"/>
      <c r="T910" s="40"/>
      <c r="U910" s="40"/>
      <c r="V910" s="40"/>
      <c r="W910" s="40"/>
      <c r="X910" s="40"/>
      <c r="Y910" s="42"/>
      <c r="Z910" s="42"/>
    </row>
    <row r="911" spans="1:26" ht="11.25" customHeight="1" x14ac:dyDescent="0.2">
      <c r="A911" s="42"/>
      <c r="B911" s="42"/>
      <c r="C911" s="42"/>
      <c r="D911" s="42"/>
      <c r="E911" s="42"/>
      <c r="F911" s="42"/>
      <c r="G911" s="42"/>
      <c r="H911" s="639"/>
      <c r="I911" s="40"/>
      <c r="J911" s="40"/>
      <c r="K911" s="40"/>
      <c r="L911" s="42"/>
      <c r="M911" s="42"/>
      <c r="N911" s="42"/>
      <c r="O911" s="42"/>
      <c r="P911" s="42"/>
      <c r="Q911" s="42"/>
      <c r="R911" s="42"/>
      <c r="S911" s="42"/>
      <c r="T911" s="40"/>
      <c r="U911" s="40"/>
      <c r="V911" s="40"/>
      <c r="W911" s="40"/>
      <c r="X911" s="40"/>
      <c r="Y911" s="42"/>
      <c r="Z911" s="42"/>
    </row>
    <row r="912" spans="1:26" ht="11.25" customHeight="1" x14ac:dyDescent="0.2">
      <c r="A912" s="42"/>
      <c r="B912" s="42"/>
      <c r="C912" s="42"/>
      <c r="D912" s="42"/>
      <c r="E912" s="42"/>
      <c r="F912" s="42"/>
      <c r="G912" s="42"/>
      <c r="H912" s="639"/>
      <c r="I912" s="40"/>
      <c r="J912" s="40"/>
      <c r="K912" s="40"/>
      <c r="L912" s="42"/>
      <c r="M912" s="42"/>
      <c r="N912" s="42"/>
      <c r="O912" s="42"/>
      <c r="P912" s="42"/>
      <c r="Q912" s="42"/>
      <c r="R912" s="42"/>
      <c r="S912" s="42"/>
      <c r="T912" s="40"/>
      <c r="U912" s="40"/>
      <c r="V912" s="40"/>
      <c r="W912" s="40"/>
      <c r="X912" s="40"/>
      <c r="Y912" s="42"/>
      <c r="Z912" s="42"/>
    </row>
    <row r="913" spans="1:26" ht="11.25" customHeight="1" x14ac:dyDescent="0.2">
      <c r="A913" s="42"/>
      <c r="B913" s="42"/>
      <c r="C913" s="42"/>
      <c r="D913" s="42"/>
      <c r="E913" s="42"/>
      <c r="F913" s="42"/>
      <c r="G913" s="42"/>
      <c r="H913" s="639"/>
      <c r="I913" s="40"/>
      <c r="J913" s="40"/>
      <c r="K913" s="40"/>
      <c r="L913" s="42"/>
      <c r="M913" s="42"/>
      <c r="N913" s="42"/>
      <c r="O913" s="42"/>
      <c r="P913" s="42"/>
      <c r="Q913" s="42"/>
      <c r="R913" s="42"/>
      <c r="S913" s="42"/>
      <c r="T913" s="40"/>
      <c r="U913" s="40"/>
      <c r="V913" s="40"/>
      <c r="W913" s="40"/>
      <c r="X913" s="40"/>
      <c r="Y913" s="42"/>
      <c r="Z913" s="42"/>
    </row>
    <row r="914" spans="1:26" ht="11.25" customHeight="1" x14ac:dyDescent="0.2">
      <c r="A914" s="42"/>
      <c r="B914" s="42"/>
      <c r="C914" s="42"/>
      <c r="D914" s="42"/>
      <c r="E914" s="42"/>
      <c r="F914" s="42"/>
      <c r="G914" s="42"/>
      <c r="H914" s="639"/>
      <c r="I914" s="40"/>
      <c r="J914" s="40"/>
      <c r="K914" s="40"/>
      <c r="L914" s="42"/>
      <c r="M914" s="42"/>
      <c r="N914" s="42"/>
      <c r="O914" s="42"/>
      <c r="P914" s="42"/>
      <c r="Q914" s="42"/>
      <c r="R914" s="42"/>
      <c r="S914" s="42"/>
      <c r="T914" s="40"/>
      <c r="U914" s="40"/>
      <c r="V914" s="40"/>
      <c r="W914" s="40"/>
      <c r="X914" s="40"/>
      <c r="Y914" s="42"/>
      <c r="Z914" s="42"/>
    </row>
    <row r="915" spans="1:26" ht="11.25" customHeight="1" x14ac:dyDescent="0.2">
      <c r="A915" s="42"/>
      <c r="B915" s="42"/>
      <c r="C915" s="42"/>
      <c r="D915" s="42"/>
      <c r="E915" s="42"/>
      <c r="F915" s="42"/>
      <c r="G915" s="42"/>
      <c r="H915" s="639"/>
      <c r="I915" s="40"/>
      <c r="J915" s="40"/>
      <c r="K915" s="40"/>
      <c r="L915" s="42"/>
      <c r="M915" s="42"/>
      <c r="N915" s="42"/>
      <c r="O915" s="42"/>
      <c r="P915" s="42"/>
      <c r="Q915" s="42"/>
      <c r="R915" s="42"/>
      <c r="S915" s="42"/>
      <c r="T915" s="40"/>
      <c r="U915" s="40"/>
      <c r="V915" s="40"/>
      <c r="W915" s="40"/>
      <c r="X915" s="40"/>
      <c r="Y915" s="42"/>
      <c r="Z915" s="42"/>
    </row>
    <row r="916" spans="1:26" ht="11.25" customHeight="1" x14ac:dyDescent="0.2">
      <c r="A916" s="42"/>
      <c r="B916" s="42"/>
      <c r="C916" s="42"/>
      <c r="D916" s="42"/>
      <c r="E916" s="42"/>
      <c r="F916" s="42"/>
      <c r="G916" s="42"/>
      <c r="H916" s="639"/>
      <c r="I916" s="40"/>
      <c r="J916" s="40"/>
      <c r="K916" s="40"/>
      <c r="L916" s="42"/>
      <c r="M916" s="42"/>
      <c r="N916" s="42"/>
      <c r="O916" s="42"/>
      <c r="P916" s="42"/>
      <c r="Q916" s="42"/>
      <c r="R916" s="42"/>
      <c r="S916" s="42"/>
      <c r="T916" s="40"/>
      <c r="U916" s="40"/>
      <c r="V916" s="40"/>
      <c r="W916" s="40"/>
      <c r="X916" s="40"/>
      <c r="Y916" s="42"/>
      <c r="Z916" s="42"/>
    </row>
    <row r="917" spans="1:26" ht="11.25" customHeight="1" x14ac:dyDescent="0.2">
      <c r="A917" s="42"/>
      <c r="B917" s="42"/>
      <c r="C917" s="42"/>
      <c r="D917" s="42"/>
      <c r="E917" s="42"/>
      <c r="F917" s="42"/>
      <c r="G917" s="42"/>
      <c r="H917" s="639"/>
      <c r="I917" s="40"/>
      <c r="J917" s="40"/>
      <c r="K917" s="40"/>
      <c r="L917" s="42"/>
      <c r="M917" s="42"/>
      <c r="N917" s="42"/>
      <c r="O917" s="42"/>
      <c r="P917" s="42"/>
      <c r="Q917" s="42"/>
      <c r="R917" s="42"/>
      <c r="S917" s="42"/>
      <c r="T917" s="40"/>
      <c r="U917" s="40"/>
      <c r="V917" s="40"/>
      <c r="W917" s="40"/>
      <c r="X917" s="40"/>
      <c r="Y917" s="42"/>
      <c r="Z917" s="42"/>
    </row>
    <row r="918" spans="1:26" ht="11.25" customHeight="1" x14ac:dyDescent="0.2">
      <c r="A918" s="42"/>
      <c r="B918" s="42"/>
      <c r="C918" s="42"/>
      <c r="D918" s="42"/>
      <c r="E918" s="42"/>
      <c r="F918" s="42"/>
      <c r="G918" s="42"/>
      <c r="H918" s="639"/>
      <c r="I918" s="40"/>
      <c r="J918" s="40"/>
      <c r="K918" s="40"/>
      <c r="L918" s="42"/>
      <c r="M918" s="42"/>
      <c r="N918" s="42"/>
      <c r="O918" s="42"/>
      <c r="P918" s="42"/>
      <c r="Q918" s="42"/>
      <c r="R918" s="42"/>
      <c r="S918" s="42"/>
      <c r="T918" s="40"/>
      <c r="U918" s="40"/>
      <c r="V918" s="40"/>
      <c r="W918" s="40"/>
      <c r="X918" s="40"/>
      <c r="Y918" s="42"/>
      <c r="Z918" s="42"/>
    </row>
    <row r="919" spans="1:26" ht="11.25" customHeight="1" x14ac:dyDescent="0.2">
      <c r="A919" s="42"/>
      <c r="B919" s="42"/>
      <c r="C919" s="42"/>
      <c r="D919" s="42"/>
      <c r="E919" s="42"/>
      <c r="F919" s="42"/>
      <c r="G919" s="42"/>
      <c r="H919" s="639"/>
      <c r="I919" s="40"/>
      <c r="J919" s="40"/>
      <c r="K919" s="40"/>
      <c r="L919" s="42"/>
      <c r="M919" s="42"/>
      <c r="N919" s="42"/>
      <c r="O919" s="42"/>
      <c r="P919" s="42"/>
      <c r="Q919" s="42"/>
      <c r="R919" s="42"/>
      <c r="S919" s="42"/>
      <c r="T919" s="40"/>
      <c r="U919" s="40"/>
      <c r="V919" s="40"/>
      <c r="W919" s="40"/>
      <c r="X919" s="40"/>
      <c r="Y919" s="42"/>
      <c r="Z919" s="42"/>
    </row>
    <row r="920" spans="1:26" ht="11.25" customHeight="1" x14ac:dyDescent="0.2">
      <c r="A920" s="42"/>
      <c r="B920" s="42"/>
      <c r="C920" s="42"/>
      <c r="D920" s="42"/>
      <c r="E920" s="42"/>
      <c r="F920" s="42"/>
      <c r="G920" s="42"/>
      <c r="H920" s="639"/>
      <c r="I920" s="40"/>
      <c r="J920" s="40"/>
      <c r="K920" s="40"/>
      <c r="L920" s="42"/>
      <c r="M920" s="42"/>
      <c r="N920" s="42"/>
      <c r="O920" s="42"/>
      <c r="P920" s="42"/>
      <c r="Q920" s="42"/>
      <c r="R920" s="42"/>
      <c r="S920" s="42"/>
      <c r="T920" s="40"/>
      <c r="U920" s="40"/>
      <c r="V920" s="40"/>
      <c r="W920" s="40"/>
      <c r="X920" s="40"/>
      <c r="Y920" s="42"/>
      <c r="Z920" s="42"/>
    </row>
    <row r="921" spans="1:26" ht="11.25" customHeight="1" x14ac:dyDescent="0.2">
      <c r="A921" s="42"/>
      <c r="B921" s="42"/>
      <c r="C921" s="42"/>
      <c r="D921" s="42"/>
      <c r="E921" s="42"/>
      <c r="F921" s="42"/>
      <c r="G921" s="42"/>
      <c r="H921" s="639"/>
      <c r="I921" s="40"/>
      <c r="J921" s="40"/>
      <c r="K921" s="40"/>
      <c r="L921" s="42"/>
      <c r="M921" s="42"/>
      <c r="N921" s="42"/>
      <c r="O921" s="42"/>
      <c r="P921" s="42"/>
      <c r="Q921" s="42"/>
      <c r="R921" s="42"/>
      <c r="S921" s="42"/>
      <c r="T921" s="40"/>
      <c r="U921" s="40"/>
      <c r="V921" s="40"/>
      <c r="W921" s="40"/>
      <c r="X921" s="40"/>
      <c r="Y921" s="42"/>
      <c r="Z921" s="42"/>
    </row>
    <row r="922" spans="1:26" ht="11.25" customHeight="1" x14ac:dyDescent="0.2">
      <c r="A922" s="42"/>
      <c r="B922" s="42"/>
      <c r="C922" s="42"/>
      <c r="D922" s="42"/>
      <c r="E922" s="42"/>
      <c r="F922" s="42"/>
      <c r="G922" s="42"/>
      <c r="H922" s="639"/>
      <c r="I922" s="40"/>
      <c r="J922" s="40"/>
      <c r="K922" s="40"/>
      <c r="L922" s="42"/>
      <c r="M922" s="42"/>
      <c r="N922" s="42"/>
      <c r="O922" s="42"/>
      <c r="P922" s="42"/>
      <c r="Q922" s="42"/>
      <c r="R922" s="42"/>
      <c r="S922" s="42"/>
      <c r="T922" s="40"/>
      <c r="U922" s="40"/>
      <c r="V922" s="40"/>
      <c r="W922" s="40"/>
      <c r="X922" s="40"/>
      <c r="Y922" s="42"/>
      <c r="Z922" s="42"/>
    </row>
    <row r="923" spans="1:26" ht="11.25" customHeight="1" x14ac:dyDescent="0.2">
      <c r="A923" s="42"/>
      <c r="B923" s="42"/>
      <c r="C923" s="42"/>
      <c r="D923" s="42"/>
      <c r="E923" s="42"/>
      <c r="F923" s="42"/>
      <c r="G923" s="42"/>
      <c r="H923" s="639"/>
      <c r="I923" s="40"/>
      <c r="J923" s="40"/>
      <c r="K923" s="40"/>
      <c r="L923" s="42"/>
      <c r="M923" s="42"/>
      <c r="N923" s="42"/>
      <c r="O923" s="42"/>
      <c r="P923" s="42"/>
      <c r="Q923" s="42"/>
      <c r="R923" s="42"/>
      <c r="S923" s="42"/>
      <c r="T923" s="40"/>
      <c r="U923" s="40"/>
      <c r="V923" s="40"/>
      <c r="W923" s="40"/>
      <c r="X923" s="40"/>
      <c r="Y923" s="42"/>
      <c r="Z923" s="42"/>
    </row>
    <row r="924" spans="1:26" ht="11.25" customHeight="1" x14ac:dyDescent="0.2">
      <c r="A924" s="42"/>
      <c r="B924" s="42"/>
      <c r="C924" s="42"/>
      <c r="D924" s="42"/>
      <c r="E924" s="42"/>
      <c r="F924" s="42"/>
      <c r="G924" s="42"/>
      <c r="H924" s="639"/>
      <c r="I924" s="40"/>
      <c r="J924" s="40"/>
      <c r="K924" s="40"/>
      <c r="L924" s="42"/>
      <c r="M924" s="42"/>
      <c r="N924" s="42"/>
      <c r="O924" s="42"/>
      <c r="P924" s="42"/>
      <c r="Q924" s="42"/>
      <c r="R924" s="42"/>
      <c r="S924" s="42"/>
      <c r="T924" s="40"/>
      <c r="U924" s="40"/>
      <c r="V924" s="40"/>
      <c r="W924" s="40"/>
      <c r="X924" s="40"/>
      <c r="Y924" s="42"/>
      <c r="Z924" s="42"/>
    </row>
    <row r="925" spans="1:26" ht="11.25" customHeight="1" x14ac:dyDescent="0.2">
      <c r="A925" s="42"/>
      <c r="B925" s="42"/>
      <c r="C925" s="42"/>
      <c r="D925" s="42"/>
      <c r="E925" s="42"/>
      <c r="F925" s="42"/>
      <c r="G925" s="42"/>
      <c r="H925" s="639"/>
      <c r="I925" s="40"/>
      <c r="J925" s="40"/>
      <c r="K925" s="40"/>
      <c r="L925" s="42"/>
      <c r="M925" s="42"/>
      <c r="N925" s="42"/>
      <c r="O925" s="42"/>
      <c r="P925" s="42"/>
      <c r="Q925" s="42"/>
      <c r="R925" s="42"/>
      <c r="S925" s="42"/>
      <c r="T925" s="40"/>
      <c r="U925" s="40"/>
      <c r="V925" s="40"/>
      <c r="W925" s="40"/>
      <c r="X925" s="40"/>
      <c r="Y925" s="42"/>
      <c r="Z925" s="42"/>
    </row>
    <row r="926" spans="1:26" ht="11.25" customHeight="1" x14ac:dyDescent="0.2">
      <c r="A926" s="42"/>
      <c r="B926" s="42"/>
      <c r="C926" s="42"/>
      <c r="D926" s="42"/>
      <c r="E926" s="42"/>
      <c r="F926" s="42"/>
      <c r="G926" s="42"/>
      <c r="H926" s="639"/>
      <c r="I926" s="40"/>
      <c r="J926" s="40"/>
      <c r="K926" s="40"/>
      <c r="L926" s="42"/>
      <c r="M926" s="42"/>
      <c r="N926" s="42"/>
      <c r="O926" s="42"/>
      <c r="P926" s="42"/>
      <c r="Q926" s="42"/>
      <c r="R926" s="42"/>
      <c r="S926" s="42"/>
      <c r="T926" s="40"/>
      <c r="U926" s="40"/>
      <c r="V926" s="40"/>
      <c r="W926" s="40"/>
      <c r="X926" s="40"/>
      <c r="Y926" s="42"/>
      <c r="Z926" s="42"/>
    </row>
    <row r="927" spans="1:26" ht="11.25" customHeight="1" x14ac:dyDescent="0.2">
      <c r="A927" s="42"/>
      <c r="B927" s="42"/>
      <c r="C927" s="42"/>
      <c r="D927" s="42"/>
      <c r="E927" s="42"/>
      <c r="F927" s="42"/>
      <c r="G927" s="42"/>
      <c r="H927" s="639"/>
      <c r="I927" s="40"/>
      <c r="J927" s="40"/>
      <c r="K927" s="40"/>
      <c r="L927" s="42"/>
      <c r="M927" s="42"/>
      <c r="N927" s="42"/>
      <c r="O927" s="42"/>
      <c r="P927" s="42"/>
      <c r="Q927" s="42"/>
      <c r="R927" s="42"/>
      <c r="S927" s="42"/>
      <c r="T927" s="40"/>
      <c r="U927" s="40"/>
      <c r="V927" s="40"/>
      <c r="W927" s="40"/>
      <c r="X927" s="40"/>
      <c r="Y927" s="42"/>
      <c r="Z927" s="42"/>
    </row>
    <row r="928" spans="1:26" ht="11.25" customHeight="1" x14ac:dyDescent="0.2">
      <c r="A928" s="42"/>
      <c r="B928" s="42"/>
      <c r="C928" s="42"/>
      <c r="D928" s="42"/>
      <c r="E928" s="42"/>
      <c r="F928" s="42"/>
      <c r="G928" s="42"/>
      <c r="H928" s="639"/>
      <c r="I928" s="40"/>
      <c r="J928" s="40"/>
      <c r="K928" s="40"/>
      <c r="L928" s="42"/>
      <c r="M928" s="42"/>
      <c r="N928" s="42"/>
      <c r="O928" s="42"/>
      <c r="P928" s="42"/>
      <c r="Q928" s="42"/>
      <c r="R928" s="42"/>
      <c r="S928" s="42"/>
      <c r="T928" s="40"/>
      <c r="U928" s="40"/>
      <c r="V928" s="40"/>
      <c r="W928" s="40"/>
      <c r="X928" s="40"/>
      <c r="Y928" s="42"/>
      <c r="Z928" s="42"/>
    </row>
    <row r="929" spans="1:26" ht="11.25" customHeight="1" x14ac:dyDescent="0.2">
      <c r="A929" s="42"/>
      <c r="B929" s="42"/>
      <c r="C929" s="42"/>
      <c r="D929" s="42"/>
      <c r="E929" s="42"/>
      <c r="F929" s="42"/>
      <c r="G929" s="42"/>
      <c r="H929" s="639"/>
      <c r="I929" s="40"/>
      <c r="J929" s="40"/>
      <c r="K929" s="40"/>
      <c r="L929" s="42"/>
      <c r="M929" s="42"/>
      <c r="N929" s="42"/>
      <c r="O929" s="42"/>
      <c r="P929" s="42"/>
      <c r="Q929" s="42"/>
      <c r="R929" s="42"/>
      <c r="S929" s="42"/>
      <c r="T929" s="40"/>
      <c r="U929" s="40"/>
      <c r="V929" s="40"/>
      <c r="W929" s="40"/>
      <c r="X929" s="40"/>
      <c r="Y929" s="42"/>
      <c r="Z929" s="42"/>
    </row>
    <row r="930" spans="1:26" ht="11.25" customHeight="1" x14ac:dyDescent="0.2">
      <c r="A930" s="42"/>
      <c r="B930" s="42"/>
      <c r="C930" s="42"/>
      <c r="D930" s="42"/>
      <c r="E930" s="42"/>
      <c r="F930" s="42"/>
      <c r="G930" s="42"/>
      <c r="H930" s="639"/>
      <c r="I930" s="40"/>
      <c r="J930" s="40"/>
      <c r="K930" s="40"/>
      <c r="L930" s="42"/>
      <c r="M930" s="42"/>
      <c r="N930" s="42"/>
      <c r="O930" s="42"/>
      <c r="P930" s="42"/>
      <c r="Q930" s="42"/>
      <c r="R930" s="42"/>
      <c r="S930" s="42"/>
      <c r="T930" s="40"/>
      <c r="U930" s="40"/>
      <c r="V930" s="40"/>
      <c r="W930" s="40"/>
      <c r="X930" s="40"/>
      <c r="Y930" s="42"/>
      <c r="Z930" s="42"/>
    </row>
    <row r="931" spans="1:26" ht="11.25" customHeight="1" x14ac:dyDescent="0.2">
      <c r="A931" s="42"/>
      <c r="B931" s="42"/>
      <c r="C931" s="42"/>
      <c r="D931" s="42"/>
      <c r="E931" s="42"/>
      <c r="F931" s="42"/>
      <c r="G931" s="42"/>
      <c r="H931" s="639"/>
      <c r="I931" s="40"/>
      <c r="J931" s="40"/>
      <c r="K931" s="40"/>
      <c r="L931" s="42"/>
      <c r="M931" s="42"/>
      <c r="N931" s="42"/>
      <c r="O931" s="42"/>
      <c r="P931" s="42"/>
      <c r="Q931" s="42"/>
      <c r="R931" s="42"/>
      <c r="S931" s="42"/>
      <c r="T931" s="40"/>
      <c r="U931" s="40"/>
      <c r="V931" s="40"/>
      <c r="W931" s="40"/>
      <c r="X931" s="40"/>
      <c r="Y931" s="42"/>
      <c r="Z931" s="42"/>
    </row>
    <row r="932" spans="1:26" ht="11.25" customHeight="1" x14ac:dyDescent="0.2">
      <c r="A932" s="42"/>
      <c r="B932" s="42"/>
      <c r="C932" s="42"/>
      <c r="D932" s="42"/>
      <c r="E932" s="42"/>
      <c r="F932" s="42"/>
      <c r="G932" s="42"/>
      <c r="H932" s="639"/>
      <c r="I932" s="40"/>
      <c r="J932" s="40"/>
      <c r="K932" s="40"/>
      <c r="L932" s="42"/>
      <c r="M932" s="42"/>
      <c r="N932" s="42"/>
      <c r="O932" s="42"/>
      <c r="P932" s="42"/>
      <c r="Q932" s="42"/>
      <c r="R932" s="42"/>
      <c r="S932" s="42"/>
      <c r="T932" s="40"/>
      <c r="U932" s="40"/>
      <c r="V932" s="40"/>
      <c r="W932" s="40"/>
      <c r="X932" s="40"/>
      <c r="Y932" s="42"/>
      <c r="Z932" s="42"/>
    </row>
    <row r="933" spans="1:26" ht="11.25" customHeight="1" x14ac:dyDescent="0.2">
      <c r="A933" s="42"/>
      <c r="B933" s="42"/>
      <c r="C933" s="42"/>
      <c r="D933" s="42"/>
      <c r="E933" s="42"/>
      <c r="F933" s="42"/>
      <c r="G933" s="42"/>
      <c r="H933" s="639"/>
      <c r="I933" s="40"/>
      <c r="J933" s="40"/>
      <c r="K933" s="40"/>
      <c r="L933" s="42"/>
      <c r="M933" s="42"/>
      <c r="N933" s="42"/>
      <c r="O933" s="42"/>
      <c r="P933" s="42"/>
      <c r="Q933" s="42"/>
      <c r="R933" s="42"/>
      <c r="S933" s="42"/>
      <c r="T933" s="40"/>
      <c r="U933" s="40"/>
      <c r="V933" s="40"/>
      <c r="W933" s="40"/>
      <c r="X933" s="40"/>
      <c r="Y933" s="42"/>
      <c r="Z933" s="42"/>
    </row>
    <row r="934" spans="1:26" ht="11.25" customHeight="1" x14ac:dyDescent="0.2">
      <c r="A934" s="42"/>
      <c r="B934" s="42"/>
      <c r="C934" s="42"/>
      <c r="D934" s="42"/>
      <c r="E934" s="42"/>
      <c r="F934" s="42"/>
      <c r="G934" s="42"/>
      <c r="H934" s="639"/>
      <c r="I934" s="40"/>
      <c r="J934" s="40"/>
      <c r="K934" s="40"/>
      <c r="L934" s="42"/>
      <c r="M934" s="42"/>
      <c r="N934" s="42"/>
      <c r="O934" s="42"/>
      <c r="P934" s="42"/>
      <c r="Q934" s="42"/>
      <c r="R934" s="42"/>
      <c r="S934" s="42"/>
      <c r="T934" s="40"/>
      <c r="U934" s="40"/>
      <c r="V934" s="40"/>
      <c r="W934" s="40"/>
      <c r="X934" s="40"/>
      <c r="Y934" s="42"/>
      <c r="Z934" s="42"/>
    </row>
    <row r="935" spans="1:26" ht="11.25" customHeight="1" x14ac:dyDescent="0.2">
      <c r="A935" s="42"/>
      <c r="B935" s="42"/>
      <c r="C935" s="42"/>
      <c r="D935" s="42"/>
      <c r="E935" s="42"/>
      <c r="F935" s="42"/>
      <c r="G935" s="42"/>
      <c r="H935" s="639"/>
      <c r="I935" s="40"/>
      <c r="J935" s="40"/>
      <c r="K935" s="40"/>
      <c r="L935" s="42"/>
      <c r="M935" s="42"/>
      <c r="N935" s="42"/>
      <c r="O935" s="42"/>
      <c r="P935" s="42"/>
      <c r="Q935" s="42"/>
      <c r="R935" s="42"/>
      <c r="S935" s="42"/>
      <c r="T935" s="40"/>
      <c r="U935" s="40"/>
      <c r="V935" s="40"/>
      <c r="W935" s="40"/>
      <c r="X935" s="40"/>
      <c r="Y935" s="42"/>
      <c r="Z935" s="42"/>
    </row>
    <row r="936" spans="1:26" ht="11.25" customHeight="1" x14ac:dyDescent="0.2">
      <c r="A936" s="42"/>
      <c r="B936" s="42"/>
      <c r="C936" s="42"/>
      <c r="D936" s="42"/>
      <c r="E936" s="42"/>
      <c r="F936" s="42"/>
      <c r="G936" s="42"/>
      <c r="H936" s="639"/>
      <c r="I936" s="40"/>
      <c r="J936" s="40"/>
      <c r="K936" s="40"/>
      <c r="L936" s="42"/>
      <c r="M936" s="42"/>
      <c r="N936" s="42"/>
      <c r="O936" s="42"/>
      <c r="P936" s="42"/>
      <c r="Q936" s="42"/>
      <c r="R936" s="42"/>
      <c r="S936" s="42"/>
      <c r="T936" s="40"/>
      <c r="U936" s="40"/>
      <c r="V936" s="40"/>
      <c r="W936" s="40"/>
      <c r="X936" s="40"/>
      <c r="Y936" s="42"/>
      <c r="Z936" s="42"/>
    </row>
    <row r="937" spans="1:26" ht="11.25" customHeight="1" x14ac:dyDescent="0.2">
      <c r="A937" s="42"/>
      <c r="B937" s="42"/>
      <c r="C937" s="42"/>
      <c r="D937" s="42"/>
      <c r="E937" s="42"/>
      <c r="F937" s="42"/>
      <c r="G937" s="42"/>
      <c r="H937" s="639"/>
      <c r="I937" s="40"/>
      <c r="J937" s="40"/>
      <c r="K937" s="40"/>
      <c r="L937" s="42"/>
      <c r="M937" s="42"/>
      <c r="N937" s="42"/>
      <c r="O937" s="42"/>
      <c r="P937" s="42"/>
      <c r="Q937" s="42"/>
      <c r="R937" s="42"/>
      <c r="S937" s="42"/>
      <c r="T937" s="40"/>
      <c r="U937" s="40"/>
      <c r="V937" s="40"/>
      <c r="W937" s="40"/>
      <c r="X937" s="40"/>
      <c r="Y937" s="42"/>
      <c r="Z937" s="42"/>
    </row>
    <row r="938" spans="1:26" ht="11.25" customHeight="1" x14ac:dyDescent="0.2">
      <c r="A938" s="42"/>
      <c r="B938" s="42"/>
      <c r="C938" s="42"/>
      <c r="D938" s="42"/>
      <c r="E938" s="42"/>
      <c r="F938" s="42"/>
      <c r="G938" s="42"/>
      <c r="H938" s="639"/>
      <c r="I938" s="40"/>
      <c r="J938" s="40"/>
      <c r="K938" s="40"/>
      <c r="L938" s="42"/>
      <c r="M938" s="42"/>
      <c r="N938" s="42"/>
      <c r="O938" s="42"/>
      <c r="P938" s="42"/>
      <c r="Q938" s="42"/>
      <c r="R938" s="42"/>
      <c r="S938" s="42"/>
      <c r="T938" s="40"/>
      <c r="U938" s="40"/>
      <c r="V938" s="40"/>
      <c r="W938" s="40"/>
      <c r="X938" s="40"/>
      <c r="Y938" s="42"/>
      <c r="Z938" s="42"/>
    </row>
    <row r="939" spans="1:26" ht="11.25" customHeight="1" x14ac:dyDescent="0.2">
      <c r="A939" s="42"/>
      <c r="B939" s="42"/>
      <c r="C939" s="42"/>
      <c r="D939" s="42"/>
      <c r="E939" s="42"/>
      <c r="F939" s="42"/>
      <c r="G939" s="42"/>
      <c r="H939" s="639"/>
      <c r="I939" s="40"/>
      <c r="J939" s="40"/>
      <c r="K939" s="40"/>
      <c r="L939" s="42"/>
      <c r="M939" s="42"/>
      <c r="N939" s="42"/>
      <c r="O939" s="42"/>
      <c r="P939" s="42"/>
      <c r="Q939" s="42"/>
      <c r="R939" s="42"/>
      <c r="S939" s="42"/>
      <c r="T939" s="40"/>
      <c r="U939" s="40"/>
      <c r="V939" s="40"/>
      <c r="W939" s="40"/>
      <c r="X939" s="40"/>
      <c r="Y939" s="42"/>
      <c r="Z939" s="42"/>
    </row>
    <row r="940" spans="1:26" ht="11.25" customHeight="1" x14ac:dyDescent="0.2">
      <c r="A940" s="42"/>
      <c r="B940" s="42"/>
      <c r="C940" s="42"/>
      <c r="D940" s="42"/>
      <c r="E940" s="42"/>
      <c r="F940" s="42"/>
      <c r="G940" s="42"/>
      <c r="H940" s="639"/>
      <c r="I940" s="40"/>
      <c r="J940" s="40"/>
      <c r="K940" s="40"/>
      <c r="L940" s="42"/>
      <c r="M940" s="42"/>
      <c r="N940" s="42"/>
      <c r="O940" s="42"/>
      <c r="P940" s="42"/>
      <c r="Q940" s="42"/>
      <c r="R940" s="42"/>
      <c r="S940" s="42"/>
      <c r="T940" s="40"/>
      <c r="U940" s="40"/>
      <c r="V940" s="40"/>
      <c r="W940" s="40"/>
      <c r="X940" s="40"/>
      <c r="Y940" s="42"/>
      <c r="Z940" s="42"/>
    </row>
    <row r="941" spans="1:26" ht="11.25" customHeight="1" x14ac:dyDescent="0.2">
      <c r="A941" s="42"/>
      <c r="B941" s="42"/>
      <c r="C941" s="42"/>
      <c r="D941" s="42"/>
      <c r="E941" s="42"/>
      <c r="F941" s="42"/>
      <c r="G941" s="42"/>
      <c r="H941" s="639"/>
      <c r="I941" s="40"/>
      <c r="J941" s="40"/>
      <c r="K941" s="40"/>
      <c r="L941" s="42"/>
      <c r="M941" s="42"/>
      <c r="N941" s="42"/>
      <c r="O941" s="42"/>
      <c r="P941" s="42"/>
      <c r="Q941" s="42"/>
      <c r="R941" s="42"/>
      <c r="S941" s="42"/>
      <c r="T941" s="40"/>
      <c r="U941" s="40"/>
      <c r="V941" s="40"/>
      <c r="W941" s="40"/>
      <c r="X941" s="40"/>
      <c r="Y941" s="42"/>
      <c r="Z941" s="42"/>
    </row>
    <row r="942" spans="1:26" ht="11.25" customHeight="1" x14ac:dyDescent="0.2">
      <c r="A942" s="42"/>
      <c r="B942" s="42"/>
      <c r="C942" s="42"/>
      <c r="D942" s="42"/>
      <c r="E942" s="42"/>
      <c r="F942" s="42"/>
      <c r="G942" s="42"/>
      <c r="H942" s="639"/>
      <c r="I942" s="40"/>
      <c r="J942" s="40"/>
      <c r="K942" s="40"/>
      <c r="L942" s="42"/>
      <c r="M942" s="42"/>
      <c r="N942" s="42"/>
      <c r="O942" s="42"/>
      <c r="P942" s="42"/>
      <c r="Q942" s="42"/>
      <c r="R942" s="42"/>
      <c r="S942" s="42"/>
      <c r="T942" s="40"/>
      <c r="U942" s="40"/>
      <c r="V942" s="40"/>
      <c r="W942" s="40"/>
      <c r="X942" s="40"/>
      <c r="Y942" s="42"/>
      <c r="Z942" s="42"/>
    </row>
    <row r="943" spans="1:26" ht="11.25" customHeight="1" x14ac:dyDescent="0.2">
      <c r="A943" s="42"/>
      <c r="B943" s="42"/>
      <c r="C943" s="42"/>
      <c r="D943" s="42"/>
      <c r="E943" s="42"/>
      <c r="F943" s="42"/>
      <c r="G943" s="42"/>
      <c r="H943" s="639"/>
      <c r="I943" s="40"/>
      <c r="J943" s="40"/>
      <c r="K943" s="40"/>
      <c r="L943" s="42"/>
      <c r="M943" s="42"/>
      <c r="N943" s="42"/>
      <c r="O943" s="42"/>
      <c r="P943" s="42"/>
      <c r="Q943" s="42"/>
      <c r="R943" s="42"/>
      <c r="S943" s="42"/>
      <c r="T943" s="40"/>
      <c r="U943" s="40"/>
      <c r="V943" s="40"/>
      <c r="W943" s="40"/>
      <c r="X943" s="40"/>
      <c r="Y943" s="42"/>
      <c r="Z943" s="42"/>
    </row>
    <row r="944" spans="1:26" ht="11.25" customHeight="1" x14ac:dyDescent="0.2">
      <c r="A944" s="42"/>
      <c r="B944" s="42"/>
      <c r="C944" s="42"/>
      <c r="D944" s="42"/>
      <c r="E944" s="42"/>
      <c r="F944" s="42"/>
      <c r="G944" s="42"/>
      <c r="H944" s="639"/>
      <c r="I944" s="40"/>
      <c r="J944" s="40"/>
      <c r="K944" s="40"/>
      <c r="L944" s="42"/>
      <c r="M944" s="42"/>
      <c r="N944" s="42"/>
      <c r="O944" s="42"/>
      <c r="P944" s="42"/>
      <c r="Q944" s="42"/>
      <c r="R944" s="42"/>
      <c r="S944" s="42"/>
      <c r="T944" s="40"/>
      <c r="U944" s="40"/>
      <c r="V944" s="40"/>
      <c r="W944" s="40"/>
      <c r="X944" s="40"/>
      <c r="Y944" s="42"/>
      <c r="Z944" s="42"/>
    </row>
    <row r="945" spans="1:26" ht="11.25" customHeight="1" x14ac:dyDescent="0.2">
      <c r="A945" s="42"/>
      <c r="B945" s="42"/>
      <c r="C945" s="42"/>
      <c r="D945" s="42"/>
      <c r="E945" s="42"/>
      <c r="F945" s="42"/>
      <c r="G945" s="42"/>
      <c r="H945" s="639"/>
      <c r="I945" s="40"/>
      <c r="J945" s="40"/>
      <c r="K945" s="40"/>
      <c r="L945" s="42"/>
      <c r="M945" s="42"/>
      <c r="N945" s="42"/>
      <c r="O945" s="42"/>
      <c r="P945" s="42"/>
      <c r="Q945" s="42"/>
      <c r="R945" s="42"/>
      <c r="S945" s="42"/>
      <c r="T945" s="40"/>
      <c r="U945" s="40"/>
      <c r="V945" s="40"/>
      <c r="W945" s="40"/>
      <c r="X945" s="40"/>
      <c r="Y945" s="42"/>
      <c r="Z945" s="42"/>
    </row>
    <row r="946" spans="1:26" ht="11.25" customHeight="1" x14ac:dyDescent="0.2">
      <c r="A946" s="42"/>
      <c r="B946" s="42"/>
      <c r="C946" s="42"/>
      <c r="D946" s="42"/>
      <c r="E946" s="42"/>
      <c r="F946" s="42"/>
      <c r="G946" s="42"/>
      <c r="H946" s="639"/>
      <c r="I946" s="40"/>
      <c r="J946" s="40"/>
      <c r="K946" s="40"/>
      <c r="L946" s="42"/>
      <c r="M946" s="42"/>
      <c r="N946" s="42"/>
      <c r="O946" s="42"/>
      <c r="P946" s="42"/>
      <c r="Q946" s="42"/>
      <c r="R946" s="42"/>
      <c r="S946" s="42"/>
      <c r="T946" s="40"/>
      <c r="U946" s="40"/>
      <c r="V946" s="40"/>
      <c r="W946" s="40"/>
      <c r="X946" s="40"/>
      <c r="Y946" s="42"/>
      <c r="Z946" s="42"/>
    </row>
    <row r="947" spans="1:26" ht="11.25" customHeight="1" x14ac:dyDescent="0.2">
      <c r="A947" s="42"/>
      <c r="B947" s="42"/>
      <c r="C947" s="42"/>
      <c r="D947" s="42"/>
      <c r="E947" s="42"/>
      <c r="F947" s="42"/>
      <c r="G947" s="42"/>
      <c r="H947" s="639"/>
      <c r="I947" s="40"/>
      <c r="J947" s="40"/>
      <c r="K947" s="40"/>
      <c r="L947" s="42"/>
      <c r="M947" s="42"/>
      <c r="N947" s="42"/>
      <c r="O947" s="42"/>
      <c r="P947" s="42"/>
      <c r="Q947" s="42"/>
      <c r="R947" s="42"/>
      <c r="S947" s="42"/>
      <c r="T947" s="40"/>
      <c r="U947" s="40"/>
      <c r="V947" s="40"/>
      <c r="W947" s="40"/>
      <c r="X947" s="40"/>
      <c r="Y947" s="42"/>
      <c r="Z947" s="42"/>
    </row>
    <row r="948" spans="1:26" ht="11.25" customHeight="1" x14ac:dyDescent="0.2">
      <c r="A948" s="42"/>
      <c r="B948" s="42"/>
      <c r="C948" s="42"/>
      <c r="D948" s="42"/>
      <c r="E948" s="42"/>
      <c r="F948" s="42"/>
      <c r="G948" s="42"/>
      <c r="H948" s="639"/>
      <c r="I948" s="40"/>
      <c r="J948" s="40"/>
      <c r="K948" s="40"/>
      <c r="L948" s="42"/>
      <c r="M948" s="42"/>
      <c r="N948" s="42"/>
      <c r="O948" s="42"/>
      <c r="P948" s="42"/>
      <c r="Q948" s="42"/>
      <c r="R948" s="42"/>
      <c r="S948" s="42"/>
      <c r="T948" s="40"/>
      <c r="U948" s="40"/>
      <c r="V948" s="40"/>
      <c r="W948" s="40"/>
      <c r="X948" s="40"/>
      <c r="Y948" s="42"/>
      <c r="Z948" s="42"/>
    </row>
    <row r="949" spans="1:26" ht="11.25" customHeight="1" x14ac:dyDescent="0.2">
      <c r="A949" s="42"/>
      <c r="B949" s="42"/>
      <c r="C949" s="42"/>
      <c r="D949" s="42"/>
      <c r="E949" s="42"/>
      <c r="F949" s="42"/>
      <c r="G949" s="42"/>
      <c r="H949" s="639"/>
      <c r="I949" s="40"/>
      <c r="J949" s="40"/>
      <c r="K949" s="40"/>
      <c r="L949" s="42"/>
      <c r="M949" s="42"/>
      <c r="N949" s="42"/>
      <c r="O949" s="42"/>
      <c r="P949" s="42"/>
      <c r="Q949" s="42"/>
      <c r="R949" s="42"/>
      <c r="S949" s="42"/>
      <c r="T949" s="40"/>
      <c r="U949" s="40"/>
      <c r="V949" s="40"/>
      <c r="W949" s="40"/>
      <c r="X949" s="40"/>
      <c r="Y949" s="42"/>
      <c r="Z949" s="42"/>
    </row>
    <row r="950" spans="1:26" ht="11.25" customHeight="1" x14ac:dyDescent="0.2">
      <c r="A950" s="42"/>
      <c r="B950" s="42"/>
      <c r="C950" s="42"/>
      <c r="D950" s="42"/>
      <c r="E950" s="42"/>
      <c r="F950" s="42"/>
      <c r="G950" s="42"/>
      <c r="H950" s="639"/>
      <c r="I950" s="40"/>
      <c r="J950" s="40"/>
      <c r="K950" s="40"/>
      <c r="L950" s="42"/>
      <c r="M950" s="42"/>
      <c r="N950" s="42"/>
      <c r="O950" s="42"/>
      <c r="P950" s="42"/>
      <c r="Q950" s="42"/>
      <c r="R950" s="42"/>
      <c r="S950" s="42"/>
      <c r="T950" s="40"/>
      <c r="U950" s="40"/>
      <c r="V950" s="40"/>
      <c r="W950" s="40"/>
      <c r="X950" s="40"/>
      <c r="Y950" s="42"/>
      <c r="Z950" s="42"/>
    </row>
    <row r="951" spans="1:26" ht="11.25" customHeight="1" x14ac:dyDescent="0.2">
      <c r="A951" s="42"/>
      <c r="B951" s="42"/>
      <c r="C951" s="42"/>
      <c r="D951" s="42"/>
      <c r="E951" s="42"/>
      <c r="F951" s="42"/>
      <c r="G951" s="42"/>
      <c r="H951" s="639"/>
      <c r="I951" s="40"/>
      <c r="J951" s="40"/>
      <c r="K951" s="40"/>
      <c r="L951" s="42"/>
      <c r="M951" s="42"/>
      <c r="N951" s="42"/>
      <c r="O951" s="42"/>
      <c r="P951" s="42"/>
      <c r="Q951" s="42"/>
      <c r="R951" s="42"/>
      <c r="S951" s="42"/>
      <c r="T951" s="40"/>
      <c r="U951" s="40"/>
      <c r="V951" s="40"/>
      <c r="W951" s="40"/>
      <c r="X951" s="40"/>
      <c r="Y951" s="42"/>
      <c r="Z951" s="42"/>
    </row>
    <row r="952" spans="1:26" ht="11.25" customHeight="1" x14ac:dyDescent="0.2">
      <c r="A952" s="42"/>
      <c r="B952" s="42"/>
      <c r="C952" s="42"/>
      <c r="D952" s="42"/>
      <c r="E952" s="42"/>
      <c r="F952" s="42"/>
      <c r="G952" s="42"/>
      <c r="H952" s="639"/>
      <c r="I952" s="40"/>
      <c r="J952" s="40"/>
      <c r="K952" s="40"/>
      <c r="L952" s="42"/>
      <c r="M952" s="42"/>
      <c r="N952" s="42"/>
      <c r="O952" s="42"/>
      <c r="P952" s="42"/>
      <c r="Q952" s="42"/>
      <c r="R952" s="42"/>
      <c r="S952" s="42"/>
      <c r="T952" s="40"/>
      <c r="U952" s="40"/>
      <c r="V952" s="40"/>
      <c r="W952" s="40"/>
      <c r="X952" s="40"/>
      <c r="Y952" s="42"/>
      <c r="Z952" s="42"/>
    </row>
    <row r="953" spans="1:26" ht="11.25" customHeight="1" x14ac:dyDescent="0.2">
      <c r="A953" s="42"/>
      <c r="B953" s="42"/>
      <c r="C953" s="42"/>
      <c r="D953" s="42"/>
      <c r="E953" s="42"/>
      <c r="F953" s="42"/>
      <c r="G953" s="42"/>
      <c r="H953" s="639"/>
      <c r="I953" s="40"/>
      <c r="J953" s="40"/>
      <c r="K953" s="40"/>
      <c r="L953" s="42"/>
      <c r="M953" s="42"/>
      <c r="N953" s="42"/>
      <c r="O953" s="42"/>
      <c r="P953" s="42"/>
      <c r="Q953" s="42"/>
      <c r="R953" s="42"/>
      <c r="S953" s="42"/>
      <c r="T953" s="40"/>
      <c r="U953" s="40"/>
      <c r="V953" s="40"/>
      <c r="W953" s="40"/>
      <c r="X953" s="40"/>
      <c r="Y953" s="42"/>
      <c r="Z953" s="42"/>
    </row>
    <row r="954" spans="1:26" ht="11.25" customHeight="1" x14ac:dyDescent="0.2">
      <c r="A954" s="42"/>
      <c r="B954" s="42"/>
      <c r="C954" s="42"/>
      <c r="D954" s="42"/>
      <c r="E954" s="42"/>
      <c r="F954" s="42"/>
      <c r="G954" s="42"/>
      <c r="H954" s="639"/>
      <c r="I954" s="40"/>
      <c r="J954" s="40"/>
      <c r="K954" s="40"/>
      <c r="L954" s="42"/>
      <c r="M954" s="42"/>
      <c r="N954" s="42"/>
      <c r="O954" s="42"/>
      <c r="P954" s="42"/>
      <c r="Q954" s="42"/>
      <c r="R954" s="42"/>
      <c r="S954" s="42"/>
      <c r="T954" s="40"/>
      <c r="U954" s="40"/>
      <c r="V954" s="40"/>
      <c r="W954" s="40"/>
      <c r="X954" s="40"/>
      <c r="Y954" s="42"/>
      <c r="Z954" s="42"/>
    </row>
    <row r="955" spans="1:26" ht="11.25" customHeight="1" x14ac:dyDescent="0.2">
      <c r="A955" s="42"/>
      <c r="B955" s="42"/>
      <c r="C955" s="42"/>
      <c r="D955" s="42"/>
      <c r="E955" s="42"/>
      <c r="F955" s="42"/>
      <c r="G955" s="42"/>
      <c r="H955" s="639"/>
      <c r="I955" s="40"/>
      <c r="J955" s="40"/>
      <c r="K955" s="40"/>
      <c r="L955" s="42"/>
      <c r="M955" s="42"/>
      <c r="N955" s="42"/>
      <c r="O955" s="42"/>
      <c r="P955" s="42"/>
      <c r="Q955" s="42"/>
      <c r="R955" s="42"/>
      <c r="S955" s="42"/>
      <c r="T955" s="40"/>
      <c r="U955" s="40"/>
      <c r="V955" s="40"/>
      <c r="W955" s="40"/>
      <c r="X955" s="40"/>
      <c r="Y955" s="42"/>
      <c r="Z955" s="42"/>
    </row>
    <row r="956" spans="1:26" ht="11.25" customHeight="1" x14ac:dyDescent="0.2">
      <c r="A956" s="42"/>
      <c r="B956" s="42"/>
      <c r="C956" s="42"/>
      <c r="D956" s="42"/>
      <c r="E956" s="42"/>
      <c r="F956" s="42"/>
      <c r="G956" s="42"/>
      <c r="H956" s="639"/>
      <c r="I956" s="40"/>
      <c r="J956" s="40"/>
      <c r="K956" s="40"/>
      <c r="L956" s="42"/>
      <c r="M956" s="42"/>
      <c r="N956" s="42"/>
      <c r="O956" s="42"/>
      <c r="P956" s="42"/>
      <c r="Q956" s="42"/>
      <c r="R956" s="42"/>
      <c r="S956" s="42"/>
      <c r="T956" s="40"/>
      <c r="U956" s="40"/>
      <c r="V956" s="40"/>
      <c r="W956" s="40"/>
      <c r="X956" s="40"/>
      <c r="Y956" s="42"/>
      <c r="Z956" s="42"/>
    </row>
    <row r="957" spans="1:26" ht="11.25" customHeight="1" x14ac:dyDescent="0.2">
      <c r="A957" s="42"/>
      <c r="B957" s="42"/>
      <c r="C957" s="42"/>
      <c r="D957" s="42"/>
      <c r="E957" s="42"/>
      <c r="F957" s="42"/>
      <c r="G957" s="42"/>
      <c r="H957" s="639"/>
      <c r="I957" s="40"/>
      <c r="J957" s="40"/>
      <c r="K957" s="40"/>
      <c r="L957" s="42"/>
      <c r="M957" s="42"/>
      <c r="N957" s="42"/>
      <c r="O957" s="42"/>
      <c r="P957" s="42"/>
      <c r="Q957" s="42"/>
      <c r="R957" s="42"/>
      <c r="S957" s="42"/>
      <c r="T957" s="40"/>
      <c r="U957" s="40"/>
      <c r="V957" s="40"/>
      <c r="W957" s="40"/>
      <c r="X957" s="40"/>
      <c r="Y957" s="42"/>
      <c r="Z957" s="42"/>
    </row>
    <row r="958" spans="1:26" ht="11.25" customHeight="1" x14ac:dyDescent="0.2">
      <c r="A958" s="42"/>
      <c r="B958" s="42"/>
      <c r="C958" s="42"/>
      <c r="D958" s="42"/>
      <c r="E958" s="42"/>
      <c r="F958" s="42"/>
      <c r="G958" s="42"/>
      <c r="H958" s="639"/>
      <c r="I958" s="40"/>
      <c r="J958" s="40"/>
      <c r="K958" s="40"/>
      <c r="L958" s="42"/>
      <c r="M958" s="42"/>
      <c r="N958" s="42"/>
      <c r="O958" s="42"/>
      <c r="P958" s="42"/>
      <c r="Q958" s="42"/>
      <c r="R958" s="42"/>
      <c r="S958" s="42"/>
      <c r="T958" s="40"/>
      <c r="U958" s="40"/>
      <c r="V958" s="40"/>
      <c r="W958" s="40"/>
      <c r="X958" s="40"/>
      <c r="Y958" s="42"/>
      <c r="Z958" s="42"/>
    </row>
    <row r="959" spans="1:26" ht="11.25" customHeight="1" x14ac:dyDescent="0.2">
      <c r="A959" s="42"/>
      <c r="B959" s="42"/>
      <c r="C959" s="42"/>
      <c r="D959" s="42"/>
      <c r="E959" s="42"/>
      <c r="F959" s="42"/>
      <c r="G959" s="42"/>
      <c r="H959" s="639"/>
      <c r="I959" s="40"/>
      <c r="J959" s="40"/>
      <c r="K959" s="40"/>
      <c r="L959" s="42"/>
      <c r="M959" s="42"/>
      <c r="N959" s="42"/>
      <c r="O959" s="42"/>
      <c r="P959" s="42"/>
      <c r="Q959" s="42"/>
      <c r="R959" s="42"/>
      <c r="S959" s="42"/>
      <c r="T959" s="40"/>
      <c r="U959" s="40"/>
      <c r="V959" s="40"/>
      <c r="W959" s="40"/>
      <c r="X959" s="40"/>
      <c r="Y959" s="42"/>
      <c r="Z959" s="42"/>
    </row>
    <row r="960" spans="1:26" ht="11.25" customHeight="1" x14ac:dyDescent="0.2">
      <c r="A960" s="42"/>
      <c r="B960" s="42"/>
      <c r="C960" s="42"/>
      <c r="D960" s="42"/>
      <c r="E960" s="42"/>
      <c r="F960" s="42"/>
      <c r="G960" s="42"/>
      <c r="H960" s="639"/>
      <c r="I960" s="40"/>
      <c r="J960" s="40"/>
      <c r="K960" s="40"/>
      <c r="L960" s="42"/>
      <c r="M960" s="42"/>
      <c r="N960" s="42"/>
      <c r="O960" s="42"/>
      <c r="P960" s="42"/>
      <c r="Q960" s="42"/>
      <c r="R960" s="42"/>
      <c r="S960" s="42"/>
      <c r="T960" s="40"/>
      <c r="U960" s="40"/>
      <c r="V960" s="40"/>
      <c r="W960" s="40"/>
      <c r="X960" s="40"/>
      <c r="Y960" s="42"/>
      <c r="Z960" s="42"/>
    </row>
    <row r="961" spans="1:26" ht="11.25" customHeight="1" x14ac:dyDescent="0.2">
      <c r="A961" s="42"/>
      <c r="B961" s="42"/>
      <c r="C961" s="42"/>
      <c r="D961" s="42"/>
      <c r="E961" s="42"/>
      <c r="F961" s="42"/>
      <c r="G961" s="42"/>
      <c r="H961" s="639"/>
      <c r="I961" s="40"/>
      <c r="J961" s="40"/>
      <c r="K961" s="40"/>
      <c r="L961" s="42"/>
      <c r="M961" s="42"/>
      <c r="N961" s="42"/>
      <c r="O961" s="42"/>
      <c r="P961" s="42"/>
      <c r="Q961" s="42"/>
      <c r="R961" s="42"/>
      <c r="S961" s="42"/>
      <c r="T961" s="40"/>
      <c r="U961" s="40"/>
      <c r="V961" s="40"/>
      <c r="W961" s="40"/>
      <c r="X961" s="40"/>
      <c r="Y961" s="42"/>
      <c r="Z961" s="42"/>
    </row>
    <row r="962" spans="1:26" ht="11.25" customHeight="1" x14ac:dyDescent="0.2">
      <c r="A962" s="42"/>
      <c r="B962" s="42"/>
      <c r="C962" s="42"/>
      <c r="D962" s="42"/>
      <c r="E962" s="42"/>
      <c r="F962" s="42"/>
      <c r="G962" s="42"/>
      <c r="H962" s="639"/>
      <c r="I962" s="40"/>
      <c r="J962" s="40"/>
      <c r="K962" s="40"/>
      <c r="L962" s="42"/>
      <c r="M962" s="42"/>
      <c r="N962" s="42"/>
      <c r="O962" s="42"/>
      <c r="P962" s="42"/>
      <c r="Q962" s="42"/>
      <c r="R962" s="42"/>
      <c r="S962" s="42"/>
      <c r="T962" s="40"/>
      <c r="U962" s="40"/>
      <c r="V962" s="40"/>
      <c r="W962" s="40"/>
      <c r="X962" s="40"/>
      <c r="Y962" s="42"/>
      <c r="Z962" s="42"/>
    </row>
    <row r="963" spans="1:26" ht="11.25" customHeight="1" x14ac:dyDescent="0.2">
      <c r="A963" s="42"/>
      <c r="B963" s="42"/>
      <c r="C963" s="42"/>
      <c r="D963" s="42"/>
      <c r="E963" s="42"/>
      <c r="F963" s="42"/>
      <c r="G963" s="42"/>
      <c r="H963" s="639"/>
      <c r="I963" s="40"/>
      <c r="J963" s="40"/>
      <c r="K963" s="40"/>
      <c r="L963" s="42"/>
      <c r="M963" s="42"/>
      <c r="N963" s="42"/>
      <c r="O963" s="42"/>
      <c r="P963" s="42"/>
      <c r="Q963" s="42"/>
      <c r="R963" s="42"/>
      <c r="S963" s="42"/>
      <c r="T963" s="40"/>
      <c r="U963" s="40"/>
      <c r="V963" s="40"/>
      <c r="W963" s="40"/>
      <c r="X963" s="40"/>
      <c r="Y963" s="42"/>
      <c r="Z963" s="42"/>
    </row>
    <row r="964" spans="1:26" ht="11.25" customHeight="1" x14ac:dyDescent="0.2">
      <c r="A964" s="42"/>
      <c r="B964" s="42"/>
      <c r="C964" s="42"/>
      <c r="D964" s="42"/>
      <c r="E964" s="42"/>
      <c r="F964" s="42"/>
      <c r="G964" s="42"/>
      <c r="H964" s="639"/>
      <c r="I964" s="40"/>
      <c r="J964" s="40"/>
      <c r="K964" s="40"/>
      <c r="L964" s="42"/>
      <c r="M964" s="42"/>
      <c r="N964" s="42"/>
      <c r="O964" s="42"/>
      <c r="P964" s="42"/>
      <c r="Q964" s="42"/>
      <c r="R964" s="42"/>
      <c r="S964" s="42"/>
      <c r="T964" s="40"/>
      <c r="U964" s="40"/>
      <c r="V964" s="40"/>
      <c r="W964" s="40"/>
      <c r="X964" s="40"/>
      <c r="Y964" s="42"/>
      <c r="Z964" s="42"/>
    </row>
    <row r="965" spans="1:26" ht="11.25" customHeight="1" x14ac:dyDescent="0.2">
      <c r="A965" s="42"/>
      <c r="B965" s="42"/>
      <c r="C965" s="42"/>
      <c r="D965" s="42"/>
      <c r="E965" s="42"/>
      <c r="F965" s="42"/>
      <c r="G965" s="42"/>
      <c r="H965" s="639"/>
      <c r="I965" s="40"/>
      <c r="J965" s="40"/>
      <c r="K965" s="40"/>
      <c r="L965" s="42"/>
      <c r="M965" s="42"/>
      <c r="N965" s="42"/>
      <c r="O965" s="42"/>
      <c r="P965" s="42"/>
      <c r="Q965" s="42"/>
      <c r="R965" s="42"/>
      <c r="S965" s="42"/>
      <c r="T965" s="40"/>
      <c r="U965" s="40"/>
      <c r="V965" s="40"/>
      <c r="W965" s="40"/>
      <c r="X965" s="40"/>
      <c r="Y965" s="42"/>
      <c r="Z965" s="42"/>
    </row>
    <row r="966" spans="1:26" ht="11.25" customHeight="1" x14ac:dyDescent="0.2">
      <c r="A966" s="42"/>
      <c r="B966" s="42"/>
      <c r="C966" s="42"/>
      <c r="D966" s="42"/>
      <c r="E966" s="42"/>
      <c r="F966" s="42"/>
      <c r="G966" s="42"/>
      <c r="H966" s="639"/>
      <c r="I966" s="40"/>
      <c r="J966" s="40"/>
      <c r="K966" s="40"/>
      <c r="L966" s="42"/>
      <c r="M966" s="42"/>
      <c r="N966" s="42"/>
      <c r="O966" s="42"/>
      <c r="P966" s="42"/>
      <c r="Q966" s="42"/>
      <c r="R966" s="42"/>
      <c r="S966" s="42"/>
      <c r="T966" s="40"/>
      <c r="U966" s="40"/>
      <c r="V966" s="40"/>
      <c r="W966" s="40"/>
      <c r="X966" s="40"/>
      <c r="Y966" s="42"/>
      <c r="Z966" s="42"/>
    </row>
    <row r="967" spans="1:26" ht="11.25" customHeight="1" x14ac:dyDescent="0.2">
      <c r="A967" s="42"/>
      <c r="B967" s="42"/>
      <c r="C967" s="42"/>
      <c r="D967" s="42"/>
      <c r="E967" s="42"/>
      <c r="F967" s="42"/>
      <c r="G967" s="42"/>
      <c r="H967" s="639"/>
      <c r="I967" s="40"/>
      <c r="J967" s="40"/>
      <c r="K967" s="40"/>
      <c r="L967" s="42"/>
      <c r="M967" s="42"/>
      <c r="N967" s="42"/>
      <c r="O967" s="42"/>
      <c r="P967" s="42"/>
      <c r="Q967" s="42"/>
      <c r="R967" s="42"/>
      <c r="S967" s="42"/>
      <c r="T967" s="40"/>
      <c r="U967" s="40"/>
      <c r="V967" s="40"/>
      <c r="W967" s="40"/>
      <c r="X967" s="40"/>
      <c r="Y967" s="42"/>
      <c r="Z967" s="42"/>
    </row>
    <row r="968" spans="1:26" ht="11.25" customHeight="1" x14ac:dyDescent="0.2">
      <c r="A968" s="42"/>
      <c r="B968" s="42"/>
      <c r="C968" s="42"/>
      <c r="D968" s="42"/>
      <c r="E968" s="42"/>
      <c r="F968" s="42"/>
      <c r="G968" s="42"/>
      <c r="H968" s="639"/>
      <c r="I968" s="40"/>
      <c r="J968" s="40"/>
      <c r="K968" s="40"/>
      <c r="L968" s="42"/>
      <c r="M968" s="42"/>
      <c r="N968" s="42"/>
      <c r="O968" s="42"/>
      <c r="P968" s="42"/>
      <c r="Q968" s="42"/>
      <c r="R968" s="42"/>
      <c r="S968" s="42"/>
      <c r="T968" s="40"/>
      <c r="U968" s="40"/>
      <c r="V968" s="40"/>
      <c r="W968" s="40"/>
      <c r="X968" s="40"/>
      <c r="Y968" s="42"/>
      <c r="Z968" s="42"/>
    </row>
    <row r="969" spans="1:26" ht="11.25" customHeight="1" x14ac:dyDescent="0.2">
      <c r="A969" s="42"/>
      <c r="B969" s="42"/>
      <c r="C969" s="42"/>
      <c r="D969" s="42"/>
      <c r="E969" s="42"/>
      <c r="F969" s="42"/>
      <c r="G969" s="42"/>
      <c r="H969" s="639"/>
      <c r="I969" s="40"/>
      <c r="J969" s="40"/>
      <c r="K969" s="40"/>
      <c r="L969" s="42"/>
      <c r="M969" s="42"/>
      <c r="N969" s="42"/>
      <c r="O969" s="42"/>
      <c r="P969" s="42"/>
      <c r="Q969" s="42"/>
      <c r="R969" s="42"/>
      <c r="S969" s="42"/>
      <c r="T969" s="40"/>
      <c r="U969" s="40"/>
      <c r="V969" s="40"/>
      <c r="W969" s="40"/>
      <c r="X969" s="40"/>
      <c r="Y969" s="42"/>
      <c r="Z969" s="42"/>
    </row>
    <row r="970" spans="1:26" ht="11.25" customHeight="1" x14ac:dyDescent="0.2">
      <c r="A970" s="42"/>
      <c r="B970" s="42"/>
      <c r="C970" s="42"/>
      <c r="D970" s="42"/>
      <c r="E970" s="42"/>
      <c r="F970" s="42"/>
      <c r="G970" s="42"/>
      <c r="H970" s="639"/>
      <c r="I970" s="40"/>
      <c r="J970" s="40"/>
      <c r="K970" s="40"/>
      <c r="L970" s="42"/>
      <c r="M970" s="42"/>
      <c r="N970" s="42"/>
      <c r="O970" s="42"/>
      <c r="P970" s="42"/>
      <c r="Q970" s="42"/>
      <c r="R970" s="42"/>
      <c r="S970" s="42"/>
      <c r="T970" s="40"/>
      <c r="U970" s="40"/>
      <c r="V970" s="40"/>
      <c r="W970" s="40"/>
      <c r="X970" s="40"/>
      <c r="Y970" s="42"/>
      <c r="Z970" s="42"/>
    </row>
    <row r="971" spans="1:26" ht="11.25" customHeight="1" x14ac:dyDescent="0.2">
      <c r="A971" s="42"/>
      <c r="B971" s="42"/>
      <c r="C971" s="42"/>
      <c r="D971" s="42"/>
      <c r="E971" s="42"/>
      <c r="F971" s="42"/>
      <c r="G971" s="42"/>
      <c r="H971" s="639"/>
      <c r="I971" s="40"/>
      <c r="J971" s="40"/>
      <c r="K971" s="40"/>
      <c r="L971" s="42"/>
      <c r="M971" s="42"/>
      <c r="N971" s="42"/>
      <c r="O971" s="42"/>
      <c r="P971" s="42"/>
      <c r="Q971" s="42"/>
      <c r="R971" s="42"/>
      <c r="S971" s="42"/>
      <c r="T971" s="40"/>
      <c r="U971" s="40"/>
      <c r="V971" s="40"/>
      <c r="W971" s="40"/>
      <c r="X971" s="40"/>
      <c r="Y971" s="42"/>
      <c r="Z971" s="42"/>
    </row>
    <row r="972" spans="1:26" ht="11.25" customHeight="1" x14ac:dyDescent="0.2">
      <c r="A972" s="42"/>
      <c r="B972" s="42"/>
      <c r="C972" s="42"/>
      <c r="D972" s="42"/>
      <c r="E972" s="42"/>
      <c r="F972" s="42"/>
      <c r="G972" s="42"/>
      <c r="H972" s="639"/>
      <c r="I972" s="40"/>
      <c r="J972" s="40"/>
      <c r="K972" s="40"/>
      <c r="L972" s="42"/>
      <c r="M972" s="42"/>
      <c r="N972" s="42"/>
      <c r="O972" s="42"/>
      <c r="P972" s="42"/>
      <c r="Q972" s="42"/>
      <c r="R972" s="42"/>
      <c r="S972" s="42"/>
      <c r="T972" s="40"/>
      <c r="U972" s="40"/>
      <c r="V972" s="40"/>
      <c r="W972" s="40"/>
      <c r="X972" s="40"/>
      <c r="Y972" s="42"/>
      <c r="Z972" s="42"/>
    </row>
    <row r="973" spans="1:26" ht="11.25" customHeight="1" x14ac:dyDescent="0.2">
      <c r="A973" s="42"/>
      <c r="B973" s="42"/>
      <c r="C973" s="42"/>
      <c r="D973" s="42"/>
      <c r="E973" s="42"/>
      <c r="F973" s="42"/>
      <c r="G973" s="42"/>
      <c r="H973" s="639"/>
      <c r="I973" s="40"/>
      <c r="J973" s="40"/>
      <c r="K973" s="40"/>
      <c r="L973" s="42"/>
      <c r="M973" s="42"/>
      <c r="N973" s="42"/>
      <c r="O973" s="42"/>
      <c r="P973" s="42"/>
      <c r="Q973" s="42"/>
      <c r="R973" s="42"/>
      <c r="S973" s="42"/>
      <c r="T973" s="40"/>
      <c r="U973" s="40"/>
      <c r="V973" s="40"/>
      <c r="W973" s="40"/>
      <c r="X973" s="40"/>
      <c r="Y973" s="42"/>
      <c r="Z973" s="42"/>
    </row>
    <row r="974" spans="1:26" ht="11.25" customHeight="1" x14ac:dyDescent="0.2">
      <c r="A974" s="42"/>
      <c r="B974" s="42"/>
      <c r="C974" s="42"/>
      <c r="D974" s="42"/>
      <c r="E974" s="42"/>
      <c r="F974" s="42"/>
      <c r="G974" s="42"/>
      <c r="H974" s="639"/>
      <c r="I974" s="40"/>
      <c r="J974" s="40"/>
      <c r="K974" s="40"/>
      <c r="L974" s="42"/>
      <c r="M974" s="42"/>
      <c r="N974" s="42"/>
      <c r="O974" s="42"/>
      <c r="P974" s="42"/>
      <c r="Q974" s="42"/>
      <c r="R974" s="42"/>
      <c r="S974" s="42"/>
      <c r="T974" s="40"/>
      <c r="U974" s="40"/>
      <c r="V974" s="40"/>
      <c r="W974" s="40"/>
      <c r="X974" s="40"/>
      <c r="Y974" s="42"/>
      <c r="Z974" s="42"/>
    </row>
    <row r="975" spans="1:26" ht="11.25" customHeight="1" x14ac:dyDescent="0.2">
      <c r="A975" s="42"/>
      <c r="B975" s="42"/>
      <c r="C975" s="42"/>
      <c r="D975" s="42"/>
      <c r="E975" s="42"/>
      <c r="F975" s="42"/>
      <c r="G975" s="42"/>
      <c r="H975" s="639"/>
      <c r="I975" s="40"/>
      <c r="J975" s="40"/>
      <c r="K975" s="40"/>
      <c r="L975" s="42"/>
      <c r="M975" s="42"/>
      <c r="N975" s="42"/>
      <c r="O975" s="42"/>
      <c r="P975" s="42"/>
      <c r="Q975" s="42"/>
      <c r="R975" s="42"/>
      <c r="S975" s="42"/>
      <c r="T975" s="40"/>
      <c r="U975" s="40"/>
      <c r="V975" s="40"/>
      <c r="W975" s="40"/>
      <c r="X975" s="40"/>
      <c r="Y975" s="42"/>
      <c r="Z975" s="42"/>
    </row>
    <row r="976" spans="1:26" ht="11.25" customHeight="1" x14ac:dyDescent="0.2">
      <c r="A976" s="42"/>
      <c r="B976" s="42"/>
      <c r="C976" s="42"/>
      <c r="D976" s="42"/>
      <c r="E976" s="42"/>
      <c r="F976" s="42"/>
      <c r="G976" s="42"/>
      <c r="H976" s="639"/>
      <c r="I976" s="40"/>
      <c r="J976" s="40"/>
      <c r="K976" s="40"/>
      <c r="L976" s="42"/>
      <c r="M976" s="42"/>
      <c r="N976" s="42"/>
      <c r="O976" s="42"/>
      <c r="P976" s="42"/>
      <c r="Q976" s="42"/>
      <c r="R976" s="42"/>
      <c r="S976" s="42"/>
      <c r="T976" s="40"/>
      <c r="U976" s="40"/>
      <c r="V976" s="40"/>
      <c r="W976" s="40"/>
      <c r="X976" s="40"/>
      <c r="Y976" s="42"/>
      <c r="Z976" s="42"/>
    </row>
    <row r="977" spans="1:26" ht="11.25" customHeight="1" x14ac:dyDescent="0.2">
      <c r="A977" s="42"/>
      <c r="B977" s="42"/>
      <c r="C977" s="42"/>
      <c r="D977" s="42"/>
      <c r="E977" s="42"/>
      <c r="F977" s="42"/>
      <c r="G977" s="42"/>
      <c r="H977" s="639"/>
      <c r="I977" s="40"/>
      <c r="J977" s="40"/>
      <c r="K977" s="40"/>
      <c r="L977" s="42"/>
      <c r="M977" s="42"/>
      <c r="N977" s="42"/>
      <c r="O977" s="42"/>
      <c r="P977" s="42"/>
      <c r="Q977" s="42"/>
      <c r="R977" s="42"/>
      <c r="S977" s="42"/>
      <c r="T977" s="40"/>
      <c r="U977" s="40"/>
      <c r="V977" s="40"/>
      <c r="W977" s="40"/>
      <c r="X977" s="40"/>
      <c r="Y977" s="42"/>
      <c r="Z977" s="42"/>
    </row>
    <row r="978" spans="1:26" ht="11.25" customHeight="1" x14ac:dyDescent="0.2">
      <c r="A978" s="42"/>
      <c r="B978" s="42"/>
      <c r="C978" s="42"/>
      <c r="D978" s="42"/>
      <c r="E978" s="42"/>
      <c r="F978" s="42"/>
      <c r="G978" s="42"/>
      <c r="H978" s="639"/>
      <c r="I978" s="40"/>
      <c r="J978" s="40"/>
      <c r="K978" s="40"/>
      <c r="L978" s="42"/>
      <c r="M978" s="42"/>
      <c r="N978" s="42"/>
      <c r="O978" s="42"/>
      <c r="P978" s="42"/>
      <c r="Q978" s="42"/>
      <c r="R978" s="42"/>
      <c r="S978" s="42"/>
      <c r="T978" s="40"/>
      <c r="U978" s="40"/>
      <c r="V978" s="40"/>
      <c r="W978" s="40"/>
      <c r="X978" s="40"/>
      <c r="Y978" s="42"/>
      <c r="Z978" s="42"/>
    </row>
    <row r="979" spans="1:26" ht="11.25" customHeight="1" x14ac:dyDescent="0.2">
      <c r="A979" s="42"/>
      <c r="B979" s="42"/>
      <c r="C979" s="42"/>
      <c r="D979" s="42"/>
      <c r="E979" s="42"/>
      <c r="F979" s="42"/>
      <c r="G979" s="42"/>
      <c r="H979" s="639"/>
      <c r="I979" s="40"/>
      <c r="J979" s="40"/>
      <c r="K979" s="40"/>
      <c r="L979" s="42"/>
      <c r="M979" s="42"/>
      <c r="N979" s="42"/>
      <c r="O979" s="42"/>
      <c r="P979" s="42"/>
      <c r="Q979" s="42"/>
      <c r="R979" s="42"/>
      <c r="S979" s="42"/>
      <c r="T979" s="40"/>
      <c r="U979" s="40"/>
      <c r="V979" s="40"/>
      <c r="W979" s="40"/>
      <c r="X979" s="40"/>
      <c r="Y979" s="42"/>
      <c r="Z979" s="42"/>
    </row>
    <row r="980" spans="1:26" ht="11.25" customHeight="1" x14ac:dyDescent="0.2">
      <c r="A980" s="42"/>
      <c r="B980" s="42"/>
      <c r="C980" s="42"/>
      <c r="D980" s="42"/>
      <c r="E980" s="42"/>
      <c r="F980" s="42"/>
      <c r="G980" s="42"/>
      <c r="H980" s="639"/>
      <c r="I980" s="40"/>
      <c r="J980" s="40"/>
      <c r="K980" s="40"/>
      <c r="L980" s="42"/>
      <c r="M980" s="42"/>
      <c r="N980" s="42"/>
      <c r="O980" s="42"/>
      <c r="P980" s="42"/>
      <c r="Q980" s="42"/>
      <c r="R980" s="42"/>
      <c r="S980" s="42"/>
      <c r="T980" s="40"/>
      <c r="U980" s="40"/>
      <c r="V980" s="40"/>
      <c r="W980" s="40"/>
      <c r="X980" s="40"/>
      <c r="Y980" s="42"/>
      <c r="Z980" s="42"/>
    </row>
    <row r="981" spans="1:26" ht="11.25" customHeight="1" x14ac:dyDescent="0.2">
      <c r="A981" s="42"/>
      <c r="B981" s="42"/>
      <c r="C981" s="42"/>
      <c r="D981" s="42"/>
      <c r="E981" s="42"/>
      <c r="F981" s="42"/>
      <c r="G981" s="42"/>
      <c r="H981" s="639"/>
      <c r="I981" s="40"/>
      <c r="J981" s="40"/>
      <c r="K981" s="40"/>
      <c r="L981" s="42"/>
      <c r="M981" s="42"/>
      <c r="N981" s="42"/>
      <c r="O981" s="42"/>
      <c r="P981" s="42"/>
      <c r="Q981" s="42"/>
      <c r="R981" s="42"/>
      <c r="S981" s="42"/>
      <c r="T981" s="40"/>
      <c r="U981" s="40"/>
      <c r="V981" s="40"/>
      <c r="W981" s="40"/>
      <c r="X981" s="40"/>
      <c r="Y981" s="42"/>
      <c r="Z981" s="42"/>
    </row>
    <row r="982" spans="1:26" ht="11.25" customHeight="1" x14ac:dyDescent="0.2">
      <c r="A982" s="42"/>
      <c r="B982" s="42"/>
      <c r="C982" s="42"/>
      <c r="D982" s="42"/>
      <c r="E982" s="42"/>
      <c r="F982" s="42"/>
      <c r="G982" s="42"/>
      <c r="H982" s="639"/>
      <c r="I982" s="40"/>
      <c r="J982" s="40"/>
      <c r="K982" s="40"/>
      <c r="L982" s="42"/>
      <c r="M982" s="42"/>
      <c r="N982" s="42"/>
      <c r="O982" s="42"/>
      <c r="P982" s="42"/>
      <c r="Q982" s="42"/>
      <c r="R982" s="42"/>
      <c r="S982" s="42"/>
      <c r="T982" s="40"/>
      <c r="U982" s="40"/>
      <c r="V982" s="40"/>
      <c r="W982" s="40"/>
      <c r="X982" s="40"/>
      <c r="Y982" s="42"/>
      <c r="Z982" s="42"/>
    </row>
    <row r="983" spans="1:26" ht="11.25" customHeight="1" x14ac:dyDescent="0.2">
      <c r="A983" s="42"/>
      <c r="B983" s="42"/>
      <c r="C983" s="42"/>
      <c r="D983" s="42"/>
      <c r="E983" s="42"/>
      <c r="F983" s="42"/>
      <c r="G983" s="42"/>
      <c r="H983" s="639"/>
      <c r="I983" s="40"/>
      <c r="J983" s="40"/>
      <c r="K983" s="40"/>
      <c r="L983" s="42"/>
      <c r="M983" s="42"/>
      <c r="N983" s="42"/>
      <c r="O983" s="42"/>
      <c r="P983" s="42"/>
      <c r="Q983" s="42"/>
      <c r="R983" s="42"/>
      <c r="S983" s="42"/>
      <c r="T983" s="40"/>
      <c r="U983" s="40"/>
      <c r="V983" s="40"/>
      <c r="W983" s="40"/>
      <c r="X983" s="40"/>
      <c r="Y983" s="42"/>
      <c r="Z983" s="42"/>
    </row>
    <row r="984" spans="1:26" ht="11.25" customHeight="1" x14ac:dyDescent="0.2">
      <c r="A984" s="42"/>
      <c r="B984" s="42"/>
      <c r="C984" s="42"/>
      <c r="D984" s="42"/>
      <c r="E984" s="42"/>
      <c r="F984" s="42"/>
      <c r="G984" s="42"/>
      <c r="H984" s="639"/>
      <c r="I984" s="40"/>
      <c r="J984" s="40"/>
      <c r="K984" s="40"/>
      <c r="L984" s="42"/>
      <c r="M984" s="42"/>
      <c r="N984" s="42"/>
      <c r="O984" s="42"/>
      <c r="P984" s="42"/>
      <c r="Q984" s="42"/>
      <c r="R984" s="42"/>
      <c r="S984" s="42"/>
      <c r="T984" s="40"/>
      <c r="U984" s="40"/>
      <c r="V984" s="40"/>
      <c r="W984" s="40"/>
      <c r="X984" s="40"/>
      <c r="Y984" s="42"/>
      <c r="Z984" s="42"/>
    </row>
    <row r="985" spans="1:26" ht="11.25" customHeight="1" x14ac:dyDescent="0.2">
      <c r="A985" s="42"/>
      <c r="B985" s="42"/>
      <c r="C985" s="42"/>
      <c r="D985" s="42"/>
      <c r="E985" s="42"/>
      <c r="F985" s="42"/>
      <c r="G985" s="42"/>
      <c r="H985" s="639"/>
      <c r="I985" s="40"/>
      <c r="J985" s="40"/>
      <c r="K985" s="40"/>
      <c r="L985" s="42"/>
      <c r="M985" s="42"/>
      <c r="N985" s="42"/>
      <c r="O985" s="42"/>
      <c r="P985" s="42"/>
      <c r="Q985" s="42"/>
      <c r="R985" s="42"/>
      <c r="S985" s="42"/>
      <c r="T985" s="40"/>
      <c r="U985" s="40"/>
      <c r="V985" s="40"/>
      <c r="W985" s="40"/>
      <c r="X985" s="40"/>
      <c r="Y985" s="42"/>
      <c r="Z985" s="42"/>
    </row>
    <row r="986" spans="1:26" ht="11.25" customHeight="1" x14ac:dyDescent="0.2">
      <c r="A986" s="42"/>
      <c r="B986" s="42"/>
      <c r="C986" s="42"/>
      <c r="D986" s="42"/>
      <c r="E986" s="42"/>
      <c r="F986" s="42"/>
      <c r="G986" s="42"/>
      <c r="H986" s="639"/>
      <c r="I986" s="40"/>
      <c r="J986" s="40"/>
      <c r="K986" s="40"/>
      <c r="L986" s="42"/>
      <c r="M986" s="42"/>
      <c r="N986" s="42"/>
      <c r="O986" s="42"/>
      <c r="P986" s="42"/>
      <c r="Q986" s="42"/>
      <c r="R986" s="42"/>
      <c r="S986" s="42"/>
      <c r="T986" s="40"/>
      <c r="U986" s="40"/>
      <c r="V986" s="40"/>
      <c r="W986" s="40"/>
      <c r="X986" s="40"/>
      <c r="Y986" s="42"/>
      <c r="Z986" s="42"/>
    </row>
    <row r="987" spans="1:26" ht="11.25" customHeight="1" x14ac:dyDescent="0.2">
      <c r="A987" s="42"/>
      <c r="B987" s="42"/>
      <c r="C987" s="42"/>
      <c r="D987" s="42"/>
      <c r="E987" s="42"/>
      <c r="F987" s="42"/>
      <c r="G987" s="42"/>
      <c r="H987" s="639"/>
      <c r="I987" s="40"/>
      <c r="J987" s="40"/>
      <c r="K987" s="40"/>
      <c r="L987" s="42"/>
      <c r="M987" s="42"/>
      <c r="N987" s="42"/>
      <c r="O987" s="42"/>
      <c r="P987" s="42"/>
      <c r="Q987" s="42"/>
      <c r="R987" s="42"/>
      <c r="S987" s="42"/>
      <c r="T987" s="40"/>
      <c r="U987" s="40"/>
      <c r="V987" s="40"/>
      <c r="W987" s="40"/>
      <c r="X987" s="40"/>
      <c r="Y987" s="42"/>
      <c r="Z987" s="42"/>
    </row>
    <row r="988" spans="1:26" ht="11.25" customHeight="1" x14ac:dyDescent="0.2">
      <c r="A988" s="42"/>
      <c r="B988" s="42"/>
      <c r="C988" s="42"/>
      <c r="D988" s="42"/>
      <c r="E988" s="42"/>
      <c r="F988" s="42"/>
      <c r="G988" s="42"/>
      <c r="H988" s="639"/>
      <c r="I988" s="40"/>
      <c r="J988" s="40"/>
      <c r="K988" s="40"/>
      <c r="L988" s="42"/>
      <c r="M988" s="42"/>
      <c r="N988" s="42"/>
      <c r="O988" s="42"/>
      <c r="P988" s="42"/>
      <c r="Q988" s="42"/>
      <c r="R988" s="42"/>
      <c r="S988" s="42"/>
      <c r="T988" s="40"/>
      <c r="U988" s="40"/>
      <c r="V988" s="40"/>
      <c r="W988" s="40"/>
      <c r="X988" s="40"/>
      <c r="Y988" s="42"/>
      <c r="Z988" s="42"/>
    </row>
    <row r="989" spans="1:26" ht="11.25" customHeight="1" x14ac:dyDescent="0.2">
      <c r="A989" s="42"/>
      <c r="B989" s="42"/>
      <c r="C989" s="42"/>
      <c r="D989" s="42"/>
      <c r="E989" s="42"/>
      <c r="F989" s="42"/>
      <c r="G989" s="42"/>
      <c r="H989" s="639"/>
      <c r="I989" s="40"/>
      <c r="J989" s="40"/>
      <c r="K989" s="40"/>
      <c r="L989" s="42"/>
      <c r="M989" s="42"/>
      <c r="N989" s="42"/>
      <c r="O989" s="42"/>
      <c r="P989" s="42"/>
      <c r="Q989" s="42"/>
      <c r="R989" s="42"/>
      <c r="S989" s="42"/>
      <c r="T989" s="40"/>
      <c r="U989" s="40"/>
      <c r="V989" s="40"/>
      <c r="W989" s="40"/>
      <c r="X989" s="40"/>
      <c r="Y989" s="42"/>
      <c r="Z989" s="42"/>
    </row>
    <row r="990" spans="1:26" ht="11.25" customHeight="1" x14ac:dyDescent="0.2">
      <c r="A990" s="42"/>
      <c r="B990" s="42"/>
      <c r="C990" s="42"/>
      <c r="D990" s="42"/>
      <c r="E990" s="42"/>
      <c r="F990" s="42"/>
      <c r="G990" s="42"/>
      <c r="H990" s="639"/>
      <c r="I990" s="40"/>
      <c r="J990" s="40"/>
      <c r="K990" s="40"/>
      <c r="L990" s="42"/>
      <c r="M990" s="42"/>
      <c r="N990" s="42"/>
      <c r="O990" s="42"/>
      <c r="P990" s="42"/>
      <c r="Q990" s="42"/>
      <c r="R990" s="42"/>
      <c r="S990" s="42"/>
      <c r="T990" s="40"/>
      <c r="U990" s="40"/>
      <c r="V990" s="40"/>
      <c r="W990" s="40"/>
      <c r="X990" s="40"/>
      <c r="Y990" s="42"/>
      <c r="Z990" s="42"/>
    </row>
    <row r="991" spans="1:26" ht="11.25" customHeight="1" x14ac:dyDescent="0.2">
      <c r="A991" s="42"/>
      <c r="B991" s="42"/>
      <c r="C991" s="42"/>
      <c r="D991" s="42"/>
      <c r="E991" s="42"/>
      <c r="F991" s="42"/>
      <c r="G991" s="42"/>
      <c r="H991" s="639"/>
      <c r="I991" s="40"/>
      <c r="J991" s="40"/>
      <c r="K991" s="40"/>
      <c r="L991" s="42"/>
      <c r="M991" s="42"/>
      <c r="N991" s="42"/>
      <c r="O991" s="42"/>
      <c r="P991" s="42"/>
      <c r="Q991" s="42"/>
      <c r="R991" s="42"/>
      <c r="S991" s="42"/>
      <c r="T991" s="40"/>
      <c r="U991" s="40"/>
      <c r="V991" s="40"/>
      <c r="W991" s="40"/>
      <c r="X991" s="40"/>
      <c r="Y991" s="42"/>
      <c r="Z991" s="42"/>
    </row>
    <row r="992" spans="1:26" ht="11.25" customHeight="1" x14ac:dyDescent="0.2">
      <c r="A992" s="42"/>
      <c r="B992" s="42"/>
      <c r="C992" s="42"/>
      <c r="D992" s="42"/>
      <c r="E992" s="42"/>
      <c r="F992" s="42"/>
      <c r="G992" s="42"/>
      <c r="H992" s="639"/>
      <c r="I992" s="40"/>
      <c r="J992" s="40"/>
      <c r="K992" s="40"/>
      <c r="L992" s="42"/>
      <c r="M992" s="42"/>
      <c r="N992" s="42"/>
      <c r="O992" s="42"/>
      <c r="P992" s="42"/>
      <c r="Q992" s="42"/>
      <c r="R992" s="42"/>
      <c r="S992" s="42"/>
      <c r="T992" s="40"/>
      <c r="U992" s="40"/>
      <c r="V992" s="40"/>
      <c r="W992" s="40"/>
      <c r="X992" s="40"/>
      <c r="Y992" s="42"/>
      <c r="Z992" s="42"/>
    </row>
    <row r="993" spans="1:26" ht="11.25" customHeight="1" x14ac:dyDescent="0.2">
      <c r="A993" s="42"/>
      <c r="B993" s="42"/>
      <c r="C993" s="42"/>
      <c r="D993" s="42"/>
      <c r="E993" s="42"/>
      <c r="F993" s="42"/>
      <c r="G993" s="42"/>
      <c r="H993" s="639"/>
      <c r="I993" s="40"/>
      <c r="J993" s="40"/>
      <c r="K993" s="40"/>
      <c r="L993" s="42"/>
      <c r="M993" s="42"/>
      <c r="N993" s="42"/>
      <c r="O993" s="42"/>
      <c r="P993" s="42"/>
      <c r="Q993" s="42"/>
      <c r="R993" s="42"/>
      <c r="S993" s="42"/>
      <c r="T993" s="40"/>
      <c r="U993" s="40"/>
      <c r="V993" s="40"/>
      <c r="W993" s="40"/>
      <c r="X993" s="40"/>
      <c r="Y993" s="42"/>
      <c r="Z993" s="42"/>
    </row>
    <row r="994" spans="1:26" ht="11.25" customHeight="1" x14ac:dyDescent="0.2">
      <c r="A994" s="42"/>
      <c r="B994" s="42"/>
      <c r="C994" s="42"/>
      <c r="D994" s="42"/>
      <c r="E994" s="42"/>
      <c r="F994" s="42"/>
      <c r="G994" s="42"/>
      <c r="H994" s="639"/>
      <c r="I994" s="40"/>
      <c r="J994" s="40"/>
      <c r="K994" s="40"/>
      <c r="L994" s="42"/>
      <c r="M994" s="42"/>
      <c r="N994" s="42"/>
      <c r="O994" s="42"/>
      <c r="P994" s="42"/>
      <c r="Q994" s="42"/>
      <c r="R994" s="42"/>
      <c r="S994" s="42"/>
      <c r="T994" s="40"/>
      <c r="U994" s="40"/>
      <c r="V994" s="40"/>
      <c r="W994" s="40"/>
      <c r="X994" s="40"/>
      <c r="Y994" s="42"/>
      <c r="Z994" s="42"/>
    </row>
    <row r="995" spans="1:26" ht="11.25" customHeight="1" x14ac:dyDescent="0.2">
      <c r="A995" s="42"/>
      <c r="B995" s="42"/>
      <c r="C995" s="42"/>
      <c r="D995" s="42"/>
      <c r="E995" s="42"/>
      <c r="F995" s="42"/>
      <c r="G995" s="42"/>
      <c r="H995" s="639"/>
      <c r="I995" s="40"/>
      <c r="J995" s="40"/>
      <c r="K995" s="40"/>
      <c r="L995" s="42"/>
      <c r="M995" s="42"/>
      <c r="N995" s="42"/>
      <c r="O995" s="42"/>
      <c r="P995" s="42"/>
      <c r="Q995" s="42"/>
      <c r="R995" s="42"/>
      <c r="S995" s="42"/>
      <c r="T995" s="40"/>
      <c r="U995" s="40"/>
      <c r="V995" s="40"/>
      <c r="W995" s="40"/>
      <c r="X995" s="40"/>
      <c r="Y995" s="42"/>
      <c r="Z995" s="42"/>
    </row>
    <row r="996" spans="1:26" ht="11.25" customHeight="1" x14ac:dyDescent="0.2">
      <c r="A996" s="42"/>
      <c r="B996" s="42"/>
      <c r="C996" s="42"/>
      <c r="D996" s="42"/>
      <c r="E996" s="42"/>
      <c r="F996" s="42"/>
      <c r="G996" s="42"/>
      <c r="H996" s="639"/>
      <c r="I996" s="40"/>
      <c r="J996" s="40"/>
      <c r="K996" s="40"/>
      <c r="L996" s="42"/>
      <c r="M996" s="42"/>
      <c r="N996" s="42"/>
      <c r="O996" s="42"/>
      <c r="P996" s="42"/>
      <c r="Q996" s="42"/>
      <c r="R996" s="42"/>
      <c r="S996" s="42"/>
      <c r="T996" s="40"/>
      <c r="U996" s="40"/>
      <c r="V996" s="40"/>
      <c r="W996" s="40"/>
      <c r="X996" s="40"/>
      <c r="Y996" s="42"/>
      <c r="Z996" s="42"/>
    </row>
    <row r="997" spans="1:26" ht="11.25" customHeight="1" x14ac:dyDescent="0.2">
      <c r="A997" s="42"/>
      <c r="B997" s="42"/>
      <c r="C997" s="42"/>
      <c r="D997" s="42"/>
      <c r="E997" s="42"/>
      <c r="F997" s="42"/>
      <c r="G997" s="42"/>
      <c r="H997" s="639"/>
      <c r="I997" s="40"/>
      <c r="J997" s="40"/>
      <c r="K997" s="40"/>
      <c r="L997" s="42"/>
      <c r="M997" s="42"/>
      <c r="N997" s="42"/>
      <c r="O997" s="42"/>
      <c r="P997" s="42"/>
      <c r="Q997" s="42"/>
      <c r="R997" s="42"/>
      <c r="S997" s="42"/>
      <c r="T997" s="40"/>
      <c r="U997" s="40"/>
      <c r="V997" s="40"/>
      <c r="W997" s="40"/>
      <c r="X997" s="40"/>
      <c r="Y997" s="42"/>
      <c r="Z997" s="42"/>
    </row>
    <row r="998" spans="1:26" ht="11.25" customHeight="1" x14ac:dyDescent="0.2">
      <c r="A998" s="42"/>
      <c r="B998" s="42"/>
      <c r="C998" s="42"/>
      <c r="D998" s="42"/>
      <c r="E998" s="42"/>
      <c r="F998" s="42"/>
      <c r="G998" s="42"/>
      <c r="H998" s="639"/>
      <c r="I998" s="40"/>
      <c r="J998" s="40"/>
      <c r="K998" s="40"/>
      <c r="L998" s="42"/>
      <c r="M998" s="42"/>
      <c r="N998" s="42"/>
      <c r="O998" s="42"/>
      <c r="P998" s="42"/>
      <c r="Q998" s="42"/>
      <c r="R998" s="42"/>
      <c r="S998" s="42"/>
      <c r="T998" s="40"/>
      <c r="U998" s="40"/>
      <c r="V998" s="40"/>
      <c r="W998" s="40"/>
      <c r="X998" s="40"/>
      <c r="Y998" s="42"/>
      <c r="Z998" s="42"/>
    </row>
    <row r="999" spans="1:26" ht="11.25" customHeight="1" x14ac:dyDescent="0.2">
      <c r="A999" s="42"/>
      <c r="B999" s="42"/>
      <c r="C999" s="42"/>
      <c r="D999" s="42"/>
      <c r="E999" s="42"/>
      <c r="F999" s="42"/>
      <c r="G999" s="42"/>
      <c r="H999" s="639"/>
      <c r="I999" s="40"/>
      <c r="J999" s="40"/>
      <c r="K999" s="40"/>
      <c r="L999" s="42"/>
      <c r="M999" s="42"/>
      <c r="N999" s="42"/>
      <c r="O999" s="42"/>
      <c r="P999" s="42"/>
      <c r="Q999" s="42"/>
      <c r="R999" s="42"/>
      <c r="S999" s="42"/>
      <c r="T999" s="40"/>
      <c r="U999" s="40"/>
      <c r="V999" s="40"/>
      <c r="W999" s="40"/>
      <c r="X999" s="40"/>
      <c r="Y999" s="42"/>
      <c r="Z999" s="42"/>
    </row>
  </sheetData>
  <conditionalFormatting sqref="H2:H16">
    <cfRule type="expression" dxfId="0" priority="1">
      <formula>IF(LEN(H2)&lt;&gt;13,1,0)</formula>
    </cfRule>
  </conditionalFormatting>
  <dataValidations count="1">
    <dataValidation type="list" allowBlank="1" showInputMessage="1" showErrorMessage="1" sqref="O5" xr:uid="{00000000-0002-0000-0B00-000000000000}">
      <formula1>$B$15:$B$50</formula1>
    </dataValidation>
  </dataValidations>
  <pageMargins left="0.7" right="0.7" top="0.75" bottom="0.75" header="0.3" footer="0.3"/>
  <drawing r:id="rId1"/>
  <tableParts count="2">
    <tablePart r:id="rId2"/>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808E00"/>
  </sheetPr>
  <dimension ref="A1:Z999"/>
  <sheetViews>
    <sheetView topLeftCell="A6" zoomScale="80" zoomScaleNormal="80" workbookViewId="0">
      <selection activeCell="A6" sqref="A6:B6"/>
    </sheetView>
  </sheetViews>
  <sheetFormatPr baseColWidth="10" defaultColWidth="14.42578125" defaultRowHeight="15" customHeight="1" x14ac:dyDescent="0.25"/>
  <cols>
    <col min="1" max="1" width="35.85546875" customWidth="1"/>
    <col min="2" max="2" width="79.42578125" customWidth="1"/>
    <col min="3" max="26" width="11.42578125" customWidth="1"/>
  </cols>
  <sheetData>
    <row r="1" spans="1:26" ht="27" customHeight="1" x14ac:dyDescent="0.25">
      <c r="A1" s="1290" t="s">
        <v>563</v>
      </c>
      <c r="B1" s="727"/>
      <c r="C1" s="39"/>
      <c r="D1" s="39"/>
      <c r="E1" s="39"/>
      <c r="F1" s="39"/>
      <c r="G1" s="39"/>
      <c r="H1" s="39"/>
      <c r="I1" s="39"/>
      <c r="J1" s="39"/>
      <c r="K1" s="39"/>
      <c r="L1" s="39"/>
      <c r="M1" s="39"/>
      <c r="N1" s="39"/>
      <c r="O1" s="39"/>
      <c r="P1" s="39"/>
      <c r="Q1" s="39"/>
      <c r="R1" s="39"/>
      <c r="S1" s="39"/>
      <c r="T1" s="39"/>
      <c r="U1" s="39"/>
      <c r="V1" s="39"/>
      <c r="W1" s="39"/>
      <c r="X1" s="39"/>
      <c r="Y1" s="39"/>
      <c r="Z1" s="39"/>
    </row>
    <row r="2" spans="1:26" ht="12.75" customHeight="1" x14ac:dyDescent="0.25">
      <c r="A2" s="39"/>
      <c r="B2" s="39"/>
      <c r="C2" s="39"/>
      <c r="D2" s="39"/>
      <c r="E2" s="39"/>
      <c r="F2" s="39"/>
      <c r="G2" s="39"/>
      <c r="H2" s="39"/>
      <c r="I2" s="39"/>
      <c r="J2" s="39"/>
      <c r="K2" s="39"/>
      <c r="L2" s="39"/>
      <c r="M2" s="39"/>
      <c r="N2" s="39"/>
      <c r="O2" s="39"/>
      <c r="P2" s="39"/>
      <c r="Q2" s="39"/>
      <c r="R2" s="39"/>
      <c r="S2" s="39"/>
      <c r="T2" s="39"/>
      <c r="U2" s="39"/>
      <c r="V2" s="39"/>
      <c r="W2" s="39"/>
      <c r="X2" s="39"/>
      <c r="Y2" s="39"/>
      <c r="Z2" s="39"/>
    </row>
    <row r="3" spans="1:26" ht="12.75" customHeight="1" x14ac:dyDescent="0.25">
      <c r="A3" s="170" t="s">
        <v>521</v>
      </c>
      <c r="B3" s="171"/>
      <c r="C3" s="39"/>
      <c r="D3" s="39"/>
      <c r="E3" s="39"/>
      <c r="F3" s="39"/>
      <c r="G3" s="39"/>
      <c r="H3" s="39"/>
      <c r="I3" s="39"/>
      <c r="J3" s="39"/>
      <c r="K3" s="39"/>
      <c r="L3" s="39"/>
      <c r="M3" s="39"/>
      <c r="N3" s="39"/>
      <c r="O3" s="39"/>
      <c r="P3" s="39"/>
      <c r="Q3" s="39"/>
      <c r="R3" s="39"/>
      <c r="S3" s="39"/>
      <c r="T3" s="39"/>
      <c r="U3" s="39"/>
      <c r="V3" s="39"/>
      <c r="W3" s="39"/>
      <c r="X3" s="39"/>
      <c r="Y3" s="39"/>
      <c r="Z3" s="39"/>
    </row>
    <row r="4" spans="1:26" ht="12.75" customHeight="1" x14ac:dyDescent="0.25">
      <c r="A4" s="172"/>
      <c r="B4" s="39"/>
      <c r="C4" s="39"/>
      <c r="D4" s="39"/>
      <c r="E4" s="39"/>
      <c r="F4" s="39"/>
      <c r="G4" s="39"/>
      <c r="H4" s="39"/>
      <c r="I4" s="39"/>
      <c r="J4" s="39"/>
      <c r="K4" s="39"/>
      <c r="L4" s="39"/>
      <c r="M4" s="39"/>
      <c r="N4" s="39"/>
      <c r="O4" s="39"/>
      <c r="P4" s="39"/>
      <c r="Q4" s="39"/>
      <c r="R4" s="39"/>
      <c r="S4" s="39"/>
      <c r="T4" s="39"/>
      <c r="U4" s="39"/>
      <c r="V4" s="39"/>
      <c r="W4" s="39"/>
      <c r="X4" s="39"/>
      <c r="Y4" s="39"/>
      <c r="Z4" s="39"/>
    </row>
    <row r="5" spans="1:26" ht="12.75" customHeight="1" x14ac:dyDescent="0.25">
      <c r="A5" s="1291" t="s">
        <v>523</v>
      </c>
      <c r="B5" s="727"/>
      <c r="C5" s="39"/>
      <c r="D5" s="39"/>
      <c r="E5" s="39"/>
      <c r="F5" s="39"/>
      <c r="G5" s="39"/>
      <c r="H5" s="39"/>
      <c r="I5" s="39"/>
      <c r="J5" s="39"/>
      <c r="K5" s="39"/>
      <c r="L5" s="39"/>
      <c r="M5" s="39"/>
      <c r="N5" s="39"/>
      <c r="O5" s="39"/>
      <c r="P5" s="39"/>
      <c r="Q5" s="39"/>
      <c r="R5" s="39"/>
      <c r="S5" s="39"/>
      <c r="T5" s="39"/>
      <c r="U5" s="39"/>
      <c r="V5" s="39"/>
      <c r="W5" s="39"/>
      <c r="X5" s="39"/>
      <c r="Y5" s="39"/>
      <c r="Z5" s="39"/>
    </row>
    <row r="6" spans="1:26" ht="12.75" customHeight="1" x14ac:dyDescent="0.25">
      <c r="A6" s="1291" t="s">
        <v>564</v>
      </c>
      <c r="B6" s="727"/>
      <c r="C6" s="39"/>
      <c r="D6" s="39"/>
      <c r="E6" s="39"/>
      <c r="F6" s="39"/>
      <c r="G6" s="39"/>
      <c r="H6" s="39"/>
      <c r="I6" s="39"/>
      <c r="J6" s="39"/>
      <c r="K6" s="39"/>
      <c r="L6" s="39"/>
      <c r="M6" s="39"/>
      <c r="N6" s="39"/>
      <c r="O6" s="39"/>
      <c r="P6" s="39"/>
      <c r="Q6" s="39"/>
      <c r="R6" s="39"/>
      <c r="S6" s="39"/>
      <c r="T6" s="39"/>
      <c r="U6" s="39"/>
      <c r="V6" s="39"/>
      <c r="W6" s="39"/>
      <c r="X6" s="39"/>
      <c r="Y6" s="39"/>
      <c r="Z6" s="39"/>
    </row>
    <row r="7" spans="1:26" ht="12.75" customHeight="1" x14ac:dyDescent="0.25">
      <c r="A7" s="1291" t="s">
        <v>526</v>
      </c>
      <c r="B7" s="727"/>
      <c r="C7" s="39"/>
      <c r="D7" s="39"/>
      <c r="E7" s="39"/>
      <c r="F7" s="39"/>
      <c r="G7" s="39"/>
      <c r="H7" s="39"/>
      <c r="I7" s="39"/>
      <c r="J7" s="39"/>
      <c r="K7" s="39"/>
      <c r="L7" s="39"/>
      <c r="M7" s="39"/>
      <c r="N7" s="39"/>
      <c r="O7" s="39"/>
      <c r="P7" s="39"/>
      <c r="Q7" s="39"/>
      <c r="R7" s="39"/>
      <c r="S7" s="39"/>
      <c r="T7" s="39"/>
      <c r="U7" s="39"/>
      <c r="V7" s="39"/>
      <c r="W7" s="39"/>
      <c r="X7" s="39"/>
      <c r="Y7" s="39"/>
      <c r="Z7" s="39"/>
    </row>
    <row r="8" spans="1:26" ht="12.75" customHeight="1" x14ac:dyDescent="0.25">
      <c r="A8" s="1291" t="s">
        <v>527</v>
      </c>
      <c r="B8" s="727"/>
      <c r="C8" s="39"/>
      <c r="D8" s="39"/>
      <c r="E8" s="39"/>
      <c r="F8" s="39"/>
      <c r="G8" s="39"/>
      <c r="H8" s="39"/>
      <c r="I8" s="39"/>
      <c r="J8" s="39"/>
      <c r="K8" s="39"/>
      <c r="L8" s="39"/>
      <c r="M8" s="39"/>
      <c r="N8" s="39"/>
      <c r="O8" s="39"/>
      <c r="P8" s="39"/>
      <c r="Q8" s="39"/>
      <c r="R8" s="39"/>
      <c r="S8" s="39"/>
      <c r="T8" s="39"/>
      <c r="U8" s="39"/>
      <c r="V8" s="39"/>
      <c r="W8" s="39"/>
      <c r="X8" s="39"/>
      <c r="Y8" s="39"/>
      <c r="Z8" s="39"/>
    </row>
    <row r="9" spans="1:26" ht="12.75" customHeight="1" x14ac:dyDescent="0.25">
      <c r="A9" s="1291" t="s">
        <v>565</v>
      </c>
      <c r="B9" s="727"/>
      <c r="C9" s="39"/>
      <c r="D9" s="39"/>
      <c r="E9" s="39"/>
      <c r="F9" s="39"/>
      <c r="G9" s="39"/>
      <c r="H9" s="39"/>
      <c r="I9" s="39"/>
      <c r="J9" s="39"/>
      <c r="K9" s="39"/>
      <c r="L9" s="39"/>
      <c r="M9" s="39"/>
      <c r="N9" s="39"/>
      <c r="O9" s="39"/>
      <c r="P9" s="39"/>
      <c r="Q9" s="39"/>
      <c r="R9" s="39"/>
      <c r="S9" s="39"/>
      <c r="T9" s="39"/>
      <c r="U9" s="39"/>
      <c r="V9" s="39"/>
      <c r="W9" s="39"/>
      <c r="X9" s="39"/>
      <c r="Y9" s="39"/>
      <c r="Z9" s="39"/>
    </row>
    <row r="10" spans="1:26" ht="12.75" customHeight="1" x14ac:dyDescent="0.25">
      <c r="A10" s="173" t="s">
        <v>530</v>
      </c>
      <c r="B10" s="173"/>
      <c r="C10" s="39"/>
      <c r="D10" s="39"/>
      <c r="E10" s="39"/>
      <c r="F10" s="39"/>
      <c r="G10" s="39"/>
      <c r="H10" s="39"/>
      <c r="I10" s="39"/>
      <c r="J10" s="39"/>
      <c r="K10" s="39"/>
      <c r="L10" s="39"/>
      <c r="M10" s="39"/>
      <c r="N10" s="39"/>
      <c r="O10" s="39"/>
      <c r="P10" s="39"/>
      <c r="Q10" s="39"/>
      <c r="R10" s="39"/>
      <c r="S10" s="39"/>
      <c r="T10" s="39"/>
      <c r="U10" s="39"/>
      <c r="V10" s="39"/>
      <c r="W10" s="39"/>
      <c r="X10" s="39"/>
      <c r="Y10" s="39"/>
      <c r="Z10" s="39"/>
    </row>
    <row r="11" spans="1:26" ht="47.25" customHeight="1" x14ac:dyDescent="0.25">
      <c r="A11" s="1289" t="s">
        <v>566</v>
      </c>
      <c r="B11" s="727"/>
      <c r="C11" s="39"/>
      <c r="D11" s="39"/>
      <c r="E11" s="39"/>
      <c r="F11" s="39"/>
      <c r="G11" s="39"/>
      <c r="H11" s="39"/>
      <c r="I11" s="39"/>
      <c r="J11" s="39"/>
      <c r="K11" s="39"/>
      <c r="L11" s="39"/>
      <c r="M11" s="39"/>
      <c r="N11" s="39"/>
      <c r="O11" s="39"/>
      <c r="P11" s="39"/>
      <c r="Q11" s="39"/>
      <c r="R11" s="39"/>
      <c r="S11" s="39"/>
      <c r="T11" s="39"/>
      <c r="U11" s="39"/>
      <c r="V11" s="39"/>
      <c r="W11" s="39"/>
      <c r="X11" s="39"/>
      <c r="Y11" s="39"/>
      <c r="Z11" s="39"/>
    </row>
    <row r="12" spans="1:26" ht="12.75" customHeight="1" x14ac:dyDescent="0.25">
      <c r="A12" s="1289" t="s">
        <v>567</v>
      </c>
      <c r="B12" s="727"/>
      <c r="C12" s="39"/>
      <c r="D12" s="39"/>
      <c r="E12" s="39"/>
      <c r="F12" s="39"/>
      <c r="G12" s="39"/>
      <c r="H12" s="39"/>
      <c r="I12" s="39"/>
      <c r="J12" s="39"/>
      <c r="K12" s="39"/>
      <c r="L12" s="39"/>
      <c r="M12" s="39"/>
      <c r="N12" s="39"/>
      <c r="O12" s="39"/>
      <c r="P12" s="39"/>
      <c r="Q12" s="39"/>
      <c r="R12" s="39"/>
      <c r="S12" s="39"/>
      <c r="T12" s="39"/>
      <c r="U12" s="39"/>
      <c r="V12" s="39"/>
      <c r="W12" s="39"/>
      <c r="X12" s="39"/>
      <c r="Y12" s="39"/>
      <c r="Z12" s="39"/>
    </row>
    <row r="13" spans="1:26" ht="12.75" customHeight="1" x14ac:dyDescent="0.25">
      <c r="A13" s="1289" t="s">
        <v>533</v>
      </c>
      <c r="B13" s="727"/>
      <c r="C13" s="39"/>
      <c r="D13" s="39"/>
      <c r="E13" s="39"/>
      <c r="F13" s="39"/>
      <c r="G13" s="39"/>
      <c r="H13" s="39"/>
      <c r="I13" s="39"/>
      <c r="J13" s="39"/>
      <c r="K13" s="39"/>
      <c r="L13" s="39"/>
      <c r="M13" s="39"/>
      <c r="N13" s="39"/>
      <c r="O13" s="39"/>
      <c r="P13" s="39"/>
      <c r="Q13" s="39"/>
      <c r="R13" s="39"/>
      <c r="S13" s="39"/>
      <c r="T13" s="39"/>
      <c r="U13" s="39"/>
      <c r="V13" s="39"/>
      <c r="W13" s="39"/>
      <c r="X13" s="39"/>
      <c r="Y13" s="39"/>
      <c r="Z13" s="39"/>
    </row>
    <row r="14" spans="1:26" ht="12" customHeight="1" x14ac:dyDescent="0.25">
      <c r="A14" s="1289" t="s">
        <v>568</v>
      </c>
      <c r="B14" s="727"/>
      <c r="C14" s="39"/>
      <c r="D14" s="39"/>
      <c r="E14" s="39"/>
      <c r="F14" s="39"/>
      <c r="G14" s="39"/>
      <c r="H14" s="39"/>
      <c r="I14" s="39"/>
      <c r="J14" s="39"/>
      <c r="K14" s="39"/>
      <c r="L14" s="39"/>
      <c r="M14" s="39"/>
      <c r="N14" s="39"/>
      <c r="O14" s="39"/>
      <c r="P14" s="39"/>
      <c r="Q14" s="39"/>
      <c r="R14" s="39"/>
      <c r="S14" s="39"/>
      <c r="T14" s="39"/>
      <c r="U14" s="39"/>
      <c r="V14" s="39"/>
      <c r="W14" s="39"/>
      <c r="X14" s="39"/>
      <c r="Y14" s="39"/>
      <c r="Z14" s="39"/>
    </row>
    <row r="15" spans="1:26" ht="12" customHeight="1" x14ac:dyDescent="0.25">
      <c r="A15" s="1289" t="s">
        <v>569</v>
      </c>
      <c r="B15" s="727"/>
      <c r="C15" s="39"/>
      <c r="D15" s="39"/>
      <c r="E15" s="39"/>
      <c r="F15" s="39"/>
      <c r="G15" s="39"/>
      <c r="H15" s="39"/>
      <c r="I15" s="39"/>
      <c r="J15" s="39"/>
      <c r="K15" s="39"/>
      <c r="L15" s="39"/>
      <c r="M15" s="39"/>
      <c r="N15" s="39"/>
      <c r="O15" s="39"/>
      <c r="P15" s="39"/>
      <c r="Q15" s="39"/>
      <c r="R15" s="39"/>
      <c r="S15" s="39"/>
      <c r="T15" s="39"/>
      <c r="U15" s="39"/>
      <c r="V15" s="39"/>
      <c r="W15" s="39"/>
      <c r="X15" s="39"/>
      <c r="Y15" s="39"/>
      <c r="Z15" s="39"/>
    </row>
    <row r="16" spans="1:26" ht="12.75" customHeight="1" x14ac:dyDescent="0.25">
      <c r="A16" s="39"/>
      <c r="B16" s="39"/>
      <c r="C16" s="39"/>
      <c r="D16" s="39"/>
      <c r="E16" s="39"/>
      <c r="F16" s="39"/>
      <c r="G16" s="39"/>
      <c r="H16" s="39"/>
      <c r="I16" s="39"/>
      <c r="J16" s="39"/>
      <c r="K16" s="39"/>
      <c r="L16" s="39"/>
      <c r="M16" s="39"/>
      <c r="N16" s="39"/>
      <c r="O16" s="39"/>
      <c r="P16" s="39"/>
      <c r="Q16" s="39"/>
      <c r="R16" s="39"/>
      <c r="S16" s="39"/>
      <c r="T16" s="39"/>
      <c r="U16" s="39"/>
      <c r="V16" s="39"/>
      <c r="W16" s="39"/>
      <c r="X16" s="39"/>
      <c r="Y16" s="39"/>
      <c r="Z16" s="39"/>
    </row>
    <row r="17" spans="1:26" ht="12.75" customHeight="1" x14ac:dyDescent="0.25">
      <c r="A17" s="54" t="s">
        <v>534</v>
      </c>
      <c r="B17" s="54" t="s">
        <v>535</v>
      </c>
      <c r="C17" s="39"/>
      <c r="D17" s="39"/>
      <c r="E17" s="39"/>
      <c r="F17" s="39"/>
      <c r="G17" s="39"/>
      <c r="H17" s="39"/>
      <c r="I17" s="39"/>
      <c r="J17" s="39"/>
      <c r="K17" s="39"/>
      <c r="L17" s="39"/>
      <c r="M17" s="39"/>
      <c r="N17" s="39"/>
      <c r="O17" s="39"/>
      <c r="P17" s="39"/>
      <c r="Q17" s="39"/>
      <c r="R17" s="39"/>
      <c r="S17" s="39"/>
      <c r="T17" s="39"/>
      <c r="U17" s="39"/>
      <c r="V17" s="39"/>
      <c r="W17" s="39"/>
      <c r="X17" s="39"/>
      <c r="Y17" s="39"/>
      <c r="Z17" s="39"/>
    </row>
    <row r="18" spans="1:26" ht="104.25" customHeight="1" x14ac:dyDescent="0.25">
      <c r="A18" s="182" t="s">
        <v>694</v>
      </c>
      <c r="B18" s="174" t="s">
        <v>570</v>
      </c>
      <c r="C18" s="39"/>
      <c r="D18" s="39"/>
      <c r="E18" s="39"/>
      <c r="F18" s="39"/>
      <c r="G18" s="39"/>
      <c r="H18" s="39"/>
      <c r="I18" s="39"/>
      <c r="J18" s="39"/>
      <c r="K18" s="39"/>
      <c r="L18" s="39"/>
      <c r="M18" s="39"/>
      <c r="N18" s="39"/>
      <c r="O18" s="39"/>
      <c r="P18" s="39"/>
      <c r="Q18" s="39"/>
      <c r="R18" s="39"/>
      <c r="S18" s="39"/>
      <c r="T18" s="39"/>
      <c r="U18" s="39"/>
      <c r="V18" s="39"/>
      <c r="W18" s="39"/>
      <c r="X18" s="39"/>
      <c r="Y18" s="39"/>
      <c r="Z18" s="39"/>
    </row>
    <row r="19" spans="1:26" ht="252.75" customHeight="1" x14ac:dyDescent="0.25">
      <c r="A19" s="182" t="s">
        <v>695</v>
      </c>
      <c r="B19" s="174" t="s">
        <v>571</v>
      </c>
      <c r="C19" s="39"/>
      <c r="D19" s="39"/>
      <c r="E19" s="39"/>
      <c r="F19" s="39"/>
      <c r="G19" s="39"/>
      <c r="H19" s="39"/>
      <c r="I19" s="39"/>
      <c r="J19" s="39"/>
      <c r="K19" s="39"/>
      <c r="L19" s="39"/>
      <c r="M19" s="39"/>
      <c r="N19" s="39"/>
      <c r="O19" s="39"/>
      <c r="P19" s="39"/>
      <c r="Q19" s="39"/>
      <c r="R19" s="39"/>
      <c r="S19" s="39"/>
      <c r="T19" s="39"/>
      <c r="U19" s="39"/>
      <c r="V19" s="39"/>
      <c r="W19" s="39"/>
      <c r="X19" s="39"/>
      <c r="Y19" s="39"/>
      <c r="Z19" s="39"/>
    </row>
    <row r="20" spans="1:26" ht="284.25" customHeight="1" x14ac:dyDescent="0.25">
      <c r="A20" s="182" t="s">
        <v>696</v>
      </c>
      <c r="B20" s="174" t="s">
        <v>572</v>
      </c>
      <c r="C20" s="39"/>
      <c r="D20" s="39"/>
      <c r="E20" s="39"/>
      <c r="F20" s="39"/>
      <c r="G20" s="39"/>
      <c r="H20" s="39"/>
      <c r="I20" s="39"/>
      <c r="J20" s="39"/>
      <c r="K20" s="39"/>
      <c r="L20" s="39"/>
      <c r="M20" s="39"/>
      <c r="N20" s="39"/>
      <c r="O20" s="39"/>
      <c r="P20" s="39"/>
      <c r="Q20" s="39"/>
      <c r="R20" s="39"/>
      <c r="S20" s="39"/>
      <c r="T20" s="39"/>
      <c r="U20" s="39"/>
      <c r="V20" s="39"/>
      <c r="W20" s="39"/>
      <c r="X20" s="39"/>
      <c r="Y20" s="39"/>
      <c r="Z20" s="39"/>
    </row>
    <row r="21" spans="1:26" ht="284.25" customHeight="1" x14ac:dyDescent="0.25">
      <c r="A21" s="183" t="s">
        <v>697</v>
      </c>
      <c r="B21" s="174" t="s">
        <v>574</v>
      </c>
      <c r="C21" s="39"/>
      <c r="D21" s="39"/>
      <c r="E21" s="39"/>
      <c r="F21" s="39"/>
      <c r="G21" s="39"/>
      <c r="H21" s="39"/>
      <c r="I21" s="39"/>
      <c r="J21" s="39"/>
      <c r="K21" s="39"/>
      <c r="L21" s="39"/>
      <c r="M21" s="39"/>
      <c r="N21" s="39"/>
      <c r="O21" s="39"/>
      <c r="P21" s="39"/>
      <c r="Q21" s="39"/>
      <c r="R21" s="39"/>
      <c r="S21" s="39"/>
      <c r="T21" s="39"/>
      <c r="U21" s="39"/>
      <c r="V21" s="39"/>
      <c r="W21" s="39"/>
      <c r="X21" s="39"/>
      <c r="Y21" s="39"/>
      <c r="Z21" s="39"/>
    </row>
    <row r="22" spans="1:26" ht="316.5" customHeight="1" x14ac:dyDescent="0.25">
      <c r="A22" s="182" t="s">
        <v>698</v>
      </c>
      <c r="B22" s="174" t="s">
        <v>573</v>
      </c>
      <c r="C22" s="39"/>
      <c r="D22" s="39"/>
      <c r="E22" s="39"/>
      <c r="F22" s="39"/>
      <c r="G22" s="39"/>
      <c r="H22" s="39"/>
      <c r="I22" s="39"/>
      <c r="J22" s="39"/>
      <c r="K22" s="39"/>
      <c r="L22" s="39"/>
      <c r="M22" s="39"/>
      <c r="N22" s="39"/>
      <c r="O22" s="39"/>
      <c r="P22" s="39"/>
      <c r="Q22" s="39"/>
      <c r="R22" s="39"/>
      <c r="S22" s="39"/>
      <c r="T22" s="39"/>
      <c r="U22" s="39"/>
      <c r="V22" s="39"/>
      <c r="W22" s="39"/>
      <c r="X22" s="39"/>
      <c r="Y22" s="39"/>
      <c r="Z22" s="39"/>
    </row>
    <row r="23" spans="1:26" ht="108.75" customHeight="1" x14ac:dyDescent="0.25">
      <c r="A23" s="182" t="s">
        <v>699</v>
      </c>
      <c r="B23" s="174" t="s">
        <v>545</v>
      </c>
      <c r="C23" s="39"/>
      <c r="D23" s="39"/>
      <c r="E23" s="39"/>
      <c r="F23" s="39"/>
      <c r="G23" s="39"/>
      <c r="H23" s="39"/>
      <c r="I23" s="39"/>
      <c r="J23" s="39"/>
      <c r="K23" s="39"/>
      <c r="L23" s="39"/>
      <c r="M23" s="39"/>
      <c r="N23" s="39"/>
      <c r="O23" s="39"/>
      <c r="P23" s="39"/>
      <c r="Q23" s="39"/>
      <c r="R23" s="39"/>
      <c r="S23" s="39"/>
      <c r="T23" s="39"/>
      <c r="U23" s="39"/>
      <c r="V23" s="39"/>
      <c r="W23" s="39"/>
      <c r="X23" s="39"/>
      <c r="Y23" s="39"/>
      <c r="Z23" s="39"/>
    </row>
    <row r="25" spans="1:26" ht="12.75" customHeight="1" x14ac:dyDescent="0.25">
      <c r="A25" s="39"/>
      <c r="B25" s="39"/>
      <c r="C25" s="39"/>
      <c r="D25" s="39"/>
      <c r="E25" s="39"/>
      <c r="F25" s="39"/>
      <c r="G25" s="39"/>
      <c r="H25" s="39"/>
      <c r="I25" s="39"/>
      <c r="J25" s="39"/>
      <c r="K25" s="39"/>
      <c r="L25" s="39"/>
      <c r="M25" s="39"/>
      <c r="N25" s="39"/>
      <c r="O25" s="39"/>
      <c r="P25" s="39"/>
      <c r="Q25" s="39"/>
      <c r="R25" s="39"/>
      <c r="S25" s="39"/>
      <c r="T25" s="39"/>
      <c r="U25" s="39"/>
      <c r="V25" s="39"/>
      <c r="W25" s="39"/>
      <c r="X25" s="39"/>
      <c r="Y25" s="39"/>
      <c r="Z25" s="39"/>
    </row>
    <row r="26" spans="1:26" ht="12.75" customHeight="1" x14ac:dyDescent="0.25">
      <c r="A26" s="39"/>
      <c r="B26" s="39"/>
      <c r="C26" s="39"/>
      <c r="D26" s="39"/>
      <c r="E26" s="39"/>
      <c r="F26" s="39"/>
      <c r="G26" s="39"/>
      <c r="H26" s="39"/>
      <c r="I26" s="39"/>
      <c r="J26" s="39"/>
      <c r="K26" s="39"/>
      <c r="L26" s="39"/>
      <c r="M26" s="39"/>
      <c r="N26" s="39"/>
      <c r="O26" s="39"/>
      <c r="P26" s="39"/>
      <c r="Q26" s="39"/>
      <c r="R26" s="39"/>
      <c r="S26" s="39"/>
      <c r="T26" s="39"/>
      <c r="U26" s="39"/>
      <c r="V26" s="39"/>
      <c r="W26" s="39"/>
      <c r="X26" s="39"/>
      <c r="Y26" s="39"/>
      <c r="Z26" s="39"/>
    </row>
    <row r="27" spans="1:26" ht="12.75" customHeight="1" x14ac:dyDescent="0.25">
      <c r="A27" s="39"/>
      <c r="B27" s="39"/>
      <c r="C27" s="39"/>
      <c r="D27" s="39"/>
      <c r="E27" s="39"/>
      <c r="F27" s="39"/>
      <c r="G27" s="39"/>
      <c r="H27" s="39"/>
      <c r="I27" s="39"/>
      <c r="J27" s="39"/>
      <c r="K27" s="39"/>
      <c r="L27" s="39"/>
      <c r="M27" s="39"/>
      <c r="N27" s="39"/>
      <c r="O27" s="39"/>
      <c r="P27" s="39"/>
      <c r="Q27" s="39"/>
      <c r="R27" s="39"/>
      <c r="S27" s="39"/>
      <c r="T27" s="39"/>
      <c r="U27" s="39"/>
      <c r="V27" s="39"/>
      <c r="W27" s="39"/>
      <c r="X27" s="39"/>
      <c r="Y27" s="39"/>
      <c r="Z27" s="39"/>
    </row>
    <row r="28" spans="1:26" ht="12.75" customHeight="1" x14ac:dyDescent="0.25">
      <c r="A28" s="39"/>
      <c r="B28" s="39"/>
      <c r="C28" s="39"/>
      <c r="D28" s="39"/>
      <c r="E28" s="39"/>
      <c r="F28" s="39"/>
      <c r="G28" s="39"/>
      <c r="H28" s="39"/>
      <c r="I28" s="39"/>
      <c r="J28" s="39"/>
      <c r="K28" s="39"/>
      <c r="L28" s="39"/>
      <c r="M28" s="39"/>
      <c r="N28" s="39"/>
      <c r="O28" s="39"/>
      <c r="P28" s="39"/>
      <c r="Q28" s="39"/>
      <c r="R28" s="39"/>
      <c r="S28" s="39"/>
      <c r="T28" s="39"/>
      <c r="U28" s="39"/>
      <c r="V28" s="39"/>
      <c r="W28" s="39"/>
      <c r="X28" s="39"/>
      <c r="Y28" s="39"/>
      <c r="Z28" s="39"/>
    </row>
    <row r="29" spans="1:26" ht="12.75" customHeight="1" x14ac:dyDescent="0.25">
      <c r="A29" s="39"/>
      <c r="B29" s="39"/>
      <c r="C29" s="39"/>
      <c r="D29" s="39"/>
      <c r="E29" s="39"/>
      <c r="F29" s="39"/>
      <c r="G29" s="39"/>
      <c r="H29" s="39"/>
      <c r="I29" s="39"/>
      <c r="J29" s="39"/>
      <c r="K29" s="39"/>
      <c r="L29" s="39"/>
      <c r="M29" s="39"/>
      <c r="N29" s="39"/>
      <c r="O29" s="39"/>
      <c r="P29" s="39"/>
      <c r="Q29" s="39"/>
      <c r="R29" s="39"/>
      <c r="S29" s="39"/>
      <c r="T29" s="39"/>
      <c r="U29" s="39"/>
      <c r="V29" s="39"/>
      <c r="W29" s="39"/>
      <c r="X29" s="39"/>
      <c r="Y29" s="39"/>
      <c r="Z29" s="39"/>
    </row>
    <row r="30" spans="1:26" ht="12.75" customHeight="1" x14ac:dyDescent="0.25">
      <c r="A30" s="39"/>
      <c r="B30" s="39"/>
      <c r="C30" s="39"/>
      <c r="D30" s="39"/>
      <c r="E30" s="39"/>
      <c r="F30" s="39"/>
      <c r="G30" s="39"/>
      <c r="H30" s="39"/>
      <c r="I30" s="39"/>
      <c r="J30" s="39"/>
      <c r="K30" s="39"/>
      <c r="L30" s="39"/>
      <c r="M30" s="39"/>
      <c r="N30" s="39"/>
      <c r="O30" s="39"/>
      <c r="P30" s="39"/>
      <c r="Q30" s="39"/>
      <c r="R30" s="39"/>
      <c r="S30" s="39"/>
      <c r="T30" s="39"/>
      <c r="U30" s="39"/>
      <c r="V30" s="39"/>
      <c r="W30" s="39"/>
      <c r="X30" s="39"/>
      <c r="Y30" s="39"/>
      <c r="Z30" s="39"/>
    </row>
    <row r="31" spans="1:26" ht="12.75" customHeight="1" x14ac:dyDescent="0.25">
      <c r="A31" s="39"/>
      <c r="B31" s="39"/>
      <c r="C31" s="39"/>
      <c r="D31" s="39"/>
      <c r="E31" s="39"/>
      <c r="F31" s="39"/>
      <c r="G31" s="39"/>
      <c r="H31" s="39"/>
      <c r="I31" s="39"/>
      <c r="J31" s="39"/>
      <c r="K31" s="39"/>
      <c r="L31" s="39"/>
      <c r="M31" s="39"/>
      <c r="N31" s="39"/>
      <c r="O31" s="39"/>
      <c r="P31" s="39"/>
      <c r="Q31" s="39"/>
      <c r="R31" s="39"/>
      <c r="S31" s="39"/>
      <c r="T31" s="39"/>
      <c r="U31" s="39"/>
      <c r="V31" s="39"/>
      <c r="W31" s="39"/>
      <c r="X31" s="39"/>
      <c r="Y31" s="39"/>
      <c r="Z31" s="39"/>
    </row>
    <row r="32" spans="1:26" ht="12.75" customHeight="1" x14ac:dyDescent="0.25">
      <c r="A32" s="39"/>
      <c r="B32" s="39"/>
      <c r="C32" s="39"/>
      <c r="D32" s="39"/>
      <c r="E32" s="39"/>
      <c r="F32" s="39"/>
      <c r="G32" s="39"/>
      <c r="H32" s="39"/>
      <c r="I32" s="39"/>
      <c r="J32" s="39"/>
      <c r="K32" s="39"/>
      <c r="L32" s="39"/>
      <c r="M32" s="39"/>
      <c r="N32" s="39"/>
      <c r="O32" s="39"/>
      <c r="P32" s="39"/>
      <c r="Q32" s="39"/>
      <c r="R32" s="39"/>
      <c r="S32" s="39"/>
      <c r="T32" s="39"/>
      <c r="U32" s="39"/>
      <c r="V32" s="39"/>
      <c r="W32" s="39"/>
      <c r="X32" s="39"/>
      <c r="Y32" s="39"/>
      <c r="Z32" s="39"/>
    </row>
    <row r="33" spans="1:26" ht="12.75" customHeight="1" x14ac:dyDescent="0.25">
      <c r="A33" s="39"/>
      <c r="B33" s="39"/>
      <c r="C33" s="39"/>
      <c r="D33" s="39"/>
      <c r="E33" s="39"/>
      <c r="F33" s="39"/>
      <c r="G33" s="39"/>
      <c r="H33" s="39"/>
      <c r="I33" s="39"/>
      <c r="J33" s="39"/>
      <c r="K33" s="39"/>
      <c r="L33" s="39"/>
      <c r="M33" s="39"/>
      <c r="N33" s="39"/>
      <c r="O33" s="39"/>
      <c r="P33" s="39"/>
      <c r="Q33" s="39"/>
      <c r="R33" s="39"/>
      <c r="S33" s="39"/>
      <c r="T33" s="39"/>
      <c r="U33" s="39"/>
      <c r="V33" s="39"/>
      <c r="W33" s="39"/>
      <c r="X33" s="39"/>
      <c r="Y33" s="39"/>
      <c r="Z33" s="39"/>
    </row>
    <row r="34" spans="1:26" ht="12.75" customHeight="1" x14ac:dyDescent="0.25">
      <c r="A34" s="39"/>
      <c r="B34" s="39"/>
      <c r="C34" s="39"/>
      <c r="D34" s="39"/>
      <c r="E34" s="39"/>
      <c r="F34" s="39"/>
      <c r="G34" s="39"/>
      <c r="H34" s="39"/>
      <c r="I34" s="39"/>
      <c r="J34" s="39"/>
      <c r="K34" s="39"/>
      <c r="L34" s="39"/>
      <c r="M34" s="39"/>
      <c r="N34" s="39"/>
      <c r="O34" s="39"/>
      <c r="P34" s="39"/>
      <c r="Q34" s="39"/>
      <c r="R34" s="39"/>
      <c r="S34" s="39"/>
      <c r="T34" s="39"/>
      <c r="U34" s="39"/>
      <c r="V34" s="39"/>
      <c r="W34" s="39"/>
      <c r="X34" s="39"/>
      <c r="Y34" s="39"/>
      <c r="Z34" s="39"/>
    </row>
    <row r="35" spans="1:26" ht="12.75" customHeight="1" x14ac:dyDescent="0.25">
      <c r="A35" s="39"/>
      <c r="B35" s="39"/>
      <c r="C35" s="39"/>
      <c r="D35" s="39"/>
      <c r="E35" s="39"/>
      <c r="F35" s="39"/>
      <c r="G35" s="39"/>
      <c r="H35" s="39"/>
      <c r="I35" s="39"/>
      <c r="J35" s="39"/>
      <c r="K35" s="39"/>
      <c r="L35" s="39"/>
      <c r="M35" s="39"/>
      <c r="N35" s="39"/>
      <c r="O35" s="39"/>
      <c r="P35" s="39"/>
      <c r="Q35" s="39"/>
      <c r="R35" s="39"/>
      <c r="S35" s="39"/>
      <c r="T35" s="39"/>
      <c r="U35" s="39"/>
      <c r="V35" s="39"/>
      <c r="W35" s="39"/>
      <c r="X35" s="39"/>
      <c r="Y35" s="39"/>
      <c r="Z35" s="39"/>
    </row>
    <row r="36" spans="1:26" ht="12.75" customHeight="1" x14ac:dyDescent="0.25">
      <c r="A36" s="39"/>
      <c r="B36" s="39"/>
      <c r="C36" s="39"/>
      <c r="D36" s="39"/>
      <c r="E36" s="39"/>
      <c r="F36" s="39"/>
      <c r="G36" s="39"/>
      <c r="H36" s="39"/>
      <c r="I36" s="39"/>
      <c r="J36" s="39"/>
      <c r="K36" s="39"/>
      <c r="L36" s="39"/>
      <c r="M36" s="39"/>
      <c r="N36" s="39"/>
      <c r="O36" s="39"/>
      <c r="P36" s="39"/>
      <c r="Q36" s="39"/>
      <c r="R36" s="39"/>
      <c r="S36" s="39"/>
      <c r="T36" s="39"/>
      <c r="U36" s="39"/>
      <c r="V36" s="39"/>
      <c r="W36" s="39"/>
      <c r="X36" s="39"/>
      <c r="Y36" s="39"/>
      <c r="Z36" s="39"/>
    </row>
    <row r="37" spans="1:26" ht="12.75" customHeight="1" x14ac:dyDescent="0.25">
      <c r="A37" s="39"/>
      <c r="B37" s="39"/>
      <c r="C37" s="39"/>
      <c r="D37" s="39"/>
      <c r="E37" s="39"/>
      <c r="F37" s="39"/>
      <c r="G37" s="39"/>
      <c r="H37" s="39"/>
      <c r="I37" s="39"/>
      <c r="J37" s="39"/>
      <c r="K37" s="39"/>
      <c r="L37" s="39"/>
      <c r="M37" s="39"/>
      <c r="N37" s="39"/>
      <c r="O37" s="39"/>
      <c r="P37" s="39"/>
      <c r="Q37" s="39"/>
      <c r="R37" s="39"/>
      <c r="S37" s="39"/>
      <c r="T37" s="39"/>
      <c r="U37" s="39"/>
      <c r="V37" s="39"/>
      <c r="W37" s="39"/>
      <c r="X37" s="39"/>
      <c r="Y37" s="39"/>
      <c r="Z37" s="39"/>
    </row>
    <row r="38" spans="1:26" ht="12.75" customHeight="1" x14ac:dyDescent="0.25">
      <c r="A38" s="39"/>
      <c r="B38" s="39"/>
      <c r="C38" s="39"/>
      <c r="D38" s="39"/>
      <c r="E38" s="39"/>
      <c r="F38" s="39"/>
      <c r="G38" s="39"/>
      <c r="H38" s="39"/>
      <c r="I38" s="39"/>
      <c r="J38" s="39"/>
      <c r="K38" s="39"/>
      <c r="L38" s="39"/>
      <c r="M38" s="39"/>
      <c r="N38" s="39"/>
      <c r="O38" s="39"/>
      <c r="P38" s="39"/>
      <c r="Q38" s="39"/>
      <c r="R38" s="39"/>
      <c r="S38" s="39"/>
      <c r="T38" s="39"/>
      <c r="U38" s="39"/>
      <c r="V38" s="39"/>
      <c r="W38" s="39"/>
      <c r="X38" s="39"/>
      <c r="Y38" s="39"/>
      <c r="Z38" s="39"/>
    </row>
    <row r="39" spans="1:26" ht="12.75" customHeight="1" x14ac:dyDescent="0.25">
      <c r="A39" s="39"/>
      <c r="B39" s="39"/>
      <c r="C39" s="39"/>
      <c r="D39" s="39"/>
      <c r="E39" s="39"/>
      <c r="F39" s="39"/>
      <c r="G39" s="39"/>
      <c r="H39" s="39"/>
      <c r="I39" s="39"/>
      <c r="J39" s="39"/>
      <c r="K39" s="39"/>
      <c r="L39" s="39"/>
      <c r="M39" s="39"/>
      <c r="N39" s="39"/>
      <c r="O39" s="39"/>
      <c r="P39" s="39"/>
      <c r="Q39" s="39"/>
      <c r="R39" s="39"/>
      <c r="S39" s="39"/>
      <c r="T39" s="39"/>
      <c r="U39" s="39"/>
      <c r="V39" s="39"/>
      <c r="W39" s="39"/>
      <c r="X39" s="39"/>
      <c r="Y39" s="39"/>
      <c r="Z39" s="39"/>
    </row>
    <row r="40" spans="1:26" ht="12.75" customHeight="1" x14ac:dyDescent="0.25">
      <c r="A40" s="39"/>
      <c r="B40" s="39"/>
      <c r="C40" s="39"/>
      <c r="D40" s="39"/>
      <c r="E40" s="39"/>
      <c r="F40" s="39"/>
      <c r="G40" s="39"/>
      <c r="H40" s="39"/>
      <c r="I40" s="39"/>
      <c r="J40" s="39"/>
      <c r="K40" s="39"/>
      <c r="L40" s="39"/>
      <c r="M40" s="39"/>
      <c r="N40" s="39"/>
      <c r="O40" s="39"/>
      <c r="P40" s="39"/>
      <c r="Q40" s="39"/>
      <c r="R40" s="39"/>
      <c r="S40" s="39"/>
      <c r="T40" s="39"/>
      <c r="U40" s="39"/>
      <c r="V40" s="39"/>
      <c r="W40" s="39"/>
      <c r="X40" s="39"/>
      <c r="Y40" s="39"/>
      <c r="Z40" s="39"/>
    </row>
    <row r="41" spans="1:26" ht="12.75" customHeight="1" x14ac:dyDescent="0.25">
      <c r="A41" s="39"/>
      <c r="B41" s="39"/>
      <c r="C41" s="39"/>
      <c r="D41" s="39"/>
      <c r="E41" s="39"/>
      <c r="F41" s="39"/>
      <c r="G41" s="39"/>
      <c r="H41" s="39"/>
      <c r="I41" s="39"/>
      <c r="J41" s="39"/>
      <c r="K41" s="39"/>
      <c r="L41" s="39"/>
      <c r="M41" s="39"/>
      <c r="N41" s="39"/>
      <c r="O41" s="39"/>
      <c r="P41" s="39"/>
      <c r="Q41" s="39"/>
      <c r="R41" s="39"/>
      <c r="S41" s="39"/>
      <c r="T41" s="39"/>
      <c r="U41" s="39"/>
      <c r="V41" s="39"/>
      <c r="W41" s="39"/>
      <c r="X41" s="39"/>
      <c r="Y41" s="39"/>
      <c r="Z41" s="39"/>
    </row>
    <row r="42" spans="1:26" ht="12.75" customHeight="1" x14ac:dyDescent="0.25">
      <c r="A42" s="39"/>
      <c r="B42" s="39"/>
      <c r="C42" s="39"/>
      <c r="D42" s="39"/>
      <c r="E42" s="39"/>
      <c r="F42" s="39"/>
      <c r="G42" s="39"/>
      <c r="H42" s="39"/>
      <c r="I42" s="39"/>
      <c r="J42" s="39"/>
      <c r="K42" s="39"/>
      <c r="L42" s="39"/>
      <c r="M42" s="39"/>
      <c r="N42" s="39"/>
      <c r="O42" s="39"/>
      <c r="P42" s="39"/>
      <c r="Q42" s="39"/>
      <c r="R42" s="39"/>
      <c r="S42" s="39"/>
      <c r="T42" s="39"/>
      <c r="U42" s="39"/>
      <c r="V42" s="39"/>
      <c r="W42" s="39"/>
      <c r="X42" s="39"/>
      <c r="Y42" s="39"/>
      <c r="Z42" s="39"/>
    </row>
    <row r="43" spans="1:26" ht="12.75" customHeight="1" x14ac:dyDescent="0.25">
      <c r="A43" s="39"/>
      <c r="B43" s="39"/>
      <c r="C43" s="39"/>
      <c r="D43" s="39"/>
      <c r="E43" s="39"/>
      <c r="F43" s="39"/>
      <c r="G43" s="39"/>
      <c r="H43" s="39"/>
      <c r="I43" s="39"/>
      <c r="J43" s="39"/>
      <c r="K43" s="39"/>
      <c r="L43" s="39"/>
      <c r="M43" s="39"/>
      <c r="N43" s="39"/>
      <c r="O43" s="39"/>
      <c r="P43" s="39"/>
      <c r="Q43" s="39"/>
      <c r="R43" s="39"/>
      <c r="S43" s="39"/>
      <c r="T43" s="39"/>
      <c r="U43" s="39"/>
      <c r="V43" s="39"/>
      <c r="W43" s="39"/>
      <c r="X43" s="39"/>
      <c r="Y43" s="39"/>
      <c r="Z43" s="39"/>
    </row>
    <row r="44" spans="1:26" ht="12.75" customHeight="1" x14ac:dyDescent="0.25">
      <c r="A44" s="39"/>
      <c r="B44" s="39"/>
      <c r="C44" s="39"/>
      <c r="D44" s="39"/>
      <c r="E44" s="39"/>
      <c r="F44" s="39"/>
      <c r="G44" s="39"/>
      <c r="H44" s="39"/>
      <c r="I44" s="39"/>
      <c r="J44" s="39"/>
      <c r="K44" s="39"/>
      <c r="L44" s="39"/>
      <c r="M44" s="39"/>
      <c r="N44" s="39"/>
      <c r="O44" s="39"/>
      <c r="P44" s="39"/>
      <c r="Q44" s="39"/>
      <c r="R44" s="39"/>
      <c r="S44" s="39"/>
      <c r="T44" s="39"/>
      <c r="U44" s="39"/>
      <c r="V44" s="39"/>
      <c r="W44" s="39"/>
      <c r="X44" s="39"/>
      <c r="Y44" s="39"/>
      <c r="Z44" s="39"/>
    </row>
    <row r="45" spans="1:26" ht="12.75" customHeight="1" x14ac:dyDescent="0.25">
      <c r="A45" s="39"/>
      <c r="B45" s="39"/>
      <c r="C45" s="39"/>
      <c r="D45" s="39"/>
      <c r="E45" s="39"/>
      <c r="F45" s="39"/>
      <c r="G45" s="39"/>
      <c r="H45" s="39"/>
      <c r="I45" s="39"/>
      <c r="J45" s="39"/>
      <c r="K45" s="39"/>
      <c r="L45" s="39"/>
      <c r="M45" s="39"/>
      <c r="N45" s="39"/>
      <c r="O45" s="39"/>
      <c r="P45" s="39"/>
      <c r="Q45" s="39"/>
      <c r="R45" s="39"/>
      <c r="S45" s="39"/>
      <c r="T45" s="39"/>
      <c r="U45" s="39"/>
      <c r="V45" s="39"/>
      <c r="W45" s="39"/>
      <c r="X45" s="39"/>
      <c r="Y45" s="39"/>
      <c r="Z45" s="39"/>
    </row>
    <row r="46" spans="1:26" ht="12.75" customHeight="1" x14ac:dyDescent="0.25">
      <c r="A46" s="39"/>
      <c r="B46" s="39"/>
      <c r="C46" s="39"/>
      <c r="D46" s="39"/>
      <c r="E46" s="39"/>
      <c r="F46" s="39"/>
      <c r="G46" s="39"/>
      <c r="H46" s="39"/>
      <c r="I46" s="39"/>
      <c r="J46" s="39"/>
      <c r="K46" s="39"/>
      <c r="L46" s="39"/>
      <c r="M46" s="39"/>
      <c r="N46" s="39"/>
      <c r="O46" s="39"/>
      <c r="P46" s="39"/>
      <c r="Q46" s="39"/>
      <c r="R46" s="39"/>
      <c r="S46" s="39"/>
      <c r="T46" s="39"/>
      <c r="U46" s="39"/>
      <c r="V46" s="39"/>
      <c r="W46" s="39"/>
      <c r="X46" s="39"/>
      <c r="Y46" s="39"/>
      <c r="Z46" s="39"/>
    </row>
    <row r="47" spans="1:26" ht="12.75" customHeight="1" x14ac:dyDescent="0.25">
      <c r="A47" s="39"/>
      <c r="B47" s="39"/>
      <c r="C47" s="39"/>
      <c r="D47" s="39"/>
      <c r="E47" s="39"/>
      <c r="F47" s="39"/>
      <c r="G47" s="39"/>
      <c r="H47" s="39"/>
      <c r="I47" s="39"/>
      <c r="J47" s="39"/>
      <c r="K47" s="39"/>
      <c r="L47" s="39"/>
      <c r="M47" s="39"/>
      <c r="N47" s="39"/>
      <c r="O47" s="39"/>
      <c r="P47" s="39"/>
      <c r="Q47" s="39"/>
      <c r="R47" s="39"/>
      <c r="S47" s="39"/>
      <c r="T47" s="39"/>
      <c r="U47" s="39"/>
      <c r="V47" s="39"/>
      <c r="W47" s="39"/>
      <c r="X47" s="39"/>
      <c r="Y47" s="39"/>
      <c r="Z47" s="39"/>
    </row>
    <row r="48" spans="1:26" ht="12.75" customHeight="1" x14ac:dyDescent="0.25">
      <c r="A48" s="39"/>
      <c r="B48" s="39"/>
      <c r="C48" s="39"/>
      <c r="D48" s="39"/>
      <c r="E48" s="39"/>
      <c r="F48" s="39"/>
      <c r="G48" s="39"/>
      <c r="H48" s="39"/>
      <c r="I48" s="39"/>
      <c r="J48" s="39"/>
      <c r="K48" s="39"/>
      <c r="L48" s="39"/>
      <c r="M48" s="39"/>
      <c r="N48" s="39"/>
      <c r="O48" s="39"/>
      <c r="P48" s="39"/>
      <c r="Q48" s="39"/>
      <c r="R48" s="39"/>
      <c r="S48" s="39"/>
      <c r="T48" s="39"/>
      <c r="U48" s="39"/>
      <c r="V48" s="39"/>
      <c r="W48" s="39"/>
      <c r="X48" s="39"/>
      <c r="Y48" s="39"/>
      <c r="Z48" s="39"/>
    </row>
    <row r="49" spans="1:26" ht="12.75" customHeight="1" x14ac:dyDescent="0.25">
      <c r="A49" s="39"/>
      <c r="B49" s="39"/>
      <c r="C49" s="39"/>
      <c r="D49" s="39"/>
      <c r="E49" s="39"/>
      <c r="F49" s="39"/>
      <c r="G49" s="39"/>
      <c r="H49" s="39"/>
      <c r="I49" s="39"/>
      <c r="J49" s="39"/>
      <c r="K49" s="39"/>
      <c r="L49" s="39"/>
      <c r="M49" s="39"/>
      <c r="N49" s="39"/>
      <c r="O49" s="39"/>
      <c r="P49" s="39"/>
      <c r="Q49" s="39"/>
      <c r="R49" s="39"/>
      <c r="S49" s="39"/>
      <c r="T49" s="39"/>
      <c r="U49" s="39"/>
      <c r="V49" s="39"/>
      <c r="W49" s="39"/>
      <c r="X49" s="39"/>
      <c r="Y49" s="39"/>
      <c r="Z49" s="39"/>
    </row>
    <row r="50" spans="1:26" ht="12.75" customHeight="1" x14ac:dyDescent="0.25">
      <c r="A50" s="39"/>
      <c r="B50" s="39"/>
      <c r="C50" s="39"/>
      <c r="D50" s="39"/>
      <c r="E50" s="39"/>
      <c r="F50" s="39"/>
      <c r="G50" s="39"/>
      <c r="H50" s="39"/>
      <c r="I50" s="39"/>
      <c r="J50" s="39"/>
      <c r="K50" s="39"/>
      <c r="L50" s="39"/>
      <c r="M50" s="39"/>
      <c r="N50" s="39"/>
      <c r="O50" s="39"/>
      <c r="P50" s="39"/>
      <c r="Q50" s="39"/>
      <c r="R50" s="39"/>
      <c r="S50" s="39"/>
      <c r="T50" s="39"/>
      <c r="U50" s="39"/>
      <c r="V50" s="39"/>
      <c r="W50" s="39"/>
      <c r="X50" s="39"/>
      <c r="Y50" s="39"/>
      <c r="Z50" s="39"/>
    </row>
    <row r="51" spans="1:26" ht="12.75" customHeight="1" x14ac:dyDescent="0.25">
      <c r="A51" s="39"/>
      <c r="B51" s="39"/>
      <c r="C51" s="39"/>
      <c r="D51" s="39"/>
      <c r="E51" s="39"/>
      <c r="F51" s="39"/>
      <c r="G51" s="39"/>
      <c r="H51" s="39"/>
      <c r="I51" s="39"/>
      <c r="J51" s="39"/>
      <c r="K51" s="39"/>
      <c r="L51" s="39"/>
      <c r="M51" s="39"/>
      <c r="N51" s="39"/>
      <c r="O51" s="39"/>
      <c r="P51" s="39"/>
      <c r="Q51" s="39"/>
      <c r="R51" s="39"/>
      <c r="S51" s="39"/>
      <c r="T51" s="39"/>
      <c r="U51" s="39"/>
      <c r="V51" s="39"/>
      <c r="W51" s="39"/>
      <c r="X51" s="39"/>
      <c r="Y51" s="39"/>
      <c r="Z51" s="39"/>
    </row>
    <row r="52" spans="1:26" ht="12.75" customHeight="1" x14ac:dyDescent="0.25">
      <c r="A52" s="39"/>
      <c r="B52" s="39"/>
      <c r="C52" s="39"/>
      <c r="D52" s="39"/>
      <c r="E52" s="39"/>
      <c r="F52" s="39"/>
      <c r="G52" s="39"/>
      <c r="H52" s="39"/>
      <c r="I52" s="39"/>
      <c r="J52" s="39"/>
      <c r="K52" s="39"/>
      <c r="L52" s="39"/>
      <c r="M52" s="39"/>
      <c r="N52" s="39"/>
      <c r="O52" s="39"/>
      <c r="P52" s="39"/>
      <c r="Q52" s="39"/>
      <c r="R52" s="39"/>
      <c r="S52" s="39"/>
      <c r="T52" s="39"/>
      <c r="U52" s="39"/>
      <c r="V52" s="39"/>
      <c r="W52" s="39"/>
      <c r="X52" s="39"/>
      <c r="Y52" s="39"/>
      <c r="Z52" s="39"/>
    </row>
    <row r="53" spans="1:26" ht="12.75" customHeight="1" x14ac:dyDescent="0.25">
      <c r="A53" s="39"/>
      <c r="B53" s="39"/>
      <c r="C53" s="39"/>
      <c r="D53" s="39"/>
      <c r="E53" s="39"/>
      <c r="F53" s="39"/>
      <c r="G53" s="39"/>
      <c r="H53" s="39"/>
      <c r="I53" s="39"/>
      <c r="J53" s="39"/>
      <c r="K53" s="39"/>
      <c r="L53" s="39"/>
      <c r="M53" s="39"/>
      <c r="N53" s="39"/>
      <c r="O53" s="39"/>
      <c r="P53" s="39"/>
      <c r="Q53" s="39"/>
      <c r="R53" s="39"/>
      <c r="S53" s="39"/>
      <c r="T53" s="39"/>
      <c r="U53" s="39"/>
      <c r="V53" s="39"/>
      <c r="W53" s="39"/>
      <c r="X53" s="39"/>
      <c r="Y53" s="39"/>
      <c r="Z53" s="39"/>
    </row>
    <row r="54" spans="1:26" ht="12.75" customHeight="1" x14ac:dyDescent="0.25">
      <c r="A54" s="39"/>
      <c r="B54" s="39"/>
      <c r="C54" s="39"/>
      <c r="D54" s="39"/>
      <c r="E54" s="39"/>
      <c r="F54" s="39"/>
      <c r="G54" s="39"/>
      <c r="H54" s="39"/>
      <c r="I54" s="39"/>
      <c r="J54" s="39"/>
      <c r="K54" s="39"/>
      <c r="L54" s="39"/>
      <c r="M54" s="39"/>
      <c r="N54" s="39"/>
      <c r="O54" s="39"/>
      <c r="P54" s="39"/>
      <c r="Q54" s="39"/>
      <c r="R54" s="39"/>
      <c r="S54" s="39"/>
      <c r="T54" s="39"/>
      <c r="U54" s="39"/>
      <c r="V54" s="39"/>
      <c r="W54" s="39"/>
      <c r="X54" s="39"/>
      <c r="Y54" s="39"/>
      <c r="Z54" s="39"/>
    </row>
    <row r="55" spans="1:26" ht="12.75" customHeight="1" x14ac:dyDescent="0.25">
      <c r="A55" s="39"/>
      <c r="B55" s="39"/>
      <c r="C55" s="39"/>
      <c r="D55" s="39"/>
      <c r="E55" s="39"/>
      <c r="F55" s="39"/>
      <c r="G55" s="39"/>
      <c r="H55" s="39"/>
      <c r="I55" s="39"/>
      <c r="J55" s="39"/>
      <c r="K55" s="39"/>
      <c r="L55" s="39"/>
      <c r="M55" s="39"/>
      <c r="N55" s="39"/>
      <c r="O55" s="39"/>
      <c r="P55" s="39"/>
      <c r="Q55" s="39"/>
      <c r="R55" s="39"/>
      <c r="S55" s="39"/>
      <c r="T55" s="39"/>
      <c r="U55" s="39"/>
      <c r="V55" s="39"/>
      <c r="W55" s="39"/>
      <c r="X55" s="39"/>
      <c r="Y55" s="39"/>
      <c r="Z55" s="39"/>
    </row>
    <row r="56" spans="1:26" ht="12.75" customHeight="1" x14ac:dyDescent="0.25">
      <c r="A56" s="39"/>
      <c r="B56" s="39"/>
      <c r="C56" s="39"/>
      <c r="D56" s="39"/>
      <c r="E56" s="39"/>
      <c r="F56" s="39"/>
      <c r="G56" s="39"/>
      <c r="H56" s="39"/>
      <c r="I56" s="39"/>
      <c r="J56" s="39"/>
      <c r="K56" s="39"/>
      <c r="L56" s="39"/>
      <c r="M56" s="39"/>
      <c r="N56" s="39"/>
      <c r="O56" s="39"/>
      <c r="P56" s="39"/>
      <c r="Q56" s="39"/>
      <c r="R56" s="39"/>
      <c r="S56" s="39"/>
      <c r="T56" s="39"/>
      <c r="U56" s="39"/>
      <c r="V56" s="39"/>
      <c r="W56" s="39"/>
      <c r="X56" s="39"/>
      <c r="Y56" s="39"/>
      <c r="Z56" s="39"/>
    </row>
    <row r="57" spans="1:26" ht="12.75" customHeight="1" x14ac:dyDescent="0.25">
      <c r="A57" s="39"/>
      <c r="B57" s="39"/>
      <c r="C57" s="39"/>
      <c r="D57" s="39"/>
      <c r="E57" s="39"/>
      <c r="F57" s="39"/>
      <c r="G57" s="39"/>
      <c r="H57" s="39"/>
      <c r="I57" s="39"/>
      <c r="J57" s="39"/>
      <c r="K57" s="39"/>
      <c r="L57" s="39"/>
      <c r="M57" s="39"/>
      <c r="N57" s="39"/>
      <c r="O57" s="39"/>
      <c r="P57" s="39"/>
      <c r="Q57" s="39"/>
      <c r="R57" s="39"/>
      <c r="S57" s="39"/>
      <c r="T57" s="39"/>
      <c r="U57" s="39"/>
      <c r="V57" s="39"/>
      <c r="W57" s="39"/>
      <c r="X57" s="39"/>
      <c r="Y57" s="39"/>
      <c r="Z57" s="39"/>
    </row>
    <row r="58" spans="1:26" ht="12.75" customHeight="1" x14ac:dyDescent="0.25">
      <c r="A58" s="39"/>
      <c r="B58" s="39"/>
      <c r="C58" s="39"/>
      <c r="D58" s="39"/>
      <c r="E58" s="39"/>
      <c r="F58" s="39"/>
      <c r="G58" s="39"/>
      <c r="H58" s="39"/>
      <c r="I58" s="39"/>
      <c r="J58" s="39"/>
      <c r="K58" s="39"/>
      <c r="L58" s="39"/>
      <c r="M58" s="39"/>
      <c r="N58" s="39"/>
      <c r="O58" s="39"/>
      <c r="P58" s="39"/>
      <c r="Q58" s="39"/>
      <c r="R58" s="39"/>
      <c r="S58" s="39"/>
      <c r="T58" s="39"/>
      <c r="U58" s="39"/>
      <c r="V58" s="39"/>
      <c r="W58" s="39"/>
      <c r="X58" s="39"/>
      <c r="Y58" s="39"/>
      <c r="Z58" s="39"/>
    </row>
    <row r="59" spans="1:26" ht="12.75" customHeight="1" x14ac:dyDescent="0.25">
      <c r="A59" s="39"/>
      <c r="B59" s="39"/>
      <c r="C59" s="39"/>
      <c r="D59" s="39"/>
      <c r="E59" s="39"/>
      <c r="F59" s="39"/>
      <c r="G59" s="39"/>
      <c r="H59" s="39"/>
      <c r="I59" s="39"/>
      <c r="J59" s="39"/>
      <c r="K59" s="39"/>
      <c r="L59" s="39"/>
      <c r="M59" s="39"/>
      <c r="N59" s="39"/>
      <c r="O59" s="39"/>
      <c r="P59" s="39"/>
      <c r="Q59" s="39"/>
      <c r="R59" s="39"/>
      <c r="S59" s="39"/>
      <c r="T59" s="39"/>
      <c r="U59" s="39"/>
      <c r="V59" s="39"/>
      <c r="W59" s="39"/>
      <c r="X59" s="39"/>
      <c r="Y59" s="39"/>
      <c r="Z59" s="39"/>
    </row>
    <row r="60" spans="1:26" ht="12.75" customHeight="1" x14ac:dyDescent="0.25">
      <c r="A60" s="39"/>
      <c r="B60" s="39"/>
      <c r="C60" s="39"/>
      <c r="D60" s="39"/>
      <c r="E60" s="39"/>
      <c r="F60" s="39"/>
      <c r="G60" s="39"/>
      <c r="H60" s="39"/>
      <c r="I60" s="39"/>
      <c r="J60" s="39"/>
      <c r="K60" s="39"/>
      <c r="L60" s="39"/>
      <c r="M60" s="39"/>
      <c r="N60" s="39"/>
      <c r="O60" s="39"/>
      <c r="P60" s="39"/>
      <c r="Q60" s="39"/>
      <c r="R60" s="39"/>
      <c r="S60" s="39"/>
      <c r="T60" s="39"/>
      <c r="U60" s="39"/>
      <c r="V60" s="39"/>
      <c r="W60" s="39"/>
      <c r="X60" s="39"/>
      <c r="Y60" s="39"/>
      <c r="Z60" s="39"/>
    </row>
    <row r="61" spans="1:26" ht="12.75" customHeight="1" x14ac:dyDescent="0.25">
      <c r="A61" s="39"/>
      <c r="B61" s="39"/>
      <c r="C61" s="39"/>
      <c r="D61" s="39"/>
      <c r="E61" s="39"/>
      <c r="F61" s="39"/>
      <c r="G61" s="39"/>
      <c r="H61" s="39"/>
      <c r="I61" s="39"/>
      <c r="J61" s="39"/>
      <c r="K61" s="39"/>
      <c r="L61" s="39"/>
      <c r="M61" s="39"/>
      <c r="N61" s="39"/>
      <c r="O61" s="39"/>
      <c r="P61" s="39"/>
      <c r="Q61" s="39"/>
      <c r="R61" s="39"/>
      <c r="S61" s="39"/>
      <c r="T61" s="39"/>
      <c r="U61" s="39"/>
      <c r="V61" s="39"/>
      <c r="W61" s="39"/>
      <c r="X61" s="39"/>
      <c r="Y61" s="39"/>
      <c r="Z61" s="39"/>
    </row>
    <row r="62" spans="1:26" ht="12.75" customHeight="1" x14ac:dyDescent="0.25">
      <c r="A62" s="39"/>
      <c r="B62" s="39"/>
      <c r="C62" s="39"/>
      <c r="D62" s="39"/>
      <c r="E62" s="39"/>
      <c r="F62" s="39"/>
      <c r="G62" s="39"/>
      <c r="H62" s="39"/>
      <c r="I62" s="39"/>
      <c r="J62" s="39"/>
      <c r="K62" s="39"/>
      <c r="L62" s="39"/>
      <c r="M62" s="39"/>
      <c r="N62" s="39"/>
      <c r="O62" s="39"/>
      <c r="P62" s="39"/>
      <c r="Q62" s="39"/>
      <c r="R62" s="39"/>
      <c r="S62" s="39"/>
      <c r="T62" s="39"/>
      <c r="U62" s="39"/>
      <c r="V62" s="39"/>
      <c r="W62" s="39"/>
      <c r="X62" s="39"/>
      <c r="Y62" s="39"/>
      <c r="Z62" s="39"/>
    </row>
    <row r="63" spans="1:26" ht="12.75" customHeight="1" x14ac:dyDescent="0.25">
      <c r="A63" s="39"/>
      <c r="B63" s="39"/>
      <c r="C63" s="39"/>
      <c r="D63" s="39"/>
      <c r="E63" s="39"/>
      <c r="F63" s="39"/>
      <c r="G63" s="39"/>
      <c r="H63" s="39"/>
      <c r="I63" s="39"/>
      <c r="J63" s="39"/>
      <c r="K63" s="39"/>
      <c r="L63" s="39"/>
      <c r="M63" s="39"/>
      <c r="N63" s="39"/>
      <c r="O63" s="39"/>
      <c r="P63" s="39"/>
      <c r="Q63" s="39"/>
      <c r="R63" s="39"/>
      <c r="S63" s="39"/>
      <c r="T63" s="39"/>
      <c r="U63" s="39"/>
      <c r="V63" s="39"/>
      <c r="W63" s="39"/>
      <c r="X63" s="39"/>
      <c r="Y63" s="39"/>
      <c r="Z63" s="39"/>
    </row>
    <row r="64" spans="1:26" ht="12.75" customHeight="1" x14ac:dyDescent="0.25">
      <c r="A64" s="39"/>
      <c r="B64" s="39"/>
      <c r="C64" s="39"/>
      <c r="D64" s="39"/>
      <c r="E64" s="39"/>
      <c r="F64" s="39"/>
      <c r="G64" s="39"/>
      <c r="H64" s="39"/>
      <c r="I64" s="39"/>
      <c r="J64" s="39"/>
      <c r="K64" s="39"/>
      <c r="L64" s="39"/>
      <c r="M64" s="39"/>
      <c r="N64" s="39"/>
      <c r="O64" s="39"/>
      <c r="P64" s="39"/>
      <c r="Q64" s="39"/>
      <c r="R64" s="39"/>
      <c r="S64" s="39"/>
      <c r="T64" s="39"/>
      <c r="U64" s="39"/>
      <c r="V64" s="39"/>
      <c r="W64" s="39"/>
      <c r="X64" s="39"/>
      <c r="Y64" s="39"/>
      <c r="Z64" s="39"/>
    </row>
    <row r="65" spans="1:26" ht="12.75" customHeight="1" x14ac:dyDescent="0.25">
      <c r="A65" s="39"/>
      <c r="B65" s="39"/>
      <c r="C65" s="39"/>
      <c r="D65" s="39"/>
      <c r="E65" s="39"/>
      <c r="F65" s="39"/>
      <c r="G65" s="39"/>
      <c r="H65" s="39"/>
      <c r="I65" s="39"/>
      <c r="J65" s="39"/>
      <c r="K65" s="39"/>
      <c r="L65" s="39"/>
      <c r="M65" s="39"/>
      <c r="N65" s="39"/>
      <c r="O65" s="39"/>
      <c r="P65" s="39"/>
      <c r="Q65" s="39"/>
      <c r="R65" s="39"/>
      <c r="S65" s="39"/>
      <c r="T65" s="39"/>
      <c r="U65" s="39"/>
      <c r="V65" s="39"/>
      <c r="W65" s="39"/>
      <c r="X65" s="39"/>
      <c r="Y65" s="39"/>
      <c r="Z65" s="39"/>
    </row>
    <row r="66" spans="1:26" ht="12.75" customHeight="1" x14ac:dyDescent="0.25">
      <c r="A66" s="39"/>
      <c r="B66" s="39"/>
      <c r="C66" s="39"/>
      <c r="D66" s="39"/>
      <c r="E66" s="39"/>
      <c r="F66" s="39"/>
      <c r="G66" s="39"/>
      <c r="H66" s="39"/>
      <c r="I66" s="39"/>
      <c r="J66" s="39"/>
      <c r="K66" s="39"/>
      <c r="L66" s="39"/>
      <c r="M66" s="39"/>
      <c r="N66" s="39"/>
      <c r="O66" s="39"/>
      <c r="P66" s="39"/>
      <c r="Q66" s="39"/>
      <c r="R66" s="39"/>
      <c r="S66" s="39"/>
      <c r="T66" s="39"/>
      <c r="U66" s="39"/>
      <c r="V66" s="39"/>
      <c r="W66" s="39"/>
      <c r="X66" s="39"/>
      <c r="Y66" s="39"/>
      <c r="Z66" s="39"/>
    </row>
    <row r="67" spans="1:26" ht="12.75" customHeight="1" x14ac:dyDescent="0.25">
      <c r="A67" s="39"/>
      <c r="B67" s="39"/>
      <c r="C67" s="39"/>
      <c r="D67" s="39"/>
      <c r="E67" s="39"/>
      <c r="F67" s="39"/>
      <c r="G67" s="39"/>
      <c r="H67" s="39"/>
      <c r="I67" s="39"/>
      <c r="J67" s="39"/>
      <c r="K67" s="39"/>
      <c r="L67" s="39"/>
      <c r="M67" s="39"/>
      <c r="N67" s="39"/>
      <c r="O67" s="39"/>
      <c r="P67" s="39"/>
      <c r="Q67" s="39"/>
      <c r="R67" s="39"/>
      <c r="S67" s="39"/>
      <c r="T67" s="39"/>
      <c r="U67" s="39"/>
      <c r="V67" s="39"/>
      <c r="W67" s="39"/>
      <c r="X67" s="39"/>
      <c r="Y67" s="39"/>
      <c r="Z67" s="39"/>
    </row>
    <row r="68" spans="1:26" ht="12.75" customHeight="1" x14ac:dyDescent="0.25">
      <c r="A68" s="39"/>
      <c r="B68" s="39"/>
      <c r="C68" s="39"/>
      <c r="D68" s="39"/>
      <c r="E68" s="39"/>
      <c r="F68" s="39"/>
      <c r="G68" s="39"/>
      <c r="H68" s="39"/>
      <c r="I68" s="39"/>
      <c r="J68" s="39"/>
      <c r="K68" s="39"/>
      <c r="L68" s="39"/>
      <c r="M68" s="39"/>
      <c r="N68" s="39"/>
      <c r="O68" s="39"/>
      <c r="P68" s="39"/>
      <c r="Q68" s="39"/>
      <c r="R68" s="39"/>
      <c r="S68" s="39"/>
      <c r="T68" s="39"/>
      <c r="U68" s="39"/>
      <c r="V68" s="39"/>
      <c r="W68" s="39"/>
      <c r="X68" s="39"/>
      <c r="Y68" s="39"/>
      <c r="Z68" s="39"/>
    </row>
    <row r="69" spans="1:26" ht="12.75" customHeight="1" x14ac:dyDescent="0.25">
      <c r="A69" s="39"/>
      <c r="B69" s="39"/>
      <c r="C69" s="39"/>
      <c r="D69" s="39"/>
      <c r="E69" s="39"/>
      <c r="F69" s="39"/>
      <c r="G69" s="39"/>
      <c r="H69" s="39"/>
      <c r="I69" s="39"/>
      <c r="J69" s="39"/>
      <c r="K69" s="39"/>
      <c r="L69" s="39"/>
      <c r="M69" s="39"/>
      <c r="N69" s="39"/>
      <c r="O69" s="39"/>
      <c r="P69" s="39"/>
      <c r="Q69" s="39"/>
      <c r="R69" s="39"/>
      <c r="S69" s="39"/>
      <c r="T69" s="39"/>
      <c r="U69" s="39"/>
      <c r="V69" s="39"/>
      <c r="W69" s="39"/>
      <c r="X69" s="39"/>
      <c r="Y69" s="39"/>
      <c r="Z69" s="39"/>
    </row>
    <row r="70" spans="1:26" ht="12.75" customHeight="1" x14ac:dyDescent="0.25">
      <c r="A70" s="39"/>
      <c r="B70" s="39"/>
      <c r="C70" s="39"/>
      <c r="D70" s="39"/>
      <c r="E70" s="39"/>
      <c r="F70" s="39"/>
      <c r="G70" s="39"/>
      <c r="H70" s="39"/>
      <c r="I70" s="39"/>
      <c r="J70" s="39"/>
      <c r="K70" s="39"/>
      <c r="L70" s="39"/>
      <c r="M70" s="39"/>
      <c r="N70" s="39"/>
      <c r="O70" s="39"/>
      <c r="P70" s="39"/>
      <c r="Q70" s="39"/>
      <c r="R70" s="39"/>
      <c r="S70" s="39"/>
      <c r="T70" s="39"/>
      <c r="U70" s="39"/>
      <c r="V70" s="39"/>
      <c r="W70" s="39"/>
      <c r="X70" s="39"/>
      <c r="Y70" s="39"/>
      <c r="Z70" s="39"/>
    </row>
    <row r="71" spans="1:26" ht="12.75" customHeight="1" x14ac:dyDescent="0.25">
      <c r="A71" s="39"/>
      <c r="B71" s="39"/>
      <c r="C71" s="39"/>
      <c r="D71" s="39"/>
      <c r="E71" s="39"/>
      <c r="F71" s="39"/>
      <c r="G71" s="39"/>
      <c r="H71" s="39"/>
      <c r="I71" s="39"/>
      <c r="J71" s="39"/>
      <c r="K71" s="39"/>
      <c r="L71" s="39"/>
      <c r="M71" s="39"/>
      <c r="N71" s="39"/>
      <c r="O71" s="39"/>
      <c r="P71" s="39"/>
      <c r="Q71" s="39"/>
      <c r="R71" s="39"/>
      <c r="S71" s="39"/>
      <c r="T71" s="39"/>
      <c r="U71" s="39"/>
      <c r="V71" s="39"/>
      <c r="W71" s="39"/>
      <c r="X71" s="39"/>
      <c r="Y71" s="39"/>
      <c r="Z71" s="39"/>
    </row>
    <row r="72" spans="1:26" ht="12.75" customHeight="1" x14ac:dyDescent="0.25">
      <c r="A72" s="39"/>
      <c r="B72" s="39"/>
      <c r="C72" s="39"/>
      <c r="D72" s="39"/>
      <c r="E72" s="39"/>
      <c r="F72" s="39"/>
      <c r="G72" s="39"/>
      <c r="H72" s="39"/>
      <c r="I72" s="39"/>
      <c r="J72" s="39"/>
      <c r="K72" s="39"/>
      <c r="L72" s="39"/>
      <c r="M72" s="39"/>
      <c r="N72" s="39"/>
      <c r="O72" s="39"/>
      <c r="P72" s="39"/>
      <c r="Q72" s="39"/>
      <c r="R72" s="39"/>
      <c r="S72" s="39"/>
      <c r="T72" s="39"/>
      <c r="U72" s="39"/>
      <c r="V72" s="39"/>
      <c r="W72" s="39"/>
      <c r="X72" s="39"/>
      <c r="Y72" s="39"/>
      <c r="Z72" s="39"/>
    </row>
    <row r="73" spans="1:26" ht="12.75" customHeight="1" x14ac:dyDescent="0.25">
      <c r="A73" s="39"/>
      <c r="B73" s="39"/>
      <c r="C73" s="39"/>
      <c r="D73" s="39"/>
      <c r="E73" s="39"/>
      <c r="F73" s="39"/>
      <c r="G73" s="39"/>
      <c r="H73" s="39"/>
      <c r="I73" s="39"/>
      <c r="J73" s="39"/>
      <c r="K73" s="39"/>
      <c r="L73" s="39"/>
      <c r="M73" s="39"/>
      <c r="N73" s="39"/>
      <c r="O73" s="39"/>
      <c r="P73" s="39"/>
      <c r="Q73" s="39"/>
      <c r="R73" s="39"/>
      <c r="S73" s="39"/>
      <c r="T73" s="39"/>
      <c r="U73" s="39"/>
      <c r="V73" s="39"/>
      <c r="W73" s="39"/>
      <c r="X73" s="39"/>
      <c r="Y73" s="39"/>
      <c r="Z73" s="39"/>
    </row>
    <row r="74" spans="1:26" ht="12.75" customHeight="1" x14ac:dyDescent="0.25">
      <c r="A74" s="39"/>
      <c r="B74" s="39"/>
      <c r="C74" s="39"/>
      <c r="D74" s="39"/>
      <c r="E74" s="39"/>
      <c r="F74" s="39"/>
      <c r="G74" s="39"/>
      <c r="H74" s="39"/>
      <c r="I74" s="39"/>
      <c r="J74" s="39"/>
      <c r="K74" s="39"/>
      <c r="L74" s="39"/>
      <c r="M74" s="39"/>
      <c r="N74" s="39"/>
      <c r="O74" s="39"/>
      <c r="P74" s="39"/>
      <c r="Q74" s="39"/>
      <c r="R74" s="39"/>
      <c r="S74" s="39"/>
      <c r="T74" s="39"/>
      <c r="U74" s="39"/>
      <c r="V74" s="39"/>
      <c r="W74" s="39"/>
      <c r="X74" s="39"/>
      <c r="Y74" s="39"/>
      <c r="Z74" s="39"/>
    </row>
    <row r="75" spans="1:26" ht="12.75" customHeight="1" x14ac:dyDescent="0.25">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row>
    <row r="76" spans="1:26" ht="12.75" customHeight="1" x14ac:dyDescent="0.25">
      <c r="A76" s="39"/>
      <c r="B76" s="39"/>
      <c r="C76" s="39"/>
      <c r="D76" s="39"/>
      <c r="E76" s="39"/>
      <c r="F76" s="39"/>
      <c r="G76" s="39"/>
      <c r="H76" s="39"/>
      <c r="I76" s="39"/>
      <c r="J76" s="39"/>
      <c r="K76" s="39"/>
      <c r="L76" s="39"/>
      <c r="M76" s="39"/>
      <c r="N76" s="39"/>
      <c r="O76" s="39"/>
      <c r="P76" s="39"/>
      <c r="Q76" s="39"/>
      <c r="R76" s="39"/>
      <c r="S76" s="39"/>
      <c r="T76" s="39"/>
      <c r="U76" s="39"/>
      <c r="V76" s="39"/>
      <c r="W76" s="39"/>
      <c r="X76" s="39"/>
      <c r="Y76" s="39"/>
      <c r="Z76" s="39"/>
    </row>
    <row r="77" spans="1:26" ht="12.75" customHeight="1" x14ac:dyDescent="0.25">
      <c r="A77" s="39"/>
      <c r="B77" s="39"/>
      <c r="C77" s="39"/>
      <c r="D77" s="39"/>
      <c r="E77" s="39"/>
      <c r="F77" s="39"/>
      <c r="G77" s="39"/>
      <c r="H77" s="39"/>
      <c r="I77" s="39"/>
      <c r="J77" s="39"/>
      <c r="K77" s="39"/>
      <c r="L77" s="39"/>
      <c r="M77" s="39"/>
      <c r="N77" s="39"/>
      <c r="O77" s="39"/>
      <c r="P77" s="39"/>
      <c r="Q77" s="39"/>
      <c r="R77" s="39"/>
      <c r="S77" s="39"/>
      <c r="T77" s="39"/>
      <c r="U77" s="39"/>
      <c r="V77" s="39"/>
      <c r="W77" s="39"/>
      <c r="X77" s="39"/>
      <c r="Y77" s="39"/>
      <c r="Z77" s="39"/>
    </row>
    <row r="78" spans="1:26" ht="12.75" customHeight="1" x14ac:dyDescent="0.25">
      <c r="A78" s="39"/>
      <c r="B78" s="39"/>
      <c r="C78" s="39"/>
      <c r="D78" s="39"/>
      <c r="E78" s="39"/>
      <c r="F78" s="39"/>
      <c r="G78" s="39"/>
      <c r="H78" s="39"/>
      <c r="I78" s="39"/>
      <c r="J78" s="39"/>
      <c r="K78" s="39"/>
      <c r="L78" s="39"/>
      <c r="M78" s="39"/>
      <c r="N78" s="39"/>
      <c r="O78" s="39"/>
      <c r="P78" s="39"/>
      <c r="Q78" s="39"/>
      <c r="R78" s="39"/>
      <c r="S78" s="39"/>
      <c r="T78" s="39"/>
      <c r="U78" s="39"/>
      <c r="V78" s="39"/>
      <c r="W78" s="39"/>
      <c r="X78" s="39"/>
      <c r="Y78" s="39"/>
      <c r="Z78" s="39"/>
    </row>
    <row r="79" spans="1:26" ht="12.75" customHeight="1" x14ac:dyDescent="0.25">
      <c r="A79" s="39"/>
      <c r="B79" s="39"/>
      <c r="C79" s="39"/>
      <c r="D79" s="39"/>
      <c r="E79" s="39"/>
      <c r="F79" s="39"/>
      <c r="G79" s="39"/>
      <c r="H79" s="39"/>
      <c r="I79" s="39"/>
      <c r="J79" s="39"/>
      <c r="K79" s="39"/>
      <c r="L79" s="39"/>
      <c r="M79" s="39"/>
      <c r="N79" s="39"/>
      <c r="O79" s="39"/>
      <c r="P79" s="39"/>
      <c r="Q79" s="39"/>
      <c r="R79" s="39"/>
      <c r="S79" s="39"/>
      <c r="T79" s="39"/>
      <c r="U79" s="39"/>
      <c r="V79" s="39"/>
      <c r="W79" s="39"/>
      <c r="X79" s="39"/>
      <c r="Y79" s="39"/>
      <c r="Z79" s="39"/>
    </row>
    <row r="80" spans="1:26" ht="12.75" customHeight="1" x14ac:dyDescent="0.25">
      <c r="A80" s="39"/>
      <c r="B80" s="39"/>
      <c r="C80" s="39"/>
      <c r="D80" s="39"/>
      <c r="E80" s="39"/>
      <c r="F80" s="39"/>
      <c r="G80" s="39"/>
      <c r="H80" s="39"/>
      <c r="I80" s="39"/>
      <c r="J80" s="39"/>
      <c r="K80" s="39"/>
      <c r="L80" s="39"/>
      <c r="M80" s="39"/>
      <c r="N80" s="39"/>
      <c r="O80" s="39"/>
      <c r="P80" s="39"/>
      <c r="Q80" s="39"/>
      <c r="R80" s="39"/>
      <c r="S80" s="39"/>
      <c r="T80" s="39"/>
      <c r="U80" s="39"/>
      <c r="V80" s="39"/>
      <c r="W80" s="39"/>
      <c r="X80" s="39"/>
      <c r="Y80" s="39"/>
      <c r="Z80" s="39"/>
    </row>
    <row r="81" spans="1:26" ht="12.75" customHeight="1" x14ac:dyDescent="0.25">
      <c r="A81" s="39"/>
      <c r="B81" s="39"/>
      <c r="C81" s="39"/>
      <c r="D81" s="39"/>
      <c r="E81" s="39"/>
      <c r="F81" s="39"/>
      <c r="G81" s="39"/>
      <c r="H81" s="39"/>
      <c r="I81" s="39"/>
      <c r="J81" s="39"/>
      <c r="K81" s="39"/>
      <c r="L81" s="39"/>
      <c r="M81" s="39"/>
      <c r="N81" s="39"/>
      <c r="O81" s="39"/>
      <c r="P81" s="39"/>
      <c r="Q81" s="39"/>
      <c r="R81" s="39"/>
      <c r="S81" s="39"/>
      <c r="T81" s="39"/>
      <c r="U81" s="39"/>
      <c r="V81" s="39"/>
      <c r="W81" s="39"/>
      <c r="X81" s="39"/>
      <c r="Y81" s="39"/>
      <c r="Z81" s="39"/>
    </row>
    <row r="82" spans="1:26" ht="12.75" customHeight="1" x14ac:dyDescent="0.25">
      <c r="A82" s="39"/>
      <c r="B82" s="39"/>
      <c r="C82" s="39"/>
      <c r="D82" s="39"/>
      <c r="E82" s="39"/>
      <c r="F82" s="39"/>
      <c r="G82" s="39"/>
      <c r="H82" s="39"/>
      <c r="I82" s="39"/>
      <c r="J82" s="39"/>
      <c r="K82" s="39"/>
      <c r="L82" s="39"/>
      <c r="M82" s="39"/>
      <c r="N82" s="39"/>
      <c r="O82" s="39"/>
      <c r="P82" s="39"/>
      <c r="Q82" s="39"/>
      <c r="R82" s="39"/>
      <c r="S82" s="39"/>
      <c r="T82" s="39"/>
      <c r="U82" s="39"/>
      <c r="V82" s="39"/>
      <c r="W82" s="39"/>
      <c r="X82" s="39"/>
      <c r="Y82" s="39"/>
      <c r="Z82" s="39"/>
    </row>
    <row r="83" spans="1:26" ht="12.75" customHeight="1" x14ac:dyDescent="0.25">
      <c r="A83" s="39"/>
      <c r="B83" s="39"/>
      <c r="C83" s="39"/>
      <c r="D83" s="39"/>
      <c r="E83" s="39"/>
      <c r="F83" s="39"/>
      <c r="G83" s="39"/>
      <c r="H83" s="39"/>
      <c r="I83" s="39"/>
      <c r="J83" s="39"/>
      <c r="K83" s="39"/>
      <c r="L83" s="39"/>
      <c r="M83" s="39"/>
      <c r="N83" s="39"/>
      <c r="O83" s="39"/>
      <c r="P83" s="39"/>
      <c r="Q83" s="39"/>
      <c r="R83" s="39"/>
      <c r="S83" s="39"/>
      <c r="T83" s="39"/>
      <c r="U83" s="39"/>
      <c r="V83" s="39"/>
      <c r="W83" s="39"/>
      <c r="X83" s="39"/>
      <c r="Y83" s="39"/>
      <c r="Z83" s="39"/>
    </row>
    <row r="84" spans="1:26" ht="12.75" customHeight="1" x14ac:dyDescent="0.25">
      <c r="A84" s="39"/>
      <c r="B84" s="39"/>
      <c r="C84" s="39"/>
      <c r="D84" s="39"/>
      <c r="E84" s="39"/>
      <c r="F84" s="39"/>
      <c r="G84" s="39"/>
      <c r="H84" s="39"/>
      <c r="I84" s="39"/>
      <c r="J84" s="39"/>
      <c r="K84" s="39"/>
      <c r="L84" s="39"/>
      <c r="M84" s="39"/>
      <c r="N84" s="39"/>
      <c r="O84" s="39"/>
      <c r="P84" s="39"/>
      <c r="Q84" s="39"/>
      <c r="R84" s="39"/>
      <c r="S84" s="39"/>
      <c r="T84" s="39"/>
      <c r="U84" s="39"/>
      <c r="V84" s="39"/>
      <c r="W84" s="39"/>
      <c r="X84" s="39"/>
      <c r="Y84" s="39"/>
      <c r="Z84" s="39"/>
    </row>
    <row r="85" spans="1:26" ht="12.75" customHeight="1" x14ac:dyDescent="0.25">
      <c r="A85" s="39"/>
      <c r="B85" s="39"/>
      <c r="C85" s="39"/>
      <c r="D85" s="39"/>
      <c r="E85" s="39"/>
      <c r="F85" s="39"/>
      <c r="G85" s="39"/>
      <c r="H85" s="39"/>
      <c r="I85" s="39"/>
      <c r="J85" s="39"/>
      <c r="K85" s="39"/>
      <c r="L85" s="39"/>
      <c r="M85" s="39"/>
      <c r="N85" s="39"/>
      <c r="O85" s="39"/>
      <c r="P85" s="39"/>
      <c r="Q85" s="39"/>
      <c r="R85" s="39"/>
      <c r="S85" s="39"/>
      <c r="T85" s="39"/>
      <c r="U85" s="39"/>
      <c r="V85" s="39"/>
      <c r="W85" s="39"/>
      <c r="X85" s="39"/>
      <c r="Y85" s="39"/>
      <c r="Z85" s="39"/>
    </row>
    <row r="86" spans="1:26" ht="12.75" customHeight="1" x14ac:dyDescent="0.25">
      <c r="A86" s="39"/>
      <c r="B86" s="39"/>
      <c r="C86" s="39"/>
      <c r="D86" s="39"/>
      <c r="E86" s="39"/>
      <c r="F86" s="39"/>
      <c r="G86" s="39"/>
      <c r="H86" s="39"/>
      <c r="I86" s="39"/>
      <c r="J86" s="39"/>
      <c r="K86" s="39"/>
      <c r="L86" s="39"/>
      <c r="M86" s="39"/>
      <c r="N86" s="39"/>
      <c r="O86" s="39"/>
      <c r="P86" s="39"/>
      <c r="Q86" s="39"/>
      <c r="R86" s="39"/>
      <c r="S86" s="39"/>
      <c r="T86" s="39"/>
      <c r="U86" s="39"/>
      <c r="V86" s="39"/>
      <c r="W86" s="39"/>
      <c r="X86" s="39"/>
      <c r="Y86" s="39"/>
      <c r="Z86" s="39"/>
    </row>
    <row r="87" spans="1:26" ht="12.75" customHeight="1" x14ac:dyDescent="0.25">
      <c r="A87" s="39"/>
      <c r="B87" s="39"/>
      <c r="C87" s="39"/>
      <c r="D87" s="39"/>
      <c r="E87" s="39"/>
      <c r="F87" s="39"/>
      <c r="G87" s="39"/>
      <c r="H87" s="39"/>
      <c r="I87" s="39"/>
      <c r="J87" s="39"/>
      <c r="K87" s="39"/>
      <c r="L87" s="39"/>
      <c r="M87" s="39"/>
      <c r="N87" s="39"/>
      <c r="O87" s="39"/>
      <c r="P87" s="39"/>
      <c r="Q87" s="39"/>
      <c r="R87" s="39"/>
      <c r="S87" s="39"/>
      <c r="T87" s="39"/>
      <c r="U87" s="39"/>
      <c r="V87" s="39"/>
      <c r="W87" s="39"/>
      <c r="X87" s="39"/>
      <c r="Y87" s="39"/>
      <c r="Z87" s="39"/>
    </row>
    <row r="88" spans="1:26" ht="12.75" customHeight="1" x14ac:dyDescent="0.25">
      <c r="A88" s="39"/>
      <c r="B88" s="39"/>
      <c r="C88" s="39"/>
      <c r="D88" s="39"/>
      <c r="E88" s="39"/>
      <c r="F88" s="39"/>
      <c r="G88" s="39"/>
      <c r="H88" s="39"/>
      <c r="I88" s="39"/>
      <c r="J88" s="39"/>
      <c r="K88" s="39"/>
      <c r="L88" s="39"/>
      <c r="M88" s="39"/>
      <c r="N88" s="39"/>
      <c r="O88" s="39"/>
      <c r="P88" s="39"/>
      <c r="Q88" s="39"/>
      <c r="R88" s="39"/>
      <c r="S88" s="39"/>
      <c r="T88" s="39"/>
      <c r="U88" s="39"/>
      <c r="V88" s="39"/>
      <c r="W88" s="39"/>
      <c r="X88" s="39"/>
      <c r="Y88" s="39"/>
      <c r="Z88" s="39"/>
    </row>
    <row r="89" spans="1:26" ht="12.75" customHeight="1" x14ac:dyDescent="0.25">
      <c r="A89" s="39"/>
      <c r="B89" s="39"/>
      <c r="C89" s="39"/>
      <c r="D89" s="39"/>
      <c r="E89" s="39"/>
      <c r="F89" s="39"/>
      <c r="G89" s="39"/>
      <c r="H89" s="39"/>
      <c r="I89" s="39"/>
      <c r="J89" s="39"/>
      <c r="K89" s="39"/>
      <c r="L89" s="39"/>
      <c r="M89" s="39"/>
      <c r="N89" s="39"/>
      <c r="O89" s="39"/>
      <c r="P89" s="39"/>
      <c r="Q89" s="39"/>
      <c r="R89" s="39"/>
      <c r="S89" s="39"/>
      <c r="T89" s="39"/>
      <c r="U89" s="39"/>
      <c r="V89" s="39"/>
      <c r="W89" s="39"/>
      <c r="X89" s="39"/>
      <c r="Y89" s="39"/>
      <c r="Z89" s="39"/>
    </row>
    <row r="90" spans="1:26" ht="12.75" customHeight="1" x14ac:dyDescent="0.25">
      <c r="A90" s="39"/>
      <c r="B90" s="39"/>
      <c r="C90" s="39"/>
      <c r="D90" s="39"/>
      <c r="E90" s="39"/>
      <c r="F90" s="39"/>
      <c r="G90" s="39"/>
      <c r="H90" s="39"/>
      <c r="I90" s="39"/>
      <c r="J90" s="39"/>
      <c r="K90" s="39"/>
      <c r="L90" s="39"/>
      <c r="M90" s="39"/>
      <c r="N90" s="39"/>
      <c r="O90" s="39"/>
      <c r="P90" s="39"/>
      <c r="Q90" s="39"/>
      <c r="R90" s="39"/>
      <c r="S90" s="39"/>
      <c r="T90" s="39"/>
      <c r="U90" s="39"/>
      <c r="V90" s="39"/>
      <c r="W90" s="39"/>
      <c r="X90" s="39"/>
      <c r="Y90" s="39"/>
      <c r="Z90" s="39"/>
    </row>
    <row r="91" spans="1:26" ht="12.75" customHeight="1" x14ac:dyDescent="0.25">
      <c r="A91" s="39"/>
      <c r="B91" s="39"/>
      <c r="C91" s="39"/>
      <c r="D91" s="39"/>
      <c r="E91" s="39"/>
      <c r="F91" s="39"/>
      <c r="G91" s="39"/>
      <c r="H91" s="39"/>
      <c r="I91" s="39"/>
      <c r="J91" s="39"/>
      <c r="K91" s="39"/>
      <c r="L91" s="39"/>
      <c r="M91" s="39"/>
      <c r="N91" s="39"/>
      <c r="O91" s="39"/>
      <c r="P91" s="39"/>
      <c r="Q91" s="39"/>
      <c r="R91" s="39"/>
      <c r="S91" s="39"/>
      <c r="T91" s="39"/>
      <c r="U91" s="39"/>
      <c r="V91" s="39"/>
      <c r="W91" s="39"/>
      <c r="X91" s="39"/>
      <c r="Y91" s="39"/>
      <c r="Z91" s="39"/>
    </row>
    <row r="92" spans="1:26" ht="12.75" customHeight="1" x14ac:dyDescent="0.25">
      <c r="A92" s="39"/>
      <c r="B92" s="39"/>
      <c r="C92" s="39"/>
      <c r="D92" s="39"/>
      <c r="E92" s="39"/>
      <c r="F92" s="39"/>
      <c r="G92" s="39"/>
      <c r="H92" s="39"/>
      <c r="I92" s="39"/>
      <c r="J92" s="39"/>
      <c r="K92" s="39"/>
      <c r="L92" s="39"/>
      <c r="M92" s="39"/>
      <c r="N92" s="39"/>
      <c r="O92" s="39"/>
      <c r="P92" s="39"/>
      <c r="Q92" s="39"/>
      <c r="R92" s="39"/>
      <c r="S92" s="39"/>
      <c r="T92" s="39"/>
      <c r="U92" s="39"/>
      <c r="V92" s="39"/>
      <c r="W92" s="39"/>
      <c r="X92" s="39"/>
      <c r="Y92" s="39"/>
      <c r="Z92" s="39"/>
    </row>
    <row r="93" spans="1:26" ht="12.75" customHeight="1" x14ac:dyDescent="0.25">
      <c r="A93" s="39"/>
      <c r="B93" s="39"/>
      <c r="C93" s="39"/>
      <c r="D93" s="39"/>
      <c r="E93" s="39"/>
      <c r="F93" s="39"/>
      <c r="G93" s="39"/>
      <c r="H93" s="39"/>
      <c r="I93" s="39"/>
      <c r="J93" s="39"/>
      <c r="K93" s="39"/>
      <c r="L93" s="39"/>
      <c r="M93" s="39"/>
      <c r="N93" s="39"/>
      <c r="O93" s="39"/>
      <c r="P93" s="39"/>
      <c r="Q93" s="39"/>
      <c r="R93" s="39"/>
      <c r="S93" s="39"/>
      <c r="T93" s="39"/>
      <c r="U93" s="39"/>
      <c r="V93" s="39"/>
      <c r="W93" s="39"/>
      <c r="X93" s="39"/>
      <c r="Y93" s="39"/>
      <c r="Z93" s="39"/>
    </row>
    <row r="94" spans="1:26" ht="12.75" customHeight="1" x14ac:dyDescent="0.25">
      <c r="A94" s="39"/>
      <c r="B94" s="39"/>
      <c r="C94" s="39"/>
      <c r="D94" s="39"/>
      <c r="E94" s="39"/>
      <c r="F94" s="39"/>
      <c r="G94" s="39"/>
      <c r="H94" s="39"/>
      <c r="I94" s="39"/>
      <c r="J94" s="39"/>
      <c r="K94" s="39"/>
      <c r="L94" s="39"/>
      <c r="M94" s="39"/>
      <c r="N94" s="39"/>
      <c r="O94" s="39"/>
      <c r="P94" s="39"/>
      <c r="Q94" s="39"/>
      <c r="R94" s="39"/>
      <c r="S94" s="39"/>
      <c r="T94" s="39"/>
      <c r="U94" s="39"/>
      <c r="V94" s="39"/>
      <c r="W94" s="39"/>
      <c r="X94" s="39"/>
      <c r="Y94" s="39"/>
      <c r="Z94" s="39"/>
    </row>
    <row r="95" spans="1:26" ht="12.75" customHeight="1" x14ac:dyDescent="0.25">
      <c r="A95" s="39"/>
      <c r="B95" s="39"/>
      <c r="C95" s="39"/>
      <c r="D95" s="39"/>
      <c r="E95" s="39"/>
      <c r="F95" s="39"/>
      <c r="G95" s="39"/>
      <c r="H95" s="39"/>
      <c r="I95" s="39"/>
      <c r="J95" s="39"/>
      <c r="K95" s="39"/>
      <c r="L95" s="39"/>
      <c r="M95" s="39"/>
      <c r="N95" s="39"/>
      <c r="O95" s="39"/>
      <c r="P95" s="39"/>
      <c r="Q95" s="39"/>
      <c r="R95" s="39"/>
      <c r="S95" s="39"/>
      <c r="T95" s="39"/>
      <c r="U95" s="39"/>
      <c r="V95" s="39"/>
      <c r="W95" s="39"/>
      <c r="X95" s="39"/>
      <c r="Y95" s="39"/>
      <c r="Z95" s="39"/>
    </row>
    <row r="96" spans="1:26" ht="12.75" customHeight="1" x14ac:dyDescent="0.25">
      <c r="A96" s="39"/>
      <c r="B96" s="39"/>
      <c r="C96" s="39"/>
      <c r="D96" s="39"/>
      <c r="E96" s="39"/>
      <c r="F96" s="39"/>
      <c r="G96" s="39"/>
      <c r="H96" s="39"/>
      <c r="I96" s="39"/>
      <c r="J96" s="39"/>
      <c r="K96" s="39"/>
      <c r="L96" s="39"/>
      <c r="M96" s="39"/>
      <c r="N96" s="39"/>
      <c r="O96" s="39"/>
      <c r="P96" s="39"/>
      <c r="Q96" s="39"/>
      <c r="R96" s="39"/>
      <c r="S96" s="39"/>
      <c r="T96" s="39"/>
      <c r="U96" s="39"/>
      <c r="V96" s="39"/>
      <c r="W96" s="39"/>
      <c r="X96" s="39"/>
      <c r="Y96" s="39"/>
      <c r="Z96" s="39"/>
    </row>
    <row r="97" spans="1:26" ht="12.75" customHeight="1" x14ac:dyDescent="0.25">
      <c r="A97" s="39"/>
      <c r="B97" s="39"/>
      <c r="C97" s="39"/>
      <c r="D97" s="39"/>
      <c r="E97" s="39"/>
      <c r="F97" s="39"/>
      <c r="G97" s="39"/>
      <c r="H97" s="39"/>
      <c r="I97" s="39"/>
      <c r="J97" s="39"/>
      <c r="K97" s="39"/>
      <c r="L97" s="39"/>
      <c r="M97" s="39"/>
      <c r="N97" s="39"/>
      <c r="O97" s="39"/>
      <c r="P97" s="39"/>
      <c r="Q97" s="39"/>
      <c r="R97" s="39"/>
      <c r="S97" s="39"/>
      <c r="T97" s="39"/>
      <c r="U97" s="39"/>
      <c r="V97" s="39"/>
      <c r="W97" s="39"/>
      <c r="X97" s="39"/>
      <c r="Y97" s="39"/>
      <c r="Z97" s="39"/>
    </row>
    <row r="98" spans="1:26" ht="12.75" customHeight="1" x14ac:dyDescent="0.25">
      <c r="A98" s="39"/>
      <c r="B98" s="39"/>
      <c r="C98" s="39"/>
      <c r="D98" s="39"/>
      <c r="E98" s="39"/>
      <c r="F98" s="39"/>
      <c r="G98" s="39"/>
      <c r="H98" s="39"/>
      <c r="I98" s="39"/>
      <c r="J98" s="39"/>
      <c r="K98" s="39"/>
      <c r="L98" s="39"/>
      <c r="M98" s="39"/>
      <c r="N98" s="39"/>
      <c r="O98" s="39"/>
      <c r="P98" s="39"/>
      <c r="Q98" s="39"/>
      <c r="R98" s="39"/>
      <c r="S98" s="39"/>
      <c r="T98" s="39"/>
      <c r="U98" s="39"/>
      <c r="V98" s="39"/>
      <c r="W98" s="39"/>
      <c r="X98" s="39"/>
      <c r="Y98" s="39"/>
      <c r="Z98" s="39"/>
    </row>
    <row r="99" spans="1:26" ht="12.75" customHeight="1" x14ac:dyDescent="0.25">
      <c r="A99" s="39"/>
      <c r="B99" s="39"/>
      <c r="C99" s="39"/>
      <c r="D99" s="39"/>
      <c r="E99" s="39"/>
      <c r="F99" s="39"/>
      <c r="G99" s="39"/>
      <c r="H99" s="39"/>
      <c r="I99" s="39"/>
      <c r="J99" s="39"/>
      <c r="K99" s="39"/>
      <c r="L99" s="39"/>
      <c r="M99" s="39"/>
      <c r="N99" s="39"/>
      <c r="O99" s="39"/>
      <c r="P99" s="39"/>
      <c r="Q99" s="39"/>
      <c r="R99" s="39"/>
      <c r="S99" s="39"/>
      <c r="T99" s="39"/>
      <c r="U99" s="39"/>
      <c r="V99" s="39"/>
      <c r="W99" s="39"/>
      <c r="X99" s="39"/>
      <c r="Y99" s="39"/>
      <c r="Z99" s="39"/>
    </row>
    <row r="100" spans="1:26" ht="12.75" customHeight="1" x14ac:dyDescent="0.25">
      <c r="A100" s="39"/>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c r="Z100" s="39"/>
    </row>
    <row r="101" spans="1:26" ht="12.75" customHeight="1" x14ac:dyDescent="0.25">
      <c r="A101" s="39"/>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c r="Z101" s="39"/>
    </row>
    <row r="102" spans="1:26" ht="12.75" customHeight="1" x14ac:dyDescent="0.25">
      <c r="A102" s="39"/>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c r="Z102" s="39"/>
    </row>
    <row r="103" spans="1:26" ht="12.75" customHeight="1" x14ac:dyDescent="0.25">
      <c r="A103" s="39"/>
      <c r="B103" s="39"/>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row>
    <row r="104" spans="1:26" ht="12.75" customHeight="1" x14ac:dyDescent="0.25">
      <c r="A104" s="39"/>
      <c r="B104" s="39"/>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row>
    <row r="105" spans="1:26" ht="12.75" customHeight="1" x14ac:dyDescent="0.25">
      <c r="A105" s="39"/>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row>
    <row r="106" spans="1:26" ht="12.75" customHeight="1" x14ac:dyDescent="0.25">
      <c r="A106" s="39"/>
      <c r="B106" s="39"/>
      <c r="C106" s="39"/>
      <c r="D106" s="39"/>
      <c r="E106" s="39"/>
      <c r="F106" s="39"/>
      <c r="G106" s="39"/>
      <c r="H106" s="39"/>
      <c r="I106" s="39"/>
      <c r="J106" s="39"/>
      <c r="K106" s="39"/>
      <c r="L106" s="39"/>
      <c r="M106" s="39"/>
      <c r="N106" s="39"/>
      <c r="O106" s="39"/>
      <c r="P106" s="39"/>
      <c r="Q106" s="39"/>
      <c r="R106" s="39"/>
      <c r="S106" s="39"/>
      <c r="T106" s="39"/>
      <c r="U106" s="39"/>
      <c r="V106" s="39"/>
      <c r="W106" s="39"/>
      <c r="X106" s="39"/>
      <c r="Y106" s="39"/>
      <c r="Z106" s="39"/>
    </row>
    <row r="107" spans="1:26" ht="12.75" customHeight="1" x14ac:dyDescent="0.25">
      <c r="A107" s="39"/>
      <c r="B107" s="39"/>
      <c r="C107" s="39"/>
      <c r="D107" s="39"/>
      <c r="E107" s="39"/>
      <c r="F107" s="39"/>
      <c r="G107" s="39"/>
      <c r="H107" s="39"/>
      <c r="I107" s="39"/>
      <c r="J107" s="39"/>
      <c r="K107" s="39"/>
      <c r="L107" s="39"/>
      <c r="M107" s="39"/>
      <c r="N107" s="39"/>
      <c r="O107" s="39"/>
      <c r="P107" s="39"/>
      <c r="Q107" s="39"/>
      <c r="R107" s="39"/>
      <c r="S107" s="39"/>
      <c r="T107" s="39"/>
      <c r="U107" s="39"/>
      <c r="V107" s="39"/>
      <c r="W107" s="39"/>
      <c r="X107" s="39"/>
      <c r="Y107" s="39"/>
      <c r="Z107" s="39"/>
    </row>
    <row r="108" spans="1:26" ht="12.75" customHeight="1" x14ac:dyDescent="0.25">
      <c r="A108" s="39"/>
      <c r="B108" s="39"/>
      <c r="C108" s="39"/>
      <c r="D108" s="39"/>
      <c r="E108" s="39"/>
      <c r="F108" s="39"/>
      <c r="G108" s="39"/>
      <c r="H108" s="39"/>
      <c r="I108" s="39"/>
      <c r="J108" s="39"/>
      <c r="K108" s="39"/>
      <c r="L108" s="39"/>
      <c r="M108" s="39"/>
      <c r="N108" s="39"/>
      <c r="O108" s="39"/>
      <c r="P108" s="39"/>
      <c r="Q108" s="39"/>
      <c r="R108" s="39"/>
      <c r="S108" s="39"/>
      <c r="T108" s="39"/>
      <c r="U108" s="39"/>
      <c r="V108" s="39"/>
      <c r="W108" s="39"/>
      <c r="X108" s="39"/>
      <c r="Y108" s="39"/>
      <c r="Z108" s="39"/>
    </row>
    <row r="109" spans="1:26" ht="12.75" customHeight="1" x14ac:dyDescent="0.25">
      <c r="A109" s="39"/>
      <c r="B109" s="39"/>
      <c r="C109" s="39"/>
      <c r="D109" s="39"/>
      <c r="E109" s="39"/>
      <c r="F109" s="39"/>
      <c r="G109" s="39"/>
      <c r="H109" s="39"/>
      <c r="I109" s="39"/>
      <c r="J109" s="39"/>
      <c r="K109" s="39"/>
      <c r="L109" s="39"/>
      <c r="M109" s="39"/>
      <c r="N109" s="39"/>
      <c r="O109" s="39"/>
      <c r="P109" s="39"/>
      <c r="Q109" s="39"/>
      <c r="R109" s="39"/>
      <c r="S109" s="39"/>
      <c r="T109" s="39"/>
      <c r="U109" s="39"/>
      <c r="V109" s="39"/>
      <c r="W109" s="39"/>
      <c r="X109" s="39"/>
      <c r="Y109" s="39"/>
      <c r="Z109" s="39"/>
    </row>
    <row r="110" spans="1:26" ht="12.75" customHeight="1" x14ac:dyDescent="0.25">
      <c r="A110" s="39"/>
      <c r="B110" s="39"/>
      <c r="C110" s="39"/>
      <c r="D110" s="39"/>
      <c r="E110" s="39"/>
      <c r="F110" s="39"/>
      <c r="G110" s="39"/>
      <c r="H110" s="39"/>
      <c r="I110" s="39"/>
      <c r="J110" s="39"/>
      <c r="K110" s="39"/>
      <c r="L110" s="39"/>
      <c r="M110" s="39"/>
      <c r="N110" s="39"/>
      <c r="O110" s="39"/>
      <c r="P110" s="39"/>
      <c r="Q110" s="39"/>
      <c r="R110" s="39"/>
      <c r="S110" s="39"/>
      <c r="T110" s="39"/>
      <c r="U110" s="39"/>
      <c r="V110" s="39"/>
      <c r="W110" s="39"/>
      <c r="X110" s="39"/>
      <c r="Y110" s="39"/>
      <c r="Z110" s="39"/>
    </row>
    <row r="111" spans="1:26" ht="12.75" customHeight="1" x14ac:dyDescent="0.25">
      <c r="A111" s="39"/>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row>
    <row r="112" spans="1:26" ht="12.75" customHeight="1" x14ac:dyDescent="0.25">
      <c r="A112" s="39"/>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row>
    <row r="113" spans="1:26" ht="12.75" customHeight="1" x14ac:dyDescent="0.25">
      <c r="A113" s="39"/>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row>
    <row r="114" spans="1:26" ht="12.75" customHeight="1" x14ac:dyDescent="0.25">
      <c r="A114" s="39"/>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row>
    <row r="115" spans="1:26" ht="12.75" customHeight="1" x14ac:dyDescent="0.25">
      <c r="A115" s="39"/>
      <c r="B115" s="39"/>
      <c r="C115" s="39"/>
      <c r="D115" s="39"/>
      <c r="E115" s="39"/>
      <c r="F115" s="39"/>
      <c r="G115" s="39"/>
      <c r="H115" s="39"/>
      <c r="I115" s="39"/>
      <c r="J115" s="39"/>
      <c r="K115" s="39"/>
      <c r="L115" s="39"/>
      <c r="M115" s="39"/>
      <c r="N115" s="39"/>
      <c r="O115" s="39"/>
      <c r="P115" s="39"/>
      <c r="Q115" s="39"/>
      <c r="R115" s="39"/>
      <c r="S115" s="39"/>
      <c r="T115" s="39"/>
      <c r="U115" s="39"/>
      <c r="V115" s="39"/>
      <c r="W115" s="39"/>
      <c r="X115" s="39"/>
      <c r="Y115" s="39"/>
      <c r="Z115" s="39"/>
    </row>
    <row r="116" spans="1:26" ht="12.75" customHeight="1" x14ac:dyDescent="0.25">
      <c r="A116" s="39"/>
      <c r="B116" s="39"/>
      <c r="C116" s="39"/>
      <c r="D116" s="39"/>
      <c r="E116" s="39"/>
      <c r="F116" s="39"/>
      <c r="G116" s="39"/>
      <c r="H116" s="39"/>
      <c r="I116" s="39"/>
      <c r="J116" s="39"/>
      <c r="K116" s="39"/>
      <c r="L116" s="39"/>
      <c r="M116" s="39"/>
      <c r="N116" s="39"/>
      <c r="O116" s="39"/>
      <c r="P116" s="39"/>
      <c r="Q116" s="39"/>
      <c r="R116" s="39"/>
      <c r="S116" s="39"/>
      <c r="T116" s="39"/>
      <c r="U116" s="39"/>
      <c r="V116" s="39"/>
      <c r="W116" s="39"/>
      <c r="X116" s="39"/>
      <c r="Y116" s="39"/>
      <c r="Z116" s="39"/>
    </row>
    <row r="117" spans="1:26" ht="12.75" customHeight="1" x14ac:dyDescent="0.25">
      <c r="A117" s="39"/>
      <c r="B117" s="39"/>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row>
    <row r="118" spans="1:26" ht="12.75" customHeight="1" x14ac:dyDescent="0.25">
      <c r="A118" s="39"/>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row>
    <row r="119" spans="1:26" ht="12.75" customHeight="1" x14ac:dyDescent="0.25">
      <c r="A119" s="39"/>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row>
    <row r="120" spans="1:26" ht="12.75" customHeight="1" x14ac:dyDescent="0.25">
      <c r="A120" s="39"/>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row>
    <row r="121" spans="1:26" ht="12.75" customHeight="1" x14ac:dyDescent="0.25">
      <c r="A121" s="39"/>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39"/>
    </row>
    <row r="122" spans="1:26" ht="12.75" customHeight="1" x14ac:dyDescent="0.25">
      <c r="A122" s="39"/>
      <c r="B122" s="39"/>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39"/>
    </row>
    <row r="123" spans="1:26" ht="12.75" customHeight="1" x14ac:dyDescent="0.25">
      <c r="A123" s="39"/>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39"/>
    </row>
    <row r="124" spans="1:26" ht="12.75" customHeight="1" x14ac:dyDescent="0.25">
      <c r="A124" s="39"/>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row>
    <row r="125" spans="1:26" ht="12.75" customHeight="1" x14ac:dyDescent="0.25">
      <c r="A125" s="39"/>
      <c r="B125" s="39"/>
      <c r="C125" s="39"/>
      <c r="D125" s="39"/>
      <c r="E125" s="39"/>
      <c r="F125" s="39"/>
      <c r="G125" s="39"/>
      <c r="H125" s="39"/>
      <c r="I125" s="39"/>
      <c r="J125" s="39"/>
      <c r="K125" s="39"/>
      <c r="L125" s="39"/>
      <c r="M125" s="39"/>
      <c r="N125" s="39"/>
      <c r="O125" s="39"/>
      <c r="P125" s="39"/>
      <c r="Q125" s="39"/>
      <c r="R125" s="39"/>
      <c r="S125" s="39"/>
      <c r="T125" s="39"/>
      <c r="U125" s="39"/>
      <c r="V125" s="39"/>
      <c r="W125" s="39"/>
      <c r="X125" s="39"/>
      <c r="Y125" s="39"/>
      <c r="Z125" s="39"/>
    </row>
    <row r="126" spans="1:26" ht="12.75" customHeight="1" x14ac:dyDescent="0.25">
      <c r="A126" s="39"/>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row>
    <row r="127" spans="1:26" ht="12.75" customHeight="1" x14ac:dyDescent="0.25">
      <c r="A127" s="39"/>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row>
    <row r="128" spans="1:26" ht="12.75" customHeight="1" x14ac:dyDescent="0.25">
      <c r="A128" s="39"/>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row>
    <row r="129" spans="1:26" ht="12.75" customHeight="1" x14ac:dyDescent="0.25">
      <c r="A129" s="39"/>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row>
    <row r="130" spans="1:26" ht="12.75" customHeight="1" x14ac:dyDescent="0.25">
      <c r="A130" s="39"/>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row>
    <row r="131" spans="1:26" ht="12.75" customHeight="1" x14ac:dyDescent="0.25">
      <c r="A131" s="39"/>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row>
    <row r="132" spans="1:26" ht="12.75" customHeight="1" x14ac:dyDescent="0.25">
      <c r="A132" s="39"/>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row>
    <row r="133" spans="1:26" ht="12.75" customHeight="1" x14ac:dyDescent="0.25">
      <c r="A133" s="39"/>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row>
    <row r="134" spans="1:26" ht="12.75" customHeight="1" x14ac:dyDescent="0.25">
      <c r="A134" s="39"/>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row>
    <row r="135" spans="1:26" ht="12.75" customHeight="1" x14ac:dyDescent="0.25">
      <c r="A135" s="39"/>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row>
    <row r="136" spans="1:26" ht="12.75" customHeight="1" x14ac:dyDescent="0.25">
      <c r="A136" s="39"/>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row>
    <row r="137" spans="1:26" ht="12.75" customHeight="1" x14ac:dyDescent="0.25">
      <c r="A137" s="39"/>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row>
    <row r="138" spans="1:26" ht="12.75" customHeight="1" x14ac:dyDescent="0.25">
      <c r="A138" s="39"/>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row>
    <row r="139" spans="1:26" ht="12.75" customHeight="1" x14ac:dyDescent="0.25">
      <c r="A139" s="39"/>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row>
    <row r="140" spans="1:26" ht="12.75" customHeight="1" x14ac:dyDescent="0.25">
      <c r="A140" s="39"/>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row>
    <row r="141" spans="1:26" ht="12.75" customHeight="1" x14ac:dyDescent="0.25">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row>
    <row r="142" spans="1:26" ht="12.75" customHeight="1" x14ac:dyDescent="0.25">
      <c r="A142" s="39"/>
      <c r="B142" s="39"/>
      <c r="C142" s="39"/>
      <c r="D142" s="39"/>
      <c r="E142" s="39"/>
      <c r="F142" s="39"/>
      <c r="G142" s="39"/>
      <c r="H142" s="39"/>
      <c r="I142" s="39"/>
      <c r="J142" s="39"/>
      <c r="K142" s="39"/>
      <c r="L142" s="39"/>
      <c r="M142" s="39"/>
      <c r="N142" s="39"/>
      <c r="O142" s="39"/>
      <c r="P142" s="39"/>
      <c r="Q142" s="39"/>
      <c r="R142" s="39"/>
      <c r="S142" s="39"/>
      <c r="T142" s="39"/>
      <c r="U142" s="39"/>
      <c r="V142" s="39"/>
      <c r="W142" s="39"/>
      <c r="X142" s="39"/>
      <c r="Y142" s="39"/>
      <c r="Z142" s="39"/>
    </row>
    <row r="143" spans="1:26" ht="12.75" customHeight="1" x14ac:dyDescent="0.25">
      <c r="A143" s="39"/>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row>
    <row r="144" spans="1:26" ht="12.75" customHeight="1" x14ac:dyDescent="0.25">
      <c r="A144" s="39"/>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row>
    <row r="145" spans="1:26" ht="12.75" customHeight="1" x14ac:dyDescent="0.25">
      <c r="A145" s="39"/>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row>
    <row r="146" spans="1:26" ht="12.75" customHeight="1" x14ac:dyDescent="0.25">
      <c r="A146" s="39"/>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row>
    <row r="147" spans="1:26" ht="12.75" customHeight="1" x14ac:dyDescent="0.25">
      <c r="A147" s="39"/>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row>
    <row r="148" spans="1:26" ht="12.75" customHeight="1" x14ac:dyDescent="0.25">
      <c r="A148" s="39"/>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39"/>
    </row>
    <row r="149" spans="1:26" ht="12.75" customHeight="1" x14ac:dyDescent="0.25">
      <c r="A149" s="39"/>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39"/>
    </row>
    <row r="150" spans="1:26" ht="12.75" customHeight="1" x14ac:dyDescent="0.25">
      <c r="A150" s="39"/>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39"/>
    </row>
    <row r="151" spans="1:26" ht="12.75" customHeight="1" x14ac:dyDescent="0.25">
      <c r="A151" s="39"/>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row>
    <row r="152" spans="1:26" ht="12.75" customHeight="1" x14ac:dyDescent="0.25">
      <c r="A152" s="39"/>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row>
    <row r="153" spans="1:26" ht="12.75" customHeight="1" x14ac:dyDescent="0.25">
      <c r="A153" s="39"/>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row>
    <row r="154" spans="1:26" ht="12.75" customHeight="1" x14ac:dyDescent="0.25">
      <c r="A154" s="39"/>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row>
    <row r="155" spans="1:26" ht="12.75" customHeight="1" x14ac:dyDescent="0.25">
      <c r="A155" s="39"/>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row>
    <row r="156" spans="1:26" ht="12.75" customHeight="1" x14ac:dyDescent="0.25">
      <c r="A156" s="39"/>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39"/>
    </row>
    <row r="157" spans="1:26" ht="12.75" customHeight="1" x14ac:dyDescent="0.25">
      <c r="A157" s="39"/>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row>
    <row r="158" spans="1:26" ht="12.75" customHeight="1" x14ac:dyDescent="0.25">
      <c r="A158" s="39"/>
      <c r="B158" s="39"/>
      <c r="C158" s="39"/>
      <c r="D158" s="39"/>
      <c r="E158" s="39"/>
      <c r="F158" s="39"/>
      <c r="G158" s="39"/>
      <c r="H158" s="39"/>
      <c r="I158" s="39"/>
      <c r="J158" s="39"/>
      <c r="K158" s="39"/>
      <c r="L158" s="39"/>
      <c r="M158" s="39"/>
      <c r="N158" s="39"/>
      <c r="O158" s="39"/>
      <c r="P158" s="39"/>
      <c r="Q158" s="39"/>
      <c r="R158" s="39"/>
      <c r="S158" s="39"/>
      <c r="T158" s="39"/>
      <c r="U158" s="39"/>
      <c r="V158" s="39"/>
      <c r="W158" s="39"/>
      <c r="X158" s="39"/>
      <c r="Y158" s="39"/>
      <c r="Z158" s="39"/>
    </row>
    <row r="159" spans="1:26" ht="12.75" customHeight="1" x14ac:dyDescent="0.25">
      <c r="A159" s="39"/>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39"/>
    </row>
    <row r="160" spans="1:26" ht="12.75" customHeight="1" x14ac:dyDescent="0.25">
      <c r="A160" s="39"/>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c r="Z160" s="39"/>
    </row>
    <row r="161" spans="1:26" ht="12.75" customHeight="1" x14ac:dyDescent="0.25">
      <c r="A161" s="39"/>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row>
    <row r="162" spans="1:26" ht="12.75" customHeight="1" x14ac:dyDescent="0.25">
      <c r="A162" s="39"/>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row>
    <row r="163" spans="1:26" ht="12.75" customHeight="1" x14ac:dyDescent="0.25">
      <c r="A163" s="39"/>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row>
    <row r="164" spans="1:26" ht="12.75" customHeight="1" x14ac:dyDescent="0.25">
      <c r="A164" s="39"/>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row>
    <row r="165" spans="1:26" ht="12.75" customHeight="1" x14ac:dyDescent="0.25">
      <c r="A165" s="39"/>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row>
    <row r="166" spans="1:26" ht="12.75" customHeight="1" x14ac:dyDescent="0.25">
      <c r="A166" s="39"/>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row>
    <row r="167" spans="1:26" ht="12.75" customHeight="1" x14ac:dyDescent="0.25">
      <c r="A167" s="39"/>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row>
    <row r="168" spans="1:26" ht="12.75" customHeight="1" x14ac:dyDescent="0.25">
      <c r="A168" s="39"/>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row>
    <row r="169" spans="1:26" ht="12.75" customHeight="1" x14ac:dyDescent="0.25">
      <c r="A169" s="39"/>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row>
    <row r="170" spans="1:26" ht="12.75" customHeight="1" x14ac:dyDescent="0.25">
      <c r="A170" s="39"/>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row>
    <row r="171" spans="1:26" ht="12.75" customHeight="1" x14ac:dyDescent="0.25">
      <c r="A171" s="39"/>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row>
    <row r="172" spans="1:26" ht="12.75" customHeight="1" x14ac:dyDescent="0.25">
      <c r="A172" s="39"/>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row>
    <row r="173" spans="1:26" ht="12.75" customHeight="1" x14ac:dyDescent="0.25">
      <c r="A173" s="39"/>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row>
    <row r="174" spans="1:26" ht="12.75" customHeight="1" x14ac:dyDescent="0.25">
      <c r="A174" s="39"/>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row>
    <row r="175" spans="1:26" ht="12.75" customHeight="1" x14ac:dyDescent="0.25">
      <c r="A175" s="39"/>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row>
    <row r="176" spans="1:26" ht="12.75" customHeight="1" x14ac:dyDescent="0.25">
      <c r="A176" s="39"/>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row>
    <row r="177" spans="1:26" ht="12.75" customHeight="1" x14ac:dyDescent="0.25">
      <c r="A177" s="39"/>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row>
    <row r="178" spans="1:26" ht="12.75" customHeight="1" x14ac:dyDescent="0.25">
      <c r="A178" s="39"/>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row>
    <row r="179" spans="1:26" ht="12.75" customHeight="1" x14ac:dyDescent="0.25">
      <c r="A179" s="39"/>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row>
    <row r="180" spans="1:26" ht="12.75" customHeight="1" x14ac:dyDescent="0.25">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row>
    <row r="181" spans="1:26" ht="12.75" customHeight="1" x14ac:dyDescent="0.25">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row>
    <row r="182" spans="1:26" ht="12.75" customHeight="1" x14ac:dyDescent="0.25">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row>
    <row r="183" spans="1:26" ht="12.75" customHeight="1" x14ac:dyDescent="0.25">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row>
    <row r="184" spans="1:26" ht="12.75" customHeight="1" x14ac:dyDescent="0.25">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row>
    <row r="185" spans="1:26" ht="12.75" customHeight="1" x14ac:dyDescent="0.25">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row>
    <row r="186" spans="1:26" ht="12.75" customHeight="1" x14ac:dyDescent="0.25">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row>
    <row r="187" spans="1:26" ht="12.75" customHeight="1" x14ac:dyDescent="0.25">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row>
    <row r="188" spans="1:26" ht="12.75" customHeight="1" x14ac:dyDescent="0.25">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row>
    <row r="189" spans="1:26" ht="12.75" customHeight="1" x14ac:dyDescent="0.25">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row>
    <row r="190" spans="1:26" ht="12.75" customHeight="1" x14ac:dyDescent="0.25">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row>
    <row r="191" spans="1:26" ht="12.75" customHeight="1" x14ac:dyDescent="0.25">
      <c r="A191" s="39"/>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row>
    <row r="192" spans="1:26" ht="12.75" customHeight="1" x14ac:dyDescent="0.25">
      <c r="A192" s="39"/>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row>
    <row r="193" spans="1:26" ht="12.75" customHeight="1" x14ac:dyDescent="0.25">
      <c r="A193" s="39"/>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row>
    <row r="194" spans="1:26" ht="12.75" customHeight="1" x14ac:dyDescent="0.25">
      <c r="A194" s="39"/>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row>
    <row r="195" spans="1:26" ht="12.75" customHeight="1" x14ac:dyDescent="0.25">
      <c r="A195" s="39"/>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row>
    <row r="196" spans="1:26" ht="12.75" customHeight="1" x14ac:dyDescent="0.25">
      <c r="A196" s="39"/>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row>
    <row r="197" spans="1:26" ht="12.75" customHeight="1" x14ac:dyDescent="0.25">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row>
    <row r="198" spans="1:26" ht="12.75" customHeight="1" x14ac:dyDescent="0.25">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row>
    <row r="199" spans="1:26" ht="12.75" customHeight="1" x14ac:dyDescent="0.25">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row>
    <row r="200" spans="1:26" ht="12.75" customHeight="1" x14ac:dyDescent="0.25">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row>
    <row r="201" spans="1:26" ht="12.75" customHeight="1" x14ac:dyDescent="0.25">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row>
    <row r="202" spans="1:26" ht="12.75" customHeight="1" x14ac:dyDescent="0.25">
      <c r="A202" s="39"/>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row>
    <row r="203" spans="1:26" ht="12.75" customHeight="1" x14ac:dyDescent="0.25">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row>
    <row r="204" spans="1:26" ht="12.75" customHeight="1" x14ac:dyDescent="0.25">
      <c r="A204" s="39"/>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row>
    <row r="205" spans="1:26" ht="12.75" customHeight="1" x14ac:dyDescent="0.25">
      <c r="A205" s="39"/>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row>
    <row r="206" spans="1:26" ht="12.75" customHeight="1" x14ac:dyDescent="0.25">
      <c r="A206" s="39"/>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row>
    <row r="207" spans="1:26" ht="12.75" customHeight="1" x14ac:dyDescent="0.25">
      <c r="A207" s="39"/>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row>
    <row r="208" spans="1:26" ht="12.75" customHeight="1" x14ac:dyDescent="0.25">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row>
    <row r="209" spans="1:26" ht="12.75" customHeight="1" x14ac:dyDescent="0.25">
      <c r="A209" s="39"/>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row>
    <row r="210" spans="1:26" ht="12.75" customHeight="1" x14ac:dyDescent="0.25">
      <c r="A210" s="39"/>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row>
    <row r="211" spans="1:26" ht="12.75" customHeight="1" x14ac:dyDescent="0.25">
      <c r="A211" s="39"/>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row>
    <row r="212" spans="1:26" ht="12.75" customHeight="1" x14ac:dyDescent="0.25">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row>
    <row r="213" spans="1:26" ht="12.75" customHeight="1" x14ac:dyDescent="0.25">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row>
    <row r="214" spans="1:26" ht="12.75" customHeight="1" x14ac:dyDescent="0.25">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row>
    <row r="215" spans="1:26" ht="12.75" customHeight="1" x14ac:dyDescent="0.25">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row>
    <row r="216" spans="1:26" ht="12.75" customHeight="1" x14ac:dyDescent="0.25">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row>
    <row r="217" spans="1:26" ht="12.75" customHeight="1" x14ac:dyDescent="0.25">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row>
    <row r="218" spans="1:26" ht="12.75" customHeight="1" x14ac:dyDescent="0.25">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row>
    <row r="219" spans="1:26" ht="12.75" customHeight="1" x14ac:dyDescent="0.25">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row>
    <row r="220" spans="1:26" ht="12.75" customHeight="1" x14ac:dyDescent="0.25">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row>
    <row r="221" spans="1:26" ht="12.75" customHeight="1" x14ac:dyDescent="0.25">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row>
    <row r="222" spans="1:26" ht="12.75" customHeight="1" x14ac:dyDescent="0.25">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row>
    <row r="223" spans="1:26" ht="12.75" customHeight="1" x14ac:dyDescent="0.25">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row>
    <row r="224" spans="1:26" ht="12.75" customHeight="1" x14ac:dyDescent="0.25">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row>
    <row r="225" spans="1:26" ht="12.75" customHeight="1" x14ac:dyDescent="0.25">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row>
    <row r="226" spans="1:26" ht="12.75" customHeight="1" x14ac:dyDescent="0.25">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row>
    <row r="227" spans="1:26" ht="12.75" customHeight="1" x14ac:dyDescent="0.25">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row>
    <row r="228" spans="1:26" ht="12.75" customHeight="1" x14ac:dyDescent="0.25">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row>
    <row r="229" spans="1:26" ht="12.75" customHeight="1" x14ac:dyDescent="0.25">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row>
    <row r="230" spans="1:26" ht="12.75" customHeight="1" x14ac:dyDescent="0.25">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row>
    <row r="231" spans="1:26" ht="12.75" customHeight="1" x14ac:dyDescent="0.25">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row>
    <row r="232" spans="1:26" ht="12.75" customHeight="1" x14ac:dyDescent="0.25">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row>
    <row r="233" spans="1:26" ht="12.75" customHeight="1" x14ac:dyDescent="0.25">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row>
    <row r="234" spans="1:26" ht="12.75" customHeight="1" x14ac:dyDescent="0.25">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row>
    <row r="235" spans="1:26" ht="12.75" customHeight="1" x14ac:dyDescent="0.25">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row>
    <row r="236" spans="1:26" ht="12.75" customHeight="1" x14ac:dyDescent="0.25">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row>
    <row r="237" spans="1:26" ht="12.75" customHeight="1" x14ac:dyDescent="0.25">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row>
    <row r="238" spans="1:26" ht="12.75" customHeight="1" x14ac:dyDescent="0.25">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row>
    <row r="239" spans="1:26" ht="12.75" customHeight="1" x14ac:dyDescent="0.25">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row>
    <row r="240" spans="1:26" ht="12.75" customHeight="1" x14ac:dyDescent="0.25">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row>
    <row r="241" spans="1:26" ht="12.75" customHeight="1" x14ac:dyDescent="0.25">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row>
    <row r="242" spans="1:26" ht="12.75" customHeight="1" x14ac:dyDescent="0.25">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row>
    <row r="243" spans="1:26" ht="12.75" customHeight="1" x14ac:dyDescent="0.25">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row>
    <row r="244" spans="1:26" ht="12.75" customHeight="1" x14ac:dyDescent="0.25">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row>
    <row r="245" spans="1:26" ht="12.75" customHeight="1" x14ac:dyDescent="0.25">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row>
    <row r="246" spans="1:26" ht="12.75" customHeight="1" x14ac:dyDescent="0.25">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row>
    <row r="247" spans="1:26" ht="12.75" customHeight="1" x14ac:dyDescent="0.25">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row>
    <row r="248" spans="1:26" ht="12.75" customHeight="1" x14ac:dyDescent="0.25">
      <c r="A248" s="39"/>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row>
    <row r="249" spans="1:26" ht="12.75" customHeight="1" x14ac:dyDescent="0.25">
      <c r="A249" s="39"/>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row>
    <row r="250" spans="1:26" ht="12.75" customHeight="1" x14ac:dyDescent="0.25">
      <c r="A250" s="39"/>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row>
    <row r="251" spans="1:26" ht="12.75" customHeight="1" x14ac:dyDescent="0.25">
      <c r="A251" s="39"/>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row>
    <row r="252" spans="1:26" ht="12.75" customHeight="1" x14ac:dyDescent="0.25">
      <c r="A252" s="39"/>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row>
    <row r="253" spans="1:26" ht="12.75" customHeight="1" x14ac:dyDescent="0.25">
      <c r="A253" s="39"/>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row>
    <row r="254" spans="1:26" ht="12.75" customHeight="1" x14ac:dyDescent="0.25">
      <c r="A254" s="39"/>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row>
    <row r="255" spans="1:26" ht="12.75" customHeight="1" x14ac:dyDescent="0.25">
      <c r="A255" s="39"/>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row>
    <row r="256" spans="1:26" ht="12.75" customHeight="1" x14ac:dyDescent="0.25">
      <c r="A256" s="39"/>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row>
    <row r="257" spans="1:26" ht="12.75" customHeight="1" x14ac:dyDescent="0.25">
      <c r="A257" s="39"/>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row>
    <row r="258" spans="1:26" ht="12.75" customHeight="1" x14ac:dyDescent="0.25">
      <c r="A258" s="39"/>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row>
    <row r="259" spans="1:26" ht="12.75" customHeight="1" x14ac:dyDescent="0.25">
      <c r="A259" s="39"/>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row>
    <row r="260" spans="1:26" ht="12.75" customHeight="1" x14ac:dyDescent="0.25">
      <c r="A260" s="39"/>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row>
    <row r="261" spans="1:26" ht="12.75" customHeight="1" x14ac:dyDescent="0.25">
      <c r="A261" s="39"/>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row>
    <row r="262" spans="1:26" ht="12.75" customHeight="1" x14ac:dyDescent="0.25">
      <c r="A262" s="39"/>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row>
    <row r="263" spans="1:26" ht="12.75" customHeight="1" x14ac:dyDescent="0.25">
      <c r="A263" s="39"/>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row>
    <row r="264" spans="1:26" ht="12.75" customHeight="1" x14ac:dyDescent="0.25">
      <c r="A264" s="39"/>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row>
    <row r="265" spans="1:26" ht="12.75" customHeight="1" x14ac:dyDescent="0.25">
      <c r="A265" s="39"/>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row>
    <row r="266" spans="1:26" ht="12.75" customHeight="1" x14ac:dyDescent="0.25">
      <c r="A266" s="39"/>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row>
    <row r="267" spans="1:26" ht="12.75" customHeight="1" x14ac:dyDescent="0.25">
      <c r="A267" s="39"/>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row>
    <row r="268" spans="1:26" ht="12.75" customHeight="1" x14ac:dyDescent="0.25">
      <c r="A268" s="39"/>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row>
    <row r="269" spans="1:26" ht="12.75" customHeight="1" x14ac:dyDescent="0.25">
      <c r="A269" s="39"/>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row>
    <row r="270" spans="1:26" ht="12.75" customHeight="1" x14ac:dyDescent="0.25">
      <c r="A270" s="39"/>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row>
    <row r="271" spans="1:26" ht="12.75" customHeight="1" x14ac:dyDescent="0.25">
      <c r="A271" s="39"/>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row>
    <row r="272" spans="1:26" ht="12.75" customHeight="1" x14ac:dyDescent="0.25">
      <c r="A272" s="39"/>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row>
    <row r="273" spans="1:26" ht="12.75" customHeight="1" x14ac:dyDescent="0.25">
      <c r="A273" s="39"/>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row>
    <row r="274" spans="1:26" ht="12.75" customHeight="1" x14ac:dyDescent="0.25">
      <c r="A274" s="39"/>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row>
    <row r="275" spans="1:26" ht="12.75" customHeight="1" x14ac:dyDescent="0.25">
      <c r="A275" s="39"/>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row>
    <row r="276" spans="1:26" ht="12.75" customHeight="1" x14ac:dyDescent="0.25">
      <c r="A276" s="39"/>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row>
    <row r="277" spans="1:26" ht="12.75" customHeight="1" x14ac:dyDescent="0.25">
      <c r="A277" s="39"/>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row>
    <row r="278" spans="1:26" ht="12.75" customHeight="1" x14ac:dyDescent="0.25">
      <c r="A278" s="39"/>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row>
    <row r="279" spans="1:26" ht="12.75" customHeight="1" x14ac:dyDescent="0.25">
      <c r="A279" s="39"/>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row>
    <row r="280" spans="1:26" ht="12.75" customHeight="1" x14ac:dyDescent="0.25">
      <c r="A280" s="39"/>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row>
    <row r="281" spans="1:26" ht="12.75" customHeight="1" x14ac:dyDescent="0.25">
      <c r="A281" s="39"/>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row>
    <row r="282" spans="1:26" ht="12.75" customHeight="1" x14ac:dyDescent="0.25">
      <c r="A282" s="39"/>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row>
    <row r="283" spans="1:26" ht="12.75" customHeight="1" x14ac:dyDescent="0.25">
      <c r="A283" s="39"/>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row>
    <row r="284" spans="1:26" ht="12.75" customHeight="1" x14ac:dyDescent="0.25">
      <c r="A284" s="39"/>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row>
    <row r="285" spans="1:26" ht="12.75" customHeight="1" x14ac:dyDescent="0.25">
      <c r="A285" s="39"/>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row>
    <row r="286" spans="1:26" ht="12.75" customHeight="1" x14ac:dyDescent="0.25">
      <c r="A286" s="39"/>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row>
    <row r="287" spans="1:26" ht="12.75" customHeight="1" x14ac:dyDescent="0.25">
      <c r="A287" s="39"/>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row>
    <row r="288" spans="1:26" ht="12.75" customHeight="1" x14ac:dyDescent="0.25">
      <c r="A288" s="39"/>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row>
    <row r="289" spans="1:26" ht="12.75" customHeight="1" x14ac:dyDescent="0.25">
      <c r="A289" s="39"/>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row>
    <row r="290" spans="1:26" ht="12.75" customHeight="1" x14ac:dyDescent="0.25">
      <c r="A290" s="39"/>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row>
    <row r="291" spans="1:26" ht="12.75" customHeight="1" x14ac:dyDescent="0.25">
      <c r="A291" s="39"/>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row>
    <row r="292" spans="1:26" ht="12.75" customHeight="1" x14ac:dyDescent="0.25">
      <c r="A292" s="39"/>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row>
    <row r="293" spans="1:26" ht="12.75" customHeight="1" x14ac:dyDescent="0.25">
      <c r="A293" s="39"/>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row>
    <row r="294" spans="1:26" ht="12.75" customHeight="1" x14ac:dyDescent="0.25">
      <c r="A294" s="39"/>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row>
    <row r="295" spans="1:26" ht="12.75" customHeight="1" x14ac:dyDescent="0.25">
      <c r="A295" s="39"/>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row>
    <row r="296" spans="1:26" ht="12.75" customHeight="1" x14ac:dyDescent="0.25">
      <c r="A296" s="39"/>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c r="Z296" s="39"/>
    </row>
    <row r="297" spans="1:26" ht="12.75" customHeight="1" x14ac:dyDescent="0.25">
      <c r="A297" s="39"/>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c r="Z297" s="39"/>
    </row>
    <row r="298" spans="1:26" ht="12.75" customHeight="1" x14ac:dyDescent="0.25">
      <c r="A298" s="39"/>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c r="Z298" s="39"/>
    </row>
    <row r="299" spans="1:26" ht="12.75" customHeight="1" x14ac:dyDescent="0.25">
      <c r="A299" s="39"/>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c r="Z299" s="39"/>
    </row>
    <row r="300" spans="1:26" ht="12.75" customHeight="1" x14ac:dyDescent="0.25">
      <c r="A300" s="39"/>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c r="Z300" s="39"/>
    </row>
    <row r="301" spans="1:26" ht="12.75" customHeight="1" x14ac:dyDescent="0.25">
      <c r="A301" s="39"/>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row>
    <row r="302" spans="1:26" ht="12.75" customHeight="1" x14ac:dyDescent="0.25">
      <c r="A302" s="39"/>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row>
    <row r="303" spans="1:26" ht="12.75" customHeight="1" x14ac:dyDescent="0.25">
      <c r="A303" s="39"/>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39"/>
    </row>
    <row r="304" spans="1:26" ht="12.75" customHeight="1" x14ac:dyDescent="0.25">
      <c r="A304" s="39"/>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c r="Z304" s="39"/>
    </row>
    <row r="305" spans="1:26" ht="12.75" customHeight="1" x14ac:dyDescent="0.25">
      <c r="A305" s="39"/>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39"/>
    </row>
    <row r="306" spans="1:26" ht="12.75" customHeight="1" x14ac:dyDescent="0.25">
      <c r="A306" s="39"/>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c r="Z306" s="39"/>
    </row>
    <row r="307" spans="1:26" ht="12.75" customHeight="1" x14ac:dyDescent="0.25">
      <c r="A307" s="39"/>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row>
    <row r="308" spans="1:26" ht="12.75" customHeight="1" x14ac:dyDescent="0.25">
      <c r="A308" s="39"/>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row>
    <row r="309" spans="1:26" ht="12.75" customHeight="1" x14ac:dyDescent="0.25">
      <c r="A309" s="39"/>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row>
    <row r="310" spans="1:26" ht="12.75" customHeight="1" x14ac:dyDescent="0.25">
      <c r="A310" s="39"/>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c r="Z310" s="39"/>
    </row>
    <row r="311" spans="1:26" ht="12.75" customHeight="1" x14ac:dyDescent="0.25">
      <c r="A311" s="39"/>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39"/>
    </row>
    <row r="312" spans="1:26" ht="12.75" customHeight="1" x14ac:dyDescent="0.25">
      <c r="A312" s="39"/>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row>
    <row r="313" spans="1:26" ht="12.75" customHeight="1" x14ac:dyDescent="0.25">
      <c r="A313" s="39"/>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c r="Z313" s="39"/>
    </row>
    <row r="314" spans="1:26" ht="12.75" customHeight="1" x14ac:dyDescent="0.25">
      <c r="A314" s="39"/>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c r="Z314" s="39"/>
    </row>
    <row r="315" spans="1:26" ht="12.75" customHeight="1" x14ac:dyDescent="0.25">
      <c r="A315" s="39"/>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c r="Z315" s="39"/>
    </row>
    <row r="316" spans="1:26" ht="12.75" customHeight="1" x14ac:dyDescent="0.25">
      <c r="A316" s="39"/>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c r="Z316" s="39"/>
    </row>
    <row r="317" spans="1:26" ht="12.75" customHeight="1" x14ac:dyDescent="0.25">
      <c r="A317" s="39"/>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row>
    <row r="318" spans="1:26" ht="12.75" customHeight="1" x14ac:dyDescent="0.25">
      <c r="A318" s="39"/>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row>
    <row r="319" spans="1:26" ht="12.75" customHeight="1" x14ac:dyDescent="0.25">
      <c r="A319" s="39"/>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row>
    <row r="320" spans="1:26" ht="12.75" customHeight="1" x14ac:dyDescent="0.25">
      <c r="A320" s="39"/>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row>
    <row r="321" spans="1:26" ht="12.75" customHeight="1" x14ac:dyDescent="0.25">
      <c r="A321" s="39"/>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row>
    <row r="322" spans="1:26" ht="12.75" customHeight="1" x14ac:dyDescent="0.25">
      <c r="A322" s="39"/>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row>
    <row r="323" spans="1:26" ht="12.75" customHeight="1" x14ac:dyDescent="0.25">
      <c r="A323" s="39"/>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c r="Z323" s="39"/>
    </row>
    <row r="324" spans="1:26" ht="12.75" customHeight="1" x14ac:dyDescent="0.25">
      <c r="A324" s="39"/>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c r="Z324" s="39"/>
    </row>
    <row r="325" spans="1:26" ht="12.75" customHeight="1" x14ac:dyDescent="0.25">
      <c r="A325" s="39"/>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c r="Z325" s="39"/>
    </row>
    <row r="326" spans="1:26" ht="12.75" customHeight="1" x14ac:dyDescent="0.25">
      <c r="A326" s="39"/>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row>
    <row r="327" spans="1:26" ht="12.75" customHeight="1" x14ac:dyDescent="0.25">
      <c r="A327" s="39"/>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row>
    <row r="328" spans="1:26" ht="12.75" customHeight="1" x14ac:dyDescent="0.25">
      <c r="A328" s="39"/>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row>
    <row r="329" spans="1:26" ht="12.75" customHeight="1" x14ac:dyDescent="0.25">
      <c r="A329" s="39"/>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row>
    <row r="330" spans="1:26" ht="12.75" customHeight="1" x14ac:dyDescent="0.25">
      <c r="A330" s="39"/>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9"/>
    </row>
    <row r="331" spans="1:26" ht="12.75" customHeight="1" x14ac:dyDescent="0.25">
      <c r="A331" s="39"/>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c r="Z331" s="39"/>
    </row>
    <row r="332" spans="1:26" ht="12.75" customHeight="1" x14ac:dyDescent="0.25">
      <c r="A332" s="39"/>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c r="Z332" s="39"/>
    </row>
    <row r="333" spans="1:26" ht="12.75" customHeight="1" x14ac:dyDescent="0.25">
      <c r="A333" s="39"/>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c r="Z333" s="39"/>
    </row>
    <row r="334" spans="1:26" ht="12.75" customHeight="1" x14ac:dyDescent="0.25">
      <c r="A334" s="39"/>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c r="Z334" s="39"/>
    </row>
    <row r="335" spans="1:26" ht="12.75" customHeight="1" x14ac:dyDescent="0.25">
      <c r="A335" s="39"/>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c r="Z335" s="39"/>
    </row>
    <row r="336" spans="1:26" ht="12.75" customHeight="1" x14ac:dyDescent="0.25">
      <c r="A336" s="39"/>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c r="Z336" s="39"/>
    </row>
    <row r="337" spans="1:26" ht="12.75" customHeight="1" x14ac:dyDescent="0.25">
      <c r="A337" s="39"/>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row>
    <row r="338" spans="1:26" ht="12.75" customHeight="1" x14ac:dyDescent="0.25">
      <c r="A338" s="39"/>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c r="Z338" s="39"/>
    </row>
    <row r="339" spans="1:26" ht="12.75" customHeight="1" x14ac:dyDescent="0.25">
      <c r="A339" s="39"/>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row>
    <row r="340" spans="1:26" ht="12.75" customHeight="1" x14ac:dyDescent="0.25">
      <c r="A340" s="39"/>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row>
    <row r="341" spans="1:26" ht="12.75" customHeight="1" x14ac:dyDescent="0.25">
      <c r="A341" s="39"/>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c r="Z341" s="39"/>
    </row>
    <row r="342" spans="1:26" ht="12.75" customHeight="1" x14ac:dyDescent="0.25">
      <c r="A342" s="39"/>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c r="Z342" s="39"/>
    </row>
    <row r="343" spans="1:26" ht="12.75" customHeight="1" x14ac:dyDescent="0.25">
      <c r="A343" s="39"/>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c r="Z343" s="39"/>
    </row>
    <row r="344" spans="1:26" ht="12.75" customHeight="1" x14ac:dyDescent="0.25">
      <c r="A344" s="39"/>
      <c r="B344" s="39"/>
      <c r="C344" s="39"/>
      <c r="D344" s="39"/>
      <c r="E344" s="39"/>
      <c r="F344" s="39"/>
      <c r="G344" s="39"/>
      <c r="H344" s="39"/>
      <c r="I344" s="39"/>
      <c r="J344" s="39"/>
      <c r="K344" s="39"/>
      <c r="L344" s="39"/>
      <c r="M344" s="39"/>
      <c r="N344" s="39"/>
      <c r="O344" s="39"/>
      <c r="P344" s="39"/>
      <c r="Q344" s="39"/>
      <c r="R344" s="39"/>
      <c r="S344" s="39"/>
      <c r="T344" s="39"/>
      <c r="U344" s="39"/>
      <c r="V344" s="39"/>
      <c r="W344" s="39"/>
      <c r="X344" s="39"/>
      <c r="Y344" s="39"/>
      <c r="Z344" s="39"/>
    </row>
    <row r="345" spans="1:26" ht="12.75" customHeight="1" x14ac:dyDescent="0.25">
      <c r="A345" s="39"/>
      <c r="B345" s="39"/>
      <c r="C345" s="39"/>
      <c r="D345" s="39"/>
      <c r="E345" s="39"/>
      <c r="F345" s="39"/>
      <c r="G345" s="39"/>
      <c r="H345" s="39"/>
      <c r="I345" s="39"/>
      <c r="J345" s="39"/>
      <c r="K345" s="39"/>
      <c r="L345" s="39"/>
      <c r="M345" s="39"/>
      <c r="N345" s="39"/>
      <c r="O345" s="39"/>
      <c r="P345" s="39"/>
      <c r="Q345" s="39"/>
      <c r="R345" s="39"/>
      <c r="S345" s="39"/>
      <c r="T345" s="39"/>
      <c r="U345" s="39"/>
      <c r="V345" s="39"/>
      <c r="W345" s="39"/>
      <c r="X345" s="39"/>
      <c r="Y345" s="39"/>
      <c r="Z345" s="39"/>
    </row>
    <row r="346" spans="1:26" ht="12.75" customHeight="1" x14ac:dyDescent="0.25">
      <c r="A346" s="39"/>
      <c r="B346" s="39"/>
      <c r="C346" s="39"/>
      <c r="D346" s="39"/>
      <c r="E346" s="39"/>
      <c r="F346" s="39"/>
      <c r="G346" s="39"/>
      <c r="H346" s="39"/>
      <c r="I346" s="39"/>
      <c r="J346" s="39"/>
      <c r="K346" s="39"/>
      <c r="L346" s="39"/>
      <c r="M346" s="39"/>
      <c r="N346" s="39"/>
      <c r="O346" s="39"/>
      <c r="P346" s="39"/>
      <c r="Q346" s="39"/>
      <c r="R346" s="39"/>
      <c r="S346" s="39"/>
      <c r="T346" s="39"/>
      <c r="U346" s="39"/>
      <c r="V346" s="39"/>
      <c r="W346" s="39"/>
      <c r="X346" s="39"/>
      <c r="Y346" s="39"/>
      <c r="Z346" s="39"/>
    </row>
    <row r="347" spans="1:26" ht="12.75" customHeight="1" x14ac:dyDescent="0.25">
      <c r="A347" s="39"/>
      <c r="B347" s="39"/>
      <c r="C347" s="39"/>
      <c r="D347" s="39"/>
      <c r="E347" s="39"/>
      <c r="F347" s="39"/>
      <c r="G347" s="39"/>
      <c r="H347" s="39"/>
      <c r="I347" s="39"/>
      <c r="J347" s="39"/>
      <c r="K347" s="39"/>
      <c r="L347" s="39"/>
      <c r="M347" s="39"/>
      <c r="N347" s="39"/>
      <c r="O347" s="39"/>
      <c r="P347" s="39"/>
      <c r="Q347" s="39"/>
      <c r="R347" s="39"/>
      <c r="S347" s="39"/>
      <c r="T347" s="39"/>
      <c r="U347" s="39"/>
      <c r="V347" s="39"/>
      <c r="W347" s="39"/>
      <c r="X347" s="39"/>
      <c r="Y347" s="39"/>
      <c r="Z347" s="39"/>
    </row>
    <row r="348" spans="1:26" ht="12.75" customHeight="1" x14ac:dyDescent="0.25">
      <c r="A348" s="39"/>
      <c r="B348" s="39"/>
      <c r="C348" s="39"/>
      <c r="D348" s="39"/>
      <c r="E348" s="39"/>
      <c r="F348" s="39"/>
      <c r="G348" s="39"/>
      <c r="H348" s="39"/>
      <c r="I348" s="39"/>
      <c r="J348" s="39"/>
      <c r="K348" s="39"/>
      <c r="L348" s="39"/>
      <c r="M348" s="39"/>
      <c r="N348" s="39"/>
      <c r="O348" s="39"/>
      <c r="P348" s="39"/>
      <c r="Q348" s="39"/>
      <c r="R348" s="39"/>
      <c r="S348" s="39"/>
      <c r="T348" s="39"/>
      <c r="U348" s="39"/>
      <c r="V348" s="39"/>
      <c r="W348" s="39"/>
      <c r="X348" s="39"/>
      <c r="Y348" s="39"/>
      <c r="Z348" s="39"/>
    </row>
    <row r="349" spans="1:26" ht="12.75" customHeight="1" x14ac:dyDescent="0.25">
      <c r="A349" s="39"/>
      <c r="B349" s="39"/>
      <c r="C349" s="39"/>
      <c r="D349" s="39"/>
      <c r="E349" s="39"/>
      <c r="F349" s="39"/>
      <c r="G349" s="39"/>
      <c r="H349" s="39"/>
      <c r="I349" s="39"/>
      <c r="J349" s="39"/>
      <c r="K349" s="39"/>
      <c r="L349" s="39"/>
      <c r="M349" s="39"/>
      <c r="N349" s="39"/>
      <c r="O349" s="39"/>
      <c r="P349" s="39"/>
      <c r="Q349" s="39"/>
      <c r="R349" s="39"/>
      <c r="S349" s="39"/>
      <c r="T349" s="39"/>
      <c r="U349" s="39"/>
      <c r="V349" s="39"/>
      <c r="W349" s="39"/>
      <c r="X349" s="39"/>
      <c r="Y349" s="39"/>
      <c r="Z349" s="39"/>
    </row>
    <row r="350" spans="1:26" ht="12.75" customHeight="1" x14ac:dyDescent="0.25">
      <c r="A350" s="39"/>
      <c r="B350" s="39"/>
      <c r="C350" s="39"/>
      <c r="D350" s="39"/>
      <c r="E350" s="39"/>
      <c r="F350" s="39"/>
      <c r="G350" s="39"/>
      <c r="H350" s="39"/>
      <c r="I350" s="39"/>
      <c r="J350" s="39"/>
      <c r="K350" s="39"/>
      <c r="L350" s="39"/>
      <c r="M350" s="39"/>
      <c r="N350" s="39"/>
      <c r="O350" s="39"/>
      <c r="P350" s="39"/>
      <c r="Q350" s="39"/>
      <c r="R350" s="39"/>
      <c r="S350" s="39"/>
      <c r="T350" s="39"/>
      <c r="U350" s="39"/>
      <c r="V350" s="39"/>
      <c r="W350" s="39"/>
      <c r="X350" s="39"/>
      <c r="Y350" s="39"/>
      <c r="Z350" s="39"/>
    </row>
    <row r="351" spans="1:26" ht="12.75" customHeight="1" x14ac:dyDescent="0.25">
      <c r="A351" s="39"/>
      <c r="B351" s="39"/>
      <c r="C351" s="39"/>
      <c r="D351" s="39"/>
      <c r="E351" s="39"/>
      <c r="F351" s="39"/>
      <c r="G351" s="39"/>
      <c r="H351" s="39"/>
      <c r="I351" s="39"/>
      <c r="J351" s="39"/>
      <c r="K351" s="39"/>
      <c r="L351" s="39"/>
      <c r="M351" s="39"/>
      <c r="N351" s="39"/>
      <c r="O351" s="39"/>
      <c r="P351" s="39"/>
      <c r="Q351" s="39"/>
      <c r="R351" s="39"/>
      <c r="S351" s="39"/>
      <c r="T351" s="39"/>
      <c r="U351" s="39"/>
      <c r="V351" s="39"/>
      <c r="W351" s="39"/>
      <c r="X351" s="39"/>
      <c r="Y351" s="39"/>
      <c r="Z351" s="39"/>
    </row>
    <row r="352" spans="1:26" ht="12.75" customHeight="1" x14ac:dyDescent="0.25">
      <c r="A352" s="39"/>
      <c r="B352" s="39"/>
      <c r="C352" s="39"/>
      <c r="D352" s="39"/>
      <c r="E352" s="39"/>
      <c r="F352" s="39"/>
      <c r="G352" s="39"/>
      <c r="H352" s="39"/>
      <c r="I352" s="39"/>
      <c r="J352" s="39"/>
      <c r="K352" s="39"/>
      <c r="L352" s="39"/>
      <c r="M352" s="39"/>
      <c r="N352" s="39"/>
      <c r="O352" s="39"/>
      <c r="P352" s="39"/>
      <c r="Q352" s="39"/>
      <c r="R352" s="39"/>
      <c r="S352" s="39"/>
      <c r="T352" s="39"/>
      <c r="U352" s="39"/>
      <c r="V352" s="39"/>
      <c r="W352" s="39"/>
      <c r="X352" s="39"/>
      <c r="Y352" s="39"/>
      <c r="Z352" s="39"/>
    </row>
    <row r="353" spans="1:26" ht="12.75" customHeight="1" x14ac:dyDescent="0.25">
      <c r="A353" s="39"/>
      <c r="B353" s="39"/>
      <c r="C353" s="39"/>
      <c r="D353" s="39"/>
      <c r="E353" s="39"/>
      <c r="F353" s="39"/>
      <c r="G353" s="39"/>
      <c r="H353" s="39"/>
      <c r="I353" s="39"/>
      <c r="J353" s="39"/>
      <c r="K353" s="39"/>
      <c r="L353" s="39"/>
      <c r="M353" s="39"/>
      <c r="N353" s="39"/>
      <c r="O353" s="39"/>
      <c r="P353" s="39"/>
      <c r="Q353" s="39"/>
      <c r="R353" s="39"/>
      <c r="S353" s="39"/>
      <c r="T353" s="39"/>
      <c r="U353" s="39"/>
      <c r="V353" s="39"/>
      <c r="W353" s="39"/>
      <c r="X353" s="39"/>
      <c r="Y353" s="39"/>
      <c r="Z353" s="39"/>
    </row>
    <row r="354" spans="1:26" ht="12.75" customHeight="1" x14ac:dyDescent="0.25">
      <c r="A354" s="39"/>
      <c r="B354" s="39"/>
      <c r="C354" s="39"/>
      <c r="D354" s="39"/>
      <c r="E354" s="39"/>
      <c r="F354" s="39"/>
      <c r="G354" s="39"/>
      <c r="H354" s="39"/>
      <c r="I354" s="39"/>
      <c r="J354" s="39"/>
      <c r="K354" s="39"/>
      <c r="L354" s="39"/>
      <c r="M354" s="39"/>
      <c r="N354" s="39"/>
      <c r="O354" s="39"/>
      <c r="P354" s="39"/>
      <c r="Q354" s="39"/>
      <c r="R354" s="39"/>
      <c r="S354" s="39"/>
      <c r="T354" s="39"/>
      <c r="U354" s="39"/>
      <c r="V354" s="39"/>
      <c r="W354" s="39"/>
      <c r="X354" s="39"/>
      <c r="Y354" s="39"/>
      <c r="Z354" s="39"/>
    </row>
    <row r="355" spans="1:26" ht="12.75" customHeight="1" x14ac:dyDescent="0.25">
      <c r="A355" s="39"/>
      <c r="B355" s="39"/>
      <c r="C355" s="39"/>
      <c r="D355" s="39"/>
      <c r="E355" s="39"/>
      <c r="F355" s="39"/>
      <c r="G355" s="39"/>
      <c r="H355" s="39"/>
      <c r="I355" s="39"/>
      <c r="J355" s="39"/>
      <c r="K355" s="39"/>
      <c r="L355" s="39"/>
      <c r="M355" s="39"/>
      <c r="N355" s="39"/>
      <c r="O355" s="39"/>
      <c r="P355" s="39"/>
      <c r="Q355" s="39"/>
      <c r="R355" s="39"/>
      <c r="S355" s="39"/>
      <c r="T355" s="39"/>
      <c r="U355" s="39"/>
      <c r="V355" s="39"/>
      <c r="W355" s="39"/>
      <c r="X355" s="39"/>
      <c r="Y355" s="39"/>
      <c r="Z355" s="39"/>
    </row>
    <row r="356" spans="1:26" ht="12.75" customHeight="1" x14ac:dyDescent="0.25">
      <c r="A356" s="39"/>
      <c r="B356" s="39"/>
      <c r="C356" s="39"/>
      <c r="D356" s="39"/>
      <c r="E356" s="39"/>
      <c r="F356" s="39"/>
      <c r="G356" s="39"/>
      <c r="H356" s="39"/>
      <c r="I356" s="39"/>
      <c r="J356" s="39"/>
      <c r="K356" s="39"/>
      <c r="L356" s="39"/>
      <c r="M356" s="39"/>
      <c r="N356" s="39"/>
      <c r="O356" s="39"/>
      <c r="P356" s="39"/>
      <c r="Q356" s="39"/>
      <c r="R356" s="39"/>
      <c r="S356" s="39"/>
      <c r="T356" s="39"/>
      <c r="U356" s="39"/>
      <c r="V356" s="39"/>
      <c r="W356" s="39"/>
      <c r="X356" s="39"/>
      <c r="Y356" s="39"/>
      <c r="Z356" s="39"/>
    </row>
    <row r="357" spans="1:26" ht="12.75" customHeight="1" x14ac:dyDescent="0.25">
      <c r="A357" s="39"/>
      <c r="B357" s="39"/>
      <c r="C357" s="39"/>
      <c r="D357" s="39"/>
      <c r="E357" s="39"/>
      <c r="F357" s="39"/>
      <c r="G357" s="39"/>
      <c r="H357" s="39"/>
      <c r="I357" s="39"/>
      <c r="J357" s="39"/>
      <c r="K357" s="39"/>
      <c r="L357" s="39"/>
      <c r="M357" s="39"/>
      <c r="N357" s="39"/>
      <c r="O357" s="39"/>
      <c r="P357" s="39"/>
      <c r="Q357" s="39"/>
      <c r="R357" s="39"/>
      <c r="S357" s="39"/>
      <c r="T357" s="39"/>
      <c r="U357" s="39"/>
      <c r="V357" s="39"/>
      <c r="W357" s="39"/>
      <c r="X357" s="39"/>
      <c r="Y357" s="39"/>
      <c r="Z357" s="39"/>
    </row>
    <row r="358" spans="1:26" ht="12.75" customHeight="1" x14ac:dyDescent="0.25">
      <c r="A358" s="39"/>
      <c r="B358" s="39"/>
      <c r="C358" s="39"/>
      <c r="D358" s="39"/>
      <c r="E358" s="39"/>
      <c r="F358" s="39"/>
      <c r="G358" s="39"/>
      <c r="H358" s="39"/>
      <c r="I358" s="39"/>
      <c r="J358" s="39"/>
      <c r="K358" s="39"/>
      <c r="L358" s="39"/>
      <c r="M358" s="39"/>
      <c r="N358" s="39"/>
      <c r="O358" s="39"/>
      <c r="P358" s="39"/>
      <c r="Q358" s="39"/>
      <c r="R358" s="39"/>
      <c r="S358" s="39"/>
      <c r="T358" s="39"/>
      <c r="U358" s="39"/>
      <c r="V358" s="39"/>
      <c r="W358" s="39"/>
      <c r="X358" s="39"/>
      <c r="Y358" s="39"/>
      <c r="Z358" s="39"/>
    </row>
    <row r="359" spans="1:26" ht="12.75" customHeight="1" x14ac:dyDescent="0.25">
      <c r="A359" s="39"/>
      <c r="B359" s="39"/>
      <c r="C359" s="39"/>
      <c r="D359" s="39"/>
      <c r="E359" s="39"/>
      <c r="F359" s="39"/>
      <c r="G359" s="39"/>
      <c r="H359" s="39"/>
      <c r="I359" s="39"/>
      <c r="J359" s="39"/>
      <c r="K359" s="39"/>
      <c r="L359" s="39"/>
      <c r="M359" s="39"/>
      <c r="N359" s="39"/>
      <c r="O359" s="39"/>
      <c r="P359" s="39"/>
      <c r="Q359" s="39"/>
      <c r="R359" s="39"/>
      <c r="S359" s="39"/>
      <c r="T359" s="39"/>
      <c r="U359" s="39"/>
      <c r="V359" s="39"/>
      <c r="W359" s="39"/>
      <c r="X359" s="39"/>
      <c r="Y359" s="39"/>
      <c r="Z359" s="39"/>
    </row>
    <row r="360" spans="1:26" ht="12.75" customHeight="1" x14ac:dyDescent="0.25">
      <c r="A360" s="39"/>
      <c r="B360" s="39"/>
      <c r="C360" s="39"/>
      <c r="D360" s="39"/>
      <c r="E360" s="39"/>
      <c r="F360" s="39"/>
      <c r="G360" s="39"/>
      <c r="H360" s="39"/>
      <c r="I360" s="39"/>
      <c r="J360" s="39"/>
      <c r="K360" s="39"/>
      <c r="L360" s="39"/>
      <c r="M360" s="39"/>
      <c r="N360" s="39"/>
      <c r="O360" s="39"/>
      <c r="P360" s="39"/>
      <c r="Q360" s="39"/>
      <c r="R360" s="39"/>
      <c r="S360" s="39"/>
      <c r="T360" s="39"/>
      <c r="U360" s="39"/>
      <c r="V360" s="39"/>
      <c r="W360" s="39"/>
      <c r="X360" s="39"/>
      <c r="Y360" s="39"/>
      <c r="Z360" s="39"/>
    </row>
    <row r="361" spans="1:26" ht="12.75" customHeight="1" x14ac:dyDescent="0.25">
      <c r="A361" s="39"/>
      <c r="B361" s="39"/>
      <c r="C361" s="39"/>
      <c r="D361" s="39"/>
      <c r="E361" s="39"/>
      <c r="F361" s="39"/>
      <c r="G361" s="39"/>
      <c r="H361" s="39"/>
      <c r="I361" s="39"/>
      <c r="J361" s="39"/>
      <c r="K361" s="39"/>
      <c r="L361" s="39"/>
      <c r="M361" s="39"/>
      <c r="N361" s="39"/>
      <c r="O361" s="39"/>
      <c r="P361" s="39"/>
      <c r="Q361" s="39"/>
      <c r="R361" s="39"/>
      <c r="S361" s="39"/>
      <c r="T361" s="39"/>
      <c r="U361" s="39"/>
      <c r="V361" s="39"/>
      <c r="W361" s="39"/>
      <c r="X361" s="39"/>
      <c r="Y361" s="39"/>
      <c r="Z361" s="39"/>
    </row>
    <row r="362" spans="1:26" ht="12.75" customHeight="1" x14ac:dyDescent="0.25">
      <c r="A362" s="39"/>
      <c r="B362" s="39"/>
      <c r="C362" s="39"/>
      <c r="D362" s="39"/>
      <c r="E362" s="39"/>
      <c r="F362" s="39"/>
      <c r="G362" s="39"/>
      <c r="H362" s="39"/>
      <c r="I362" s="39"/>
      <c r="J362" s="39"/>
      <c r="K362" s="39"/>
      <c r="L362" s="39"/>
      <c r="M362" s="39"/>
      <c r="N362" s="39"/>
      <c r="O362" s="39"/>
      <c r="P362" s="39"/>
      <c r="Q362" s="39"/>
      <c r="R362" s="39"/>
      <c r="S362" s="39"/>
      <c r="T362" s="39"/>
      <c r="U362" s="39"/>
      <c r="V362" s="39"/>
      <c r="W362" s="39"/>
      <c r="X362" s="39"/>
      <c r="Y362" s="39"/>
      <c r="Z362" s="39"/>
    </row>
    <row r="363" spans="1:26" ht="12.75" customHeight="1" x14ac:dyDescent="0.25">
      <c r="A363" s="39"/>
      <c r="B363" s="39"/>
      <c r="C363" s="39"/>
      <c r="D363" s="39"/>
      <c r="E363" s="39"/>
      <c r="F363" s="39"/>
      <c r="G363" s="39"/>
      <c r="H363" s="39"/>
      <c r="I363" s="39"/>
      <c r="J363" s="39"/>
      <c r="K363" s="39"/>
      <c r="L363" s="39"/>
      <c r="M363" s="39"/>
      <c r="N363" s="39"/>
      <c r="O363" s="39"/>
      <c r="P363" s="39"/>
      <c r="Q363" s="39"/>
      <c r="R363" s="39"/>
      <c r="S363" s="39"/>
      <c r="T363" s="39"/>
      <c r="U363" s="39"/>
      <c r="V363" s="39"/>
      <c r="W363" s="39"/>
      <c r="X363" s="39"/>
      <c r="Y363" s="39"/>
      <c r="Z363" s="39"/>
    </row>
    <row r="364" spans="1:26" ht="12.75" customHeight="1" x14ac:dyDescent="0.25">
      <c r="A364" s="39"/>
      <c r="B364" s="39"/>
      <c r="C364" s="39"/>
      <c r="D364" s="39"/>
      <c r="E364" s="39"/>
      <c r="F364" s="39"/>
      <c r="G364" s="39"/>
      <c r="H364" s="39"/>
      <c r="I364" s="39"/>
      <c r="J364" s="39"/>
      <c r="K364" s="39"/>
      <c r="L364" s="39"/>
      <c r="M364" s="39"/>
      <c r="N364" s="39"/>
      <c r="O364" s="39"/>
      <c r="P364" s="39"/>
      <c r="Q364" s="39"/>
      <c r="R364" s="39"/>
      <c r="S364" s="39"/>
      <c r="T364" s="39"/>
      <c r="U364" s="39"/>
      <c r="V364" s="39"/>
      <c r="W364" s="39"/>
      <c r="X364" s="39"/>
      <c r="Y364" s="39"/>
      <c r="Z364" s="39"/>
    </row>
    <row r="365" spans="1:26" ht="12.75" customHeight="1" x14ac:dyDescent="0.25">
      <c r="A365" s="39"/>
      <c r="B365" s="39"/>
      <c r="C365" s="39"/>
      <c r="D365" s="39"/>
      <c r="E365" s="39"/>
      <c r="F365" s="39"/>
      <c r="G365" s="39"/>
      <c r="H365" s="39"/>
      <c r="I365" s="39"/>
      <c r="J365" s="39"/>
      <c r="K365" s="39"/>
      <c r="L365" s="39"/>
      <c r="M365" s="39"/>
      <c r="N365" s="39"/>
      <c r="O365" s="39"/>
      <c r="P365" s="39"/>
      <c r="Q365" s="39"/>
      <c r="R365" s="39"/>
      <c r="S365" s="39"/>
      <c r="T365" s="39"/>
      <c r="U365" s="39"/>
      <c r="V365" s="39"/>
      <c r="W365" s="39"/>
      <c r="X365" s="39"/>
      <c r="Y365" s="39"/>
      <c r="Z365" s="39"/>
    </row>
    <row r="366" spans="1:26" ht="12.75" customHeight="1" x14ac:dyDescent="0.25">
      <c r="A366" s="39"/>
      <c r="B366" s="39"/>
      <c r="C366" s="39"/>
      <c r="D366" s="39"/>
      <c r="E366" s="39"/>
      <c r="F366" s="39"/>
      <c r="G366" s="39"/>
      <c r="H366" s="39"/>
      <c r="I366" s="39"/>
      <c r="J366" s="39"/>
      <c r="K366" s="39"/>
      <c r="L366" s="39"/>
      <c r="M366" s="39"/>
      <c r="N366" s="39"/>
      <c r="O366" s="39"/>
      <c r="P366" s="39"/>
      <c r="Q366" s="39"/>
      <c r="R366" s="39"/>
      <c r="S366" s="39"/>
      <c r="T366" s="39"/>
      <c r="U366" s="39"/>
      <c r="V366" s="39"/>
      <c r="W366" s="39"/>
      <c r="X366" s="39"/>
      <c r="Y366" s="39"/>
      <c r="Z366" s="39"/>
    </row>
    <row r="367" spans="1:26" ht="12.75" customHeight="1" x14ac:dyDescent="0.25">
      <c r="A367" s="39"/>
      <c r="B367" s="39"/>
      <c r="C367" s="39"/>
      <c r="D367" s="39"/>
      <c r="E367" s="39"/>
      <c r="F367" s="39"/>
      <c r="G367" s="39"/>
      <c r="H367" s="39"/>
      <c r="I367" s="39"/>
      <c r="J367" s="39"/>
      <c r="K367" s="39"/>
      <c r="L367" s="39"/>
      <c r="M367" s="39"/>
      <c r="N367" s="39"/>
      <c r="O367" s="39"/>
      <c r="P367" s="39"/>
      <c r="Q367" s="39"/>
      <c r="R367" s="39"/>
      <c r="S367" s="39"/>
      <c r="T367" s="39"/>
      <c r="U367" s="39"/>
      <c r="V367" s="39"/>
      <c r="W367" s="39"/>
      <c r="X367" s="39"/>
      <c r="Y367" s="39"/>
      <c r="Z367" s="39"/>
    </row>
    <row r="368" spans="1:26" ht="12.75" customHeight="1" x14ac:dyDescent="0.25">
      <c r="A368" s="39"/>
      <c r="B368" s="39"/>
      <c r="C368" s="39"/>
      <c r="D368" s="39"/>
      <c r="E368" s="39"/>
      <c r="F368" s="39"/>
      <c r="G368" s="39"/>
      <c r="H368" s="39"/>
      <c r="I368" s="39"/>
      <c r="J368" s="39"/>
      <c r="K368" s="39"/>
      <c r="L368" s="39"/>
      <c r="M368" s="39"/>
      <c r="N368" s="39"/>
      <c r="O368" s="39"/>
      <c r="P368" s="39"/>
      <c r="Q368" s="39"/>
      <c r="R368" s="39"/>
      <c r="S368" s="39"/>
      <c r="T368" s="39"/>
      <c r="U368" s="39"/>
      <c r="V368" s="39"/>
      <c r="W368" s="39"/>
      <c r="X368" s="39"/>
      <c r="Y368" s="39"/>
      <c r="Z368" s="39"/>
    </row>
    <row r="369" spans="1:26" ht="12.75" customHeight="1" x14ac:dyDescent="0.25">
      <c r="A369" s="39"/>
      <c r="B369" s="39"/>
      <c r="C369" s="39"/>
      <c r="D369" s="39"/>
      <c r="E369" s="39"/>
      <c r="F369" s="39"/>
      <c r="G369" s="39"/>
      <c r="H369" s="39"/>
      <c r="I369" s="39"/>
      <c r="J369" s="39"/>
      <c r="K369" s="39"/>
      <c r="L369" s="39"/>
      <c r="M369" s="39"/>
      <c r="N369" s="39"/>
      <c r="O369" s="39"/>
      <c r="P369" s="39"/>
      <c r="Q369" s="39"/>
      <c r="R369" s="39"/>
      <c r="S369" s="39"/>
      <c r="T369" s="39"/>
      <c r="U369" s="39"/>
      <c r="V369" s="39"/>
      <c r="W369" s="39"/>
      <c r="X369" s="39"/>
      <c r="Y369" s="39"/>
      <c r="Z369" s="39"/>
    </row>
    <row r="370" spans="1:26" ht="12.75" customHeight="1" x14ac:dyDescent="0.25">
      <c r="A370" s="39"/>
      <c r="B370" s="39"/>
      <c r="C370" s="39"/>
      <c r="D370" s="39"/>
      <c r="E370" s="39"/>
      <c r="F370" s="39"/>
      <c r="G370" s="39"/>
      <c r="H370" s="39"/>
      <c r="I370" s="39"/>
      <c r="J370" s="39"/>
      <c r="K370" s="39"/>
      <c r="L370" s="39"/>
      <c r="M370" s="39"/>
      <c r="N370" s="39"/>
      <c r="O370" s="39"/>
      <c r="P370" s="39"/>
      <c r="Q370" s="39"/>
      <c r="R370" s="39"/>
      <c r="S370" s="39"/>
      <c r="T370" s="39"/>
      <c r="U370" s="39"/>
      <c r="V370" s="39"/>
      <c r="W370" s="39"/>
      <c r="X370" s="39"/>
      <c r="Y370" s="39"/>
      <c r="Z370" s="39"/>
    </row>
    <row r="371" spans="1:26" ht="12.75" customHeight="1" x14ac:dyDescent="0.25">
      <c r="A371" s="39"/>
      <c r="B371" s="39"/>
      <c r="C371" s="39"/>
      <c r="D371" s="39"/>
      <c r="E371" s="39"/>
      <c r="F371" s="39"/>
      <c r="G371" s="39"/>
      <c r="H371" s="39"/>
      <c r="I371" s="39"/>
      <c r="J371" s="39"/>
      <c r="K371" s="39"/>
      <c r="L371" s="39"/>
      <c r="M371" s="39"/>
      <c r="N371" s="39"/>
      <c r="O371" s="39"/>
      <c r="P371" s="39"/>
      <c r="Q371" s="39"/>
      <c r="R371" s="39"/>
      <c r="S371" s="39"/>
      <c r="T371" s="39"/>
      <c r="U371" s="39"/>
      <c r="V371" s="39"/>
      <c r="W371" s="39"/>
      <c r="X371" s="39"/>
      <c r="Y371" s="39"/>
      <c r="Z371" s="39"/>
    </row>
    <row r="372" spans="1:26" ht="12.75" customHeight="1" x14ac:dyDescent="0.25">
      <c r="A372" s="39"/>
      <c r="B372" s="39"/>
      <c r="C372" s="39"/>
      <c r="D372" s="39"/>
      <c r="E372" s="39"/>
      <c r="F372" s="39"/>
      <c r="G372" s="39"/>
      <c r="H372" s="39"/>
      <c r="I372" s="39"/>
      <c r="J372" s="39"/>
      <c r="K372" s="39"/>
      <c r="L372" s="39"/>
      <c r="M372" s="39"/>
      <c r="N372" s="39"/>
      <c r="O372" s="39"/>
      <c r="P372" s="39"/>
      <c r="Q372" s="39"/>
      <c r="R372" s="39"/>
      <c r="S372" s="39"/>
      <c r="T372" s="39"/>
      <c r="U372" s="39"/>
      <c r="V372" s="39"/>
      <c r="W372" s="39"/>
      <c r="X372" s="39"/>
      <c r="Y372" s="39"/>
      <c r="Z372" s="39"/>
    </row>
    <row r="373" spans="1:26" ht="12.75" customHeight="1" x14ac:dyDescent="0.25">
      <c r="A373" s="39"/>
      <c r="B373" s="39"/>
      <c r="C373" s="39"/>
      <c r="D373" s="39"/>
      <c r="E373" s="39"/>
      <c r="F373" s="39"/>
      <c r="G373" s="39"/>
      <c r="H373" s="39"/>
      <c r="I373" s="39"/>
      <c r="J373" s="39"/>
      <c r="K373" s="39"/>
      <c r="L373" s="39"/>
      <c r="M373" s="39"/>
      <c r="N373" s="39"/>
      <c r="O373" s="39"/>
      <c r="P373" s="39"/>
      <c r="Q373" s="39"/>
      <c r="R373" s="39"/>
      <c r="S373" s="39"/>
      <c r="T373" s="39"/>
      <c r="U373" s="39"/>
      <c r="V373" s="39"/>
      <c r="W373" s="39"/>
      <c r="X373" s="39"/>
      <c r="Y373" s="39"/>
      <c r="Z373" s="39"/>
    </row>
    <row r="374" spans="1:26" ht="12.75" customHeight="1" x14ac:dyDescent="0.25">
      <c r="A374" s="39"/>
      <c r="B374" s="39"/>
      <c r="C374" s="39"/>
      <c r="D374" s="39"/>
      <c r="E374" s="39"/>
      <c r="F374" s="39"/>
      <c r="G374" s="39"/>
      <c r="H374" s="39"/>
      <c r="I374" s="39"/>
      <c r="J374" s="39"/>
      <c r="K374" s="39"/>
      <c r="L374" s="39"/>
      <c r="M374" s="39"/>
      <c r="N374" s="39"/>
      <c r="O374" s="39"/>
      <c r="P374" s="39"/>
      <c r="Q374" s="39"/>
      <c r="R374" s="39"/>
      <c r="S374" s="39"/>
      <c r="T374" s="39"/>
      <c r="U374" s="39"/>
      <c r="V374" s="39"/>
      <c r="W374" s="39"/>
      <c r="X374" s="39"/>
      <c r="Y374" s="39"/>
      <c r="Z374" s="39"/>
    </row>
    <row r="375" spans="1:26" ht="12.75" customHeight="1" x14ac:dyDescent="0.25">
      <c r="A375" s="39"/>
      <c r="B375" s="39"/>
      <c r="C375" s="39"/>
      <c r="D375" s="39"/>
      <c r="E375" s="39"/>
      <c r="F375" s="39"/>
      <c r="G375" s="39"/>
      <c r="H375" s="39"/>
      <c r="I375" s="39"/>
      <c r="J375" s="39"/>
      <c r="K375" s="39"/>
      <c r="L375" s="39"/>
      <c r="M375" s="39"/>
      <c r="N375" s="39"/>
      <c r="O375" s="39"/>
      <c r="P375" s="39"/>
      <c r="Q375" s="39"/>
      <c r="R375" s="39"/>
      <c r="S375" s="39"/>
      <c r="T375" s="39"/>
      <c r="U375" s="39"/>
      <c r="V375" s="39"/>
      <c r="W375" s="39"/>
      <c r="X375" s="39"/>
      <c r="Y375" s="39"/>
      <c r="Z375" s="39"/>
    </row>
    <row r="376" spans="1:26" ht="12.75" customHeight="1" x14ac:dyDescent="0.25">
      <c r="A376" s="39"/>
      <c r="B376" s="39"/>
      <c r="C376" s="39"/>
      <c r="D376" s="39"/>
      <c r="E376" s="39"/>
      <c r="F376" s="39"/>
      <c r="G376" s="39"/>
      <c r="H376" s="39"/>
      <c r="I376" s="39"/>
      <c r="J376" s="39"/>
      <c r="K376" s="39"/>
      <c r="L376" s="39"/>
      <c r="M376" s="39"/>
      <c r="N376" s="39"/>
      <c r="O376" s="39"/>
      <c r="P376" s="39"/>
      <c r="Q376" s="39"/>
      <c r="R376" s="39"/>
      <c r="S376" s="39"/>
      <c r="T376" s="39"/>
      <c r="U376" s="39"/>
      <c r="V376" s="39"/>
      <c r="W376" s="39"/>
      <c r="X376" s="39"/>
      <c r="Y376" s="39"/>
      <c r="Z376" s="39"/>
    </row>
    <row r="377" spans="1:26" ht="12.75" customHeight="1" x14ac:dyDescent="0.25">
      <c r="A377" s="39"/>
      <c r="B377" s="39"/>
      <c r="C377" s="39"/>
      <c r="D377" s="39"/>
      <c r="E377" s="39"/>
      <c r="F377" s="39"/>
      <c r="G377" s="39"/>
      <c r="H377" s="39"/>
      <c r="I377" s="39"/>
      <c r="J377" s="39"/>
      <c r="K377" s="39"/>
      <c r="L377" s="39"/>
      <c r="M377" s="39"/>
      <c r="N377" s="39"/>
      <c r="O377" s="39"/>
      <c r="P377" s="39"/>
      <c r="Q377" s="39"/>
      <c r="R377" s="39"/>
      <c r="S377" s="39"/>
      <c r="T377" s="39"/>
      <c r="U377" s="39"/>
      <c r="V377" s="39"/>
      <c r="W377" s="39"/>
      <c r="X377" s="39"/>
      <c r="Y377" s="39"/>
      <c r="Z377" s="39"/>
    </row>
    <row r="378" spans="1:26" ht="12.75" customHeight="1" x14ac:dyDescent="0.25">
      <c r="A378" s="39"/>
      <c r="B378" s="39"/>
      <c r="C378" s="39"/>
      <c r="D378" s="39"/>
      <c r="E378" s="39"/>
      <c r="F378" s="39"/>
      <c r="G378" s="39"/>
      <c r="H378" s="39"/>
      <c r="I378" s="39"/>
      <c r="J378" s="39"/>
      <c r="K378" s="39"/>
      <c r="L378" s="39"/>
      <c r="M378" s="39"/>
      <c r="N378" s="39"/>
      <c r="O378" s="39"/>
      <c r="P378" s="39"/>
      <c r="Q378" s="39"/>
      <c r="R378" s="39"/>
      <c r="S378" s="39"/>
      <c r="T378" s="39"/>
      <c r="U378" s="39"/>
      <c r="V378" s="39"/>
      <c r="W378" s="39"/>
      <c r="X378" s="39"/>
      <c r="Y378" s="39"/>
      <c r="Z378" s="39"/>
    </row>
    <row r="379" spans="1:26" ht="12.75" customHeight="1" x14ac:dyDescent="0.25">
      <c r="A379" s="39"/>
      <c r="B379" s="39"/>
      <c r="C379" s="39"/>
      <c r="D379" s="39"/>
      <c r="E379" s="39"/>
      <c r="F379" s="39"/>
      <c r="G379" s="39"/>
      <c r="H379" s="39"/>
      <c r="I379" s="39"/>
      <c r="J379" s="39"/>
      <c r="K379" s="39"/>
      <c r="L379" s="39"/>
      <c r="M379" s="39"/>
      <c r="N379" s="39"/>
      <c r="O379" s="39"/>
      <c r="P379" s="39"/>
      <c r="Q379" s="39"/>
      <c r="R379" s="39"/>
      <c r="S379" s="39"/>
      <c r="T379" s="39"/>
      <c r="U379" s="39"/>
      <c r="V379" s="39"/>
      <c r="W379" s="39"/>
      <c r="X379" s="39"/>
      <c r="Y379" s="39"/>
      <c r="Z379" s="39"/>
    </row>
    <row r="380" spans="1:26" ht="12.75" customHeight="1" x14ac:dyDescent="0.25">
      <c r="A380" s="39"/>
      <c r="B380" s="39"/>
      <c r="C380" s="39"/>
      <c r="D380" s="39"/>
      <c r="E380" s="39"/>
      <c r="F380" s="39"/>
      <c r="G380" s="39"/>
      <c r="H380" s="39"/>
      <c r="I380" s="39"/>
      <c r="J380" s="39"/>
      <c r="K380" s="39"/>
      <c r="L380" s="39"/>
      <c r="M380" s="39"/>
      <c r="N380" s="39"/>
      <c r="O380" s="39"/>
      <c r="P380" s="39"/>
      <c r="Q380" s="39"/>
      <c r="R380" s="39"/>
      <c r="S380" s="39"/>
      <c r="T380" s="39"/>
      <c r="U380" s="39"/>
      <c r="V380" s="39"/>
      <c r="W380" s="39"/>
      <c r="X380" s="39"/>
      <c r="Y380" s="39"/>
      <c r="Z380" s="39"/>
    </row>
    <row r="381" spans="1:26" ht="12.75" customHeight="1" x14ac:dyDescent="0.25">
      <c r="A381" s="39"/>
      <c r="B381" s="39"/>
      <c r="C381" s="39"/>
      <c r="D381" s="39"/>
      <c r="E381" s="39"/>
      <c r="F381" s="39"/>
      <c r="G381" s="39"/>
      <c r="H381" s="39"/>
      <c r="I381" s="39"/>
      <c r="J381" s="39"/>
      <c r="K381" s="39"/>
      <c r="L381" s="39"/>
      <c r="M381" s="39"/>
      <c r="N381" s="39"/>
      <c r="O381" s="39"/>
      <c r="P381" s="39"/>
      <c r="Q381" s="39"/>
      <c r="R381" s="39"/>
      <c r="S381" s="39"/>
      <c r="T381" s="39"/>
      <c r="U381" s="39"/>
      <c r="V381" s="39"/>
      <c r="W381" s="39"/>
      <c r="X381" s="39"/>
      <c r="Y381" s="39"/>
      <c r="Z381" s="39"/>
    </row>
    <row r="382" spans="1:26" ht="12.75" customHeight="1" x14ac:dyDescent="0.25">
      <c r="A382" s="39"/>
      <c r="B382" s="39"/>
      <c r="C382" s="39"/>
      <c r="D382" s="39"/>
      <c r="E382" s="39"/>
      <c r="F382" s="39"/>
      <c r="G382" s="39"/>
      <c r="H382" s="39"/>
      <c r="I382" s="39"/>
      <c r="J382" s="39"/>
      <c r="K382" s="39"/>
      <c r="L382" s="39"/>
      <c r="M382" s="39"/>
      <c r="N382" s="39"/>
      <c r="O382" s="39"/>
      <c r="P382" s="39"/>
      <c r="Q382" s="39"/>
      <c r="R382" s="39"/>
      <c r="S382" s="39"/>
      <c r="T382" s="39"/>
      <c r="U382" s="39"/>
      <c r="V382" s="39"/>
      <c r="W382" s="39"/>
      <c r="X382" s="39"/>
      <c r="Y382" s="39"/>
      <c r="Z382" s="39"/>
    </row>
    <row r="383" spans="1:26" ht="12.75" customHeight="1" x14ac:dyDescent="0.25">
      <c r="A383" s="39"/>
      <c r="B383" s="39"/>
      <c r="C383" s="39"/>
      <c r="D383" s="39"/>
      <c r="E383" s="39"/>
      <c r="F383" s="39"/>
      <c r="G383" s="39"/>
      <c r="H383" s="39"/>
      <c r="I383" s="39"/>
      <c r="J383" s="39"/>
      <c r="K383" s="39"/>
      <c r="L383" s="39"/>
      <c r="M383" s="39"/>
      <c r="N383" s="39"/>
      <c r="O383" s="39"/>
      <c r="P383" s="39"/>
      <c r="Q383" s="39"/>
      <c r="R383" s="39"/>
      <c r="S383" s="39"/>
      <c r="T383" s="39"/>
      <c r="U383" s="39"/>
      <c r="V383" s="39"/>
      <c r="W383" s="39"/>
      <c r="X383" s="39"/>
      <c r="Y383" s="39"/>
      <c r="Z383" s="39"/>
    </row>
    <row r="384" spans="1:26" ht="12.75" customHeight="1" x14ac:dyDescent="0.25">
      <c r="A384" s="39"/>
      <c r="B384" s="39"/>
      <c r="C384" s="39"/>
      <c r="D384" s="39"/>
      <c r="E384" s="39"/>
      <c r="F384" s="39"/>
      <c r="G384" s="39"/>
      <c r="H384" s="39"/>
      <c r="I384" s="39"/>
      <c r="J384" s="39"/>
      <c r="K384" s="39"/>
      <c r="L384" s="39"/>
      <c r="M384" s="39"/>
      <c r="N384" s="39"/>
      <c r="O384" s="39"/>
      <c r="P384" s="39"/>
      <c r="Q384" s="39"/>
      <c r="R384" s="39"/>
      <c r="S384" s="39"/>
      <c r="T384" s="39"/>
      <c r="U384" s="39"/>
      <c r="V384" s="39"/>
      <c r="W384" s="39"/>
      <c r="X384" s="39"/>
      <c r="Y384" s="39"/>
      <c r="Z384" s="39"/>
    </row>
    <row r="385" spans="1:26" ht="12.75" customHeight="1" x14ac:dyDescent="0.25">
      <c r="A385" s="39"/>
      <c r="B385" s="39"/>
      <c r="C385" s="39"/>
      <c r="D385" s="39"/>
      <c r="E385" s="39"/>
      <c r="F385" s="39"/>
      <c r="G385" s="39"/>
      <c r="H385" s="39"/>
      <c r="I385" s="39"/>
      <c r="J385" s="39"/>
      <c r="K385" s="39"/>
      <c r="L385" s="39"/>
      <c r="M385" s="39"/>
      <c r="N385" s="39"/>
      <c r="O385" s="39"/>
      <c r="P385" s="39"/>
      <c r="Q385" s="39"/>
      <c r="R385" s="39"/>
      <c r="S385" s="39"/>
      <c r="T385" s="39"/>
      <c r="U385" s="39"/>
      <c r="V385" s="39"/>
      <c r="W385" s="39"/>
      <c r="X385" s="39"/>
      <c r="Y385" s="39"/>
      <c r="Z385" s="39"/>
    </row>
    <row r="386" spans="1:26" ht="12.75" customHeight="1" x14ac:dyDescent="0.25">
      <c r="A386" s="39"/>
      <c r="B386" s="39"/>
      <c r="C386" s="39"/>
      <c r="D386" s="39"/>
      <c r="E386" s="39"/>
      <c r="F386" s="39"/>
      <c r="G386" s="39"/>
      <c r="H386" s="39"/>
      <c r="I386" s="39"/>
      <c r="J386" s="39"/>
      <c r="K386" s="39"/>
      <c r="L386" s="39"/>
      <c r="M386" s="39"/>
      <c r="N386" s="39"/>
      <c r="O386" s="39"/>
      <c r="P386" s="39"/>
      <c r="Q386" s="39"/>
      <c r="R386" s="39"/>
      <c r="S386" s="39"/>
      <c r="T386" s="39"/>
      <c r="U386" s="39"/>
      <c r="V386" s="39"/>
      <c r="W386" s="39"/>
      <c r="X386" s="39"/>
      <c r="Y386" s="39"/>
      <c r="Z386" s="39"/>
    </row>
    <row r="387" spans="1:26" ht="12.75" customHeight="1" x14ac:dyDescent="0.25">
      <c r="A387" s="39"/>
      <c r="B387" s="39"/>
      <c r="C387" s="39"/>
      <c r="D387" s="39"/>
      <c r="E387" s="39"/>
      <c r="F387" s="39"/>
      <c r="G387" s="39"/>
      <c r="H387" s="39"/>
      <c r="I387" s="39"/>
      <c r="J387" s="39"/>
      <c r="K387" s="39"/>
      <c r="L387" s="39"/>
      <c r="M387" s="39"/>
      <c r="N387" s="39"/>
      <c r="O387" s="39"/>
      <c r="P387" s="39"/>
      <c r="Q387" s="39"/>
      <c r="R387" s="39"/>
      <c r="S387" s="39"/>
      <c r="T387" s="39"/>
      <c r="U387" s="39"/>
      <c r="V387" s="39"/>
      <c r="W387" s="39"/>
      <c r="X387" s="39"/>
      <c r="Y387" s="39"/>
      <c r="Z387" s="39"/>
    </row>
    <row r="388" spans="1:26" ht="12.75" customHeight="1" x14ac:dyDescent="0.25">
      <c r="A388" s="39"/>
      <c r="B388" s="39"/>
      <c r="C388" s="39"/>
      <c r="D388" s="39"/>
      <c r="E388" s="39"/>
      <c r="F388" s="39"/>
      <c r="G388" s="39"/>
      <c r="H388" s="39"/>
      <c r="I388" s="39"/>
      <c r="J388" s="39"/>
      <c r="K388" s="39"/>
      <c r="L388" s="39"/>
      <c r="M388" s="39"/>
      <c r="N388" s="39"/>
      <c r="O388" s="39"/>
      <c r="P388" s="39"/>
      <c r="Q388" s="39"/>
      <c r="R388" s="39"/>
      <c r="S388" s="39"/>
      <c r="T388" s="39"/>
      <c r="U388" s="39"/>
      <c r="V388" s="39"/>
      <c r="W388" s="39"/>
      <c r="X388" s="39"/>
      <c r="Y388" s="39"/>
      <c r="Z388" s="39"/>
    </row>
    <row r="389" spans="1:26" ht="12.75" customHeight="1" x14ac:dyDescent="0.25">
      <c r="A389" s="39"/>
      <c r="B389" s="39"/>
      <c r="C389" s="39"/>
      <c r="D389" s="39"/>
      <c r="E389" s="39"/>
      <c r="F389" s="39"/>
      <c r="G389" s="39"/>
      <c r="H389" s="39"/>
      <c r="I389" s="39"/>
      <c r="J389" s="39"/>
      <c r="K389" s="39"/>
      <c r="L389" s="39"/>
      <c r="M389" s="39"/>
      <c r="N389" s="39"/>
      <c r="O389" s="39"/>
      <c r="P389" s="39"/>
      <c r="Q389" s="39"/>
      <c r="R389" s="39"/>
      <c r="S389" s="39"/>
      <c r="T389" s="39"/>
      <c r="U389" s="39"/>
      <c r="V389" s="39"/>
      <c r="W389" s="39"/>
      <c r="X389" s="39"/>
      <c r="Y389" s="39"/>
      <c r="Z389" s="39"/>
    </row>
    <row r="390" spans="1:26" ht="12.75" customHeight="1" x14ac:dyDescent="0.25">
      <c r="A390" s="39"/>
      <c r="B390" s="39"/>
      <c r="C390" s="39"/>
      <c r="D390" s="39"/>
      <c r="E390" s="39"/>
      <c r="F390" s="39"/>
      <c r="G390" s="39"/>
      <c r="H390" s="39"/>
      <c r="I390" s="39"/>
      <c r="J390" s="39"/>
      <c r="K390" s="39"/>
      <c r="L390" s="39"/>
      <c r="M390" s="39"/>
      <c r="N390" s="39"/>
      <c r="O390" s="39"/>
      <c r="P390" s="39"/>
      <c r="Q390" s="39"/>
      <c r="R390" s="39"/>
      <c r="S390" s="39"/>
      <c r="T390" s="39"/>
      <c r="U390" s="39"/>
      <c r="V390" s="39"/>
      <c r="W390" s="39"/>
      <c r="X390" s="39"/>
      <c r="Y390" s="39"/>
      <c r="Z390" s="39"/>
    </row>
    <row r="391" spans="1:26" ht="12.75" customHeight="1" x14ac:dyDescent="0.25">
      <c r="A391" s="39"/>
      <c r="B391" s="39"/>
      <c r="C391" s="39"/>
      <c r="D391" s="39"/>
      <c r="E391" s="39"/>
      <c r="F391" s="39"/>
      <c r="G391" s="39"/>
      <c r="H391" s="39"/>
      <c r="I391" s="39"/>
      <c r="J391" s="39"/>
      <c r="K391" s="39"/>
      <c r="L391" s="39"/>
      <c r="M391" s="39"/>
      <c r="N391" s="39"/>
      <c r="O391" s="39"/>
      <c r="P391" s="39"/>
      <c r="Q391" s="39"/>
      <c r="R391" s="39"/>
      <c r="S391" s="39"/>
      <c r="T391" s="39"/>
      <c r="U391" s="39"/>
      <c r="V391" s="39"/>
      <c r="W391" s="39"/>
      <c r="X391" s="39"/>
      <c r="Y391" s="39"/>
      <c r="Z391" s="39"/>
    </row>
    <row r="392" spans="1:26" ht="12.75" customHeight="1" x14ac:dyDescent="0.25">
      <c r="A392" s="39"/>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c r="Z392" s="39"/>
    </row>
    <row r="393" spans="1:26" ht="12.75" customHeight="1" x14ac:dyDescent="0.25">
      <c r="A393" s="39"/>
      <c r="B393" s="39"/>
      <c r="C393" s="39"/>
      <c r="D393" s="39"/>
      <c r="E393" s="39"/>
      <c r="F393" s="39"/>
      <c r="G393" s="39"/>
      <c r="H393" s="39"/>
      <c r="I393" s="39"/>
      <c r="J393" s="39"/>
      <c r="K393" s="39"/>
      <c r="L393" s="39"/>
      <c r="M393" s="39"/>
      <c r="N393" s="39"/>
      <c r="O393" s="39"/>
      <c r="P393" s="39"/>
      <c r="Q393" s="39"/>
      <c r="R393" s="39"/>
      <c r="S393" s="39"/>
      <c r="T393" s="39"/>
      <c r="U393" s="39"/>
      <c r="V393" s="39"/>
      <c r="W393" s="39"/>
      <c r="X393" s="39"/>
      <c r="Y393" s="39"/>
      <c r="Z393" s="39"/>
    </row>
    <row r="394" spans="1:26" ht="12.75" customHeight="1" x14ac:dyDescent="0.25">
      <c r="A394" s="39"/>
      <c r="B394" s="39"/>
      <c r="C394" s="39"/>
      <c r="D394" s="39"/>
      <c r="E394" s="39"/>
      <c r="F394" s="39"/>
      <c r="G394" s="39"/>
      <c r="H394" s="39"/>
      <c r="I394" s="39"/>
      <c r="J394" s="39"/>
      <c r="K394" s="39"/>
      <c r="L394" s="39"/>
      <c r="M394" s="39"/>
      <c r="N394" s="39"/>
      <c r="O394" s="39"/>
      <c r="P394" s="39"/>
      <c r="Q394" s="39"/>
      <c r="R394" s="39"/>
      <c r="S394" s="39"/>
      <c r="T394" s="39"/>
      <c r="U394" s="39"/>
      <c r="V394" s="39"/>
      <c r="W394" s="39"/>
      <c r="X394" s="39"/>
      <c r="Y394" s="39"/>
      <c r="Z394" s="39"/>
    </row>
    <row r="395" spans="1:26" ht="12.75" customHeight="1" x14ac:dyDescent="0.25">
      <c r="A395" s="39"/>
      <c r="B395" s="39"/>
      <c r="C395" s="39"/>
      <c r="D395" s="39"/>
      <c r="E395" s="39"/>
      <c r="F395" s="39"/>
      <c r="G395" s="39"/>
      <c r="H395" s="39"/>
      <c r="I395" s="39"/>
      <c r="J395" s="39"/>
      <c r="K395" s="39"/>
      <c r="L395" s="39"/>
      <c r="M395" s="39"/>
      <c r="N395" s="39"/>
      <c r="O395" s="39"/>
      <c r="P395" s="39"/>
      <c r="Q395" s="39"/>
      <c r="R395" s="39"/>
      <c r="S395" s="39"/>
      <c r="T395" s="39"/>
      <c r="U395" s="39"/>
      <c r="V395" s="39"/>
      <c r="W395" s="39"/>
      <c r="X395" s="39"/>
      <c r="Y395" s="39"/>
      <c r="Z395" s="39"/>
    </row>
    <row r="396" spans="1:26" ht="12.75" customHeight="1" x14ac:dyDescent="0.25">
      <c r="A396" s="39"/>
      <c r="B396" s="39"/>
      <c r="C396" s="39"/>
      <c r="D396" s="39"/>
      <c r="E396" s="39"/>
      <c r="F396" s="39"/>
      <c r="G396" s="39"/>
      <c r="H396" s="39"/>
      <c r="I396" s="39"/>
      <c r="J396" s="39"/>
      <c r="K396" s="39"/>
      <c r="L396" s="39"/>
      <c r="M396" s="39"/>
      <c r="N396" s="39"/>
      <c r="O396" s="39"/>
      <c r="P396" s="39"/>
      <c r="Q396" s="39"/>
      <c r="R396" s="39"/>
      <c r="S396" s="39"/>
      <c r="T396" s="39"/>
      <c r="U396" s="39"/>
      <c r="V396" s="39"/>
      <c r="W396" s="39"/>
      <c r="X396" s="39"/>
      <c r="Y396" s="39"/>
      <c r="Z396" s="39"/>
    </row>
    <row r="397" spans="1:26" ht="12.75" customHeight="1" x14ac:dyDescent="0.25">
      <c r="A397" s="39"/>
      <c r="B397" s="39"/>
      <c r="C397" s="39"/>
      <c r="D397" s="39"/>
      <c r="E397" s="39"/>
      <c r="F397" s="39"/>
      <c r="G397" s="39"/>
      <c r="H397" s="39"/>
      <c r="I397" s="39"/>
      <c r="J397" s="39"/>
      <c r="K397" s="39"/>
      <c r="L397" s="39"/>
      <c r="M397" s="39"/>
      <c r="N397" s="39"/>
      <c r="O397" s="39"/>
      <c r="P397" s="39"/>
      <c r="Q397" s="39"/>
      <c r="R397" s="39"/>
      <c r="S397" s="39"/>
      <c r="T397" s="39"/>
      <c r="U397" s="39"/>
      <c r="V397" s="39"/>
      <c r="W397" s="39"/>
      <c r="X397" s="39"/>
      <c r="Y397" s="39"/>
      <c r="Z397" s="39"/>
    </row>
    <row r="398" spans="1:26" ht="12.75" customHeight="1" x14ac:dyDescent="0.25">
      <c r="A398" s="39"/>
      <c r="B398" s="39"/>
      <c r="C398" s="39"/>
      <c r="D398" s="39"/>
      <c r="E398" s="39"/>
      <c r="F398" s="39"/>
      <c r="G398" s="39"/>
      <c r="H398" s="39"/>
      <c r="I398" s="39"/>
      <c r="J398" s="39"/>
      <c r="K398" s="39"/>
      <c r="L398" s="39"/>
      <c r="M398" s="39"/>
      <c r="N398" s="39"/>
      <c r="O398" s="39"/>
      <c r="P398" s="39"/>
      <c r="Q398" s="39"/>
      <c r="R398" s="39"/>
      <c r="S398" s="39"/>
      <c r="T398" s="39"/>
      <c r="U398" s="39"/>
      <c r="V398" s="39"/>
      <c r="W398" s="39"/>
      <c r="X398" s="39"/>
      <c r="Y398" s="39"/>
      <c r="Z398" s="39"/>
    </row>
    <row r="399" spans="1:26" ht="12.75" customHeight="1" x14ac:dyDescent="0.25">
      <c r="A399" s="39"/>
      <c r="B399" s="39"/>
      <c r="C399" s="39"/>
      <c r="D399" s="39"/>
      <c r="E399" s="39"/>
      <c r="F399" s="39"/>
      <c r="G399" s="39"/>
      <c r="H399" s="39"/>
      <c r="I399" s="39"/>
      <c r="J399" s="39"/>
      <c r="K399" s="39"/>
      <c r="L399" s="39"/>
      <c r="M399" s="39"/>
      <c r="N399" s="39"/>
      <c r="O399" s="39"/>
      <c r="P399" s="39"/>
      <c r="Q399" s="39"/>
      <c r="R399" s="39"/>
      <c r="S399" s="39"/>
      <c r="T399" s="39"/>
      <c r="U399" s="39"/>
      <c r="V399" s="39"/>
      <c r="W399" s="39"/>
      <c r="X399" s="39"/>
      <c r="Y399" s="39"/>
      <c r="Z399" s="39"/>
    </row>
    <row r="400" spans="1:26" ht="12.75" customHeight="1" x14ac:dyDescent="0.25">
      <c r="A400" s="39"/>
      <c r="B400" s="39"/>
      <c r="C400" s="39"/>
      <c r="D400" s="39"/>
      <c r="E400" s="39"/>
      <c r="F400" s="39"/>
      <c r="G400" s="39"/>
      <c r="H400" s="39"/>
      <c r="I400" s="39"/>
      <c r="J400" s="39"/>
      <c r="K400" s="39"/>
      <c r="L400" s="39"/>
      <c r="M400" s="39"/>
      <c r="N400" s="39"/>
      <c r="O400" s="39"/>
      <c r="P400" s="39"/>
      <c r="Q400" s="39"/>
      <c r="R400" s="39"/>
      <c r="S400" s="39"/>
      <c r="T400" s="39"/>
      <c r="U400" s="39"/>
      <c r="V400" s="39"/>
      <c r="W400" s="39"/>
      <c r="X400" s="39"/>
      <c r="Y400" s="39"/>
      <c r="Z400" s="39"/>
    </row>
    <row r="401" spans="1:26" ht="12.75" customHeight="1" x14ac:dyDescent="0.25">
      <c r="A401" s="39"/>
      <c r="B401" s="39"/>
      <c r="C401" s="39"/>
      <c r="D401" s="39"/>
      <c r="E401" s="39"/>
      <c r="F401" s="39"/>
      <c r="G401" s="39"/>
      <c r="H401" s="39"/>
      <c r="I401" s="39"/>
      <c r="J401" s="39"/>
      <c r="K401" s="39"/>
      <c r="L401" s="39"/>
      <c r="M401" s="39"/>
      <c r="N401" s="39"/>
      <c r="O401" s="39"/>
      <c r="P401" s="39"/>
      <c r="Q401" s="39"/>
      <c r="R401" s="39"/>
      <c r="S401" s="39"/>
      <c r="T401" s="39"/>
      <c r="U401" s="39"/>
      <c r="V401" s="39"/>
      <c r="W401" s="39"/>
      <c r="X401" s="39"/>
      <c r="Y401" s="39"/>
      <c r="Z401" s="39"/>
    </row>
    <row r="402" spans="1:26" ht="12.75" customHeight="1" x14ac:dyDescent="0.25">
      <c r="A402" s="39"/>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c r="Z402" s="39"/>
    </row>
    <row r="403" spans="1:26" ht="12.75" customHeight="1" x14ac:dyDescent="0.25">
      <c r="A403" s="39"/>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c r="Z403" s="39"/>
    </row>
    <row r="404" spans="1:26" ht="12.75" customHeight="1" x14ac:dyDescent="0.25">
      <c r="A404" s="39"/>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c r="Z404" s="39"/>
    </row>
    <row r="405" spans="1:26" ht="12.75" customHeight="1" x14ac:dyDescent="0.25">
      <c r="A405" s="39"/>
      <c r="B405" s="39"/>
      <c r="C405" s="39"/>
      <c r="D405" s="39"/>
      <c r="E405" s="39"/>
      <c r="F405" s="39"/>
      <c r="G405" s="39"/>
      <c r="H405" s="39"/>
      <c r="I405" s="39"/>
      <c r="J405" s="39"/>
      <c r="K405" s="39"/>
      <c r="L405" s="39"/>
      <c r="M405" s="39"/>
      <c r="N405" s="39"/>
      <c r="O405" s="39"/>
      <c r="P405" s="39"/>
      <c r="Q405" s="39"/>
      <c r="R405" s="39"/>
      <c r="S405" s="39"/>
      <c r="T405" s="39"/>
      <c r="U405" s="39"/>
      <c r="V405" s="39"/>
      <c r="W405" s="39"/>
      <c r="X405" s="39"/>
      <c r="Y405" s="39"/>
      <c r="Z405" s="39"/>
    </row>
    <row r="406" spans="1:26" ht="12.75" customHeight="1" x14ac:dyDescent="0.25">
      <c r="A406" s="39"/>
      <c r="B406" s="39"/>
      <c r="C406" s="39"/>
      <c r="D406" s="39"/>
      <c r="E406" s="39"/>
      <c r="F406" s="39"/>
      <c r="G406" s="39"/>
      <c r="H406" s="39"/>
      <c r="I406" s="39"/>
      <c r="J406" s="39"/>
      <c r="K406" s="39"/>
      <c r="L406" s="39"/>
      <c r="M406" s="39"/>
      <c r="N406" s="39"/>
      <c r="O406" s="39"/>
      <c r="P406" s="39"/>
      <c r="Q406" s="39"/>
      <c r="R406" s="39"/>
      <c r="S406" s="39"/>
      <c r="T406" s="39"/>
      <c r="U406" s="39"/>
      <c r="V406" s="39"/>
      <c r="W406" s="39"/>
      <c r="X406" s="39"/>
      <c r="Y406" s="39"/>
      <c r="Z406" s="39"/>
    </row>
    <row r="407" spans="1:26" ht="12.75" customHeight="1" x14ac:dyDescent="0.25">
      <c r="A407" s="39"/>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c r="Z407" s="39"/>
    </row>
    <row r="408" spans="1:26" ht="12.75" customHeight="1" x14ac:dyDescent="0.25">
      <c r="A408" s="39"/>
      <c r="B408" s="39"/>
      <c r="C408" s="39"/>
      <c r="D408" s="39"/>
      <c r="E408" s="39"/>
      <c r="F408" s="39"/>
      <c r="G408" s="39"/>
      <c r="H408" s="39"/>
      <c r="I408" s="39"/>
      <c r="J408" s="39"/>
      <c r="K408" s="39"/>
      <c r="L408" s="39"/>
      <c r="M408" s="39"/>
      <c r="N408" s="39"/>
      <c r="O408" s="39"/>
      <c r="P408" s="39"/>
      <c r="Q408" s="39"/>
      <c r="R408" s="39"/>
      <c r="S408" s="39"/>
      <c r="T408" s="39"/>
      <c r="U408" s="39"/>
      <c r="V408" s="39"/>
      <c r="W408" s="39"/>
      <c r="X408" s="39"/>
      <c r="Y408" s="39"/>
      <c r="Z408" s="39"/>
    </row>
    <row r="409" spans="1:26" ht="12.75" customHeight="1" x14ac:dyDescent="0.25">
      <c r="A409" s="39"/>
      <c r="B409" s="39"/>
      <c r="C409" s="39"/>
      <c r="D409" s="39"/>
      <c r="E409" s="39"/>
      <c r="F409" s="39"/>
      <c r="G409" s="39"/>
      <c r="H409" s="39"/>
      <c r="I409" s="39"/>
      <c r="J409" s="39"/>
      <c r="K409" s="39"/>
      <c r="L409" s="39"/>
      <c r="M409" s="39"/>
      <c r="N409" s="39"/>
      <c r="O409" s="39"/>
      <c r="P409" s="39"/>
      <c r="Q409" s="39"/>
      <c r="R409" s="39"/>
      <c r="S409" s="39"/>
      <c r="T409" s="39"/>
      <c r="U409" s="39"/>
      <c r="V409" s="39"/>
      <c r="W409" s="39"/>
      <c r="X409" s="39"/>
      <c r="Y409" s="39"/>
      <c r="Z409" s="39"/>
    </row>
    <row r="410" spans="1:26" ht="12.75" customHeight="1" x14ac:dyDescent="0.25">
      <c r="A410" s="39"/>
      <c r="B410" s="39"/>
      <c r="C410" s="39"/>
      <c r="D410" s="39"/>
      <c r="E410" s="39"/>
      <c r="F410" s="39"/>
      <c r="G410" s="39"/>
      <c r="H410" s="39"/>
      <c r="I410" s="39"/>
      <c r="J410" s="39"/>
      <c r="K410" s="39"/>
      <c r="L410" s="39"/>
      <c r="M410" s="39"/>
      <c r="N410" s="39"/>
      <c r="O410" s="39"/>
      <c r="P410" s="39"/>
      <c r="Q410" s="39"/>
      <c r="R410" s="39"/>
      <c r="S410" s="39"/>
      <c r="T410" s="39"/>
      <c r="U410" s="39"/>
      <c r="V410" s="39"/>
      <c r="W410" s="39"/>
      <c r="X410" s="39"/>
      <c r="Y410" s="39"/>
      <c r="Z410" s="39"/>
    </row>
    <row r="411" spans="1:26" ht="12.75" customHeight="1" x14ac:dyDescent="0.25">
      <c r="A411" s="39"/>
      <c r="B411" s="39"/>
      <c r="C411" s="39"/>
      <c r="D411" s="39"/>
      <c r="E411" s="39"/>
      <c r="F411" s="39"/>
      <c r="G411" s="39"/>
      <c r="H411" s="39"/>
      <c r="I411" s="39"/>
      <c r="J411" s="39"/>
      <c r="K411" s="39"/>
      <c r="L411" s="39"/>
      <c r="M411" s="39"/>
      <c r="N411" s="39"/>
      <c r="O411" s="39"/>
      <c r="P411" s="39"/>
      <c r="Q411" s="39"/>
      <c r="R411" s="39"/>
      <c r="S411" s="39"/>
      <c r="T411" s="39"/>
      <c r="U411" s="39"/>
      <c r="V411" s="39"/>
      <c r="W411" s="39"/>
      <c r="X411" s="39"/>
      <c r="Y411" s="39"/>
      <c r="Z411" s="39"/>
    </row>
    <row r="412" spans="1:26" ht="12.75" customHeight="1" x14ac:dyDescent="0.25">
      <c r="A412" s="39"/>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39"/>
    </row>
    <row r="413" spans="1:26" ht="12.75" customHeight="1" x14ac:dyDescent="0.25">
      <c r="A413" s="39"/>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c r="Z413" s="39"/>
    </row>
    <row r="414" spans="1:26" ht="12.75" customHeight="1" x14ac:dyDescent="0.25">
      <c r="A414" s="39"/>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row>
    <row r="415" spans="1:26" ht="12.75" customHeight="1" x14ac:dyDescent="0.25">
      <c r="A415" s="39"/>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row>
    <row r="416" spans="1:26" ht="12.75" customHeight="1" x14ac:dyDescent="0.25">
      <c r="A416" s="39"/>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row>
    <row r="417" spans="1:26" ht="12.75" customHeight="1" x14ac:dyDescent="0.25">
      <c r="A417" s="39"/>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row>
    <row r="418" spans="1:26" ht="12.75" customHeight="1" x14ac:dyDescent="0.25">
      <c r="A418" s="39"/>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row>
    <row r="419" spans="1:26" ht="12.75" customHeight="1" x14ac:dyDescent="0.25">
      <c r="A419" s="39"/>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row>
    <row r="420" spans="1:26" ht="12.75" customHeight="1" x14ac:dyDescent="0.25">
      <c r="A420" s="39"/>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c r="Z420" s="39"/>
    </row>
    <row r="421" spans="1:26" ht="12.75" customHeight="1" x14ac:dyDescent="0.25">
      <c r="A421" s="39"/>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c r="Z421" s="39"/>
    </row>
    <row r="422" spans="1:26" ht="12.75" customHeight="1" x14ac:dyDescent="0.25">
      <c r="A422" s="39"/>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c r="Z422" s="39"/>
    </row>
    <row r="423" spans="1:26" ht="12.75" customHeight="1" x14ac:dyDescent="0.25">
      <c r="A423" s="39"/>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c r="Z423" s="39"/>
    </row>
    <row r="424" spans="1:26" ht="12.75" customHeight="1" x14ac:dyDescent="0.25">
      <c r="A424" s="39"/>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c r="Z424" s="39"/>
    </row>
    <row r="425" spans="1:26" ht="12.75" customHeight="1" x14ac:dyDescent="0.25">
      <c r="A425" s="39"/>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c r="Z425" s="39"/>
    </row>
    <row r="426" spans="1:26" ht="12.75" customHeight="1" x14ac:dyDescent="0.25">
      <c r="A426" s="39"/>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row>
    <row r="427" spans="1:26" ht="12.75" customHeight="1" x14ac:dyDescent="0.25">
      <c r="A427" s="39"/>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row>
    <row r="428" spans="1:26" ht="12.75" customHeight="1" x14ac:dyDescent="0.25">
      <c r="A428" s="39"/>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row>
    <row r="429" spans="1:26" ht="12.75" customHeight="1" x14ac:dyDescent="0.25">
      <c r="A429" s="39"/>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c r="Z429" s="39"/>
    </row>
    <row r="430" spans="1:26" ht="12.75" customHeight="1" x14ac:dyDescent="0.25">
      <c r="A430" s="39"/>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c r="Z430" s="39"/>
    </row>
    <row r="431" spans="1:26" ht="12.75" customHeight="1" x14ac:dyDescent="0.25">
      <c r="A431" s="39"/>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row>
    <row r="432" spans="1:26" ht="12.75" customHeight="1" x14ac:dyDescent="0.25">
      <c r="A432" s="39"/>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row>
    <row r="433" spans="1:26" ht="12.75" customHeight="1" x14ac:dyDescent="0.25">
      <c r="A433" s="39"/>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row>
    <row r="434" spans="1:26" ht="12.75" customHeight="1" x14ac:dyDescent="0.25">
      <c r="A434" s="39"/>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row>
    <row r="435" spans="1:26" ht="12.75" customHeight="1" x14ac:dyDescent="0.25">
      <c r="A435" s="39"/>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c r="Z435" s="39"/>
    </row>
    <row r="436" spans="1:26" ht="12.75" customHeight="1" x14ac:dyDescent="0.25">
      <c r="A436" s="39"/>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row>
    <row r="437" spans="1:26" ht="12.75" customHeight="1" x14ac:dyDescent="0.25">
      <c r="A437" s="39"/>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c r="Z437" s="39"/>
    </row>
    <row r="438" spans="1:26" ht="12.75" customHeight="1" x14ac:dyDescent="0.25">
      <c r="A438" s="39"/>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c r="Z438" s="39"/>
    </row>
    <row r="439" spans="1:26" ht="12.75" customHeight="1" x14ac:dyDescent="0.25">
      <c r="A439" s="39"/>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row>
    <row r="440" spans="1:26" ht="12.75" customHeight="1" x14ac:dyDescent="0.25">
      <c r="A440" s="39"/>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row>
    <row r="441" spans="1:26" ht="12.75" customHeight="1" x14ac:dyDescent="0.25">
      <c r="A441" s="39"/>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row>
    <row r="442" spans="1:26" ht="12.75" customHeight="1" x14ac:dyDescent="0.25">
      <c r="A442" s="39"/>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row>
    <row r="443" spans="1:26" ht="12.75" customHeight="1" x14ac:dyDescent="0.25">
      <c r="A443" s="39"/>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c r="Z443" s="39"/>
    </row>
    <row r="444" spans="1:26" ht="12.75" customHeight="1" x14ac:dyDescent="0.25">
      <c r="A444" s="39"/>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c r="Z444" s="39"/>
    </row>
    <row r="445" spans="1:26" ht="12.75" customHeight="1" x14ac:dyDescent="0.25">
      <c r="A445" s="39"/>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c r="Z445" s="39"/>
    </row>
    <row r="446" spans="1:26" ht="12.75" customHeight="1" x14ac:dyDescent="0.25">
      <c r="A446" s="39"/>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c r="Z446" s="39"/>
    </row>
    <row r="447" spans="1:26" ht="12.75" customHeight="1" x14ac:dyDescent="0.25">
      <c r="A447" s="39"/>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c r="Z447" s="39"/>
    </row>
    <row r="448" spans="1:26" ht="12.75" customHeight="1" x14ac:dyDescent="0.25">
      <c r="A448" s="39"/>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row>
    <row r="449" spans="1:26" ht="12.75" customHeight="1" x14ac:dyDescent="0.25">
      <c r="A449" s="39"/>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c r="Z449" s="39"/>
    </row>
    <row r="450" spans="1:26" ht="12.75" customHeight="1" x14ac:dyDescent="0.25">
      <c r="A450" s="39"/>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row>
    <row r="451" spans="1:26" ht="12.75" customHeight="1" x14ac:dyDescent="0.25">
      <c r="A451" s="39"/>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row>
    <row r="452" spans="1:26" ht="12.75" customHeight="1" x14ac:dyDescent="0.25">
      <c r="A452" s="39"/>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row>
    <row r="453" spans="1:26" ht="12.75" customHeight="1" x14ac:dyDescent="0.25">
      <c r="A453" s="39"/>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row>
    <row r="454" spans="1:26" ht="12.75" customHeight="1" x14ac:dyDescent="0.25">
      <c r="A454" s="39"/>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row>
    <row r="455" spans="1:26" ht="12.75" customHeight="1" x14ac:dyDescent="0.25">
      <c r="A455" s="39"/>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c r="Z455" s="39"/>
    </row>
    <row r="456" spans="1:26" ht="12.75" customHeight="1" x14ac:dyDescent="0.25">
      <c r="A456" s="39"/>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c r="Z456" s="39"/>
    </row>
    <row r="457" spans="1:26" ht="12.75" customHeight="1" x14ac:dyDescent="0.25">
      <c r="A457" s="39"/>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c r="Z457" s="39"/>
    </row>
    <row r="458" spans="1:26" ht="12.75" customHeight="1" x14ac:dyDescent="0.25">
      <c r="A458" s="39"/>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c r="Z458" s="39"/>
    </row>
    <row r="459" spans="1:26" ht="12.75" customHeight="1" x14ac:dyDescent="0.25">
      <c r="A459" s="39"/>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c r="Z459" s="39"/>
    </row>
    <row r="460" spans="1:26" ht="12.75" customHeight="1" x14ac:dyDescent="0.25">
      <c r="A460" s="39"/>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row>
    <row r="461" spans="1:26" ht="12.75" customHeight="1" x14ac:dyDescent="0.25">
      <c r="A461" s="39"/>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c r="Z461" s="39"/>
    </row>
    <row r="462" spans="1:26" ht="12.75" customHeight="1" x14ac:dyDescent="0.25">
      <c r="A462" s="39"/>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c r="Z462" s="39"/>
    </row>
    <row r="463" spans="1:26" ht="12.75" customHeight="1" x14ac:dyDescent="0.25">
      <c r="A463" s="39"/>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c r="Z463" s="39"/>
    </row>
    <row r="464" spans="1:26" ht="12.75" customHeight="1" x14ac:dyDescent="0.25">
      <c r="A464" s="39"/>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c r="Z464" s="39"/>
    </row>
    <row r="465" spans="1:26" ht="12.75" customHeight="1" x14ac:dyDescent="0.25">
      <c r="A465" s="39"/>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c r="Z465" s="39"/>
    </row>
    <row r="466" spans="1:26" ht="12.75" customHeight="1" x14ac:dyDescent="0.25">
      <c r="A466" s="39"/>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c r="Z466" s="39"/>
    </row>
    <row r="467" spans="1:26" ht="12.75" customHeight="1" x14ac:dyDescent="0.25">
      <c r="A467" s="39"/>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c r="Z467" s="39"/>
    </row>
    <row r="468" spans="1:26" ht="12.75" customHeight="1" x14ac:dyDescent="0.25">
      <c r="A468" s="39"/>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c r="Z468" s="39"/>
    </row>
    <row r="469" spans="1:26" ht="12.75" customHeight="1" x14ac:dyDescent="0.25">
      <c r="A469" s="39"/>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c r="Z469" s="39"/>
    </row>
    <row r="470" spans="1:26" ht="12.75" customHeight="1" x14ac:dyDescent="0.25">
      <c r="A470" s="39"/>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c r="Z470" s="39"/>
    </row>
    <row r="471" spans="1:26" ht="12.75" customHeight="1" x14ac:dyDescent="0.25">
      <c r="A471" s="39"/>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c r="Z471" s="39"/>
    </row>
    <row r="472" spans="1:26" ht="12.75" customHeight="1" x14ac:dyDescent="0.25">
      <c r="A472" s="39"/>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c r="Z472" s="39"/>
    </row>
    <row r="473" spans="1:26" ht="12.75" customHeight="1" x14ac:dyDescent="0.25">
      <c r="A473" s="39"/>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c r="Z473" s="39"/>
    </row>
    <row r="474" spans="1:26" ht="12.75" customHeight="1" x14ac:dyDescent="0.25">
      <c r="A474" s="39"/>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c r="Z474" s="39"/>
    </row>
    <row r="475" spans="1:26" ht="12.75" customHeight="1" x14ac:dyDescent="0.25">
      <c r="A475" s="39"/>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c r="Z475" s="39"/>
    </row>
    <row r="476" spans="1:26" ht="12.75" customHeight="1" x14ac:dyDescent="0.25">
      <c r="A476" s="39"/>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c r="Z476" s="39"/>
    </row>
    <row r="477" spans="1:26" ht="12.75" customHeight="1" x14ac:dyDescent="0.25">
      <c r="A477" s="39"/>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c r="Z477" s="39"/>
    </row>
    <row r="478" spans="1:26" ht="12.75" customHeight="1" x14ac:dyDescent="0.25">
      <c r="A478" s="39"/>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c r="Z478" s="39"/>
    </row>
    <row r="479" spans="1:26" ht="12.75" customHeight="1" x14ac:dyDescent="0.25">
      <c r="A479" s="39"/>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c r="Z479" s="39"/>
    </row>
    <row r="480" spans="1:26" ht="12.75" customHeight="1" x14ac:dyDescent="0.25">
      <c r="A480" s="39"/>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c r="Z480" s="39"/>
    </row>
    <row r="481" spans="1:26" ht="12.75" customHeight="1" x14ac:dyDescent="0.25">
      <c r="A481" s="39"/>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c r="Z481" s="39"/>
    </row>
    <row r="482" spans="1:26" ht="12.75" customHeight="1" x14ac:dyDescent="0.25">
      <c r="A482" s="39"/>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c r="Z482" s="39"/>
    </row>
    <row r="483" spans="1:26" ht="12.75" customHeight="1" x14ac:dyDescent="0.25">
      <c r="A483" s="39"/>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c r="Z483" s="39"/>
    </row>
    <row r="484" spans="1:26" ht="12.75" customHeight="1" x14ac:dyDescent="0.25">
      <c r="A484" s="39"/>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c r="Z484" s="39"/>
    </row>
    <row r="485" spans="1:26" ht="12.75" customHeight="1" x14ac:dyDescent="0.25">
      <c r="A485" s="39"/>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c r="Z485" s="39"/>
    </row>
    <row r="486" spans="1:26" ht="12.75" customHeight="1" x14ac:dyDescent="0.25">
      <c r="A486" s="39"/>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c r="Z486" s="39"/>
    </row>
    <row r="487" spans="1:26" ht="12.75" customHeight="1" x14ac:dyDescent="0.25">
      <c r="A487" s="39"/>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c r="Z487" s="39"/>
    </row>
    <row r="488" spans="1:26" ht="12.75" customHeight="1" x14ac:dyDescent="0.25">
      <c r="A488" s="39"/>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row>
    <row r="489" spans="1:26" ht="12.75" customHeight="1" x14ac:dyDescent="0.25">
      <c r="A489" s="39"/>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c r="Z489" s="39"/>
    </row>
    <row r="490" spans="1:26" ht="12.75" customHeight="1" x14ac:dyDescent="0.25">
      <c r="A490" s="39"/>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row>
    <row r="491" spans="1:26" ht="12.75" customHeight="1" x14ac:dyDescent="0.25">
      <c r="A491" s="39"/>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c r="Z491" s="39"/>
    </row>
    <row r="492" spans="1:26" ht="12.75" customHeight="1" x14ac:dyDescent="0.25">
      <c r="A492" s="39"/>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c r="Z492" s="39"/>
    </row>
    <row r="493" spans="1:26" ht="12.75" customHeight="1" x14ac:dyDescent="0.25">
      <c r="A493" s="39"/>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row>
    <row r="494" spans="1:26" ht="12.75" customHeight="1" x14ac:dyDescent="0.25">
      <c r="A494" s="39"/>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c r="Z494" s="39"/>
    </row>
    <row r="495" spans="1:26" ht="12.75" customHeight="1" x14ac:dyDescent="0.25">
      <c r="A495" s="39"/>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c r="Z495" s="39"/>
    </row>
    <row r="496" spans="1:26" ht="12.75" customHeight="1" x14ac:dyDescent="0.25">
      <c r="A496" s="39"/>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c r="Z496" s="39"/>
    </row>
    <row r="497" spans="1:26" ht="12.75" customHeight="1" x14ac:dyDescent="0.25">
      <c r="A497" s="39"/>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c r="Z497" s="39"/>
    </row>
    <row r="498" spans="1:26" ht="12.75" customHeight="1" x14ac:dyDescent="0.25">
      <c r="A498" s="39"/>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c r="Z498" s="39"/>
    </row>
    <row r="499" spans="1:26" ht="12.75" customHeight="1" x14ac:dyDescent="0.25">
      <c r="A499" s="39"/>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c r="Z499" s="39"/>
    </row>
    <row r="500" spans="1:26" ht="12.75" customHeight="1" x14ac:dyDescent="0.25">
      <c r="A500" s="39"/>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c r="Z500" s="39"/>
    </row>
    <row r="501" spans="1:26" ht="12.75" customHeight="1" x14ac:dyDescent="0.25">
      <c r="A501" s="39"/>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c r="Z501" s="39"/>
    </row>
    <row r="502" spans="1:26" ht="12.75" customHeight="1" x14ac:dyDescent="0.25">
      <c r="A502" s="39"/>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c r="Z502" s="39"/>
    </row>
    <row r="503" spans="1:26" ht="12.75" customHeight="1" x14ac:dyDescent="0.25">
      <c r="A503" s="39"/>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c r="Z503" s="39"/>
    </row>
    <row r="504" spans="1:26" ht="12.75" customHeight="1" x14ac:dyDescent="0.25">
      <c r="A504" s="39"/>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c r="Z504" s="39"/>
    </row>
    <row r="505" spans="1:26" ht="12.75" customHeight="1" x14ac:dyDescent="0.25">
      <c r="A505" s="39"/>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c r="Z505" s="39"/>
    </row>
    <row r="506" spans="1:26" ht="12.75" customHeight="1" x14ac:dyDescent="0.25">
      <c r="A506" s="39"/>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c r="Z506" s="39"/>
    </row>
    <row r="507" spans="1:26" ht="12.75" customHeight="1" x14ac:dyDescent="0.25">
      <c r="A507" s="39"/>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c r="Z507" s="39"/>
    </row>
    <row r="508" spans="1:26" ht="12.75" customHeight="1" x14ac:dyDescent="0.25">
      <c r="A508" s="39"/>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c r="Z508" s="39"/>
    </row>
    <row r="509" spans="1:26" ht="12.75" customHeight="1" x14ac:dyDescent="0.25">
      <c r="A509" s="39"/>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c r="Z509" s="39"/>
    </row>
    <row r="510" spans="1:26" ht="12.75" customHeight="1" x14ac:dyDescent="0.25">
      <c r="A510" s="39"/>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c r="Z510" s="39"/>
    </row>
    <row r="511" spans="1:26" ht="12.75" customHeight="1" x14ac:dyDescent="0.25">
      <c r="A511" s="39"/>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c r="Z511" s="39"/>
    </row>
    <row r="512" spans="1:26" ht="12.75" customHeight="1" x14ac:dyDescent="0.25">
      <c r="A512" s="39"/>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c r="Z512" s="39"/>
    </row>
    <row r="513" spans="1:26" ht="12.75" customHeight="1" x14ac:dyDescent="0.25">
      <c r="A513" s="39"/>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c r="Z513" s="39"/>
    </row>
    <row r="514" spans="1:26" ht="12.75" customHeight="1" x14ac:dyDescent="0.25">
      <c r="A514" s="39"/>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c r="Z514" s="39"/>
    </row>
    <row r="515" spans="1:26" ht="12.75" customHeight="1" x14ac:dyDescent="0.25">
      <c r="A515" s="39"/>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c r="Z515" s="39"/>
    </row>
    <row r="516" spans="1:26" ht="12.75" customHeight="1" x14ac:dyDescent="0.25">
      <c r="A516" s="39"/>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c r="Z516" s="39"/>
    </row>
    <row r="517" spans="1:26" ht="12.75" customHeight="1" x14ac:dyDescent="0.25">
      <c r="A517" s="39"/>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c r="Z517" s="39"/>
    </row>
    <row r="518" spans="1:26" ht="12.75" customHeight="1" x14ac:dyDescent="0.25">
      <c r="A518" s="39"/>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row>
    <row r="519" spans="1:26" ht="12.75" customHeight="1" x14ac:dyDescent="0.25">
      <c r="A519" s="39"/>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row>
    <row r="520" spans="1:26" ht="12.75" customHeight="1" x14ac:dyDescent="0.25">
      <c r="A520" s="39"/>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row>
    <row r="521" spans="1:26" ht="12.75" customHeight="1" x14ac:dyDescent="0.25">
      <c r="A521" s="39"/>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row>
    <row r="522" spans="1:26" ht="12.75" customHeight="1" x14ac:dyDescent="0.25">
      <c r="A522" s="39"/>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row>
    <row r="523" spans="1:26" ht="12.75" customHeight="1" x14ac:dyDescent="0.25">
      <c r="A523" s="39"/>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row>
    <row r="524" spans="1:26" ht="12.75" customHeight="1" x14ac:dyDescent="0.25">
      <c r="A524" s="39"/>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row>
    <row r="525" spans="1:26" ht="12.75" customHeight="1" x14ac:dyDescent="0.25">
      <c r="A525" s="39"/>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c r="Z525" s="39"/>
    </row>
    <row r="526" spans="1:26" ht="12.75" customHeight="1" x14ac:dyDescent="0.25">
      <c r="A526" s="39"/>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c r="Z526" s="39"/>
    </row>
    <row r="527" spans="1:26" ht="12.75" customHeight="1" x14ac:dyDescent="0.25">
      <c r="A527" s="39"/>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row>
    <row r="528" spans="1:26" ht="12.75" customHeight="1" x14ac:dyDescent="0.25">
      <c r="A528" s="39"/>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row>
    <row r="529" spans="1:26" ht="12.75" customHeight="1" x14ac:dyDescent="0.25">
      <c r="A529" s="39"/>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row>
    <row r="530" spans="1:26" ht="12.75" customHeight="1" x14ac:dyDescent="0.25">
      <c r="A530" s="39"/>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row>
    <row r="531" spans="1:26" ht="12.75" customHeight="1" x14ac:dyDescent="0.25">
      <c r="A531" s="39"/>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row>
    <row r="532" spans="1:26" ht="12.75" customHeight="1" x14ac:dyDescent="0.25">
      <c r="A532" s="39"/>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row>
    <row r="533" spans="1:26" ht="12.75" customHeight="1" x14ac:dyDescent="0.25">
      <c r="A533" s="39"/>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row>
    <row r="534" spans="1:26" ht="12.75" customHeight="1" x14ac:dyDescent="0.25">
      <c r="A534" s="39"/>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c r="Z534" s="39"/>
    </row>
    <row r="535" spans="1:26" ht="12.75" customHeight="1" x14ac:dyDescent="0.25">
      <c r="A535" s="39"/>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c r="Z535" s="39"/>
    </row>
    <row r="536" spans="1:26" ht="12.75" customHeight="1" x14ac:dyDescent="0.25">
      <c r="A536" s="39"/>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row>
    <row r="537" spans="1:26" ht="12.75" customHeight="1" x14ac:dyDescent="0.25">
      <c r="A537" s="39"/>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row>
    <row r="538" spans="1:26" ht="12.75" customHeight="1" x14ac:dyDescent="0.25">
      <c r="A538" s="39"/>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row>
    <row r="539" spans="1:26" ht="12.75" customHeight="1" x14ac:dyDescent="0.25">
      <c r="A539" s="39"/>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row>
    <row r="540" spans="1:26" ht="12.75" customHeight="1" x14ac:dyDescent="0.25">
      <c r="A540" s="39"/>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c r="Z540" s="39"/>
    </row>
    <row r="541" spans="1:26" ht="12.75" customHeight="1" x14ac:dyDescent="0.25">
      <c r="A541" s="39"/>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c r="Z541" s="39"/>
    </row>
    <row r="542" spans="1:26" ht="12.75" customHeight="1" x14ac:dyDescent="0.25">
      <c r="A542" s="39"/>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c r="Z542" s="39"/>
    </row>
    <row r="543" spans="1:26" ht="12.75" customHeight="1" x14ac:dyDescent="0.25">
      <c r="A543" s="39"/>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c r="Z543" s="39"/>
    </row>
    <row r="544" spans="1:26" ht="12.75" customHeight="1" x14ac:dyDescent="0.25">
      <c r="A544" s="39"/>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row>
    <row r="545" spans="1:26" ht="12.75" customHeight="1" x14ac:dyDescent="0.25">
      <c r="A545" s="39"/>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c r="Z545" s="39"/>
    </row>
    <row r="546" spans="1:26" ht="12.75" customHeight="1" x14ac:dyDescent="0.25">
      <c r="A546" s="39"/>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c r="Z546" s="39"/>
    </row>
    <row r="547" spans="1:26" ht="12.75" customHeight="1" x14ac:dyDescent="0.25">
      <c r="A547" s="39"/>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c r="Z547" s="39"/>
    </row>
    <row r="548" spans="1:26" ht="12.75" customHeight="1" x14ac:dyDescent="0.25">
      <c r="A548" s="39"/>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c r="Z548" s="39"/>
    </row>
    <row r="549" spans="1:26" ht="12.75" customHeight="1" x14ac:dyDescent="0.25">
      <c r="A549" s="39"/>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row>
    <row r="550" spans="1:26" ht="12.75" customHeight="1" x14ac:dyDescent="0.25">
      <c r="A550" s="39"/>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row>
    <row r="551" spans="1:26" ht="12.75" customHeight="1" x14ac:dyDescent="0.25">
      <c r="A551" s="39"/>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row>
    <row r="552" spans="1:26" ht="12.75" customHeight="1" x14ac:dyDescent="0.25">
      <c r="A552" s="39"/>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c r="Z552" s="39"/>
    </row>
    <row r="553" spans="1:26" ht="12.75" customHeight="1" x14ac:dyDescent="0.25">
      <c r="A553" s="39"/>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c r="Z553" s="39"/>
    </row>
    <row r="554" spans="1:26" ht="12.75" customHeight="1" x14ac:dyDescent="0.25">
      <c r="A554" s="39"/>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c r="Z554" s="39"/>
    </row>
    <row r="555" spans="1:26" ht="12.75" customHeight="1" x14ac:dyDescent="0.25">
      <c r="A555" s="39"/>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row>
    <row r="556" spans="1:26" ht="12.75" customHeight="1" x14ac:dyDescent="0.25">
      <c r="A556" s="39"/>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row>
    <row r="557" spans="1:26" ht="12.75" customHeight="1" x14ac:dyDescent="0.25">
      <c r="A557" s="39"/>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row>
    <row r="558" spans="1:26" ht="12.75" customHeight="1" x14ac:dyDescent="0.25">
      <c r="A558" s="39"/>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row>
    <row r="559" spans="1:26" ht="12.75" customHeight="1" x14ac:dyDescent="0.25">
      <c r="A559" s="39"/>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c r="Z559" s="39"/>
    </row>
    <row r="560" spans="1:26" ht="12.75" customHeight="1" x14ac:dyDescent="0.25">
      <c r="A560" s="39"/>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c r="Z560" s="39"/>
    </row>
    <row r="561" spans="1:26" ht="12.75" customHeight="1" x14ac:dyDescent="0.25">
      <c r="A561" s="39"/>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row>
    <row r="562" spans="1:26" ht="12.75" customHeight="1" x14ac:dyDescent="0.25">
      <c r="A562" s="39"/>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c r="Z562" s="39"/>
    </row>
    <row r="563" spans="1:26" ht="12.75" customHeight="1" x14ac:dyDescent="0.25">
      <c r="A563" s="39"/>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c r="Z563" s="39"/>
    </row>
    <row r="564" spans="1:26" ht="12.75" customHeight="1" x14ac:dyDescent="0.25">
      <c r="A564" s="39"/>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c r="Z564" s="39"/>
    </row>
    <row r="565" spans="1:26" ht="12.75" customHeight="1" x14ac:dyDescent="0.25">
      <c r="A565" s="39"/>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row>
    <row r="566" spans="1:26" ht="12.75" customHeight="1" x14ac:dyDescent="0.25">
      <c r="A566" s="39"/>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row>
    <row r="567" spans="1:26" ht="12.75" customHeight="1" x14ac:dyDescent="0.25">
      <c r="A567" s="39"/>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row>
    <row r="568" spans="1:26" ht="12.75" customHeight="1" x14ac:dyDescent="0.25">
      <c r="A568" s="39"/>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row>
    <row r="569" spans="1:26" ht="12.75" customHeight="1" x14ac:dyDescent="0.25">
      <c r="A569" s="39"/>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row>
    <row r="570" spans="1:26" ht="12.75" customHeight="1" x14ac:dyDescent="0.25">
      <c r="A570" s="39"/>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row>
    <row r="571" spans="1:26" ht="12.75" customHeight="1" x14ac:dyDescent="0.25">
      <c r="A571" s="39"/>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c r="Z571" s="39"/>
    </row>
    <row r="572" spans="1:26" ht="12.75" customHeight="1" x14ac:dyDescent="0.25">
      <c r="A572" s="39"/>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c r="Z572" s="39"/>
    </row>
    <row r="573" spans="1:26" ht="12.75" customHeight="1" x14ac:dyDescent="0.25">
      <c r="A573" s="39"/>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row>
    <row r="574" spans="1:26" ht="12.75" customHeight="1" x14ac:dyDescent="0.25">
      <c r="A574" s="39"/>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row>
    <row r="575" spans="1:26" ht="12.75" customHeight="1" x14ac:dyDescent="0.25">
      <c r="A575" s="39"/>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row>
    <row r="576" spans="1:26" ht="12.75" customHeight="1" x14ac:dyDescent="0.25">
      <c r="A576" s="39"/>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row>
    <row r="577" spans="1:26" ht="12.75" customHeight="1" x14ac:dyDescent="0.25">
      <c r="A577" s="39"/>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row>
    <row r="578" spans="1:26" ht="12.75" customHeight="1" x14ac:dyDescent="0.25">
      <c r="A578" s="39"/>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row>
    <row r="579" spans="1:26" ht="12.75" customHeight="1" x14ac:dyDescent="0.25">
      <c r="A579" s="39"/>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row>
    <row r="580" spans="1:26" ht="12.75" customHeight="1" x14ac:dyDescent="0.25">
      <c r="A580" s="39"/>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row>
    <row r="581" spans="1:26" ht="12.75" customHeight="1" x14ac:dyDescent="0.25">
      <c r="A581" s="39"/>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row>
    <row r="582" spans="1:26" ht="12.75" customHeight="1" x14ac:dyDescent="0.25">
      <c r="A582" s="39"/>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row>
    <row r="583" spans="1:26" ht="12.75" customHeight="1" x14ac:dyDescent="0.25">
      <c r="A583" s="39"/>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row>
    <row r="584" spans="1:26" ht="12.75" customHeight="1" x14ac:dyDescent="0.25">
      <c r="A584" s="39"/>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row>
    <row r="585" spans="1:26" ht="12.75" customHeight="1" x14ac:dyDescent="0.25">
      <c r="A585" s="39"/>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row>
    <row r="586" spans="1:26" ht="12.75" customHeight="1" x14ac:dyDescent="0.25">
      <c r="A586" s="39"/>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row>
    <row r="587" spans="1:26" ht="12.75" customHeight="1" x14ac:dyDescent="0.25">
      <c r="A587" s="39"/>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row>
    <row r="588" spans="1:26" ht="12.75" customHeight="1" x14ac:dyDescent="0.25">
      <c r="A588" s="39"/>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row>
    <row r="589" spans="1:26" ht="12.75" customHeight="1" x14ac:dyDescent="0.25">
      <c r="A589" s="39"/>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row>
    <row r="590" spans="1:26" ht="12.75" customHeight="1" x14ac:dyDescent="0.25">
      <c r="A590" s="39"/>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row>
    <row r="591" spans="1:26" ht="12.75" customHeight="1" x14ac:dyDescent="0.25">
      <c r="A591" s="39"/>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row>
    <row r="592" spans="1:26" ht="12.75" customHeight="1" x14ac:dyDescent="0.25">
      <c r="A592" s="39"/>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row>
    <row r="593" spans="1:26" ht="12.75" customHeight="1" x14ac:dyDescent="0.25">
      <c r="A593" s="39"/>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row>
    <row r="594" spans="1:26" ht="12.75" customHeight="1" x14ac:dyDescent="0.25">
      <c r="A594" s="39"/>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row>
    <row r="595" spans="1:26" ht="12.75" customHeight="1" x14ac:dyDescent="0.25">
      <c r="A595" s="39"/>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row>
    <row r="596" spans="1:26" ht="12.75" customHeight="1" x14ac:dyDescent="0.25">
      <c r="A596" s="39"/>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row>
    <row r="597" spans="1:26" ht="12.75" customHeight="1" x14ac:dyDescent="0.25">
      <c r="A597" s="39"/>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c r="Z597" s="39"/>
    </row>
    <row r="598" spans="1:26" ht="12.75" customHeight="1" x14ac:dyDescent="0.25">
      <c r="A598" s="39"/>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c r="Z598" s="39"/>
    </row>
    <row r="599" spans="1:26" ht="12.75" customHeight="1" x14ac:dyDescent="0.25">
      <c r="A599" s="39"/>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c r="Z599" s="39"/>
    </row>
    <row r="600" spans="1:26" ht="12.75" customHeight="1" x14ac:dyDescent="0.25">
      <c r="A600" s="39"/>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c r="Z600" s="39"/>
    </row>
    <row r="601" spans="1:26" ht="12.75" customHeight="1" x14ac:dyDescent="0.25">
      <c r="A601" s="39"/>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c r="Z601" s="39"/>
    </row>
    <row r="602" spans="1:26" ht="12.75" customHeight="1" x14ac:dyDescent="0.25">
      <c r="A602" s="39"/>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c r="Z602" s="39"/>
    </row>
    <row r="603" spans="1:26" ht="12.75" customHeight="1" x14ac:dyDescent="0.25">
      <c r="A603" s="39"/>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c r="Z603" s="39"/>
    </row>
    <row r="604" spans="1:26" ht="12.75" customHeight="1" x14ac:dyDescent="0.25">
      <c r="A604" s="39"/>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c r="Z604" s="39"/>
    </row>
    <row r="605" spans="1:26" ht="12.75" customHeight="1" x14ac:dyDescent="0.25">
      <c r="A605" s="39"/>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c r="Z605" s="39"/>
    </row>
    <row r="606" spans="1:26" ht="12.75" customHeight="1" x14ac:dyDescent="0.25">
      <c r="A606" s="39"/>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c r="Z606" s="39"/>
    </row>
    <row r="607" spans="1:26" ht="12.75" customHeight="1" x14ac:dyDescent="0.25">
      <c r="A607" s="39"/>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row>
    <row r="608" spans="1:26" ht="12.75" customHeight="1" x14ac:dyDescent="0.25">
      <c r="A608" s="39"/>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c r="Z608" s="39"/>
    </row>
    <row r="609" spans="1:26" ht="12.75" customHeight="1" x14ac:dyDescent="0.25">
      <c r="A609" s="39"/>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c r="Z609" s="39"/>
    </row>
    <row r="610" spans="1:26" ht="12.75" customHeight="1" x14ac:dyDescent="0.25">
      <c r="A610" s="39"/>
      <c r="B610" s="39"/>
      <c r="C610" s="39"/>
      <c r="D610" s="39"/>
      <c r="E610" s="39"/>
      <c r="F610" s="39"/>
      <c r="G610" s="39"/>
      <c r="H610" s="39"/>
      <c r="I610" s="39"/>
      <c r="J610" s="39"/>
      <c r="K610" s="39"/>
      <c r="L610" s="39"/>
      <c r="M610" s="39"/>
      <c r="N610" s="39"/>
      <c r="O610" s="39"/>
      <c r="P610" s="39"/>
      <c r="Q610" s="39"/>
      <c r="R610" s="39"/>
      <c r="S610" s="39"/>
      <c r="T610" s="39"/>
      <c r="U610" s="39"/>
      <c r="V610" s="39"/>
      <c r="W610" s="39"/>
      <c r="X610" s="39"/>
      <c r="Y610" s="39"/>
      <c r="Z610" s="39"/>
    </row>
    <row r="611" spans="1:26" ht="12.75" customHeight="1" x14ac:dyDescent="0.25">
      <c r="A611" s="39"/>
      <c r="B611" s="39"/>
      <c r="C611" s="39"/>
      <c r="D611" s="39"/>
      <c r="E611" s="39"/>
      <c r="F611" s="39"/>
      <c r="G611" s="39"/>
      <c r="H611" s="39"/>
      <c r="I611" s="39"/>
      <c r="J611" s="39"/>
      <c r="K611" s="39"/>
      <c r="L611" s="39"/>
      <c r="M611" s="39"/>
      <c r="N611" s="39"/>
      <c r="O611" s="39"/>
      <c r="P611" s="39"/>
      <c r="Q611" s="39"/>
      <c r="R611" s="39"/>
      <c r="S611" s="39"/>
      <c r="T611" s="39"/>
      <c r="U611" s="39"/>
      <c r="V611" s="39"/>
      <c r="W611" s="39"/>
      <c r="X611" s="39"/>
      <c r="Y611" s="39"/>
      <c r="Z611" s="39"/>
    </row>
    <row r="612" spans="1:26" ht="12.75" customHeight="1" x14ac:dyDescent="0.25">
      <c r="A612" s="39"/>
      <c r="B612" s="39"/>
      <c r="C612" s="39"/>
      <c r="D612" s="39"/>
      <c r="E612" s="39"/>
      <c r="F612" s="39"/>
      <c r="G612" s="39"/>
      <c r="H612" s="39"/>
      <c r="I612" s="39"/>
      <c r="J612" s="39"/>
      <c r="K612" s="39"/>
      <c r="L612" s="39"/>
      <c r="M612" s="39"/>
      <c r="N612" s="39"/>
      <c r="O612" s="39"/>
      <c r="P612" s="39"/>
      <c r="Q612" s="39"/>
      <c r="R612" s="39"/>
      <c r="S612" s="39"/>
      <c r="T612" s="39"/>
      <c r="U612" s="39"/>
      <c r="V612" s="39"/>
      <c r="W612" s="39"/>
      <c r="X612" s="39"/>
      <c r="Y612" s="39"/>
      <c r="Z612" s="39"/>
    </row>
    <row r="613" spans="1:26" ht="12.75" customHeight="1" x14ac:dyDescent="0.25">
      <c r="A613" s="39"/>
      <c r="B613" s="39"/>
      <c r="C613" s="39"/>
      <c r="D613" s="39"/>
      <c r="E613" s="39"/>
      <c r="F613" s="39"/>
      <c r="G613" s="39"/>
      <c r="H613" s="39"/>
      <c r="I613" s="39"/>
      <c r="J613" s="39"/>
      <c r="K613" s="39"/>
      <c r="L613" s="39"/>
      <c r="M613" s="39"/>
      <c r="N613" s="39"/>
      <c r="O613" s="39"/>
      <c r="P613" s="39"/>
      <c r="Q613" s="39"/>
      <c r="R613" s="39"/>
      <c r="S613" s="39"/>
      <c r="T613" s="39"/>
      <c r="U613" s="39"/>
      <c r="V613" s="39"/>
      <c r="W613" s="39"/>
      <c r="X613" s="39"/>
      <c r="Y613" s="39"/>
      <c r="Z613" s="39"/>
    </row>
    <row r="614" spans="1:26" ht="12.75" customHeight="1" x14ac:dyDescent="0.25">
      <c r="A614" s="39"/>
      <c r="B614" s="39"/>
      <c r="C614" s="39"/>
      <c r="D614" s="39"/>
      <c r="E614" s="39"/>
      <c r="F614" s="39"/>
      <c r="G614" s="39"/>
      <c r="H614" s="39"/>
      <c r="I614" s="39"/>
      <c r="J614" s="39"/>
      <c r="K614" s="39"/>
      <c r="L614" s="39"/>
      <c r="M614" s="39"/>
      <c r="N614" s="39"/>
      <c r="O614" s="39"/>
      <c r="P614" s="39"/>
      <c r="Q614" s="39"/>
      <c r="R614" s="39"/>
      <c r="S614" s="39"/>
      <c r="T614" s="39"/>
      <c r="U614" s="39"/>
      <c r="V614" s="39"/>
      <c r="W614" s="39"/>
      <c r="X614" s="39"/>
      <c r="Y614" s="39"/>
      <c r="Z614" s="39"/>
    </row>
    <row r="615" spans="1:26" ht="12.75" customHeight="1" x14ac:dyDescent="0.25">
      <c r="A615" s="39"/>
      <c r="B615" s="39"/>
      <c r="C615" s="39"/>
      <c r="D615" s="39"/>
      <c r="E615" s="39"/>
      <c r="F615" s="39"/>
      <c r="G615" s="39"/>
      <c r="H615" s="39"/>
      <c r="I615" s="39"/>
      <c r="J615" s="39"/>
      <c r="K615" s="39"/>
      <c r="L615" s="39"/>
      <c r="M615" s="39"/>
      <c r="N615" s="39"/>
      <c r="O615" s="39"/>
      <c r="P615" s="39"/>
      <c r="Q615" s="39"/>
      <c r="R615" s="39"/>
      <c r="S615" s="39"/>
      <c r="T615" s="39"/>
      <c r="U615" s="39"/>
      <c r="V615" s="39"/>
      <c r="W615" s="39"/>
      <c r="X615" s="39"/>
      <c r="Y615" s="39"/>
      <c r="Z615" s="39"/>
    </row>
    <row r="616" spans="1:26" ht="12.75" customHeight="1" x14ac:dyDescent="0.25">
      <c r="A616" s="39"/>
      <c r="B616" s="39"/>
      <c r="C616" s="39"/>
      <c r="D616" s="39"/>
      <c r="E616" s="39"/>
      <c r="F616" s="39"/>
      <c r="G616" s="39"/>
      <c r="H616" s="39"/>
      <c r="I616" s="39"/>
      <c r="J616" s="39"/>
      <c r="K616" s="39"/>
      <c r="L616" s="39"/>
      <c r="M616" s="39"/>
      <c r="N616" s="39"/>
      <c r="O616" s="39"/>
      <c r="P616" s="39"/>
      <c r="Q616" s="39"/>
      <c r="R616" s="39"/>
      <c r="S616" s="39"/>
      <c r="T616" s="39"/>
      <c r="U616" s="39"/>
      <c r="V616" s="39"/>
      <c r="W616" s="39"/>
      <c r="X616" s="39"/>
      <c r="Y616" s="39"/>
      <c r="Z616" s="39"/>
    </row>
    <row r="617" spans="1:26" ht="12.75" customHeight="1" x14ac:dyDescent="0.25">
      <c r="A617" s="39"/>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c r="Z617" s="39"/>
    </row>
    <row r="618" spans="1:26" ht="12.75" customHeight="1" x14ac:dyDescent="0.25">
      <c r="A618" s="39"/>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c r="Z618" s="39"/>
    </row>
    <row r="619" spans="1:26" ht="12.75" customHeight="1" x14ac:dyDescent="0.25">
      <c r="A619" s="39"/>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c r="Z619" s="39"/>
    </row>
    <row r="620" spans="1:26" ht="12.75" customHeight="1" x14ac:dyDescent="0.25">
      <c r="A620" s="39"/>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c r="Z620" s="39"/>
    </row>
    <row r="621" spans="1:26" ht="12.75" customHeight="1" x14ac:dyDescent="0.25">
      <c r="A621" s="39"/>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c r="Z621" s="39"/>
    </row>
    <row r="622" spans="1:26" ht="12.75" customHeight="1" x14ac:dyDescent="0.25">
      <c r="A622" s="39"/>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c r="Z622" s="39"/>
    </row>
    <row r="623" spans="1:26" ht="12.75" customHeight="1" x14ac:dyDescent="0.25">
      <c r="A623" s="39"/>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c r="Z623" s="39"/>
    </row>
    <row r="624" spans="1:26" ht="12.75" customHeight="1" x14ac:dyDescent="0.25">
      <c r="A624" s="39"/>
      <c r="B624" s="39"/>
      <c r="C624" s="39"/>
      <c r="D624" s="39"/>
      <c r="E624" s="39"/>
      <c r="F624" s="39"/>
      <c r="G624" s="39"/>
      <c r="H624" s="39"/>
      <c r="I624" s="39"/>
      <c r="J624" s="39"/>
      <c r="K624" s="39"/>
      <c r="L624" s="39"/>
      <c r="M624" s="39"/>
      <c r="N624" s="39"/>
      <c r="O624" s="39"/>
      <c r="P624" s="39"/>
      <c r="Q624" s="39"/>
      <c r="R624" s="39"/>
      <c r="S624" s="39"/>
      <c r="T624" s="39"/>
      <c r="U624" s="39"/>
      <c r="V624" s="39"/>
      <c r="W624" s="39"/>
      <c r="X624" s="39"/>
      <c r="Y624" s="39"/>
      <c r="Z624" s="39"/>
    </row>
    <row r="625" spans="1:26" ht="12.75" customHeight="1" x14ac:dyDescent="0.25">
      <c r="A625" s="39"/>
      <c r="B625" s="39"/>
      <c r="C625" s="39"/>
      <c r="D625" s="39"/>
      <c r="E625" s="39"/>
      <c r="F625" s="39"/>
      <c r="G625" s="39"/>
      <c r="H625" s="39"/>
      <c r="I625" s="39"/>
      <c r="J625" s="39"/>
      <c r="K625" s="39"/>
      <c r="L625" s="39"/>
      <c r="M625" s="39"/>
      <c r="N625" s="39"/>
      <c r="O625" s="39"/>
      <c r="P625" s="39"/>
      <c r="Q625" s="39"/>
      <c r="R625" s="39"/>
      <c r="S625" s="39"/>
      <c r="T625" s="39"/>
      <c r="U625" s="39"/>
      <c r="V625" s="39"/>
      <c r="W625" s="39"/>
      <c r="X625" s="39"/>
      <c r="Y625" s="39"/>
      <c r="Z625" s="39"/>
    </row>
    <row r="626" spans="1:26" ht="12.75" customHeight="1" x14ac:dyDescent="0.25">
      <c r="A626" s="39"/>
      <c r="B626" s="39"/>
      <c r="C626" s="39"/>
      <c r="D626" s="39"/>
      <c r="E626" s="39"/>
      <c r="F626" s="39"/>
      <c r="G626" s="39"/>
      <c r="H626" s="39"/>
      <c r="I626" s="39"/>
      <c r="J626" s="39"/>
      <c r="K626" s="39"/>
      <c r="L626" s="39"/>
      <c r="M626" s="39"/>
      <c r="N626" s="39"/>
      <c r="O626" s="39"/>
      <c r="P626" s="39"/>
      <c r="Q626" s="39"/>
      <c r="R626" s="39"/>
      <c r="S626" s="39"/>
      <c r="T626" s="39"/>
      <c r="U626" s="39"/>
      <c r="V626" s="39"/>
      <c r="W626" s="39"/>
      <c r="X626" s="39"/>
      <c r="Y626" s="39"/>
      <c r="Z626" s="39"/>
    </row>
    <row r="627" spans="1:26" ht="12.75" customHeight="1" x14ac:dyDescent="0.25">
      <c r="A627" s="39"/>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c r="Z627" s="39"/>
    </row>
    <row r="628" spans="1:26" ht="12.75" customHeight="1" x14ac:dyDescent="0.25">
      <c r="A628" s="39"/>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c r="Z628" s="39"/>
    </row>
    <row r="629" spans="1:26" ht="12.75" customHeight="1" x14ac:dyDescent="0.25">
      <c r="A629" s="39"/>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c r="Z629" s="39"/>
    </row>
    <row r="630" spans="1:26" ht="12.75" customHeight="1" x14ac:dyDescent="0.25">
      <c r="A630" s="39"/>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c r="Z630" s="39"/>
    </row>
    <row r="631" spans="1:26" ht="12.75" customHeight="1" x14ac:dyDescent="0.25">
      <c r="A631" s="39"/>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c r="Z631" s="39"/>
    </row>
    <row r="632" spans="1:26" ht="12.75" customHeight="1" x14ac:dyDescent="0.25">
      <c r="A632" s="39"/>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c r="Z632" s="39"/>
    </row>
    <row r="633" spans="1:26" ht="12.75" customHeight="1" x14ac:dyDescent="0.25">
      <c r="A633" s="39"/>
      <c r="B633" s="39"/>
      <c r="C633" s="39"/>
      <c r="D633" s="39"/>
      <c r="E633" s="39"/>
      <c r="F633" s="39"/>
      <c r="G633" s="39"/>
      <c r="H633" s="39"/>
      <c r="I633" s="39"/>
      <c r="J633" s="39"/>
      <c r="K633" s="39"/>
      <c r="L633" s="39"/>
      <c r="M633" s="39"/>
      <c r="N633" s="39"/>
      <c r="O633" s="39"/>
      <c r="P633" s="39"/>
      <c r="Q633" s="39"/>
      <c r="R633" s="39"/>
      <c r="S633" s="39"/>
      <c r="T633" s="39"/>
      <c r="U633" s="39"/>
      <c r="V633" s="39"/>
      <c r="W633" s="39"/>
      <c r="X633" s="39"/>
      <c r="Y633" s="39"/>
      <c r="Z633" s="39"/>
    </row>
    <row r="634" spans="1:26" ht="12.75" customHeight="1" x14ac:dyDescent="0.25">
      <c r="A634" s="39"/>
      <c r="B634" s="39"/>
      <c r="C634" s="39"/>
      <c r="D634" s="39"/>
      <c r="E634" s="39"/>
      <c r="F634" s="39"/>
      <c r="G634" s="39"/>
      <c r="H634" s="39"/>
      <c r="I634" s="39"/>
      <c r="J634" s="39"/>
      <c r="K634" s="39"/>
      <c r="L634" s="39"/>
      <c r="M634" s="39"/>
      <c r="N634" s="39"/>
      <c r="O634" s="39"/>
      <c r="P634" s="39"/>
      <c r="Q634" s="39"/>
      <c r="R634" s="39"/>
      <c r="S634" s="39"/>
      <c r="T634" s="39"/>
      <c r="U634" s="39"/>
      <c r="V634" s="39"/>
      <c r="W634" s="39"/>
      <c r="X634" s="39"/>
      <c r="Y634" s="39"/>
      <c r="Z634" s="39"/>
    </row>
    <row r="635" spans="1:26" ht="12.75" customHeight="1" x14ac:dyDescent="0.25">
      <c r="A635" s="39"/>
      <c r="B635" s="39"/>
      <c r="C635" s="39"/>
      <c r="D635" s="39"/>
      <c r="E635" s="39"/>
      <c r="F635" s="39"/>
      <c r="G635" s="39"/>
      <c r="H635" s="39"/>
      <c r="I635" s="39"/>
      <c r="J635" s="39"/>
      <c r="K635" s="39"/>
      <c r="L635" s="39"/>
      <c r="M635" s="39"/>
      <c r="N635" s="39"/>
      <c r="O635" s="39"/>
      <c r="P635" s="39"/>
      <c r="Q635" s="39"/>
      <c r="R635" s="39"/>
      <c r="S635" s="39"/>
      <c r="T635" s="39"/>
      <c r="U635" s="39"/>
      <c r="V635" s="39"/>
      <c r="W635" s="39"/>
      <c r="X635" s="39"/>
      <c r="Y635" s="39"/>
      <c r="Z635" s="39"/>
    </row>
    <row r="636" spans="1:26" ht="12.75" customHeight="1" x14ac:dyDescent="0.25">
      <c r="A636" s="39"/>
      <c r="B636" s="39"/>
      <c r="C636" s="39"/>
      <c r="D636" s="39"/>
      <c r="E636" s="39"/>
      <c r="F636" s="39"/>
      <c r="G636" s="39"/>
      <c r="H636" s="39"/>
      <c r="I636" s="39"/>
      <c r="J636" s="39"/>
      <c r="K636" s="39"/>
      <c r="L636" s="39"/>
      <c r="M636" s="39"/>
      <c r="N636" s="39"/>
      <c r="O636" s="39"/>
      <c r="P636" s="39"/>
      <c r="Q636" s="39"/>
      <c r="R636" s="39"/>
      <c r="S636" s="39"/>
      <c r="T636" s="39"/>
      <c r="U636" s="39"/>
      <c r="V636" s="39"/>
      <c r="W636" s="39"/>
      <c r="X636" s="39"/>
      <c r="Y636" s="39"/>
      <c r="Z636" s="39"/>
    </row>
    <row r="637" spans="1:26" ht="12.75" customHeight="1" x14ac:dyDescent="0.25">
      <c r="A637" s="39"/>
      <c r="B637" s="39"/>
      <c r="C637" s="39"/>
      <c r="D637" s="39"/>
      <c r="E637" s="39"/>
      <c r="F637" s="39"/>
      <c r="G637" s="39"/>
      <c r="H637" s="39"/>
      <c r="I637" s="39"/>
      <c r="J637" s="39"/>
      <c r="K637" s="39"/>
      <c r="L637" s="39"/>
      <c r="M637" s="39"/>
      <c r="N637" s="39"/>
      <c r="O637" s="39"/>
      <c r="P637" s="39"/>
      <c r="Q637" s="39"/>
      <c r="R637" s="39"/>
      <c r="S637" s="39"/>
      <c r="T637" s="39"/>
      <c r="U637" s="39"/>
      <c r="V637" s="39"/>
      <c r="W637" s="39"/>
      <c r="X637" s="39"/>
      <c r="Y637" s="39"/>
      <c r="Z637" s="39"/>
    </row>
    <row r="638" spans="1:26" ht="12.75" customHeight="1" x14ac:dyDescent="0.25">
      <c r="A638" s="39"/>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c r="Z638" s="39"/>
    </row>
    <row r="639" spans="1:26" ht="12.75" customHeight="1" x14ac:dyDescent="0.25">
      <c r="A639" s="39"/>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c r="Z639" s="39"/>
    </row>
    <row r="640" spans="1:26" ht="12.75" customHeight="1" x14ac:dyDescent="0.25">
      <c r="A640" s="39"/>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c r="Z640" s="39"/>
    </row>
    <row r="641" spans="1:26" ht="12.75" customHeight="1" x14ac:dyDescent="0.25">
      <c r="A641" s="39"/>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c r="Z641" s="39"/>
    </row>
    <row r="642" spans="1:26" ht="12.75" customHeight="1" x14ac:dyDescent="0.25">
      <c r="A642" s="39"/>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c r="Z642" s="39"/>
    </row>
    <row r="643" spans="1:26" ht="12.75" customHeight="1" x14ac:dyDescent="0.25">
      <c r="A643" s="39"/>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c r="Z643" s="39"/>
    </row>
    <row r="644" spans="1:26" ht="12.75" customHeight="1" x14ac:dyDescent="0.25">
      <c r="A644" s="39"/>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c r="Z644" s="39"/>
    </row>
    <row r="645" spans="1:26" ht="12.75" customHeight="1" x14ac:dyDescent="0.25">
      <c r="A645" s="39"/>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c r="Z645" s="39"/>
    </row>
    <row r="646" spans="1:26" ht="12.75" customHeight="1" x14ac:dyDescent="0.25">
      <c r="A646" s="39"/>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c r="Z646" s="39"/>
    </row>
    <row r="647" spans="1:26" ht="12.75" customHeight="1" x14ac:dyDescent="0.25">
      <c r="A647" s="39"/>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c r="Z647" s="39"/>
    </row>
    <row r="648" spans="1:26" ht="12.75" customHeight="1" x14ac:dyDescent="0.25">
      <c r="A648" s="39"/>
      <c r="B648" s="39"/>
      <c r="C648" s="39"/>
      <c r="D648" s="39"/>
      <c r="E648" s="39"/>
      <c r="F648" s="39"/>
      <c r="G648" s="39"/>
      <c r="H648" s="39"/>
      <c r="I648" s="39"/>
      <c r="J648" s="39"/>
      <c r="K648" s="39"/>
      <c r="L648" s="39"/>
      <c r="M648" s="39"/>
      <c r="N648" s="39"/>
      <c r="O648" s="39"/>
      <c r="P648" s="39"/>
      <c r="Q648" s="39"/>
      <c r="R648" s="39"/>
      <c r="S648" s="39"/>
      <c r="T648" s="39"/>
      <c r="U648" s="39"/>
      <c r="V648" s="39"/>
      <c r="W648" s="39"/>
      <c r="X648" s="39"/>
      <c r="Y648" s="39"/>
      <c r="Z648" s="39"/>
    </row>
    <row r="649" spans="1:26" ht="12.75" customHeight="1" x14ac:dyDescent="0.25">
      <c r="A649" s="39"/>
      <c r="B649" s="39"/>
      <c r="C649" s="39"/>
      <c r="D649" s="39"/>
      <c r="E649" s="39"/>
      <c r="F649" s="39"/>
      <c r="G649" s="39"/>
      <c r="H649" s="39"/>
      <c r="I649" s="39"/>
      <c r="J649" s="39"/>
      <c r="K649" s="39"/>
      <c r="L649" s="39"/>
      <c r="M649" s="39"/>
      <c r="N649" s="39"/>
      <c r="O649" s="39"/>
      <c r="P649" s="39"/>
      <c r="Q649" s="39"/>
      <c r="R649" s="39"/>
      <c r="S649" s="39"/>
      <c r="T649" s="39"/>
      <c r="U649" s="39"/>
      <c r="V649" s="39"/>
      <c r="W649" s="39"/>
      <c r="X649" s="39"/>
      <c r="Y649" s="39"/>
      <c r="Z649" s="39"/>
    </row>
    <row r="650" spans="1:26" ht="12.75" customHeight="1" x14ac:dyDescent="0.25">
      <c r="A650" s="39"/>
      <c r="B650" s="39"/>
      <c r="C650" s="39"/>
      <c r="D650" s="39"/>
      <c r="E650" s="39"/>
      <c r="F650" s="39"/>
      <c r="G650" s="39"/>
      <c r="H650" s="39"/>
      <c r="I650" s="39"/>
      <c r="J650" s="39"/>
      <c r="K650" s="39"/>
      <c r="L650" s="39"/>
      <c r="M650" s="39"/>
      <c r="N650" s="39"/>
      <c r="O650" s="39"/>
      <c r="P650" s="39"/>
      <c r="Q650" s="39"/>
      <c r="R650" s="39"/>
      <c r="S650" s="39"/>
      <c r="T650" s="39"/>
      <c r="U650" s="39"/>
      <c r="V650" s="39"/>
      <c r="W650" s="39"/>
      <c r="X650" s="39"/>
      <c r="Y650" s="39"/>
      <c r="Z650" s="39"/>
    </row>
    <row r="651" spans="1:26" ht="12.75" customHeight="1" x14ac:dyDescent="0.25">
      <c r="A651" s="39"/>
      <c r="B651" s="39"/>
      <c r="C651" s="39"/>
      <c r="D651" s="39"/>
      <c r="E651" s="39"/>
      <c r="F651" s="39"/>
      <c r="G651" s="39"/>
      <c r="H651" s="39"/>
      <c r="I651" s="39"/>
      <c r="J651" s="39"/>
      <c r="K651" s="39"/>
      <c r="L651" s="39"/>
      <c r="M651" s="39"/>
      <c r="N651" s="39"/>
      <c r="O651" s="39"/>
      <c r="P651" s="39"/>
      <c r="Q651" s="39"/>
      <c r="R651" s="39"/>
      <c r="S651" s="39"/>
      <c r="T651" s="39"/>
      <c r="U651" s="39"/>
      <c r="V651" s="39"/>
      <c r="W651" s="39"/>
      <c r="X651" s="39"/>
      <c r="Y651" s="39"/>
      <c r="Z651" s="39"/>
    </row>
    <row r="652" spans="1:26" ht="12.75" customHeight="1" x14ac:dyDescent="0.25">
      <c r="A652" s="39"/>
      <c r="B652" s="39"/>
      <c r="C652" s="39"/>
      <c r="D652" s="39"/>
      <c r="E652" s="39"/>
      <c r="F652" s="39"/>
      <c r="G652" s="39"/>
      <c r="H652" s="39"/>
      <c r="I652" s="39"/>
      <c r="J652" s="39"/>
      <c r="K652" s="39"/>
      <c r="L652" s="39"/>
      <c r="M652" s="39"/>
      <c r="N652" s="39"/>
      <c r="O652" s="39"/>
      <c r="P652" s="39"/>
      <c r="Q652" s="39"/>
      <c r="R652" s="39"/>
      <c r="S652" s="39"/>
      <c r="T652" s="39"/>
      <c r="U652" s="39"/>
      <c r="V652" s="39"/>
      <c r="W652" s="39"/>
      <c r="X652" s="39"/>
      <c r="Y652" s="39"/>
      <c r="Z652" s="39"/>
    </row>
    <row r="653" spans="1:26" ht="12.75" customHeight="1" x14ac:dyDescent="0.25">
      <c r="A653" s="39"/>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c r="Z653" s="39"/>
    </row>
    <row r="654" spans="1:26" ht="12.75" customHeight="1" x14ac:dyDescent="0.25">
      <c r="A654" s="39"/>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c r="Z654" s="39"/>
    </row>
    <row r="655" spans="1:26" ht="12.75" customHeight="1" x14ac:dyDescent="0.25">
      <c r="A655" s="39"/>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c r="Z655" s="39"/>
    </row>
    <row r="656" spans="1:26" ht="12.75" customHeight="1" x14ac:dyDescent="0.25">
      <c r="A656" s="39"/>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c r="Z656" s="39"/>
    </row>
    <row r="657" spans="1:26" ht="12.75" customHeight="1" x14ac:dyDescent="0.25">
      <c r="A657" s="39"/>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c r="Z657" s="39"/>
    </row>
    <row r="658" spans="1:26" ht="12.75" customHeight="1" x14ac:dyDescent="0.25">
      <c r="A658" s="39"/>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c r="Z658" s="39"/>
    </row>
    <row r="659" spans="1:26" ht="12.75" customHeight="1" x14ac:dyDescent="0.25">
      <c r="A659" s="39"/>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c r="Z659" s="39"/>
    </row>
    <row r="660" spans="1:26" ht="12.75" customHeight="1" x14ac:dyDescent="0.25">
      <c r="A660" s="39"/>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c r="Z660" s="39"/>
    </row>
    <row r="661" spans="1:26" ht="12.75" customHeight="1" x14ac:dyDescent="0.25">
      <c r="A661" s="39"/>
      <c r="B661" s="39"/>
      <c r="C661" s="39"/>
      <c r="D661" s="39"/>
      <c r="E661" s="39"/>
      <c r="F661" s="39"/>
      <c r="G661" s="39"/>
      <c r="H661" s="39"/>
      <c r="I661" s="39"/>
      <c r="J661" s="39"/>
      <c r="K661" s="39"/>
      <c r="L661" s="39"/>
      <c r="M661" s="39"/>
      <c r="N661" s="39"/>
      <c r="O661" s="39"/>
      <c r="P661" s="39"/>
      <c r="Q661" s="39"/>
      <c r="R661" s="39"/>
      <c r="S661" s="39"/>
      <c r="T661" s="39"/>
      <c r="U661" s="39"/>
      <c r="V661" s="39"/>
      <c r="W661" s="39"/>
      <c r="X661" s="39"/>
      <c r="Y661" s="39"/>
      <c r="Z661" s="39"/>
    </row>
    <row r="662" spans="1:26" ht="12.75" customHeight="1" x14ac:dyDescent="0.25">
      <c r="A662" s="39"/>
      <c r="B662" s="39"/>
      <c r="C662" s="39"/>
      <c r="D662" s="39"/>
      <c r="E662" s="39"/>
      <c r="F662" s="39"/>
      <c r="G662" s="39"/>
      <c r="H662" s="39"/>
      <c r="I662" s="39"/>
      <c r="J662" s="39"/>
      <c r="K662" s="39"/>
      <c r="L662" s="39"/>
      <c r="M662" s="39"/>
      <c r="N662" s="39"/>
      <c r="O662" s="39"/>
      <c r="P662" s="39"/>
      <c r="Q662" s="39"/>
      <c r="R662" s="39"/>
      <c r="S662" s="39"/>
      <c r="T662" s="39"/>
      <c r="U662" s="39"/>
      <c r="V662" s="39"/>
      <c r="W662" s="39"/>
      <c r="X662" s="39"/>
      <c r="Y662" s="39"/>
      <c r="Z662" s="39"/>
    </row>
    <row r="663" spans="1:26" ht="12.75" customHeight="1" x14ac:dyDescent="0.25">
      <c r="A663" s="39"/>
      <c r="B663" s="39"/>
      <c r="C663" s="39"/>
      <c r="D663" s="39"/>
      <c r="E663" s="39"/>
      <c r="F663" s="39"/>
      <c r="G663" s="39"/>
      <c r="H663" s="39"/>
      <c r="I663" s="39"/>
      <c r="J663" s="39"/>
      <c r="K663" s="39"/>
      <c r="L663" s="39"/>
      <c r="M663" s="39"/>
      <c r="N663" s="39"/>
      <c r="O663" s="39"/>
      <c r="P663" s="39"/>
      <c r="Q663" s="39"/>
      <c r="R663" s="39"/>
      <c r="S663" s="39"/>
      <c r="T663" s="39"/>
      <c r="U663" s="39"/>
      <c r="V663" s="39"/>
      <c r="W663" s="39"/>
      <c r="X663" s="39"/>
      <c r="Y663" s="39"/>
      <c r="Z663" s="39"/>
    </row>
    <row r="664" spans="1:26" ht="12.75" customHeight="1" x14ac:dyDescent="0.25">
      <c r="A664" s="39"/>
      <c r="B664" s="39"/>
      <c r="C664" s="39"/>
      <c r="D664" s="39"/>
      <c r="E664" s="39"/>
      <c r="F664" s="39"/>
      <c r="G664" s="39"/>
      <c r="H664" s="39"/>
      <c r="I664" s="39"/>
      <c r="J664" s="39"/>
      <c r="K664" s="39"/>
      <c r="L664" s="39"/>
      <c r="M664" s="39"/>
      <c r="N664" s="39"/>
      <c r="O664" s="39"/>
      <c r="P664" s="39"/>
      <c r="Q664" s="39"/>
      <c r="R664" s="39"/>
      <c r="S664" s="39"/>
      <c r="T664" s="39"/>
      <c r="U664" s="39"/>
      <c r="V664" s="39"/>
      <c r="W664" s="39"/>
      <c r="X664" s="39"/>
      <c r="Y664" s="39"/>
      <c r="Z664" s="39"/>
    </row>
    <row r="665" spans="1:26" ht="12.75" customHeight="1" x14ac:dyDescent="0.25">
      <c r="A665" s="39"/>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c r="Z665" s="39"/>
    </row>
    <row r="666" spans="1:26" ht="12.75" customHeight="1" x14ac:dyDescent="0.25">
      <c r="A666" s="39"/>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c r="Z666" s="39"/>
    </row>
    <row r="667" spans="1:26" ht="12.75" customHeight="1" x14ac:dyDescent="0.25">
      <c r="A667" s="39"/>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c r="Z667" s="39"/>
    </row>
    <row r="668" spans="1:26" ht="12.75" customHeight="1" x14ac:dyDescent="0.25">
      <c r="A668" s="39"/>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c r="Z668" s="39"/>
    </row>
    <row r="669" spans="1:26" ht="12.75" customHeight="1" x14ac:dyDescent="0.25">
      <c r="A669" s="39"/>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c r="Z669" s="39"/>
    </row>
    <row r="670" spans="1:26" ht="12.75" customHeight="1" x14ac:dyDescent="0.25">
      <c r="A670" s="39"/>
      <c r="B670" s="39"/>
      <c r="C670" s="39"/>
      <c r="D670" s="39"/>
      <c r="E670" s="39"/>
      <c r="F670" s="39"/>
      <c r="G670" s="39"/>
      <c r="H670" s="39"/>
      <c r="I670" s="39"/>
      <c r="J670" s="39"/>
      <c r="K670" s="39"/>
      <c r="L670" s="39"/>
      <c r="M670" s="39"/>
      <c r="N670" s="39"/>
      <c r="O670" s="39"/>
      <c r="P670" s="39"/>
      <c r="Q670" s="39"/>
      <c r="R670" s="39"/>
      <c r="S670" s="39"/>
      <c r="T670" s="39"/>
      <c r="U670" s="39"/>
      <c r="V670" s="39"/>
      <c r="W670" s="39"/>
      <c r="X670" s="39"/>
      <c r="Y670" s="39"/>
      <c r="Z670" s="39"/>
    </row>
    <row r="671" spans="1:26" ht="12.75" customHeight="1" x14ac:dyDescent="0.25">
      <c r="A671" s="39"/>
      <c r="B671" s="39"/>
      <c r="C671" s="39"/>
      <c r="D671" s="39"/>
      <c r="E671" s="39"/>
      <c r="F671" s="39"/>
      <c r="G671" s="39"/>
      <c r="H671" s="39"/>
      <c r="I671" s="39"/>
      <c r="J671" s="39"/>
      <c r="K671" s="39"/>
      <c r="L671" s="39"/>
      <c r="M671" s="39"/>
      <c r="N671" s="39"/>
      <c r="O671" s="39"/>
      <c r="P671" s="39"/>
      <c r="Q671" s="39"/>
      <c r="R671" s="39"/>
      <c r="S671" s="39"/>
      <c r="T671" s="39"/>
      <c r="U671" s="39"/>
      <c r="V671" s="39"/>
      <c r="W671" s="39"/>
      <c r="X671" s="39"/>
      <c r="Y671" s="39"/>
      <c r="Z671" s="39"/>
    </row>
    <row r="672" spans="1:26" ht="12.75" customHeight="1" x14ac:dyDescent="0.25">
      <c r="A672" s="39"/>
      <c r="B672" s="39"/>
      <c r="C672" s="39"/>
      <c r="D672" s="39"/>
      <c r="E672" s="39"/>
      <c r="F672" s="39"/>
      <c r="G672" s="39"/>
      <c r="H672" s="39"/>
      <c r="I672" s="39"/>
      <c r="J672" s="39"/>
      <c r="K672" s="39"/>
      <c r="L672" s="39"/>
      <c r="M672" s="39"/>
      <c r="N672" s="39"/>
      <c r="O672" s="39"/>
      <c r="P672" s="39"/>
      <c r="Q672" s="39"/>
      <c r="R672" s="39"/>
      <c r="S672" s="39"/>
      <c r="T672" s="39"/>
      <c r="U672" s="39"/>
      <c r="V672" s="39"/>
      <c r="W672" s="39"/>
      <c r="X672" s="39"/>
      <c r="Y672" s="39"/>
      <c r="Z672" s="39"/>
    </row>
    <row r="673" spans="1:26" ht="12.75" customHeight="1" x14ac:dyDescent="0.25">
      <c r="A673" s="39"/>
      <c r="B673" s="39"/>
      <c r="C673" s="39"/>
      <c r="D673" s="39"/>
      <c r="E673" s="39"/>
      <c r="F673" s="39"/>
      <c r="G673" s="39"/>
      <c r="H673" s="39"/>
      <c r="I673" s="39"/>
      <c r="J673" s="39"/>
      <c r="K673" s="39"/>
      <c r="L673" s="39"/>
      <c r="M673" s="39"/>
      <c r="N673" s="39"/>
      <c r="O673" s="39"/>
      <c r="P673" s="39"/>
      <c r="Q673" s="39"/>
      <c r="R673" s="39"/>
      <c r="S673" s="39"/>
      <c r="T673" s="39"/>
      <c r="U673" s="39"/>
      <c r="V673" s="39"/>
      <c r="W673" s="39"/>
      <c r="X673" s="39"/>
      <c r="Y673" s="39"/>
      <c r="Z673" s="39"/>
    </row>
    <row r="674" spans="1:26" ht="12.75" customHeight="1" x14ac:dyDescent="0.25">
      <c r="A674" s="39"/>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c r="Z674" s="39"/>
    </row>
    <row r="675" spans="1:26" ht="12.75" customHeight="1" x14ac:dyDescent="0.25">
      <c r="A675" s="39"/>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c r="Z675" s="39"/>
    </row>
    <row r="676" spans="1:26" ht="12.75" customHeight="1" x14ac:dyDescent="0.25">
      <c r="A676" s="39"/>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c r="Z676" s="39"/>
    </row>
    <row r="677" spans="1:26" ht="12.75" customHeight="1" x14ac:dyDescent="0.25">
      <c r="A677" s="39"/>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c r="Z677" s="39"/>
    </row>
    <row r="678" spans="1:26" ht="12.75" customHeight="1" x14ac:dyDescent="0.25">
      <c r="A678" s="39"/>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c r="Z678" s="39"/>
    </row>
    <row r="679" spans="1:26" ht="12.75" customHeight="1" x14ac:dyDescent="0.25">
      <c r="A679" s="39"/>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c r="Z679" s="39"/>
    </row>
    <row r="680" spans="1:26" ht="12.75" customHeight="1" x14ac:dyDescent="0.25">
      <c r="A680" s="39"/>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c r="Z680" s="39"/>
    </row>
    <row r="681" spans="1:26" ht="12.75" customHeight="1" x14ac:dyDescent="0.25">
      <c r="A681" s="39"/>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c r="Z681" s="39"/>
    </row>
    <row r="682" spans="1:26" ht="12.75" customHeight="1" x14ac:dyDescent="0.25">
      <c r="A682" s="39"/>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c r="Z682" s="39"/>
    </row>
    <row r="683" spans="1:26" ht="12.75" customHeight="1" x14ac:dyDescent="0.25">
      <c r="A683" s="39"/>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c r="Z683" s="39"/>
    </row>
    <row r="684" spans="1:26" ht="12.75" customHeight="1" x14ac:dyDescent="0.25">
      <c r="A684" s="39"/>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c r="Z684" s="39"/>
    </row>
    <row r="685" spans="1:26" ht="12.75" customHeight="1" x14ac:dyDescent="0.25">
      <c r="A685" s="39"/>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c r="Z685" s="39"/>
    </row>
    <row r="686" spans="1:26" ht="12.75" customHeight="1" x14ac:dyDescent="0.25">
      <c r="A686" s="39"/>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c r="Z686" s="39"/>
    </row>
    <row r="687" spans="1:26" ht="12.75" customHeight="1" x14ac:dyDescent="0.25">
      <c r="A687" s="39"/>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c r="Z687" s="39"/>
    </row>
    <row r="688" spans="1:26" ht="12.75" customHeight="1" x14ac:dyDescent="0.25">
      <c r="A688" s="39"/>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c r="Z688" s="39"/>
    </row>
    <row r="689" spans="1:26" ht="12.75" customHeight="1" x14ac:dyDescent="0.25">
      <c r="A689" s="39"/>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c r="Z689" s="39"/>
    </row>
    <row r="690" spans="1:26" ht="12.75" customHeight="1" x14ac:dyDescent="0.25">
      <c r="A690" s="39"/>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c r="Z690" s="39"/>
    </row>
    <row r="691" spans="1:26" ht="12.75" customHeight="1" x14ac:dyDescent="0.25">
      <c r="A691" s="39"/>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c r="Z691" s="39"/>
    </row>
    <row r="692" spans="1:26" ht="12.75" customHeight="1" x14ac:dyDescent="0.25">
      <c r="A692" s="39"/>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c r="Z692" s="39"/>
    </row>
    <row r="693" spans="1:26" ht="12.75" customHeight="1" x14ac:dyDescent="0.25">
      <c r="A693" s="39"/>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c r="Z693" s="39"/>
    </row>
    <row r="694" spans="1:26" ht="12.75" customHeight="1" x14ac:dyDescent="0.25">
      <c r="A694" s="39"/>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c r="Z694" s="39"/>
    </row>
    <row r="695" spans="1:26" ht="12.75" customHeight="1" x14ac:dyDescent="0.25">
      <c r="A695" s="39"/>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c r="Z695" s="39"/>
    </row>
    <row r="696" spans="1:26" ht="12.75" customHeight="1" x14ac:dyDescent="0.25">
      <c r="A696" s="39"/>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c r="Z696" s="39"/>
    </row>
    <row r="697" spans="1:26" ht="12.75" customHeight="1" x14ac:dyDescent="0.25">
      <c r="A697" s="39"/>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c r="Z697" s="39"/>
    </row>
    <row r="698" spans="1:26" ht="12.75" customHeight="1" x14ac:dyDescent="0.25">
      <c r="A698" s="39"/>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c r="Z698" s="39"/>
    </row>
    <row r="699" spans="1:26" ht="12.75" customHeight="1" x14ac:dyDescent="0.25">
      <c r="A699" s="39"/>
      <c r="B699" s="39"/>
      <c r="C699" s="39"/>
      <c r="D699" s="39"/>
      <c r="E699" s="39"/>
      <c r="F699" s="39"/>
      <c r="G699" s="39"/>
      <c r="H699" s="39"/>
      <c r="I699" s="39"/>
      <c r="J699" s="39"/>
      <c r="K699" s="39"/>
      <c r="L699" s="39"/>
      <c r="M699" s="39"/>
      <c r="N699" s="39"/>
      <c r="O699" s="39"/>
      <c r="P699" s="39"/>
      <c r="Q699" s="39"/>
      <c r="R699" s="39"/>
      <c r="S699" s="39"/>
      <c r="T699" s="39"/>
      <c r="U699" s="39"/>
      <c r="V699" s="39"/>
      <c r="W699" s="39"/>
      <c r="X699" s="39"/>
      <c r="Y699" s="39"/>
      <c r="Z699" s="39"/>
    </row>
    <row r="700" spans="1:26" ht="12.75" customHeight="1" x14ac:dyDescent="0.25">
      <c r="A700" s="39"/>
      <c r="B700" s="39"/>
      <c r="C700" s="39"/>
      <c r="D700" s="39"/>
      <c r="E700" s="39"/>
      <c r="F700" s="39"/>
      <c r="G700" s="39"/>
      <c r="H700" s="39"/>
      <c r="I700" s="39"/>
      <c r="J700" s="39"/>
      <c r="K700" s="39"/>
      <c r="L700" s="39"/>
      <c r="M700" s="39"/>
      <c r="N700" s="39"/>
      <c r="O700" s="39"/>
      <c r="P700" s="39"/>
      <c r="Q700" s="39"/>
      <c r="R700" s="39"/>
      <c r="S700" s="39"/>
      <c r="T700" s="39"/>
      <c r="U700" s="39"/>
      <c r="V700" s="39"/>
      <c r="W700" s="39"/>
      <c r="X700" s="39"/>
      <c r="Y700" s="39"/>
      <c r="Z700" s="39"/>
    </row>
    <row r="701" spans="1:26" ht="12.75" customHeight="1" x14ac:dyDescent="0.25">
      <c r="A701" s="39"/>
      <c r="B701" s="39"/>
      <c r="C701" s="39"/>
      <c r="D701" s="39"/>
      <c r="E701" s="39"/>
      <c r="F701" s="39"/>
      <c r="G701" s="39"/>
      <c r="H701" s="39"/>
      <c r="I701" s="39"/>
      <c r="J701" s="39"/>
      <c r="K701" s="39"/>
      <c r="L701" s="39"/>
      <c r="M701" s="39"/>
      <c r="N701" s="39"/>
      <c r="O701" s="39"/>
      <c r="P701" s="39"/>
      <c r="Q701" s="39"/>
      <c r="R701" s="39"/>
      <c r="S701" s="39"/>
      <c r="T701" s="39"/>
      <c r="U701" s="39"/>
      <c r="V701" s="39"/>
      <c r="W701" s="39"/>
      <c r="X701" s="39"/>
      <c r="Y701" s="39"/>
      <c r="Z701" s="39"/>
    </row>
    <row r="702" spans="1:26" ht="12.75" customHeight="1" x14ac:dyDescent="0.25">
      <c r="A702" s="39"/>
      <c r="B702" s="39"/>
      <c r="C702" s="39"/>
      <c r="D702" s="39"/>
      <c r="E702" s="39"/>
      <c r="F702" s="39"/>
      <c r="G702" s="39"/>
      <c r="H702" s="39"/>
      <c r="I702" s="39"/>
      <c r="J702" s="39"/>
      <c r="K702" s="39"/>
      <c r="L702" s="39"/>
      <c r="M702" s="39"/>
      <c r="N702" s="39"/>
      <c r="O702" s="39"/>
      <c r="P702" s="39"/>
      <c r="Q702" s="39"/>
      <c r="R702" s="39"/>
      <c r="S702" s="39"/>
      <c r="T702" s="39"/>
      <c r="U702" s="39"/>
      <c r="V702" s="39"/>
      <c r="W702" s="39"/>
      <c r="X702" s="39"/>
      <c r="Y702" s="39"/>
      <c r="Z702" s="39"/>
    </row>
    <row r="703" spans="1:26" ht="12.75" customHeight="1" x14ac:dyDescent="0.25">
      <c r="A703" s="39"/>
      <c r="B703" s="39"/>
      <c r="C703" s="39"/>
      <c r="D703" s="39"/>
      <c r="E703" s="39"/>
      <c r="F703" s="39"/>
      <c r="G703" s="39"/>
      <c r="H703" s="39"/>
      <c r="I703" s="39"/>
      <c r="J703" s="39"/>
      <c r="K703" s="39"/>
      <c r="L703" s="39"/>
      <c r="M703" s="39"/>
      <c r="N703" s="39"/>
      <c r="O703" s="39"/>
      <c r="P703" s="39"/>
      <c r="Q703" s="39"/>
      <c r="R703" s="39"/>
      <c r="S703" s="39"/>
      <c r="T703" s="39"/>
      <c r="U703" s="39"/>
      <c r="V703" s="39"/>
      <c r="W703" s="39"/>
      <c r="X703" s="39"/>
      <c r="Y703" s="39"/>
      <c r="Z703" s="39"/>
    </row>
    <row r="704" spans="1:26" ht="12.75" customHeight="1" x14ac:dyDescent="0.25">
      <c r="A704" s="39"/>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c r="Z704" s="39"/>
    </row>
    <row r="705" spans="1:26" ht="12.75" customHeight="1" x14ac:dyDescent="0.25">
      <c r="A705" s="39"/>
      <c r="B705" s="39"/>
      <c r="C705" s="39"/>
      <c r="D705" s="39"/>
      <c r="E705" s="39"/>
      <c r="F705" s="39"/>
      <c r="G705" s="39"/>
      <c r="H705" s="39"/>
      <c r="I705" s="39"/>
      <c r="J705" s="39"/>
      <c r="K705" s="39"/>
      <c r="L705" s="39"/>
      <c r="M705" s="39"/>
      <c r="N705" s="39"/>
      <c r="O705" s="39"/>
      <c r="P705" s="39"/>
      <c r="Q705" s="39"/>
      <c r="R705" s="39"/>
      <c r="S705" s="39"/>
      <c r="T705" s="39"/>
      <c r="U705" s="39"/>
      <c r="V705" s="39"/>
      <c r="W705" s="39"/>
      <c r="X705" s="39"/>
      <c r="Y705" s="39"/>
      <c r="Z705" s="39"/>
    </row>
    <row r="706" spans="1:26" ht="12.75" customHeight="1" x14ac:dyDescent="0.25">
      <c r="A706" s="39"/>
      <c r="B706" s="39"/>
      <c r="C706" s="39"/>
      <c r="D706" s="39"/>
      <c r="E706" s="39"/>
      <c r="F706" s="39"/>
      <c r="G706" s="39"/>
      <c r="H706" s="39"/>
      <c r="I706" s="39"/>
      <c r="J706" s="39"/>
      <c r="K706" s="39"/>
      <c r="L706" s="39"/>
      <c r="M706" s="39"/>
      <c r="N706" s="39"/>
      <c r="O706" s="39"/>
      <c r="P706" s="39"/>
      <c r="Q706" s="39"/>
      <c r="R706" s="39"/>
      <c r="S706" s="39"/>
      <c r="T706" s="39"/>
      <c r="U706" s="39"/>
      <c r="V706" s="39"/>
      <c r="W706" s="39"/>
      <c r="X706" s="39"/>
      <c r="Y706" s="39"/>
      <c r="Z706" s="39"/>
    </row>
    <row r="707" spans="1:26" ht="12.75" customHeight="1" x14ac:dyDescent="0.25">
      <c r="A707" s="39"/>
      <c r="B707" s="39"/>
      <c r="C707" s="39"/>
      <c r="D707" s="39"/>
      <c r="E707" s="39"/>
      <c r="F707" s="39"/>
      <c r="G707" s="39"/>
      <c r="H707" s="39"/>
      <c r="I707" s="39"/>
      <c r="J707" s="39"/>
      <c r="K707" s="39"/>
      <c r="L707" s="39"/>
      <c r="M707" s="39"/>
      <c r="N707" s="39"/>
      <c r="O707" s="39"/>
      <c r="P707" s="39"/>
      <c r="Q707" s="39"/>
      <c r="R707" s="39"/>
      <c r="S707" s="39"/>
      <c r="T707" s="39"/>
      <c r="U707" s="39"/>
      <c r="V707" s="39"/>
      <c r="W707" s="39"/>
      <c r="X707" s="39"/>
      <c r="Y707" s="39"/>
      <c r="Z707" s="39"/>
    </row>
    <row r="708" spans="1:26" ht="12.75" customHeight="1" x14ac:dyDescent="0.25">
      <c r="A708" s="39"/>
      <c r="B708" s="39"/>
      <c r="C708" s="39"/>
      <c r="D708" s="39"/>
      <c r="E708" s="39"/>
      <c r="F708" s="39"/>
      <c r="G708" s="39"/>
      <c r="H708" s="39"/>
      <c r="I708" s="39"/>
      <c r="J708" s="39"/>
      <c r="K708" s="39"/>
      <c r="L708" s="39"/>
      <c r="M708" s="39"/>
      <c r="N708" s="39"/>
      <c r="O708" s="39"/>
      <c r="P708" s="39"/>
      <c r="Q708" s="39"/>
      <c r="R708" s="39"/>
      <c r="S708" s="39"/>
      <c r="T708" s="39"/>
      <c r="U708" s="39"/>
      <c r="V708" s="39"/>
      <c r="W708" s="39"/>
      <c r="X708" s="39"/>
      <c r="Y708" s="39"/>
      <c r="Z708" s="39"/>
    </row>
    <row r="709" spans="1:26" ht="12.75" customHeight="1" x14ac:dyDescent="0.25">
      <c r="A709" s="39"/>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c r="Z709" s="39"/>
    </row>
    <row r="710" spans="1:26" ht="12.75" customHeight="1" x14ac:dyDescent="0.25">
      <c r="A710" s="39"/>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c r="Z710" s="39"/>
    </row>
    <row r="711" spans="1:26" ht="12.75" customHeight="1" x14ac:dyDescent="0.25">
      <c r="A711" s="39"/>
      <c r="B711" s="39"/>
      <c r="C711" s="39"/>
      <c r="D711" s="39"/>
      <c r="E711" s="39"/>
      <c r="F711" s="39"/>
      <c r="G711" s="39"/>
      <c r="H711" s="39"/>
      <c r="I711" s="39"/>
      <c r="J711" s="39"/>
      <c r="K711" s="39"/>
      <c r="L711" s="39"/>
      <c r="M711" s="39"/>
      <c r="N711" s="39"/>
      <c r="O711" s="39"/>
      <c r="P711" s="39"/>
      <c r="Q711" s="39"/>
      <c r="R711" s="39"/>
      <c r="S711" s="39"/>
      <c r="T711" s="39"/>
      <c r="U711" s="39"/>
      <c r="V711" s="39"/>
      <c r="W711" s="39"/>
      <c r="X711" s="39"/>
      <c r="Y711" s="39"/>
      <c r="Z711" s="39"/>
    </row>
    <row r="712" spans="1:26" ht="12.75" customHeight="1" x14ac:dyDescent="0.25">
      <c r="A712" s="39"/>
      <c r="B712" s="39"/>
      <c r="C712" s="39"/>
      <c r="D712" s="39"/>
      <c r="E712" s="39"/>
      <c r="F712" s="39"/>
      <c r="G712" s="39"/>
      <c r="H712" s="39"/>
      <c r="I712" s="39"/>
      <c r="J712" s="39"/>
      <c r="K712" s="39"/>
      <c r="L712" s="39"/>
      <c r="M712" s="39"/>
      <c r="N712" s="39"/>
      <c r="O712" s="39"/>
      <c r="P712" s="39"/>
      <c r="Q712" s="39"/>
      <c r="R712" s="39"/>
      <c r="S712" s="39"/>
      <c r="T712" s="39"/>
      <c r="U712" s="39"/>
      <c r="V712" s="39"/>
      <c r="W712" s="39"/>
      <c r="X712" s="39"/>
      <c r="Y712" s="39"/>
      <c r="Z712" s="39"/>
    </row>
    <row r="713" spans="1:26" ht="12.75" customHeight="1" x14ac:dyDescent="0.25">
      <c r="A713" s="39"/>
      <c r="B713" s="39"/>
      <c r="C713" s="39"/>
      <c r="D713" s="39"/>
      <c r="E713" s="39"/>
      <c r="F713" s="39"/>
      <c r="G713" s="39"/>
      <c r="H713" s="39"/>
      <c r="I713" s="39"/>
      <c r="J713" s="39"/>
      <c r="K713" s="39"/>
      <c r="L713" s="39"/>
      <c r="M713" s="39"/>
      <c r="N713" s="39"/>
      <c r="O713" s="39"/>
      <c r="P713" s="39"/>
      <c r="Q713" s="39"/>
      <c r="R713" s="39"/>
      <c r="S713" s="39"/>
      <c r="T713" s="39"/>
      <c r="U713" s="39"/>
      <c r="V713" s="39"/>
      <c r="W713" s="39"/>
      <c r="X713" s="39"/>
      <c r="Y713" s="39"/>
      <c r="Z713" s="39"/>
    </row>
    <row r="714" spans="1:26" ht="12.75" customHeight="1" x14ac:dyDescent="0.25">
      <c r="A714" s="39"/>
      <c r="B714" s="39"/>
      <c r="C714" s="39"/>
      <c r="D714" s="39"/>
      <c r="E714" s="39"/>
      <c r="F714" s="39"/>
      <c r="G714" s="39"/>
      <c r="H714" s="39"/>
      <c r="I714" s="39"/>
      <c r="J714" s="39"/>
      <c r="K714" s="39"/>
      <c r="L714" s="39"/>
      <c r="M714" s="39"/>
      <c r="N714" s="39"/>
      <c r="O714" s="39"/>
      <c r="P714" s="39"/>
      <c r="Q714" s="39"/>
      <c r="R714" s="39"/>
      <c r="S714" s="39"/>
      <c r="T714" s="39"/>
      <c r="U714" s="39"/>
      <c r="V714" s="39"/>
      <c r="W714" s="39"/>
      <c r="X714" s="39"/>
      <c r="Y714" s="39"/>
      <c r="Z714" s="39"/>
    </row>
    <row r="715" spans="1:26" ht="12.75" customHeight="1" x14ac:dyDescent="0.25">
      <c r="A715" s="39"/>
      <c r="B715" s="39"/>
      <c r="C715" s="39"/>
      <c r="D715" s="39"/>
      <c r="E715" s="39"/>
      <c r="F715" s="39"/>
      <c r="G715" s="39"/>
      <c r="H715" s="39"/>
      <c r="I715" s="39"/>
      <c r="J715" s="39"/>
      <c r="K715" s="39"/>
      <c r="L715" s="39"/>
      <c r="M715" s="39"/>
      <c r="N715" s="39"/>
      <c r="O715" s="39"/>
      <c r="P715" s="39"/>
      <c r="Q715" s="39"/>
      <c r="R715" s="39"/>
      <c r="S715" s="39"/>
      <c r="T715" s="39"/>
      <c r="U715" s="39"/>
      <c r="V715" s="39"/>
      <c r="W715" s="39"/>
      <c r="X715" s="39"/>
      <c r="Y715" s="39"/>
      <c r="Z715" s="39"/>
    </row>
    <row r="716" spans="1:26" ht="12.75" customHeight="1" x14ac:dyDescent="0.25">
      <c r="A716" s="39"/>
      <c r="B716" s="39"/>
      <c r="C716" s="39"/>
      <c r="D716" s="39"/>
      <c r="E716" s="39"/>
      <c r="F716" s="39"/>
      <c r="G716" s="39"/>
      <c r="H716" s="39"/>
      <c r="I716" s="39"/>
      <c r="J716" s="39"/>
      <c r="K716" s="39"/>
      <c r="L716" s="39"/>
      <c r="M716" s="39"/>
      <c r="N716" s="39"/>
      <c r="O716" s="39"/>
      <c r="P716" s="39"/>
      <c r="Q716" s="39"/>
      <c r="R716" s="39"/>
      <c r="S716" s="39"/>
      <c r="T716" s="39"/>
      <c r="U716" s="39"/>
      <c r="V716" s="39"/>
      <c r="W716" s="39"/>
      <c r="X716" s="39"/>
      <c r="Y716" s="39"/>
      <c r="Z716" s="39"/>
    </row>
    <row r="717" spans="1:26" ht="12.75" customHeight="1" x14ac:dyDescent="0.25">
      <c r="A717" s="39"/>
      <c r="B717" s="39"/>
      <c r="C717" s="39"/>
      <c r="D717" s="39"/>
      <c r="E717" s="39"/>
      <c r="F717" s="39"/>
      <c r="G717" s="39"/>
      <c r="H717" s="39"/>
      <c r="I717" s="39"/>
      <c r="J717" s="39"/>
      <c r="K717" s="39"/>
      <c r="L717" s="39"/>
      <c r="M717" s="39"/>
      <c r="N717" s="39"/>
      <c r="O717" s="39"/>
      <c r="P717" s="39"/>
      <c r="Q717" s="39"/>
      <c r="R717" s="39"/>
      <c r="S717" s="39"/>
      <c r="T717" s="39"/>
      <c r="U717" s="39"/>
      <c r="V717" s="39"/>
      <c r="W717" s="39"/>
      <c r="X717" s="39"/>
      <c r="Y717" s="39"/>
      <c r="Z717" s="39"/>
    </row>
    <row r="718" spans="1:26" ht="12.75" customHeight="1" x14ac:dyDescent="0.25">
      <c r="A718" s="39"/>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c r="Z718" s="39"/>
    </row>
    <row r="719" spans="1:26" ht="12.75" customHeight="1" x14ac:dyDescent="0.25">
      <c r="A719" s="39"/>
      <c r="B719" s="39"/>
      <c r="C719" s="39"/>
      <c r="D719" s="39"/>
      <c r="E719" s="39"/>
      <c r="F719" s="39"/>
      <c r="G719" s="39"/>
      <c r="H719" s="39"/>
      <c r="I719" s="39"/>
      <c r="J719" s="39"/>
      <c r="K719" s="39"/>
      <c r="L719" s="39"/>
      <c r="M719" s="39"/>
      <c r="N719" s="39"/>
      <c r="O719" s="39"/>
      <c r="P719" s="39"/>
      <c r="Q719" s="39"/>
      <c r="R719" s="39"/>
      <c r="S719" s="39"/>
      <c r="T719" s="39"/>
      <c r="U719" s="39"/>
      <c r="V719" s="39"/>
      <c r="W719" s="39"/>
      <c r="X719" s="39"/>
      <c r="Y719" s="39"/>
      <c r="Z719" s="39"/>
    </row>
    <row r="720" spans="1:26" ht="12.75" customHeight="1" x14ac:dyDescent="0.25">
      <c r="A720" s="39"/>
      <c r="B720" s="39"/>
      <c r="C720" s="39"/>
      <c r="D720" s="39"/>
      <c r="E720" s="39"/>
      <c r="F720" s="39"/>
      <c r="G720" s="39"/>
      <c r="H720" s="39"/>
      <c r="I720" s="39"/>
      <c r="J720" s="39"/>
      <c r="K720" s="39"/>
      <c r="L720" s="39"/>
      <c r="M720" s="39"/>
      <c r="N720" s="39"/>
      <c r="O720" s="39"/>
      <c r="P720" s="39"/>
      <c r="Q720" s="39"/>
      <c r="R720" s="39"/>
      <c r="S720" s="39"/>
      <c r="T720" s="39"/>
      <c r="U720" s="39"/>
      <c r="V720" s="39"/>
      <c r="W720" s="39"/>
      <c r="X720" s="39"/>
      <c r="Y720" s="39"/>
      <c r="Z720" s="39"/>
    </row>
    <row r="721" spans="1:26" ht="12.75" customHeight="1" x14ac:dyDescent="0.25">
      <c r="A721" s="39"/>
      <c r="B721" s="39"/>
      <c r="C721" s="39"/>
      <c r="D721" s="39"/>
      <c r="E721" s="39"/>
      <c r="F721" s="39"/>
      <c r="G721" s="39"/>
      <c r="H721" s="39"/>
      <c r="I721" s="39"/>
      <c r="J721" s="39"/>
      <c r="K721" s="39"/>
      <c r="L721" s="39"/>
      <c r="M721" s="39"/>
      <c r="N721" s="39"/>
      <c r="O721" s="39"/>
      <c r="P721" s="39"/>
      <c r="Q721" s="39"/>
      <c r="R721" s="39"/>
      <c r="S721" s="39"/>
      <c r="T721" s="39"/>
      <c r="U721" s="39"/>
      <c r="V721" s="39"/>
      <c r="W721" s="39"/>
      <c r="X721" s="39"/>
      <c r="Y721" s="39"/>
      <c r="Z721" s="39"/>
    </row>
    <row r="722" spans="1:26" ht="12.75" customHeight="1" x14ac:dyDescent="0.25">
      <c r="A722" s="39"/>
      <c r="B722" s="39"/>
      <c r="C722" s="39"/>
      <c r="D722" s="39"/>
      <c r="E722" s="39"/>
      <c r="F722" s="39"/>
      <c r="G722" s="39"/>
      <c r="H722" s="39"/>
      <c r="I722" s="39"/>
      <c r="J722" s="39"/>
      <c r="K722" s="39"/>
      <c r="L722" s="39"/>
      <c r="M722" s="39"/>
      <c r="N722" s="39"/>
      <c r="O722" s="39"/>
      <c r="P722" s="39"/>
      <c r="Q722" s="39"/>
      <c r="R722" s="39"/>
      <c r="S722" s="39"/>
      <c r="T722" s="39"/>
      <c r="U722" s="39"/>
      <c r="V722" s="39"/>
      <c r="W722" s="39"/>
      <c r="X722" s="39"/>
      <c r="Y722" s="39"/>
      <c r="Z722" s="39"/>
    </row>
    <row r="723" spans="1:26" ht="12.75" customHeight="1" x14ac:dyDescent="0.25">
      <c r="A723" s="39"/>
      <c r="B723" s="39"/>
      <c r="C723" s="39"/>
      <c r="D723" s="39"/>
      <c r="E723" s="39"/>
      <c r="F723" s="39"/>
      <c r="G723" s="39"/>
      <c r="H723" s="39"/>
      <c r="I723" s="39"/>
      <c r="J723" s="39"/>
      <c r="K723" s="39"/>
      <c r="L723" s="39"/>
      <c r="M723" s="39"/>
      <c r="N723" s="39"/>
      <c r="O723" s="39"/>
      <c r="P723" s="39"/>
      <c r="Q723" s="39"/>
      <c r="R723" s="39"/>
      <c r="S723" s="39"/>
      <c r="T723" s="39"/>
      <c r="U723" s="39"/>
      <c r="V723" s="39"/>
      <c r="W723" s="39"/>
      <c r="X723" s="39"/>
      <c r="Y723" s="39"/>
      <c r="Z723" s="39"/>
    </row>
    <row r="724" spans="1:26" ht="12.75" customHeight="1" x14ac:dyDescent="0.25">
      <c r="A724" s="39"/>
      <c r="B724" s="39"/>
      <c r="C724" s="39"/>
      <c r="D724" s="39"/>
      <c r="E724" s="39"/>
      <c r="F724" s="39"/>
      <c r="G724" s="39"/>
      <c r="H724" s="39"/>
      <c r="I724" s="39"/>
      <c r="J724" s="39"/>
      <c r="K724" s="39"/>
      <c r="L724" s="39"/>
      <c r="M724" s="39"/>
      <c r="N724" s="39"/>
      <c r="O724" s="39"/>
      <c r="P724" s="39"/>
      <c r="Q724" s="39"/>
      <c r="R724" s="39"/>
      <c r="S724" s="39"/>
      <c r="T724" s="39"/>
      <c r="U724" s="39"/>
      <c r="V724" s="39"/>
      <c r="W724" s="39"/>
      <c r="X724" s="39"/>
      <c r="Y724" s="39"/>
      <c r="Z724" s="39"/>
    </row>
    <row r="725" spans="1:26" ht="12.75" customHeight="1" x14ac:dyDescent="0.25">
      <c r="A725" s="39"/>
      <c r="B725" s="39"/>
      <c r="C725" s="39"/>
      <c r="D725" s="39"/>
      <c r="E725" s="39"/>
      <c r="F725" s="39"/>
      <c r="G725" s="39"/>
      <c r="H725" s="39"/>
      <c r="I725" s="39"/>
      <c r="J725" s="39"/>
      <c r="K725" s="39"/>
      <c r="L725" s="39"/>
      <c r="M725" s="39"/>
      <c r="N725" s="39"/>
      <c r="O725" s="39"/>
      <c r="P725" s="39"/>
      <c r="Q725" s="39"/>
      <c r="R725" s="39"/>
      <c r="S725" s="39"/>
      <c r="T725" s="39"/>
      <c r="U725" s="39"/>
      <c r="V725" s="39"/>
      <c r="W725" s="39"/>
      <c r="X725" s="39"/>
      <c r="Y725" s="39"/>
      <c r="Z725" s="39"/>
    </row>
    <row r="726" spans="1:26" ht="12.75" customHeight="1" x14ac:dyDescent="0.25">
      <c r="A726" s="39"/>
      <c r="B726" s="39"/>
      <c r="C726" s="39"/>
      <c r="D726" s="39"/>
      <c r="E726" s="39"/>
      <c r="F726" s="39"/>
      <c r="G726" s="39"/>
      <c r="H726" s="39"/>
      <c r="I726" s="39"/>
      <c r="J726" s="39"/>
      <c r="K726" s="39"/>
      <c r="L726" s="39"/>
      <c r="M726" s="39"/>
      <c r="N726" s="39"/>
      <c r="O726" s="39"/>
      <c r="P726" s="39"/>
      <c r="Q726" s="39"/>
      <c r="R726" s="39"/>
      <c r="S726" s="39"/>
      <c r="T726" s="39"/>
      <c r="U726" s="39"/>
      <c r="V726" s="39"/>
      <c r="W726" s="39"/>
      <c r="X726" s="39"/>
      <c r="Y726" s="39"/>
      <c r="Z726" s="39"/>
    </row>
    <row r="727" spans="1:26" ht="12.75" customHeight="1" x14ac:dyDescent="0.25">
      <c r="A727" s="39"/>
      <c r="B727" s="39"/>
      <c r="C727" s="39"/>
      <c r="D727" s="39"/>
      <c r="E727" s="39"/>
      <c r="F727" s="39"/>
      <c r="G727" s="39"/>
      <c r="H727" s="39"/>
      <c r="I727" s="39"/>
      <c r="J727" s="39"/>
      <c r="K727" s="39"/>
      <c r="L727" s="39"/>
      <c r="M727" s="39"/>
      <c r="N727" s="39"/>
      <c r="O727" s="39"/>
      <c r="P727" s="39"/>
      <c r="Q727" s="39"/>
      <c r="R727" s="39"/>
      <c r="S727" s="39"/>
      <c r="T727" s="39"/>
      <c r="U727" s="39"/>
      <c r="V727" s="39"/>
      <c r="W727" s="39"/>
      <c r="X727" s="39"/>
      <c r="Y727" s="39"/>
      <c r="Z727" s="39"/>
    </row>
    <row r="728" spans="1:26" ht="12.75" customHeight="1" x14ac:dyDescent="0.25">
      <c r="A728" s="39"/>
      <c r="B728" s="39"/>
      <c r="C728" s="39"/>
      <c r="D728" s="39"/>
      <c r="E728" s="39"/>
      <c r="F728" s="39"/>
      <c r="G728" s="39"/>
      <c r="H728" s="39"/>
      <c r="I728" s="39"/>
      <c r="J728" s="39"/>
      <c r="K728" s="39"/>
      <c r="L728" s="39"/>
      <c r="M728" s="39"/>
      <c r="N728" s="39"/>
      <c r="O728" s="39"/>
      <c r="P728" s="39"/>
      <c r="Q728" s="39"/>
      <c r="R728" s="39"/>
      <c r="S728" s="39"/>
      <c r="T728" s="39"/>
      <c r="U728" s="39"/>
      <c r="V728" s="39"/>
      <c r="W728" s="39"/>
      <c r="X728" s="39"/>
      <c r="Y728" s="39"/>
      <c r="Z728" s="39"/>
    </row>
    <row r="729" spans="1:26" ht="12.75" customHeight="1" x14ac:dyDescent="0.25">
      <c r="A729" s="39"/>
      <c r="B729" s="39"/>
      <c r="C729" s="39"/>
      <c r="D729" s="39"/>
      <c r="E729" s="39"/>
      <c r="F729" s="39"/>
      <c r="G729" s="39"/>
      <c r="H729" s="39"/>
      <c r="I729" s="39"/>
      <c r="J729" s="39"/>
      <c r="K729" s="39"/>
      <c r="L729" s="39"/>
      <c r="M729" s="39"/>
      <c r="N729" s="39"/>
      <c r="O729" s="39"/>
      <c r="P729" s="39"/>
      <c r="Q729" s="39"/>
      <c r="R729" s="39"/>
      <c r="S729" s="39"/>
      <c r="T729" s="39"/>
      <c r="U729" s="39"/>
      <c r="V729" s="39"/>
      <c r="W729" s="39"/>
      <c r="X729" s="39"/>
      <c r="Y729" s="39"/>
      <c r="Z729" s="39"/>
    </row>
    <row r="730" spans="1:26" ht="12.75" customHeight="1" x14ac:dyDescent="0.25">
      <c r="A730" s="39"/>
      <c r="B730" s="39"/>
      <c r="C730" s="39"/>
      <c r="D730" s="39"/>
      <c r="E730" s="39"/>
      <c r="F730" s="39"/>
      <c r="G730" s="39"/>
      <c r="H730" s="39"/>
      <c r="I730" s="39"/>
      <c r="J730" s="39"/>
      <c r="K730" s="39"/>
      <c r="L730" s="39"/>
      <c r="M730" s="39"/>
      <c r="N730" s="39"/>
      <c r="O730" s="39"/>
      <c r="P730" s="39"/>
      <c r="Q730" s="39"/>
      <c r="R730" s="39"/>
      <c r="S730" s="39"/>
      <c r="T730" s="39"/>
      <c r="U730" s="39"/>
      <c r="V730" s="39"/>
      <c r="W730" s="39"/>
      <c r="X730" s="39"/>
      <c r="Y730" s="39"/>
      <c r="Z730" s="39"/>
    </row>
    <row r="731" spans="1:26" ht="12.75" customHeight="1" x14ac:dyDescent="0.25">
      <c r="A731" s="39"/>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c r="Z731" s="39"/>
    </row>
    <row r="732" spans="1:26" ht="12.75" customHeight="1" x14ac:dyDescent="0.25">
      <c r="A732" s="39"/>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c r="Z732" s="39"/>
    </row>
    <row r="733" spans="1:26" ht="12.75" customHeight="1" x14ac:dyDescent="0.25">
      <c r="A733" s="39"/>
      <c r="B733" s="39"/>
      <c r="C733" s="39"/>
      <c r="D733" s="39"/>
      <c r="E733" s="39"/>
      <c r="F733" s="39"/>
      <c r="G733" s="39"/>
      <c r="H733" s="39"/>
      <c r="I733" s="39"/>
      <c r="J733" s="39"/>
      <c r="K733" s="39"/>
      <c r="L733" s="39"/>
      <c r="M733" s="39"/>
      <c r="N733" s="39"/>
      <c r="O733" s="39"/>
      <c r="P733" s="39"/>
      <c r="Q733" s="39"/>
      <c r="R733" s="39"/>
      <c r="S733" s="39"/>
      <c r="T733" s="39"/>
      <c r="U733" s="39"/>
      <c r="V733" s="39"/>
      <c r="W733" s="39"/>
      <c r="X733" s="39"/>
      <c r="Y733" s="39"/>
      <c r="Z733" s="39"/>
    </row>
    <row r="734" spans="1:26" ht="12.75" customHeight="1" x14ac:dyDescent="0.25">
      <c r="A734" s="39"/>
      <c r="B734" s="39"/>
      <c r="C734" s="39"/>
      <c r="D734" s="39"/>
      <c r="E734" s="39"/>
      <c r="F734" s="39"/>
      <c r="G734" s="39"/>
      <c r="H734" s="39"/>
      <c r="I734" s="39"/>
      <c r="J734" s="39"/>
      <c r="K734" s="39"/>
      <c r="L734" s="39"/>
      <c r="M734" s="39"/>
      <c r="N734" s="39"/>
      <c r="O734" s="39"/>
      <c r="P734" s="39"/>
      <c r="Q734" s="39"/>
      <c r="R734" s="39"/>
      <c r="S734" s="39"/>
      <c r="T734" s="39"/>
      <c r="U734" s="39"/>
      <c r="V734" s="39"/>
      <c r="W734" s="39"/>
      <c r="X734" s="39"/>
      <c r="Y734" s="39"/>
      <c r="Z734" s="39"/>
    </row>
    <row r="735" spans="1:26" ht="12.75" customHeight="1" x14ac:dyDescent="0.25">
      <c r="A735" s="39"/>
      <c r="B735" s="39"/>
      <c r="C735" s="39"/>
      <c r="D735" s="39"/>
      <c r="E735" s="39"/>
      <c r="F735" s="39"/>
      <c r="G735" s="39"/>
      <c r="H735" s="39"/>
      <c r="I735" s="39"/>
      <c r="J735" s="39"/>
      <c r="K735" s="39"/>
      <c r="L735" s="39"/>
      <c r="M735" s="39"/>
      <c r="N735" s="39"/>
      <c r="O735" s="39"/>
      <c r="P735" s="39"/>
      <c r="Q735" s="39"/>
      <c r="R735" s="39"/>
      <c r="S735" s="39"/>
      <c r="T735" s="39"/>
      <c r="U735" s="39"/>
      <c r="V735" s="39"/>
      <c r="W735" s="39"/>
      <c r="X735" s="39"/>
      <c r="Y735" s="39"/>
      <c r="Z735" s="39"/>
    </row>
    <row r="736" spans="1:26" ht="12.75" customHeight="1" x14ac:dyDescent="0.25">
      <c r="A736" s="39"/>
      <c r="B736" s="39"/>
      <c r="C736" s="39"/>
      <c r="D736" s="39"/>
      <c r="E736" s="39"/>
      <c r="F736" s="39"/>
      <c r="G736" s="39"/>
      <c r="H736" s="39"/>
      <c r="I736" s="39"/>
      <c r="J736" s="39"/>
      <c r="K736" s="39"/>
      <c r="L736" s="39"/>
      <c r="M736" s="39"/>
      <c r="N736" s="39"/>
      <c r="O736" s="39"/>
      <c r="P736" s="39"/>
      <c r="Q736" s="39"/>
      <c r="R736" s="39"/>
      <c r="S736" s="39"/>
      <c r="T736" s="39"/>
      <c r="U736" s="39"/>
      <c r="V736" s="39"/>
      <c r="W736" s="39"/>
      <c r="X736" s="39"/>
      <c r="Y736" s="39"/>
      <c r="Z736" s="39"/>
    </row>
    <row r="737" spans="1:26" ht="12.75" customHeight="1" x14ac:dyDescent="0.25">
      <c r="A737" s="39"/>
      <c r="B737" s="39"/>
      <c r="C737" s="39"/>
      <c r="D737" s="39"/>
      <c r="E737" s="39"/>
      <c r="F737" s="39"/>
      <c r="G737" s="39"/>
      <c r="H737" s="39"/>
      <c r="I737" s="39"/>
      <c r="J737" s="39"/>
      <c r="K737" s="39"/>
      <c r="L737" s="39"/>
      <c r="M737" s="39"/>
      <c r="N737" s="39"/>
      <c r="O737" s="39"/>
      <c r="P737" s="39"/>
      <c r="Q737" s="39"/>
      <c r="R737" s="39"/>
      <c r="S737" s="39"/>
      <c r="T737" s="39"/>
      <c r="U737" s="39"/>
      <c r="V737" s="39"/>
      <c r="W737" s="39"/>
      <c r="X737" s="39"/>
      <c r="Y737" s="39"/>
      <c r="Z737" s="39"/>
    </row>
    <row r="738" spans="1:26" ht="12.75" customHeight="1" x14ac:dyDescent="0.25">
      <c r="A738" s="39"/>
      <c r="B738" s="39"/>
      <c r="C738" s="39"/>
      <c r="D738" s="39"/>
      <c r="E738" s="39"/>
      <c r="F738" s="39"/>
      <c r="G738" s="39"/>
      <c r="H738" s="39"/>
      <c r="I738" s="39"/>
      <c r="J738" s="39"/>
      <c r="K738" s="39"/>
      <c r="L738" s="39"/>
      <c r="M738" s="39"/>
      <c r="N738" s="39"/>
      <c r="O738" s="39"/>
      <c r="P738" s="39"/>
      <c r="Q738" s="39"/>
      <c r="R738" s="39"/>
      <c r="S738" s="39"/>
      <c r="T738" s="39"/>
      <c r="U738" s="39"/>
      <c r="V738" s="39"/>
      <c r="W738" s="39"/>
      <c r="X738" s="39"/>
      <c r="Y738" s="39"/>
      <c r="Z738" s="39"/>
    </row>
    <row r="739" spans="1:26" ht="12.75" customHeight="1" x14ac:dyDescent="0.25">
      <c r="A739" s="39"/>
      <c r="B739" s="39"/>
      <c r="C739" s="39"/>
      <c r="D739" s="39"/>
      <c r="E739" s="39"/>
      <c r="F739" s="39"/>
      <c r="G739" s="39"/>
      <c r="H739" s="39"/>
      <c r="I739" s="39"/>
      <c r="J739" s="39"/>
      <c r="K739" s="39"/>
      <c r="L739" s="39"/>
      <c r="M739" s="39"/>
      <c r="N739" s="39"/>
      <c r="O739" s="39"/>
      <c r="P739" s="39"/>
      <c r="Q739" s="39"/>
      <c r="R739" s="39"/>
      <c r="S739" s="39"/>
      <c r="T739" s="39"/>
      <c r="U739" s="39"/>
      <c r="V739" s="39"/>
      <c r="W739" s="39"/>
      <c r="X739" s="39"/>
      <c r="Y739" s="39"/>
      <c r="Z739" s="39"/>
    </row>
    <row r="740" spans="1:26" ht="12.75" customHeight="1" x14ac:dyDescent="0.25">
      <c r="A740" s="39"/>
      <c r="B740" s="39"/>
      <c r="C740" s="39"/>
      <c r="D740" s="39"/>
      <c r="E740" s="39"/>
      <c r="F740" s="39"/>
      <c r="G740" s="39"/>
      <c r="H740" s="39"/>
      <c r="I740" s="39"/>
      <c r="J740" s="39"/>
      <c r="K740" s="39"/>
      <c r="L740" s="39"/>
      <c r="M740" s="39"/>
      <c r="N740" s="39"/>
      <c r="O740" s="39"/>
      <c r="P740" s="39"/>
      <c r="Q740" s="39"/>
      <c r="R740" s="39"/>
      <c r="S740" s="39"/>
      <c r="T740" s="39"/>
      <c r="U740" s="39"/>
      <c r="V740" s="39"/>
      <c r="W740" s="39"/>
      <c r="X740" s="39"/>
      <c r="Y740" s="39"/>
      <c r="Z740" s="39"/>
    </row>
    <row r="741" spans="1:26" ht="12.75" customHeight="1" x14ac:dyDescent="0.25">
      <c r="A741" s="39"/>
      <c r="B741" s="39"/>
      <c r="C741" s="39"/>
      <c r="D741" s="39"/>
      <c r="E741" s="39"/>
      <c r="F741" s="39"/>
      <c r="G741" s="39"/>
      <c r="H741" s="39"/>
      <c r="I741" s="39"/>
      <c r="J741" s="39"/>
      <c r="K741" s="39"/>
      <c r="L741" s="39"/>
      <c r="M741" s="39"/>
      <c r="N741" s="39"/>
      <c r="O741" s="39"/>
      <c r="P741" s="39"/>
      <c r="Q741" s="39"/>
      <c r="R741" s="39"/>
      <c r="S741" s="39"/>
      <c r="T741" s="39"/>
      <c r="U741" s="39"/>
      <c r="V741" s="39"/>
      <c r="W741" s="39"/>
      <c r="X741" s="39"/>
      <c r="Y741" s="39"/>
      <c r="Z741" s="39"/>
    </row>
    <row r="742" spans="1:26" ht="12.75" customHeight="1" x14ac:dyDescent="0.25">
      <c r="A742" s="39"/>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c r="Z742" s="39"/>
    </row>
    <row r="743" spans="1:26" ht="12.75" customHeight="1" x14ac:dyDescent="0.25">
      <c r="A743" s="39"/>
      <c r="B743" s="39"/>
      <c r="C743" s="39"/>
      <c r="D743" s="39"/>
      <c r="E743" s="39"/>
      <c r="F743" s="39"/>
      <c r="G743" s="39"/>
      <c r="H743" s="39"/>
      <c r="I743" s="39"/>
      <c r="J743" s="39"/>
      <c r="K743" s="39"/>
      <c r="L743" s="39"/>
      <c r="M743" s="39"/>
      <c r="N743" s="39"/>
      <c r="O743" s="39"/>
      <c r="P743" s="39"/>
      <c r="Q743" s="39"/>
      <c r="R743" s="39"/>
      <c r="S743" s="39"/>
      <c r="T743" s="39"/>
      <c r="U743" s="39"/>
      <c r="V743" s="39"/>
      <c r="W743" s="39"/>
      <c r="X743" s="39"/>
      <c r="Y743" s="39"/>
      <c r="Z743" s="39"/>
    </row>
    <row r="744" spans="1:26" ht="12.75" customHeight="1" x14ac:dyDescent="0.25">
      <c r="A744" s="39"/>
      <c r="B744" s="39"/>
      <c r="C744" s="39"/>
      <c r="D744" s="39"/>
      <c r="E744" s="39"/>
      <c r="F744" s="39"/>
      <c r="G744" s="39"/>
      <c r="H744" s="39"/>
      <c r="I744" s="39"/>
      <c r="J744" s="39"/>
      <c r="K744" s="39"/>
      <c r="L744" s="39"/>
      <c r="M744" s="39"/>
      <c r="N744" s="39"/>
      <c r="O744" s="39"/>
      <c r="P744" s="39"/>
      <c r="Q744" s="39"/>
      <c r="R744" s="39"/>
      <c r="S744" s="39"/>
      <c r="T744" s="39"/>
      <c r="U744" s="39"/>
      <c r="V744" s="39"/>
      <c r="W744" s="39"/>
      <c r="X744" s="39"/>
      <c r="Y744" s="39"/>
      <c r="Z744" s="39"/>
    </row>
    <row r="745" spans="1:26" ht="12.75" customHeight="1" x14ac:dyDescent="0.25">
      <c r="A745" s="39"/>
      <c r="B745" s="39"/>
      <c r="C745" s="39"/>
      <c r="D745" s="39"/>
      <c r="E745" s="39"/>
      <c r="F745" s="39"/>
      <c r="G745" s="39"/>
      <c r="H745" s="39"/>
      <c r="I745" s="39"/>
      <c r="J745" s="39"/>
      <c r="K745" s="39"/>
      <c r="L745" s="39"/>
      <c r="M745" s="39"/>
      <c r="N745" s="39"/>
      <c r="O745" s="39"/>
      <c r="P745" s="39"/>
      <c r="Q745" s="39"/>
      <c r="R745" s="39"/>
      <c r="S745" s="39"/>
      <c r="T745" s="39"/>
      <c r="U745" s="39"/>
      <c r="V745" s="39"/>
      <c r="W745" s="39"/>
      <c r="X745" s="39"/>
      <c r="Y745" s="39"/>
      <c r="Z745" s="39"/>
    </row>
    <row r="746" spans="1:26" ht="12.75" customHeight="1" x14ac:dyDescent="0.25">
      <c r="A746" s="39"/>
      <c r="B746" s="39"/>
      <c r="C746" s="39"/>
      <c r="D746" s="39"/>
      <c r="E746" s="39"/>
      <c r="F746" s="39"/>
      <c r="G746" s="39"/>
      <c r="H746" s="39"/>
      <c r="I746" s="39"/>
      <c r="J746" s="39"/>
      <c r="K746" s="39"/>
      <c r="L746" s="39"/>
      <c r="M746" s="39"/>
      <c r="N746" s="39"/>
      <c r="O746" s="39"/>
      <c r="P746" s="39"/>
      <c r="Q746" s="39"/>
      <c r="R746" s="39"/>
      <c r="S746" s="39"/>
      <c r="T746" s="39"/>
      <c r="U746" s="39"/>
      <c r="V746" s="39"/>
      <c r="W746" s="39"/>
      <c r="X746" s="39"/>
      <c r="Y746" s="39"/>
      <c r="Z746" s="39"/>
    </row>
    <row r="747" spans="1:26" ht="12.75" customHeight="1" x14ac:dyDescent="0.25">
      <c r="A747" s="39"/>
      <c r="B747" s="39"/>
      <c r="C747" s="39"/>
      <c r="D747" s="39"/>
      <c r="E747" s="39"/>
      <c r="F747" s="39"/>
      <c r="G747" s="39"/>
      <c r="H747" s="39"/>
      <c r="I747" s="39"/>
      <c r="J747" s="39"/>
      <c r="K747" s="39"/>
      <c r="L747" s="39"/>
      <c r="M747" s="39"/>
      <c r="N747" s="39"/>
      <c r="O747" s="39"/>
      <c r="P747" s="39"/>
      <c r="Q747" s="39"/>
      <c r="R747" s="39"/>
      <c r="S747" s="39"/>
      <c r="T747" s="39"/>
      <c r="U747" s="39"/>
      <c r="V747" s="39"/>
      <c r="W747" s="39"/>
      <c r="X747" s="39"/>
      <c r="Y747" s="39"/>
      <c r="Z747" s="39"/>
    </row>
    <row r="748" spans="1:26" ht="12.75" customHeight="1" x14ac:dyDescent="0.25">
      <c r="A748" s="39"/>
      <c r="B748" s="39"/>
      <c r="C748" s="39"/>
      <c r="D748" s="39"/>
      <c r="E748" s="39"/>
      <c r="F748" s="39"/>
      <c r="G748" s="39"/>
      <c r="H748" s="39"/>
      <c r="I748" s="39"/>
      <c r="J748" s="39"/>
      <c r="K748" s="39"/>
      <c r="L748" s="39"/>
      <c r="M748" s="39"/>
      <c r="N748" s="39"/>
      <c r="O748" s="39"/>
      <c r="P748" s="39"/>
      <c r="Q748" s="39"/>
      <c r="R748" s="39"/>
      <c r="S748" s="39"/>
      <c r="T748" s="39"/>
      <c r="U748" s="39"/>
      <c r="V748" s="39"/>
      <c r="W748" s="39"/>
      <c r="X748" s="39"/>
      <c r="Y748" s="39"/>
      <c r="Z748" s="39"/>
    </row>
    <row r="749" spans="1:26" ht="12.75" customHeight="1" x14ac:dyDescent="0.25">
      <c r="A749" s="39"/>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c r="Z749" s="39"/>
    </row>
    <row r="750" spans="1:26" ht="12.75" customHeight="1" x14ac:dyDescent="0.25">
      <c r="A750" s="39"/>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c r="Z750" s="39"/>
    </row>
    <row r="751" spans="1:26" ht="12.75" customHeight="1" x14ac:dyDescent="0.25">
      <c r="A751" s="39"/>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c r="Z751" s="39"/>
    </row>
    <row r="752" spans="1:26" ht="12.75" customHeight="1" x14ac:dyDescent="0.25">
      <c r="A752" s="39"/>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c r="Z752" s="39"/>
    </row>
    <row r="753" spans="1:26" ht="12.75" customHeight="1" x14ac:dyDescent="0.25">
      <c r="A753" s="39"/>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row>
    <row r="754" spans="1:26" ht="12.75" customHeight="1" x14ac:dyDescent="0.25">
      <c r="A754" s="39"/>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c r="Z754" s="39"/>
    </row>
    <row r="755" spans="1:26" ht="12.75" customHeight="1" x14ac:dyDescent="0.25">
      <c r="A755" s="39"/>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c r="Z755" s="39"/>
    </row>
    <row r="756" spans="1:26" ht="12.75" customHeight="1" x14ac:dyDescent="0.25">
      <c r="A756" s="39"/>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c r="Z756" s="39"/>
    </row>
    <row r="757" spans="1:26" ht="12.75" customHeight="1" x14ac:dyDescent="0.25">
      <c r="A757" s="39"/>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c r="Z757" s="39"/>
    </row>
    <row r="758" spans="1:26" ht="12.75" customHeight="1" x14ac:dyDescent="0.25">
      <c r="A758" s="39"/>
      <c r="B758" s="39"/>
      <c r="C758" s="39"/>
      <c r="D758" s="39"/>
      <c r="E758" s="39"/>
      <c r="F758" s="39"/>
      <c r="G758" s="39"/>
      <c r="H758" s="39"/>
      <c r="I758" s="39"/>
      <c r="J758" s="39"/>
      <c r="K758" s="39"/>
      <c r="L758" s="39"/>
      <c r="M758" s="39"/>
      <c r="N758" s="39"/>
      <c r="O758" s="39"/>
      <c r="P758" s="39"/>
      <c r="Q758" s="39"/>
      <c r="R758" s="39"/>
      <c r="S758" s="39"/>
      <c r="T758" s="39"/>
      <c r="U758" s="39"/>
      <c r="V758" s="39"/>
      <c r="W758" s="39"/>
      <c r="X758" s="39"/>
      <c r="Y758" s="39"/>
      <c r="Z758" s="39"/>
    </row>
    <row r="759" spans="1:26" ht="12.75" customHeight="1" x14ac:dyDescent="0.25">
      <c r="A759" s="39"/>
      <c r="B759" s="39"/>
      <c r="C759" s="39"/>
      <c r="D759" s="39"/>
      <c r="E759" s="39"/>
      <c r="F759" s="39"/>
      <c r="G759" s="39"/>
      <c r="H759" s="39"/>
      <c r="I759" s="39"/>
      <c r="J759" s="39"/>
      <c r="K759" s="39"/>
      <c r="L759" s="39"/>
      <c r="M759" s="39"/>
      <c r="N759" s="39"/>
      <c r="O759" s="39"/>
      <c r="P759" s="39"/>
      <c r="Q759" s="39"/>
      <c r="R759" s="39"/>
      <c r="S759" s="39"/>
      <c r="T759" s="39"/>
      <c r="U759" s="39"/>
      <c r="V759" s="39"/>
      <c r="W759" s="39"/>
      <c r="X759" s="39"/>
      <c r="Y759" s="39"/>
      <c r="Z759" s="39"/>
    </row>
    <row r="760" spans="1:26" ht="12.75" customHeight="1" x14ac:dyDescent="0.25">
      <c r="A760" s="39"/>
      <c r="B760" s="39"/>
      <c r="C760" s="39"/>
      <c r="D760" s="39"/>
      <c r="E760" s="39"/>
      <c r="F760" s="39"/>
      <c r="G760" s="39"/>
      <c r="H760" s="39"/>
      <c r="I760" s="39"/>
      <c r="J760" s="39"/>
      <c r="K760" s="39"/>
      <c r="L760" s="39"/>
      <c r="M760" s="39"/>
      <c r="N760" s="39"/>
      <c r="O760" s="39"/>
      <c r="P760" s="39"/>
      <c r="Q760" s="39"/>
      <c r="R760" s="39"/>
      <c r="S760" s="39"/>
      <c r="T760" s="39"/>
      <c r="U760" s="39"/>
      <c r="V760" s="39"/>
      <c r="W760" s="39"/>
      <c r="X760" s="39"/>
      <c r="Y760" s="39"/>
      <c r="Z760" s="39"/>
    </row>
    <row r="761" spans="1:26" ht="12.75" customHeight="1" x14ac:dyDescent="0.25">
      <c r="A761" s="39"/>
      <c r="B761" s="39"/>
      <c r="C761" s="39"/>
      <c r="D761" s="39"/>
      <c r="E761" s="39"/>
      <c r="F761" s="39"/>
      <c r="G761" s="39"/>
      <c r="H761" s="39"/>
      <c r="I761" s="39"/>
      <c r="J761" s="39"/>
      <c r="K761" s="39"/>
      <c r="L761" s="39"/>
      <c r="M761" s="39"/>
      <c r="N761" s="39"/>
      <c r="O761" s="39"/>
      <c r="P761" s="39"/>
      <c r="Q761" s="39"/>
      <c r="R761" s="39"/>
      <c r="S761" s="39"/>
      <c r="T761" s="39"/>
      <c r="U761" s="39"/>
      <c r="V761" s="39"/>
      <c r="W761" s="39"/>
      <c r="X761" s="39"/>
      <c r="Y761" s="39"/>
      <c r="Z761" s="39"/>
    </row>
    <row r="762" spans="1:26" ht="12.75" customHeight="1" x14ac:dyDescent="0.25">
      <c r="A762" s="39"/>
      <c r="B762" s="39"/>
      <c r="C762" s="39"/>
      <c r="D762" s="39"/>
      <c r="E762" s="39"/>
      <c r="F762" s="39"/>
      <c r="G762" s="39"/>
      <c r="H762" s="39"/>
      <c r="I762" s="39"/>
      <c r="J762" s="39"/>
      <c r="K762" s="39"/>
      <c r="L762" s="39"/>
      <c r="M762" s="39"/>
      <c r="N762" s="39"/>
      <c r="O762" s="39"/>
      <c r="P762" s="39"/>
      <c r="Q762" s="39"/>
      <c r="R762" s="39"/>
      <c r="S762" s="39"/>
      <c r="T762" s="39"/>
      <c r="U762" s="39"/>
      <c r="V762" s="39"/>
      <c r="W762" s="39"/>
      <c r="X762" s="39"/>
      <c r="Y762" s="39"/>
      <c r="Z762" s="39"/>
    </row>
    <row r="763" spans="1:26" ht="12.75" customHeight="1" x14ac:dyDescent="0.25">
      <c r="A763" s="39"/>
      <c r="B763" s="39"/>
      <c r="C763" s="39"/>
      <c r="D763" s="39"/>
      <c r="E763" s="39"/>
      <c r="F763" s="39"/>
      <c r="G763" s="39"/>
      <c r="H763" s="39"/>
      <c r="I763" s="39"/>
      <c r="J763" s="39"/>
      <c r="K763" s="39"/>
      <c r="L763" s="39"/>
      <c r="M763" s="39"/>
      <c r="N763" s="39"/>
      <c r="O763" s="39"/>
      <c r="P763" s="39"/>
      <c r="Q763" s="39"/>
      <c r="R763" s="39"/>
      <c r="S763" s="39"/>
      <c r="T763" s="39"/>
      <c r="U763" s="39"/>
      <c r="V763" s="39"/>
      <c r="W763" s="39"/>
      <c r="X763" s="39"/>
      <c r="Y763" s="39"/>
      <c r="Z763" s="39"/>
    </row>
    <row r="764" spans="1:26" ht="12.75" customHeight="1" x14ac:dyDescent="0.25">
      <c r="A764" s="39"/>
      <c r="B764" s="39"/>
      <c r="C764" s="39"/>
      <c r="D764" s="39"/>
      <c r="E764" s="39"/>
      <c r="F764" s="39"/>
      <c r="G764" s="39"/>
      <c r="H764" s="39"/>
      <c r="I764" s="39"/>
      <c r="J764" s="39"/>
      <c r="K764" s="39"/>
      <c r="L764" s="39"/>
      <c r="M764" s="39"/>
      <c r="N764" s="39"/>
      <c r="O764" s="39"/>
      <c r="P764" s="39"/>
      <c r="Q764" s="39"/>
      <c r="R764" s="39"/>
      <c r="S764" s="39"/>
      <c r="T764" s="39"/>
      <c r="U764" s="39"/>
      <c r="V764" s="39"/>
      <c r="W764" s="39"/>
      <c r="X764" s="39"/>
      <c r="Y764" s="39"/>
      <c r="Z764" s="39"/>
    </row>
    <row r="765" spans="1:26" ht="12.75" customHeight="1" x14ac:dyDescent="0.25">
      <c r="A765" s="39"/>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row>
    <row r="766" spans="1:26" ht="12.75" customHeight="1" x14ac:dyDescent="0.25">
      <c r="A766" s="39"/>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row>
    <row r="767" spans="1:26" ht="12.75" customHeight="1" x14ac:dyDescent="0.25">
      <c r="A767" s="39"/>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row>
    <row r="768" spans="1:26" ht="12.75" customHeight="1" x14ac:dyDescent="0.25">
      <c r="A768" s="39"/>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row>
    <row r="769" spans="1:26" ht="12.75" customHeight="1" x14ac:dyDescent="0.25">
      <c r="A769" s="39"/>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row>
    <row r="770" spans="1:26" ht="12.75" customHeight="1" x14ac:dyDescent="0.25">
      <c r="A770" s="39"/>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row>
    <row r="771" spans="1:26" ht="12.75" customHeight="1" x14ac:dyDescent="0.25">
      <c r="A771" s="39"/>
      <c r="B771" s="39"/>
      <c r="C771" s="39"/>
      <c r="D771" s="39"/>
      <c r="E771" s="39"/>
      <c r="F771" s="39"/>
      <c r="G771" s="39"/>
      <c r="H771" s="39"/>
      <c r="I771" s="39"/>
      <c r="J771" s="39"/>
      <c r="K771" s="39"/>
      <c r="L771" s="39"/>
      <c r="M771" s="39"/>
      <c r="N771" s="39"/>
      <c r="O771" s="39"/>
      <c r="P771" s="39"/>
      <c r="Q771" s="39"/>
      <c r="R771" s="39"/>
      <c r="S771" s="39"/>
      <c r="T771" s="39"/>
      <c r="U771" s="39"/>
      <c r="V771" s="39"/>
      <c r="W771" s="39"/>
      <c r="X771" s="39"/>
      <c r="Y771" s="39"/>
      <c r="Z771" s="39"/>
    </row>
    <row r="772" spans="1:26" ht="12.75" customHeight="1" x14ac:dyDescent="0.25">
      <c r="A772" s="39"/>
      <c r="B772" s="39"/>
      <c r="C772" s="39"/>
      <c r="D772" s="39"/>
      <c r="E772" s="39"/>
      <c r="F772" s="39"/>
      <c r="G772" s="39"/>
      <c r="H772" s="39"/>
      <c r="I772" s="39"/>
      <c r="J772" s="39"/>
      <c r="K772" s="39"/>
      <c r="L772" s="39"/>
      <c r="M772" s="39"/>
      <c r="N772" s="39"/>
      <c r="O772" s="39"/>
      <c r="P772" s="39"/>
      <c r="Q772" s="39"/>
      <c r="R772" s="39"/>
      <c r="S772" s="39"/>
      <c r="T772" s="39"/>
      <c r="U772" s="39"/>
      <c r="V772" s="39"/>
      <c r="W772" s="39"/>
      <c r="X772" s="39"/>
      <c r="Y772" s="39"/>
      <c r="Z772" s="39"/>
    </row>
    <row r="773" spans="1:26" ht="12.75" customHeight="1" x14ac:dyDescent="0.25">
      <c r="A773" s="39"/>
      <c r="B773" s="39"/>
      <c r="C773" s="39"/>
      <c r="D773" s="39"/>
      <c r="E773" s="39"/>
      <c r="F773" s="39"/>
      <c r="G773" s="39"/>
      <c r="H773" s="39"/>
      <c r="I773" s="39"/>
      <c r="J773" s="39"/>
      <c r="K773" s="39"/>
      <c r="L773" s="39"/>
      <c r="M773" s="39"/>
      <c r="N773" s="39"/>
      <c r="O773" s="39"/>
      <c r="P773" s="39"/>
      <c r="Q773" s="39"/>
      <c r="R773" s="39"/>
      <c r="S773" s="39"/>
      <c r="T773" s="39"/>
      <c r="U773" s="39"/>
      <c r="V773" s="39"/>
      <c r="W773" s="39"/>
      <c r="X773" s="39"/>
      <c r="Y773" s="39"/>
      <c r="Z773" s="39"/>
    </row>
    <row r="774" spans="1:26" ht="12.75" customHeight="1" x14ac:dyDescent="0.25">
      <c r="A774" s="39"/>
      <c r="B774" s="39"/>
      <c r="C774" s="39"/>
      <c r="D774" s="39"/>
      <c r="E774" s="39"/>
      <c r="F774" s="39"/>
      <c r="G774" s="39"/>
      <c r="H774" s="39"/>
      <c r="I774" s="39"/>
      <c r="J774" s="39"/>
      <c r="K774" s="39"/>
      <c r="L774" s="39"/>
      <c r="M774" s="39"/>
      <c r="N774" s="39"/>
      <c r="O774" s="39"/>
      <c r="P774" s="39"/>
      <c r="Q774" s="39"/>
      <c r="R774" s="39"/>
      <c r="S774" s="39"/>
      <c r="T774" s="39"/>
      <c r="U774" s="39"/>
      <c r="V774" s="39"/>
      <c r="W774" s="39"/>
      <c r="X774" s="39"/>
      <c r="Y774" s="39"/>
      <c r="Z774" s="39"/>
    </row>
    <row r="775" spans="1:26" ht="12.75" customHeight="1" x14ac:dyDescent="0.25">
      <c r="A775" s="39"/>
      <c r="B775" s="39"/>
      <c r="C775" s="39"/>
      <c r="D775" s="39"/>
      <c r="E775" s="39"/>
      <c r="F775" s="39"/>
      <c r="G775" s="39"/>
      <c r="H775" s="39"/>
      <c r="I775" s="39"/>
      <c r="J775" s="39"/>
      <c r="K775" s="39"/>
      <c r="L775" s="39"/>
      <c r="M775" s="39"/>
      <c r="N775" s="39"/>
      <c r="O775" s="39"/>
      <c r="P775" s="39"/>
      <c r="Q775" s="39"/>
      <c r="R775" s="39"/>
      <c r="S775" s="39"/>
      <c r="T775" s="39"/>
      <c r="U775" s="39"/>
      <c r="V775" s="39"/>
      <c r="W775" s="39"/>
      <c r="X775" s="39"/>
      <c r="Y775" s="39"/>
      <c r="Z775" s="39"/>
    </row>
    <row r="776" spans="1:26" ht="12.75" customHeight="1" x14ac:dyDescent="0.25">
      <c r="A776" s="39"/>
      <c r="B776" s="39"/>
      <c r="C776" s="39"/>
      <c r="D776" s="39"/>
      <c r="E776" s="39"/>
      <c r="F776" s="39"/>
      <c r="G776" s="39"/>
      <c r="H776" s="39"/>
      <c r="I776" s="39"/>
      <c r="J776" s="39"/>
      <c r="K776" s="39"/>
      <c r="L776" s="39"/>
      <c r="M776" s="39"/>
      <c r="N776" s="39"/>
      <c r="O776" s="39"/>
      <c r="P776" s="39"/>
      <c r="Q776" s="39"/>
      <c r="R776" s="39"/>
      <c r="S776" s="39"/>
      <c r="T776" s="39"/>
      <c r="U776" s="39"/>
      <c r="V776" s="39"/>
      <c r="W776" s="39"/>
      <c r="X776" s="39"/>
      <c r="Y776" s="39"/>
      <c r="Z776" s="39"/>
    </row>
    <row r="777" spans="1:26" ht="12.75" customHeight="1" x14ac:dyDescent="0.25">
      <c r="A777" s="39"/>
      <c r="B777" s="39"/>
      <c r="C777" s="39"/>
      <c r="D777" s="39"/>
      <c r="E777" s="39"/>
      <c r="F777" s="39"/>
      <c r="G777" s="39"/>
      <c r="H777" s="39"/>
      <c r="I777" s="39"/>
      <c r="J777" s="39"/>
      <c r="K777" s="39"/>
      <c r="L777" s="39"/>
      <c r="M777" s="39"/>
      <c r="N777" s="39"/>
      <c r="O777" s="39"/>
      <c r="P777" s="39"/>
      <c r="Q777" s="39"/>
      <c r="R777" s="39"/>
      <c r="S777" s="39"/>
      <c r="T777" s="39"/>
      <c r="U777" s="39"/>
      <c r="V777" s="39"/>
      <c r="W777" s="39"/>
      <c r="X777" s="39"/>
      <c r="Y777" s="39"/>
      <c r="Z777" s="39"/>
    </row>
    <row r="778" spans="1:26" ht="12.75" customHeight="1" x14ac:dyDescent="0.25">
      <c r="A778" s="39"/>
      <c r="B778" s="39"/>
      <c r="C778" s="39"/>
      <c r="D778" s="39"/>
      <c r="E778" s="39"/>
      <c r="F778" s="39"/>
      <c r="G778" s="39"/>
      <c r="H778" s="39"/>
      <c r="I778" s="39"/>
      <c r="J778" s="39"/>
      <c r="K778" s="39"/>
      <c r="L778" s="39"/>
      <c r="M778" s="39"/>
      <c r="N778" s="39"/>
      <c r="O778" s="39"/>
      <c r="P778" s="39"/>
      <c r="Q778" s="39"/>
      <c r="R778" s="39"/>
      <c r="S778" s="39"/>
      <c r="T778" s="39"/>
      <c r="U778" s="39"/>
      <c r="V778" s="39"/>
      <c r="W778" s="39"/>
      <c r="X778" s="39"/>
      <c r="Y778" s="39"/>
      <c r="Z778" s="39"/>
    </row>
    <row r="779" spans="1:26" ht="12.75" customHeight="1" x14ac:dyDescent="0.25">
      <c r="A779" s="39"/>
      <c r="B779" s="39"/>
      <c r="C779" s="39"/>
      <c r="D779" s="39"/>
      <c r="E779" s="39"/>
      <c r="F779" s="39"/>
      <c r="G779" s="39"/>
      <c r="H779" s="39"/>
      <c r="I779" s="39"/>
      <c r="J779" s="39"/>
      <c r="K779" s="39"/>
      <c r="L779" s="39"/>
      <c r="M779" s="39"/>
      <c r="N779" s="39"/>
      <c r="O779" s="39"/>
      <c r="P779" s="39"/>
      <c r="Q779" s="39"/>
      <c r="R779" s="39"/>
      <c r="S779" s="39"/>
      <c r="T779" s="39"/>
      <c r="U779" s="39"/>
      <c r="V779" s="39"/>
      <c r="W779" s="39"/>
      <c r="X779" s="39"/>
      <c r="Y779" s="39"/>
      <c r="Z779" s="39"/>
    </row>
    <row r="780" spans="1:26" ht="12.75" customHeight="1" x14ac:dyDescent="0.25">
      <c r="A780" s="39"/>
      <c r="B780" s="39"/>
      <c r="C780" s="39"/>
      <c r="D780" s="39"/>
      <c r="E780" s="39"/>
      <c r="F780" s="39"/>
      <c r="G780" s="39"/>
      <c r="H780" s="39"/>
      <c r="I780" s="39"/>
      <c r="J780" s="39"/>
      <c r="K780" s="39"/>
      <c r="L780" s="39"/>
      <c r="M780" s="39"/>
      <c r="N780" s="39"/>
      <c r="O780" s="39"/>
      <c r="P780" s="39"/>
      <c r="Q780" s="39"/>
      <c r="R780" s="39"/>
      <c r="S780" s="39"/>
      <c r="T780" s="39"/>
      <c r="U780" s="39"/>
      <c r="V780" s="39"/>
      <c r="W780" s="39"/>
      <c r="X780" s="39"/>
      <c r="Y780" s="39"/>
      <c r="Z780" s="39"/>
    </row>
    <row r="781" spans="1:26" ht="12.75" customHeight="1" x14ac:dyDescent="0.25">
      <c r="A781" s="39"/>
      <c r="B781" s="39"/>
      <c r="C781" s="39"/>
      <c r="D781" s="39"/>
      <c r="E781" s="39"/>
      <c r="F781" s="39"/>
      <c r="G781" s="39"/>
      <c r="H781" s="39"/>
      <c r="I781" s="39"/>
      <c r="J781" s="39"/>
      <c r="K781" s="39"/>
      <c r="L781" s="39"/>
      <c r="M781" s="39"/>
      <c r="N781" s="39"/>
      <c r="O781" s="39"/>
      <c r="P781" s="39"/>
      <c r="Q781" s="39"/>
      <c r="R781" s="39"/>
      <c r="S781" s="39"/>
      <c r="T781" s="39"/>
      <c r="U781" s="39"/>
      <c r="V781" s="39"/>
      <c r="W781" s="39"/>
      <c r="X781" s="39"/>
      <c r="Y781" s="39"/>
      <c r="Z781" s="39"/>
    </row>
    <row r="782" spans="1:26" ht="12.75" customHeight="1" x14ac:dyDescent="0.25">
      <c r="A782" s="39"/>
      <c r="B782" s="39"/>
      <c r="C782" s="39"/>
      <c r="D782" s="39"/>
      <c r="E782" s="39"/>
      <c r="F782" s="39"/>
      <c r="G782" s="39"/>
      <c r="H782" s="39"/>
      <c r="I782" s="39"/>
      <c r="J782" s="39"/>
      <c r="K782" s="39"/>
      <c r="L782" s="39"/>
      <c r="M782" s="39"/>
      <c r="N782" s="39"/>
      <c r="O782" s="39"/>
      <c r="P782" s="39"/>
      <c r="Q782" s="39"/>
      <c r="R782" s="39"/>
      <c r="S782" s="39"/>
      <c r="T782" s="39"/>
      <c r="U782" s="39"/>
      <c r="V782" s="39"/>
      <c r="W782" s="39"/>
      <c r="X782" s="39"/>
      <c r="Y782" s="39"/>
      <c r="Z782" s="39"/>
    </row>
    <row r="783" spans="1:26" ht="12.75" customHeight="1" x14ac:dyDescent="0.25">
      <c r="A783" s="39"/>
      <c r="B783" s="39"/>
      <c r="C783" s="39"/>
      <c r="D783" s="39"/>
      <c r="E783" s="39"/>
      <c r="F783" s="39"/>
      <c r="G783" s="39"/>
      <c r="H783" s="39"/>
      <c r="I783" s="39"/>
      <c r="J783" s="39"/>
      <c r="K783" s="39"/>
      <c r="L783" s="39"/>
      <c r="M783" s="39"/>
      <c r="N783" s="39"/>
      <c r="O783" s="39"/>
      <c r="P783" s="39"/>
      <c r="Q783" s="39"/>
      <c r="R783" s="39"/>
      <c r="S783" s="39"/>
      <c r="T783" s="39"/>
      <c r="U783" s="39"/>
      <c r="V783" s="39"/>
      <c r="W783" s="39"/>
      <c r="X783" s="39"/>
      <c r="Y783" s="39"/>
      <c r="Z783" s="39"/>
    </row>
    <row r="784" spans="1:26" ht="12.75" customHeight="1" x14ac:dyDescent="0.25">
      <c r="A784" s="39"/>
      <c r="B784" s="39"/>
      <c r="C784" s="39"/>
      <c r="D784" s="39"/>
      <c r="E784" s="39"/>
      <c r="F784" s="39"/>
      <c r="G784" s="39"/>
      <c r="H784" s="39"/>
      <c r="I784" s="39"/>
      <c r="J784" s="39"/>
      <c r="K784" s="39"/>
      <c r="L784" s="39"/>
      <c r="M784" s="39"/>
      <c r="N784" s="39"/>
      <c r="O784" s="39"/>
      <c r="P784" s="39"/>
      <c r="Q784" s="39"/>
      <c r="R784" s="39"/>
      <c r="S784" s="39"/>
      <c r="T784" s="39"/>
      <c r="U784" s="39"/>
      <c r="V784" s="39"/>
      <c r="W784" s="39"/>
      <c r="X784" s="39"/>
      <c r="Y784" s="39"/>
      <c r="Z784" s="39"/>
    </row>
    <row r="785" spans="1:26" ht="12.75" customHeight="1" x14ac:dyDescent="0.25">
      <c r="A785" s="39"/>
      <c r="B785" s="39"/>
      <c r="C785" s="39"/>
      <c r="D785" s="39"/>
      <c r="E785" s="39"/>
      <c r="F785" s="39"/>
      <c r="G785" s="39"/>
      <c r="H785" s="39"/>
      <c r="I785" s="39"/>
      <c r="J785" s="39"/>
      <c r="K785" s="39"/>
      <c r="L785" s="39"/>
      <c r="M785" s="39"/>
      <c r="N785" s="39"/>
      <c r="O785" s="39"/>
      <c r="P785" s="39"/>
      <c r="Q785" s="39"/>
      <c r="R785" s="39"/>
      <c r="S785" s="39"/>
      <c r="T785" s="39"/>
      <c r="U785" s="39"/>
      <c r="V785" s="39"/>
      <c r="W785" s="39"/>
      <c r="X785" s="39"/>
      <c r="Y785" s="39"/>
      <c r="Z785" s="39"/>
    </row>
    <row r="786" spans="1:26" ht="12.75" customHeight="1" x14ac:dyDescent="0.25">
      <c r="A786" s="39"/>
      <c r="B786" s="39"/>
      <c r="C786" s="39"/>
      <c r="D786" s="39"/>
      <c r="E786" s="39"/>
      <c r="F786" s="39"/>
      <c r="G786" s="39"/>
      <c r="H786" s="39"/>
      <c r="I786" s="39"/>
      <c r="J786" s="39"/>
      <c r="K786" s="39"/>
      <c r="L786" s="39"/>
      <c r="M786" s="39"/>
      <c r="N786" s="39"/>
      <c r="O786" s="39"/>
      <c r="P786" s="39"/>
      <c r="Q786" s="39"/>
      <c r="R786" s="39"/>
      <c r="S786" s="39"/>
      <c r="T786" s="39"/>
      <c r="U786" s="39"/>
      <c r="V786" s="39"/>
      <c r="W786" s="39"/>
      <c r="X786" s="39"/>
      <c r="Y786" s="39"/>
      <c r="Z786" s="39"/>
    </row>
    <row r="787" spans="1:26" ht="12.75" customHeight="1" x14ac:dyDescent="0.25">
      <c r="A787" s="39"/>
      <c r="B787" s="39"/>
      <c r="C787" s="39"/>
      <c r="D787" s="39"/>
      <c r="E787" s="39"/>
      <c r="F787" s="39"/>
      <c r="G787" s="39"/>
      <c r="H787" s="39"/>
      <c r="I787" s="39"/>
      <c r="J787" s="39"/>
      <c r="K787" s="39"/>
      <c r="L787" s="39"/>
      <c r="M787" s="39"/>
      <c r="N787" s="39"/>
      <c r="O787" s="39"/>
      <c r="P787" s="39"/>
      <c r="Q787" s="39"/>
      <c r="R787" s="39"/>
      <c r="S787" s="39"/>
      <c r="T787" s="39"/>
      <c r="U787" s="39"/>
      <c r="V787" s="39"/>
      <c r="W787" s="39"/>
      <c r="X787" s="39"/>
      <c r="Y787" s="39"/>
      <c r="Z787" s="39"/>
    </row>
    <row r="788" spans="1:26" ht="12.75" customHeight="1" x14ac:dyDescent="0.25">
      <c r="A788" s="39"/>
      <c r="B788" s="39"/>
      <c r="C788" s="39"/>
      <c r="D788" s="39"/>
      <c r="E788" s="39"/>
      <c r="F788" s="39"/>
      <c r="G788" s="39"/>
      <c r="H788" s="39"/>
      <c r="I788" s="39"/>
      <c r="J788" s="39"/>
      <c r="K788" s="39"/>
      <c r="L788" s="39"/>
      <c r="M788" s="39"/>
      <c r="N788" s="39"/>
      <c r="O788" s="39"/>
      <c r="P788" s="39"/>
      <c r="Q788" s="39"/>
      <c r="R788" s="39"/>
      <c r="S788" s="39"/>
      <c r="T788" s="39"/>
      <c r="U788" s="39"/>
      <c r="V788" s="39"/>
      <c r="W788" s="39"/>
      <c r="X788" s="39"/>
      <c r="Y788" s="39"/>
      <c r="Z788" s="39"/>
    </row>
    <row r="789" spans="1:26" ht="12.75" customHeight="1" x14ac:dyDescent="0.25">
      <c r="A789" s="39"/>
      <c r="B789" s="39"/>
      <c r="C789" s="39"/>
      <c r="D789" s="39"/>
      <c r="E789" s="39"/>
      <c r="F789" s="39"/>
      <c r="G789" s="39"/>
      <c r="H789" s="39"/>
      <c r="I789" s="39"/>
      <c r="J789" s="39"/>
      <c r="K789" s="39"/>
      <c r="L789" s="39"/>
      <c r="M789" s="39"/>
      <c r="N789" s="39"/>
      <c r="O789" s="39"/>
      <c r="P789" s="39"/>
      <c r="Q789" s="39"/>
      <c r="R789" s="39"/>
      <c r="S789" s="39"/>
      <c r="T789" s="39"/>
      <c r="U789" s="39"/>
      <c r="V789" s="39"/>
      <c r="W789" s="39"/>
      <c r="X789" s="39"/>
      <c r="Y789" s="39"/>
      <c r="Z789" s="39"/>
    </row>
    <row r="790" spans="1:26" ht="12.75" customHeight="1" x14ac:dyDescent="0.25">
      <c r="A790" s="39"/>
      <c r="B790" s="39"/>
      <c r="C790" s="39"/>
      <c r="D790" s="39"/>
      <c r="E790" s="39"/>
      <c r="F790" s="39"/>
      <c r="G790" s="39"/>
      <c r="H790" s="39"/>
      <c r="I790" s="39"/>
      <c r="J790" s="39"/>
      <c r="K790" s="39"/>
      <c r="L790" s="39"/>
      <c r="M790" s="39"/>
      <c r="N790" s="39"/>
      <c r="O790" s="39"/>
      <c r="P790" s="39"/>
      <c r="Q790" s="39"/>
      <c r="R790" s="39"/>
      <c r="S790" s="39"/>
      <c r="T790" s="39"/>
      <c r="U790" s="39"/>
      <c r="V790" s="39"/>
      <c r="W790" s="39"/>
      <c r="X790" s="39"/>
      <c r="Y790" s="39"/>
      <c r="Z790" s="39"/>
    </row>
    <row r="791" spans="1:26" ht="12.75" customHeight="1" x14ac:dyDescent="0.25">
      <c r="A791" s="39"/>
      <c r="B791" s="39"/>
      <c r="C791" s="39"/>
      <c r="D791" s="39"/>
      <c r="E791" s="39"/>
      <c r="F791" s="39"/>
      <c r="G791" s="39"/>
      <c r="H791" s="39"/>
      <c r="I791" s="39"/>
      <c r="J791" s="39"/>
      <c r="K791" s="39"/>
      <c r="L791" s="39"/>
      <c r="M791" s="39"/>
      <c r="N791" s="39"/>
      <c r="O791" s="39"/>
      <c r="P791" s="39"/>
      <c r="Q791" s="39"/>
      <c r="R791" s="39"/>
      <c r="S791" s="39"/>
      <c r="T791" s="39"/>
      <c r="U791" s="39"/>
      <c r="V791" s="39"/>
      <c r="W791" s="39"/>
      <c r="X791" s="39"/>
      <c r="Y791" s="39"/>
      <c r="Z791" s="39"/>
    </row>
    <row r="792" spans="1:26" ht="12.75" customHeight="1" x14ac:dyDescent="0.25">
      <c r="A792" s="39"/>
      <c r="B792" s="39"/>
      <c r="C792" s="39"/>
      <c r="D792" s="39"/>
      <c r="E792" s="39"/>
      <c r="F792" s="39"/>
      <c r="G792" s="39"/>
      <c r="H792" s="39"/>
      <c r="I792" s="39"/>
      <c r="J792" s="39"/>
      <c r="K792" s="39"/>
      <c r="L792" s="39"/>
      <c r="M792" s="39"/>
      <c r="N792" s="39"/>
      <c r="O792" s="39"/>
      <c r="P792" s="39"/>
      <c r="Q792" s="39"/>
      <c r="R792" s="39"/>
      <c r="S792" s="39"/>
      <c r="T792" s="39"/>
      <c r="U792" s="39"/>
      <c r="V792" s="39"/>
      <c r="W792" s="39"/>
      <c r="X792" s="39"/>
      <c r="Y792" s="39"/>
      <c r="Z792" s="39"/>
    </row>
    <row r="793" spans="1:26" ht="12.75" customHeight="1" x14ac:dyDescent="0.25">
      <c r="A793" s="39"/>
      <c r="B793" s="39"/>
      <c r="C793" s="39"/>
      <c r="D793" s="39"/>
      <c r="E793" s="39"/>
      <c r="F793" s="39"/>
      <c r="G793" s="39"/>
      <c r="H793" s="39"/>
      <c r="I793" s="39"/>
      <c r="J793" s="39"/>
      <c r="K793" s="39"/>
      <c r="L793" s="39"/>
      <c r="M793" s="39"/>
      <c r="N793" s="39"/>
      <c r="O793" s="39"/>
      <c r="P793" s="39"/>
      <c r="Q793" s="39"/>
      <c r="R793" s="39"/>
      <c r="S793" s="39"/>
      <c r="T793" s="39"/>
      <c r="U793" s="39"/>
      <c r="V793" s="39"/>
      <c r="W793" s="39"/>
      <c r="X793" s="39"/>
      <c r="Y793" s="39"/>
      <c r="Z793" s="39"/>
    </row>
    <row r="794" spans="1:26" ht="12.75" customHeight="1" x14ac:dyDescent="0.25">
      <c r="A794" s="39"/>
      <c r="B794" s="39"/>
      <c r="C794" s="39"/>
      <c r="D794" s="39"/>
      <c r="E794" s="39"/>
      <c r="F794" s="39"/>
      <c r="G794" s="39"/>
      <c r="H794" s="39"/>
      <c r="I794" s="39"/>
      <c r="J794" s="39"/>
      <c r="K794" s="39"/>
      <c r="L794" s="39"/>
      <c r="M794" s="39"/>
      <c r="N794" s="39"/>
      <c r="O794" s="39"/>
      <c r="P794" s="39"/>
      <c r="Q794" s="39"/>
      <c r="R794" s="39"/>
      <c r="S794" s="39"/>
      <c r="T794" s="39"/>
      <c r="U794" s="39"/>
      <c r="V794" s="39"/>
      <c r="W794" s="39"/>
      <c r="X794" s="39"/>
      <c r="Y794" s="39"/>
      <c r="Z794" s="39"/>
    </row>
    <row r="795" spans="1:26" ht="12.75" customHeight="1" x14ac:dyDescent="0.25">
      <c r="A795" s="39"/>
      <c r="B795" s="39"/>
      <c r="C795" s="39"/>
      <c r="D795" s="39"/>
      <c r="E795" s="39"/>
      <c r="F795" s="39"/>
      <c r="G795" s="39"/>
      <c r="H795" s="39"/>
      <c r="I795" s="39"/>
      <c r="J795" s="39"/>
      <c r="K795" s="39"/>
      <c r="L795" s="39"/>
      <c r="M795" s="39"/>
      <c r="N795" s="39"/>
      <c r="O795" s="39"/>
      <c r="P795" s="39"/>
      <c r="Q795" s="39"/>
      <c r="R795" s="39"/>
      <c r="S795" s="39"/>
      <c r="T795" s="39"/>
      <c r="U795" s="39"/>
      <c r="V795" s="39"/>
      <c r="W795" s="39"/>
      <c r="X795" s="39"/>
      <c r="Y795" s="39"/>
      <c r="Z795" s="39"/>
    </row>
    <row r="796" spans="1:26" ht="12.75" customHeight="1" x14ac:dyDescent="0.25">
      <c r="A796" s="39"/>
      <c r="B796" s="39"/>
      <c r="C796" s="39"/>
      <c r="D796" s="39"/>
      <c r="E796" s="39"/>
      <c r="F796" s="39"/>
      <c r="G796" s="39"/>
      <c r="H796" s="39"/>
      <c r="I796" s="39"/>
      <c r="J796" s="39"/>
      <c r="K796" s="39"/>
      <c r="L796" s="39"/>
      <c r="M796" s="39"/>
      <c r="N796" s="39"/>
      <c r="O796" s="39"/>
      <c r="P796" s="39"/>
      <c r="Q796" s="39"/>
      <c r="R796" s="39"/>
      <c r="S796" s="39"/>
      <c r="T796" s="39"/>
      <c r="U796" s="39"/>
      <c r="V796" s="39"/>
      <c r="W796" s="39"/>
      <c r="X796" s="39"/>
      <c r="Y796" s="39"/>
      <c r="Z796" s="39"/>
    </row>
    <row r="797" spans="1:26" ht="12.75" customHeight="1" x14ac:dyDescent="0.25">
      <c r="A797" s="39"/>
      <c r="B797" s="39"/>
      <c r="C797" s="39"/>
      <c r="D797" s="39"/>
      <c r="E797" s="39"/>
      <c r="F797" s="39"/>
      <c r="G797" s="39"/>
      <c r="H797" s="39"/>
      <c r="I797" s="39"/>
      <c r="J797" s="39"/>
      <c r="K797" s="39"/>
      <c r="L797" s="39"/>
      <c r="M797" s="39"/>
      <c r="N797" s="39"/>
      <c r="O797" s="39"/>
      <c r="P797" s="39"/>
      <c r="Q797" s="39"/>
      <c r="R797" s="39"/>
      <c r="S797" s="39"/>
      <c r="T797" s="39"/>
      <c r="U797" s="39"/>
      <c r="V797" s="39"/>
      <c r="W797" s="39"/>
      <c r="X797" s="39"/>
      <c r="Y797" s="39"/>
      <c r="Z797" s="39"/>
    </row>
    <row r="798" spans="1:26" ht="12.75" customHeight="1" x14ac:dyDescent="0.25">
      <c r="A798" s="39"/>
      <c r="B798" s="39"/>
      <c r="C798" s="39"/>
      <c r="D798" s="39"/>
      <c r="E798" s="39"/>
      <c r="F798" s="39"/>
      <c r="G798" s="39"/>
      <c r="H798" s="39"/>
      <c r="I798" s="39"/>
      <c r="J798" s="39"/>
      <c r="K798" s="39"/>
      <c r="L798" s="39"/>
      <c r="M798" s="39"/>
      <c r="N798" s="39"/>
      <c r="O798" s="39"/>
      <c r="P798" s="39"/>
      <c r="Q798" s="39"/>
      <c r="R798" s="39"/>
      <c r="S798" s="39"/>
      <c r="T798" s="39"/>
      <c r="U798" s="39"/>
      <c r="V798" s="39"/>
      <c r="W798" s="39"/>
      <c r="X798" s="39"/>
      <c r="Y798" s="39"/>
      <c r="Z798" s="39"/>
    </row>
    <row r="799" spans="1:26" ht="12.75" customHeight="1" x14ac:dyDescent="0.25">
      <c r="A799" s="39"/>
      <c r="B799" s="39"/>
      <c r="C799" s="39"/>
      <c r="D799" s="39"/>
      <c r="E799" s="39"/>
      <c r="F799" s="39"/>
      <c r="G799" s="39"/>
      <c r="H799" s="39"/>
      <c r="I799" s="39"/>
      <c r="J799" s="39"/>
      <c r="K799" s="39"/>
      <c r="L799" s="39"/>
      <c r="M799" s="39"/>
      <c r="N799" s="39"/>
      <c r="O799" s="39"/>
      <c r="P799" s="39"/>
      <c r="Q799" s="39"/>
      <c r="R799" s="39"/>
      <c r="S799" s="39"/>
      <c r="T799" s="39"/>
      <c r="U799" s="39"/>
      <c r="V799" s="39"/>
      <c r="W799" s="39"/>
      <c r="X799" s="39"/>
      <c r="Y799" s="39"/>
      <c r="Z799" s="39"/>
    </row>
    <row r="800" spans="1:26" ht="12.75" customHeight="1" x14ac:dyDescent="0.25">
      <c r="A800" s="39"/>
      <c r="B800" s="39"/>
      <c r="C800" s="39"/>
      <c r="D800" s="39"/>
      <c r="E800" s="39"/>
      <c r="F800" s="39"/>
      <c r="G800" s="39"/>
      <c r="H800" s="39"/>
      <c r="I800" s="39"/>
      <c r="J800" s="39"/>
      <c r="K800" s="39"/>
      <c r="L800" s="39"/>
      <c r="M800" s="39"/>
      <c r="N800" s="39"/>
      <c r="O800" s="39"/>
      <c r="P800" s="39"/>
      <c r="Q800" s="39"/>
      <c r="R800" s="39"/>
      <c r="S800" s="39"/>
      <c r="T800" s="39"/>
      <c r="U800" s="39"/>
      <c r="V800" s="39"/>
      <c r="W800" s="39"/>
      <c r="X800" s="39"/>
      <c r="Y800" s="39"/>
      <c r="Z800" s="39"/>
    </row>
    <row r="801" spans="1:26" ht="12.75" customHeight="1" x14ac:dyDescent="0.25">
      <c r="A801" s="39"/>
      <c r="B801" s="39"/>
      <c r="C801" s="39"/>
      <c r="D801" s="39"/>
      <c r="E801" s="39"/>
      <c r="F801" s="39"/>
      <c r="G801" s="39"/>
      <c r="H801" s="39"/>
      <c r="I801" s="39"/>
      <c r="J801" s="39"/>
      <c r="K801" s="39"/>
      <c r="L801" s="39"/>
      <c r="M801" s="39"/>
      <c r="N801" s="39"/>
      <c r="O801" s="39"/>
      <c r="P801" s="39"/>
      <c r="Q801" s="39"/>
      <c r="R801" s="39"/>
      <c r="S801" s="39"/>
      <c r="T801" s="39"/>
      <c r="U801" s="39"/>
      <c r="V801" s="39"/>
      <c r="W801" s="39"/>
      <c r="X801" s="39"/>
      <c r="Y801" s="39"/>
      <c r="Z801" s="39"/>
    </row>
    <row r="802" spans="1:26" ht="12.75" customHeight="1" x14ac:dyDescent="0.25">
      <c r="A802" s="39"/>
      <c r="B802" s="39"/>
      <c r="C802" s="39"/>
      <c r="D802" s="39"/>
      <c r="E802" s="39"/>
      <c r="F802" s="39"/>
      <c r="G802" s="39"/>
      <c r="H802" s="39"/>
      <c r="I802" s="39"/>
      <c r="J802" s="39"/>
      <c r="K802" s="39"/>
      <c r="L802" s="39"/>
      <c r="M802" s="39"/>
      <c r="N802" s="39"/>
      <c r="O802" s="39"/>
      <c r="P802" s="39"/>
      <c r="Q802" s="39"/>
      <c r="R802" s="39"/>
      <c r="S802" s="39"/>
      <c r="T802" s="39"/>
      <c r="U802" s="39"/>
      <c r="V802" s="39"/>
      <c r="W802" s="39"/>
      <c r="X802" s="39"/>
      <c r="Y802" s="39"/>
      <c r="Z802" s="39"/>
    </row>
    <row r="803" spans="1:26" ht="12.75" customHeight="1" x14ac:dyDescent="0.25">
      <c r="A803" s="39"/>
      <c r="B803" s="39"/>
      <c r="C803" s="39"/>
      <c r="D803" s="39"/>
      <c r="E803" s="39"/>
      <c r="F803" s="39"/>
      <c r="G803" s="39"/>
      <c r="H803" s="39"/>
      <c r="I803" s="39"/>
      <c r="J803" s="39"/>
      <c r="K803" s="39"/>
      <c r="L803" s="39"/>
      <c r="M803" s="39"/>
      <c r="N803" s="39"/>
      <c r="O803" s="39"/>
      <c r="P803" s="39"/>
      <c r="Q803" s="39"/>
      <c r="R803" s="39"/>
      <c r="S803" s="39"/>
      <c r="T803" s="39"/>
      <c r="U803" s="39"/>
      <c r="V803" s="39"/>
      <c r="W803" s="39"/>
      <c r="X803" s="39"/>
      <c r="Y803" s="39"/>
      <c r="Z803" s="39"/>
    </row>
    <row r="804" spans="1:26" ht="12.75" customHeight="1" x14ac:dyDescent="0.25">
      <c r="A804" s="39"/>
      <c r="B804" s="39"/>
      <c r="C804" s="39"/>
      <c r="D804" s="39"/>
      <c r="E804" s="39"/>
      <c r="F804" s="39"/>
      <c r="G804" s="39"/>
      <c r="H804" s="39"/>
      <c r="I804" s="39"/>
      <c r="J804" s="39"/>
      <c r="K804" s="39"/>
      <c r="L804" s="39"/>
      <c r="M804" s="39"/>
      <c r="N804" s="39"/>
      <c r="O804" s="39"/>
      <c r="P804" s="39"/>
      <c r="Q804" s="39"/>
      <c r="R804" s="39"/>
      <c r="S804" s="39"/>
      <c r="T804" s="39"/>
      <c r="U804" s="39"/>
      <c r="V804" s="39"/>
      <c r="W804" s="39"/>
      <c r="X804" s="39"/>
      <c r="Y804" s="39"/>
      <c r="Z804" s="39"/>
    </row>
    <row r="805" spans="1:26" ht="12.75" customHeight="1" x14ac:dyDescent="0.25">
      <c r="A805" s="39"/>
      <c r="B805" s="39"/>
      <c r="C805" s="39"/>
      <c r="D805" s="39"/>
      <c r="E805" s="39"/>
      <c r="F805" s="39"/>
      <c r="G805" s="39"/>
      <c r="H805" s="39"/>
      <c r="I805" s="39"/>
      <c r="J805" s="39"/>
      <c r="K805" s="39"/>
      <c r="L805" s="39"/>
      <c r="M805" s="39"/>
      <c r="N805" s="39"/>
      <c r="O805" s="39"/>
      <c r="P805" s="39"/>
      <c r="Q805" s="39"/>
      <c r="R805" s="39"/>
      <c r="S805" s="39"/>
      <c r="T805" s="39"/>
      <c r="U805" s="39"/>
      <c r="V805" s="39"/>
      <c r="W805" s="39"/>
      <c r="X805" s="39"/>
      <c r="Y805" s="39"/>
      <c r="Z805" s="39"/>
    </row>
    <row r="806" spans="1:26" ht="12.75" customHeight="1" x14ac:dyDescent="0.25">
      <c r="A806" s="39"/>
      <c r="B806" s="39"/>
      <c r="C806" s="39"/>
      <c r="D806" s="39"/>
      <c r="E806" s="39"/>
      <c r="F806" s="39"/>
      <c r="G806" s="39"/>
      <c r="H806" s="39"/>
      <c r="I806" s="39"/>
      <c r="J806" s="39"/>
      <c r="K806" s="39"/>
      <c r="L806" s="39"/>
      <c r="M806" s="39"/>
      <c r="N806" s="39"/>
      <c r="O806" s="39"/>
      <c r="P806" s="39"/>
      <c r="Q806" s="39"/>
      <c r="R806" s="39"/>
      <c r="S806" s="39"/>
      <c r="T806" s="39"/>
      <c r="U806" s="39"/>
      <c r="V806" s="39"/>
      <c r="W806" s="39"/>
      <c r="X806" s="39"/>
      <c r="Y806" s="39"/>
      <c r="Z806" s="39"/>
    </row>
    <row r="807" spans="1:26" ht="12.75" customHeight="1" x14ac:dyDescent="0.25">
      <c r="A807" s="39"/>
      <c r="B807" s="39"/>
      <c r="C807" s="39"/>
      <c r="D807" s="39"/>
      <c r="E807" s="39"/>
      <c r="F807" s="39"/>
      <c r="G807" s="39"/>
      <c r="H807" s="39"/>
      <c r="I807" s="39"/>
      <c r="J807" s="39"/>
      <c r="K807" s="39"/>
      <c r="L807" s="39"/>
      <c r="M807" s="39"/>
      <c r="N807" s="39"/>
      <c r="O807" s="39"/>
      <c r="P807" s="39"/>
      <c r="Q807" s="39"/>
      <c r="R807" s="39"/>
      <c r="S807" s="39"/>
      <c r="T807" s="39"/>
      <c r="U807" s="39"/>
      <c r="V807" s="39"/>
      <c r="W807" s="39"/>
      <c r="X807" s="39"/>
      <c r="Y807" s="39"/>
      <c r="Z807" s="39"/>
    </row>
    <row r="808" spans="1:26" ht="12.75" customHeight="1" x14ac:dyDescent="0.25">
      <c r="A808" s="39"/>
      <c r="B808" s="39"/>
      <c r="C808" s="39"/>
      <c r="D808" s="39"/>
      <c r="E808" s="39"/>
      <c r="F808" s="39"/>
      <c r="G808" s="39"/>
      <c r="H808" s="39"/>
      <c r="I808" s="39"/>
      <c r="J808" s="39"/>
      <c r="K808" s="39"/>
      <c r="L808" s="39"/>
      <c r="M808" s="39"/>
      <c r="N808" s="39"/>
      <c r="O808" s="39"/>
      <c r="P808" s="39"/>
      <c r="Q808" s="39"/>
      <c r="R808" s="39"/>
      <c r="S808" s="39"/>
      <c r="T808" s="39"/>
      <c r="U808" s="39"/>
      <c r="V808" s="39"/>
      <c r="W808" s="39"/>
      <c r="X808" s="39"/>
      <c r="Y808" s="39"/>
      <c r="Z808" s="39"/>
    </row>
    <row r="809" spans="1:26" ht="12.75" customHeight="1" x14ac:dyDescent="0.25">
      <c r="A809" s="39"/>
      <c r="B809" s="39"/>
      <c r="C809" s="39"/>
      <c r="D809" s="39"/>
      <c r="E809" s="39"/>
      <c r="F809" s="39"/>
      <c r="G809" s="39"/>
      <c r="H809" s="39"/>
      <c r="I809" s="39"/>
      <c r="J809" s="39"/>
      <c r="K809" s="39"/>
      <c r="L809" s="39"/>
      <c r="M809" s="39"/>
      <c r="N809" s="39"/>
      <c r="O809" s="39"/>
      <c r="P809" s="39"/>
      <c r="Q809" s="39"/>
      <c r="R809" s="39"/>
      <c r="S809" s="39"/>
      <c r="T809" s="39"/>
      <c r="U809" s="39"/>
      <c r="V809" s="39"/>
      <c r="W809" s="39"/>
      <c r="X809" s="39"/>
      <c r="Y809" s="39"/>
      <c r="Z809" s="39"/>
    </row>
    <row r="810" spans="1:26" ht="12.75" customHeight="1" x14ac:dyDescent="0.25">
      <c r="A810" s="39"/>
      <c r="B810" s="39"/>
      <c r="C810" s="39"/>
      <c r="D810" s="39"/>
      <c r="E810" s="39"/>
      <c r="F810" s="39"/>
      <c r="G810" s="39"/>
      <c r="H810" s="39"/>
      <c r="I810" s="39"/>
      <c r="J810" s="39"/>
      <c r="K810" s="39"/>
      <c r="L810" s="39"/>
      <c r="M810" s="39"/>
      <c r="N810" s="39"/>
      <c r="O810" s="39"/>
      <c r="P810" s="39"/>
      <c r="Q810" s="39"/>
      <c r="R810" s="39"/>
      <c r="S810" s="39"/>
      <c r="T810" s="39"/>
      <c r="U810" s="39"/>
      <c r="V810" s="39"/>
      <c r="W810" s="39"/>
      <c r="X810" s="39"/>
      <c r="Y810" s="39"/>
      <c r="Z810" s="39"/>
    </row>
    <row r="811" spans="1:26" ht="12.75" customHeight="1" x14ac:dyDescent="0.25">
      <c r="A811" s="39"/>
      <c r="B811" s="39"/>
      <c r="C811" s="39"/>
      <c r="D811" s="39"/>
      <c r="E811" s="39"/>
      <c r="F811" s="39"/>
      <c r="G811" s="39"/>
      <c r="H811" s="39"/>
      <c r="I811" s="39"/>
      <c r="J811" s="39"/>
      <c r="K811" s="39"/>
      <c r="L811" s="39"/>
      <c r="M811" s="39"/>
      <c r="N811" s="39"/>
      <c r="O811" s="39"/>
      <c r="P811" s="39"/>
      <c r="Q811" s="39"/>
      <c r="R811" s="39"/>
      <c r="S811" s="39"/>
      <c r="T811" s="39"/>
      <c r="U811" s="39"/>
      <c r="V811" s="39"/>
      <c r="W811" s="39"/>
      <c r="X811" s="39"/>
      <c r="Y811" s="39"/>
      <c r="Z811" s="39"/>
    </row>
    <row r="812" spans="1:26" ht="12.75" customHeight="1" x14ac:dyDescent="0.25">
      <c r="A812" s="39"/>
      <c r="B812" s="39"/>
      <c r="C812" s="39"/>
      <c r="D812" s="39"/>
      <c r="E812" s="39"/>
      <c r="F812" s="39"/>
      <c r="G812" s="39"/>
      <c r="H812" s="39"/>
      <c r="I812" s="39"/>
      <c r="J812" s="39"/>
      <c r="K812" s="39"/>
      <c r="L812" s="39"/>
      <c r="M812" s="39"/>
      <c r="N812" s="39"/>
      <c r="O812" s="39"/>
      <c r="P812" s="39"/>
      <c r="Q812" s="39"/>
      <c r="R812" s="39"/>
      <c r="S812" s="39"/>
      <c r="T812" s="39"/>
      <c r="U812" s="39"/>
      <c r="V812" s="39"/>
      <c r="W812" s="39"/>
      <c r="X812" s="39"/>
      <c r="Y812" s="39"/>
      <c r="Z812" s="39"/>
    </row>
    <row r="813" spans="1:26" ht="12.75" customHeight="1" x14ac:dyDescent="0.25">
      <c r="A813" s="39"/>
      <c r="B813" s="39"/>
      <c r="C813" s="39"/>
      <c r="D813" s="39"/>
      <c r="E813" s="39"/>
      <c r="F813" s="39"/>
      <c r="G813" s="39"/>
      <c r="H813" s="39"/>
      <c r="I813" s="39"/>
      <c r="J813" s="39"/>
      <c r="K813" s="39"/>
      <c r="L813" s="39"/>
      <c r="M813" s="39"/>
      <c r="N813" s="39"/>
      <c r="O813" s="39"/>
      <c r="P813" s="39"/>
      <c r="Q813" s="39"/>
      <c r="R813" s="39"/>
      <c r="S813" s="39"/>
      <c r="T813" s="39"/>
      <c r="U813" s="39"/>
      <c r="V813" s="39"/>
      <c r="W813" s="39"/>
      <c r="X813" s="39"/>
      <c r="Y813" s="39"/>
      <c r="Z813" s="39"/>
    </row>
    <row r="814" spans="1:26" ht="12.75" customHeight="1" x14ac:dyDescent="0.25">
      <c r="A814" s="39"/>
      <c r="B814" s="39"/>
      <c r="C814" s="39"/>
      <c r="D814" s="39"/>
      <c r="E814" s="39"/>
      <c r="F814" s="39"/>
      <c r="G814" s="39"/>
      <c r="H814" s="39"/>
      <c r="I814" s="39"/>
      <c r="J814" s="39"/>
      <c r="K814" s="39"/>
      <c r="L814" s="39"/>
      <c r="M814" s="39"/>
      <c r="N814" s="39"/>
      <c r="O814" s="39"/>
      <c r="P814" s="39"/>
      <c r="Q814" s="39"/>
      <c r="R814" s="39"/>
      <c r="S814" s="39"/>
      <c r="T814" s="39"/>
      <c r="U814" s="39"/>
      <c r="V814" s="39"/>
      <c r="W814" s="39"/>
      <c r="X814" s="39"/>
      <c r="Y814" s="39"/>
      <c r="Z814" s="39"/>
    </row>
    <row r="815" spans="1:26" ht="12.75" customHeight="1" x14ac:dyDescent="0.25">
      <c r="A815" s="39"/>
      <c r="B815" s="39"/>
      <c r="C815" s="39"/>
      <c r="D815" s="39"/>
      <c r="E815" s="39"/>
      <c r="F815" s="39"/>
      <c r="G815" s="39"/>
      <c r="H815" s="39"/>
      <c r="I815" s="39"/>
      <c r="J815" s="39"/>
      <c r="K815" s="39"/>
      <c r="L815" s="39"/>
      <c r="M815" s="39"/>
      <c r="N815" s="39"/>
      <c r="O815" s="39"/>
      <c r="P815" s="39"/>
      <c r="Q815" s="39"/>
      <c r="R815" s="39"/>
      <c r="S815" s="39"/>
      <c r="T815" s="39"/>
      <c r="U815" s="39"/>
      <c r="V815" s="39"/>
      <c r="W815" s="39"/>
      <c r="X815" s="39"/>
      <c r="Y815" s="39"/>
      <c r="Z815" s="39"/>
    </row>
    <row r="816" spans="1:26" ht="12.75" customHeight="1" x14ac:dyDescent="0.25">
      <c r="A816" s="39"/>
      <c r="B816" s="39"/>
      <c r="C816" s="39"/>
      <c r="D816" s="39"/>
      <c r="E816" s="39"/>
      <c r="F816" s="39"/>
      <c r="G816" s="39"/>
      <c r="H816" s="39"/>
      <c r="I816" s="39"/>
      <c r="J816" s="39"/>
      <c r="K816" s="39"/>
      <c r="L816" s="39"/>
      <c r="M816" s="39"/>
      <c r="N816" s="39"/>
      <c r="O816" s="39"/>
      <c r="P816" s="39"/>
      <c r="Q816" s="39"/>
      <c r="R816" s="39"/>
      <c r="S816" s="39"/>
      <c r="T816" s="39"/>
      <c r="U816" s="39"/>
      <c r="V816" s="39"/>
      <c r="W816" s="39"/>
      <c r="X816" s="39"/>
      <c r="Y816" s="39"/>
      <c r="Z816" s="39"/>
    </row>
    <row r="817" spans="1:26" ht="12.75" customHeight="1" x14ac:dyDescent="0.25">
      <c r="A817" s="39"/>
      <c r="B817" s="39"/>
      <c r="C817" s="39"/>
      <c r="D817" s="39"/>
      <c r="E817" s="39"/>
      <c r="F817" s="39"/>
      <c r="G817" s="39"/>
      <c r="H817" s="39"/>
      <c r="I817" s="39"/>
      <c r="J817" s="39"/>
      <c r="K817" s="39"/>
      <c r="L817" s="39"/>
      <c r="M817" s="39"/>
      <c r="N817" s="39"/>
      <c r="O817" s="39"/>
      <c r="P817" s="39"/>
      <c r="Q817" s="39"/>
      <c r="R817" s="39"/>
      <c r="S817" s="39"/>
      <c r="T817" s="39"/>
      <c r="U817" s="39"/>
      <c r="V817" s="39"/>
      <c r="W817" s="39"/>
      <c r="X817" s="39"/>
      <c r="Y817" s="39"/>
      <c r="Z817" s="39"/>
    </row>
    <row r="818" spans="1:26" ht="12.75" customHeight="1" x14ac:dyDescent="0.25">
      <c r="A818" s="39"/>
      <c r="B818" s="39"/>
      <c r="C818" s="39"/>
      <c r="D818" s="39"/>
      <c r="E818" s="39"/>
      <c r="F818" s="39"/>
      <c r="G818" s="39"/>
      <c r="H818" s="39"/>
      <c r="I818" s="39"/>
      <c r="J818" s="39"/>
      <c r="K818" s="39"/>
      <c r="L818" s="39"/>
      <c r="M818" s="39"/>
      <c r="N818" s="39"/>
      <c r="O818" s="39"/>
      <c r="P818" s="39"/>
      <c r="Q818" s="39"/>
      <c r="R818" s="39"/>
      <c r="S818" s="39"/>
      <c r="T818" s="39"/>
      <c r="U818" s="39"/>
      <c r="V818" s="39"/>
      <c r="W818" s="39"/>
      <c r="X818" s="39"/>
      <c r="Y818" s="39"/>
      <c r="Z818" s="39"/>
    </row>
    <row r="819" spans="1:26" ht="12.75" customHeight="1" x14ac:dyDescent="0.25">
      <c r="A819" s="39"/>
      <c r="B819" s="39"/>
      <c r="C819" s="39"/>
      <c r="D819" s="39"/>
      <c r="E819" s="39"/>
      <c r="F819" s="39"/>
      <c r="G819" s="39"/>
      <c r="H819" s="39"/>
      <c r="I819" s="39"/>
      <c r="J819" s="39"/>
      <c r="K819" s="39"/>
      <c r="L819" s="39"/>
      <c r="M819" s="39"/>
      <c r="N819" s="39"/>
      <c r="O819" s="39"/>
      <c r="P819" s="39"/>
      <c r="Q819" s="39"/>
      <c r="R819" s="39"/>
      <c r="S819" s="39"/>
      <c r="T819" s="39"/>
      <c r="U819" s="39"/>
      <c r="V819" s="39"/>
      <c r="W819" s="39"/>
      <c r="X819" s="39"/>
      <c r="Y819" s="39"/>
      <c r="Z819" s="39"/>
    </row>
    <row r="820" spans="1:26" ht="12.75" customHeight="1" x14ac:dyDescent="0.25">
      <c r="A820" s="39"/>
      <c r="B820" s="39"/>
      <c r="C820" s="39"/>
      <c r="D820" s="39"/>
      <c r="E820" s="39"/>
      <c r="F820" s="39"/>
      <c r="G820" s="39"/>
      <c r="H820" s="39"/>
      <c r="I820" s="39"/>
      <c r="J820" s="39"/>
      <c r="K820" s="39"/>
      <c r="L820" s="39"/>
      <c r="M820" s="39"/>
      <c r="N820" s="39"/>
      <c r="O820" s="39"/>
      <c r="P820" s="39"/>
      <c r="Q820" s="39"/>
      <c r="R820" s="39"/>
      <c r="S820" s="39"/>
      <c r="T820" s="39"/>
      <c r="U820" s="39"/>
      <c r="V820" s="39"/>
      <c r="W820" s="39"/>
      <c r="X820" s="39"/>
      <c r="Y820" s="39"/>
      <c r="Z820" s="39"/>
    </row>
    <row r="821" spans="1:26" ht="12.75" customHeight="1" x14ac:dyDescent="0.25">
      <c r="A821" s="39"/>
      <c r="B821" s="39"/>
      <c r="C821" s="39"/>
      <c r="D821" s="39"/>
      <c r="E821" s="39"/>
      <c r="F821" s="39"/>
      <c r="G821" s="39"/>
      <c r="H821" s="39"/>
      <c r="I821" s="39"/>
      <c r="J821" s="39"/>
      <c r="K821" s="39"/>
      <c r="L821" s="39"/>
      <c r="M821" s="39"/>
      <c r="N821" s="39"/>
      <c r="O821" s="39"/>
      <c r="P821" s="39"/>
      <c r="Q821" s="39"/>
      <c r="R821" s="39"/>
      <c r="S821" s="39"/>
      <c r="T821" s="39"/>
      <c r="U821" s="39"/>
      <c r="V821" s="39"/>
      <c r="W821" s="39"/>
      <c r="X821" s="39"/>
      <c r="Y821" s="39"/>
      <c r="Z821" s="39"/>
    </row>
    <row r="822" spans="1:26" ht="12.75" customHeight="1" x14ac:dyDescent="0.25">
      <c r="A822" s="39"/>
      <c r="B822" s="39"/>
      <c r="C822" s="39"/>
      <c r="D822" s="39"/>
      <c r="E822" s="39"/>
      <c r="F822" s="39"/>
      <c r="G822" s="39"/>
      <c r="H822" s="39"/>
      <c r="I822" s="39"/>
      <c r="J822" s="39"/>
      <c r="K822" s="39"/>
      <c r="L822" s="39"/>
      <c r="M822" s="39"/>
      <c r="N822" s="39"/>
      <c r="O822" s="39"/>
      <c r="P822" s="39"/>
      <c r="Q822" s="39"/>
      <c r="R822" s="39"/>
      <c r="S822" s="39"/>
      <c r="T822" s="39"/>
      <c r="U822" s="39"/>
      <c r="V822" s="39"/>
      <c r="W822" s="39"/>
      <c r="X822" s="39"/>
      <c r="Y822" s="39"/>
      <c r="Z822" s="39"/>
    </row>
    <row r="823" spans="1:26" ht="12.75" customHeight="1" x14ac:dyDescent="0.25">
      <c r="A823" s="39"/>
      <c r="B823" s="39"/>
      <c r="C823" s="39"/>
      <c r="D823" s="39"/>
      <c r="E823" s="39"/>
      <c r="F823" s="39"/>
      <c r="G823" s="39"/>
      <c r="H823" s="39"/>
      <c r="I823" s="39"/>
      <c r="J823" s="39"/>
      <c r="K823" s="39"/>
      <c r="L823" s="39"/>
      <c r="M823" s="39"/>
      <c r="N823" s="39"/>
      <c r="O823" s="39"/>
      <c r="P823" s="39"/>
      <c r="Q823" s="39"/>
      <c r="R823" s="39"/>
      <c r="S823" s="39"/>
      <c r="T823" s="39"/>
      <c r="U823" s="39"/>
      <c r="V823" s="39"/>
      <c r="W823" s="39"/>
      <c r="X823" s="39"/>
      <c r="Y823" s="39"/>
      <c r="Z823" s="39"/>
    </row>
    <row r="824" spans="1:26" ht="12.75" customHeight="1" x14ac:dyDescent="0.25">
      <c r="A824" s="39"/>
      <c r="B824" s="39"/>
      <c r="C824" s="39"/>
      <c r="D824" s="39"/>
      <c r="E824" s="39"/>
      <c r="F824" s="39"/>
      <c r="G824" s="39"/>
      <c r="H824" s="39"/>
      <c r="I824" s="39"/>
      <c r="J824" s="39"/>
      <c r="K824" s="39"/>
      <c r="L824" s="39"/>
      <c r="M824" s="39"/>
      <c r="N824" s="39"/>
      <c r="O824" s="39"/>
      <c r="P824" s="39"/>
      <c r="Q824" s="39"/>
      <c r="R824" s="39"/>
      <c r="S824" s="39"/>
      <c r="T824" s="39"/>
      <c r="U824" s="39"/>
      <c r="V824" s="39"/>
      <c r="W824" s="39"/>
      <c r="X824" s="39"/>
      <c r="Y824" s="39"/>
      <c r="Z824" s="39"/>
    </row>
    <row r="825" spans="1:26" ht="12.75" customHeight="1" x14ac:dyDescent="0.25">
      <c r="A825" s="39"/>
      <c r="B825" s="39"/>
      <c r="C825" s="39"/>
      <c r="D825" s="39"/>
      <c r="E825" s="39"/>
      <c r="F825" s="39"/>
      <c r="G825" s="39"/>
      <c r="H825" s="39"/>
      <c r="I825" s="39"/>
      <c r="J825" s="39"/>
      <c r="K825" s="39"/>
      <c r="L825" s="39"/>
      <c r="M825" s="39"/>
      <c r="N825" s="39"/>
      <c r="O825" s="39"/>
      <c r="P825" s="39"/>
      <c r="Q825" s="39"/>
      <c r="R825" s="39"/>
      <c r="S825" s="39"/>
      <c r="T825" s="39"/>
      <c r="U825" s="39"/>
      <c r="V825" s="39"/>
      <c r="W825" s="39"/>
      <c r="X825" s="39"/>
      <c r="Y825" s="39"/>
      <c r="Z825" s="39"/>
    </row>
    <row r="826" spans="1:26" ht="12.75" customHeight="1" x14ac:dyDescent="0.25">
      <c r="A826" s="39"/>
      <c r="B826" s="39"/>
      <c r="C826" s="39"/>
      <c r="D826" s="39"/>
      <c r="E826" s="39"/>
      <c r="F826" s="39"/>
      <c r="G826" s="39"/>
      <c r="H826" s="39"/>
      <c r="I826" s="39"/>
      <c r="J826" s="39"/>
      <c r="K826" s="39"/>
      <c r="L826" s="39"/>
      <c r="M826" s="39"/>
      <c r="N826" s="39"/>
      <c r="O826" s="39"/>
      <c r="P826" s="39"/>
      <c r="Q826" s="39"/>
      <c r="R826" s="39"/>
      <c r="S826" s="39"/>
      <c r="T826" s="39"/>
      <c r="U826" s="39"/>
      <c r="V826" s="39"/>
      <c r="W826" s="39"/>
      <c r="X826" s="39"/>
      <c r="Y826" s="39"/>
      <c r="Z826" s="39"/>
    </row>
    <row r="827" spans="1:26" ht="12.75" customHeight="1" x14ac:dyDescent="0.25">
      <c r="A827" s="39"/>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c r="Z827" s="39"/>
    </row>
    <row r="828" spans="1:26" ht="12.75" customHeight="1" x14ac:dyDescent="0.25">
      <c r="A828" s="39"/>
      <c r="B828" s="39"/>
      <c r="C828" s="39"/>
      <c r="D828" s="39"/>
      <c r="E828" s="39"/>
      <c r="F828" s="39"/>
      <c r="G828" s="39"/>
      <c r="H828" s="39"/>
      <c r="I828" s="39"/>
      <c r="J828" s="39"/>
      <c r="K828" s="39"/>
      <c r="L828" s="39"/>
      <c r="M828" s="39"/>
      <c r="N828" s="39"/>
      <c r="O828" s="39"/>
      <c r="P828" s="39"/>
      <c r="Q828" s="39"/>
      <c r="R828" s="39"/>
      <c r="S828" s="39"/>
      <c r="T828" s="39"/>
      <c r="U828" s="39"/>
      <c r="V828" s="39"/>
      <c r="W828" s="39"/>
      <c r="X828" s="39"/>
      <c r="Y828" s="39"/>
      <c r="Z828" s="39"/>
    </row>
    <row r="829" spans="1:26" ht="12.75" customHeight="1" x14ac:dyDescent="0.25">
      <c r="A829" s="39"/>
      <c r="B829" s="39"/>
      <c r="C829" s="39"/>
      <c r="D829" s="39"/>
      <c r="E829" s="39"/>
      <c r="F829" s="39"/>
      <c r="G829" s="39"/>
      <c r="H829" s="39"/>
      <c r="I829" s="39"/>
      <c r="J829" s="39"/>
      <c r="K829" s="39"/>
      <c r="L829" s="39"/>
      <c r="M829" s="39"/>
      <c r="N829" s="39"/>
      <c r="O829" s="39"/>
      <c r="P829" s="39"/>
      <c r="Q829" s="39"/>
      <c r="R829" s="39"/>
      <c r="S829" s="39"/>
      <c r="T829" s="39"/>
      <c r="U829" s="39"/>
      <c r="V829" s="39"/>
      <c r="W829" s="39"/>
      <c r="X829" s="39"/>
      <c r="Y829" s="39"/>
      <c r="Z829" s="39"/>
    </row>
    <row r="830" spans="1:26" ht="12.75" customHeight="1" x14ac:dyDescent="0.25">
      <c r="A830" s="39"/>
      <c r="B830" s="39"/>
      <c r="C830" s="39"/>
      <c r="D830" s="39"/>
      <c r="E830" s="39"/>
      <c r="F830" s="39"/>
      <c r="G830" s="39"/>
      <c r="H830" s="39"/>
      <c r="I830" s="39"/>
      <c r="J830" s="39"/>
      <c r="K830" s="39"/>
      <c r="L830" s="39"/>
      <c r="M830" s="39"/>
      <c r="N830" s="39"/>
      <c r="O830" s="39"/>
      <c r="P830" s="39"/>
      <c r="Q830" s="39"/>
      <c r="R830" s="39"/>
      <c r="S830" s="39"/>
      <c r="T830" s="39"/>
      <c r="U830" s="39"/>
      <c r="V830" s="39"/>
      <c r="W830" s="39"/>
      <c r="X830" s="39"/>
      <c r="Y830" s="39"/>
      <c r="Z830" s="39"/>
    </row>
    <row r="831" spans="1:26" ht="12.75" customHeight="1" x14ac:dyDescent="0.25">
      <c r="A831" s="39"/>
      <c r="B831" s="39"/>
      <c r="C831" s="39"/>
      <c r="D831" s="39"/>
      <c r="E831" s="39"/>
      <c r="F831" s="39"/>
      <c r="G831" s="39"/>
      <c r="H831" s="39"/>
      <c r="I831" s="39"/>
      <c r="J831" s="39"/>
      <c r="K831" s="39"/>
      <c r="L831" s="39"/>
      <c r="M831" s="39"/>
      <c r="N831" s="39"/>
      <c r="O831" s="39"/>
      <c r="P831" s="39"/>
      <c r="Q831" s="39"/>
      <c r="R831" s="39"/>
      <c r="S831" s="39"/>
      <c r="T831" s="39"/>
      <c r="U831" s="39"/>
      <c r="V831" s="39"/>
      <c r="W831" s="39"/>
      <c r="X831" s="39"/>
      <c r="Y831" s="39"/>
      <c r="Z831" s="39"/>
    </row>
    <row r="832" spans="1:26" ht="12.75" customHeight="1" x14ac:dyDescent="0.25">
      <c r="A832" s="39"/>
      <c r="B832" s="39"/>
      <c r="C832" s="39"/>
      <c r="D832" s="39"/>
      <c r="E832" s="39"/>
      <c r="F832" s="39"/>
      <c r="G832" s="39"/>
      <c r="H832" s="39"/>
      <c r="I832" s="39"/>
      <c r="J832" s="39"/>
      <c r="K832" s="39"/>
      <c r="L832" s="39"/>
      <c r="M832" s="39"/>
      <c r="N832" s="39"/>
      <c r="O832" s="39"/>
      <c r="P832" s="39"/>
      <c r="Q832" s="39"/>
      <c r="R832" s="39"/>
      <c r="S832" s="39"/>
      <c r="T832" s="39"/>
      <c r="U832" s="39"/>
      <c r="V832" s="39"/>
      <c r="W832" s="39"/>
      <c r="X832" s="39"/>
      <c r="Y832" s="39"/>
      <c r="Z832" s="39"/>
    </row>
    <row r="833" spans="1:26" ht="12.75" customHeight="1" x14ac:dyDescent="0.25">
      <c r="A833" s="39"/>
      <c r="B833" s="39"/>
      <c r="C833" s="39"/>
      <c r="D833" s="39"/>
      <c r="E833" s="39"/>
      <c r="F833" s="39"/>
      <c r="G833" s="39"/>
      <c r="H833" s="39"/>
      <c r="I833" s="39"/>
      <c r="J833" s="39"/>
      <c r="K833" s="39"/>
      <c r="L833" s="39"/>
      <c r="M833" s="39"/>
      <c r="N833" s="39"/>
      <c r="O833" s="39"/>
      <c r="P833" s="39"/>
      <c r="Q833" s="39"/>
      <c r="R833" s="39"/>
      <c r="S833" s="39"/>
      <c r="T833" s="39"/>
      <c r="U833" s="39"/>
      <c r="V833" s="39"/>
      <c r="W833" s="39"/>
      <c r="X833" s="39"/>
      <c r="Y833" s="39"/>
      <c r="Z833" s="39"/>
    </row>
    <row r="834" spans="1:26" ht="12.75" customHeight="1" x14ac:dyDescent="0.25">
      <c r="A834" s="39"/>
      <c r="B834" s="39"/>
      <c r="C834" s="39"/>
      <c r="D834" s="39"/>
      <c r="E834" s="39"/>
      <c r="F834" s="39"/>
      <c r="G834" s="39"/>
      <c r="H834" s="39"/>
      <c r="I834" s="39"/>
      <c r="J834" s="39"/>
      <c r="K834" s="39"/>
      <c r="L834" s="39"/>
      <c r="M834" s="39"/>
      <c r="N834" s="39"/>
      <c r="O834" s="39"/>
      <c r="P834" s="39"/>
      <c r="Q834" s="39"/>
      <c r="R834" s="39"/>
      <c r="S834" s="39"/>
      <c r="T834" s="39"/>
      <c r="U834" s="39"/>
      <c r="V834" s="39"/>
      <c r="W834" s="39"/>
      <c r="X834" s="39"/>
      <c r="Y834" s="39"/>
      <c r="Z834" s="39"/>
    </row>
    <row r="835" spans="1:26" ht="12.75" customHeight="1" x14ac:dyDescent="0.25">
      <c r="A835" s="39"/>
      <c r="B835" s="39"/>
      <c r="C835" s="39"/>
      <c r="D835" s="39"/>
      <c r="E835" s="39"/>
      <c r="F835" s="39"/>
      <c r="G835" s="39"/>
      <c r="H835" s="39"/>
      <c r="I835" s="39"/>
      <c r="J835" s="39"/>
      <c r="K835" s="39"/>
      <c r="L835" s="39"/>
      <c r="M835" s="39"/>
      <c r="N835" s="39"/>
      <c r="O835" s="39"/>
      <c r="P835" s="39"/>
      <c r="Q835" s="39"/>
      <c r="R835" s="39"/>
      <c r="S835" s="39"/>
      <c r="T835" s="39"/>
      <c r="U835" s="39"/>
      <c r="V835" s="39"/>
      <c r="W835" s="39"/>
      <c r="X835" s="39"/>
      <c r="Y835" s="39"/>
      <c r="Z835" s="39"/>
    </row>
    <row r="836" spans="1:26" ht="12.75" customHeight="1" x14ac:dyDescent="0.25">
      <c r="A836" s="39"/>
      <c r="B836" s="39"/>
      <c r="C836" s="39"/>
      <c r="D836" s="39"/>
      <c r="E836" s="39"/>
      <c r="F836" s="39"/>
      <c r="G836" s="39"/>
      <c r="H836" s="39"/>
      <c r="I836" s="39"/>
      <c r="J836" s="39"/>
      <c r="K836" s="39"/>
      <c r="L836" s="39"/>
      <c r="M836" s="39"/>
      <c r="N836" s="39"/>
      <c r="O836" s="39"/>
      <c r="P836" s="39"/>
      <c r="Q836" s="39"/>
      <c r="R836" s="39"/>
      <c r="S836" s="39"/>
      <c r="T836" s="39"/>
      <c r="U836" s="39"/>
      <c r="V836" s="39"/>
      <c r="W836" s="39"/>
      <c r="X836" s="39"/>
      <c r="Y836" s="39"/>
      <c r="Z836" s="39"/>
    </row>
    <row r="837" spans="1:26" ht="12.75" customHeight="1" x14ac:dyDescent="0.25">
      <c r="A837" s="39"/>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9"/>
      <c r="Z837" s="39"/>
    </row>
    <row r="838" spans="1:26" ht="12.75" customHeight="1" x14ac:dyDescent="0.25">
      <c r="A838" s="39"/>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9"/>
      <c r="Z838" s="39"/>
    </row>
    <row r="839" spans="1:26" ht="12.75" customHeight="1" x14ac:dyDescent="0.25">
      <c r="A839" s="39"/>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9"/>
      <c r="Z839" s="39"/>
    </row>
    <row r="840" spans="1:26" ht="12.75" customHeight="1" x14ac:dyDescent="0.25">
      <c r="A840" s="39"/>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9"/>
      <c r="Z840" s="39"/>
    </row>
    <row r="841" spans="1:26" ht="12.75" customHeight="1" x14ac:dyDescent="0.25">
      <c r="A841" s="39"/>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9"/>
      <c r="Z841" s="39"/>
    </row>
    <row r="842" spans="1:26" ht="12.75" customHeight="1" x14ac:dyDescent="0.25">
      <c r="A842" s="39"/>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9"/>
      <c r="Z842" s="39"/>
    </row>
    <row r="843" spans="1:26" ht="12.75" customHeight="1" x14ac:dyDescent="0.25">
      <c r="A843" s="39"/>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9"/>
      <c r="Z843" s="39"/>
    </row>
    <row r="844" spans="1:26" ht="12.75" customHeight="1" x14ac:dyDescent="0.25">
      <c r="A844" s="39"/>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9"/>
      <c r="Z844" s="39"/>
    </row>
    <row r="845" spans="1:26" ht="12.75" customHeight="1" x14ac:dyDescent="0.25">
      <c r="A845" s="39"/>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9"/>
      <c r="Z845" s="39"/>
    </row>
    <row r="846" spans="1:26" ht="12.75" customHeight="1" x14ac:dyDescent="0.25">
      <c r="A846" s="39"/>
      <c r="B846" s="39"/>
      <c r="C846" s="39"/>
      <c r="D846" s="39"/>
      <c r="E846" s="39"/>
      <c r="F846" s="39"/>
      <c r="G846" s="39"/>
      <c r="H846" s="39"/>
      <c r="I846" s="39"/>
      <c r="J846" s="39"/>
      <c r="K846" s="39"/>
      <c r="L846" s="39"/>
      <c r="M846" s="39"/>
      <c r="N846" s="39"/>
      <c r="O846" s="39"/>
      <c r="P846" s="39"/>
      <c r="Q846" s="39"/>
      <c r="R846" s="39"/>
      <c r="S846" s="39"/>
      <c r="T846" s="39"/>
      <c r="U846" s="39"/>
      <c r="V846" s="39"/>
      <c r="W846" s="39"/>
      <c r="X846" s="39"/>
      <c r="Y846" s="39"/>
      <c r="Z846" s="39"/>
    </row>
    <row r="847" spans="1:26" ht="12.75" customHeight="1" x14ac:dyDescent="0.25">
      <c r="A847" s="39"/>
      <c r="B847" s="39"/>
      <c r="C847" s="39"/>
      <c r="D847" s="39"/>
      <c r="E847" s="39"/>
      <c r="F847" s="39"/>
      <c r="G847" s="39"/>
      <c r="H847" s="39"/>
      <c r="I847" s="39"/>
      <c r="J847" s="39"/>
      <c r="K847" s="39"/>
      <c r="L847" s="39"/>
      <c r="M847" s="39"/>
      <c r="N847" s="39"/>
      <c r="O847" s="39"/>
      <c r="P847" s="39"/>
      <c r="Q847" s="39"/>
      <c r="R847" s="39"/>
      <c r="S847" s="39"/>
      <c r="T847" s="39"/>
      <c r="U847" s="39"/>
      <c r="V847" s="39"/>
      <c r="W847" s="39"/>
      <c r="X847" s="39"/>
      <c r="Y847" s="39"/>
      <c r="Z847" s="39"/>
    </row>
    <row r="848" spans="1:26" ht="12.75" customHeight="1" x14ac:dyDescent="0.25">
      <c r="A848" s="39"/>
      <c r="B848" s="39"/>
      <c r="C848" s="39"/>
      <c r="D848" s="39"/>
      <c r="E848" s="39"/>
      <c r="F848" s="39"/>
      <c r="G848" s="39"/>
      <c r="H848" s="39"/>
      <c r="I848" s="39"/>
      <c r="J848" s="39"/>
      <c r="K848" s="39"/>
      <c r="L848" s="39"/>
      <c r="M848" s="39"/>
      <c r="N848" s="39"/>
      <c r="O848" s="39"/>
      <c r="P848" s="39"/>
      <c r="Q848" s="39"/>
      <c r="R848" s="39"/>
      <c r="S848" s="39"/>
      <c r="T848" s="39"/>
      <c r="U848" s="39"/>
      <c r="V848" s="39"/>
      <c r="W848" s="39"/>
      <c r="X848" s="39"/>
      <c r="Y848" s="39"/>
      <c r="Z848" s="39"/>
    </row>
    <row r="849" spans="1:26" ht="12.75" customHeight="1" x14ac:dyDescent="0.25">
      <c r="A849" s="39"/>
      <c r="B849" s="39"/>
      <c r="C849" s="39"/>
      <c r="D849" s="39"/>
      <c r="E849" s="39"/>
      <c r="F849" s="39"/>
      <c r="G849" s="39"/>
      <c r="H849" s="39"/>
      <c r="I849" s="39"/>
      <c r="J849" s="39"/>
      <c r="K849" s="39"/>
      <c r="L849" s="39"/>
      <c r="M849" s="39"/>
      <c r="N849" s="39"/>
      <c r="O849" s="39"/>
      <c r="P849" s="39"/>
      <c r="Q849" s="39"/>
      <c r="R849" s="39"/>
      <c r="S849" s="39"/>
      <c r="T849" s="39"/>
      <c r="U849" s="39"/>
      <c r="V849" s="39"/>
      <c r="W849" s="39"/>
      <c r="X849" s="39"/>
      <c r="Y849" s="39"/>
      <c r="Z849" s="39"/>
    </row>
    <row r="850" spans="1:26" ht="12.75" customHeight="1" x14ac:dyDescent="0.25">
      <c r="A850" s="39"/>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c r="Z850" s="39"/>
    </row>
    <row r="851" spans="1:26" ht="12.75" customHeight="1" x14ac:dyDescent="0.25">
      <c r="A851" s="39"/>
      <c r="B851" s="39"/>
      <c r="C851" s="39"/>
      <c r="D851" s="39"/>
      <c r="E851" s="39"/>
      <c r="F851" s="39"/>
      <c r="G851" s="39"/>
      <c r="H851" s="39"/>
      <c r="I851" s="39"/>
      <c r="J851" s="39"/>
      <c r="K851" s="39"/>
      <c r="L851" s="39"/>
      <c r="M851" s="39"/>
      <c r="N851" s="39"/>
      <c r="O851" s="39"/>
      <c r="P851" s="39"/>
      <c r="Q851" s="39"/>
      <c r="R851" s="39"/>
      <c r="S851" s="39"/>
      <c r="T851" s="39"/>
      <c r="U851" s="39"/>
      <c r="V851" s="39"/>
      <c r="W851" s="39"/>
      <c r="X851" s="39"/>
      <c r="Y851" s="39"/>
      <c r="Z851" s="39"/>
    </row>
    <row r="852" spans="1:26" ht="12.75" customHeight="1" x14ac:dyDescent="0.25">
      <c r="A852" s="39"/>
      <c r="B852" s="39"/>
      <c r="C852" s="39"/>
      <c r="D852" s="39"/>
      <c r="E852" s="39"/>
      <c r="F852" s="39"/>
      <c r="G852" s="39"/>
      <c r="H852" s="39"/>
      <c r="I852" s="39"/>
      <c r="J852" s="39"/>
      <c r="K852" s="39"/>
      <c r="L852" s="39"/>
      <c r="M852" s="39"/>
      <c r="N852" s="39"/>
      <c r="O852" s="39"/>
      <c r="P852" s="39"/>
      <c r="Q852" s="39"/>
      <c r="R852" s="39"/>
      <c r="S852" s="39"/>
      <c r="T852" s="39"/>
      <c r="U852" s="39"/>
      <c r="V852" s="39"/>
      <c r="W852" s="39"/>
      <c r="X852" s="39"/>
      <c r="Y852" s="39"/>
      <c r="Z852" s="39"/>
    </row>
    <row r="853" spans="1:26" ht="12.75" customHeight="1" x14ac:dyDescent="0.25">
      <c r="A853" s="39"/>
      <c r="B853" s="39"/>
      <c r="C853" s="39"/>
      <c r="D853" s="39"/>
      <c r="E853" s="39"/>
      <c r="F853" s="39"/>
      <c r="G853" s="39"/>
      <c r="H853" s="39"/>
      <c r="I853" s="39"/>
      <c r="J853" s="39"/>
      <c r="K853" s="39"/>
      <c r="L853" s="39"/>
      <c r="M853" s="39"/>
      <c r="N853" s="39"/>
      <c r="O853" s="39"/>
      <c r="P853" s="39"/>
      <c r="Q853" s="39"/>
      <c r="R853" s="39"/>
      <c r="S853" s="39"/>
      <c r="T853" s="39"/>
      <c r="U853" s="39"/>
      <c r="V853" s="39"/>
      <c r="W853" s="39"/>
      <c r="X853" s="39"/>
      <c r="Y853" s="39"/>
      <c r="Z853" s="39"/>
    </row>
    <row r="854" spans="1:26" ht="12.75" customHeight="1" x14ac:dyDescent="0.25">
      <c r="A854" s="39"/>
      <c r="B854" s="39"/>
      <c r="C854" s="39"/>
      <c r="D854" s="39"/>
      <c r="E854" s="39"/>
      <c r="F854" s="39"/>
      <c r="G854" s="39"/>
      <c r="H854" s="39"/>
      <c r="I854" s="39"/>
      <c r="J854" s="39"/>
      <c r="K854" s="39"/>
      <c r="L854" s="39"/>
      <c r="M854" s="39"/>
      <c r="N854" s="39"/>
      <c r="O854" s="39"/>
      <c r="P854" s="39"/>
      <c r="Q854" s="39"/>
      <c r="R854" s="39"/>
      <c r="S854" s="39"/>
      <c r="T854" s="39"/>
      <c r="U854" s="39"/>
      <c r="V854" s="39"/>
      <c r="W854" s="39"/>
      <c r="X854" s="39"/>
      <c r="Y854" s="39"/>
      <c r="Z854" s="39"/>
    </row>
    <row r="855" spans="1:26" ht="12.75" customHeight="1" x14ac:dyDescent="0.25">
      <c r="A855" s="39"/>
      <c r="B855" s="39"/>
      <c r="C855" s="39"/>
      <c r="D855" s="39"/>
      <c r="E855" s="39"/>
      <c r="F855" s="39"/>
      <c r="G855" s="39"/>
      <c r="H855" s="39"/>
      <c r="I855" s="39"/>
      <c r="J855" s="39"/>
      <c r="K855" s="39"/>
      <c r="L855" s="39"/>
      <c r="M855" s="39"/>
      <c r="N855" s="39"/>
      <c r="O855" s="39"/>
      <c r="P855" s="39"/>
      <c r="Q855" s="39"/>
      <c r="R855" s="39"/>
      <c r="S855" s="39"/>
      <c r="T855" s="39"/>
      <c r="U855" s="39"/>
      <c r="V855" s="39"/>
      <c r="W855" s="39"/>
      <c r="X855" s="39"/>
      <c r="Y855" s="39"/>
      <c r="Z855" s="39"/>
    </row>
    <row r="856" spans="1:26" ht="12.75" customHeight="1" x14ac:dyDescent="0.25">
      <c r="A856" s="39"/>
      <c r="B856" s="39"/>
      <c r="C856" s="39"/>
      <c r="D856" s="39"/>
      <c r="E856" s="39"/>
      <c r="F856" s="39"/>
      <c r="G856" s="39"/>
      <c r="H856" s="39"/>
      <c r="I856" s="39"/>
      <c r="J856" s="39"/>
      <c r="K856" s="39"/>
      <c r="L856" s="39"/>
      <c r="M856" s="39"/>
      <c r="N856" s="39"/>
      <c r="O856" s="39"/>
      <c r="P856" s="39"/>
      <c r="Q856" s="39"/>
      <c r="R856" s="39"/>
      <c r="S856" s="39"/>
      <c r="T856" s="39"/>
      <c r="U856" s="39"/>
      <c r="V856" s="39"/>
      <c r="W856" s="39"/>
      <c r="X856" s="39"/>
      <c r="Y856" s="39"/>
      <c r="Z856" s="39"/>
    </row>
    <row r="857" spans="1:26" ht="12.75" customHeight="1" x14ac:dyDescent="0.25">
      <c r="A857" s="39"/>
      <c r="B857" s="39"/>
      <c r="C857" s="39"/>
      <c r="D857" s="39"/>
      <c r="E857" s="39"/>
      <c r="F857" s="39"/>
      <c r="G857" s="39"/>
      <c r="H857" s="39"/>
      <c r="I857" s="39"/>
      <c r="J857" s="39"/>
      <c r="K857" s="39"/>
      <c r="L857" s="39"/>
      <c r="M857" s="39"/>
      <c r="N857" s="39"/>
      <c r="O857" s="39"/>
      <c r="P857" s="39"/>
      <c r="Q857" s="39"/>
      <c r="R857" s="39"/>
      <c r="S857" s="39"/>
      <c r="T857" s="39"/>
      <c r="U857" s="39"/>
      <c r="V857" s="39"/>
      <c r="W857" s="39"/>
      <c r="X857" s="39"/>
      <c r="Y857" s="39"/>
      <c r="Z857" s="39"/>
    </row>
    <row r="858" spans="1:26" ht="12.75" customHeight="1" x14ac:dyDescent="0.25">
      <c r="A858" s="39"/>
      <c r="B858" s="39"/>
      <c r="C858" s="39"/>
      <c r="D858" s="39"/>
      <c r="E858" s="39"/>
      <c r="F858" s="39"/>
      <c r="G858" s="39"/>
      <c r="H858" s="39"/>
      <c r="I858" s="39"/>
      <c r="J858" s="39"/>
      <c r="K858" s="39"/>
      <c r="L858" s="39"/>
      <c r="M858" s="39"/>
      <c r="N858" s="39"/>
      <c r="O858" s="39"/>
      <c r="P858" s="39"/>
      <c r="Q858" s="39"/>
      <c r="R858" s="39"/>
      <c r="S858" s="39"/>
      <c r="T858" s="39"/>
      <c r="U858" s="39"/>
      <c r="V858" s="39"/>
      <c r="W858" s="39"/>
      <c r="X858" s="39"/>
      <c r="Y858" s="39"/>
      <c r="Z858" s="39"/>
    </row>
    <row r="859" spans="1:26" ht="12.75" customHeight="1" x14ac:dyDescent="0.25">
      <c r="A859" s="39"/>
      <c r="B859" s="39"/>
      <c r="C859" s="39"/>
      <c r="D859" s="39"/>
      <c r="E859" s="39"/>
      <c r="F859" s="39"/>
      <c r="G859" s="39"/>
      <c r="H859" s="39"/>
      <c r="I859" s="39"/>
      <c r="J859" s="39"/>
      <c r="K859" s="39"/>
      <c r="L859" s="39"/>
      <c r="M859" s="39"/>
      <c r="N859" s="39"/>
      <c r="O859" s="39"/>
      <c r="P859" s="39"/>
      <c r="Q859" s="39"/>
      <c r="R859" s="39"/>
      <c r="S859" s="39"/>
      <c r="T859" s="39"/>
      <c r="U859" s="39"/>
      <c r="V859" s="39"/>
      <c r="W859" s="39"/>
      <c r="X859" s="39"/>
      <c r="Y859" s="39"/>
      <c r="Z859" s="39"/>
    </row>
    <row r="860" spans="1:26" ht="12.75" customHeight="1" x14ac:dyDescent="0.25">
      <c r="A860" s="39"/>
      <c r="B860" s="39"/>
      <c r="C860" s="39"/>
      <c r="D860" s="39"/>
      <c r="E860" s="39"/>
      <c r="F860" s="39"/>
      <c r="G860" s="39"/>
      <c r="H860" s="39"/>
      <c r="I860" s="39"/>
      <c r="J860" s="39"/>
      <c r="K860" s="39"/>
      <c r="L860" s="39"/>
      <c r="M860" s="39"/>
      <c r="N860" s="39"/>
      <c r="O860" s="39"/>
      <c r="P860" s="39"/>
      <c r="Q860" s="39"/>
      <c r="R860" s="39"/>
      <c r="S860" s="39"/>
      <c r="T860" s="39"/>
      <c r="U860" s="39"/>
      <c r="V860" s="39"/>
      <c r="W860" s="39"/>
      <c r="X860" s="39"/>
      <c r="Y860" s="39"/>
      <c r="Z860" s="39"/>
    </row>
    <row r="861" spans="1:26" ht="12.75" customHeight="1" x14ac:dyDescent="0.25">
      <c r="A861" s="39"/>
      <c r="B861" s="39"/>
      <c r="C861" s="39"/>
      <c r="D861" s="39"/>
      <c r="E861" s="39"/>
      <c r="F861" s="39"/>
      <c r="G861" s="39"/>
      <c r="H861" s="39"/>
      <c r="I861" s="39"/>
      <c r="J861" s="39"/>
      <c r="K861" s="39"/>
      <c r="L861" s="39"/>
      <c r="M861" s="39"/>
      <c r="N861" s="39"/>
      <c r="O861" s="39"/>
      <c r="P861" s="39"/>
      <c r="Q861" s="39"/>
      <c r="R861" s="39"/>
      <c r="S861" s="39"/>
      <c r="T861" s="39"/>
      <c r="U861" s="39"/>
      <c r="V861" s="39"/>
      <c r="W861" s="39"/>
      <c r="X861" s="39"/>
      <c r="Y861" s="39"/>
      <c r="Z861" s="39"/>
    </row>
    <row r="862" spans="1:26" ht="12.75" customHeight="1" x14ac:dyDescent="0.25">
      <c r="A862" s="39"/>
      <c r="B862" s="39"/>
      <c r="C862" s="39"/>
      <c r="D862" s="39"/>
      <c r="E862" s="39"/>
      <c r="F862" s="39"/>
      <c r="G862" s="39"/>
      <c r="H862" s="39"/>
      <c r="I862" s="39"/>
      <c r="J862" s="39"/>
      <c r="K862" s="39"/>
      <c r="L862" s="39"/>
      <c r="M862" s="39"/>
      <c r="N862" s="39"/>
      <c r="O862" s="39"/>
      <c r="P862" s="39"/>
      <c r="Q862" s="39"/>
      <c r="R862" s="39"/>
      <c r="S862" s="39"/>
      <c r="T862" s="39"/>
      <c r="U862" s="39"/>
      <c r="V862" s="39"/>
      <c r="W862" s="39"/>
      <c r="X862" s="39"/>
      <c r="Y862" s="39"/>
      <c r="Z862" s="39"/>
    </row>
    <row r="863" spans="1:26" ht="12.75" customHeight="1" x14ac:dyDescent="0.25">
      <c r="A863" s="39"/>
      <c r="B863" s="39"/>
      <c r="C863" s="39"/>
      <c r="D863" s="39"/>
      <c r="E863" s="39"/>
      <c r="F863" s="39"/>
      <c r="G863" s="39"/>
      <c r="H863" s="39"/>
      <c r="I863" s="39"/>
      <c r="J863" s="39"/>
      <c r="K863" s="39"/>
      <c r="L863" s="39"/>
      <c r="M863" s="39"/>
      <c r="N863" s="39"/>
      <c r="O863" s="39"/>
      <c r="P863" s="39"/>
      <c r="Q863" s="39"/>
      <c r="R863" s="39"/>
      <c r="S863" s="39"/>
      <c r="T863" s="39"/>
      <c r="U863" s="39"/>
      <c r="V863" s="39"/>
      <c r="W863" s="39"/>
      <c r="X863" s="39"/>
      <c r="Y863" s="39"/>
      <c r="Z863" s="39"/>
    </row>
    <row r="864" spans="1:26" ht="12.75" customHeight="1" x14ac:dyDescent="0.25">
      <c r="A864" s="39"/>
      <c r="B864" s="39"/>
      <c r="C864" s="39"/>
      <c r="D864" s="39"/>
      <c r="E864" s="39"/>
      <c r="F864" s="39"/>
      <c r="G864" s="39"/>
      <c r="H864" s="39"/>
      <c r="I864" s="39"/>
      <c r="J864" s="39"/>
      <c r="K864" s="39"/>
      <c r="L864" s="39"/>
      <c r="M864" s="39"/>
      <c r="N864" s="39"/>
      <c r="O864" s="39"/>
      <c r="P864" s="39"/>
      <c r="Q864" s="39"/>
      <c r="R864" s="39"/>
      <c r="S864" s="39"/>
      <c r="T864" s="39"/>
      <c r="U864" s="39"/>
      <c r="V864" s="39"/>
      <c r="W864" s="39"/>
      <c r="X864" s="39"/>
      <c r="Y864" s="39"/>
      <c r="Z864" s="39"/>
    </row>
    <row r="865" spans="1:26" ht="12.75" customHeight="1" x14ac:dyDescent="0.25">
      <c r="A865" s="39"/>
      <c r="B865" s="39"/>
      <c r="C865" s="39"/>
      <c r="D865" s="39"/>
      <c r="E865" s="39"/>
      <c r="F865" s="39"/>
      <c r="G865" s="39"/>
      <c r="H865" s="39"/>
      <c r="I865" s="39"/>
      <c r="J865" s="39"/>
      <c r="K865" s="39"/>
      <c r="L865" s="39"/>
      <c r="M865" s="39"/>
      <c r="N865" s="39"/>
      <c r="O865" s="39"/>
      <c r="P865" s="39"/>
      <c r="Q865" s="39"/>
      <c r="R865" s="39"/>
      <c r="S865" s="39"/>
      <c r="T865" s="39"/>
      <c r="U865" s="39"/>
      <c r="V865" s="39"/>
      <c r="W865" s="39"/>
      <c r="X865" s="39"/>
      <c r="Y865" s="39"/>
      <c r="Z865" s="39"/>
    </row>
    <row r="866" spans="1:26" ht="12.75" customHeight="1" x14ac:dyDescent="0.25">
      <c r="A866" s="39"/>
      <c r="B866" s="39"/>
      <c r="C866" s="39"/>
      <c r="D866" s="39"/>
      <c r="E866" s="39"/>
      <c r="F866" s="39"/>
      <c r="G866" s="39"/>
      <c r="H866" s="39"/>
      <c r="I866" s="39"/>
      <c r="J866" s="39"/>
      <c r="K866" s="39"/>
      <c r="L866" s="39"/>
      <c r="M866" s="39"/>
      <c r="N866" s="39"/>
      <c r="O866" s="39"/>
      <c r="P866" s="39"/>
      <c r="Q866" s="39"/>
      <c r="R866" s="39"/>
      <c r="S866" s="39"/>
      <c r="T866" s="39"/>
      <c r="U866" s="39"/>
      <c r="V866" s="39"/>
      <c r="W866" s="39"/>
      <c r="X866" s="39"/>
      <c r="Y866" s="39"/>
      <c r="Z866" s="39"/>
    </row>
    <row r="867" spans="1:26" ht="12.75" customHeight="1" x14ac:dyDescent="0.25">
      <c r="A867" s="39"/>
      <c r="B867" s="39"/>
      <c r="C867" s="39"/>
      <c r="D867" s="39"/>
      <c r="E867" s="39"/>
      <c r="F867" s="39"/>
      <c r="G867" s="39"/>
      <c r="H867" s="39"/>
      <c r="I867" s="39"/>
      <c r="J867" s="39"/>
      <c r="K867" s="39"/>
      <c r="L867" s="39"/>
      <c r="M867" s="39"/>
      <c r="N867" s="39"/>
      <c r="O867" s="39"/>
      <c r="P867" s="39"/>
      <c r="Q867" s="39"/>
      <c r="R867" s="39"/>
      <c r="S867" s="39"/>
      <c r="T867" s="39"/>
      <c r="U867" s="39"/>
      <c r="V867" s="39"/>
      <c r="W867" s="39"/>
      <c r="X867" s="39"/>
      <c r="Y867" s="39"/>
      <c r="Z867" s="39"/>
    </row>
    <row r="868" spans="1:26" ht="12.75" customHeight="1" x14ac:dyDescent="0.25">
      <c r="A868" s="39"/>
      <c r="B868" s="39"/>
      <c r="C868" s="39"/>
      <c r="D868" s="39"/>
      <c r="E868" s="39"/>
      <c r="F868" s="39"/>
      <c r="G868" s="39"/>
      <c r="H868" s="39"/>
      <c r="I868" s="39"/>
      <c r="J868" s="39"/>
      <c r="K868" s="39"/>
      <c r="L868" s="39"/>
      <c r="M868" s="39"/>
      <c r="N868" s="39"/>
      <c r="O868" s="39"/>
      <c r="P868" s="39"/>
      <c r="Q868" s="39"/>
      <c r="R868" s="39"/>
      <c r="S868" s="39"/>
      <c r="T868" s="39"/>
      <c r="U868" s="39"/>
      <c r="V868" s="39"/>
      <c r="W868" s="39"/>
      <c r="X868" s="39"/>
      <c r="Y868" s="39"/>
      <c r="Z868" s="39"/>
    </row>
    <row r="869" spans="1:26" ht="12.75" customHeight="1" x14ac:dyDescent="0.25">
      <c r="A869" s="39"/>
      <c r="B869" s="39"/>
      <c r="C869" s="39"/>
      <c r="D869" s="39"/>
      <c r="E869" s="39"/>
      <c r="F869" s="39"/>
      <c r="G869" s="39"/>
      <c r="H869" s="39"/>
      <c r="I869" s="39"/>
      <c r="J869" s="39"/>
      <c r="K869" s="39"/>
      <c r="L869" s="39"/>
      <c r="M869" s="39"/>
      <c r="N869" s="39"/>
      <c r="O869" s="39"/>
      <c r="P869" s="39"/>
      <c r="Q869" s="39"/>
      <c r="R869" s="39"/>
      <c r="S869" s="39"/>
      <c r="T869" s="39"/>
      <c r="U869" s="39"/>
      <c r="V869" s="39"/>
      <c r="W869" s="39"/>
      <c r="X869" s="39"/>
      <c r="Y869" s="39"/>
      <c r="Z869" s="39"/>
    </row>
    <row r="870" spans="1:26" ht="12.75" customHeight="1" x14ac:dyDescent="0.25">
      <c r="A870" s="39"/>
      <c r="B870" s="39"/>
      <c r="C870" s="39"/>
      <c r="D870" s="39"/>
      <c r="E870" s="39"/>
      <c r="F870" s="39"/>
      <c r="G870" s="39"/>
      <c r="H870" s="39"/>
      <c r="I870" s="39"/>
      <c r="J870" s="39"/>
      <c r="K870" s="39"/>
      <c r="L870" s="39"/>
      <c r="M870" s="39"/>
      <c r="N870" s="39"/>
      <c r="O870" s="39"/>
      <c r="P870" s="39"/>
      <c r="Q870" s="39"/>
      <c r="R870" s="39"/>
      <c r="S870" s="39"/>
      <c r="T870" s="39"/>
      <c r="U870" s="39"/>
      <c r="V870" s="39"/>
      <c r="W870" s="39"/>
      <c r="X870" s="39"/>
      <c r="Y870" s="39"/>
      <c r="Z870" s="39"/>
    </row>
    <row r="871" spans="1:26" ht="12.75" customHeight="1" x14ac:dyDescent="0.25">
      <c r="A871" s="39"/>
      <c r="B871" s="39"/>
      <c r="C871" s="39"/>
      <c r="D871" s="39"/>
      <c r="E871" s="39"/>
      <c r="F871" s="39"/>
      <c r="G871" s="39"/>
      <c r="H871" s="39"/>
      <c r="I871" s="39"/>
      <c r="J871" s="39"/>
      <c r="K871" s="39"/>
      <c r="L871" s="39"/>
      <c r="M871" s="39"/>
      <c r="N871" s="39"/>
      <c r="O871" s="39"/>
      <c r="P871" s="39"/>
      <c r="Q871" s="39"/>
      <c r="R871" s="39"/>
      <c r="S871" s="39"/>
      <c r="T871" s="39"/>
      <c r="U871" s="39"/>
      <c r="V871" s="39"/>
      <c r="W871" s="39"/>
      <c r="X871" s="39"/>
      <c r="Y871" s="39"/>
      <c r="Z871" s="39"/>
    </row>
    <row r="872" spans="1:26" ht="12.75" customHeight="1" x14ac:dyDescent="0.25">
      <c r="A872" s="39"/>
      <c r="B872" s="39"/>
      <c r="C872" s="39"/>
      <c r="D872" s="39"/>
      <c r="E872" s="39"/>
      <c r="F872" s="39"/>
      <c r="G872" s="39"/>
      <c r="H872" s="39"/>
      <c r="I872" s="39"/>
      <c r="J872" s="39"/>
      <c r="K872" s="39"/>
      <c r="L872" s="39"/>
      <c r="M872" s="39"/>
      <c r="N872" s="39"/>
      <c r="O872" s="39"/>
      <c r="P872" s="39"/>
      <c r="Q872" s="39"/>
      <c r="R872" s="39"/>
      <c r="S872" s="39"/>
      <c r="T872" s="39"/>
      <c r="U872" s="39"/>
      <c r="V872" s="39"/>
      <c r="W872" s="39"/>
      <c r="X872" s="39"/>
      <c r="Y872" s="39"/>
      <c r="Z872" s="39"/>
    </row>
    <row r="873" spans="1:26" ht="12.75" customHeight="1" x14ac:dyDescent="0.25">
      <c r="A873" s="39"/>
      <c r="B873" s="39"/>
      <c r="C873" s="39"/>
      <c r="D873" s="39"/>
      <c r="E873" s="39"/>
      <c r="F873" s="39"/>
      <c r="G873" s="39"/>
      <c r="H873" s="39"/>
      <c r="I873" s="39"/>
      <c r="J873" s="39"/>
      <c r="K873" s="39"/>
      <c r="L873" s="39"/>
      <c r="M873" s="39"/>
      <c r="N873" s="39"/>
      <c r="O873" s="39"/>
      <c r="P873" s="39"/>
      <c r="Q873" s="39"/>
      <c r="R873" s="39"/>
      <c r="S873" s="39"/>
      <c r="T873" s="39"/>
      <c r="U873" s="39"/>
      <c r="V873" s="39"/>
      <c r="W873" s="39"/>
      <c r="X873" s="39"/>
      <c r="Y873" s="39"/>
      <c r="Z873" s="39"/>
    </row>
    <row r="874" spans="1:26" ht="12.75" customHeight="1" x14ac:dyDescent="0.25">
      <c r="A874" s="39"/>
      <c r="B874" s="39"/>
      <c r="C874" s="39"/>
      <c r="D874" s="39"/>
      <c r="E874" s="39"/>
      <c r="F874" s="39"/>
      <c r="G874" s="39"/>
      <c r="H874" s="39"/>
      <c r="I874" s="39"/>
      <c r="J874" s="39"/>
      <c r="K874" s="39"/>
      <c r="L874" s="39"/>
      <c r="M874" s="39"/>
      <c r="N874" s="39"/>
      <c r="O874" s="39"/>
      <c r="P874" s="39"/>
      <c r="Q874" s="39"/>
      <c r="R874" s="39"/>
      <c r="S874" s="39"/>
      <c r="T874" s="39"/>
      <c r="U874" s="39"/>
      <c r="V874" s="39"/>
      <c r="W874" s="39"/>
      <c r="X874" s="39"/>
      <c r="Y874" s="39"/>
      <c r="Z874" s="39"/>
    </row>
    <row r="875" spans="1:26" ht="12.75" customHeight="1" x14ac:dyDescent="0.25">
      <c r="A875" s="39"/>
      <c r="B875" s="39"/>
      <c r="C875" s="39"/>
      <c r="D875" s="39"/>
      <c r="E875" s="39"/>
      <c r="F875" s="39"/>
      <c r="G875" s="39"/>
      <c r="H875" s="39"/>
      <c r="I875" s="39"/>
      <c r="J875" s="39"/>
      <c r="K875" s="39"/>
      <c r="L875" s="39"/>
      <c r="M875" s="39"/>
      <c r="N875" s="39"/>
      <c r="O875" s="39"/>
      <c r="P875" s="39"/>
      <c r="Q875" s="39"/>
      <c r="R875" s="39"/>
      <c r="S875" s="39"/>
      <c r="T875" s="39"/>
      <c r="U875" s="39"/>
      <c r="V875" s="39"/>
      <c r="W875" s="39"/>
      <c r="X875" s="39"/>
      <c r="Y875" s="39"/>
      <c r="Z875" s="39"/>
    </row>
    <row r="876" spans="1:26" ht="12.75" customHeight="1" x14ac:dyDescent="0.25">
      <c r="A876" s="39"/>
      <c r="B876" s="39"/>
      <c r="C876" s="39"/>
      <c r="D876" s="39"/>
      <c r="E876" s="39"/>
      <c r="F876" s="39"/>
      <c r="G876" s="39"/>
      <c r="H876" s="39"/>
      <c r="I876" s="39"/>
      <c r="J876" s="39"/>
      <c r="K876" s="39"/>
      <c r="L876" s="39"/>
      <c r="M876" s="39"/>
      <c r="N876" s="39"/>
      <c r="O876" s="39"/>
      <c r="P876" s="39"/>
      <c r="Q876" s="39"/>
      <c r="R876" s="39"/>
      <c r="S876" s="39"/>
      <c r="T876" s="39"/>
      <c r="U876" s="39"/>
      <c r="V876" s="39"/>
      <c r="W876" s="39"/>
      <c r="X876" s="39"/>
      <c r="Y876" s="39"/>
      <c r="Z876" s="39"/>
    </row>
    <row r="877" spans="1:26" ht="12.75" customHeight="1" x14ac:dyDescent="0.25">
      <c r="A877" s="39"/>
      <c r="B877" s="39"/>
      <c r="C877" s="39"/>
      <c r="D877" s="39"/>
      <c r="E877" s="39"/>
      <c r="F877" s="39"/>
      <c r="G877" s="39"/>
      <c r="H877" s="39"/>
      <c r="I877" s="39"/>
      <c r="J877" s="39"/>
      <c r="K877" s="39"/>
      <c r="L877" s="39"/>
      <c r="M877" s="39"/>
      <c r="N877" s="39"/>
      <c r="O877" s="39"/>
      <c r="P877" s="39"/>
      <c r="Q877" s="39"/>
      <c r="R877" s="39"/>
      <c r="S877" s="39"/>
      <c r="T877" s="39"/>
      <c r="U877" s="39"/>
      <c r="V877" s="39"/>
      <c r="W877" s="39"/>
      <c r="X877" s="39"/>
      <c r="Y877" s="39"/>
      <c r="Z877" s="39"/>
    </row>
    <row r="878" spans="1:26" ht="12.75" customHeight="1" x14ac:dyDescent="0.25">
      <c r="A878" s="39"/>
      <c r="B878" s="39"/>
      <c r="C878" s="39"/>
      <c r="D878" s="39"/>
      <c r="E878" s="39"/>
      <c r="F878" s="39"/>
      <c r="G878" s="39"/>
      <c r="H878" s="39"/>
      <c r="I878" s="39"/>
      <c r="J878" s="39"/>
      <c r="K878" s="39"/>
      <c r="L878" s="39"/>
      <c r="M878" s="39"/>
      <c r="N878" s="39"/>
      <c r="O878" s="39"/>
      <c r="P878" s="39"/>
      <c r="Q878" s="39"/>
      <c r="R878" s="39"/>
      <c r="S878" s="39"/>
      <c r="T878" s="39"/>
      <c r="U878" s="39"/>
      <c r="V878" s="39"/>
      <c r="W878" s="39"/>
      <c r="X878" s="39"/>
      <c r="Y878" s="39"/>
      <c r="Z878" s="39"/>
    </row>
    <row r="879" spans="1:26" ht="12.75" customHeight="1" x14ac:dyDescent="0.25">
      <c r="A879" s="39"/>
      <c r="B879" s="39"/>
      <c r="C879" s="39"/>
      <c r="D879" s="39"/>
      <c r="E879" s="39"/>
      <c r="F879" s="39"/>
      <c r="G879" s="39"/>
      <c r="H879" s="39"/>
      <c r="I879" s="39"/>
      <c r="J879" s="39"/>
      <c r="K879" s="39"/>
      <c r="L879" s="39"/>
      <c r="M879" s="39"/>
      <c r="N879" s="39"/>
      <c r="O879" s="39"/>
      <c r="P879" s="39"/>
      <c r="Q879" s="39"/>
      <c r="R879" s="39"/>
      <c r="S879" s="39"/>
      <c r="T879" s="39"/>
      <c r="U879" s="39"/>
      <c r="V879" s="39"/>
      <c r="W879" s="39"/>
      <c r="X879" s="39"/>
      <c r="Y879" s="39"/>
      <c r="Z879" s="39"/>
    </row>
    <row r="880" spans="1:26" ht="12.75" customHeight="1" x14ac:dyDescent="0.25">
      <c r="A880" s="39"/>
      <c r="B880" s="39"/>
      <c r="C880" s="39"/>
      <c r="D880" s="39"/>
      <c r="E880" s="39"/>
      <c r="F880" s="39"/>
      <c r="G880" s="39"/>
      <c r="H880" s="39"/>
      <c r="I880" s="39"/>
      <c r="J880" s="39"/>
      <c r="K880" s="39"/>
      <c r="L880" s="39"/>
      <c r="M880" s="39"/>
      <c r="N880" s="39"/>
      <c r="O880" s="39"/>
      <c r="P880" s="39"/>
      <c r="Q880" s="39"/>
      <c r="R880" s="39"/>
      <c r="S880" s="39"/>
      <c r="T880" s="39"/>
      <c r="U880" s="39"/>
      <c r="V880" s="39"/>
      <c r="W880" s="39"/>
      <c r="X880" s="39"/>
      <c r="Y880" s="39"/>
      <c r="Z880" s="39"/>
    </row>
    <row r="881" spans="1:26" ht="12.75" customHeight="1" x14ac:dyDescent="0.25">
      <c r="A881" s="39"/>
      <c r="B881" s="39"/>
      <c r="C881" s="39"/>
      <c r="D881" s="39"/>
      <c r="E881" s="39"/>
      <c r="F881" s="39"/>
      <c r="G881" s="39"/>
      <c r="H881" s="39"/>
      <c r="I881" s="39"/>
      <c r="J881" s="39"/>
      <c r="K881" s="39"/>
      <c r="L881" s="39"/>
      <c r="M881" s="39"/>
      <c r="N881" s="39"/>
      <c r="O881" s="39"/>
      <c r="P881" s="39"/>
      <c r="Q881" s="39"/>
      <c r="R881" s="39"/>
      <c r="S881" s="39"/>
      <c r="T881" s="39"/>
      <c r="U881" s="39"/>
      <c r="V881" s="39"/>
      <c r="W881" s="39"/>
      <c r="X881" s="39"/>
      <c r="Y881" s="39"/>
      <c r="Z881" s="39"/>
    </row>
    <row r="882" spans="1:26" ht="12.75" customHeight="1" x14ac:dyDescent="0.25">
      <c r="A882" s="39"/>
      <c r="B882" s="39"/>
      <c r="C882" s="39"/>
      <c r="D882" s="39"/>
      <c r="E882" s="39"/>
      <c r="F882" s="39"/>
      <c r="G882" s="39"/>
      <c r="H882" s="39"/>
      <c r="I882" s="39"/>
      <c r="J882" s="39"/>
      <c r="K882" s="39"/>
      <c r="L882" s="39"/>
      <c r="M882" s="39"/>
      <c r="N882" s="39"/>
      <c r="O882" s="39"/>
      <c r="P882" s="39"/>
      <c r="Q882" s="39"/>
      <c r="R882" s="39"/>
      <c r="S882" s="39"/>
      <c r="T882" s="39"/>
      <c r="U882" s="39"/>
      <c r="V882" s="39"/>
      <c r="W882" s="39"/>
      <c r="X882" s="39"/>
      <c r="Y882" s="39"/>
      <c r="Z882" s="39"/>
    </row>
    <row r="883" spans="1:26" ht="12.75" customHeight="1" x14ac:dyDescent="0.25">
      <c r="A883" s="39"/>
      <c r="B883" s="39"/>
      <c r="C883" s="39"/>
      <c r="D883" s="39"/>
      <c r="E883" s="39"/>
      <c r="F883" s="39"/>
      <c r="G883" s="39"/>
      <c r="H883" s="39"/>
      <c r="I883" s="39"/>
      <c r="J883" s="39"/>
      <c r="K883" s="39"/>
      <c r="L883" s="39"/>
      <c r="M883" s="39"/>
      <c r="N883" s="39"/>
      <c r="O883" s="39"/>
      <c r="P883" s="39"/>
      <c r="Q883" s="39"/>
      <c r="R883" s="39"/>
      <c r="S883" s="39"/>
      <c r="T883" s="39"/>
      <c r="U883" s="39"/>
      <c r="V883" s="39"/>
      <c r="W883" s="39"/>
      <c r="X883" s="39"/>
      <c r="Y883" s="39"/>
      <c r="Z883" s="39"/>
    </row>
    <row r="884" spans="1:26" ht="12.75" customHeight="1" x14ac:dyDescent="0.25">
      <c r="A884" s="39"/>
      <c r="B884" s="39"/>
      <c r="C884" s="39"/>
      <c r="D884" s="39"/>
      <c r="E884" s="39"/>
      <c r="F884" s="39"/>
      <c r="G884" s="39"/>
      <c r="H884" s="39"/>
      <c r="I884" s="39"/>
      <c r="J884" s="39"/>
      <c r="K884" s="39"/>
      <c r="L884" s="39"/>
      <c r="M884" s="39"/>
      <c r="N884" s="39"/>
      <c r="O884" s="39"/>
      <c r="P884" s="39"/>
      <c r="Q884" s="39"/>
      <c r="R884" s="39"/>
      <c r="S884" s="39"/>
      <c r="T884" s="39"/>
      <c r="U884" s="39"/>
      <c r="V884" s="39"/>
      <c r="W884" s="39"/>
      <c r="X884" s="39"/>
      <c r="Y884" s="39"/>
      <c r="Z884" s="39"/>
    </row>
    <row r="885" spans="1:26" ht="12.75" customHeight="1" x14ac:dyDescent="0.25">
      <c r="A885" s="39"/>
      <c r="B885" s="39"/>
      <c r="C885" s="39"/>
      <c r="D885" s="39"/>
      <c r="E885" s="39"/>
      <c r="F885" s="39"/>
      <c r="G885" s="39"/>
      <c r="H885" s="39"/>
      <c r="I885" s="39"/>
      <c r="J885" s="39"/>
      <c r="K885" s="39"/>
      <c r="L885" s="39"/>
      <c r="M885" s="39"/>
      <c r="N885" s="39"/>
      <c r="O885" s="39"/>
      <c r="P885" s="39"/>
      <c r="Q885" s="39"/>
      <c r="R885" s="39"/>
      <c r="S885" s="39"/>
      <c r="T885" s="39"/>
      <c r="U885" s="39"/>
      <c r="V885" s="39"/>
      <c r="W885" s="39"/>
      <c r="X885" s="39"/>
      <c r="Y885" s="39"/>
      <c r="Z885" s="39"/>
    </row>
    <row r="886" spans="1:26" ht="12.75" customHeight="1" x14ac:dyDescent="0.25">
      <c r="A886" s="39"/>
      <c r="B886" s="39"/>
      <c r="C886" s="39"/>
      <c r="D886" s="39"/>
      <c r="E886" s="39"/>
      <c r="F886" s="39"/>
      <c r="G886" s="39"/>
      <c r="H886" s="39"/>
      <c r="I886" s="39"/>
      <c r="J886" s="39"/>
      <c r="K886" s="39"/>
      <c r="L886" s="39"/>
      <c r="M886" s="39"/>
      <c r="N886" s="39"/>
      <c r="O886" s="39"/>
      <c r="P886" s="39"/>
      <c r="Q886" s="39"/>
      <c r="R886" s="39"/>
      <c r="S886" s="39"/>
      <c r="T886" s="39"/>
      <c r="U886" s="39"/>
      <c r="V886" s="39"/>
      <c r="W886" s="39"/>
      <c r="X886" s="39"/>
      <c r="Y886" s="39"/>
      <c r="Z886" s="39"/>
    </row>
    <row r="887" spans="1:26" ht="12.75" customHeight="1" x14ac:dyDescent="0.25">
      <c r="A887" s="39"/>
      <c r="B887" s="39"/>
      <c r="C887" s="39"/>
      <c r="D887" s="39"/>
      <c r="E887" s="39"/>
      <c r="F887" s="39"/>
      <c r="G887" s="39"/>
      <c r="H887" s="39"/>
      <c r="I887" s="39"/>
      <c r="J887" s="39"/>
      <c r="K887" s="39"/>
      <c r="L887" s="39"/>
      <c r="M887" s="39"/>
      <c r="N887" s="39"/>
      <c r="O887" s="39"/>
      <c r="P887" s="39"/>
      <c r="Q887" s="39"/>
      <c r="R887" s="39"/>
      <c r="S887" s="39"/>
      <c r="T887" s="39"/>
      <c r="U887" s="39"/>
      <c r="V887" s="39"/>
      <c r="W887" s="39"/>
      <c r="X887" s="39"/>
      <c r="Y887" s="39"/>
      <c r="Z887" s="39"/>
    </row>
    <row r="888" spans="1:26" ht="12.75" customHeight="1" x14ac:dyDescent="0.25">
      <c r="A888" s="39"/>
      <c r="B888" s="39"/>
      <c r="C888" s="39"/>
      <c r="D888" s="39"/>
      <c r="E888" s="39"/>
      <c r="F888" s="39"/>
      <c r="G888" s="39"/>
      <c r="H888" s="39"/>
      <c r="I888" s="39"/>
      <c r="J888" s="39"/>
      <c r="K888" s="39"/>
      <c r="L888" s="39"/>
      <c r="M888" s="39"/>
      <c r="N888" s="39"/>
      <c r="O888" s="39"/>
      <c r="P888" s="39"/>
      <c r="Q888" s="39"/>
      <c r="R888" s="39"/>
      <c r="S888" s="39"/>
      <c r="T888" s="39"/>
      <c r="U888" s="39"/>
      <c r="V888" s="39"/>
      <c r="W888" s="39"/>
      <c r="X888" s="39"/>
      <c r="Y888" s="39"/>
      <c r="Z888" s="39"/>
    </row>
    <row r="889" spans="1:26" ht="12.75" customHeight="1" x14ac:dyDescent="0.25">
      <c r="A889" s="39"/>
      <c r="B889" s="39"/>
      <c r="C889" s="39"/>
      <c r="D889" s="39"/>
      <c r="E889" s="39"/>
      <c r="F889" s="39"/>
      <c r="G889" s="39"/>
      <c r="H889" s="39"/>
      <c r="I889" s="39"/>
      <c r="J889" s="39"/>
      <c r="K889" s="39"/>
      <c r="L889" s="39"/>
      <c r="M889" s="39"/>
      <c r="N889" s="39"/>
      <c r="O889" s="39"/>
      <c r="P889" s="39"/>
      <c r="Q889" s="39"/>
      <c r="R889" s="39"/>
      <c r="S889" s="39"/>
      <c r="T889" s="39"/>
      <c r="U889" s="39"/>
      <c r="V889" s="39"/>
      <c r="W889" s="39"/>
      <c r="X889" s="39"/>
      <c r="Y889" s="39"/>
      <c r="Z889" s="39"/>
    </row>
    <row r="890" spans="1:26" ht="12.75" customHeight="1" x14ac:dyDescent="0.25">
      <c r="A890" s="39"/>
      <c r="B890" s="39"/>
      <c r="C890" s="39"/>
      <c r="D890" s="39"/>
      <c r="E890" s="39"/>
      <c r="F890" s="39"/>
      <c r="G890" s="39"/>
      <c r="H890" s="39"/>
      <c r="I890" s="39"/>
      <c r="J890" s="39"/>
      <c r="K890" s="39"/>
      <c r="L890" s="39"/>
      <c r="M890" s="39"/>
      <c r="N890" s="39"/>
      <c r="O890" s="39"/>
      <c r="P890" s="39"/>
      <c r="Q890" s="39"/>
      <c r="R890" s="39"/>
      <c r="S890" s="39"/>
      <c r="T890" s="39"/>
      <c r="U890" s="39"/>
      <c r="V890" s="39"/>
      <c r="W890" s="39"/>
      <c r="X890" s="39"/>
      <c r="Y890" s="39"/>
      <c r="Z890" s="39"/>
    </row>
    <row r="891" spans="1:26" ht="12.75" customHeight="1" x14ac:dyDescent="0.25">
      <c r="A891" s="39"/>
      <c r="B891" s="39"/>
      <c r="C891" s="39"/>
      <c r="D891" s="39"/>
      <c r="E891" s="39"/>
      <c r="F891" s="39"/>
      <c r="G891" s="39"/>
      <c r="H891" s="39"/>
      <c r="I891" s="39"/>
      <c r="J891" s="39"/>
      <c r="K891" s="39"/>
      <c r="L891" s="39"/>
      <c r="M891" s="39"/>
      <c r="N891" s="39"/>
      <c r="O891" s="39"/>
      <c r="P891" s="39"/>
      <c r="Q891" s="39"/>
      <c r="R891" s="39"/>
      <c r="S891" s="39"/>
      <c r="T891" s="39"/>
      <c r="U891" s="39"/>
      <c r="V891" s="39"/>
      <c r="W891" s="39"/>
      <c r="X891" s="39"/>
      <c r="Y891" s="39"/>
      <c r="Z891" s="39"/>
    </row>
    <row r="892" spans="1:26" ht="12.75" customHeight="1" x14ac:dyDescent="0.25">
      <c r="A892" s="39"/>
      <c r="B892" s="39"/>
      <c r="C892" s="39"/>
      <c r="D892" s="39"/>
      <c r="E892" s="39"/>
      <c r="F892" s="39"/>
      <c r="G892" s="39"/>
      <c r="H892" s="39"/>
      <c r="I892" s="39"/>
      <c r="J892" s="39"/>
      <c r="K892" s="39"/>
      <c r="L892" s="39"/>
      <c r="M892" s="39"/>
      <c r="N892" s="39"/>
      <c r="O892" s="39"/>
      <c r="P892" s="39"/>
      <c r="Q892" s="39"/>
      <c r="R892" s="39"/>
      <c r="S892" s="39"/>
      <c r="T892" s="39"/>
      <c r="U892" s="39"/>
      <c r="V892" s="39"/>
      <c r="W892" s="39"/>
      <c r="X892" s="39"/>
      <c r="Y892" s="39"/>
      <c r="Z892" s="39"/>
    </row>
    <row r="893" spans="1:26" ht="12.75" customHeight="1" x14ac:dyDescent="0.25">
      <c r="A893" s="39"/>
      <c r="B893" s="39"/>
      <c r="C893" s="39"/>
      <c r="D893" s="39"/>
      <c r="E893" s="39"/>
      <c r="F893" s="39"/>
      <c r="G893" s="39"/>
      <c r="H893" s="39"/>
      <c r="I893" s="39"/>
      <c r="J893" s="39"/>
      <c r="K893" s="39"/>
      <c r="L893" s="39"/>
      <c r="M893" s="39"/>
      <c r="N893" s="39"/>
      <c r="O893" s="39"/>
      <c r="P893" s="39"/>
      <c r="Q893" s="39"/>
      <c r="R893" s="39"/>
      <c r="S893" s="39"/>
      <c r="T893" s="39"/>
      <c r="U893" s="39"/>
      <c r="V893" s="39"/>
      <c r="W893" s="39"/>
      <c r="X893" s="39"/>
      <c r="Y893" s="39"/>
      <c r="Z893" s="39"/>
    </row>
    <row r="894" spans="1:26" ht="12.75" customHeight="1" x14ac:dyDescent="0.25">
      <c r="A894" s="39"/>
      <c r="B894" s="39"/>
      <c r="C894" s="39"/>
      <c r="D894" s="39"/>
      <c r="E894" s="39"/>
      <c r="F894" s="39"/>
      <c r="G894" s="39"/>
      <c r="H894" s="39"/>
      <c r="I894" s="39"/>
      <c r="J894" s="39"/>
      <c r="K894" s="39"/>
      <c r="L894" s="39"/>
      <c r="M894" s="39"/>
      <c r="N894" s="39"/>
      <c r="O894" s="39"/>
      <c r="P894" s="39"/>
      <c r="Q894" s="39"/>
      <c r="R894" s="39"/>
      <c r="S894" s="39"/>
      <c r="T894" s="39"/>
      <c r="U894" s="39"/>
      <c r="V894" s="39"/>
      <c r="W894" s="39"/>
      <c r="X894" s="39"/>
      <c r="Y894" s="39"/>
      <c r="Z894" s="39"/>
    </row>
    <row r="895" spans="1:26" ht="12.75" customHeight="1" x14ac:dyDescent="0.25">
      <c r="A895" s="39"/>
      <c r="B895" s="39"/>
      <c r="C895" s="39"/>
      <c r="D895" s="39"/>
      <c r="E895" s="39"/>
      <c r="F895" s="39"/>
      <c r="G895" s="39"/>
      <c r="H895" s="39"/>
      <c r="I895" s="39"/>
      <c r="J895" s="39"/>
      <c r="K895" s="39"/>
      <c r="L895" s="39"/>
      <c r="M895" s="39"/>
      <c r="N895" s="39"/>
      <c r="O895" s="39"/>
      <c r="P895" s="39"/>
      <c r="Q895" s="39"/>
      <c r="R895" s="39"/>
      <c r="S895" s="39"/>
      <c r="T895" s="39"/>
      <c r="U895" s="39"/>
      <c r="V895" s="39"/>
      <c r="W895" s="39"/>
      <c r="X895" s="39"/>
      <c r="Y895" s="39"/>
      <c r="Z895" s="39"/>
    </row>
    <row r="896" spans="1:26" ht="12.75" customHeight="1" x14ac:dyDescent="0.25">
      <c r="A896" s="39"/>
      <c r="B896" s="39"/>
      <c r="C896" s="39"/>
      <c r="D896" s="39"/>
      <c r="E896" s="39"/>
      <c r="F896" s="39"/>
      <c r="G896" s="39"/>
      <c r="H896" s="39"/>
      <c r="I896" s="39"/>
      <c r="J896" s="39"/>
      <c r="K896" s="39"/>
      <c r="L896" s="39"/>
      <c r="M896" s="39"/>
      <c r="N896" s="39"/>
      <c r="O896" s="39"/>
      <c r="P896" s="39"/>
      <c r="Q896" s="39"/>
      <c r="R896" s="39"/>
      <c r="S896" s="39"/>
      <c r="T896" s="39"/>
      <c r="U896" s="39"/>
      <c r="V896" s="39"/>
      <c r="W896" s="39"/>
      <c r="X896" s="39"/>
      <c r="Y896" s="39"/>
      <c r="Z896" s="39"/>
    </row>
    <row r="897" spans="1:26" ht="12.75" customHeight="1" x14ac:dyDescent="0.25">
      <c r="A897" s="39"/>
      <c r="B897" s="39"/>
      <c r="C897" s="39"/>
      <c r="D897" s="39"/>
      <c r="E897" s="39"/>
      <c r="F897" s="39"/>
      <c r="G897" s="39"/>
      <c r="H897" s="39"/>
      <c r="I897" s="39"/>
      <c r="J897" s="39"/>
      <c r="K897" s="39"/>
      <c r="L897" s="39"/>
      <c r="M897" s="39"/>
      <c r="N897" s="39"/>
      <c r="O897" s="39"/>
      <c r="P897" s="39"/>
      <c r="Q897" s="39"/>
      <c r="R897" s="39"/>
      <c r="S897" s="39"/>
      <c r="T897" s="39"/>
      <c r="U897" s="39"/>
      <c r="V897" s="39"/>
      <c r="W897" s="39"/>
      <c r="X897" s="39"/>
      <c r="Y897" s="39"/>
      <c r="Z897" s="39"/>
    </row>
    <row r="898" spans="1:26" ht="12.75" customHeight="1" x14ac:dyDescent="0.25">
      <c r="A898" s="39"/>
      <c r="B898" s="39"/>
      <c r="C898" s="39"/>
      <c r="D898" s="39"/>
      <c r="E898" s="39"/>
      <c r="F898" s="39"/>
      <c r="G898" s="39"/>
      <c r="H898" s="39"/>
      <c r="I898" s="39"/>
      <c r="J898" s="39"/>
      <c r="K898" s="39"/>
      <c r="L898" s="39"/>
      <c r="M898" s="39"/>
      <c r="N898" s="39"/>
      <c r="O898" s="39"/>
      <c r="P898" s="39"/>
      <c r="Q898" s="39"/>
      <c r="R898" s="39"/>
      <c r="S898" s="39"/>
      <c r="T898" s="39"/>
      <c r="U898" s="39"/>
      <c r="V898" s="39"/>
      <c r="W898" s="39"/>
      <c r="X898" s="39"/>
      <c r="Y898" s="39"/>
      <c r="Z898" s="39"/>
    </row>
    <row r="899" spans="1:26" ht="12.75" customHeight="1" x14ac:dyDescent="0.25">
      <c r="A899" s="39"/>
      <c r="B899" s="39"/>
      <c r="C899" s="39"/>
      <c r="D899" s="39"/>
      <c r="E899" s="39"/>
      <c r="F899" s="39"/>
      <c r="G899" s="39"/>
      <c r="H899" s="39"/>
      <c r="I899" s="39"/>
      <c r="J899" s="39"/>
      <c r="K899" s="39"/>
      <c r="L899" s="39"/>
      <c r="M899" s="39"/>
      <c r="N899" s="39"/>
      <c r="O899" s="39"/>
      <c r="P899" s="39"/>
      <c r="Q899" s="39"/>
      <c r="R899" s="39"/>
      <c r="S899" s="39"/>
      <c r="T899" s="39"/>
      <c r="U899" s="39"/>
      <c r="V899" s="39"/>
      <c r="W899" s="39"/>
      <c r="X899" s="39"/>
      <c r="Y899" s="39"/>
      <c r="Z899" s="39"/>
    </row>
    <row r="900" spans="1:26" ht="12.75" customHeight="1" x14ac:dyDescent="0.25">
      <c r="A900" s="39"/>
      <c r="B900" s="39"/>
      <c r="C900" s="39"/>
      <c r="D900" s="39"/>
      <c r="E900" s="39"/>
      <c r="F900" s="39"/>
      <c r="G900" s="39"/>
      <c r="H900" s="39"/>
      <c r="I900" s="39"/>
      <c r="J900" s="39"/>
      <c r="K900" s="39"/>
      <c r="L900" s="39"/>
      <c r="M900" s="39"/>
      <c r="N900" s="39"/>
      <c r="O900" s="39"/>
      <c r="P900" s="39"/>
      <c r="Q900" s="39"/>
      <c r="R900" s="39"/>
      <c r="S900" s="39"/>
      <c r="T900" s="39"/>
      <c r="U900" s="39"/>
      <c r="V900" s="39"/>
      <c r="W900" s="39"/>
      <c r="X900" s="39"/>
      <c r="Y900" s="39"/>
      <c r="Z900" s="39"/>
    </row>
    <row r="901" spans="1:26" ht="12.75" customHeight="1" x14ac:dyDescent="0.25">
      <c r="A901" s="39"/>
      <c r="B901" s="39"/>
      <c r="C901" s="39"/>
      <c r="D901" s="39"/>
      <c r="E901" s="39"/>
      <c r="F901" s="39"/>
      <c r="G901" s="39"/>
      <c r="H901" s="39"/>
      <c r="I901" s="39"/>
      <c r="J901" s="39"/>
      <c r="K901" s="39"/>
      <c r="L901" s="39"/>
      <c r="M901" s="39"/>
      <c r="N901" s="39"/>
      <c r="O901" s="39"/>
      <c r="P901" s="39"/>
      <c r="Q901" s="39"/>
      <c r="R901" s="39"/>
      <c r="S901" s="39"/>
      <c r="T901" s="39"/>
      <c r="U901" s="39"/>
      <c r="V901" s="39"/>
      <c r="W901" s="39"/>
      <c r="X901" s="39"/>
      <c r="Y901" s="39"/>
      <c r="Z901" s="39"/>
    </row>
    <row r="902" spans="1:26" ht="12.75" customHeight="1" x14ac:dyDescent="0.25">
      <c r="A902" s="39"/>
      <c r="B902" s="39"/>
      <c r="C902" s="39"/>
      <c r="D902" s="39"/>
      <c r="E902" s="39"/>
      <c r="F902" s="39"/>
      <c r="G902" s="39"/>
      <c r="H902" s="39"/>
      <c r="I902" s="39"/>
      <c r="J902" s="39"/>
      <c r="K902" s="39"/>
      <c r="L902" s="39"/>
      <c r="M902" s="39"/>
      <c r="N902" s="39"/>
      <c r="O902" s="39"/>
      <c r="P902" s="39"/>
      <c r="Q902" s="39"/>
      <c r="R902" s="39"/>
      <c r="S902" s="39"/>
      <c r="T902" s="39"/>
      <c r="U902" s="39"/>
      <c r="V902" s="39"/>
      <c r="W902" s="39"/>
      <c r="X902" s="39"/>
      <c r="Y902" s="39"/>
      <c r="Z902" s="39"/>
    </row>
    <row r="903" spans="1:26" ht="12.75" customHeight="1" x14ac:dyDescent="0.25">
      <c r="A903" s="39"/>
      <c r="B903" s="39"/>
      <c r="C903" s="39"/>
      <c r="D903" s="39"/>
      <c r="E903" s="39"/>
      <c r="F903" s="39"/>
      <c r="G903" s="39"/>
      <c r="H903" s="39"/>
      <c r="I903" s="39"/>
      <c r="J903" s="39"/>
      <c r="K903" s="39"/>
      <c r="L903" s="39"/>
      <c r="M903" s="39"/>
      <c r="N903" s="39"/>
      <c r="O903" s="39"/>
      <c r="P903" s="39"/>
      <c r="Q903" s="39"/>
      <c r="R903" s="39"/>
      <c r="S903" s="39"/>
      <c r="T903" s="39"/>
      <c r="U903" s="39"/>
      <c r="V903" s="39"/>
      <c r="W903" s="39"/>
      <c r="X903" s="39"/>
      <c r="Y903" s="39"/>
      <c r="Z903" s="39"/>
    </row>
    <row r="904" spans="1:26" ht="12.75" customHeight="1" x14ac:dyDescent="0.25">
      <c r="A904" s="39"/>
      <c r="B904" s="39"/>
      <c r="C904" s="39"/>
      <c r="D904" s="39"/>
      <c r="E904" s="39"/>
      <c r="F904" s="39"/>
      <c r="G904" s="39"/>
      <c r="H904" s="39"/>
      <c r="I904" s="39"/>
      <c r="J904" s="39"/>
      <c r="K904" s="39"/>
      <c r="L904" s="39"/>
      <c r="M904" s="39"/>
      <c r="N904" s="39"/>
      <c r="O904" s="39"/>
      <c r="P904" s="39"/>
      <c r="Q904" s="39"/>
      <c r="R904" s="39"/>
      <c r="S904" s="39"/>
      <c r="T904" s="39"/>
      <c r="U904" s="39"/>
      <c r="V904" s="39"/>
      <c r="W904" s="39"/>
      <c r="X904" s="39"/>
      <c r="Y904" s="39"/>
      <c r="Z904" s="39"/>
    </row>
    <row r="905" spans="1:26" ht="12.75" customHeight="1" x14ac:dyDescent="0.25">
      <c r="A905" s="39"/>
      <c r="B905" s="39"/>
      <c r="C905" s="39"/>
      <c r="D905" s="39"/>
      <c r="E905" s="39"/>
      <c r="F905" s="39"/>
      <c r="G905" s="39"/>
      <c r="H905" s="39"/>
      <c r="I905" s="39"/>
      <c r="J905" s="39"/>
      <c r="K905" s="39"/>
      <c r="L905" s="39"/>
      <c r="M905" s="39"/>
      <c r="N905" s="39"/>
      <c r="O905" s="39"/>
      <c r="P905" s="39"/>
      <c r="Q905" s="39"/>
      <c r="R905" s="39"/>
      <c r="S905" s="39"/>
      <c r="T905" s="39"/>
      <c r="U905" s="39"/>
      <c r="V905" s="39"/>
      <c r="W905" s="39"/>
      <c r="X905" s="39"/>
      <c r="Y905" s="39"/>
      <c r="Z905" s="39"/>
    </row>
    <row r="906" spans="1:26" ht="12.75" customHeight="1" x14ac:dyDescent="0.25">
      <c r="A906" s="39"/>
      <c r="B906" s="39"/>
      <c r="C906" s="39"/>
      <c r="D906" s="39"/>
      <c r="E906" s="39"/>
      <c r="F906" s="39"/>
      <c r="G906" s="39"/>
      <c r="H906" s="39"/>
      <c r="I906" s="39"/>
      <c r="J906" s="39"/>
      <c r="K906" s="39"/>
      <c r="L906" s="39"/>
      <c r="M906" s="39"/>
      <c r="N906" s="39"/>
      <c r="O906" s="39"/>
      <c r="P906" s="39"/>
      <c r="Q906" s="39"/>
      <c r="R906" s="39"/>
      <c r="S906" s="39"/>
      <c r="T906" s="39"/>
      <c r="U906" s="39"/>
      <c r="V906" s="39"/>
      <c r="W906" s="39"/>
      <c r="X906" s="39"/>
      <c r="Y906" s="39"/>
      <c r="Z906" s="39"/>
    </row>
    <row r="907" spans="1:26" ht="12.75" customHeight="1" x14ac:dyDescent="0.25">
      <c r="A907" s="39"/>
      <c r="B907" s="39"/>
      <c r="C907" s="39"/>
      <c r="D907" s="39"/>
      <c r="E907" s="39"/>
      <c r="F907" s="39"/>
      <c r="G907" s="39"/>
      <c r="H907" s="39"/>
      <c r="I907" s="39"/>
      <c r="J907" s="39"/>
      <c r="K907" s="39"/>
      <c r="L907" s="39"/>
      <c r="M907" s="39"/>
      <c r="N907" s="39"/>
      <c r="O907" s="39"/>
      <c r="P907" s="39"/>
      <c r="Q907" s="39"/>
      <c r="R907" s="39"/>
      <c r="S907" s="39"/>
      <c r="T907" s="39"/>
      <c r="U907" s="39"/>
      <c r="V907" s="39"/>
      <c r="W907" s="39"/>
      <c r="X907" s="39"/>
      <c r="Y907" s="39"/>
      <c r="Z907" s="39"/>
    </row>
    <row r="908" spans="1:26" ht="12.75" customHeight="1" x14ac:dyDescent="0.25">
      <c r="A908" s="39"/>
      <c r="B908" s="39"/>
      <c r="C908" s="39"/>
      <c r="D908" s="39"/>
      <c r="E908" s="39"/>
      <c r="F908" s="39"/>
      <c r="G908" s="39"/>
      <c r="H908" s="39"/>
      <c r="I908" s="39"/>
      <c r="J908" s="39"/>
      <c r="K908" s="39"/>
      <c r="L908" s="39"/>
      <c r="M908" s="39"/>
      <c r="N908" s="39"/>
      <c r="O908" s="39"/>
      <c r="P908" s="39"/>
      <c r="Q908" s="39"/>
      <c r="R908" s="39"/>
      <c r="S908" s="39"/>
      <c r="T908" s="39"/>
      <c r="U908" s="39"/>
      <c r="V908" s="39"/>
      <c r="W908" s="39"/>
      <c r="X908" s="39"/>
      <c r="Y908" s="39"/>
      <c r="Z908" s="39"/>
    </row>
    <row r="909" spans="1:26" ht="12.75" customHeight="1" x14ac:dyDescent="0.25">
      <c r="A909" s="39"/>
      <c r="B909" s="39"/>
      <c r="C909" s="39"/>
      <c r="D909" s="39"/>
      <c r="E909" s="39"/>
      <c r="F909" s="39"/>
      <c r="G909" s="39"/>
      <c r="H909" s="39"/>
      <c r="I909" s="39"/>
      <c r="J909" s="39"/>
      <c r="K909" s="39"/>
      <c r="L909" s="39"/>
      <c r="M909" s="39"/>
      <c r="N909" s="39"/>
      <c r="O909" s="39"/>
      <c r="P909" s="39"/>
      <c r="Q909" s="39"/>
      <c r="R909" s="39"/>
      <c r="S909" s="39"/>
      <c r="T909" s="39"/>
      <c r="U909" s="39"/>
      <c r="V909" s="39"/>
      <c r="W909" s="39"/>
      <c r="X909" s="39"/>
      <c r="Y909" s="39"/>
      <c r="Z909" s="39"/>
    </row>
    <row r="910" spans="1:26" ht="12.75" customHeight="1" x14ac:dyDescent="0.25">
      <c r="A910" s="39"/>
      <c r="B910" s="39"/>
      <c r="C910" s="39"/>
      <c r="D910" s="39"/>
      <c r="E910" s="39"/>
      <c r="F910" s="39"/>
      <c r="G910" s="39"/>
      <c r="H910" s="39"/>
      <c r="I910" s="39"/>
      <c r="J910" s="39"/>
      <c r="K910" s="39"/>
      <c r="L910" s="39"/>
      <c r="M910" s="39"/>
      <c r="N910" s="39"/>
      <c r="O910" s="39"/>
      <c r="P910" s="39"/>
      <c r="Q910" s="39"/>
      <c r="R910" s="39"/>
      <c r="S910" s="39"/>
      <c r="T910" s="39"/>
      <c r="U910" s="39"/>
      <c r="V910" s="39"/>
      <c r="W910" s="39"/>
      <c r="X910" s="39"/>
      <c r="Y910" s="39"/>
      <c r="Z910" s="39"/>
    </row>
    <row r="911" spans="1:26" ht="12.75" customHeight="1" x14ac:dyDescent="0.25">
      <c r="A911" s="39"/>
      <c r="B911" s="39"/>
      <c r="C911" s="39"/>
      <c r="D911" s="39"/>
      <c r="E911" s="39"/>
      <c r="F911" s="39"/>
      <c r="G911" s="39"/>
      <c r="H911" s="39"/>
      <c r="I911" s="39"/>
      <c r="J911" s="39"/>
      <c r="K911" s="39"/>
      <c r="L911" s="39"/>
      <c r="M911" s="39"/>
      <c r="N911" s="39"/>
      <c r="O911" s="39"/>
      <c r="P911" s="39"/>
      <c r="Q911" s="39"/>
      <c r="R911" s="39"/>
      <c r="S911" s="39"/>
      <c r="T911" s="39"/>
      <c r="U911" s="39"/>
      <c r="V911" s="39"/>
      <c r="W911" s="39"/>
      <c r="X911" s="39"/>
      <c r="Y911" s="39"/>
      <c r="Z911" s="39"/>
    </row>
    <row r="912" spans="1:26" ht="12.75" customHeight="1" x14ac:dyDescent="0.25">
      <c r="A912" s="39"/>
      <c r="B912" s="39"/>
      <c r="C912" s="39"/>
      <c r="D912" s="39"/>
      <c r="E912" s="39"/>
      <c r="F912" s="39"/>
      <c r="G912" s="39"/>
      <c r="H912" s="39"/>
      <c r="I912" s="39"/>
      <c r="J912" s="39"/>
      <c r="K912" s="39"/>
      <c r="L912" s="39"/>
      <c r="M912" s="39"/>
      <c r="N912" s="39"/>
      <c r="O912" s="39"/>
      <c r="P912" s="39"/>
      <c r="Q912" s="39"/>
      <c r="R912" s="39"/>
      <c r="S912" s="39"/>
      <c r="T912" s="39"/>
      <c r="U912" s="39"/>
      <c r="V912" s="39"/>
      <c r="W912" s="39"/>
      <c r="X912" s="39"/>
      <c r="Y912" s="39"/>
      <c r="Z912" s="39"/>
    </row>
    <row r="913" spans="1:26" ht="12.75" customHeight="1" x14ac:dyDescent="0.25">
      <c r="A913" s="39"/>
      <c r="B913" s="39"/>
      <c r="C913" s="39"/>
      <c r="D913" s="39"/>
      <c r="E913" s="39"/>
      <c r="F913" s="39"/>
      <c r="G913" s="39"/>
      <c r="H913" s="39"/>
      <c r="I913" s="39"/>
      <c r="J913" s="39"/>
      <c r="K913" s="39"/>
      <c r="L913" s="39"/>
      <c r="M913" s="39"/>
      <c r="N913" s="39"/>
      <c r="O913" s="39"/>
      <c r="P913" s="39"/>
      <c r="Q913" s="39"/>
      <c r="R913" s="39"/>
      <c r="S913" s="39"/>
      <c r="T913" s="39"/>
      <c r="U913" s="39"/>
      <c r="V913" s="39"/>
      <c r="W913" s="39"/>
      <c r="X913" s="39"/>
      <c r="Y913" s="39"/>
      <c r="Z913" s="39"/>
    </row>
    <row r="914" spans="1:26" ht="12.75" customHeight="1" x14ac:dyDescent="0.25">
      <c r="A914" s="39"/>
      <c r="B914" s="39"/>
      <c r="C914" s="39"/>
      <c r="D914" s="39"/>
      <c r="E914" s="39"/>
      <c r="F914" s="39"/>
      <c r="G914" s="39"/>
      <c r="H914" s="39"/>
      <c r="I914" s="39"/>
      <c r="J914" s="39"/>
      <c r="K914" s="39"/>
      <c r="L914" s="39"/>
      <c r="M914" s="39"/>
      <c r="N914" s="39"/>
      <c r="O914" s="39"/>
      <c r="P914" s="39"/>
      <c r="Q914" s="39"/>
      <c r="R914" s="39"/>
      <c r="S914" s="39"/>
      <c r="T914" s="39"/>
      <c r="U914" s="39"/>
      <c r="V914" s="39"/>
      <c r="W914" s="39"/>
      <c r="X914" s="39"/>
      <c r="Y914" s="39"/>
      <c r="Z914" s="39"/>
    </row>
    <row r="915" spans="1:26" ht="12.75" customHeight="1" x14ac:dyDescent="0.25">
      <c r="A915" s="39"/>
      <c r="B915" s="39"/>
      <c r="C915" s="39"/>
      <c r="D915" s="39"/>
      <c r="E915" s="39"/>
      <c r="F915" s="39"/>
      <c r="G915" s="39"/>
      <c r="H915" s="39"/>
      <c r="I915" s="39"/>
      <c r="J915" s="39"/>
      <c r="K915" s="39"/>
      <c r="L915" s="39"/>
      <c r="M915" s="39"/>
      <c r="N915" s="39"/>
      <c r="O915" s="39"/>
      <c r="P915" s="39"/>
      <c r="Q915" s="39"/>
      <c r="R915" s="39"/>
      <c r="S915" s="39"/>
      <c r="T915" s="39"/>
      <c r="U915" s="39"/>
      <c r="V915" s="39"/>
      <c r="W915" s="39"/>
      <c r="X915" s="39"/>
      <c r="Y915" s="39"/>
      <c r="Z915" s="39"/>
    </row>
    <row r="916" spans="1:26" ht="12.75" customHeight="1" x14ac:dyDescent="0.25">
      <c r="A916" s="39"/>
      <c r="B916" s="39"/>
      <c r="C916" s="39"/>
      <c r="D916" s="39"/>
      <c r="E916" s="39"/>
      <c r="F916" s="39"/>
      <c r="G916" s="39"/>
      <c r="H916" s="39"/>
      <c r="I916" s="39"/>
      <c r="J916" s="39"/>
      <c r="K916" s="39"/>
      <c r="L916" s="39"/>
      <c r="M916" s="39"/>
      <c r="N916" s="39"/>
      <c r="O916" s="39"/>
      <c r="P916" s="39"/>
      <c r="Q916" s="39"/>
      <c r="R916" s="39"/>
      <c r="S916" s="39"/>
      <c r="T916" s="39"/>
      <c r="U916" s="39"/>
      <c r="V916" s="39"/>
      <c r="W916" s="39"/>
      <c r="X916" s="39"/>
      <c r="Y916" s="39"/>
      <c r="Z916" s="39"/>
    </row>
    <row r="917" spans="1:26" ht="12.75" customHeight="1" x14ac:dyDescent="0.25">
      <c r="A917" s="39"/>
      <c r="B917" s="39"/>
      <c r="C917" s="39"/>
      <c r="D917" s="39"/>
      <c r="E917" s="39"/>
      <c r="F917" s="39"/>
      <c r="G917" s="39"/>
      <c r="H917" s="39"/>
      <c r="I917" s="39"/>
      <c r="J917" s="39"/>
      <c r="K917" s="39"/>
      <c r="L917" s="39"/>
      <c r="M917" s="39"/>
      <c r="N917" s="39"/>
      <c r="O917" s="39"/>
      <c r="P917" s="39"/>
      <c r="Q917" s="39"/>
      <c r="R917" s="39"/>
      <c r="S917" s="39"/>
      <c r="T917" s="39"/>
      <c r="U917" s="39"/>
      <c r="V917" s="39"/>
      <c r="W917" s="39"/>
      <c r="X917" s="39"/>
      <c r="Y917" s="39"/>
      <c r="Z917" s="39"/>
    </row>
    <row r="918" spans="1:26" ht="12.75" customHeight="1" x14ac:dyDescent="0.25">
      <c r="A918" s="39"/>
      <c r="B918" s="39"/>
      <c r="C918" s="39"/>
      <c r="D918" s="39"/>
      <c r="E918" s="39"/>
      <c r="F918" s="39"/>
      <c r="G918" s="39"/>
      <c r="H918" s="39"/>
      <c r="I918" s="39"/>
      <c r="J918" s="39"/>
      <c r="K918" s="39"/>
      <c r="L918" s="39"/>
      <c r="M918" s="39"/>
      <c r="N918" s="39"/>
      <c r="O918" s="39"/>
      <c r="P918" s="39"/>
      <c r="Q918" s="39"/>
      <c r="R918" s="39"/>
      <c r="S918" s="39"/>
      <c r="T918" s="39"/>
      <c r="U918" s="39"/>
      <c r="V918" s="39"/>
      <c r="W918" s="39"/>
      <c r="X918" s="39"/>
      <c r="Y918" s="39"/>
      <c r="Z918" s="39"/>
    </row>
    <row r="919" spans="1:26" ht="12.75" customHeight="1" x14ac:dyDescent="0.25">
      <c r="A919" s="39"/>
      <c r="B919" s="39"/>
      <c r="C919" s="39"/>
      <c r="D919" s="39"/>
      <c r="E919" s="39"/>
      <c r="F919" s="39"/>
      <c r="G919" s="39"/>
      <c r="H919" s="39"/>
      <c r="I919" s="39"/>
      <c r="J919" s="39"/>
      <c r="K919" s="39"/>
      <c r="L919" s="39"/>
      <c r="M919" s="39"/>
      <c r="N919" s="39"/>
      <c r="O919" s="39"/>
      <c r="P919" s="39"/>
      <c r="Q919" s="39"/>
      <c r="R919" s="39"/>
      <c r="S919" s="39"/>
      <c r="T919" s="39"/>
      <c r="U919" s="39"/>
      <c r="V919" s="39"/>
      <c r="W919" s="39"/>
      <c r="X919" s="39"/>
      <c r="Y919" s="39"/>
      <c r="Z919" s="39"/>
    </row>
    <row r="920" spans="1:26" ht="12.75" customHeight="1" x14ac:dyDescent="0.25">
      <c r="A920" s="39"/>
      <c r="B920" s="39"/>
      <c r="C920" s="39"/>
      <c r="D920" s="39"/>
      <c r="E920" s="39"/>
      <c r="F920" s="39"/>
      <c r="G920" s="39"/>
      <c r="H920" s="39"/>
      <c r="I920" s="39"/>
      <c r="J920" s="39"/>
      <c r="K920" s="39"/>
      <c r="L920" s="39"/>
      <c r="M920" s="39"/>
      <c r="N920" s="39"/>
      <c r="O920" s="39"/>
      <c r="P920" s="39"/>
      <c r="Q920" s="39"/>
      <c r="R920" s="39"/>
      <c r="S920" s="39"/>
      <c r="T920" s="39"/>
      <c r="U920" s="39"/>
      <c r="V920" s="39"/>
      <c r="W920" s="39"/>
      <c r="X920" s="39"/>
      <c r="Y920" s="39"/>
      <c r="Z920" s="39"/>
    </row>
    <row r="921" spans="1:26" ht="12.75" customHeight="1" x14ac:dyDescent="0.25">
      <c r="A921" s="39"/>
      <c r="B921" s="39"/>
      <c r="C921" s="39"/>
      <c r="D921" s="39"/>
      <c r="E921" s="39"/>
      <c r="F921" s="39"/>
      <c r="G921" s="39"/>
      <c r="H921" s="39"/>
      <c r="I921" s="39"/>
      <c r="J921" s="39"/>
      <c r="K921" s="39"/>
      <c r="L921" s="39"/>
      <c r="M921" s="39"/>
      <c r="N921" s="39"/>
      <c r="O921" s="39"/>
      <c r="P921" s="39"/>
      <c r="Q921" s="39"/>
      <c r="R921" s="39"/>
      <c r="S921" s="39"/>
      <c r="T921" s="39"/>
      <c r="U921" s="39"/>
      <c r="V921" s="39"/>
      <c r="W921" s="39"/>
      <c r="X921" s="39"/>
      <c r="Y921" s="39"/>
      <c r="Z921" s="39"/>
    </row>
    <row r="922" spans="1:26" ht="12.75" customHeight="1" x14ac:dyDescent="0.25">
      <c r="A922" s="39"/>
      <c r="B922" s="39"/>
      <c r="C922" s="39"/>
      <c r="D922" s="39"/>
      <c r="E922" s="39"/>
      <c r="F922" s="39"/>
      <c r="G922" s="39"/>
      <c r="H922" s="39"/>
      <c r="I922" s="39"/>
      <c r="J922" s="39"/>
      <c r="K922" s="39"/>
      <c r="L922" s="39"/>
      <c r="M922" s="39"/>
      <c r="N922" s="39"/>
      <c r="O922" s="39"/>
      <c r="P922" s="39"/>
      <c r="Q922" s="39"/>
      <c r="R922" s="39"/>
      <c r="S922" s="39"/>
      <c r="T922" s="39"/>
      <c r="U922" s="39"/>
      <c r="V922" s="39"/>
      <c r="W922" s="39"/>
      <c r="X922" s="39"/>
      <c r="Y922" s="39"/>
      <c r="Z922" s="39"/>
    </row>
    <row r="923" spans="1:26" ht="12.75" customHeight="1" x14ac:dyDescent="0.25">
      <c r="A923" s="39"/>
      <c r="B923" s="39"/>
      <c r="C923" s="39"/>
      <c r="D923" s="39"/>
      <c r="E923" s="39"/>
      <c r="F923" s="39"/>
      <c r="G923" s="39"/>
      <c r="H923" s="39"/>
      <c r="I923" s="39"/>
      <c r="J923" s="39"/>
      <c r="K923" s="39"/>
      <c r="L923" s="39"/>
      <c r="M923" s="39"/>
      <c r="N923" s="39"/>
      <c r="O923" s="39"/>
      <c r="P923" s="39"/>
      <c r="Q923" s="39"/>
      <c r="R923" s="39"/>
      <c r="S923" s="39"/>
      <c r="T923" s="39"/>
      <c r="U923" s="39"/>
      <c r="V923" s="39"/>
      <c r="W923" s="39"/>
      <c r="X923" s="39"/>
      <c r="Y923" s="39"/>
      <c r="Z923" s="39"/>
    </row>
    <row r="924" spans="1:26" ht="12.75" customHeight="1" x14ac:dyDescent="0.25">
      <c r="A924" s="39"/>
      <c r="B924" s="39"/>
      <c r="C924" s="39"/>
      <c r="D924" s="39"/>
      <c r="E924" s="39"/>
      <c r="F924" s="39"/>
      <c r="G924" s="39"/>
      <c r="H924" s="39"/>
      <c r="I924" s="39"/>
      <c r="J924" s="39"/>
      <c r="K924" s="39"/>
      <c r="L924" s="39"/>
      <c r="M924" s="39"/>
      <c r="N924" s="39"/>
      <c r="O924" s="39"/>
      <c r="P924" s="39"/>
      <c r="Q924" s="39"/>
      <c r="R924" s="39"/>
      <c r="S924" s="39"/>
      <c r="T924" s="39"/>
      <c r="U924" s="39"/>
      <c r="V924" s="39"/>
      <c r="W924" s="39"/>
      <c r="X924" s="39"/>
      <c r="Y924" s="39"/>
      <c r="Z924" s="39"/>
    </row>
    <row r="925" spans="1:26" ht="12.75" customHeight="1" x14ac:dyDescent="0.25">
      <c r="A925" s="39"/>
      <c r="B925" s="39"/>
      <c r="C925" s="39"/>
      <c r="D925" s="39"/>
      <c r="E925" s="39"/>
      <c r="F925" s="39"/>
      <c r="G925" s="39"/>
      <c r="H925" s="39"/>
      <c r="I925" s="39"/>
      <c r="J925" s="39"/>
      <c r="K925" s="39"/>
      <c r="L925" s="39"/>
      <c r="M925" s="39"/>
      <c r="N925" s="39"/>
      <c r="O925" s="39"/>
      <c r="P925" s="39"/>
      <c r="Q925" s="39"/>
      <c r="R925" s="39"/>
      <c r="S925" s="39"/>
      <c r="T925" s="39"/>
      <c r="U925" s="39"/>
      <c r="V925" s="39"/>
      <c r="W925" s="39"/>
      <c r="X925" s="39"/>
      <c r="Y925" s="39"/>
      <c r="Z925" s="39"/>
    </row>
    <row r="926" spans="1:26" ht="12.75" customHeight="1" x14ac:dyDescent="0.25">
      <c r="A926" s="39"/>
      <c r="B926" s="39"/>
      <c r="C926" s="39"/>
      <c r="D926" s="39"/>
      <c r="E926" s="39"/>
      <c r="F926" s="39"/>
      <c r="G926" s="39"/>
      <c r="H926" s="39"/>
      <c r="I926" s="39"/>
      <c r="J926" s="39"/>
      <c r="K926" s="39"/>
      <c r="L926" s="39"/>
      <c r="M926" s="39"/>
      <c r="N926" s="39"/>
      <c r="O926" s="39"/>
      <c r="P926" s="39"/>
      <c r="Q926" s="39"/>
      <c r="R926" s="39"/>
      <c r="S926" s="39"/>
      <c r="T926" s="39"/>
      <c r="U926" s="39"/>
      <c r="V926" s="39"/>
      <c r="W926" s="39"/>
      <c r="X926" s="39"/>
      <c r="Y926" s="39"/>
      <c r="Z926" s="39"/>
    </row>
    <row r="927" spans="1:26" ht="12.75" customHeight="1" x14ac:dyDescent="0.25">
      <c r="A927" s="39"/>
      <c r="B927" s="39"/>
      <c r="C927" s="39"/>
      <c r="D927" s="39"/>
      <c r="E927" s="39"/>
      <c r="F927" s="39"/>
      <c r="G927" s="39"/>
      <c r="H927" s="39"/>
      <c r="I927" s="39"/>
      <c r="J927" s="39"/>
      <c r="K927" s="39"/>
      <c r="L927" s="39"/>
      <c r="M927" s="39"/>
      <c r="N927" s="39"/>
      <c r="O927" s="39"/>
      <c r="P927" s="39"/>
      <c r="Q927" s="39"/>
      <c r="R927" s="39"/>
      <c r="S927" s="39"/>
      <c r="T927" s="39"/>
      <c r="U927" s="39"/>
      <c r="V927" s="39"/>
      <c r="W927" s="39"/>
      <c r="X927" s="39"/>
      <c r="Y927" s="39"/>
      <c r="Z927" s="39"/>
    </row>
    <row r="928" spans="1:26" ht="12.75" customHeight="1" x14ac:dyDescent="0.25">
      <c r="A928" s="39"/>
      <c r="B928" s="39"/>
      <c r="C928" s="39"/>
      <c r="D928" s="39"/>
      <c r="E928" s="39"/>
      <c r="F928" s="39"/>
      <c r="G928" s="39"/>
      <c r="H928" s="39"/>
      <c r="I928" s="39"/>
      <c r="J928" s="39"/>
      <c r="K928" s="39"/>
      <c r="L928" s="39"/>
      <c r="M928" s="39"/>
      <c r="N928" s="39"/>
      <c r="O928" s="39"/>
      <c r="P928" s="39"/>
      <c r="Q928" s="39"/>
      <c r="R928" s="39"/>
      <c r="S928" s="39"/>
      <c r="T928" s="39"/>
      <c r="U928" s="39"/>
      <c r="V928" s="39"/>
      <c r="W928" s="39"/>
      <c r="X928" s="39"/>
      <c r="Y928" s="39"/>
      <c r="Z928" s="39"/>
    </row>
    <row r="929" spans="1:26" ht="12.75" customHeight="1" x14ac:dyDescent="0.25">
      <c r="A929" s="39"/>
      <c r="B929" s="39"/>
      <c r="C929" s="39"/>
      <c r="D929" s="39"/>
      <c r="E929" s="39"/>
      <c r="F929" s="39"/>
      <c r="G929" s="39"/>
      <c r="H929" s="39"/>
      <c r="I929" s="39"/>
      <c r="J929" s="39"/>
      <c r="K929" s="39"/>
      <c r="L929" s="39"/>
      <c r="M929" s="39"/>
      <c r="N929" s="39"/>
      <c r="O929" s="39"/>
      <c r="P929" s="39"/>
      <c r="Q929" s="39"/>
      <c r="R929" s="39"/>
      <c r="S929" s="39"/>
      <c r="T929" s="39"/>
      <c r="U929" s="39"/>
      <c r="V929" s="39"/>
      <c r="W929" s="39"/>
      <c r="X929" s="39"/>
      <c r="Y929" s="39"/>
      <c r="Z929" s="39"/>
    </row>
    <row r="930" spans="1:26" ht="12.75" customHeight="1" x14ac:dyDescent="0.25">
      <c r="A930" s="39"/>
      <c r="B930" s="39"/>
      <c r="C930" s="39"/>
      <c r="D930" s="39"/>
      <c r="E930" s="39"/>
      <c r="F930" s="39"/>
      <c r="G930" s="39"/>
      <c r="H930" s="39"/>
      <c r="I930" s="39"/>
      <c r="J930" s="39"/>
      <c r="K930" s="39"/>
      <c r="L930" s="39"/>
      <c r="M930" s="39"/>
      <c r="N930" s="39"/>
      <c r="O930" s="39"/>
      <c r="P930" s="39"/>
      <c r="Q930" s="39"/>
      <c r="R930" s="39"/>
      <c r="S930" s="39"/>
      <c r="T930" s="39"/>
      <c r="U930" s="39"/>
      <c r="V930" s="39"/>
      <c r="W930" s="39"/>
      <c r="X930" s="39"/>
      <c r="Y930" s="39"/>
      <c r="Z930" s="39"/>
    </row>
    <row r="931" spans="1:26" ht="12.75" customHeight="1" x14ac:dyDescent="0.25">
      <c r="A931" s="39"/>
      <c r="B931" s="39"/>
      <c r="C931" s="39"/>
      <c r="D931" s="39"/>
      <c r="E931" s="39"/>
      <c r="F931" s="39"/>
      <c r="G931" s="39"/>
      <c r="H931" s="39"/>
      <c r="I931" s="39"/>
      <c r="J931" s="39"/>
      <c r="K931" s="39"/>
      <c r="L931" s="39"/>
      <c r="M931" s="39"/>
      <c r="N931" s="39"/>
      <c r="O931" s="39"/>
      <c r="P931" s="39"/>
      <c r="Q931" s="39"/>
      <c r="R931" s="39"/>
      <c r="S931" s="39"/>
      <c r="T931" s="39"/>
      <c r="U931" s="39"/>
      <c r="V931" s="39"/>
      <c r="W931" s="39"/>
      <c r="X931" s="39"/>
      <c r="Y931" s="39"/>
      <c r="Z931" s="39"/>
    </row>
    <row r="932" spans="1:26" ht="12.75" customHeight="1" x14ac:dyDescent="0.25">
      <c r="A932" s="39"/>
      <c r="B932" s="39"/>
      <c r="C932" s="39"/>
      <c r="D932" s="39"/>
      <c r="E932" s="39"/>
      <c r="F932" s="39"/>
      <c r="G932" s="39"/>
      <c r="H932" s="39"/>
      <c r="I932" s="39"/>
      <c r="J932" s="39"/>
      <c r="K932" s="39"/>
      <c r="L932" s="39"/>
      <c r="M932" s="39"/>
      <c r="N932" s="39"/>
      <c r="O932" s="39"/>
      <c r="P932" s="39"/>
      <c r="Q932" s="39"/>
      <c r="R932" s="39"/>
      <c r="S932" s="39"/>
      <c r="T932" s="39"/>
      <c r="U932" s="39"/>
      <c r="V932" s="39"/>
      <c r="W932" s="39"/>
      <c r="X932" s="39"/>
      <c r="Y932" s="39"/>
      <c r="Z932" s="39"/>
    </row>
    <row r="933" spans="1:26" ht="12.75" customHeight="1" x14ac:dyDescent="0.25">
      <c r="A933" s="39"/>
      <c r="B933" s="39"/>
      <c r="C933" s="39"/>
      <c r="D933" s="39"/>
      <c r="E933" s="39"/>
      <c r="F933" s="39"/>
      <c r="G933" s="39"/>
      <c r="H933" s="39"/>
      <c r="I933" s="39"/>
      <c r="J933" s="39"/>
      <c r="K933" s="39"/>
      <c r="L933" s="39"/>
      <c r="M933" s="39"/>
      <c r="N933" s="39"/>
      <c r="O933" s="39"/>
      <c r="P933" s="39"/>
      <c r="Q933" s="39"/>
      <c r="R933" s="39"/>
      <c r="S933" s="39"/>
      <c r="T933" s="39"/>
      <c r="U933" s="39"/>
      <c r="V933" s="39"/>
      <c r="W933" s="39"/>
      <c r="X933" s="39"/>
      <c r="Y933" s="39"/>
      <c r="Z933" s="39"/>
    </row>
    <row r="934" spans="1:26" ht="12.75" customHeight="1" x14ac:dyDescent="0.25">
      <c r="A934" s="39"/>
      <c r="B934" s="39"/>
      <c r="C934" s="39"/>
      <c r="D934" s="39"/>
      <c r="E934" s="39"/>
      <c r="F934" s="39"/>
      <c r="G934" s="39"/>
      <c r="H934" s="39"/>
      <c r="I934" s="39"/>
      <c r="J934" s="39"/>
      <c r="K934" s="39"/>
      <c r="L934" s="39"/>
      <c r="M934" s="39"/>
      <c r="N934" s="39"/>
      <c r="O934" s="39"/>
      <c r="P934" s="39"/>
      <c r="Q934" s="39"/>
      <c r="R934" s="39"/>
      <c r="S934" s="39"/>
      <c r="T934" s="39"/>
      <c r="U934" s="39"/>
      <c r="V934" s="39"/>
      <c r="W934" s="39"/>
      <c r="X934" s="39"/>
      <c r="Y934" s="39"/>
      <c r="Z934" s="39"/>
    </row>
    <row r="935" spans="1:26" ht="12.75" customHeight="1" x14ac:dyDescent="0.25">
      <c r="A935" s="39"/>
      <c r="B935" s="39"/>
      <c r="C935" s="39"/>
      <c r="D935" s="39"/>
      <c r="E935" s="39"/>
      <c r="F935" s="39"/>
      <c r="G935" s="39"/>
      <c r="H935" s="39"/>
      <c r="I935" s="39"/>
      <c r="J935" s="39"/>
      <c r="K935" s="39"/>
      <c r="L935" s="39"/>
      <c r="M935" s="39"/>
      <c r="N935" s="39"/>
      <c r="O935" s="39"/>
      <c r="P935" s="39"/>
      <c r="Q935" s="39"/>
      <c r="R935" s="39"/>
      <c r="S935" s="39"/>
      <c r="T935" s="39"/>
      <c r="U935" s="39"/>
      <c r="V935" s="39"/>
      <c r="W935" s="39"/>
      <c r="X935" s="39"/>
      <c r="Y935" s="39"/>
      <c r="Z935" s="39"/>
    </row>
    <row r="936" spans="1:26" ht="12.75" customHeight="1" x14ac:dyDescent="0.25">
      <c r="A936" s="39"/>
      <c r="B936" s="39"/>
      <c r="C936" s="39"/>
      <c r="D936" s="39"/>
      <c r="E936" s="39"/>
      <c r="F936" s="39"/>
      <c r="G936" s="39"/>
      <c r="H936" s="39"/>
      <c r="I936" s="39"/>
      <c r="J936" s="39"/>
      <c r="K936" s="39"/>
      <c r="L936" s="39"/>
      <c r="M936" s="39"/>
      <c r="N936" s="39"/>
      <c r="O936" s="39"/>
      <c r="P936" s="39"/>
      <c r="Q936" s="39"/>
      <c r="R936" s="39"/>
      <c r="S936" s="39"/>
      <c r="T936" s="39"/>
      <c r="U936" s="39"/>
      <c r="V936" s="39"/>
      <c r="W936" s="39"/>
      <c r="X936" s="39"/>
      <c r="Y936" s="39"/>
      <c r="Z936" s="39"/>
    </row>
    <row r="937" spans="1:26" ht="12.75" customHeight="1" x14ac:dyDescent="0.25">
      <c r="A937" s="39"/>
      <c r="B937" s="39"/>
      <c r="C937" s="39"/>
      <c r="D937" s="39"/>
      <c r="E937" s="39"/>
      <c r="F937" s="39"/>
      <c r="G937" s="39"/>
      <c r="H937" s="39"/>
      <c r="I937" s="39"/>
      <c r="J937" s="39"/>
      <c r="K937" s="39"/>
      <c r="L937" s="39"/>
      <c r="M937" s="39"/>
      <c r="N937" s="39"/>
      <c r="O937" s="39"/>
      <c r="P937" s="39"/>
      <c r="Q937" s="39"/>
      <c r="R937" s="39"/>
      <c r="S937" s="39"/>
      <c r="T937" s="39"/>
      <c r="U937" s="39"/>
      <c r="V937" s="39"/>
      <c r="W937" s="39"/>
      <c r="X937" s="39"/>
      <c r="Y937" s="39"/>
      <c r="Z937" s="39"/>
    </row>
    <row r="938" spans="1:26" ht="12.75" customHeight="1" x14ac:dyDescent="0.25">
      <c r="A938" s="39"/>
      <c r="B938" s="39"/>
      <c r="C938" s="39"/>
      <c r="D938" s="39"/>
      <c r="E938" s="39"/>
      <c r="F938" s="39"/>
      <c r="G938" s="39"/>
      <c r="H938" s="39"/>
      <c r="I938" s="39"/>
      <c r="J938" s="39"/>
      <c r="K938" s="39"/>
      <c r="L938" s="39"/>
      <c r="M938" s="39"/>
      <c r="N938" s="39"/>
      <c r="O938" s="39"/>
      <c r="P938" s="39"/>
      <c r="Q938" s="39"/>
      <c r="R938" s="39"/>
      <c r="S938" s="39"/>
      <c r="T938" s="39"/>
      <c r="U938" s="39"/>
      <c r="V938" s="39"/>
      <c r="W938" s="39"/>
      <c r="X938" s="39"/>
      <c r="Y938" s="39"/>
      <c r="Z938" s="39"/>
    </row>
    <row r="939" spans="1:26" ht="12.75" customHeight="1" x14ac:dyDescent="0.25">
      <c r="A939" s="39"/>
      <c r="B939" s="39"/>
      <c r="C939" s="39"/>
      <c r="D939" s="39"/>
      <c r="E939" s="39"/>
      <c r="F939" s="39"/>
      <c r="G939" s="39"/>
      <c r="H939" s="39"/>
      <c r="I939" s="39"/>
      <c r="J939" s="39"/>
      <c r="K939" s="39"/>
      <c r="L939" s="39"/>
      <c r="M939" s="39"/>
      <c r="N939" s="39"/>
      <c r="O939" s="39"/>
      <c r="P939" s="39"/>
      <c r="Q939" s="39"/>
      <c r="R939" s="39"/>
      <c r="S939" s="39"/>
      <c r="T939" s="39"/>
      <c r="U939" s="39"/>
      <c r="V939" s="39"/>
      <c r="W939" s="39"/>
      <c r="X939" s="39"/>
      <c r="Y939" s="39"/>
      <c r="Z939" s="39"/>
    </row>
    <row r="940" spans="1:26" ht="12.75" customHeight="1" x14ac:dyDescent="0.25">
      <c r="A940" s="39"/>
      <c r="B940" s="39"/>
      <c r="C940" s="39"/>
      <c r="D940" s="39"/>
      <c r="E940" s="39"/>
      <c r="F940" s="39"/>
      <c r="G940" s="39"/>
      <c r="H940" s="39"/>
      <c r="I940" s="39"/>
      <c r="J940" s="39"/>
      <c r="K940" s="39"/>
      <c r="L940" s="39"/>
      <c r="M940" s="39"/>
      <c r="N940" s="39"/>
      <c r="O940" s="39"/>
      <c r="P940" s="39"/>
      <c r="Q940" s="39"/>
      <c r="R940" s="39"/>
      <c r="S940" s="39"/>
      <c r="T940" s="39"/>
      <c r="U940" s="39"/>
      <c r="V940" s="39"/>
      <c r="W940" s="39"/>
      <c r="X940" s="39"/>
      <c r="Y940" s="39"/>
      <c r="Z940" s="39"/>
    </row>
    <row r="941" spans="1:26" ht="12.75" customHeight="1" x14ac:dyDescent="0.25">
      <c r="A941" s="39"/>
      <c r="B941" s="39"/>
      <c r="C941" s="39"/>
      <c r="D941" s="39"/>
      <c r="E941" s="39"/>
      <c r="F941" s="39"/>
      <c r="G941" s="39"/>
      <c r="H941" s="39"/>
      <c r="I941" s="39"/>
      <c r="J941" s="39"/>
      <c r="K941" s="39"/>
      <c r="L941" s="39"/>
      <c r="M941" s="39"/>
      <c r="N941" s="39"/>
      <c r="O941" s="39"/>
      <c r="P941" s="39"/>
      <c r="Q941" s="39"/>
      <c r="R941" s="39"/>
      <c r="S941" s="39"/>
      <c r="T941" s="39"/>
      <c r="U941" s="39"/>
      <c r="V941" s="39"/>
      <c r="W941" s="39"/>
      <c r="X941" s="39"/>
      <c r="Y941" s="39"/>
      <c r="Z941" s="39"/>
    </row>
    <row r="942" spans="1:26" ht="12.75" customHeight="1" x14ac:dyDescent="0.25">
      <c r="A942" s="39"/>
      <c r="B942" s="39"/>
      <c r="C942" s="39"/>
      <c r="D942" s="39"/>
      <c r="E942" s="39"/>
      <c r="F942" s="39"/>
      <c r="G942" s="39"/>
      <c r="H942" s="39"/>
      <c r="I942" s="39"/>
      <c r="J942" s="39"/>
      <c r="K942" s="39"/>
      <c r="L942" s="39"/>
      <c r="M942" s="39"/>
      <c r="N942" s="39"/>
      <c r="O942" s="39"/>
      <c r="P942" s="39"/>
      <c r="Q942" s="39"/>
      <c r="R942" s="39"/>
      <c r="S942" s="39"/>
      <c r="T942" s="39"/>
      <c r="U942" s="39"/>
      <c r="V942" s="39"/>
      <c r="W942" s="39"/>
      <c r="X942" s="39"/>
      <c r="Y942" s="39"/>
      <c r="Z942" s="39"/>
    </row>
    <row r="943" spans="1:26" ht="12.75" customHeight="1" x14ac:dyDescent="0.25">
      <c r="A943" s="39"/>
      <c r="B943" s="39"/>
      <c r="C943" s="39"/>
      <c r="D943" s="39"/>
      <c r="E943" s="39"/>
      <c r="F943" s="39"/>
      <c r="G943" s="39"/>
      <c r="H943" s="39"/>
      <c r="I943" s="39"/>
      <c r="J943" s="39"/>
      <c r="K943" s="39"/>
      <c r="L943" s="39"/>
      <c r="M943" s="39"/>
      <c r="N943" s="39"/>
      <c r="O943" s="39"/>
      <c r="P943" s="39"/>
      <c r="Q943" s="39"/>
      <c r="R943" s="39"/>
      <c r="S943" s="39"/>
      <c r="T943" s="39"/>
      <c r="U943" s="39"/>
      <c r="V943" s="39"/>
      <c r="W943" s="39"/>
      <c r="X943" s="39"/>
      <c r="Y943" s="39"/>
      <c r="Z943" s="39"/>
    </row>
    <row r="944" spans="1:26" ht="12.75" customHeight="1" x14ac:dyDescent="0.25">
      <c r="A944" s="39"/>
      <c r="B944" s="39"/>
      <c r="C944" s="39"/>
      <c r="D944" s="39"/>
      <c r="E944" s="39"/>
      <c r="F944" s="39"/>
      <c r="G944" s="39"/>
      <c r="H944" s="39"/>
      <c r="I944" s="39"/>
      <c r="J944" s="39"/>
      <c r="K944" s="39"/>
      <c r="L944" s="39"/>
      <c r="M944" s="39"/>
      <c r="N944" s="39"/>
      <c r="O944" s="39"/>
      <c r="P944" s="39"/>
      <c r="Q944" s="39"/>
      <c r="R944" s="39"/>
      <c r="S944" s="39"/>
      <c r="T944" s="39"/>
      <c r="U944" s="39"/>
      <c r="V944" s="39"/>
      <c r="W944" s="39"/>
      <c r="X944" s="39"/>
      <c r="Y944" s="39"/>
      <c r="Z944" s="39"/>
    </row>
    <row r="945" spans="1:26" ht="12.75" customHeight="1" x14ac:dyDescent="0.25">
      <c r="A945" s="39"/>
      <c r="B945" s="39"/>
      <c r="C945" s="39"/>
      <c r="D945" s="39"/>
      <c r="E945" s="39"/>
      <c r="F945" s="39"/>
      <c r="G945" s="39"/>
      <c r="H945" s="39"/>
      <c r="I945" s="39"/>
      <c r="J945" s="39"/>
      <c r="K945" s="39"/>
      <c r="L945" s="39"/>
      <c r="M945" s="39"/>
      <c r="N945" s="39"/>
      <c r="O945" s="39"/>
      <c r="P945" s="39"/>
      <c r="Q945" s="39"/>
      <c r="R945" s="39"/>
      <c r="S945" s="39"/>
      <c r="T945" s="39"/>
      <c r="U945" s="39"/>
      <c r="V945" s="39"/>
      <c r="W945" s="39"/>
      <c r="X945" s="39"/>
      <c r="Y945" s="39"/>
      <c r="Z945" s="39"/>
    </row>
    <row r="946" spans="1:26" ht="12.75" customHeight="1" x14ac:dyDescent="0.25">
      <c r="A946" s="39"/>
      <c r="B946" s="39"/>
      <c r="C946" s="39"/>
      <c r="D946" s="39"/>
      <c r="E946" s="39"/>
      <c r="F946" s="39"/>
      <c r="G946" s="39"/>
      <c r="H946" s="39"/>
      <c r="I946" s="39"/>
      <c r="J946" s="39"/>
      <c r="K946" s="39"/>
      <c r="L946" s="39"/>
      <c r="M946" s="39"/>
      <c r="N946" s="39"/>
      <c r="O946" s="39"/>
      <c r="P946" s="39"/>
      <c r="Q946" s="39"/>
      <c r="R946" s="39"/>
      <c r="S946" s="39"/>
      <c r="T946" s="39"/>
      <c r="U946" s="39"/>
      <c r="V946" s="39"/>
      <c r="W946" s="39"/>
      <c r="X946" s="39"/>
      <c r="Y946" s="39"/>
      <c r="Z946" s="39"/>
    </row>
    <row r="947" spans="1:26" ht="12.75" customHeight="1" x14ac:dyDescent="0.25">
      <c r="A947" s="39"/>
      <c r="B947" s="39"/>
      <c r="C947" s="39"/>
      <c r="D947" s="39"/>
      <c r="E947" s="39"/>
      <c r="F947" s="39"/>
      <c r="G947" s="39"/>
      <c r="H947" s="39"/>
      <c r="I947" s="39"/>
      <c r="J947" s="39"/>
      <c r="K947" s="39"/>
      <c r="L947" s="39"/>
      <c r="M947" s="39"/>
      <c r="N947" s="39"/>
      <c r="O947" s="39"/>
      <c r="P947" s="39"/>
      <c r="Q947" s="39"/>
      <c r="R947" s="39"/>
      <c r="S947" s="39"/>
      <c r="T947" s="39"/>
      <c r="U947" s="39"/>
      <c r="V947" s="39"/>
      <c r="W947" s="39"/>
      <c r="X947" s="39"/>
      <c r="Y947" s="39"/>
      <c r="Z947" s="39"/>
    </row>
    <row r="948" spans="1:26" ht="12.75" customHeight="1" x14ac:dyDescent="0.25">
      <c r="A948" s="39"/>
      <c r="B948" s="39"/>
      <c r="C948" s="39"/>
      <c r="D948" s="39"/>
      <c r="E948" s="39"/>
      <c r="F948" s="39"/>
      <c r="G948" s="39"/>
      <c r="H948" s="39"/>
      <c r="I948" s="39"/>
      <c r="J948" s="39"/>
      <c r="K948" s="39"/>
      <c r="L948" s="39"/>
      <c r="M948" s="39"/>
      <c r="N948" s="39"/>
      <c r="O948" s="39"/>
      <c r="P948" s="39"/>
      <c r="Q948" s="39"/>
      <c r="R948" s="39"/>
      <c r="S948" s="39"/>
      <c r="T948" s="39"/>
      <c r="U948" s="39"/>
      <c r="V948" s="39"/>
      <c r="W948" s="39"/>
      <c r="X948" s="39"/>
      <c r="Y948" s="39"/>
      <c r="Z948" s="39"/>
    </row>
    <row r="949" spans="1:26" ht="12.75" customHeight="1" x14ac:dyDescent="0.25">
      <c r="A949" s="39"/>
      <c r="B949" s="39"/>
      <c r="C949" s="39"/>
      <c r="D949" s="39"/>
      <c r="E949" s="39"/>
      <c r="F949" s="39"/>
      <c r="G949" s="39"/>
      <c r="H949" s="39"/>
      <c r="I949" s="39"/>
      <c r="J949" s="39"/>
      <c r="K949" s="39"/>
      <c r="L949" s="39"/>
      <c r="M949" s="39"/>
      <c r="N949" s="39"/>
      <c r="O949" s="39"/>
      <c r="P949" s="39"/>
      <c r="Q949" s="39"/>
      <c r="R949" s="39"/>
      <c r="S949" s="39"/>
      <c r="T949" s="39"/>
      <c r="U949" s="39"/>
      <c r="V949" s="39"/>
      <c r="W949" s="39"/>
      <c r="X949" s="39"/>
      <c r="Y949" s="39"/>
      <c r="Z949" s="39"/>
    </row>
    <row r="950" spans="1:26" ht="12.75" customHeight="1" x14ac:dyDescent="0.25">
      <c r="A950" s="39"/>
      <c r="B950" s="39"/>
      <c r="C950" s="39"/>
      <c r="D950" s="39"/>
      <c r="E950" s="39"/>
      <c r="F950" s="39"/>
      <c r="G950" s="39"/>
      <c r="H950" s="39"/>
      <c r="I950" s="39"/>
      <c r="J950" s="39"/>
      <c r="K950" s="39"/>
      <c r="L950" s="39"/>
      <c r="M950" s="39"/>
      <c r="N950" s="39"/>
      <c r="O950" s="39"/>
      <c r="P950" s="39"/>
      <c r="Q950" s="39"/>
      <c r="R950" s="39"/>
      <c r="S950" s="39"/>
      <c r="T950" s="39"/>
      <c r="U950" s="39"/>
      <c r="V950" s="39"/>
      <c r="W950" s="39"/>
      <c r="X950" s="39"/>
      <c r="Y950" s="39"/>
      <c r="Z950" s="39"/>
    </row>
    <row r="951" spans="1:26" ht="12.75" customHeight="1" x14ac:dyDescent="0.25">
      <c r="A951" s="39"/>
      <c r="B951" s="39"/>
      <c r="C951" s="39"/>
      <c r="D951" s="39"/>
      <c r="E951" s="39"/>
      <c r="F951" s="39"/>
      <c r="G951" s="39"/>
      <c r="H951" s="39"/>
      <c r="I951" s="39"/>
      <c r="J951" s="39"/>
      <c r="K951" s="39"/>
      <c r="L951" s="39"/>
      <c r="M951" s="39"/>
      <c r="N951" s="39"/>
      <c r="O951" s="39"/>
      <c r="P951" s="39"/>
      <c r="Q951" s="39"/>
      <c r="R951" s="39"/>
      <c r="S951" s="39"/>
      <c r="T951" s="39"/>
      <c r="U951" s="39"/>
      <c r="V951" s="39"/>
      <c r="W951" s="39"/>
      <c r="X951" s="39"/>
      <c r="Y951" s="39"/>
      <c r="Z951" s="39"/>
    </row>
    <row r="952" spans="1:26" ht="12.75" customHeight="1" x14ac:dyDescent="0.25">
      <c r="A952" s="39"/>
      <c r="B952" s="39"/>
      <c r="C952" s="39"/>
      <c r="D952" s="39"/>
      <c r="E952" s="39"/>
      <c r="F952" s="39"/>
      <c r="G952" s="39"/>
      <c r="H952" s="39"/>
      <c r="I952" s="39"/>
      <c r="J952" s="39"/>
      <c r="K952" s="39"/>
      <c r="L952" s="39"/>
      <c r="M952" s="39"/>
      <c r="N952" s="39"/>
      <c r="O952" s="39"/>
      <c r="P952" s="39"/>
      <c r="Q952" s="39"/>
      <c r="R952" s="39"/>
      <c r="S952" s="39"/>
      <c r="T952" s="39"/>
      <c r="U952" s="39"/>
      <c r="V952" s="39"/>
      <c r="W952" s="39"/>
      <c r="X952" s="39"/>
      <c r="Y952" s="39"/>
      <c r="Z952" s="39"/>
    </row>
    <row r="953" spans="1:26" ht="12.75" customHeight="1" x14ac:dyDescent="0.25">
      <c r="A953" s="39"/>
      <c r="B953" s="39"/>
      <c r="C953" s="39"/>
      <c r="D953" s="39"/>
      <c r="E953" s="39"/>
      <c r="F953" s="39"/>
      <c r="G953" s="39"/>
      <c r="H953" s="39"/>
      <c r="I953" s="39"/>
      <c r="J953" s="39"/>
      <c r="K953" s="39"/>
      <c r="L953" s="39"/>
      <c r="M953" s="39"/>
      <c r="N953" s="39"/>
      <c r="O953" s="39"/>
      <c r="P953" s="39"/>
      <c r="Q953" s="39"/>
      <c r="R953" s="39"/>
      <c r="S953" s="39"/>
      <c r="T953" s="39"/>
      <c r="U953" s="39"/>
      <c r="V953" s="39"/>
      <c r="W953" s="39"/>
      <c r="X953" s="39"/>
      <c r="Y953" s="39"/>
      <c r="Z953" s="39"/>
    </row>
    <row r="954" spans="1:26" ht="12.75" customHeight="1" x14ac:dyDescent="0.25">
      <c r="A954" s="39"/>
      <c r="B954" s="39"/>
      <c r="C954" s="39"/>
      <c r="D954" s="39"/>
      <c r="E954" s="39"/>
      <c r="F954" s="39"/>
      <c r="G954" s="39"/>
      <c r="H954" s="39"/>
      <c r="I954" s="39"/>
      <c r="J954" s="39"/>
      <c r="K954" s="39"/>
      <c r="L954" s="39"/>
      <c r="M954" s="39"/>
      <c r="N954" s="39"/>
      <c r="O954" s="39"/>
      <c r="P954" s="39"/>
      <c r="Q954" s="39"/>
      <c r="R954" s="39"/>
      <c r="S954" s="39"/>
      <c r="T954" s="39"/>
      <c r="U954" s="39"/>
      <c r="V954" s="39"/>
      <c r="W954" s="39"/>
      <c r="X954" s="39"/>
      <c r="Y954" s="39"/>
      <c r="Z954" s="39"/>
    </row>
    <row r="955" spans="1:26" ht="12.75" customHeight="1" x14ac:dyDescent="0.25">
      <c r="A955" s="39"/>
      <c r="B955" s="39"/>
      <c r="C955" s="39"/>
      <c r="D955" s="39"/>
      <c r="E955" s="39"/>
      <c r="F955" s="39"/>
      <c r="G955" s="39"/>
      <c r="H955" s="39"/>
      <c r="I955" s="39"/>
      <c r="J955" s="39"/>
      <c r="K955" s="39"/>
      <c r="L955" s="39"/>
      <c r="M955" s="39"/>
      <c r="N955" s="39"/>
      <c r="O955" s="39"/>
      <c r="P955" s="39"/>
      <c r="Q955" s="39"/>
      <c r="R955" s="39"/>
      <c r="S955" s="39"/>
      <c r="T955" s="39"/>
      <c r="U955" s="39"/>
      <c r="V955" s="39"/>
      <c r="W955" s="39"/>
      <c r="X955" s="39"/>
      <c r="Y955" s="39"/>
      <c r="Z955" s="39"/>
    </row>
    <row r="956" spans="1:26" ht="12.75" customHeight="1" x14ac:dyDescent="0.25">
      <c r="A956" s="39"/>
      <c r="B956" s="39"/>
      <c r="C956" s="39"/>
      <c r="D956" s="39"/>
      <c r="E956" s="39"/>
      <c r="F956" s="39"/>
      <c r="G956" s="39"/>
      <c r="H956" s="39"/>
      <c r="I956" s="39"/>
      <c r="J956" s="39"/>
      <c r="K956" s="39"/>
      <c r="L956" s="39"/>
      <c r="M956" s="39"/>
      <c r="N956" s="39"/>
      <c r="O956" s="39"/>
      <c r="P956" s="39"/>
      <c r="Q956" s="39"/>
      <c r="R956" s="39"/>
      <c r="S956" s="39"/>
      <c r="T956" s="39"/>
      <c r="U956" s="39"/>
      <c r="V956" s="39"/>
      <c r="W956" s="39"/>
      <c r="X956" s="39"/>
      <c r="Y956" s="39"/>
      <c r="Z956" s="39"/>
    </row>
    <row r="957" spans="1:26" ht="12.75" customHeight="1" x14ac:dyDescent="0.25">
      <c r="A957" s="39"/>
      <c r="B957" s="39"/>
      <c r="C957" s="39"/>
      <c r="D957" s="39"/>
      <c r="E957" s="39"/>
      <c r="F957" s="39"/>
      <c r="G957" s="39"/>
      <c r="H957" s="39"/>
      <c r="I957" s="39"/>
      <c r="J957" s="39"/>
      <c r="K957" s="39"/>
      <c r="L957" s="39"/>
      <c r="M957" s="39"/>
      <c r="N957" s="39"/>
      <c r="O957" s="39"/>
      <c r="P957" s="39"/>
      <c r="Q957" s="39"/>
      <c r="R957" s="39"/>
      <c r="S957" s="39"/>
      <c r="T957" s="39"/>
      <c r="U957" s="39"/>
      <c r="V957" s="39"/>
      <c r="W957" s="39"/>
      <c r="X957" s="39"/>
      <c r="Y957" s="39"/>
      <c r="Z957" s="39"/>
    </row>
    <row r="958" spans="1:26" ht="12.75" customHeight="1" x14ac:dyDescent="0.25">
      <c r="A958" s="39"/>
      <c r="B958" s="39"/>
      <c r="C958" s="39"/>
      <c r="D958" s="39"/>
      <c r="E958" s="39"/>
      <c r="F958" s="39"/>
      <c r="G958" s="39"/>
      <c r="H958" s="39"/>
      <c r="I958" s="39"/>
      <c r="J958" s="39"/>
      <c r="K958" s="39"/>
      <c r="L958" s="39"/>
      <c r="M958" s="39"/>
      <c r="N958" s="39"/>
      <c r="O958" s="39"/>
      <c r="P958" s="39"/>
      <c r="Q958" s="39"/>
      <c r="R958" s="39"/>
      <c r="S958" s="39"/>
      <c r="T958" s="39"/>
      <c r="U958" s="39"/>
      <c r="V958" s="39"/>
      <c r="W958" s="39"/>
      <c r="X958" s="39"/>
      <c r="Y958" s="39"/>
      <c r="Z958" s="39"/>
    </row>
    <row r="959" spans="1:26" ht="12.75" customHeight="1" x14ac:dyDescent="0.25">
      <c r="A959" s="39"/>
      <c r="B959" s="39"/>
      <c r="C959" s="39"/>
      <c r="D959" s="39"/>
      <c r="E959" s="39"/>
      <c r="F959" s="39"/>
      <c r="G959" s="39"/>
      <c r="H959" s="39"/>
      <c r="I959" s="39"/>
      <c r="J959" s="39"/>
      <c r="K959" s="39"/>
      <c r="L959" s="39"/>
      <c r="M959" s="39"/>
      <c r="N959" s="39"/>
      <c r="O959" s="39"/>
      <c r="P959" s="39"/>
      <c r="Q959" s="39"/>
      <c r="R959" s="39"/>
      <c r="S959" s="39"/>
      <c r="T959" s="39"/>
      <c r="U959" s="39"/>
      <c r="V959" s="39"/>
      <c r="W959" s="39"/>
      <c r="X959" s="39"/>
      <c r="Y959" s="39"/>
      <c r="Z959" s="39"/>
    </row>
    <row r="960" spans="1:26" ht="12.75" customHeight="1" x14ac:dyDescent="0.25">
      <c r="A960" s="39"/>
      <c r="B960" s="39"/>
      <c r="C960" s="39"/>
      <c r="D960" s="39"/>
      <c r="E960" s="39"/>
      <c r="F960" s="39"/>
      <c r="G960" s="39"/>
      <c r="H960" s="39"/>
      <c r="I960" s="39"/>
      <c r="J960" s="39"/>
      <c r="K960" s="39"/>
      <c r="L960" s="39"/>
      <c r="M960" s="39"/>
      <c r="N960" s="39"/>
      <c r="O960" s="39"/>
      <c r="P960" s="39"/>
      <c r="Q960" s="39"/>
      <c r="R960" s="39"/>
      <c r="S960" s="39"/>
      <c r="T960" s="39"/>
      <c r="U960" s="39"/>
      <c r="V960" s="39"/>
      <c r="W960" s="39"/>
      <c r="X960" s="39"/>
      <c r="Y960" s="39"/>
      <c r="Z960" s="39"/>
    </row>
    <row r="961" spans="1:26" ht="12.75" customHeight="1" x14ac:dyDescent="0.25">
      <c r="A961" s="39"/>
      <c r="B961" s="39"/>
      <c r="C961" s="39"/>
      <c r="D961" s="39"/>
      <c r="E961" s="39"/>
      <c r="F961" s="39"/>
      <c r="G961" s="39"/>
      <c r="H961" s="39"/>
      <c r="I961" s="39"/>
      <c r="J961" s="39"/>
      <c r="K961" s="39"/>
      <c r="L961" s="39"/>
      <c r="M961" s="39"/>
      <c r="N961" s="39"/>
      <c r="O961" s="39"/>
      <c r="P961" s="39"/>
      <c r="Q961" s="39"/>
      <c r="R961" s="39"/>
      <c r="S961" s="39"/>
      <c r="T961" s="39"/>
      <c r="U961" s="39"/>
      <c r="V961" s="39"/>
      <c r="W961" s="39"/>
      <c r="X961" s="39"/>
      <c r="Y961" s="39"/>
      <c r="Z961" s="39"/>
    </row>
    <row r="962" spans="1:26" ht="12.75" customHeight="1" x14ac:dyDescent="0.25">
      <c r="A962" s="39"/>
      <c r="B962" s="39"/>
      <c r="C962" s="39"/>
      <c r="D962" s="39"/>
      <c r="E962" s="39"/>
      <c r="F962" s="39"/>
      <c r="G962" s="39"/>
      <c r="H962" s="39"/>
      <c r="I962" s="39"/>
      <c r="J962" s="39"/>
      <c r="K962" s="39"/>
      <c r="L962" s="39"/>
      <c r="M962" s="39"/>
      <c r="N962" s="39"/>
      <c r="O962" s="39"/>
      <c r="P962" s="39"/>
      <c r="Q962" s="39"/>
      <c r="R962" s="39"/>
      <c r="S962" s="39"/>
      <c r="T962" s="39"/>
      <c r="U962" s="39"/>
      <c r="V962" s="39"/>
      <c r="W962" s="39"/>
      <c r="X962" s="39"/>
      <c r="Y962" s="39"/>
      <c r="Z962" s="39"/>
    </row>
    <row r="963" spans="1:26" ht="12.75" customHeight="1" x14ac:dyDescent="0.25">
      <c r="A963" s="39"/>
      <c r="B963" s="39"/>
      <c r="C963" s="39"/>
      <c r="D963" s="39"/>
      <c r="E963" s="39"/>
      <c r="F963" s="39"/>
      <c r="G963" s="39"/>
      <c r="H963" s="39"/>
      <c r="I963" s="39"/>
      <c r="J963" s="39"/>
      <c r="K963" s="39"/>
      <c r="L963" s="39"/>
      <c r="M963" s="39"/>
      <c r="N963" s="39"/>
      <c r="O963" s="39"/>
      <c r="P963" s="39"/>
      <c r="Q963" s="39"/>
      <c r="R963" s="39"/>
      <c r="S963" s="39"/>
      <c r="T963" s="39"/>
      <c r="U963" s="39"/>
      <c r="V963" s="39"/>
      <c r="W963" s="39"/>
      <c r="X963" s="39"/>
      <c r="Y963" s="39"/>
      <c r="Z963" s="39"/>
    </row>
    <row r="964" spans="1:26" ht="12.75" customHeight="1" x14ac:dyDescent="0.25">
      <c r="A964" s="39"/>
      <c r="B964" s="39"/>
      <c r="C964" s="39"/>
      <c r="D964" s="39"/>
      <c r="E964" s="39"/>
      <c r="F964" s="39"/>
      <c r="G964" s="39"/>
      <c r="H964" s="39"/>
      <c r="I964" s="39"/>
      <c r="J964" s="39"/>
      <c r="K964" s="39"/>
      <c r="L964" s="39"/>
      <c r="M964" s="39"/>
      <c r="N964" s="39"/>
      <c r="O964" s="39"/>
      <c r="P964" s="39"/>
      <c r="Q964" s="39"/>
      <c r="R964" s="39"/>
      <c r="S964" s="39"/>
      <c r="T964" s="39"/>
      <c r="U964" s="39"/>
      <c r="V964" s="39"/>
      <c r="W964" s="39"/>
      <c r="X964" s="39"/>
      <c r="Y964" s="39"/>
      <c r="Z964" s="39"/>
    </row>
    <row r="965" spans="1:26" ht="12.75" customHeight="1" x14ac:dyDescent="0.25">
      <c r="A965" s="39"/>
      <c r="B965" s="39"/>
      <c r="C965" s="39"/>
      <c r="D965" s="39"/>
      <c r="E965" s="39"/>
      <c r="F965" s="39"/>
      <c r="G965" s="39"/>
      <c r="H965" s="39"/>
      <c r="I965" s="39"/>
      <c r="J965" s="39"/>
      <c r="K965" s="39"/>
      <c r="L965" s="39"/>
      <c r="M965" s="39"/>
      <c r="N965" s="39"/>
      <c r="O965" s="39"/>
      <c r="P965" s="39"/>
      <c r="Q965" s="39"/>
      <c r="R965" s="39"/>
      <c r="S965" s="39"/>
      <c r="T965" s="39"/>
      <c r="U965" s="39"/>
      <c r="V965" s="39"/>
      <c r="W965" s="39"/>
      <c r="X965" s="39"/>
      <c r="Y965" s="39"/>
      <c r="Z965" s="39"/>
    </row>
    <row r="966" spans="1:26" ht="12.75" customHeight="1" x14ac:dyDescent="0.25">
      <c r="A966" s="39"/>
      <c r="B966" s="39"/>
      <c r="C966" s="39"/>
      <c r="D966" s="39"/>
      <c r="E966" s="39"/>
      <c r="F966" s="39"/>
      <c r="G966" s="39"/>
      <c r="H966" s="39"/>
      <c r="I966" s="39"/>
      <c r="J966" s="39"/>
      <c r="K966" s="39"/>
      <c r="L966" s="39"/>
      <c r="M966" s="39"/>
      <c r="N966" s="39"/>
      <c r="O966" s="39"/>
      <c r="P966" s="39"/>
      <c r="Q966" s="39"/>
      <c r="R966" s="39"/>
      <c r="S966" s="39"/>
      <c r="T966" s="39"/>
      <c r="U966" s="39"/>
      <c r="V966" s="39"/>
      <c r="W966" s="39"/>
      <c r="X966" s="39"/>
      <c r="Y966" s="39"/>
      <c r="Z966" s="39"/>
    </row>
    <row r="967" spans="1:26" ht="12.75" customHeight="1" x14ac:dyDescent="0.25">
      <c r="A967" s="39"/>
      <c r="B967" s="39"/>
      <c r="C967" s="39"/>
      <c r="D967" s="39"/>
      <c r="E967" s="39"/>
      <c r="F967" s="39"/>
      <c r="G967" s="39"/>
      <c r="H967" s="39"/>
      <c r="I967" s="39"/>
      <c r="J967" s="39"/>
      <c r="K967" s="39"/>
      <c r="L967" s="39"/>
      <c r="M967" s="39"/>
      <c r="N967" s="39"/>
      <c r="O967" s="39"/>
      <c r="P967" s="39"/>
      <c r="Q967" s="39"/>
      <c r="R967" s="39"/>
      <c r="S967" s="39"/>
      <c r="T967" s="39"/>
      <c r="U967" s="39"/>
      <c r="V967" s="39"/>
      <c r="W967" s="39"/>
      <c r="X967" s="39"/>
      <c r="Y967" s="39"/>
      <c r="Z967" s="39"/>
    </row>
    <row r="968" spans="1:26" ht="12.75" customHeight="1" x14ac:dyDescent="0.25">
      <c r="A968" s="39"/>
      <c r="B968" s="39"/>
      <c r="C968" s="39"/>
      <c r="D968" s="39"/>
      <c r="E968" s="39"/>
      <c r="F968" s="39"/>
      <c r="G968" s="39"/>
      <c r="H968" s="39"/>
      <c r="I968" s="39"/>
      <c r="J968" s="39"/>
      <c r="K968" s="39"/>
      <c r="L968" s="39"/>
      <c r="M968" s="39"/>
      <c r="N968" s="39"/>
      <c r="O968" s="39"/>
      <c r="P968" s="39"/>
      <c r="Q968" s="39"/>
      <c r="R968" s="39"/>
      <c r="S968" s="39"/>
      <c r="T968" s="39"/>
      <c r="U968" s="39"/>
      <c r="V968" s="39"/>
      <c r="W968" s="39"/>
      <c r="X968" s="39"/>
      <c r="Y968" s="39"/>
      <c r="Z968" s="39"/>
    </row>
    <row r="969" spans="1:26" ht="12.75" customHeight="1" x14ac:dyDescent="0.25">
      <c r="A969" s="39"/>
      <c r="B969" s="39"/>
      <c r="C969" s="39"/>
      <c r="D969" s="39"/>
      <c r="E969" s="39"/>
      <c r="F969" s="39"/>
      <c r="G969" s="39"/>
      <c r="H969" s="39"/>
      <c r="I969" s="39"/>
      <c r="J969" s="39"/>
      <c r="K969" s="39"/>
      <c r="L969" s="39"/>
      <c r="M969" s="39"/>
      <c r="N969" s="39"/>
      <c r="O969" s="39"/>
      <c r="P969" s="39"/>
      <c r="Q969" s="39"/>
      <c r="R969" s="39"/>
      <c r="S969" s="39"/>
      <c r="T969" s="39"/>
      <c r="U969" s="39"/>
      <c r="V969" s="39"/>
      <c r="W969" s="39"/>
      <c r="X969" s="39"/>
      <c r="Y969" s="39"/>
      <c r="Z969" s="39"/>
    </row>
    <row r="970" spans="1:26" ht="12.75" customHeight="1" x14ac:dyDescent="0.25">
      <c r="A970" s="39"/>
      <c r="B970" s="39"/>
      <c r="C970" s="39"/>
      <c r="D970" s="39"/>
      <c r="E970" s="39"/>
      <c r="F970" s="39"/>
      <c r="G970" s="39"/>
      <c r="H970" s="39"/>
      <c r="I970" s="39"/>
      <c r="J970" s="39"/>
      <c r="K970" s="39"/>
      <c r="L970" s="39"/>
      <c r="M970" s="39"/>
      <c r="N970" s="39"/>
      <c r="O970" s="39"/>
      <c r="P970" s="39"/>
      <c r="Q970" s="39"/>
      <c r="R970" s="39"/>
      <c r="S970" s="39"/>
      <c r="T970" s="39"/>
      <c r="U970" s="39"/>
      <c r="V970" s="39"/>
      <c r="W970" s="39"/>
      <c r="X970" s="39"/>
      <c r="Y970" s="39"/>
      <c r="Z970" s="39"/>
    </row>
    <row r="971" spans="1:26" ht="12.75" customHeight="1" x14ac:dyDescent="0.25">
      <c r="A971" s="39"/>
      <c r="B971" s="39"/>
      <c r="C971" s="39"/>
      <c r="D971" s="39"/>
      <c r="E971" s="39"/>
      <c r="F971" s="39"/>
      <c r="G971" s="39"/>
      <c r="H971" s="39"/>
      <c r="I971" s="39"/>
      <c r="J971" s="39"/>
      <c r="K971" s="39"/>
      <c r="L971" s="39"/>
      <c r="M971" s="39"/>
      <c r="N971" s="39"/>
      <c r="O971" s="39"/>
      <c r="P971" s="39"/>
      <c r="Q971" s="39"/>
      <c r="R971" s="39"/>
      <c r="S971" s="39"/>
      <c r="T971" s="39"/>
      <c r="U971" s="39"/>
      <c r="V971" s="39"/>
      <c r="W971" s="39"/>
      <c r="X971" s="39"/>
      <c r="Y971" s="39"/>
      <c r="Z971" s="39"/>
    </row>
    <row r="972" spans="1:26" ht="12.75" customHeight="1" x14ac:dyDescent="0.25">
      <c r="A972" s="39"/>
      <c r="B972" s="39"/>
      <c r="C972" s="39"/>
      <c r="D972" s="39"/>
      <c r="E972" s="39"/>
      <c r="F972" s="39"/>
      <c r="G972" s="39"/>
      <c r="H972" s="39"/>
      <c r="I972" s="39"/>
      <c r="J972" s="39"/>
      <c r="K972" s="39"/>
      <c r="L972" s="39"/>
      <c r="M972" s="39"/>
      <c r="N972" s="39"/>
      <c r="O972" s="39"/>
      <c r="P972" s="39"/>
      <c r="Q972" s="39"/>
      <c r="R972" s="39"/>
      <c r="S972" s="39"/>
      <c r="T972" s="39"/>
      <c r="U972" s="39"/>
      <c r="V972" s="39"/>
      <c r="W972" s="39"/>
      <c r="X972" s="39"/>
      <c r="Y972" s="39"/>
      <c r="Z972" s="39"/>
    </row>
    <row r="973" spans="1:26" ht="12.75" customHeight="1" x14ac:dyDescent="0.25">
      <c r="A973" s="39"/>
      <c r="B973" s="39"/>
      <c r="C973" s="39"/>
      <c r="D973" s="39"/>
      <c r="E973" s="39"/>
      <c r="F973" s="39"/>
      <c r="G973" s="39"/>
      <c r="H973" s="39"/>
      <c r="I973" s="39"/>
      <c r="J973" s="39"/>
      <c r="K973" s="39"/>
      <c r="L973" s="39"/>
      <c r="M973" s="39"/>
      <c r="N973" s="39"/>
      <c r="O973" s="39"/>
      <c r="P973" s="39"/>
      <c r="Q973" s="39"/>
      <c r="R973" s="39"/>
      <c r="S973" s="39"/>
      <c r="T973" s="39"/>
      <c r="U973" s="39"/>
      <c r="V973" s="39"/>
      <c r="W973" s="39"/>
      <c r="X973" s="39"/>
      <c r="Y973" s="39"/>
      <c r="Z973" s="39"/>
    </row>
    <row r="974" spans="1:26" ht="12.75" customHeight="1" x14ac:dyDescent="0.25">
      <c r="A974" s="39"/>
      <c r="B974" s="39"/>
      <c r="C974" s="39"/>
      <c r="D974" s="39"/>
      <c r="E974" s="39"/>
      <c r="F974" s="39"/>
      <c r="G974" s="39"/>
      <c r="H974" s="39"/>
      <c r="I974" s="39"/>
      <c r="J974" s="39"/>
      <c r="K974" s="39"/>
      <c r="L974" s="39"/>
      <c r="M974" s="39"/>
      <c r="N974" s="39"/>
      <c r="O974" s="39"/>
      <c r="P974" s="39"/>
      <c r="Q974" s="39"/>
      <c r="R974" s="39"/>
      <c r="S974" s="39"/>
      <c r="T974" s="39"/>
      <c r="U974" s="39"/>
      <c r="V974" s="39"/>
      <c r="W974" s="39"/>
      <c r="X974" s="39"/>
      <c r="Y974" s="39"/>
      <c r="Z974" s="39"/>
    </row>
    <row r="975" spans="1:26" ht="12.75" customHeight="1" x14ac:dyDescent="0.25">
      <c r="A975" s="39"/>
      <c r="B975" s="39"/>
      <c r="C975" s="39"/>
      <c r="D975" s="39"/>
      <c r="E975" s="39"/>
      <c r="F975" s="39"/>
      <c r="G975" s="39"/>
      <c r="H975" s="39"/>
      <c r="I975" s="39"/>
      <c r="J975" s="39"/>
      <c r="K975" s="39"/>
      <c r="L975" s="39"/>
      <c r="M975" s="39"/>
      <c r="N975" s="39"/>
      <c r="O975" s="39"/>
      <c r="P975" s="39"/>
      <c r="Q975" s="39"/>
      <c r="R975" s="39"/>
      <c r="S975" s="39"/>
      <c r="T975" s="39"/>
      <c r="U975" s="39"/>
      <c r="V975" s="39"/>
      <c r="W975" s="39"/>
      <c r="X975" s="39"/>
      <c r="Y975" s="39"/>
      <c r="Z975" s="39"/>
    </row>
    <row r="976" spans="1:26" ht="12.75" customHeight="1" x14ac:dyDescent="0.25">
      <c r="A976" s="39"/>
      <c r="B976" s="39"/>
      <c r="C976" s="39"/>
      <c r="D976" s="39"/>
      <c r="E976" s="39"/>
      <c r="F976" s="39"/>
      <c r="G976" s="39"/>
      <c r="H976" s="39"/>
      <c r="I976" s="39"/>
      <c r="J976" s="39"/>
      <c r="K976" s="39"/>
      <c r="L976" s="39"/>
      <c r="M976" s="39"/>
      <c r="N976" s="39"/>
      <c r="O976" s="39"/>
      <c r="P976" s="39"/>
      <c r="Q976" s="39"/>
      <c r="R976" s="39"/>
      <c r="S976" s="39"/>
      <c r="T976" s="39"/>
      <c r="U976" s="39"/>
      <c r="V976" s="39"/>
      <c r="W976" s="39"/>
      <c r="X976" s="39"/>
      <c r="Y976" s="39"/>
      <c r="Z976" s="39"/>
    </row>
    <row r="977" spans="1:26" ht="12.75" customHeight="1" x14ac:dyDescent="0.25">
      <c r="A977" s="39"/>
      <c r="B977" s="39"/>
      <c r="C977" s="39"/>
      <c r="D977" s="39"/>
      <c r="E977" s="39"/>
      <c r="F977" s="39"/>
      <c r="G977" s="39"/>
      <c r="H977" s="39"/>
      <c r="I977" s="39"/>
      <c r="J977" s="39"/>
      <c r="K977" s="39"/>
      <c r="L977" s="39"/>
      <c r="M977" s="39"/>
      <c r="N977" s="39"/>
      <c r="O977" s="39"/>
      <c r="P977" s="39"/>
      <c r="Q977" s="39"/>
      <c r="R977" s="39"/>
      <c r="S977" s="39"/>
      <c r="T977" s="39"/>
      <c r="U977" s="39"/>
      <c r="V977" s="39"/>
      <c r="W977" s="39"/>
      <c r="X977" s="39"/>
      <c r="Y977" s="39"/>
      <c r="Z977" s="39"/>
    </row>
    <row r="978" spans="1:26" ht="12.75" customHeight="1" x14ac:dyDescent="0.25">
      <c r="A978" s="39"/>
      <c r="B978" s="39"/>
      <c r="C978" s="39"/>
      <c r="D978" s="39"/>
      <c r="E978" s="39"/>
      <c r="F978" s="39"/>
      <c r="G978" s="39"/>
      <c r="H978" s="39"/>
      <c r="I978" s="39"/>
      <c r="J978" s="39"/>
      <c r="K978" s="39"/>
      <c r="L978" s="39"/>
      <c r="M978" s="39"/>
      <c r="N978" s="39"/>
      <c r="O978" s="39"/>
      <c r="P978" s="39"/>
      <c r="Q978" s="39"/>
      <c r="R978" s="39"/>
      <c r="S978" s="39"/>
      <c r="T978" s="39"/>
      <c r="U978" s="39"/>
      <c r="V978" s="39"/>
      <c r="W978" s="39"/>
      <c r="X978" s="39"/>
      <c r="Y978" s="39"/>
      <c r="Z978" s="39"/>
    </row>
    <row r="979" spans="1:26" ht="12.75" customHeight="1" x14ac:dyDescent="0.25">
      <c r="A979" s="39"/>
      <c r="B979" s="39"/>
      <c r="C979" s="39"/>
      <c r="D979" s="39"/>
      <c r="E979" s="39"/>
      <c r="F979" s="39"/>
      <c r="G979" s="39"/>
      <c r="H979" s="39"/>
      <c r="I979" s="39"/>
      <c r="J979" s="39"/>
      <c r="K979" s="39"/>
      <c r="L979" s="39"/>
      <c r="M979" s="39"/>
      <c r="N979" s="39"/>
      <c r="O979" s="39"/>
      <c r="P979" s="39"/>
      <c r="Q979" s="39"/>
      <c r="R979" s="39"/>
      <c r="S979" s="39"/>
      <c r="T979" s="39"/>
      <c r="U979" s="39"/>
      <c r="V979" s="39"/>
      <c r="W979" s="39"/>
      <c r="X979" s="39"/>
      <c r="Y979" s="39"/>
      <c r="Z979" s="39"/>
    </row>
    <row r="980" spans="1:26" ht="12.75" customHeight="1" x14ac:dyDescent="0.25">
      <c r="A980" s="39"/>
      <c r="B980" s="39"/>
      <c r="C980" s="39"/>
      <c r="D980" s="39"/>
      <c r="E980" s="39"/>
      <c r="F980" s="39"/>
      <c r="G980" s="39"/>
      <c r="H980" s="39"/>
      <c r="I980" s="39"/>
      <c r="J980" s="39"/>
      <c r="K980" s="39"/>
      <c r="L980" s="39"/>
      <c r="M980" s="39"/>
      <c r="N980" s="39"/>
      <c r="O980" s="39"/>
      <c r="P980" s="39"/>
      <c r="Q980" s="39"/>
      <c r="R980" s="39"/>
      <c r="S980" s="39"/>
      <c r="T980" s="39"/>
      <c r="U980" s="39"/>
      <c r="V980" s="39"/>
      <c r="W980" s="39"/>
      <c r="X980" s="39"/>
      <c r="Y980" s="39"/>
      <c r="Z980" s="39"/>
    </row>
    <row r="981" spans="1:26" ht="12.75" customHeight="1" x14ac:dyDescent="0.25">
      <c r="A981" s="39"/>
      <c r="B981" s="39"/>
      <c r="C981" s="39"/>
      <c r="D981" s="39"/>
      <c r="E981" s="39"/>
      <c r="F981" s="39"/>
      <c r="G981" s="39"/>
      <c r="H981" s="39"/>
      <c r="I981" s="39"/>
      <c r="J981" s="39"/>
      <c r="K981" s="39"/>
      <c r="L981" s="39"/>
      <c r="M981" s="39"/>
      <c r="N981" s="39"/>
      <c r="O981" s="39"/>
      <c r="P981" s="39"/>
      <c r="Q981" s="39"/>
      <c r="R981" s="39"/>
      <c r="S981" s="39"/>
      <c r="T981" s="39"/>
      <c r="U981" s="39"/>
      <c r="V981" s="39"/>
      <c r="W981" s="39"/>
      <c r="X981" s="39"/>
      <c r="Y981" s="39"/>
      <c r="Z981" s="39"/>
    </row>
    <row r="982" spans="1:26" ht="12.75" customHeight="1" x14ac:dyDescent="0.25">
      <c r="A982" s="39"/>
      <c r="B982" s="39"/>
      <c r="C982" s="39"/>
      <c r="D982" s="39"/>
      <c r="E982" s="39"/>
      <c r="F982" s="39"/>
      <c r="G982" s="39"/>
      <c r="H982" s="39"/>
      <c r="I982" s="39"/>
      <c r="J982" s="39"/>
      <c r="K982" s="39"/>
      <c r="L982" s="39"/>
      <c r="M982" s="39"/>
      <c r="N982" s="39"/>
      <c r="O982" s="39"/>
      <c r="P982" s="39"/>
      <c r="Q982" s="39"/>
      <c r="R982" s="39"/>
      <c r="S982" s="39"/>
      <c r="T982" s="39"/>
      <c r="U982" s="39"/>
      <c r="V982" s="39"/>
      <c r="W982" s="39"/>
      <c r="X982" s="39"/>
      <c r="Y982" s="39"/>
      <c r="Z982" s="39"/>
    </row>
    <row r="983" spans="1:26" ht="12.75" customHeight="1" x14ac:dyDescent="0.25">
      <c r="A983" s="39"/>
      <c r="B983" s="39"/>
      <c r="C983" s="39"/>
      <c r="D983" s="39"/>
      <c r="E983" s="39"/>
      <c r="F983" s="39"/>
      <c r="G983" s="39"/>
      <c r="H983" s="39"/>
      <c r="I983" s="39"/>
      <c r="J983" s="39"/>
      <c r="K983" s="39"/>
      <c r="L983" s="39"/>
      <c r="M983" s="39"/>
      <c r="N983" s="39"/>
      <c r="O983" s="39"/>
      <c r="P983" s="39"/>
      <c r="Q983" s="39"/>
      <c r="R983" s="39"/>
      <c r="S983" s="39"/>
      <c r="T983" s="39"/>
      <c r="U983" s="39"/>
      <c r="V983" s="39"/>
      <c r="W983" s="39"/>
      <c r="X983" s="39"/>
      <c r="Y983" s="39"/>
      <c r="Z983" s="39"/>
    </row>
    <row r="984" spans="1:26" ht="12.75" customHeight="1" x14ac:dyDescent="0.25">
      <c r="A984" s="39"/>
      <c r="B984" s="39"/>
      <c r="C984" s="39"/>
      <c r="D984" s="39"/>
      <c r="E984" s="39"/>
      <c r="F984" s="39"/>
      <c r="G984" s="39"/>
      <c r="H984" s="39"/>
      <c r="I984" s="39"/>
      <c r="J984" s="39"/>
      <c r="K984" s="39"/>
      <c r="L984" s="39"/>
      <c r="M984" s="39"/>
      <c r="N984" s="39"/>
      <c r="O984" s="39"/>
      <c r="P984" s="39"/>
      <c r="Q984" s="39"/>
      <c r="R984" s="39"/>
      <c r="S984" s="39"/>
      <c r="T984" s="39"/>
      <c r="U984" s="39"/>
      <c r="V984" s="39"/>
      <c r="W984" s="39"/>
      <c r="X984" s="39"/>
      <c r="Y984" s="39"/>
      <c r="Z984" s="39"/>
    </row>
    <row r="985" spans="1:26" ht="12.75" customHeight="1" x14ac:dyDescent="0.25">
      <c r="A985" s="39"/>
      <c r="B985" s="39"/>
      <c r="C985" s="39"/>
      <c r="D985" s="39"/>
      <c r="E985" s="39"/>
      <c r="F985" s="39"/>
      <c r="G985" s="39"/>
      <c r="H985" s="39"/>
      <c r="I985" s="39"/>
      <c r="J985" s="39"/>
      <c r="K985" s="39"/>
      <c r="L985" s="39"/>
      <c r="M985" s="39"/>
      <c r="N985" s="39"/>
      <c r="O985" s="39"/>
      <c r="P985" s="39"/>
      <c r="Q985" s="39"/>
      <c r="R985" s="39"/>
      <c r="S985" s="39"/>
      <c r="T985" s="39"/>
      <c r="U985" s="39"/>
      <c r="V985" s="39"/>
      <c r="W985" s="39"/>
      <c r="X985" s="39"/>
      <c r="Y985" s="39"/>
      <c r="Z985" s="39"/>
    </row>
    <row r="986" spans="1:26" ht="12.75" customHeight="1" x14ac:dyDescent="0.25">
      <c r="A986" s="39"/>
      <c r="B986" s="39"/>
      <c r="C986" s="39"/>
      <c r="D986" s="39"/>
      <c r="E986" s="39"/>
      <c r="F986" s="39"/>
      <c r="G986" s="39"/>
      <c r="H986" s="39"/>
      <c r="I986" s="39"/>
      <c r="J986" s="39"/>
      <c r="K986" s="39"/>
      <c r="L986" s="39"/>
      <c r="M986" s="39"/>
      <c r="N986" s="39"/>
      <c r="O986" s="39"/>
      <c r="P986" s="39"/>
      <c r="Q986" s="39"/>
      <c r="R986" s="39"/>
      <c r="S986" s="39"/>
      <c r="T986" s="39"/>
      <c r="U986" s="39"/>
      <c r="V986" s="39"/>
      <c r="W986" s="39"/>
      <c r="X986" s="39"/>
      <c r="Y986" s="39"/>
      <c r="Z986" s="39"/>
    </row>
    <row r="987" spans="1:26" ht="12.75" customHeight="1" x14ac:dyDescent="0.25">
      <c r="A987" s="39"/>
      <c r="B987" s="39"/>
      <c r="C987" s="39"/>
      <c r="D987" s="39"/>
      <c r="E987" s="39"/>
      <c r="F987" s="39"/>
      <c r="G987" s="39"/>
      <c r="H987" s="39"/>
      <c r="I987" s="39"/>
      <c r="J987" s="39"/>
      <c r="K987" s="39"/>
      <c r="L987" s="39"/>
      <c r="M987" s="39"/>
      <c r="N987" s="39"/>
      <c r="O987" s="39"/>
      <c r="P987" s="39"/>
      <c r="Q987" s="39"/>
      <c r="R987" s="39"/>
      <c r="S987" s="39"/>
      <c r="T987" s="39"/>
      <c r="U987" s="39"/>
      <c r="V987" s="39"/>
      <c r="W987" s="39"/>
      <c r="X987" s="39"/>
      <c r="Y987" s="39"/>
      <c r="Z987" s="39"/>
    </row>
    <row r="988" spans="1:26" ht="12.75" customHeight="1" x14ac:dyDescent="0.25">
      <c r="A988" s="39"/>
      <c r="B988" s="39"/>
      <c r="C988" s="39"/>
      <c r="D988" s="39"/>
      <c r="E988" s="39"/>
      <c r="F988" s="39"/>
      <c r="G988" s="39"/>
      <c r="H988" s="39"/>
      <c r="I988" s="39"/>
      <c r="J988" s="39"/>
      <c r="K988" s="39"/>
      <c r="L988" s="39"/>
      <c r="M988" s="39"/>
      <c r="N988" s="39"/>
      <c r="O988" s="39"/>
      <c r="P988" s="39"/>
      <c r="Q988" s="39"/>
      <c r="R988" s="39"/>
      <c r="S988" s="39"/>
      <c r="T988" s="39"/>
      <c r="U988" s="39"/>
      <c r="V988" s="39"/>
      <c r="W988" s="39"/>
      <c r="X988" s="39"/>
      <c r="Y988" s="39"/>
      <c r="Z988" s="39"/>
    </row>
    <row r="989" spans="1:26" ht="12.75" customHeight="1" x14ac:dyDescent="0.25">
      <c r="A989" s="39"/>
      <c r="B989" s="39"/>
      <c r="C989" s="39"/>
      <c r="D989" s="39"/>
      <c r="E989" s="39"/>
      <c r="F989" s="39"/>
      <c r="G989" s="39"/>
      <c r="H989" s="39"/>
      <c r="I989" s="39"/>
      <c r="J989" s="39"/>
      <c r="K989" s="39"/>
      <c r="L989" s="39"/>
      <c r="M989" s="39"/>
      <c r="N989" s="39"/>
      <c r="O989" s="39"/>
      <c r="P989" s="39"/>
      <c r="Q989" s="39"/>
      <c r="R989" s="39"/>
      <c r="S989" s="39"/>
      <c r="T989" s="39"/>
      <c r="U989" s="39"/>
      <c r="V989" s="39"/>
      <c r="W989" s="39"/>
      <c r="X989" s="39"/>
      <c r="Y989" s="39"/>
      <c r="Z989" s="39"/>
    </row>
    <row r="990" spans="1:26" ht="12.75" customHeight="1" x14ac:dyDescent="0.25">
      <c r="A990" s="39"/>
      <c r="B990" s="39"/>
      <c r="C990" s="39"/>
      <c r="D990" s="39"/>
      <c r="E990" s="39"/>
      <c r="F990" s="39"/>
      <c r="G990" s="39"/>
      <c r="H990" s="39"/>
      <c r="I990" s="39"/>
      <c r="J990" s="39"/>
      <c r="K990" s="39"/>
      <c r="L990" s="39"/>
      <c r="M990" s="39"/>
      <c r="N990" s="39"/>
      <c r="O990" s="39"/>
      <c r="P990" s="39"/>
      <c r="Q990" s="39"/>
      <c r="R990" s="39"/>
      <c r="S990" s="39"/>
      <c r="T990" s="39"/>
      <c r="U990" s="39"/>
      <c r="V990" s="39"/>
      <c r="W990" s="39"/>
      <c r="X990" s="39"/>
      <c r="Y990" s="39"/>
      <c r="Z990" s="39"/>
    </row>
    <row r="991" spans="1:26" ht="12.75" customHeight="1" x14ac:dyDescent="0.25">
      <c r="A991" s="39"/>
      <c r="B991" s="39"/>
      <c r="C991" s="39"/>
      <c r="D991" s="39"/>
      <c r="E991" s="39"/>
      <c r="F991" s="39"/>
      <c r="G991" s="39"/>
      <c r="H991" s="39"/>
      <c r="I991" s="39"/>
      <c r="J991" s="39"/>
      <c r="K991" s="39"/>
      <c r="L991" s="39"/>
      <c r="M991" s="39"/>
      <c r="N991" s="39"/>
      <c r="O991" s="39"/>
      <c r="P991" s="39"/>
      <c r="Q991" s="39"/>
      <c r="R991" s="39"/>
      <c r="S991" s="39"/>
      <c r="T991" s="39"/>
      <c r="U991" s="39"/>
      <c r="V991" s="39"/>
      <c r="W991" s="39"/>
      <c r="X991" s="39"/>
      <c r="Y991" s="39"/>
      <c r="Z991" s="39"/>
    </row>
    <row r="992" spans="1:26" ht="12.75" customHeight="1" x14ac:dyDescent="0.25">
      <c r="A992" s="39"/>
      <c r="B992" s="39"/>
      <c r="C992" s="39"/>
      <c r="D992" s="39"/>
      <c r="E992" s="39"/>
      <c r="F992" s="39"/>
      <c r="G992" s="39"/>
      <c r="H992" s="39"/>
      <c r="I992" s="39"/>
      <c r="J992" s="39"/>
      <c r="K992" s="39"/>
      <c r="L992" s="39"/>
      <c r="M992" s="39"/>
      <c r="N992" s="39"/>
      <c r="O992" s="39"/>
      <c r="P992" s="39"/>
      <c r="Q992" s="39"/>
      <c r="R992" s="39"/>
      <c r="S992" s="39"/>
      <c r="T992" s="39"/>
      <c r="U992" s="39"/>
      <c r="V992" s="39"/>
      <c r="W992" s="39"/>
      <c r="X992" s="39"/>
      <c r="Y992" s="39"/>
      <c r="Z992" s="39"/>
    </row>
    <row r="993" spans="1:26" ht="12.75" customHeight="1" x14ac:dyDescent="0.25">
      <c r="A993" s="39"/>
      <c r="B993" s="39"/>
      <c r="C993" s="39"/>
      <c r="D993" s="39"/>
      <c r="E993" s="39"/>
      <c r="F993" s="39"/>
      <c r="G993" s="39"/>
      <c r="H993" s="39"/>
      <c r="I993" s="39"/>
      <c r="J993" s="39"/>
      <c r="K993" s="39"/>
      <c r="L993" s="39"/>
      <c r="M993" s="39"/>
      <c r="N993" s="39"/>
      <c r="O993" s="39"/>
      <c r="P993" s="39"/>
      <c r="Q993" s="39"/>
      <c r="R993" s="39"/>
      <c r="S993" s="39"/>
      <c r="T993" s="39"/>
      <c r="U993" s="39"/>
      <c r="V993" s="39"/>
      <c r="W993" s="39"/>
      <c r="X993" s="39"/>
      <c r="Y993" s="39"/>
      <c r="Z993" s="39"/>
    </row>
    <row r="994" spans="1:26" ht="12.75" customHeight="1" x14ac:dyDescent="0.25">
      <c r="A994" s="39"/>
      <c r="B994" s="39"/>
      <c r="C994" s="39"/>
      <c r="D994" s="39"/>
      <c r="E994" s="39"/>
      <c r="F994" s="39"/>
      <c r="G994" s="39"/>
      <c r="H994" s="39"/>
      <c r="I994" s="39"/>
      <c r="J994" s="39"/>
      <c r="K994" s="39"/>
      <c r="L994" s="39"/>
      <c r="M994" s="39"/>
      <c r="N994" s="39"/>
      <c r="O994" s="39"/>
      <c r="P994" s="39"/>
      <c r="Q994" s="39"/>
      <c r="R994" s="39"/>
      <c r="S994" s="39"/>
      <c r="T994" s="39"/>
      <c r="U994" s="39"/>
      <c r="V994" s="39"/>
      <c r="W994" s="39"/>
      <c r="X994" s="39"/>
      <c r="Y994" s="39"/>
      <c r="Z994" s="39"/>
    </row>
    <row r="995" spans="1:26" ht="12.75" customHeight="1" x14ac:dyDescent="0.25">
      <c r="A995" s="39"/>
      <c r="B995" s="39"/>
      <c r="C995" s="39"/>
      <c r="D995" s="39"/>
      <c r="E995" s="39"/>
      <c r="F995" s="39"/>
      <c r="G995" s="39"/>
      <c r="H995" s="39"/>
      <c r="I995" s="39"/>
      <c r="J995" s="39"/>
      <c r="K995" s="39"/>
      <c r="L995" s="39"/>
      <c r="M995" s="39"/>
      <c r="N995" s="39"/>
      <c r="O995" s="39"/>
      <c r="P995" s="39"/>
      <c r="Q995" s="39"/>
      <c r="R995" s="39"/>
      <c r="S995" s="39"/>
      <c r="T995" s="39"/>
      <c r="U995" s="39"/>
      <c r="V995" s="39"/>
      <c r="W995" s="39"/>
      <c r="X995" s="39"/>
      <c r="Y995" s="39"/>
      <c r="Z995" s="39"/>
    </row>
    <row r="996" spans="1:26" ht="12.75" customHeight="1" x14ac:dyDescent="0.25">
      <c r="A996" s="39"/>
      <c r="B996" s="39"/>
      <c r="C996" s="39"/>
      <c r="D996" s="39"/>
      <c r="E996" s="39"/>
      <c r="F996" s="39"/>
      <c r="G996" s="39"/>
      <c r="H996" s="39"/>
      <c r="I996" s="39"/>
      <c r="J996" s="39"/>
      <c r="K996" s="39"/>
      <c r="L996" s="39"/>
      <c r="M996" s="39"/>
      <c r="N996" s="39"/>
      <c r="O996" s="39"/>
      <c r="P996" s="39"/>
      <c r="Q996" s="39"/>
      <c r="R996" s="39"/>
      <c r="S996" s="39"/>
      <c r="T996" s="39"/>
      <c r="U996" s="39"/>
      <c r="V996" s="39"/>
      <c r="W996" s="39"/>
      <c r="X996" s="39"/>
      <c r="Y996" s="39"/>
      <c r="Z996" s="39"/>
    </row>
    <row r="997" spans="1:26" ht="12.75" customHeight="1" x14ac:dyDescent="0.25">
      <c r="A997" s="39"/>
      <c r="B997" s="39"/>
      <c r="C997" s="39"/>
      <c r="D997" s="39"/>
      <c r="E997" s="39"/>
      <c r="F997" s="39"/>
      <c r="G997" s="39"/>
      <c r="H997" s="39"/>
      <c r="I997" s="39"/>
      <c r="J997" s="39"/>
      <c r="K997" s="39"/>
      <c r="L997" s="39"/>
      <c r="M997" s="39"/>
      <c r="N997" s="39"/>
      <c r="O997" s="39"/>
      <c r="P997" s="39"/>
      <c r="Q997" s="39"/>
      <c r="R997" s="39"/>
      <c r="S997" s="39"/>
      <c r="T997" s="39"/>
      <c r="U997" s="39"/>
      <c r="V997" s="39"/>
      <c r="W997" s="39"/>
      <c r="X997" s="39"/>
      <c r="Y997" s="39"/>
      <c r="Z997" s="39"/>
    </row>
    <row r="998" spans="1:26" ht="12.75" customHeight="1" x14ac:dyDescent="0.25">
      <c r="A998" s="39"/>
      <c r="B998" s="39"/>
      <c r="C998" s="39"/>
      <c r="D998" s="39"/>
      <c r="E998" s="39"/>
      <c r="F998" s="39"/>
      <c r="G998" s="39"/>
      <c r="H998" s="39"/>
      <c r="I998" s="39"/>
      <c r="J998" s="39"/>
      <c r="K998" s="39"/>
      <c r="L998" s="39"/>
      <c r="M998" s="39"/>
      <c r="N998" s="39"/>
      <c r="O998" s="39"/>
      <c r="P998" s="39"/>
      <c r="Q998" s="39"/>
      <c r="R998" s="39"/>
      <c r="S998" s="39"/>
      <c r="T998" s="39"/>
      <c r="U998" s="39"/>
      <c r="V998" s="39"/>
      <c r="W998" s="39"/>
      <c r="X998" s="39"/>
      <c r="Y998" s="39"/>
      <c r="Z998" s="39"/>
    </row>
    <row r="999" spans="1:26" ht="12.75" customHeight="1" x14ac:dyDescent="0.25">
      <c r="A999" s="39"/>
      <c r="B999" s="39"/>
      <c r="C999" s="39"/>
      <c r="D999" s="39"/>
      <c r="E999" s="39"/>
      <c r="F999" s="39"/>
      <c r="G999" s="39"/>
      <c r="H999" s="39"/>
      <c r="I999" s="39"/>
      <c r="J999" s="39"/>
      <c r="K999" s="39"/>
      <c r="L999" s="39"/>
      <c r="M999" s="39"/>
      <c r="N999" s="39"/>
      <c r="O999" s="39"/>
      <c r="P999" s="39"/>
      <c r="Q999" s="39"/>
      <c r="R999" s="39"/>
      <c r="S999" s="39"/>
      <c r="T999" s="39"/>
      <c r="U999" s="39"/>
      <c r="V999" s="39"/>
      <c r="W999" s="39"/>
      <c r="X999" s="39"/>
      <c r="Y999" s="39"/>
      <c r="Z999" s="39"/>
    </row>
  </sheetData>
  <mergeCells count="11">
    <mergeCell ref="A12:B12"/>
    <mergeCell ref="A13:B13"/>
    <mergeCell ref="A14:B14"/>
    <mergeCell ref="A15:B15"/>
    <mergeCell ref="A1:B1"/>
    <mergeCell ref="A5:B5"/>
    <mergeCell ref="A6:B6"/>
    <mergeCell ref="A7:B7"/>
    <mergeCell ref="A8:B8"/>
    <mergeCell ref="A9:B9"/>
    <mergeCell ref="A11:B11"/>
  </mergeCell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38030"/>
  </sheetPr>
  <dimension ref="A1:M504"/>
  <sheetViews>
    <sheetView topLeftCell="A447" zoomScale="90" zoomScaleNormal="90" workbookViewId="0">
      <selection activeCell="B449" sqref="B449:I449"/>
    </sheetView>
  </sheetViews>
  <sheetFormatPr baseColWidth="10" defaultColWidth="11.42578125" defaultRowHeight="18.75" customHeight="1" x14ac:dyDescent="0.2"/>
  <cols>
    <col min="1" max="1" width="25.140625" style="193" customWidth="1"/>
    <col min="2" max="2" width="17" style="193" customWidth="1"/>
    <col min="3" max="3" width="24.5703125" style="193" customWidth="1"/>
    <col min="4" max="6" width="17" style="193" customWidth="1"/>
    <col min="7" max="8" width="16.42578125" style="193" customWidth="1"/>
    <col min="9" max="9" width="54" style="193" customWidth="1"/>
    <col min="10" max="16384" width="11.42578125" style="186"/>
  </cols>
  <sheetData>
    <row r="1" spans="1:13" s="185" customFormat="1" ht="18.75" customHeight="1" x14ac:dyDescent="0.2">
      <c r="A1" s="908" t="s">
        <v>0</v>
      </c>
      <c r="B1" s="909"/>
      <c r="C1" s="909"/>
      <c r="D1" s="909"/>
      <c r="E1" s="909"/>
      <c r="F1" s="909"/>
      <c r="G1" s="909"/>
      <c r="H1" s="909"/>
      <c r="I1" s="910"/>
    </row>
    <row r="2" spans="1:13" s="185" customFormat="1" ht="18.75" customHeight="1" x14ac:dyDescent="0.2">
      <c r="A2" s="911" t="s">
        <v>1</v>
      </c>
      <c r="B2" s="912"/>
      <c r="C2" s="912"/>
      <c r="D2" s="912"/>
      <c r="E2" s="912"/>
      <c r="F2" s="912"/>
      <c r="G2" s="912"/>
      <c r="H2" s="912"/>
      <c r="I2" s="913"/>
    </row>
    <row r="3" spans="1:13" s="185" customFormat="1" ht="18.75" customHeight="1" x14ac:dyDescent="0.2">
      <c r="A3" s="911" t="s">
        <v>702</v>
      </c>
      <c r="B3" s="912"/>
      <c r="C3" s="912"/>
      <c r="D3" s="912"/>
      <c r="E3" s="912"/>
      <c r="F3" s="912"/>
      <c r="G3" s="912"/>
      <c r="H3" s="912"/>
      <c r="I3" s="913"/>
    </row>
    <row r="4" spans="1:13" s="185" customFormat="1" ht="18.75" customHeight="1" x14ac:dyDescent="0.2">
      <c r="A4" s="867" t="s">
        <v>1110</v>
      </c>
      <c r="B4" s="868"/>
      <c r="C4" s="868"/>
      <c r="D4" s="868"/>
      <c r="E4" s="868"/>
      <c r="F4" s="869" t="s">
        <v>1111</v>
      </c>
      <c r="G4" s="869"/>
      <c r="H4" s="869"/>
      <c r="I4" s="870"/>
    </row>
    <row r="5" spans="1:13" ht="39.75" customHeight="1" x14ac:dyDescent="0.2">
      <c r="A5" s="790" t="s">
        <v>703</v>
      </c>
      <c r="B5" s="820"/>
      <c r="C5" s="820"/>
      <c r="D5" s="820"/>
      <c r="E5" s="820"/>
      <c r="F5" s="820"/>
      <c r="G5" s="820"/>
      <c r="H5" s="820"/>
      <c r="I5" s="791"/>
      <c r="J5" s="185"/>
      <c r="K5" s="185"/>
      <c r="L5" s="185"/>
      <c r="M5" s="185"/>
    </row>
    <row r="6" spans="1:13" ht="39.75" customHeight="1" x14ac:dyDescent="0.2">
      <c r="A6" s="790" t="s">
        <v>704</v>
      </c>
      <c r="B6" s="820"/>
      <c r="C6" s="820"/>
      <c r="D6" s="820"/>
      <c r="E6" s="820"/>
      <c r="F6" s="820"/>
      <c r="G6" s="820"/>
      <c r="H6" s="820"/>
      <c r="I6" s="791"/>
    </row>
    <row r="7" spans="1:13" ht="39.75" customHeight="1" x14ac:dyDescent="0.25">
      <c r="A7" s="187" t="s">
        <v>705</v>
      </c>
      <c r="B7" s="188">
        <v>1</v>
      </c>
      <c r="C7" s="790" t="s">
        <v>706</v>
      </c>
      <c r="D7" s="791"/>
      <c r="E7" s="856" t="s">
        <v>772</v>
      </c>
      <c r="F7" s="857"/>
      <c r="G7" s="727"/>
      <c r="H7" s="187" t="s">
        <v>707</v>
      </c>
      <c r="I7" s="189" t="s">
        <v>708</v>
      </c>
    </row>
    <row r="8" spans="1:13" ht="39.75" customHeight="1" x14ac:dyDescent="0.25">
      <c r="A8" s="187" t="s">
        <v>709</v>
      </c>
      <c r="B8" s="877" t="s">
        <v>710</v>
      </c>
      <c r="C8" s="877"/>
      <c r="D8" s="877"/>
      <c r="E8" s="790" t="s">
        <v>711</v>
      </c>
      <c r="F8" s="791"/>
      <c r="G8" s="887" t="s">
        <v>773</v>
      </c>
      <c r="H8" s="857"/>
      <c r="I8" s="727"/>
    </row>
    <row r="9" spans="1:13" ht="63.75" customHeight="1" x14ac:dyDescent="0.25">
      <c r="A9" s="187" t="s">
        <v>712</v>
      </c>
      <c r="B9" s="898" t="s">
        <v>1102</v>
      </c>
      <c r="C9" s="857"/>
      <c r="D9" s="857"/>
      <c r="E9" s="857"/>
      <c r="F9" s="857"/>
      <c r="G9" s="857"/>
      <c r="H9" s="857"/>
      <c r="I9" s="727"/>
    </row>
    <row r="10" spans="1:13" ht="39.75" customHeight="1" x14ac:dyDescent="0.2">
      <c r="A10" s="187" t="s">
        <v>713</v>
      </c>
      <c r="B10" s="877" t="s">
        <v>864</v>
      </c>
      <c r="C10" s="877"/>
      <c r="D10" s="877"/>
      <c r="E10" s="877"/>
      <c r="F10" s="877"/>
      <c r="G10" s="877"/>
      <c r="H10" s="877"/>
      <c r="I10" s="877"/>
    </row>
    <row r="11" spans="1:13" ht="39.75" customHeight="1" x14ac:dyDescent="0.2">
      <c r="A11" s="187" t="s">
        <v>714</v>
      </c>
      <c r="B11" s="184" t="s">
        <v>715</v>
      </c>
      <c r="C11" s="210" t="s">
        <v>865</v>
      </c>
      <c r="D11" s="184" t="s">
        <v>716</v>
      </c>
      <c r="E11" s="901" t="s">
        <v>717</v>
      </c>
      <c r="F11" s="902"/>
      <c r="G11" s="903" t="s">
        <v>718</v>
      </c>
      <c r="H11" s="903" t="s">
        <v>719</v>
      </c>
      <c r="I11" s="903" t="s">
        <v>1002</v>
      </c>
    </row>
    <row r="12" spans="1:13" ht="39.75" customHeight="1" x14ac:dyDescent="0.2">
      <c r="A12" s="187" t="s">
        <v>720</v>
      </c>
      <c r="B12" s="184" t="s">
        <v>715</v>
      </c>
      <c r="C12" s="210" t="s">
        <v>715</v>
      </c>
      <c r="D12" s="184" t="s">
        <v>1113</v>
      </c>
      <c r="E12" s="805"/>
      <c r="F12" s="806"/>
      <c r="G12" s="904"/>
      <c r="H12" s="904"/>
      <c r="I12" s="904"/>
    </row>
    <row r="13" spans="1:13" ht="53.25" customHeight="1" x14ac:dyDescent="0.2">
      <c r="A13" s="187" t="s">
        <v>721</v>
      </c>
      <c r="B13" s="699">
        <v>63000</v>
      </c>
      <c r="C13" s="187" t="s">
        <v>722</v>
      </c>
      <c r="D13" s="194" t="s">
        <v>1379</v>
      </c>
      <c r="E13" s="809" t="s">
        <v>723</v>
      </c>
      <c r="F13" s="810"/>
      <c r="G13" s="947" t="s">
        <v>1378</v>
      </c>
      <c r="H13" s="925"/>
      <c r="I13" s="926"/>
    </row>
    <row r="14" spans="1:13" ht="39.75" customHeight="1" x14ac:dyDescent="0.2">
      <c r="A14" s="790" t="s">
        <v>725</v>
      </c>
      <c r="B14" s="820"/>
      <c r="C14" s="820"/>
      <c r="D14" s="820"/>
      <c r="E14" s="820"/>
      <c r="F14" s="820"/>
      <c r="G14" s="820"/>
      <c r="H14" s="820"/>
      <c r="I14" s="791"/>
    </row>
    <row r="15" spans="1:13" ht="39.75" customHeight="1" x14ac:dyDescent="0.25">
      <c r="A15" s="187" t="s">
        <v>726</v>
      </c>
      <c r="B15" s="856" t="s">
        <v>774</v>
      </c>
      <c r="C15" s="727"/>
      <c r="D15" s="187" t="s">
        <v>727</v>
      </c>
      <c r="E15" s="894" t="s">
        <v>728</v>
      </c>
      <c r="F15" s="895"/>
      <c r="G15" s="187" t="s">
        <v>729</v>
      </c>
      <c r="H15" s="896" t="s">
        <v>724</v>
      </c>
      <c r="I15" s="897"/>
    </row>
    <row r="16" spans="1:13" ht="29.25" customHeight="1" x14ac:dyDescent="0.25">
      <c r="A16" s="187" t="s">
        <v>730</v>
      </c>
      <c r="B16" s="889" t="s">
        <v>775</v>
      </c>
      <c r="C16" s="857"/>
      <c r="D16" s="857"/>
      <c r="E16" s="857"/>
      <c r="F16" s="857"/>
      <c r="G16" s="857"/>
      <c r="H16" s="857"/>
      <c r="I16" s="727"/>
    </row>
    <row r="17" spans="1:9" ht="26.25" customHeight="1" x14ac:dyDescent="0.2">
      <c r="A17" s="187" t="s">
        <v>731</v>
      </c>
      <c r="B17" s="191" t="s">
        <v>589</v>
      </c>
      <c r="C17" s="187" t="s">
        <v>732</v>
      </c>
      <c r="D17" s="191" t="s">
        <v>590</v>
      </c>
      <c r="E17" s="790" t="s">
        <v>733</v>
      </c>
      <c r="F17" s="791"/>
      <c r="G17" s="192" t="s">
        <v>600</v>
      </c>
      <c r="H17" s="187" t="s">
        <v>734</v>
      </c>
      <c r="I17" s="194">
        <v>83701</v>
      </c>
    </row>
    <row r="18" spans="1:9" ht="94.5" customHeight="1" x14ac:dyDescent="0.25">
      <c r="A18" s="187" t="s">
        <v>735</v>
      </c>
      <c r="B18" s="898" t="s">
        <v>736</v>
      </c>
      <c r="C18" s="857"/>
      <c r="D18" s="857"/>
      <c r="E18" s="857"/>
      <c r="F18" s="857"/>
      <c r="G18" s="857"/>
      <c r="H18" s="857"/>
      <c r="I18" s="727"/>
    </row>
    <row r="19" spans="1:9" ht="173.25" customHeight="1" x14ac:dyDescent="0.2">
      <c r="A19" s="187" t="s">
        <v>737</v>
      </c>
      <c r="B19" s="921" t="s">
        <v>776</v>
      </c>
      <c r="C19" s="932"/>
      <c r="D19" s="933"/>
      <c r="E19" s="790" t="s">
        <v>738</v>
      </c>
      <c r="F19" s="791"/>
      <c r="G19" s="921" t="s">
        <v>931</v>
      </c>
      <c r="H19" s="938"/>
      <c r="I19" s="939"/>
    </row>
    <row r="20" spans="1:9" ht="39.75" customHeight="1" x14ac:dyDescent="0.2">
      <c r="A20" s="790" t="s">
        <v>739</v>
      </c>
      <c r="B20" s="820"/>
      <c r="C20" s="820"/>
      <c r="D20" s="820"/>
      <c r="E20" s="820"/>
      <c r="F20" s="820"/>
      <c r="G20" s="820"/>
      <c r="H20" s="820"/>
      <c r="I20" s="791"/>
    </row>
    <row r="21" spans="1:9" ht="26.25" customHeight="1" x14ac:dyDescent="0.25">
      <c r="A21" s="187" t="s">
        <v>740</v>
      </c>
      <c r="B21" s="898" t="s">
        <v>878</v>
      </c>
      <c r="C21" s="857"/>
      <c r="D21" s="857"/>
      <c r="E21" s="857"/>
      <c r="F21" s="857"/>
      <c r="G21" s="857"/>
      <c r="H21" s="857"/>
      <c r="I21" s="727"/>
    </row>
    <row r="22" spans="1:9" ht="39.75" customHeight="1" x14ac:dyDescent="0.2">
      <c r="A22" s="187" t="s">
        <v>741</v>
      </c>
      <c r="B22" s="790" t="s">
        <v>742</v>
      </c>
      <c r="C22" s="791"/>
      <c r="D22" s="790" t="s">
        <v>743</v>
      </c>
      <c r="E22" s="791"/>
      <c r="F22" s="790" t="s">
        <v>744</v>
      </c>
      <c r="G22" s="791"/>
      <c r="H22" s="790" t="s">
        <v>745</v>
      </c>
      <c r="I22" s="791"/>
    </row>
    <row r="23" spans="1:9" ht="39.75" customHeight="1" x14ac:dyDescent="0.25">
      <c r="A23" s="187" t="s">
        <v>746</v>
      </c>
      <c r="B23" s="889" t="s">
        <v>777</v>
      </c>
      <c r="C23" s="727"/>
      <c r="D23" s="914" t="s">
        <v>625</v>
      </c>
      <c r="E23" s="914"/>
      <c r="F23" s="914" t="s">
        <v>625</v>
      </c>
      <c r="G23" s="914"/>
      <c r="H23" s="825" t="s">
        <v>625</v>
      </c>
      <c r="I23" s="826"/>
    </row>
    <row r="24" spans="1:9" ht="39.75" customHeight="1" x14ac:dyDescent="0.25">
      <c r="A24" s="187" t="s">
        <v>747</v>
      </c>
      <c r="B24" s="887" t="s">
        <v>775</v>
      </c>
      <c r="C24" s="727"/>
      <c r="D24" s="946" t="s">
        <v>625</v>
      </c>
      <c r="E24" s="836"/>
      <c r="F24" s="914" t="s">
        <v>625</v>
      </c>
      <c r="G24" s="914"/>
      <c r="H24" s="825" t="s">
        <v>625</v>
      </c>
      <c r="I24" s="826"/>
    </row>
    <row r="25" spans="1:9" ht="39.75" customHeight="1" x14ac:dyDescent="0.25">
      <c r="A25" s="187" t="s">
        <v>748</v>
      </c>
      <c r="B25" s="888" t="s">
        <v>749</v>
      </c>
      <c r="C25" s="727"/>
      <c r="D25" s="945" t="s">
        <v>625</v>
      </c>
      <c r="E25" s="945"/>
      <c r="F25" s="914" t="s">
        <v>625</v>
      </c>
      <c r="G25" s="914"/>
      <c r="H25" s="825" t="s">
        <v>625</v>
      </c>
      <c r="I25" s="826"/>
    </row>
    <row r="26" spans="1:9" ht="39.75" customHeight="1" x14ac:dyDescent="0.25">
      <c r="A26" s="187" t="s">
        <v>750</v>
      </c>
      <c r="B26" s="889" t="s">
        <v>600</v>
      </c>
      <c r="C26" s="727"/>
      <c r="D26" s="914" t="s">
        <v>625</v>
      </c>
      <c r="E26" s="914"/>
      <c r="F26" s="914" t="s">
        <v>625</v>
      </c>
      <c r="G26" s="914"/>
      <c r="H26" s="825" t="s">
        <v>625</v>
      </c>
      <c r="I26" s="826"/>
    </row>
    <row r="27" spans="1:9" ht="69" customHeight="1" x14ac:dyDescent="0.25">
      <c r="A27" s="187" t="s">
        <v>751</v>
      </c>
      <c r="B27" s="889" t="s">
        <v>778</v>
      </c>
      <c r="C27" s="727"/>
      <c r="D27" s="914" t="s">
        <v>625</v>
      </c>
      <c r="E27" s="914"/>
      <c r="F27" s="914" t="s">
        <v>625</v>
      </c>
      <c r="G27" s="914"/>
      <c r="H27" s="825" t="s">
        <v>625</v>
      </c>
      <c r="I27" s="826"/>
    </row>
    <row r="28" spans="1:9" ht="87" customHeight="1" x14ac:dyDescent="0.25">
      <c r="A28" s="187" t="s">
        <v>752</v>
      </c>
      <c r="B28" s="889" t="s">
        <v>779</v>
      </c>
      <c r="C28" s="727"/>
      <c r="D28" s="945" t="s">
        <v>625</v>
      </c>
      <c r="E28" s="945"/>
      <c r="F28" s="914" t="s">
        <v>625</v>
      </c>
      <c r="G28" s="914"/>
      <c r="H28" s="825" t="s">
        <v>625</v>
      </c>
      <c r="I28" s="826"/>
    </row>
    <row r="29" spans="1:9" ht="39.75" customHeight="1" x14ac:dyDescent="0.2">
      <c r="A29" s="790" t="s">
        <v>753</v>
      </c>
      <c r="B29" s="820"/>
      <c r="C29" s="820"/>
      <c r="D29" s="820"/>
      <c r="E29" s="820"/>
      <c r="F29" s="820"/>
      <c r="G29" s="820"/>
      <c r="H29" s="820"/>
      <c r="I29" s="791"/>
    </row>
    <row r="30" spans="1:9" ht="39.75" customHeight="1" x14ac:dyDescent="0.2">
      <c r="A30" s="187" t="s">
        <v>754</v>
      </c>
      <c r="B30" s="880" t="s">
        <v>724</v>
      </c>
      <c r="C30" s="881"/>
      <c r="D30" s="882"/>
      <c r="E30" s="187" t="s">
        <v>755</v>
      </c>
      <c r="F30" s="883" t="s">
        <v>724</v>
      </c>
      <c r="G30" s="884"/>
      <c r="H30" s="884"/>
      <c r="I30" s="885"/>
    </row>
    <row r="31" spans="1:9" ht="39.75" customHeight="1" x14ac:dyDescent="0.2">
      <c r="A31" s="187" t="s">
        <v>756</v>
      </c>
      <c r="B31" s="886" t="s">
        <v>724</v>
      </c>
      <c r="C31" s="886"/>
      <c r="D31" s="886"/>
      <c r="E31" s="886"/>
      <c r="F31" s="886"/>
      <c r="G31" s="886"/>
      <c r="H31" s="886"/>
      <c r="I31" s="886"/>
    </row>
    <row r="32" spans="1:9" ht="39.75" customHeight="1" x14ac:dyDescent="0.2">
      <c r="A32" s="187" t="s">
        <v>757</v>
      </c>
      <c r="B32" s="886" t="s">
        <v>724</v>
      </c>
      <c r="C32" s="886"/>
      <c r="D32" s="886"/>
      <c r="E32" s="886"/>
      <c r="F32" s="886"/>
      <c r="G32" s="886"/>
      <c r="H32" s="886"/>
      <c r="I32" s="886"/>
    </row>
    <row r="33" spans="1:9" ht="39.75" customHeight="1" x14ac:dyDescent="0.2">
      <c r="A33" s="187" t="s">
        <v>758</v>
      </c>
      <c r="B33" s="880" t="s">
        <v>724</v>
      </c>
      <c r="C33" s="881"/>
      <c r="D33" s="882"/>
      <c r="E33" s="187" t="s">
        <v>759</v>
      </c>
      <c r="F33" s="880" t="s">
        <v>724</v>
      </c>
      <c r="G33" s="881"/>
      <c r="H33" s="881"/>
      <c r="I33" s="882"/>
    </row>
    <row r="34" spans="1:9" ht="39.75" customHeight="1" x14ac:dyDescent="0.2">
      <c r="A34" s="817" t="s">
        <v>760</v>
      </c>
      <c r="B34" s="818"/>
      <c r="C34" s="817" t="s">
        <v>761</v>
      </c>
      <c r="D34" s="818"/>
      <c r="E34" s="817" t="s">
        <v>762</v>
      </c>
      <c r="F34" s="819"/>
      <c r="G34" s="818"/>
      <c r="H34" s="817" t="s">
        <v>763</v>
      </c>
      <c r="I34" s="818"/>
    </row>
    <row r="35" spans="1:9" ht="39.75" customHeight="1" x14ac:dyDescent="0.25">
      <c r="A35" s="934" t="s">
        <v>701</v>
      </c>
      <c r="B35" s="727"/>
      <c r="C35" s="854" t="s">
        <v>780</v>
      </c>
      <c r="D35" s="855"/>
      <c r="E35" s="856" t="s">
        <v>764</v>
      </c>
      <c r="F35" s="857"/>
      <c r="G35" s="727"/>
      <c r="H35" s="853" t="s">
        <v>769</v>
      </c>
      <c r="I35" s="727"/>
    </row>
    <row r="36" spans="1:9" ht="39.75" customHeight="1" x14ac:dyDescent="0.2">
      <c r="A36" s="858" t="s">
        <v>765</v>
      </c>
      <c r="B36" s="859"/>
      <c r="C36" s="859"/>
      <c r="D36" s="859"/>
      <c r="E36" s="859"/>
      <c r="F36" s="859"/>
      <c r="G36" s="859"/>
      <c r="H36" s="859"/>
      <c r="I36" s="860"/>
    </row>
    <row r="37" spans="1:9" ht="39.75" customHeight="1" x14ac:dyDescent="0.2">
      <c r="A37" s="247" t="s">
        <v>766</v>
      </c>
      <c r="B37" s="787" t="s">
        <v>767</v>
      </c>
      <c r="C37" s="788"/>
      <c r="D37" s="788"/>
      <c r="E37" s="788"/>
      <c r="F37" s="788"/>
      <c r="G37" s="788"/>
      <c r="H37" s="789"/>
      <c r="I37" s="247" t="s">
        <v>768</v>
      </c>
    </row>
    <row r="38" spans="1:9" ht="39.75" customHeight="1" x14ac:dyDescent="0.2">
      <c r="A38" s="470"/>
      <c r="B38" s="850"/>
      <c r="C38" s="851"/>
      <c r="D38" s="851"/>
      <c r="E38" s="851"/>
      <c r="F38" s="851"/>
      <c r="G38" s="851"/>
      <c r="H38" s="852"/>
      <c r="I38" s="452"/>
    </row>
    <row r="39" spans="1:9" ht="18.75" customHeight="1" x14ac:dyDescent="0.2">
      <c r="A39" s="484">
        <v>46031</v>
      </c>
    </row>
    <row r="40" spans="1:9" ht="18.75" customHeight="1" x14ac:dyDescent="0.2">
      <c r="A40" s="908" t="s">
        <v>0</v>
      </c>
      <c r="B40" s="909"/>
      <c r="C40" s="909"/>
      <c r="D40" s="909"/>
      <c r="E40" s="909"/>
      <c r="F40" s="909"/>
      <c r="G40" s="909"/>
      <c r="H40" s="909"/>
      <c r="I40" s="910"/>
    </row>
    <row r="41" spans="1:9" ht="18.75" customHeight="1" x14ac:dyDescent="0.2">
      <c r="A41" s="911" t="s">
        <v>1</v>
      </c>
      <c r="B41" s="912"/>
      <c r="C41" s="912"/>
      <c r="D41" s="912"/>
      <c r="E41" s="912"/>
      <c r="F41" s="912"/>
      <c r="G41" s="912"/>
      <c r="H41" s="912"/>
      <c r="I41" s="913"/>
    </row>
    <row r="42" spans="1:9" ht="18.75" customHeight="1" x14ac:dyDescent="0.2">
      <c r="A42" s="911" t="s">
        <v>702</v>
      </c>
      <c r="B42" s="912"/>
      <c r="C42" s="912"/>
      <c r="D42" s="912"/>
      <c r="E42" s="912"/>
      <c r="F42" s="912"/>
      <c r="G42" s="912"/>
      <c r="H42" s="912"/>
      <c r="I42" s="913"/>
    </row>
    <row r="43" spans="1:9" ht="18.75" customHeight="1" x14ac:dyDescent="0.2">
      <c r="A43" s="867" t="s">
        <v>1110</v>
      </c>
      <c r="B43" s="868"/>
      <c r="C43" s="868"/>
      <c r="D43" s="868"/>
      <c r="E43" s="868"/>
      <c r="F43" s="869" t="s">
        <v>1111</v>
      </c>
      <c r="G43" s="869"/>
      <c r="H43" s="869"/>
      <c r="I43" s="870"/>
    </row>
    <row r="44" spans="1:9" ht="18.75" customHeight="1" x14ac:dyDescent="0.2">
      <c r="A44" s="790" t="s">
        <v>703</v>
      </c>
      <c r="B44" s="820"/>
      <c r="C44" s="820"/>
      <c r="D44" s="820"/>
      <c r="E44" s="820"/>
      <c r="F44" s="820"/>
      <c r="G44" s="820"/>
      <c r="H44" s="820"/>
      <c r="I44" s="791"/>
    </row>
    <row r="45" spans="1:9" ht="18.75" customHeight="1" x14ac:dyDescent="0.2">
      <c r="A45" s="790" t="s">
        <v>704</v>
      </c>
      <c r="B45" s="820"/>
      <c r="C45" s="820"/>
      <c r="D45" s="820"/>
      <c r="E45" s="820"/>
      <c r="F45" s="820"/>
      <c r="G45" s="820"/>
      <c r="H45" s="820"/>
      <c r="I45" s="791"/>
    </row>
    <row r="46" spans="1:9" ht="32.25" customHeight="1" x14ac:dyDescent="0.25">
      <c r="A46" s="187" t="s">
        <v>705</v>
      </c>
      <c r="B46" s="188">
        <v>2</v>
      </c>
      <c r="C46" s="790" t="s">
        <v>706</v>
      </c>
      <c r="D46" s="791"/>
      <c r="E46" s="856" t="s">
        <v>772</v>
      </c>
      <c r="F46" s="857"/>
      <c r="G46" s="727"/>
      <c r="H46" s="187" t="s">
        <v>707</v>
      </c>
      <c r="I46" s="189" t="s">
        <v>708</v>
      </c>
    </row>
    <row r="47" spans="1:9" ht="32.25" customHeight="1" x14ac:dyDescent="0.25">
      <c r="A47" s="187" t="s">
        <v>709</v>
      </c>
      <c r="B47" s="877" t="s">
        <v>710</v>
      </c>
      <c r="C47" s="877"/>
      <c r="D47" s="877"/>
      <c r="E47" s="790" t="s">
        <v>711</v>
      </c>
      <c r="F47" s="791"/>
      <c r="G47" s="887" t="s">
        <v>773</v>
      </c>
      <c r="H47" s="857"/>
      <c r="I47" s="727"/>
    </row>
    <row r="48" spans="1:9" ht="72.75" customHeight="1" x14ac:dyDescent="0.25">
      <c r="A48" s="187" t="s">
        <v>712</v>
      </c>
      <c r="B48" s="898" t="s">
        <v>781</v>
      </c>
      <c r="C48" s="857"/>
      <c r="D48" s="857"/>
      <c r="E48" s="857"/>
      <c r="F48" s="857"/>
      <c r="G48" s="857"/>
      <c r="H48" s="857"/>
      <c r="I48" s="727"/>
    </row>
    <row r="49" spans="1:9" ht="37.5" customHeight="1" x14ac:dyDescent="0.2">
      <c r="A49" s="187" t="s">
        <v>713</v>
      </c>
      <c r="B49" s="900" t="s">
        <v>866</v>
      </c>
      <c r="C49" s="900"/>
      <c r="D49" s="900"/>
      <c r="E49" s="900"/>
      <c r="F49" s="900"/>
      <c r="G49" s="900"/>
      <c r="H49" s="900"/>
      <c r="I49" s="900"/>
    </row>
    <row r="50" spans="1:9" ht="33.75" customHeight="1" x14ac:dyDescent="0.2">
      <c r="A50" s="187" t="s">
        <v>714</v>
      </c>
      <c r="B50" s="184" t="s">
        <v>715</v>
      </c>
      <c r="C50" s="209" t="s">
        <v>865</v>
      </c>
      <c r="D50" s="184" t="s">
        <v>716</v>
      </c>
      <c r="E50" s="901" t="s">
        <v>717</v>
      </c>
      <c r="F50" s="902"/>
      <c r="G50" s="903" t="s">
        <v>718</v>
      </c>
      <c r="H50" s="903" t="s">
        <v>719</v>
      </c>
      <c r="I50" s="903" t="s">
        <v>1002</v>
      </c>
    </row>
    <row r="51" spans="1:9" ht="37.5" customHeight="1" x14ac:dyDescent="0.2">
      <c r="A51" s="187" t="s">
        <v>720</v>
      </c>
      <c r="B51" s="184" t="s">
        <v>715</v>
      </c>
      <c r="C51" s="209" t="s">
        <v>715</v>
      </c>
      <c r="D51" s="184" t="s">
        <v>1113</v>
      </c>
      <c r="E51" s="805"/>
      <c r="F51" s="806"/>
      <c r="G51" s="904"/>
      <c r="H51" s="904"/>
      <c r="I51" s="904"/>
    </row>
    <row r="52" spans="1:9" ht="41.25" customHeight="1" x14ac:dyDescent="0.2">
      <c r="A52" s="187" t="s">
        <v>721</v>
      </c>
      <c r="B52" s="190">
        <v>30</v>
      </c>
      <c r="C52" s="187" t="s">
        <v>722</v>
      </c>
      <c r="D52" s="532" t="s">
        <v>724</v>
      </c>
      <c r="E52" s="809" t="s">
        <v>723</v>
      </c>
      <c r="F52" s="810"/>
      <c r="G52" s="940" t="s">
        <v>724</v>
      </c>
      <c r="H52" s="941"/>
      <c r="I52" s="942"/>
    </row>
    <row r="53" spans="1:9" ht="18.75" customHeight="1" x14ac:dyDescent="0.2">
      <c r="A53" s="790" t="s">
        <v>725</v>
      </c>
      <c r="B53" s="820"/>
      <c r="C53" s="820"/>
      <c r="D53" s="820"/>
      <c r="E53" s="820"/>
      <c r="F53" s="820"/>
      <c r="G53" s="820"/>
      <c r="H53" s="820"/>
      <c r="I53" s="791"/>
    </row>
    <row r="54" spans="1:9" ht="38.25" customHeight="1" x14ac:dyDescent="0.25">
      <c r="A54" s="187" t="s">
        <v>726</v>
      </c>
      <c r="B54" s="856" t="s">
        <v>784</v>
      </c>
      <c r="C54" s="727"/>
      <c r="D54" s="187" t="s">
        <v>727</v>
      </c>
      <c r="E54" s="894" t="s">
        <v>728</v>
      </c>
      <c r="F54" s="895"/>
      <c r="G54" s="187" t="s">
        <v>729</v>
      </c>
      <c r="H54" s="896" t="s">
        <v>724</v>
      </c>
      <c r="I54" s="897"/>
    </row>
    <row r="55" spans="1:9" ht="18.75" customHeight="1" x14ac:dyDescent="0.25">
      <c r="A55" s="187" t="s">
        <v>730</v>
      </c>
      <c r="B55" s="889" t="s">
        <v>785</v>
      </c>
      <c r="C55" s="857"/>
      <c r="D55" s="857"/>
      <c r="E55" s="857"/>
      <c r="F55" s="857"/>
      <c r="G55" s="857"/>
      <c r="H55" s="857"/>
      <c r="I55" s="727"/>
    </row>
    <row r="56" spans="1:9" ht="38.25" customHeight="1" x14ac:dyDescent="0.2">
      <c r="A56" s="187" t="s">
        <v>731</v>
      </c>
      <c r="B56" s="191" t="s">
        <v>589</v>
      </c>
      <c r="C56" s="187" t="s">
        <v>732</v>
      </c>
      <c r="D56" s="191" t="s">
        <v>590</v>
      </c>
      <c r="E56" s="790" t="s">
        <v>733</v>
      </c>
      <c r="F56" s="791"/>
      <c r="G56" s="192" t="s">
        <v>600</v>
      </c>
      <c r="H56" s="187" t="s">
        <v>734</v>
      </c>
      <c r="I56" s="190">
        <v>30</v>
      </c>
    </row>
    <row r="57" spans="1:9" ht="89.25" customHeight="1" x14ac:dyDescent="0.25">
      <c r="A57" s="187" t="s">
        <v>735</v>
      </c>
      <c r="B57" s="898" t="s">
        <v>736</v>
      </c>
      <c r="C57" s="857"/>
      <c r="D57" s="857"/>
      <c r="E57" s="857"/>
      <c r="F57" s="857"/>
      <c r="G57" s="857"/>
      <c r="H57" s="857"/>
      <c r="I57" s="727"/>
    </row>
    <row r="58" spans="1:9" ht="120.75" customHeight="1" x14ac:dyDescent="0.2">
      <c r="A58" s="187" t="s">
        <v>737</v>
      </c>
      <c r="B58" s="921" t="s">
        <v>786</v>
      </c>
      <c r="C58" s="932"/>
      <c r="D58" s="933"/>
      <c r="E58" s="790" t="s">
        <v>738</v>
      </c>
      <c r="F58" s="791"/>
      <c r="G58" s="921" t="s">
        <v>879</v>
      </c>
      <c r="H58" s="932"/>
      <c r="I58" s="933"/>
    </row>
    <row r="59" spans="1:9" ht="18.75" customHeight="1" x14ac:dyDescent="0.2">
      <c r="A59" s="790" t="s">
        <v>739</v>
      </c>
      <c r="B59" s="820"/>
      <c r="C59" s="820"/>
      <c r="D59" s="820"/>
      <c r="E59" s="820"/>
      <c r="F59" s="820"/>
      <c r="G59" s="820"/>
      <c r="H59" s="820"/>
      <c r="I59" s="791"/>
    </row>
    <row r="60" spans="1:9" ht="47.25" customHeight="1" x14ac:dyDescent="0.2">
      <c r="A60" s="187" t="s">
        <v>740</v>
      </c>
      <c r="B60" s="965" t="s">
        <v>867</v>
      </c>
      <c r="C60" s="966"/>
      <c r="D60" s="966"/>
      <c r="E60" s="966"/>
      <c r="F60" s="966"/>
      <c r="G60" s="966"/>
      <c r="H60" s="966"/>
      <c r="I60" s="967"/>
    </row>
    <row r="61" spans="1:9" ht="18.75" customHeight="1" x14ac:dyDescent="0.2">
      <c r="A61" s="187" t="s">
        <v>741</v>
      </c>
      <c r="B61" s="790" t="s">
        <v>742</v>
      </c>
      <c r="C61" s="791"/>
      <c r="D61" s="790" t="s">
        <v>743</v>
      </c>
      <c r="E61" s="791"/>
      <c r="F61" s="790" t="s">
        <v>744</v>
      </c>
      <c r="G61" s="791"/>
      <c r="H61" s="790" t="s">
        <v>745</v>
      </c>
      <c r="I61" s="791"/>
    </row>
    <row r="62" spans="1:9" ht="28.5" customHeight="1" x14ac:dyDescent="0.2">
      <c r="A62" s="187" t="s">
        <v>746</v>
      </c>
      <c r="B62" s="961" t="s">
        <v>868</v>
      </c>
      <c r="C62" s="962"/>
      <c r="D62" s="914" t="s">
        <v>625</v>
      </c>
      <c r="E62" s="914"/>
      <c r="F62" s="914" t="s">
        <v>625</v>
      </c>
      <c r="G62" s="914"/>
      <c r="H62" s="825" t="s">
        <v>625</v>
      </c>
      <c r="I62" s="826"/>
    </row>
    <row r="63" spans="1:9" ht="28.5" customHeight="1" x14ac:dyDescent="0.2">
      <c r="A63" s="187" t="s">
        <v>747</v>
      </c>
      <c r="B63" s="963" t="s">
        <v>782</v>
      </c>
      <c r="C63" s="964"/>
      <c r="D63" s="946" t="s">
        <v>625</v>
      </c>
      <c r="E63" s="836"/>
      <c r="F63" s="914" t="s">
        <v>625</v>
      </c>
      <c r="G63" s="914"/>
      <c r="H63" s="825" t="s">
        <v>625</v>
      </c>
      <c r="I63" s="826"/>
    </row>
    <row r="64" spans="1:9" ht="28.5" customHeight="1" x14ac:dyDescent="0.2">
      <c r="A64" s="187" t="s">
        <v>748</v>
      </c>
      <c r="B64" s="959" t="s">
        <v>749</v>
      </c>
      <c r="C64" s="960"/>
      <c r="D64" s="945" t="s">
        <v>625</v>
      </c>
      <c r="E64" s="945"/>
      <c r="F64" s="914" t="s">
        <v>625</v>
      </c>
      <c r="G64" s="914"/>
      <c r="H64" s="825" t="s">
        <v>625</v>
      </c>
      <c r="I64" s="826"/>
    </row>
    <row r="65" spans="1:9" ht="28.5" customHeight="1" x14ac:dyDescent="0.2">
      <c r="A65" s="187" t="s">
        <v>750</v>
      </c>
      <c r="B65" s="955" t="s">
        <v>600</v>
      </c>
      <c r="C65" s="956"/>
      <c r="D65" s="914" t="s">
        <v>625</v>
      </c>
      <c r="E65" s="914"/>
      <c r="F65" s="914" t="s">
        <v>625</v>
      </c>
      <c r="G65" s="914"/>
      <c r="H65" s="825" t="s">
        <v>625</v>
      </c>
      <c r="I65" s="826"/>
    </row>
    <row r="66" spans="1:9" ht="28.5" customHeight="1" x14ac:dyDescent="0.2">
      <c r="A66" s="187" t="s">
        <v>751</v>
      </c>
      <c r="B66" s="955" t="s">
        <v>880</v>
      </c>
      <c r="C66" s="956"/>
      <c r="D66" s="914" t="s">
        <v>625</v>
      </c>
      <c r="E66" s="914"/>
      <c r="F66" s="914" t="s">
        <v>625</v>
      </c>
      <c r="G66" s="914"/>
      <c r="H66" s="825" t="s">
        <v>625</v>
      </c>
      <c r="I66" s="826"/>
    </row>
    <row r="67" spans="1:9" ht="39" customHeight="1" x14ac:dyDescent="0.2">
      <c r="A67" s="187" t="s">
        <v>752</v>
      </c>
      <c r="B67" s="957" t="s">
        <v>881</v>
      </c>
      <c r="C67" s="958"/>
      <c r="D67" s="945" t="s">
        <v>625</v>
      </c>
      <c r="E67" s="945"/>
      <c r="F67" s="914" t="s">
        <v>625</v>
      </c>
      <c r="G67" s="914"/>
      <c r="H67" s="825" t="s">
        <v>625</v>
      </c>
      <c r="I67" s="826"/>
    </row>
    <row r="68" spans="1:9" ht="18.75" customHeight="1" x14ac:dyDescent="0.2">
      <c r="A68" s="790" t="s">
        <v>753</v>
      </c>
      <c r="B68" s="820"/>
      <c r="C68" s="820"/>
      <c r="D68" s="820"/>
      <c r="E68" s="820"/>
      <c r="F68" s="820"/>
      <c r="G68" s="820"/>
      <c r="H68" s="820"/>
      <c r="I68" s="791"/>
    </row>
    <row r="69" spans="1:9" ht="34.5" customHeight="1" x14ac:dyDescent="0.2">
      <c r="A69" s="187" t="s">
        <v>754</v>
      </c>
      <c r="B69" s="880" t="s">
        <v>724</v>
      </c>
      <c r="C69" s="881"/>
      <c r="D69" s="882"/>
      <c r="E69" s="187" t="s">
        <v>755</v>
      </c>
      <c r="F69" s="883" t="s">
        <v>724</v>
      </c>
      <c r="G69" s="884"/>
      <c r="H69" s="884"/>
      <c r="I69" s="885"/>
    </row>
    <row r="70" spans="1:9" ht="34.5" customHeight="1" x14ac:dyDescent="0.2">
      <c r="A70" s="187" t="s">
        <v>756</v>
      </c>
      <c r="B70" s="886" t="s">
        <v>724</v>
      </c>
      <c r="C70" s="886"/>
      <c r="D70" s="886"/>
      <c r="E70" s="886"/>
      <c r="F70" s="886"/>
      <c r="G70" s="886"/>
      <c r="H70" s="886"/>
      <c r="I70" s="886"/>
    </row>
    <row r="71" spans="1:9" ht="34.5" customHeight="1" x14ac:dyDescent="0.2">
      <c r="A71" s="187" t="s">
        <v>757</v>
      </c>
      <c r="B71" s="886" t="s">
        <v>724</v>
      </c>
      <c r="C71" s="886"/>
      <c r="D71" s="886"/>
      <c r="E71" s="886"/>
      <c r="F71" s="886"/>
      <c r="G71" s="886"/>
      <c r="H71" s="886"/>
      <c r="I71" s="886"/>
    </row>
    <row r="72" spans="1:9" ht="34.5" customHeight="1" x14ac:dyDescent="0.2">
      <c r="A72" s="187" t="s">
        <v>758</v>
      </c>
      <c r="B72" s="880" t="s">
        <v>724</v>
      </c>
      <c r="C72" s="881"/>
      <c r="D72" s="882"/>
      <c r="E72" s="187" t="s">
        <v>759</v>
      </c>
      <c r="F72" s="880" t="s">
        <v>724</v>
      </c>
      <c r="G72" s="881"/>
      <c r="H72" s="881"/>
      <c r="I72" s="882"/>
    </row>
    <row r="73" spans="1:9" ht="48.75" customHeight="1" x14ac:dyDescent="0.2">
      <c r="A73" s="817" t="s">
        <v>760</v>
      </c>
      <c r="B73" s="818"/>
      <c r="C73" s="817" t="s">
        <v>761</v>
      </c>
      <c r="D73" s="818"/>
      <c r="E73" s="817" t="s">
        <v>762</v>
      </c>
      <c r="F73" s="819"/>
      <c r="G73" s="818"/>
      <c r="H73" s="817" t="s">
        <v>763</v>
      </c>
      <c r="I73" s="818"/>
    </row>
    <row r="74" spans="1:9" ht="36.75" customHeight="1" x14ac:dyDescent="0.2">
      <c r="A74" s="948" t="s">
        <v>701</v>
      </c>
      <c r="B74" s="949"/>
      <c r="C74" s="854" t="s">
        <v>780</v>
      </c>
      <c r="D74" s="855"/>
      <c r="E74" s="950" t="s">
        <v>764</v>
      </c>
      <c r="F74" s="951"/>
      <c r="G74" s="952"/>
      <c r="H74" s="953" t="s">
        <v>769</v>
      </c>
      <c r="I74" s="954"/>
    </row>
    <row r="75" spans="1:9" ht="18.75" customHeight="1" x14ac:dyDescent="0.2">
      <c r="A75" s="858" t="s">
        <v>765</v>
      </c>
      <c r="B75" s="859"/>
      <c r="C75" s="859"/>
      <c r="D75" s="859"/>
      <c r="E75" s="859"/>
      <c r="F75" s="859"/>
      <c r="G75" s="859"/>
      <c r="H75" s="859"/>
      <c r="I75" s="860"/>
    </row>
    <row r="76" spans="1:9" ht="18.75" customHeight="1" x14ac:dyDescent="0.2">
      <c r="A76" s="187" t="s">
        <v>766</v>
      </c>
      <c r="B76" s="790" t="s">
        <v>767</v>
      </c>
      <c r="C76" s="820"/>
      <c r="D76" s="820"/>
      <c r="E76" s="820"/>
      <c r="F76" s="820"/>
      <c r="G76" s="820"/>
      <c r="H76" s="791"/>
      <c r="I76" s="187" t="s">
        <v>768</v>
      </c>
    </row>
    <row r="77" spans="1:9" ht="39.75" customHeight="1" x14ac:dyDescent="0.2">
      <c r="A77" s="470"/>
      <c r="B77" s="850"/>
      <c r="C77" s="851"/>
      <c r="D77" s="851"/>
      <c r="E77" s="851"/>
      <c r="F77" s="851"/>
      <c r="G77" s="851"/>
      <c r="H77" s="852"/>
      <c r="I77" s="452"/>
    </row>
    <row r="79" spans="1:9" ht="18.75" customHeight="1" x14ac:dyDescent="0.2">
      <c r="A79" s="908" t="s">
        <v>0</v>
      </c>
      <c r="B79" s="909"/>
      <c r="C79" s="909"/>
      <c r="D79" s="909"/>
      <c r="E79" s="909"/>
      <c r="F79" s="909"/>
      <c r="G79" s="909"/>
      <c r="H79" s="909"/>
      <c r="I79" s="910"/>
    </row>
    <row r="80" spans="1:9" ht="18.75" customHeight="1" x14ac:dyDescent="0.2">
      <c r="A80" s="911" t="s">
        <v>1</v>
      </c>
      <c r="B80" s="912"/>
      <c r="C80" s="912"/>
      <c r="D80" s="912"/>
      <c r="E80" s="912"/>
      <c r="F80" s="912"/>
      <c r="G80" s="912"/>
      <c r="H80" s="912"/>
      <c r="I80" s="913"/>
    </row>
    <row r="81" spans="1:9" ht="18.75" customHeight="1" x14ac:dyDescent="0.2">
      <c r="A81" s="911" t="s">
        <v>702</v>
      </c>
      <c r="B81" s="912"/>
      <c r="C81" s="912"/>
      <c r="D81" s="912"/>
      <c r="E81" s="912"/>
      <c r="F81" s="912"/>
      <c r="G81" s="912"/>
      <c r="H81" s="912"/>
      <c r="I81" s="913"/>
    </row>
    <row r="82" spans="1:9" ht="18.75" customHeight="1" x14ac:dyDescent="0.2">
      <c r="A82" s="867" t="s">
        <v>1110</v>
      </c>
      <c r="B82" s="868"/>
      <c r="C82" s="868"/>
      <c r="D82" s="868"/>
      <c r="E82" s="868"/>
      <c r="F82" s="869" t="s">
        <v>1111</v>
      </c>
      <c r="G82" s="869"/>
      <c r="H82" s="869"/>
      <c r="I82" s="870"/>
    </row>
    <row r="83" spans="1:9" ht="18.75" customHeight="1" x14ac:dyDescent="0.2">
      <c r="A83" s="790" t="s">
        <v>703</v>
      </c>
      <c r="B83" s="820"/>
      <c r="C83" s="820"/>
      <c r="D83" s="820"/>
      <c r="E83" s="820"/>
      <c r="F83" s="820"/>
      <c r="G83" s="820"/>
      <c r="H83" s="820"/>
      <c r="I83" s="791"/>
    </row>
    <row r="84" spans="1:9" ht="18.75" customHeight="1" x14ac:dyDescent="0.2">
      <c r="A84" s="790" t="s">
        <v>704</v>
      </c>
      <c r="B84" s="820"/>
      <c r="C84" s="820"/>
      <c r="D84" s="820"/>
      <c r="E84" s="820"/>
      <c r="F84" s="820"/>
      <c r="G84" s="820"/>
      <c r="H84" s="820"/>
      <c r="I84" s="791"/>
    </row>
    <row r="85" spans="1:9" ht="35.25" customHeight="1" x14ac:dyDescent="0.25">
      <c r="A85" s="187" t="s">
        <v>705</v>
      </c>
      <c r="B85" s="188">
        <v>3</v>
      </c>
      <c r="C85" s="790" t="s">
        <v>706</v>
      </c>
      <c r="D85" s="791"/>
      <c r="E85" s="856" t="s">
        <v>772</v>
      </c>
      <c r="F85" s="857"/>
      <c r="G85" s="727"/>
      <c r="H85" s="187" t="s">
        <v>707</v>
      </c>
      <c r="I85" s="189" t="s">
        <v>708</v>
      </c>
    </row>
    <row r="86" spans="1:9" ht="18.75" customHeight="1" x14ac:dyDescent="0.25">
      <c r="A86" s="187" t="s">
        <v>709</v>
      </c>
      <c r="B86" s="877" t="s">
        <v>710</v>
      </c>
      <c r="C86" s="877"/>
      <c r="D86" s="877"/>
      <c r="E86" s="790" t="s">
        <v>711</v>
      </c>
      <c r="F86" s="791"/>
      <c r="G86" s="887" t="s">
        <v>773</v>
      </c>
      <c r="H86" s="857"/>
      <c r="I86" s="727"/>
    </row>
    <row r="87" spans="1:9" ht="66.75" customHeight="1" x14ac:dyDescent="0.2">
      <c r="A87" s="187" t="s">
        <v>712</v>
      </c>
      <c r="B87" s="877" t="s">
        <v>783</v>
      </c>
      <c r="C87" s="877"/>
      <c r="D87" s="877"/>
      <c r="E87" s="877"/>
      <c r="F87" s="877"/>
      <c r="G87" s="877"/>
      <c r="H87" s="877"/>
      <c r="I87" s="877"/>
    </row>
    <row r="88" spans="1:9" ht="35.25" customHeight="1" x14ac:dyDescent="0.2">
      <c r="A88" s="187" t="s">
        <v>713</v>
      </c>
      <c r="B88" s="900" t="s">
        <v>869</v>
      </c>
      <c r="C88" s="900"/>
      <c r="D88" s="900"/>
      <c r="E88" s="900"/>
      <c r="F88" s="900"/>
      <c r="G88" s="900"/>
      <c r="H88" s="900"/>
      <c r="I88" s="900"/>
    </row>
    <row r="89" spans="1:9" ht="39.75" customHeight="1" x14ac:dyDescent="0.2">
      <c r="A89" s="187" t="s">
        <v>714</v>
      </c>
      <c r="B89" s="184" t="s">
        <v>715</v>
      </c>
      <c r="C89" s="184" t="s">
        <v>865</v>
      </c>
      <c r="D89" s="184" t="s">
        <v>716</v>
      </c>
      <c r="E89" s="901" t="s">
        <v>717</v>
      </c>
      <c r="F89" s="902"/>
      <c r="G89" s="903" t="s">
        <v>718</v>
      </c>
      <c r="H89" s="903" t="s">
        <v>719</v>
      </c>
      <c r="I89" s="903" t="s">
        <v>1002</v>
      </c>
    </row>
    <row r="90" spans="1:9" ht="40.5" customHeight="1" x14ac:dyDescent="0.2">
      <c r="A90" s="187" t="s">
        <v>720</v>
      </c>
      <c r="B90" s="184" t="s">
        <v>715</v>
      </c>
      <c r="C90" s="184" t="s">
        <v>715</v>
      </c>
      <c r="D90" s="184" t="s">
        <v>1113</v>
      </c>
      <c r="E90" s="805"/>
      <c r="F90" s="806"/>
      <c r="G90" s="904"/>
      <c r="H90" s="904"/>
      <c r="I90" s="904"/>
    </row>
    <row r="91" spans="1:9" ht="65.25" customHeight="1" x14ac:dyDescent="0.2">
      <c r="A91" s="187" t="s">
        <v>721</v>
      </c>
      <c r="B91" s="190">
        <v>13</v>
      </c>
      <c r="C91" s="187" t="s">
        <v>722</v>
      </c>
      <c r="D91" s="190">
        <v>40</v>
      </c>
      <c r="E91" s="809" t="s">
        <v>723</v>
      </c>
      <c r="F91" s="810"/>
      <c r="G91" s="947" t="s">
        <v>1378</v>
      </c>
      <c r="H91" s="925"/>
      <c r="I91" s="926"/>
    </row>
    <row r="92" spans="1:9" ht="18.75" customHeight="1" x14ac:dyDescent="0.2">
      <c r="A92" s="790" t="s">
        <v>725</v>
      </c>
      <c r="B92" s="820"/>
      <c r="C92" s="820"/>
      <c r="D92" s="820"/>
      <c r="E92" s="820"/>
      <c r="F92" s="820"/>
      <c r="G92" s="820"/>
      <c r="H92" s="820"/>
      <c r="I92" s="791"/>
    </row>
    <row r="93" spans="1:9" ht="36" customHeight="1" x14ac:dyDescent="0.2">
      <c r="A93" s="187" t="s">
        <v>726</v>
      </c>
      <c r="B93" s="877" t="s">
        <v>1084</v>
      </c>
      <c r="C93" s="927"/>
      <c r="D93" s="187" t="s">
        <v>727</v>
      </c>
      <c r="E93" s="894" t="s">
        <v>728</v>
      </c>
      <c r="F93" s="895"/>
      <c r="G93" s="187" t="s">
        <v>729</v>
      </c>
      <c r="H93" s="896" t="s">
        <v>724</v>
      </c>
      <c r="I93" s="897"/>
    </row>
    <row r="94" spans="1:9" ht="24" customHeight="1" x14ac:dyDescent="0.2">
      <c r="A94" s="187" t="s">
        <v>730</v>
      </c>
      <c r="B94" s="914" t="s">
        <v>1085</v>
      </c>
      <c r="C94" s="928"/>
      <c r="D94" s="928"/>
      <c r="E94" s="928"/>
      <c r="F94" s="928"/>
      <c r="G94" s="928"/>
      <c r="H94" s="928"/>
      <c r="I94" s="928"/>
    </row>
    <row r="95" spans="1:9" ht="44.25" customHeight="1" x14ac:dyDescent="0.2">
      <c r="A95" s="187" t="s">
        <v>731</v>
      </c>
      <c r="B95" s="191" t="s">
        <v>589</v>
      </c>
      <c r="C95" s="187" t="s">
        <v>732</v>
      </c>
      <c r="D95" s="191" t="s">
        <v>590</v>
      </c>
      <c r="E95" s="790" t="s">
        <v>733</v>
      </c>
      <c r="F95" s="791"/>
      <c r="G95" s="192" t="s">
        <v>600</v>
      </c>
      <c r="H95" s="187" t="s">
        <v>734</v>
      </c>
      <c r="I95" s="208">
        <v>13</v>
      </c>
    </row>
    <row r="96" spans="1:9" ht="75.75" customHeight="1" x14ac:dyDescent="0.2">
      <c r="A96" s="187" t="s">
        <v>735</v>
      </c>
      <c r="B96" s="877" t="s">
        <v>736</v>
      </c>
      <c r="C96" s="877"/>
      <c r="D96" s="877"/>
      <c r="E96" s="877"/>
      <c r="F96" s="877"/>
      <c r="G96" s="877"/>
      <c r="H96" s="877"/>
      <c r="I96" s="877"/>
    </row>
    <row r="97" spans="1:9" ht="149.25" customHeight="1" x14ac:dyDescent="0.25">
      <c r="A97" s="187" t="s">
        <v>737</v>
      </c>
      <c r="B97" s="898" t="s">
        <v>786</v>
      </c>
      <c r="C97" s="857"/>
      <c r="D97" s="727"/>
      <c r="E97" s="790" t="s">
        <v>738</v>
      </c>
      <c r="F97" s="791"/>
      <c r="G97" s="898" t="s">
        <v>921</v>
      </c>
      <c r="H97" s="857"/>
      <c r="I97" s="727"/>
    </row>
    <row r="98" spans="1:9" ht="18.75" customHeight="1" x14ac:dyDescent="0.2">
      <c r="A98" s="790" t="s">
        <v>739</v>
      </c>
      <c r="B98" s="820"/>
      <c r="C98" s="820"/>
      <c r="D98" s="820"/>
      <c r="E98" s="820"/>
      <c r="F98" s="820"/>
      <c r="G98" s="820"/>
      <c r="H98" s="820"/>
      <c r="I98" s="791"/>
    </row>
    <row r="99" spans="1:9" ht="38.25" customHeight="1" x14ac:dyDescent="0.25">
      <c r="A99" s="187" t="s">
        <v>740</v>
      </c>
      <c r="B99" s="898" t="s">
        <v>787</v>
      </c>
      <c r="C99" s="857"/>
      <c r="D99" s="857"/>
      <c r="E99" s="857"/>
      <c r="F99" s="857"/>
      <c r="G99" s="857"/>
      <c r="H99" s="857"/>
      <c r="I99" s="727"/>
    </row>
    <row r="100" spans="1:9" ht="18.75" customHeight="1" x14ac:dyDescent="0.2">
      <c r="A100" s="187" t="s">
        <v>741</v>
      </c>
      <c r="B100" s="790" t="s">
        <v>742</v>
      </c>
      <c r="C100" s="791"/>
      <c r="D100" s="790" t="s">
        <v>743</v>
      </c>
      <c r="E100" s="791"/>
      <c r="F100" s="790" t="s">
        <v>744</v>
      </c>
      <c r="G100" s="791"/>
      <c r="H100" s="790" t="s">
        <v>745</v>
      </c>
      <c r="I100" s="791"/>
    </row>
    <row r="101" spans="1:9" ht="36.75" customHeight="1" x14ac:dyDescent="0.25">
      <c r="A101" s="187" t="s">
        <v>746</v>
      </c>
      <c r="B101" s="889" t="s">
        <v>788</v>
      </c>
      <c r="C101" s="727"/>
      <c r="D101" s="914" t="s">
        <v>625</v>
      </c>
      <c r="E101" s="914"/>
      <c r="F101" s="914" t="s">
        <v>625</v>
      </c>
      <c r="G101" s="914"/>
      <c r="H101" s="825" t="s">
        <v>625</v>
      </c>
      <c r="I101" s="826"/>
    </row>
    <row r="102" spans="1:9" ht="18.75" customHeight="1" x14ac:dyDescent="0.25">
      <c r="A102" s="187" t="s">
        <v>747</v>
      </c>
      <c r="B102" s="887" t="s">
        <v>785</v>
      </c>
      <c r="C102" s="727"/>
      <c r="D102" s="946" t="s">
        <v>625</v>
      </c>
      <c r="E102" s="836"/>
      <c r="F102" s="914" t="s">
        <v>625</v>
      </c>
      <c r="G102" s="914"/>
      <c r="H102" s="825" t="s">
        <v>625</v>
      </c>
      <c r="I102" s="826"/>
    </row>
    <row r="103" spans="1:9" ht="18.75" customHeight="1" x14ac:dyDescent="0.25">
      <c r="A103" s="187" t="s">
        <v>748</v>
      </c>
      <c r="B103" s="888" t="s">
        <v>749</v>
      </c>
      <c r="C103" s="727"/>
      <c r="D103" s="945" t="s">
        <v>625</v>
      </c>
      <c r="E103" s="945"/>
      <c r="F103" s="914" t="s">
        <v>625</v>
      </c>
      <c r="G103" s="914"/>
      <c r="H103" s="825" t="s">
        <v>625</v>
      </c>
      <c r="I103" s="826"/>
    </row>
    <row r="104" spans="1:9" ht="18.75" customHeight="1" x14ac:dyDescent="0.25">
      <c r="A104" s="187" t="s">
        <v>750</v>
      </c>
      <c r="B104" s="889" t="s">
        <v>600</v>
      </c>
      <c r="C104" s="727"/>
      <c r="D104" s="914" t="s">
        <v>625</v>
      </c>
      <c r="E104" s="914"/>
      <c r="F104" s="914" t="s">
        <v>625</v>
      </c>
      <c r="G104" s="914"/>
      <c r="H104" s="825" t="s">
        <v>625</v>
      </c>
      <c r="I104" s="826"/>
    </row>
    <row r="105" spans="1:9" ht="36.75" customHeight="1" x14ac:dyDescent="0.25">
      <c r="A105" s="187" t="s">
        <v>751</v>
      </c>
      <c r="B105" s="889" t="s">
        <v>882</v>
      </c>
      <c r="C105" s="727"/>
      <c r="D105" s="914" t="s">
        <v>625</v>
      </c>
      <c r="E105" s="914"/>
      <c r="F105" s="914" t="s">
        <v>625</v>
      </c>
      <c r="G105" s="914"/>
      <c r="H105" s="825" t="s">
        <v>625</v>
      </c>
      <c r="I105" s="826"/>
    </row>
    <row r="106" spans="1:9" ht="34.5" customHeight="1" x14ac:dyDescent="0.25">
      <c r="A106" s="187" t="s">
        <v>752</v>
      </c>
      <c r="B106" s="888" t="s">
        <v>789</v>
      </c>
      <c r="C106" s="727"/>
      <c r="D106" s="945" t="s">
        <v>625</v>
      </c>
      <c r="E106" s="945"/>
      <c r="F106" s="914" t="s">
        <v>625</v>
      </c>
      <c r="G106" s="914"/>
      <c r="H106" s="825" t="s">
        <v>625</v>
      </c>
      <c r="I106" s="826"/>
    </row>
    <row r="107" spans="1:9" ht="18.75" customHeight="1" x14ac:dyDescent="0.2">
      <c r="A107" s="790" t="s">
        <v>753</v>
      </c>
      <c r="B107" s="820"/>
      <c r="C107" s="820"/>
      <c r="D107" s="820"/>
      <c r="E107" s="820"/>
      <c r="F107" s="820"/>
      <c r="G107" s="820"/>
      <c r="H107" s="820"/>
      <c r="I107" s="791"/>
    </row>
    <row r="108" spans="1:9" ht="33.75" customHeight="1" x14ac:dyDescent="0.2">
      <c r="A108" s="187" t="s">
        <v>754</v>
      </c>
      <c r="B108" s="880" t="s">
        <v>724</v>
      </c>
      <c r="C108" s="881"/>
      <c r="D108" s="882"/>
      <c r="E108" s="187" t="s">
        <v>755</v>
      </c>
      <c r="F108" s="883" t="s">
        <v>724</v>
      </c>
      <c r="G108" s="884"/>
      <c r="H108" s="884"/>
      <c r="I108" s="885"/>
    </row>
    <row r="109" spans="1:9" ht="18.75" customHeight="1" x14ac:dyDescent="0.2">
      <c r="A109" s="187" t="s">
        <v>756</v>
      </c>
      <c r="B109" s="886" t="s">
        <v>724</v>
      </c>
      <c r="C109" s="886"/>
      <c r="D109" s="886"/>
      <c r="E109" s="886"/>
      <c r="F109" s="886"/>
      <c r="G109" s="886"/>
      <c r="H109" s="886"/>
      <c r="I109" s="886"/>
    </row>
    <row r="110" spans="1:9" ht="18.75" customHeight="1" x14ac:dyDescent="0.2">
      <c r="A110" s="187" t="s">
        <v>757</v>
      </c>
      <c r="B110" s="886" t="s">
        <v>724</v>
      </c>
      <c r="C110" s="886"/>
      <c r="D110" s="886"/>
      <c r="E110" s="886"/>
      <c r="F110" s="886"/>
      <c r="G110" s="886"/>
      <c r="H110" s="886"/>
      <c r="I110" s="886"/>
    </row>
    <row r="111" spans="1:9" ht="18.75" customHeight="1" x14ac:dyDescent="0.2">
      <c r="A111" s="187" t="s">
        <v>758</v>
      </c>
      <c r="B111" s="880" t="s">
        <v>724</v>
      </c>
      <c r="C111" s="881"/>
      <c r="D111" s="882"/>
      <c r="E111" s="187" t="s">
        <v>759</v>
      </c>
      <c r="F111" s="880" t="s">
        <v>724</v>
      </c>
      <c r="G111" s="881"/>
      <c r="H111" s="881"/>
      <c r="I111" s="882"/>
    </row>
    <row r="112" spans="1:9" ht="32.25" customHeight="1" x14ac:dyDescent="0.2">
      <c r="A112" s="817" t="s">
        <v>760</v>
      </c>
      <c r="B112" s="818"/>
      <c r="C112" s="817" t="s">
        <v>761</v>
      </c>
      <c r="D112" s="818"/>
      <c r="E112" s="817" t="s">
        <v>762</v>
      </c>
      <c r="F112" s="819"/>
      <c r="G112" s="818"/>
      <c r="H112" s="817" t="s">
        <v>763</v>
      </c>
      <c r="I112" s="818"/>
    </row>
    <row r="113" spans="1:9" ht="33.75" customHeight="1" x14ac:dyDescent="0.25">
      <c r="A113" s="934" t="s">
        <v>701</v>
      </c>
      <c r="B113" s="727"/>
      <c r="C113" s="854" t="s">
        <v>780</v>
      </c>
      <c r="D113" s="855"/>
      <c r="E113" s="856" t="s">
        <v>764</v>
      </c>
      <c r="F113" s="857"/>
      <c r="G113" s="727"/>
      <c r="H113" s="853" t="s">
        <v>769</v>
      </c>
      <c r="I113" s="727"/>
    </row>
    <row r="114" spans="1:9" ht="18.75" customHeight="1" x14ac:dyDescent="0.2">
      <c r="A114" s="858" t="s">
        <v>765</v>
      </c>
      <c r="B114" s="859"/>
      <c r="C114" s="859"/>
      <c r="D114" s="859"/>
      <c r="E114" s="859"/>
      <c r="F114" s="859"/>
      <c r="G114" s="859"/>
      <c r="H114" s="859"/>
      <c r="I114" s="860"/>
    </row>
    <row r="115" spans="1:9" ht="37.5" customHeight="1" x14ac:dyDescent="0.2">
      <c r="A115" s="187" t="s">
        <v>766</v>
      </c>
      <c r="B115" s="790" t="s">
        <v>767</v>
      </c>
      <c r="C115" s="820"/>
      <c r="D115" s="820"/>
      <c r="E115" s="820"/>
      <c r="F115" s="820"/>
      <c r="G115" s="820"/>
      <c r="H115" s="791"/>
      <c r="I115" s="187" t="s">
        <v>768</v>
      </c>
    </row>
    <row r="117" spans="1:9" ht="18.75" customHeight="1" x14ac:dyDescent="0.2">
      <c r="A117" s="908" t="s">
        <v>0</v>
      </c>
      <c r="B117" s="909"/>
      <c r="C117" s="909"/>
      <c r="D117" s="909"/>
      <c r="E117" s="909"/>
      <c r="F117" s="909"/>
      <c r="G117" s="909"/>
      <c r="H117" s="909"/>
      <c r="I117" s="910"/>
    </row>
    <row r="118" spans="1:9" ht="18.75" customHeight="1" x14ac:dyDescent="0.2">
      <c r="A118" s="911" t="s">
        <v>1</v>
      </c>
      <c r="B118" s="912"/>
      <c r="C118" s="912"/>
      <c r="D118" s="912"/>
      <c r="E118" s="912"/>
      <c r="F118" s="912"/>
      <c r="G118" s="912"/>
      <c r="H118" s="912"/>
      <c r="I118" s="913"/>
    </row>
    <row r="119" spans="1:9" ht="18.75" customHeight="1" x14ac:dyDescent="0.2">
      <c r="A119" s="911" t="s">
        <v>702</v>
      </c>
      <c r="B119" s="912"/>
      <c r="C119" s="912"/>
      <c r="D119" s="912"/>
      <c r="E119" s="912"/>
      <c r="F119" s="912"/>
      <c r="G119" s="912"/>
      <c r="H119" s="912"/>
      <c r="I119" s="913"/>
    </row>
    <row r="120" spans="1:9" ht="18.75" customHeight="1" x14ac:dyDescent="0.2">
      <c r="A120" s="867" t="s">
        <v>1110</v>
      </c>
      <c r="B120" s="868"/>
      <c r="C120" s="868"/>
      <c r="D120" s="868"/>
      <c r="E120" s="868"/>
      <c r="F120" s="869" t="s">
        <v>1111</v>
      </c>
      <c r="G120" s="869"/>
      <c r="H120" s="869"/>
      <c r="I120" s="870"/>
    </row>
    <row r="121" spans="1:9" ht="18.75" customHeight="1" x14ac:dyDescent="0.2">
      <c r="A121" s="790" t="s">
        <v>703</v>
      </c>
      <c r="B121" s="820"/>
      <c r="C121" s="820"/>
      <c r="D121" s="820"/>
      <c r="E121" s="820"/>
      <c r="F121" s="820"/>
      <c r="G121" s="820"/>
      <c r="H121" s="820"/>
      <c r="I121" s="791"/>
    </row>
    <row r="122" spans="1:9" ht="18.75" customHeight="1" x14ac:dyDescent="0.2">
      <c r="A122" s="790" t="s">
        <v>704</v>
      </c>
      <c r="B122" s="820"/>
      <c r="C122" s="820"/>
      <c r="D122" s="820"/>
      <c r="E122" s="820"/>
      <c r="F122" s="820"/>
      <c r="G122" s="820"/>
      <c r="H122" s="820"/>
      <c r="I122" s="791"/>
    </row>
    <row r="123" spans="1:9" ht="33.75" customHeight="1" x14ac:dyDescent="0.25">
      <c r="A123" s="187" t="s">
        <v>705</v>
      </c>
      <c r="B123" s="188">
        <v>4</v>
      </c>
      <c r="C123" s="790" t="s">
        <v>706</v>
      </c>
      <c r="D123" s="791"/>
      <c r="E123" s="856" t="s">
        <v>772</v>
      </c>
      <c r="F123" s="857"/>
      <c r="G123" s="727"/>
      <c r="H123" s="187" t="s">
        <v>707</v>
      </c>
      <c r="I123" s="189" t="s">
        <v>708</v>
      </c>
    </row>
    <row r="124" spans="1:9" ht="33.75" customHeight="1" x14ac:dyDescent="0.25">
      <c r="A124" s="187" t="s">
        <v>709</v>
      </c>
      <c r="B124" s="877" t="s">
        <v>710</v>
      </c>
      <c r="C124" s="877"/>
      <c r="D124" s="877"/>
      <c r="E124" s="790" t="s">
        <v>711</v>
      </c>
      <c r="F124" s="791"/>
      <c r="G124" s="856" t="s">
        <v>934</v>
      </c>
      <c r="H124" s="943"/>
      <c r="I124" s="944"/>
    </row>
    <row r="125" spans="1:9" ht="73.5" customHeight="1" x14ac:dyDescent="0.25">
      <c r="A125" s="187" t="s">
        <v>712</v>
      </c>
      <c r="B125" s="898" t="s">
        <v>790</v>
      </c>
      <c r="C125" s="857"/>
      <c r="D125" s="857"/>
      <c r="E125" s="857"/>
      <c r="F125" s="857"/>
      <c r="G125" s="857"/>
      <c r="H125" s="857"/>
      <c r="I125" s="727"/>
    </row>
    <row r="126" spans="1:9" ht="34.5" customHeight="1" x14ac:dyDescent="0.2">
      <c r="A126" s="187" t="s">
        <v>713</v>
      </c>
      <c r="B126" s="900" t="s">
        <v>951</v>
      </c>
      <c r="C126" s="900"/>
      <c r="D126" s="900"/>
      <c r="E126" s="900"/>
      <c r="F126" s="900"/>
      <c r="G126" s="900"/>
      <c r="H126" s="900"/>
      <c r="I126" s="900"/>
    </row>
    <row r="127" spans="1:9" ht="35.25" customHeight="1" x14ac:dyDescent="0.2">
      <c r="A127" s="187" t="s">
        <v>714</v>
      </c>
      <c r="B127" s="184" t="s">
        <v>715</v>
      </c>
      <c r="C127" s="184" t="s">
        <v>865</v>
      </c>
      <c r="D127" s="184" t="s">
        <v>716</v>
      </c>
      <c r="E127" s="901" t="s">
        <v>717</v>
      </c>
      <c r="F127" s="902"/>
      <c r="G127" s="903" t="s">
        <v>718</v>
      </c>
      <c r="H127" s="903" t="s">
        <v>719</v>
      </c>
      <c r="I127" s="903" t="s">
        <v>1002</v>
      </c>
    </row>
    <row r="128" spans="1:9" ht="36" customHeight="1" x14ac:dyDescent="0.2">
      <c r="A128" s="187" t="s">
        <v>720</v>
      </c>
      <c r="B128" s="184" t="s">
        <v>715</v>
      </c>
      <c r="C128" s="184" t="s">
        <v>715</v>
      </c>
      <c r="D128" s="184" t="s">
        <v>1113</v>
      </c>
      <c r="E128" s="805"/>
      <c r="F128" s="806"/>
      <c r="G128" s="904"/>
      <c r="H128" s="904"/>
      <c r="I128" s="904"/>
    </row>
    <row r="129" spans="1:9" ht="46.5" customHeight="1" x14ac:dyDescent="0.2">
      <c r="A129" s="187" t="s">
        <v>721</v>
      </c>
      <c r="B129" s="200">
        <v>43</v>
      </c>
      <c r="C129" s="187" t="s">
        <v>722</v>
      </c>
      <c r="D129" s="532" t="s">
        <v>724</v>
      </c>
      <c r="E129" s="809" t="s">
        <v>723</v>
      </c>
      <c r="F129" s="810"/>
      <c r="G129" s="940" t="s">
        <v>724</v>
      </c>
      <c r="H129" s="941"/>
      <c r="I129" s="942"/>
    </row>
    <row r="130" spans="1:9" ht="18.75" customHeight="1" x14ac:dyDescent="0.2">
      <c r="A130" s="790" t="s">
        <v>725</v>
      </c>
      <c r="B130" s="820"/>
      <c r="C130" s="820"/>
      <c r="D130" s="820"/>
      <c r="E130" s="820"/>
      <c r="F130" s="820"/>
      <c r="G130" s="820"/>
      <c r="H130" s="820"/>
      <c r="I130" s="791"/>
    </row>
    <row r="131" spans="1:9" ht="84" customHeight="1" x14ac:dyDescent="0.25">
      <c r="A131" s="187" t="s">
        <v>726</v>
      </c>
      <c r="B131" s="856" t="s">
        <v>791</v>
      </c>
      <c r="C131" s="727"/>
      <c r="D131" s="187" t="s">
        <v>727</v>
      </c>
      <c r="E131" s="894" t="s">
        <v>728</v>
      </c>
      <c r="F131" s="895"/>
      <c r="G131" s="187" t="s">
        <v>729</v>
      </c>
      <c r="H131" s="896" t="s">
        <v>724</v>
      </c>
      <c r="I131" s="897"/>
    </row>
    <row r="132" spans="1:9" ht="18.75" customHeight="1" x14ac:dyDescent="0.25">
      <c r="A132" s="187" t="s">
        <v>730</v>
      </c>
      <c r="B132" s="889" t="s">
        <v>792</v>
      </c>
      <c r="C132" s="857"/>
      <c r="D132" s="857"/>
      <c r="E132" s="857"/>
      <c r="F132" s="857"/>
      <c r="G132" s="857"/>
      <c r="H132" s="857"/>
      <c r="I132" s="727"/>
    </row>
    <row r="133" spans="1:9" ht="33.75" customHeight="1" x14ac:dyDescent="0.2">
      <c r="A133" s="187" t="s">
        <v>731</v>
      </c>
      <c r="B133" s="191" t="s">
        <v>589</v>
      </c>
      <c r="C133" s="187" t="s">
        <v>732</v>
      </c>
      <c r="D133" s="191" t="s">
        <v>590</v>
      </c>
      <c r="E133" s="790" t="s">
        <v>733</v>
      </c>
      <c r="F133" s="791"/>
      <c r="G133" s="192" t="s">
        <v>600</v>
      </c>
      <c r="H133" s="187" t="s">
        <v>734</v>
      </c>
      <c r="I133" s="200">
        <v>36</v>
      </c>
    </row>
    <row r="134" spans="1:9" ht="83.25" customHeight="1" x14ac:dyDescent="0.25">
      <c r="A134" s="187" t="s">
        <v>735</v>
      </c>
      <c r="B134" s="898" t="s">
        <v>736</v>
      </c>
      <c r="C134" s="857"/>
      <c r="D134" s="857"/>
      <c r="E134" s="857"/>
      <c r="F134" s="857"/>
      <c r="G134" s="857"/>
      <c r="H134" s="857"/>
      <c r="I134" s="727"/>
    </row>
    <row r="135" spans="1:9" ht="127.5" customHeight="1" x14ac:dyDescent="0.2">
      <c r="A135" s="187" t="s">
        <v>737</v>
      </c>
      <c r="B135" s="921" t="s">
        <v>793</v>
      </c>
      <c r="C135" s="932"/>
      <c r="D135" s="933"/>
      <c r="E135" s="790" t="s">
        <v>738</v>
      </c>
      <c r="F135" s="791"/>
      <c r="G135" s="921" t="s">
        <v>922</v>
      </c>
      <c r="H135" s="938"/>
      <c r="I135" s="939"/>
    </row>
    <row r="136" spans="1:9" ht="18.75" customHeight="1" x14ac:dyDescent="0.2">
      <c r="A136" s="790" t="s">
        <v>739</v>
      </c>
      <c r="B136" s="820"/>
      <c r="C136" s="820"/>
      <c r="D136" s="820"/>
      <c r="E136" s="820"/>
      <c r="F136" s="820"/>
      <c r="G136" s="820"/>
      <c r="H136" s="820"/>
      <c r="I136" s="791"/>
    </row>
    <row r="137" spans="1:9" ht="42.75" customHeight="1" x14ac:dyDescent="0.25">
      <c r="A137" s="187" t="s">
        <v>740</v>
      </c>
      <c r="B137" s="898" t="s">
        <v>870</v>
      </c>
      <c r="C137" s="891"/>
      <c r="D137" s="891"/>
      <c r="E137" s="891"/>
      <c r="F137" s="891"/>
      <c r="G137" s="891"/>
      <c r="H137" s="891"/>
      <c r="I137" s="892"/>
    </row>
    <row r="138" spans="1:9" ht="33.75" customHeight="1" x14ac:dyDescent="0.2">
      <c r="A138" s="187" t="s">
        <v>741</v>
      </c>
      <c r="B138" s="790" t="s">
        <v>742</v>
      </c>
      <c r="C138" s="791"/>
      <c r="D138" s="790" t="s">
        <v>743</v>
      </c>
      <c r="E138" s="791"/>
      <c r="F138" s="790" t="s">
        <v>744</v>
      </c>
      <c r="G138" s="791"/>
      <c r="H138" s="790" t="s">
        <v>745</v>
      </c>
      <c r="I138" s="791"/>
    </row>
    <row r="139" spans="1:9" ht="31.5" customHeight="1" x14ac:dyDescent="0.25">
      <c r="A139" s="187" t="s">
        <v>746</v>
      </c>
      <c r="B139" s="889" t="s">
        <v>796</v>
      </c>
      <c r="C139" s="727"/>
      <c r="D139" s="914" t="s">
        <v>625</v>
      </c>
      <c r="E139" s="914"/>
      <c r="F139" s="914" t="s">
        <v>625</v>
      </c>
      <c r="G139" s="914"/>
      <c r="H139" s="825" t="s">
        <v>625</v>
      </c>
      <c r="I139" s="826"/>
    </row>
    <row r="140" spans="1:9" ht="30" customHeight="1" x14ac:dyDescent="0.25">
      <c r="A140" s="187" t="s">
        <v>747</v>
      </c>
      <c r="B140" s="887" t="s">
        <v>792</v>
      </c>
      <c r="C140" s="727"/>
      <c r="D140" s="914" t="s">
        <v>625</v>
      </c>
      <c r="E140" s="914"/>
      <c r="F140" s="914" t="s">
        <v>625</v>
      </c>
      <c r="G140" s="914"/>
      <c r="H140" s="825" t="s">
        <v>625</v>
      </c>
      <c r="I140" s="826"/>
    </row>
    <row r="141" spans="1:9" ht="18.75" customHeight="1" x14ac:dyDescent="0.25">
      <c r="A141" s="187" t="s">
        <v>748</v>
      </c>
      <c r="B141" s="888" t="s">
        <v>749</v>
      </c>
      <c r="C141" s="727"/>
      <c r="D141" s="914" t="s">
        <v>625</v>
      </c>
      <c r="E141" s="914"/>
      <c r="F141" s="914" t="s">
        <v>625</v>
      </c>
      <c r="G141" s="914"/>
      <c r="H141" s="825" t="s">
        <v>625</v>
      </c>
      <c r="I141" s="826"/>
    </row>
    <row r="142" spans="1:9" ht="18.75" customHeight="1" x14ac:dyDescent="0.25">
      <c r="A142" s="187" t="s">
        <v>750</v>
      </c>
      <c r="B142" s="889" t="s">
        <v>600</v>
      </c>
      <c r="C142" s="727"/>
      <c r="D142" s="914" t="s">
        <v>625</v>
      </c>
      <c r="E142" s="914"/>
      <c r="F142" s="914" t="s">
        <v>625</v>
      </c>
      <c r="G142" s="914"/>
      <c r="H142" s="825" t="s">
        <v>625</v>
      </c>
      <c r="I142" s="826"/>
    </row>
    <row r="143" spans="1:9" ht="57.75" customHeight="1" x14ac:dyDescent="0.25">
      <c r="A143" s="187" t="s">
        <v>751</v>
      </c>
      <c r="B143" s="856" t="s">
        <v>794</v>
      </c>
      <c r="C143" s="727"/>
      <c r="D143" s="914" t="s">
        <v>625</v>
      </c>
      <c r="E143" s="914"/>
      <c r="F143" s="914" t="s">
        <v>625</v>
      </c>
      <c r="G143" s="914"/>
      <c r="H143" s="825" t="s">
        <v>625</v>
      </c>
      <c r="I143" s="826"/>
    </row>
    <row r="144" spans="1:9" ht="57.75" customHeight="1" x14ac:dyDescent="0.25">
      <c r="A144" s="187" t="s">
        <v>752</v>
      </c>
      <c r="B144" s="888" t="s">
        <v>795</v>
      </c>
      <c r="C144" s="727"/>
      <c r="D144" s="914" t="s">
        <v>625</v>
      </c>
      <c r="E144" s="914"/>
      <c r="F144" s="914" t="s">
        <v>625</v>
      </c>
      <c r="G144" s="914"/>
      <c r="H144" s="825" t="s">
        <v>625</v>
      </c>
      <c r="I144" s="826"/>
    </row>
    <row r="145" spans="1:9" ht="28.5" customHeight="1" x14ac:dyDescent="0.2">
      <c r="A145" s="790" t="s">
        <v>753</v>
      </c>
      <c r="B145" s="820"/>
      <c r="C145" s="820"/>
      <c r="D145" s="820"/>
      <c r="E145" s="820"/>
      <c r="F145" s="820"/>
      <c r="G145" s="820"/>
      <c r="H145" s="820"/>
      <c r="I145" s="791"/>
    </row>
    <row r="146" spans="1:9" ht="36" customHeight="1" x14ac:dyDescent="0.2">
      <c r="A146" s="187" t="s">
        <v>754</v>
      </c>
      <c r="B146" s="880" t="s">
        <v>724</v>
      </c>
      <c r="C146" s="881"/>
      <c r="D146" s="882"/>
      <c r="E146" s="187" t="s">
        <v>755</v>
      </c>
      <c r="F146" s="883" t="s">
        <v>724</v>
      </c>
      <c r="G146" s="884"/>
      <c r="H146" s="884"/>
      <c r="I146" s="885"/>
    </row>
    <row r="147" spans="1:9" ht="18.75" customHeight="1" x14ac:dyDescent="0.2">
      <c r="A147" s="187" t="s">
        <v>756</v>
      </c>
      <c r="B147" s="886" t="s">
        <v>724</v>
      </c>
      <c r="C147" s="886"/>
      <c r="D147" s="886"/>
      <c r="E147" s="886"/>
      <c r="F147" s="886"/>
      <c r="G147" s="886"/>
      <c r="H147" s="886"/>
      <c r="I147" s="886"/>
    </row>
    <row r="148" spans="1:9" ht="18.75" customHeight="1" x14ac:dyDescent="0.2">
      <c r="A148" s="187" t="s">
        <v>757</v>
      </c>
      <c r="B148" s="886" t="s">
        <v>724</v>
      </c>
      <c r="C148" s="886"/>
      <c r="D148" s="886"/>
      <c r="E148" s="886"/>
      <c r="F148" s="886"/>
      <c r="G148" s="886"/>
      <c r="H148" s="886"/>
      <c r="I148" s="886"/>
    </row>
    <row r="149" spans="1:9" ht="18.75" customHeight="1" x14ac:dyDescent="0.2">
      <c r="A149" s="187" t="s">
        <v>758</v>
      </c>
      <c r="B149" s="880" t="s">
        <v>724</v>
      </c>
      <c r="C149" s="881"/>
      <c r="D149" s="882"/>
      <c r="E149" s="187" t="s">
        <v>759</v>
      </c>
      <c r="F149" s="880" t="s">
        <v>724</v>
      </c>
      <c r="G149" s="881"/>
      <c r="H149" s="881"/>
      <c r="I149" s="882"/>
    </row>
    <row r="150" spans="1:9" ht="18.75" customHeight="1" x14ac:dyDescent="0.2">
      <c r="A150" s="817" t="s">
        <v>760</v>
      </c>
      <c r="B150" s="818"/>
      <c r="C150" s="817" t="s">
        <v>761</v>
      </c>
      <c r="D150" s="818"/>
      <c r="E150" s="817" t="s">
        <v>762</v>
      </c>
      <c r="F150" s="819"/>
      <c r="G150" s="818"/>
      <c r="H150" s="817" t="s">
        <v>763</v>
      </c>
      <c r="I150" s="818"/>
    </row>
    <row r="151" spans="1:9" ht="34.5" customHeight="1" x14ac:dyDescent="0.25">
      <c r="A151" s="934" t="s">
        <v>701</v>
      </c>
      <c r="B151" s="727"/>
      <c r="C151" s="854" t="s">
        <v>780</v>
      </c>
      <c r="D151" s="855"/>
      <c r="E151" s="856" t="s">
        <v>764</v>
      </c>
      <c r="F151" s="857"/>
      <c r="G151" s="727"/>
      <c r="H151" s="853" t="s">
        <v>769</v>
      </c>
      <c r="I151" s="727"/>
    </row>
    <row r="152" spans="1:9" ht="18.75" customHeight="1" x14ac:dyDescent="0.2">
      <c r="A152" s="858" t="s">
        <v>765</v>
      </c>
      <c r="B152" s="859"/>
      <c r="C152" s="859"/>
      <c r="D152" s="859"/>
      <c r="E152" s="859"/>
      <c r="F152" s="859"/>
      <c r="G152" s="859"/>
      <c r="H152" s="859"/>
      <c r="I152" s="860"/>
    </row>
    <row r="153" spans="1:9" ht="18.75" customHeight="1" x14ac:dyDescent="0.2">
      <c r="A153" s="187" t="s">
        <v>766</v>
      </c>
      <c r="B153" s="790" t="s">
        <v>767</v>
      </c>
      <c r="C153" s="820"/>
      <c r="D153" s="820"/>
      <c r="E153" s="820"/>
      <c r="F153" s="820"/>
      <c r="G153" s="820"/>
      <c r="H153" s="791"/>
      <c r="I153" s="187" t="s">
        <v>768</v>
      </c>
    </row>
    <row r="155" spans="1:9" ht="18.75" customHeight="1" x14ac:dyDescent="0.2">
      <c r="A155" s="908" t="s">
        <v>0</v>
      </c>
      <c r="B155" s="909"/>
      <c r="C155" s="909"/>
      <c r="D155" s="909"/>
      <c r="E155" s="909"/>
      <c r="F155" s="909"/>
      <c r="G155" s="909"/>
      <c r="H155" s="909"/>
      <c r="I155" s="910"/>
    </row>
    <row r="156" spans="1:9" ht="18.75" customHeight="1" x14ac:dyDescent="0.2">
      <c r="A156" s="911" t="s">
        <v>1</v>
      </c>
      <c r="B156" s="912"/>
      <c r="C156" s="912"/>
      <c r="D156" s="912"/>
      <c r="E156" s="912"/>
      <c r="F156" s="912"/>
      <c r="G156" s="912"/>
      <c r="H156" s="912"/>
      <c r="I156" s="913"/>
    </row>
    <row r="157" spans="1:9" ht="18.75" customHeight="1" x14ac:dyDescent="0.2">
      <c r="A157" s="911" t="s">
        <v>702</v>
      </c>
      <c r="B157" s="912"/>
      <c r="C157" s="912"/>
      <c r="D157" s="912"/>
      <c r="E157" s="912"/>
      <c r="F157" s="912"/>
      <c r="G157" s="912"/>
      <c r="H157" s="912"/>
      <c r="I157" s="913"/>
    </row>
    <row r="158" spans="1:9" ht="18.75" customHeight="1" x14ac:dyDescent="0.2">
      <c r="A158" s="867" t="s">
        <v>1110</v>
      </c>
      <c r="B158" s="868"/>
      <c r="C158" s="868"/>
      <c r="D158" s="868"/>
      <c r="E158" s="868"/>
      <c r="F158" s="869" t="s">
        <v>1111</v>
      </c>
      <c r="G158" s="869"/>
      <c r="H158" s="869"/>
      <c r="I158" s="870"/>
    </row>
    <row r="159" spans="1:9" ht="18.75" customHeight="1" x14ac:dyDescent="0.2">
      <c r="A159" s="790" t="s">
        <v>703</v>
      </c>
      <c r="B159" s="820"/>
      <c r="C159" s="820"/>
      <c r="D159" s="820"/>
      <c r="E159" s="820"/>
      <c r="F159" s="820"/>
      <c r="G159" s="820"/>
      <c r="H159" s="820"/>
      <c r="I159" s="791"/>
    </row>
    <row r="160" spans="1:9" ht="18.75" customHeight="1" x14ac:dyDescent="0.2">
      <c r="A160" s="790" t="s">
        <v>704</v>
      </c>
      <c r="B160" s="820"/>
      <c r="C160" s="820"/>
      <c r="D160" s="820"/>
      <c r="E160" s="820"/>
      <c r="F160" s="820"/>
      <c r="G160" s="820"/>
      <c r="H160" s="820"/>
      <c r="I160" s="791"/>
    </row>
    <row r="161" spans="1:9" ht="54.75" customHeight="1" x14ac:dyDescent="0.25">
      <c r="A161" s="187" t="s">
        <v>705</v>
      </c>
      <c r="B161" s="188">
        <v>5</v>
      </c>
      <c r="C161" s="790" t="s">
        <v>706</v>
      </c>
      <c r="D161" s="791"/>
      <c r="E161" s="856" t="s">
        <v>772</v>
      </c>
      <c r="F161" s="857"/>
      <c r="G161" s="727"/>
      <c r="H161" s="187" t="s">
        <v>707</v>
      </c>
      <c r="I161" s="189" t="s">
        <v>708</v>
      </c>
    </row>
    <row r="162" spans="1:9" ht="18.75" customHeight="1" x14ac:dyDescent="0.25">
      <c r="A162" s="187" t="s">
        <v>709</v>
      </c>
      <c r="B162" s="877" t="s">
        <v>710</v>
      </c>
      <c r="C162" s="877"/>
      <c r="D162" s="877"/>
      <c r="E162" s="790" t="s">
        <v>711</v>
      </c>
      <c r="F162" s="791"/>
      <c r="G162" s="887" t="s">
        <v>935</v>
      </c>
      <c r="H162" s="857"/>
      <c r="I162" s="727"/>
    </row>
    <row r="163" spans="1:9" ht="69" customHeight="1" x14ac:dyDescent="0.25">
      <c r="A163" s="187" t="s">
        <v>712</v>
      </c>
      <c r="B163" s="898" t="s">
        <v>797</v>
      </c>
      <c r="C163" s="857"/>
      <c r="D163" s="857"/>
      <c r="E163" s="857"/>
      <c r="F163" s="857"/>
      <c r="G163" s="857"/>
      <c r="H163" s="857"/>
      <c r="I163" s="727"/>
    </row>
    <row r="164" spans="1:9" ht="36" customHeight="1" x14ac:dyDescent="0.2">
      <c r="A164" s="187" t="s">
        <v>713</v>
      </c>
      <c r="B164" s="900" t="s">
        <v>883</v>
      </c>
      <c r="C164" s="900"/>
      <c r="D164" s="900"/>
      <c r="E164" s="900"/>
      <c r="F164" s="900"/>
      <c r="G164" s="900"/>
      <c r="H164" s="900"/>
      <c r="I164" s="900"/>
    </row>
    <row r="165" spans="1:9" ht="46.5" customHeight="1" x14ac:dyDescent="0.2">
      <c r="A165" s="187" t="s">
        <v>714</v>
      </c>
      <c r="B165" s="184" t="s">
        <v>715</v>
      </c>
      <c r="C165" s="184" t="s">
        <v>865</v>
      </c>
      <c r="D165" s="184" t="s">
        <v>716</v>
      </c>
      <c r="E165" s="901" t="s">
        <v>717</v>
      </c>
      <c r="F165" s="902"/>
      <c r="G165" s="903" t="s">
        <v>718</v>
      </c>
      <c r="H165" s="903" t="s">
        <v>719</v>
      </c>
      <c r="I165" s="903" t="s">
        <v>1002</v>
      </c>
    </row>
    <row r="166" spans="1:9" ht="36" customHeight="1" x14ac:dyDescent="0.2">
      <c r="A166" s="187" t="s">
        <v>720</v>
      </c>
      <c r="B166" s="184" t="s">
        <v>715</v>
      </c>
      <c r="C166" s="184" t="s">
        <v>715</v>
      </c>
      <c r="D166" s="184" t="s">
        <v>1113</v>
      </c>
      <c r="E166" s="805"/>
      <c r="F166" s="806"/>
      <c r="G166" s="904"/>
      <c r="H166" s="904"/>
      <c r="I166" s="904"/>
    </row>
    <row r="167" spans="1:9" ht="84" customHeight="1" x14ac:dyDescent="0.2">
      <c r="A167" s="187" t="s">
        <v>721</v>
      </c>
      <c r="B167" s="195">
        <v>0.99</v>
      </c>
      <c r="C167" s="187" t="s">
        <v>722</v>
      </c>
      <c r="D167" s="195" t="s">
        <v>1381</v>
      </c>
      <c r="E167" s="809" t="s">
        <v>723</v>
      </c>
      <c r="F167" s="810"/>
      <c r="G167" s="935" t="s">
        <v>798</v>
      </c>
      <c r="H167" s="936"/>
      <c r="I167" s="937"/>
    </row>
    <row r="168" spans="1:9" ht="18.75" customHeight="1" x14ac:dyDescent="0.2">
      <c r="A168" s="790" t="s">
        <v>725</v>
      </c>
      <c r="B168" s="820"/>
      <c r="C168" s="820"/>
      <c r="D168" s="820"/>
      <c r="E168" s="820"/>
      <c r="F168" s="820"/>
      <c r="G168" s="820"/>
      <c r="H168" s="820"/>
      <c r="I168" s="791"/>
    </row>
    <row r="169" spans="1:9" ht="50.25" customHeight="1" x14ac:dyDescent="0.25">
      <c r="A169" s="187" t="s">
        <v>726</v>
      </c>
      <c r="B169" s="856" t="s">
        <v>799</v>
      </c>
      <c r="C169" s="727"/>
      <c r="D169" s="187" t="s">
        <v>727</v>
      </c>
      <c r="E169" s="894" t="s">
        <v>728</v>
      </c>
      <c r="F169" s="895"/>
      <c r="G169" s="187" t="s">
        <v>729</v>
      </c>
      <c r="H169" s="896" t="s">
        <v>724</v>
      </c>
      <c r="I169" s="897"/>
    </row>
    <row r="170" spans="1:9" ht="18.75" customHeight="1" x14ac:dyDescent="0.2">
      <c r="A170" s="187" t="s">
        <v>730</v>
      </c>
      <c r="B170" s="877" t="s">
        <v>770</v>
      </c>
      <c r="C170" s="927"/>
      <c r="D170" s="927"/>
      <c r="E170" s="927"/>
      <c r="F170" s="927"/>
      <c r="G170" s="927"/>
      <c r="H170" s="927"/>
      <c r="I170" s="927"/>
    </row>
    <row r="171" spans="1:9" ht="39" customHeight="1" x14ac:dyDescent="0.2">
      <c r="A171" s="187" t="s">
        <v>731</v>
      </c>
      <c r="B171" s="191" t="s">
        <v>598</v>
      </c>
      <c r="C171" s="187" t="s">
        <v>732</v>
      </c>
      <c r="D171" s="191" t="s">
        <v>590</v>
      </c>
      <c r="E171" s="790" t="s">
        <v>733</v>
      </c>
      <c r="F171" s="791"/>
      <c r="G171" s="192" t="s">
        <v>600</v>
      </c>
      <c r="H171" s="187" t="s">
        <v>734</v>
      </c>
      <c r="I171" s="195">
        <v>0.99770000000000003</v>
      </c>
    </row>
    <row r="172" spans="1:9" ht="97.5" customHeight="1" x14ac:dyDescent="0.25">
      <c r="A172" s="187" t="s">
        <v>735</v>
      </c>
      <c r="B172" s="898" t="s">
        <v>736</v>
      </c>
      <c r="C172" s="857"/>
      <c r="D172" s="857"/>
      <c r="E172" s="857"/>
      <c r="F172" s="857"/>
      <c r="G172" s="857"/>
      <c r="H172" s="857"/>
      <c r="I172" s="727"/>
    </row>
    <row r="173" spans="1:9" ht="222.75" customHeight="1" x14ac:dyDescent="0.25">
      <c r="A173" s="187" t="s">
        <v>737</v>
      </c>
      <c r="B173" s="898" t="s">
        <v>800</v>
      </c>
      <c r="C173" s="857"/>
      <c r="D173" s="727"/>
      <c r="E173" s="790" t="s">
        <v>738</v>
      </c>
      <c r="F173" s="791"/>
      <c r="G173" s="898" t="s">
        <v>801</v>
      </c>
      <c r="H173" s="857"/>
      <c r="I173" s="727"/>
    </row>
    <row r="174" spans="1:9" ht="18.75" customHeight="1" x14ac:dyDescent="0.2">
      <c r="A174" s="790" t="s">
        <v>739</v>
      </c>
      <c r="B174" s="820"/>
      <c r="C174" s="820"/>
      <c r="D174" s="820"/>
      <c r="E174" s="820"/>
      <c r="F174" s="820"/>
      <c r="G174" s="820"/>
      <c r="H174" s="820"/>
      <c r="I174" s="791"/>
    </row>
    <row r="175" spans="1:9" ht="39" customHeight="1" x14ac:dyDescent="0.25">
      <c r="A175" s="187" t="s">
        <v>740</v>
      </c>
      <c r="B175" s="898" t="s">
        <v>802</v>
      </c>
      <c r="C175" s="857"/>
      <c r="D175" s="857"/>
      <c r="E175" s="857"/>
      <c r="F175" s="857"/>
      <c r="G175" s="857"/>
      <c r="H175" s="857"/>
      <c r="I175" s="727"/>
    </row>
    <row r="176" spans="1:9" ht="18.75" customHeight="1" x14ac:dyDescent="0.2">
      <c r="A176" s="187" t="s">
        <v>741</v>
      </c>
      <c r="B176" s="790" t="s">
        <v>742</v>
      </c>
      <c r="C176" s="791"/>
      <c r="D176" s="790" t="s">
        <v>743</v>
      </c>
      <c r="E176" s="791"/>
      <c r="F176" s="790" t="s">
        <v>744</v>
      </c>
      <c r="G176" s="791"/>
      <c r="H176" s="790" t="s">
        <v>745</v>
      </c>
      <c r="I176" s="791"/>
    </row>
    <row r="177" spans="1:9" ht="36" customHeight="1" x14ac:dyDescent="0.25">
      <c r="A177" s="187" t="s">
        <v>746</v>
      </c>
      <c r="B177" s="889" t="s">
        <v>803</v>
      </c>
      <c r="C177" s="727"/>
      <c r="D177" s="889" t="s">
        <v>807</v>
      </c>
      <c r="E177" s="727"/>
      <c r="F177" s="889" t="s">
        <v>808</v>
      </c>
      <c r="G177" s="727"/>
      <c r="H177" s="825" t="s">
        <v>625</v>
      </c>
      <c r="I177" s="826"/>
    </row>
    <row r="178" spans="1:9" ht="18.75" customHeight="1" x14ac:dyDescent="0.25">
      <c r="A178" s="187" t="s">
        <v>747</v>
      </c>
      <c r="B178" s="887" t="s">
        <v>804</v>
      </c>
      <c r="C178" s="727"/>
      <c r="D178" s="887" t="s">
        <v>809</v>
      </c>
      <c r="E178" s="727"/>
      <c r="F178" s="887" t="s">
        <v>810</v>
      </c>
      <c r="G178" s="727"/>
      <c r="H178" s="825" t="s">
        <v>625</v>
      </c>
      <c r="I178" s="826"/>
    </row>
    <row r="179" spans="1:9" ht="18.75" customHeight="1" x14ac:dyDescent="0.25">
      <c r="A179" s="187" t="s">
        <v>748</v>
      </c>
      <c r="B179" s="888" t="s">
        <v>805</v>
      </c>
      <c r="C179" s="727"/>
      <c r="D179" s="887" t="s">
        <v>805</v>
      </c>
      <c r="E179" s="727"/>
      <c r="F179" s="887" t="s">
        <v>805</v>
      </c>
      <c r="G179" s="727"/>
      <c r="H179" s="825" t="s">
        <v>625</v>
      </c>
      <c r="I179" s="826"/>
    </row>
    <row r="180" spans="1:9" ht="18.75" customHeight="1" x14ac:dyDescent="0.25">
      <c r="A180" s="187" t="s">
        <v>750</v>
      </c>
      <c r="B180" s="889" t="s">
        <v>600</v>
      </c>
      <c r="C180" s="727"/>
      <c r="D180" s="887" t="s">
        <v>600</v>
      </c>
      <c r="E180" s="727"/>
      <c r="F180" s="887" t="s">
        <v>600</v>
      </c>
      <c r="G180" s="727"/>
      <c r="H180" s="825" t="s">
        <v>625</v>
      </c>
      <c r="I180" s="826"/>
    </row>
    <row r="181" spans="1:9" ht="36" customHeight="1" x14ac:dyDescent="0.25">
      <c r="A181" s="187" t="s">
        <v>751</v>
      </c>
      <c r="B181" s="889" t="s">
        <v>806</v>
      </c>
      <c r="C181" s="727"/>
      <c r="D181" s="887" t="s">
        <v>806</v>
      </c>
      <c r="E181" s="727"/>
      <c r="F181" s="887" t="s">
        <v>806</v>
      </c>
      <c r="G181" s="727"/>
      <c r="H181" s="825" t="s">
        <v>625</v>
      </c>
      <c r="I181" s="826"/>
    </row>
    <row r="182" spans="1:9" ht="69.75" customHeight="1" x14ac:dyDescent="0.25">
      <c r="A182" s="187" t="s">
        <v>752</v>
      </c>
      <c r="B182" s="888" t="s">
        <v>804</v>
      </c>
      <c r="C182" s="727"/>
      <c r="D182" s="887" t="s">
        <v>809</v>
      </c>
      <c r="E182" s="727"/>
      <c r="F182" s="887" t="s">
        <v>810</v>
      </c>
      <c r="G182" s="727"/>
      <c r="H182" s="825" t="s">
        <v>625</v>
      </c>
      <c r="I182" s="826"/>
    </row>
    <row r="183" spans="1:9" ht="18.75" customHeight="1" x14ac:dyDescent="0.2">
      <c r="A183" s="790" t="s">
        <v>753</v>
      </c>
      <c r="B183" s="820"/>
      <c r="C183" s="820"/>
      <c r="D183" s="820"/>
      <c r="E183" s="820"/>
      <c r="F183" s="820"/>
      <c r="G183" s="820"/>
      <c r="H183" s="820"/>
      <c r="I183" s="791"/>
    </row>
    <row r="184" spans="1:9" ht="33" customHeight="1" x14ac:dyDescent="0.2">
      <c r="A184" s="187" t="s">
        <v>754</v>
      </c>
      <c r="B184" s="880" t="s">
        <v>724</v>
      </c>
      <c r="C184" s="881"/>
      <c r="D184" s="882"/>
      <c r="E184" s="187" t="s">
        <v>755</v>
      </c>
      <c r="F184" s="883" t="s">
        <v>724</v>
      </c>
      <c r="G184" s="884"/>
      <c r="H184" s="884"/>
      <c r="I184" s="885"/>
    </row>
    <row r="185" spans="1:9" ht="18.75" customHeight="1" x14ac:dyDescent="0.2">
      <c r="A185" s="187" t="s">
        <v>756</v>
      </c>
      <c r="B185" s="886" t="s">
        <v>724</v>
      </c>
      <c r="C185" s="886"/>
      <c r="D185" s="886"/>
      <c r="E185" s="886"/>
      <c r="F185" s="886"/>
      <c r="G185" s="886"/>
      <c r="H185" s="886"/>
      <c r="I185" s="886"/>
    </row>
    <row r="186" spans="1:9" ht="18.75" customHeight="1" x14ac:dyDescent="0.2">
      <c r="A186" s="187" t="s">
        <v>757</v>
      </c>
      <c r="B186" s="886" t="s">
        <v>724</v>
      </c>
      <c r="C186" s="886"/>
      <c r="D186" s="886"/>
      <c r="E186" s="886"/>
      <c r="F186" s="886"/>
      <c r="G186" s="886"/>
      <c r="H186" s="886"/>
      <c r="I186" s="886"/>
    </row>
    <row r="187" spans="1:9" ht="18.75" customHeight="1" x14ac:dyDescent="0.2">
      <c r="A187" s="187" t="s">
        <v>758</v>
      </c>
      <c r="B187" s="880" t="s">
        <v>724</v>
      </c>
      <c r="C187" s="881"/>
      <c r="D187" s="882"/>
      <c r="E187" s="187" t="s">
        <v>759</v>
      </c>
      <c r="F187" s="880" t="s">
        <v>724</v>
      </c>
      <c r="G187" s="881"/>
      <c r="H187" s="881"/>
      <c r="I187" s="882"/>
    </row>
    <row r="188" spans="1:9" ht="48" customHeight="1" x14ac:dyDescent="0.2">
      <c r="A188" s="817" t="s">
        <v>760</v>
      </c>
      <c r="B188" s="818"/>
      <c r="C188" s="817" t="s">
        <v>761</v>
      </c>
      <c r="D188" s="818"/>
      <c r="E188" s="817" t="s">
        <v>762</v>
      </c>
      <c r="F188" s="819"/>
      <c r="G188" s="818"/>
      <c r="H188" s="817" t="s">
        <v>763</v>
      </c>
      <c r="I188" s="818"/>
    </row>
    <row r="189" spans="1:9" ht="35.25" customHeight="1" x14ac:dyDescent="0.25">
      <c r="A189" s="934" t="s">
        <v>701</v>
      </c>
      <c r="B189" s="727"/>
      <c r="C189" s="854" t="s">
        <v>811</v>
      </c>
      <c r="D189" s="855"/>
      <c r="E189" s="856" t="s">
        <v>764</v>
      </c>
      <c r="F189" s="857"/>
      <c r="G189" s="727"/>
      <c r="H189" s="853" t="s">
        <v>769</v>
      </c>
      <c r="I189" s="727"/>
    </row>
    <row r="190" spans="1:9" ht="18.75" customHeight="1" x14ac:dyDescent="0.2">
      <c r="A190" s="858" t="s">
        <v>765</v>
      </c>
      <c r="B190" s="859"/>
      <c r="C190" s="859"/>
      <c r="D190" s="859"/>
      <c r="E190" s="859"/>
      <c r="F190" s="859"/>
      <c r="G190" s="859"/>
      <c r="H190" s="859"/>
      <c r="I190" s="860"/>
    </row>
    <row r="191" spans="1:9" ht="18.75" customHeight="1" x14ac:dyDescent="0.2">
      <c r="A191" s="187" t="s">
        <v>766</v>
      </c>
      <c r="B191" s="790" t="s">
        <v>767</v>
      </c>
      <c r="C191" s="820"/>
      <c r="D191" s="820"/>
      <c r="E191" s="820"/>
      <c r="F191" s="820"/>
      <c r="G191" s="820"/>
      <c r="H191" s="791"/>
      <c r="I191" s="187" t="s">
        <v>768</v>
      </c>
    </row>
    <row r="192" spans="1:9" ht="40.5" customHeight="1" x14ac:dyDescent="0.2"/>
    <row r="193" spans="1:9" ht="18.75" customHeight="1" x14ac:dyDescent="0.2">
      <c r="A193" s="908" t="s">
        <v>0</v>
      </c>
      <c r="B193" s="909"/>
      <c r="C193" s="909"/>
      <c r="D193" s="909"/>
      <c r="E193" s="909"/>
      <c r="F193" s="909"/>
      <c r="G193" s="909"/>
      <c r="H193" s="909"/>
      <c r="I193" s="910"/>
    </row>
    <row r="194" spans="1:9" ht="18.75" customHeight="1" x14ac:dyDescent="0.2">
      <c r="A194" s="911" t="s">
        <v>1</v>
      </c>
      <c r="B194" s="912"/>
      <c r="C194" s="912"/>
      <c r="D194" s="912"/>
      <c r="E194" s="912"/>
      <c r="F194" s="912"/>
      <c r="G194" s="912"/>
      <c r="H194" s="912"/>
      <c r="I194" s="913"/>
    </row>
    <row r="195" spans="1:9" ht="18.75" customHeight="1" x14ac:dyDescent="0.2">
      <c r="A195" s="911" t="s">
        <v>702</v>
      </c>
      <c r="B195" s="912"/>
      <c r="C195" s="912"/>
      <c r="D195" s="912"/>
      <c r="E195" s="912"/>
      <c r="F195" s="912"/>
      <c r="G195" s="912"/>
      <c r="H195" s="912"/>
      <c r="I195" s="913"/>
    </row>
    <row r="196" spans="1:9" ht="18.75" customHeight="1" x14ac:dyDescent="0.2">
      <c r="A196" s="867" t="s">
        <v>1110</v>
      </c>
      <c r="B196" s="868"/>
      <c r="C196" s="868"/>
      <c r="D196" s="868"/>
      <c r="E196" s="868"/>
      <c r="F196" s="869" t="s">
        <v>1111</v>
      </c>
      <c r="G196" s="869"/>
      <c r="H196" s="869"/>
      <c r="I196" s="870"/>
    </row>
    <row r="197" spans="1:9" ht="27.75" customHeight="1" x14ac:dyDescent="0.2">
      <c r="A197" s="790" t="s">
        <v>703</v>
      </c>
      <c r="B197" s="820"/>
      <c r="C197" s="820"/>
      <c r="D197" s="820"/>
      <c r="E197" s="820"/>
      <c r="F197" s="820"/>
      <c r="G197" s="820"/>
      <c r="H197" s="820"/>
      <c r="I197" s="791"/>
    </row>
    <row r="198" spans="1:9" ht="27.75" customHeight="1" x14ac:dyDescent="0.2">
      <c r="A198" s="790" t="s">
        <v>704</v>
      </c>
      <c r="B198" s="820"/>
      <c r="C198" s="820"/>
      <c r="D198" s="820"/>
      <c r="E198" s="820"/>
      <c r="F198" s="820"/>
      <c r="G198" s="820"/>
      <c r="H198" s="820"/>
      <c r="I198" s="791"/>
    </row>
    <row r="199" spans="1:9" ht="27.75" customHeight="1" x14ac:dyDescent="0.25">
      <c r="A199" s="187" t="s">
        <v>705</v>
      </c>
      <c r="B199" s="188">
        <v>6</v>
      </c>
      <c r="C199" s="790" t="s">
        <v>706</v>
      </c>
      <c r="D199" s="791"/>
      <c r="E199" s="856" t="s">
        <v>772</v>
      </c>
      <c r="F199" s="857"/>
      <c r="G199" s="727"/>
      <c r="H199" s="187" t="s">
        <v>707</v>
      </c>
      <c r="I199" s="189" t="s">
        <v>708</v>
      </c>
    </row>
    <row r="200" spans="1:9" ht="27.75" customHeight="1" x14ac:dyDescent="0.25">
      <c r="A200" s="187" t="s">
        <v>709</v>
      </c>
      <c r="B200" s="877" t="s">
        <v>710</v>
      </c>
      <c r="C200" s="877"/>
      <c r="D200" s="877"/>
      <c r="E200" s="790" t="s">
        <v>711</v>
      </c>
      <c r="F200" s="791"/>
      <c r="G200" s="887" t="s">
        <v>935</v>
      </c>
      <c r="H200" s="857"/>
      <c r="I200" s="727"/>
    </row>
    <row r="201" spans="1:9" ht="57.75" customHeight="1" x14ac:dyDescent="0.25">
      <c r="A201" s="187" t="s">
        <v>712</v>
      </c>
      <c r="B201" s="898" t="s">
        <v>1338</v>
      </c>
      <c r="C201" s="857"/>
      <c r="D201" s="857"/>
      <c r="E201" s="857"/>
      <c r="F201" s="857"/>
      <c r="G201" s="857"/>
      <c r="H201" s="857"/>
      <c r="I201" s="727"/>
    </row>
    <row r="202" spans="1:9" ht="22.5" customHeight="1" x14ac:dyDescent="0.2">
      <c r="A202" s="187" t="s">
        <v>713</v>
      </c>
      <c r="B202" s="900" t="s">
        <v>871</v>
      </c>
      <c r="C202" s="900"/>
      <c r="D202" s="900"/>
      <c r="E202" s="900"/>
      <c r="F202" s="900"/>
      <c r="G202" s="900"/>
      <c r="H202" s="900"/>
      <c r="I202" s="900"/>
    </row>
    <row r="203" spans="1:9" ht="49.5" customHeight="1" x14ac:dyDescent="0.2">
      <c r="A203" s="187" t="s">
        <v>714</v>
      </c>
      <c r="B203" s="184" t="s">
        <v>715</v>
      </c>
      <c r="C203" s="184" t="s">
        <v>865</v>
      </c>
      <c r="D203" s="184" t="s">
        <v>716</v>
      </c>
      <c r="E203" s="901" t="s">
        <v>717</v>
      </c>
      <c r="F203" s="902"/>
      <c r="G203" s="903" t="s">
        <v>718</v>
      </c>
      <c r="H203" s="903" t="s">
        <v>719</v>
      </c>
      <c r="I203" s="903" t="s">
        <v>1002</v>
      </c>
    </row>
    <row r="204" spans="1:9" ht="50.25" customHeight="1" x14ac:dyDescent="0.2">
      <c r="A204" s="187" t="s">
        <v>720</v>
      </c>
      <c r="B204" s="184" t="s">
        <v>715</v>
      </c>
      <c r="C204" s="184" t="s">
        <v>715</v>
      </c>
      <c r="D204" s="184" t="s">
        <v>1113</v>
      </c>
      <c r="E204" s="805"/>
      <c r="F204" s="806"/>
      <c r="G204" s="904"/>
      <c r="H204" s="904"/>
      <c r="I204" s="904"/>
    </row>
    <row r="205" spans="1:9" ht="27.75" customHeight="1" x14ac:dyDescent="0.25">
      <c r="A205" s="187" t="s">
        <v>721</v>
      </c>
      <c r="B205" s="197">
        <v>40</v>
      </c>
      <c r="C205" s="187" t="s">
        <v>722</v>
      </c>
      <c r="D205" s="194" t="s">
        <v>724</v>
      </c>
      <c r="E205" s="809" t="s">
        <v>723</v>
      </c>
      <c r="F205" s="810"/>
      <c r="G205" s="905" t="s">
        <v>724</v>
      </c>
      <c r="H205" s="857"/>
      <c r="I205" s="727"/>
    </row>
    <row r="206" spans="1:9" ht="27.75" customHeight="1" x14ac:dyDescent="0.2">
      <c r="A206" s="790" t="s">
        <v>725</v>
      </c>
      <c r="B206" s="820"/>
      <c r="C206" s="820"/>
      <c r="D206" s="820"/>
      <c r="E206" s="820"/>
      <c r="F206" s="820"/>
      <c r="G206" s="820"/>
      <c r="H206" s="820"/>
      <c r="I206" s="791"/>
    </row>
    <row r="207" spans="1:9" ht="54.75" customHeight="1" x14ac:dyDescent="0.25">
      <c r="A207" s="187" t="s">
        <v>726</v>
      </c>
      <c r="B207" s="856" t="s">
        <v>812</v>
      </c>
      <c r="C207" s="727"/>
      <c r="D207" s="187" t="s">
        <v>727</v>
      </c>
      <c r="E207" s="894" t="s">
        <v>728</v>
      </c>
      <c r="F207" s="895"/>
      <c r="G207" s="187" t="s">
        <v>729</v>
      </c>
      <c r="H207" s="896" t="s">
        <v>724</v>
      </c>
      <c r="I207" s="897"/>
    </row>
    <row r="208" spans="1:9" ht="27.75" customHeight="1" x14ac:dyDescent="0.25">
      <c r="A208" s="187" t="s">
        <v>730</v>
      </c>
      <c r="B208" s="889" t="s">
        <v>813</v>
      </c>
      <c r="C208" s="857"/>
      <c r="D208" s="857"/>
      <c r="E208" s="857"/>
      <c r="F208" s="857"/>
      <c r="G208" s="857"/>
      <c r="H208" s="857"/>
      <c r="I208" s="727"/>
    </row>
    <row r="209" spans="1:9" ht="27.75" customHeight="1" x14ac:dyDescent="0.2">
      <c r="A209" s="187" t="s">
        <v>731</v>
      </c>
      <c r="B209" s="196" t="s">
        <v>589</v>
      </c>
      <c r="C209" s="187" t="s">
        <v>732</v>
      </c>
      <c r="D209" s="191" t="s">
        <v>590</v>
      </c>
      <c r="E209" s="790" t="s">
        <v>733</v>
      </c>
      <c r="F209" s="791"/>
      <c r="G209" s="192" t="s">
        <v>600</v>
      </c>
      <c r="H209" s="187" t="s">
        <v>734</v>
      </c>
      <c r="I209" s="194">
        <v>51</v>
      </c>
    </row>
    <row r="210" spans="1:9" ht="102" customHeight="1" x14ac:dyDescent="0.25">
      <c r="A210" s="187" t="s">
        <v>735</v>
      </c>
      <c r="B210" s="898" t="s">
        <v>736</v>
      </c>
      <c r="C210" s="857"/>
      <c r="D210" s="857"/>
      <c r="E210" s="857"/>
      <c r="F210" s="857"/>
      <c r="G210" s="857"/>
      <c r="H210" s="857"/>
      <c r="I210" s="727"/>
    </row>
    <row r="211" spans="1:9" ht="123" customHeight="1" x14ac:dyDescent="0.25">
      <c r="A211" s="187" t="s">
        <v>737</v>
      </c>
      <c r="B211" s="898" t="s">
        <v>814</v>
      </c>
      <c r="C211" s="857"/>
      <c r="D211" s="727"/>
      <c r="E211" s="790" t="s">
        <v>738</v>
      </c>
      <c r="F211" s="791"/>
      <c r="G211" s="921" t="s">
        <v>930</v>
      </c>
      <c r="H211" s="932"/>
      <c r="I211" s="933"/>
    </row>
    <row r="212" spans="1:9" ht="27.75" customHeight="1" x14ac:dyDescent="0.2">
      <c r="A212" s="790" t="s">
        <v>739</v>
      </c>
      <c r="B212" s="820"/>
      <c r="C212" s="820"/>
      <c r="D212" s="820"/>
      <c r="E212" s="820"/>
      <c r="F212" s="820"/>
      <c r="G212" s="820"/>
      <c r="H212" s="820"/>
      <c r="I212" s="791"/>
    </row>
    <row r="213" spans="1:9" ht="39" customHeight="1" x14ac:dyDescent="0.25">
      <c r="A213" s="187" t="s">
        <v>740</v>
      </c>
      <c r="B213" s="890" t="s">
        <v>872</v>
      </c>
      <c r="C213" s="891"/>
      <c r="D213" s="891"/>
      <c r="E213" s="891"/>
      <c r="F213" s="891"/>
      <c r="G213" s="891"/>
      <c r="H213" s="891"/>
      <c r="I213" s="892"/>
    </row>
    <row r="214" spans="1:9" ht="27.75" customHeight="1" x14ac:dyDescent="0.2">
      <c r="A214" s="187" t="s">
        <v>741</v>
      </c>
      <c r="B214" s="790" t="s">
        <v>742</v>
      </c>
      <c r="C214" s="791"/>
      <c r="D214" s="790" t="s">
        <v>743</v>
      </c>
      <c r="E214" s="791"/>
      <c r="F214" s="790" t="s">
        <v>744</v>
      </c>
      <c r="G214" s="791"/>
      <c r="H214" s="790" t="s">
        <v>745</v>
      </c>
      <c r="I214" s="791"/>
    </row>
    <row r="215" spans="1:9" ht="40.5" customHeight="1" x14ac:dyDescent="0.25">
      <c r="A215" s="187" t="s">
        <v>746</v>
      </c>
      <c r="B215" s="893" t="s">
        <v>871</v>
      </c>
      <c r="C215" s="892"/>
      <c r="D215" s="887" t="s">
        <v>724</v>
      </c>
      <c r="E215" s="727"/>
      <c r="F215" s="887" t="s">
        <v>724</v>
      </c>
      <c r="G215" s="727"/>
      <c r="H215" s="887" t="s">
        <v>724</v>
      </c>
      <c r="I215" s="727"/>
    </row>
    <row r="216" spans="1:9" ht="27.75" customHeight="1" x14ac:dyDescent="0.25">
      <c r="A216" s="187" t="s">
        <v>747</v>
      </c>
      <c r="B216" s="887" t="s">
        <v>813</v>
      </c>
      <c r="C216" s="727"/>
      <c r="D216" s="887" t="s">
        <v>724</v>
      </c>
      <c r="E216" s="727"/>
      <c r="F216" s="887" t="s">
        <v>724</v>
      </c>
      <c r="G216" s="727"/>
      <c r="H216" s="887" t="s">
        <v>724</v>
      </c>
      <c r="I216" s="727"/>
    </row>
    <row r="217" spans="1:9" ht="27.75" customHeight="1" x14ac:dyDescent="0.25">
      <c r="A217" s="187" t="s">
        <v>748</v>
      </c>
      <c r="B217" s="888" t="s">
        <v>749</v>
      </c>
      <c r="C217" s="727"/>
      <c r="D217" s="887" t="s">
        <v>724</v>
      </c>
      <c r="E217" s="727"/>
      <c r="F217" s="887" t="s">
        <v>724</v>
      </c>
      <c r="G217" s="727"/>
      <c r="H217" s="887" t="s">
        <v>724</v>
      </c>
      <c r="I217" s="727"/>
    </row>
    <row r="218" spans="1:9" ht="27.75" customHeight="1" x14ac:dyDescent="0.25">
      <c r="A218" s="187" t="s">
        <v>750</v>
      </c>
      <c r="B218" s="889" t="s">
        <v>600</v>
      </c>
      <c r="C218" s="727"/>
      <c r="D218" s="887" t="s">
        <v>724</v>
      </c>
      <c r="E218" s="727"/>
      <c r="F218" s="887" t="s">
        <v>724</v>
      </c>
      <c r="G218" s="727"/>
      <c r="H218" s="887" t="s">
        <v>724</v>
      </c>
      <c r="I218" s="727"/>
    </row>
    <row r="219" spans="1:9" ht="42.75" customHeight="1" x14ac:dyDescent="0.25">
      <c r="A219" s="187" t="s">
        <v>751</v>
      </c>
      <c r="B219" s="889" t="s">
        <v>812</v>
      </c>
      <c r="C219" s="727"/>
      <c r="D219" s="887" t="s">
        <v>724</v>
      </c>
      <c r="E219" s="727"/>
      <c r="F219" s="887" t="s">
        <v>724</v>
      </c>
      <c r="G219" s="727"/>
      <c r="H219" s="887" t="s">
        <v>724</v>
      </c>
      <c r="I219" s="727"/>
    </row>
    <row r="220" spans="1:9" ht="42.75" customHeight="1" x14ac:dyDescent="0.25">
      <c r="A220" s="187" t="s">
        <v>752</v>
      </c>
      <c r="B220" s="888" t="s">
        <v>815</v>
      </c>
      <c r="C220" s="727"/>
      <c r="D220" s="887" t="s">
        <v>724</v>
      </c>
      <c r="E220" s="727"/>
      <c r="F220" s="887" t="s">
        <v>724</v>
      </c>
      <c r="G220" s="727"/>
      <c r="H220" s="887" t="s">
        <v>724</v>
      </c>
      <c r="I220" s="727"/>
    </row>
    <row r="221" spans="1:9" ht="27.75" customHeight="1" x14ac:dyDescent="0.2">
      <c r="A221" s="790" t="s">
        <v>753</v>
      </c>
      <c r="B221" s="820"/>
      <c r="C221" s="820"/>
      <c r="D221" s="820"/>
      <c r="E221" s="820"/>
      <c r="F221" s="820"/>
      <c r="G221" s="820"/>
      <c r="H221" s="820"/>
      <c r="I221" s="791"/>
    </row>
    <row r="222" spans="1:9" ht="27.75" customHeight="1" x14ac:dyDescent="0.2">
      <c r="A222" s="187" t="s">
        <v>754</v>
      </c>
      <c r="B222" s="880" t="s">
        <v>724</v>
      </c>
      <c r="C222" s="881"/>
      <c r="D222" s="882"/>
      <c r="E222" s="187" t="s">
        <v>755</v>
      </c>
      <c r="F222" s="883" t="s">
        <v>724</v>
      </c>
      <c r="G222" s="884"/>
      <c r="H222" s="884"/>
      <c r="I222" s="885"/>
    </row>
    <row r="223" spans="1:9" ht="27.75" customHeight="1" x14ac:dyDescent="0.2">
      <c r="A223" s="187" t="s">
        <v>756</v>
      </c>
      <c r="B223" s="886" t="s">
        <v>724</v>
      </c>
      <c r="C223" s="886"/>
      <c r="D223" s="886"/>
      <c r="E223" s="886"/>
      <c r="F223" s="886"/>
      <c r="G223" s="886"/>
      <c r="H223" s="886"/>
      <c r="I223" s="886"/>
    </row>
    <row r="224" spans="1:9" ht="27.75" customHeight="1" x14ac:dyDescent="0.2">
      <c r="A224" s="187" t="s">
        <v>757</v>
      </c>
      <c r="B224" s="886" t="s">
        <v>724</v>
      </c>
      <c r="C224" s="886"/>
      <c r="D224" s="886"/>
      <c r="E224" s="886"/>
      <c r="F224" s="886"/>
      <c r="G224" s="886"/>
      <c r="H224" s="886"/>
      <c r="I224" s="886"/>
    </row>
    <row r="225" spans="1:9" ht="27.75" customHeight="1" x14ac:dyDescent="0.2">
      <c r="A225" s="187" t="s">
        <v>758</v>
      </c>
      <c r="B225" s="880" t="s">
        <v>724</v>
      </c>
      <c r="C225" s="881"/>
      <c r="D225" s="882"/>
      <c r="E225" s="187" t="s">
        <v>759</v>
      </c>
      <c r="F225" s="880" t="s">
        <v>724</v>
      </c>
      <c r="G225" s="881"/>
      <c r="H225" s="881"/>
      <c r="I225" s="882"/>
    </row>
    <row r="226" spans="1:9" ht="27.75" customHeight="1" x14ac:dyDescent="0.2">
      <c r="A226" s="817" t="s">
        <v>760</v>
      </c>
      <c r="B226" s="818"/>
      <c r="C226" s="817" t="s">
        <v>761</v>
      </c>
      <c r="D226" s="818"/>
      <c r="E226" s="817" t="s">
        <v>762</v>
      </c>
      <c r="F226" s="819"/>
      <c r="G226" s="818"/>
      <c r="H226" s="817" t="s">
        <v>763</v>
      </c>
      <c r="I226" s="818"/>
    </row>
    <row r="227" spans="1:9" ht="27.75" customHeight="1" x14ac:dyDescent="0.25">
      <c r="A227" s="853" t="s">
        <v>701</v>
      </c>
      <c r="B227" s="727"/>
      <c r="C227" s="854" t="s">
        <v>811</v>
      </c>
      <c r="D227" s="855"/>
      <c r="E227" s="856" t="s">
        <v>764</v>
      </c>
      <c r="F227" s="857"/>
      <c r="G227" s="727"/>
      <c r="H227" s="853" t="s">
        <v>769</v>
      </c>
      <c r="I227" s="727"/>
    </row>
    <row r="228" spans="1:9" ht="27.75" customHeight="1" x14ac:dyDescent="0.2">
      <c r="A228" s="858" t="s">
        <v>765</v>
      </c>
      <c r="B228" s="859"/>
      <c r="C228" s="859"/>
      <c r="D228" s="859"/>
      <c r="E228" s="859"/>
      <c r="F228" s="859"/>
      <c r="G228" s="859"/>
      <c r="H228" s="859"/>
      <c r="I228" s="860"/>
    </row>
    <row r="229" spans="1:9" ht="27.75" customHeight="1" x14ac:dyDescent="0.2">
      <c r="A229" s="187" t="s">
        <v>766</v>
      </c>
      <c r="B229" s="790" t="s">
        <v>767</v>
      </c>
      <c r="C229" s="820"/>
      <c r="D229" s="820"/>
      <c r="E229" s="820"/>
      <c r="F229" s="820"/>
      <c r="G229" s="820"/>
      <c r="H229" s="791"/>
      <c r="I229" s="187" t="s">
        <v>768</v>
      </c>
    </row>
    <row r="230" spans="1:9" ht="48" customHeight="1" x14ac:dyDescent="0.2">
      <c r="A230" s="470">
        <v>46090</v>
      </c>
      <c r="B230" s="850" t="s">
        <v>1339</v>
      </c>
      <c r="C230" s="851"/>
      <c r="D230" s="851"/>
      <c r="E230" s="851"/>
      <c r="F230" s="851"/>
      <c r="G230" s="851"/>
      <c r="H230" s="852"/>
      <c r="I230" s="452" t="s">
        <v>1337</v>
      </c>
    </row>
    <row r="233" spans="1:9" ht="18.75" customHeight="1" x14ac:dyDescent="0.2">
      <c r="A233" s="908" t="s">
        <v>0</v>
      </c>
      <c r="B233" s="909"/>
      <c r="C233" s="909"/>
      <c r="D233" s="909"/>
      <c r="E233" s="909"/>
      <c r="F233" s="909"/>
      <c r="G233" s="909"/>
      <c r="H233" s="909"/>
      <c r="I233" s="910"/>
    </row>
    <row r="234" spans="1:9" ht="18.75" customHeight="1" x14ac:dyDescent="0.2">
      <c r="A234" s="911" t="s">
        <v>1</v>
      </c>
      <c r="B234" s="912"/>
      <c r="C234" s="912"/>
      <c r="D234" s="912"/>
      <c r="E234" s="912"/>
      <c r="F234" s="912"/>
      <c r="G234" s="912"/>
      <c r="H234" s="912"/>
      <c r="I234" s="913"/>
    </row>
    <row r="235" spans="1:9" ht="18.75" customHeight="1" x14ac:dyDescent="0.2">
      <c r="A235" s="911" t="s">
        <v>702</v>
      </c>
      <c r="B235" s="912"/>
      <c r="C235" s="912"/>
      <c r="D235" s="912"/>
      <c r="E235" s="912"/>
      <c r="F235" s="912"/>
      <c r="G235" s="912"/>
      <c r="H235" s="912"/>
      <c r="I235" s="913"/>
    </row>
    <row r="236" spans="1:9" ht="18.75" customHeight="1" x14ac:dyDescent="0.2">
      <c r="A236" s="867" t="s">
        <v>1110</v>
      </c>
      <c r="B236" s="868"/>
      <c r="C236" s="868"/>
      <c r="D236" s="868"/>
      <c r="E236" s="868"/>
      <c r="F236" s="869" t="s">
        <v>1111</v>
      </c>
      <c r="G236" s="869"/>
      <c r="H236" s="869"/>
      <c r="I236" s="870"/>
    </row>
    <row r="237" spans="1:9" ht="18.75" customHeight="1" x14ac:dyDescent="0.2">
      <c r="A237" s="790" t="s">
        <v>703</v>
      </c>
      <c r="B237" s="820"/>
      <c r="C237" s="820"/>
      <c r="D237" s="820"/>
      <c r="E237" s="820"/>
      <c r="F237" s="820"/>
      <c r="G237" s="820"/>
      <c r="H237" s="820"/>
      <c r="I237" s="791"/>
    </row>
    <row r="238" spans="1:9" ht="18.75" customHeight="1" x14ac:dyDescent="0.2">
      <c r="A238" s="790" t="s">
        <v>704</v>
      </c>
      <c r="B238" s="820"/>
      <c r="C238" s="820"/>
      <c r="D238" s="820"/>
      <c r="E238" s="820"/>
      <c r="F238" s="820"/>
      <c r="G238" s="820"/>
      <c r="H238" s="820"/>
      <c r="I238" s="791"/>
    </row>
    <row r="239" spans="1:9" ht="18.75" customHeight="1" x14ac:dyDescent="0.25">
      <c r="A239" s="187" t="s">
        <v>705</v>
      </c>
      <c r="B239" s="188">
        <v>7</v>
      </c>
      <c r="C239" s="790" t="s">
        <v>706</v>
      </c>
      <c r="D239" s="791"/>
      <c r="E239" s="856" t="s">
        <v>772</v>
      </c>
      <c r="F239" s="857"/>
      <c r="G239" s="727"/>
      <c r="H239" s="187" t="s">
        <v>707</v>
      </c>
      <c r="I239" s="189" t="s">
        <v>708</v>
      </c>
    </row>
    <row r="240" spans="1:9" ht="18.75" customHeight="1" x14ac:dyDescent="0.25">
      <c r="A240" s="187" t="s">
        <v>709</v>
      </c>
      <c r="B240" s="877" t="s">
        <v>710</v>
      </c>
      <c r="C240" s="877"/>
      <c r="D240" s="877"/>
      <c r="E240" s="790" t="s">
        <v>711</v>
      </c>
      <c r="F240" s="791"/>
      <c r="G240" s="887" t="s">
        <v>935</v>
      </c>
      <c r="H240" s="857"/>
      <c r="I240" s="727"/>
    </row>
    <row r="241" spans="1:9" ht="63" customHeight="1" x14ac:dyDescent="0.25">
      <c r="A241" s="187" t="s">
        <v>712</v>
      </c>
      <c r="B241" s="898" t="s">
        <v>1400</v>
      </c>
      <c r="C241" s="857"/>
      <c r="D241" s="857"/>
      <c r="E241" s="857"/>
      <c r="F241" s="857"/>
      <c r="G241" s="857"/>
      <c r="H241" s="857"/>
      <c r="I241" s="727"/>
    </row>
    <row r="242" spans="1:9" ht="24.75" customHeight="1" x14ac:dyDescent="0.2">
      <c r="A242" s="187" t="s">
        <v>713</v>
      </c>
      <c r="B242" s="900" t="s">
        <v>873</v>
      </c>
      <c r="C242" s="900"/>
      <c r="D242" s="900"/>
      <c r="E242" s="900"/>
      <c r="F242" s="900"/>
      <c r="G242" s="900"/>
      <c r="H242" s="900"/>
      <c r="I242" s="900"/>
    </row>
    <row r="243" spans="1:9" ht="34.5" customHeight="1" x14ac:dyDescent="0.2">
      <c r="A243" s="187" t="s">
        <v>714</v>
      </c>
      <c r="B243" s="184" t="s">
        <v>715</v>
      </c>
      <c r="C243" s="184" t="s">
        <v>865</v>
      </c>
      <c r="D243" s="184" t="s">
        <v>716</v>
      </c>
      <c r="E243" s="901" t="s">
        <v>717</v>
      </c>
      <c r="F243" s="902"/>
      <c r="G243" s="903" t="s">
        <v>718</v>
      </c>
      <c r="H243" s="903" t="s">
        <v>719</v>
      </c>
      <c r="I243" s="903" t="s">
        <v>1002</v>
      </c>
    </row>
    <row r="244" spans="1:9" ht="48.75" customHeight="1" x14ac:dyDescent="0.2">
      <c r="A244" s="187" t="s">
        <v>720</v>
      </c>
      <c r="B244" s="184" t="s">
        <v>715</v>
      </c>
      <c r="C244" s="184" t="s">
        <v>715</v>
      </c>
      <c r="D244" s="184" t="s">
        <v>1113</v>
      </c>
      <c r="E244" s="805"/>
      <c r="F244" s="806"/>
      <c r="G244" s="968"/>
      <c r="H244" s="968"/>
      <c r="I244" s="904"/>
    </row>
    <row r="245" spans="1:9" ht="79.5" customHeight="1" x14ac:dyDescent="0.2">
      <c r="A245" s="187" t="s">
        <v>721</v>
      </c>
      <c r="B245" s="197">
        <v>9</v>
      </c>
      <c r="C245" s="187" t="s">
        <v>722</v>
      </c>
      <c r="D245" s="194" t="s">
        <v>1380</v>
      </c>
      <c r="E245" s="809" t="s">
        <v>723</v>
      </c>
      <c r="F245" s="810"/>
      <c r="G245" s="947" t="s">
        <v>1378</v>
      </c>
      <c r="H245" s="925"/>
      <c r="I245" s="926"/>
    </row>
    <row r="246" spans="1:9" ht="28.5" customHeight="1" x14ac:dyDescent="0.2">
      <c r="A246" s="790" t="s">
        <v>725</v>
      </c>
      <c r="B246" s="820"/>
      <c r="C246" s="820"/>
      <c r="D246" s="820"/>
      <c r="E246" s="820"/>
      <c r="F246" s="820"/>
      <c r="G246" s="815"/>
      <c r="H246" s="815"/>
      <c r="I246" s="816"/>
    </row>
    <row r="247" spans="1:9" ht="51" customHeight="1" x14ac:dyDescent="0.25">
      <c r="A247" s="187" t="s">
        <v>726</v>
      </c>
      <c r="B247" s="856" t="s">
        <v>812</v>
      </c>
      <c r="C247" s="727"/>
      <c r="D247" s="187" t="s">
        <v>727</v>
      </c>
      <c r="E247" s="894" t="s">
        <v>728</v>
      </c>
      <c r="F247" s="895"/>
      <c r="G247" s="187" t="s">
        <v>729</v>
      </c>
      <c r="H247" s="896" t="s">
        <v>724</v>
      </c>
      <c r="I247" s="897"/>
    </row>
    <row r="248" spans="1:9" ht="28.5" customHeight="1" x14ac:dyDescent="0.25">
      <c r="A248" s="187" t="s">
        <v>730</v>
      </c>
      <c r="B248" s="889" t="s">
        <v>816</v>
      </c>
      <c r="C248" s="857"/>
      <c r="D248" s="857"/>
      <c r="E248" s="857"/>
      <c r="F248" s="857"/>
      <c r="G248" s="857"/>
      <c r="H248" s="857"/>
      <c r="I248" s="727"/>
    </row>
    <row r="249" spans="1:9" ht="28.5" customHeight="1" x14ac:dyDescent="0.2">
      <c r="A249" s="187" t="s">
        <v>731</v>
      </c>
      <c r="B249" s="196" t="s">
        <v>589</v>
      </c>
      <c r="C249" s="187" t="s">
        <v>732</v>
      </c>
      <c r="D249" s="191" t="s">
        <v>590</v>
      </c>
      <c r="E249" s="790" t="s">
        <v>733</v>
      </c>
      <c r="F249" s="791"/>
      <c r="G249" s="192" t="s">
        <v>600</v>
      </c>
      <c r="H249" s="187" t="s">
        <v>734</v>
      </c>
      <c r="I249" s="194">
        <v>44</v>
      </c>
    </row>
    <row r="250" spans="1:9" ht="90.75" customHeight="1" x14ac:dyDescent="0.25">
      <c r="A250" s="187" t="s">
        <v>735</v>
      </c>
      <c r="B250" s="898" t="s">
        <v>736</v>
      </c>
      <c r="C250" s="857"/>
      <c r="D250" s="857"/>
      <c r="E250" s="857"/>
      <c r="F250" s="857"/>
      <c r="G250" s="857"/>
      <c r="H250" s="857"/>
      <c r="I250" s="727"/>
    </row>
    <row r="251" spans="1:9" ht="57.75" customHeight="1" x14ac:dyDescent="0.25">
      <c r="A251" s="187" t="s">
        <v>737</v>
      </c>
      <c r="B251" s="898" t="s">
        <v>999</v>
      </c>
      <c r="C251" s="899"/>
      <c r="D251" s="753"/>
      <c r="E251" s="790" t="s">
        <v>738</v>
      </c>
      <c r="F251" s="791"/>
      <c r="G251" s="898" t="s">
        <v>961</v>
      </c>
      <c r="H251" s="899"/>
      <c r="I251" s="753"/>
    </row>
    <row r="252" spans="1:9" ht="28.5" customHeight="1" x14ac:dyDescent="0.2">
      <c r="A252" s="790" t="s">
        <v>739</v>
      </c>
      <c r="B252" s="820"/>
      <c r="C252" s="820"/>
      <c r="D252" s="820"/>
      <c r="E252" s="820"/>
      <c r="F252" s="820"/>
      <c r="G252" s="820"/>
      <c r="H252" s="820"/>
      <c r="I252" s="791"/>
    </row>
    <row r="253" spans="1:9" ht="39.75" customHeight="1" x14ac:dyDescent="0.2">
      <c r="A253" s="187" t="s">
        <v>740</v>
      </c>
      <c r="B253" s="900" t="s">
        <v>952</v>
      </c>
      <c r="C253" s="900"/>
      <c r="D253" s="900"/>
      <c r="E253" s="900"/>
      <c r="F253" s="900"/>
      <c r="G253" s="900"/>
      <c r="H253" s="900"/>
      <c r="I253" s="900"/>
    </row>
    <row r="254" spans="1:9" ht="28.5" customHeight="1" x14ac:dyDescent="0.2">
      <c r="A254" s="187" t="s">
        <v>741</v>
      </c>
      <c r="B254" s="790" t="s">
        <v>742</v>
      </c>
      <c r="C254" s="791"/>
      <c r="D254" s="790" t="s">
        <v>743</v>
      </c>
      <c r="E254" s="791"/>
      <c r="F254" s="790" t="s">
        <v>744</v>
      </c>
      <c r="G254" s="791"/>
      <c r="H254" s="790" t="s">
        <v>745</v>
      </c>
      <c r="I254" s="791"/>
    </row>
    <row r="255" spans="1:9" ht="49.5" customHeight="1" x14ac:dyDescent="0.25">
      <c r="A255" s="187" t="s">
        <v>746</v>
      </c>
      <c r="B255" s="893" t="s">
        <v>873</v>
      </c>
      <c r="C255" s="753"/>
      <c r="D255" s="887" t="s">
        <v>724</v>
      </c>
      <c r="E255" s="727"/>
      <c r="F255" s="887" t="s">
        <v>724</v>
      </c>
      <c r="G255" s="727"/>
      <c r="H255" s="887" t="s">
        <v>724</v>
      </c>
      <c r="I255" s="727"/>
    </row>
    <row r="256" spans="1:9" ht="33" customHeight="1" x14ac:dyDescent="0.25">
      <c r="A256" s="187" t="s">
        <v>747</v>
      </c>
      <c r="B256" s="969" t="s">
        <v>953</v>
      </c>
      <c r="C256" s="753"/>
      <c r="D256" s="887" t="s">
        <v>724</v>
      </c>
      <c r="E256" s="727"/>
      <c r="F256" s="887" t="s">
        <v>724</v>
      </c>
      <c r="G256" s="727"/>
      <c r="H256" s="887" t="s">
        <v>724</v>
      </c>
      <c r="I256" s="727"/>
    </row>
    <row r="257" spans="1:9" ht="33" customHeight="1" x14ac:dyDescent="0.25">
      <c r="A257" s="187" t="s">
        <v>748</v>
      </c>
      <c r="B257" s="888" t="s">
        <v>749</v>
      </c>
      <c r="C257" s="727"/>
      <c r="D257" s="887" t="s">
        <v>724</v>
      </c>
      <c r="E257" s="727"/>
      <c r="F257" s="887" t="s">
        <v>724</v>
      </c>
      <c r="G257" s="727"/>
      <c r="H257" s="887" t="s">
        <v>724</v>
      </c>
      <c r="I257" s="727"/>
    </row>
    <row r="258" spans="1:9" ht="33" customHeight="1" x14ac:dyDescent="0.25">
      <c r="A258" s="187" t="s">
        <v>750</v>
      </c>
      <c r="B258" s="889" t="s">
        <v>600</v>
      </c>
      <c r="C258" s="727"/>
      <c r="D258" s="887" t="s">
        <v>724</v>
      </c>
      <c r="E258" s="727"/>
      <c r="F258" s="887" t="s">
        <v>724</v>
      </c>
      <c r="G258" s="727"/>
      <c r="H258" s="887" t="s">
        <v>724</v>
      </c>
      <c r="I258" s="727"/>
    </row>
    <row r="259" spans="1:9" ht="33" customHeight="1" x14ac:dyDescent="0.25">
      <c r="A259" s="187" t="s">
        <v>751</v>
      </c>
      <c r="B259" s="889" t="s">
        <v>812</v>
      </c>
      <c r="C259" s="727"/>
      <c r="D259" s="887" t="s">
        <v>724</v>
      </c>
      <c r="E259" s="727"/>
      <c r="F259" s="887" t="s">
        <v>724</v>
      </c>
      <c r="G259" s="727"/>
      <c r="H259" s="887" t="s">
        <v>724</v>
      </c>
      <c r="I259" s="727"/>
    </row>
    <row r="260" spans="1:9" ht="33" customHeight="1" x14ac:dyDescent="0.25">
      <c r="A260" s="187" t="s">
        <v>752</v>
      </c>
      <c r="B260" s="888" t="s">
        <v>817</v>
      </c>
      <c r="C260" s="727"/>
      <c r="D260" s="887" t="s">
        <v>724</v>
      </c>
      <c r="E260" s="727"/>
      <c r="F260" s="887" t="s">
        <v>724</v>
      </c>
      <c r="G260" s="727"/>
      <c r="H260" s="887" t="s">
        <v>724</v>
      </c>
      <c r="I260" s="727"/>
    </row>
    <row r="261" spans="1:9" ht="18.75" customHeight="1" x14ac:dyDescent="0.2">
      <c r="A261" s="790" t="s">
        <v>753</v>
      </c>
      <c r="B261" s="820"/>
      <c r="C261" s="820"/>
      <c r="D261" s="820"/>
      <c r="E261" s="820"/>
      <c r="F261" s="820"/>
      <c r="G261" s="820"/>
      <c r="H261" s="820"/>
      <c r="I261" s="791"/>
    </row>
    <row r="262" spans="1:9" ht="18.75" customHeight="1" x14ac:dyDescent="0.2">
      <c r="A262" s="187" t="s">
        <v>754</v>
      </c>
      <c r="B262" s="880" t="s">
        <v>724</v>
      </c>
      <c r="C262" s="881"/>
      <c r="D262" s="882"/>
      <c r="E262" s="187" t="s">
        <v>755</v>
      </c>
      <c r="F262" s="883" t="s">
        <v>724</v>
      </c>
      <c r="G262" s="884"/>
      <c r="H262" s="884"/>
      <c r="I262" s="885"/>
    </row>
    <row r="263" spans="1:9" ht="18.75" customHeight="1" x14ac:dyDescent="0.2">
      <c r="A263" s="187" t="s">
        <v>756</v>
      </c>
      <c r="B263" s="886" t="s">
        <v>724</v>
      </c>
      <c r="C263" s="886"/>
      <c r="D263" s="886"/>
      <c r="E263" s="886"/>
      <c r="F263" s="886"/>
      <c r="G263" s="886"/>
      <c r="H263" s="886"/>
      <c r="I263" s="886"/>
    </row>
    <row r="264" spans="1:9" ht="18.75" customHeight="1" x14ac:dyDescent="0.2">
      <c r="A264" s="187" t="s">
        <v>757</v>
      </c>
      <c r="B264" s="886" t="s">
        <v>724</v>
      </c>
      <c r="C264" s="886"/>
      <c r="D264" s="886"/>
      <c r="E264" s="886"/>
      <c r="F264" s="886"/>
      <c r="G264" s="886"/>
      <c r="H264" s="886"/>
      <c r="I264" s="886"/>
    </row>
    <row r="265" spans="1:9" ht="18.75" customHeight="1" x14ac:dyDescent="0.2">
      <c r="A265" s="187" t="s">
        <v>758</v>
      </c>
      <c r="B265" s="880" t="s">
        <v>724</v>
      </c>
      <c r="C265" s="881"/>
      <c r="D265" s="882"/>
      <c r="E265" s="187" t="s">
        <v>759</v>
      </c>
      <c r="F265" s="880" t="s">
        <v>724</v>
      </c>
      <c r="G265" s="881"/>
      <c r="H265" s="881"/>
      <c r="I265" s="882"/>
    </row>
    <row r="266" spans="1:9" ht="18.75" customHeight="1" x14ac:dyDescent="0.2">
      <c r="A266" s="817" t="s">
        <v>760</v>
      </c>
      <c r="B266" s="818"/>
      <c r="C266" s="817" t="s">
        <v>761</v>
      </c>
      <c r="D266" s="818"/>
      <c r="E266" s="817" t="s">
        <v>762</v>
      </c>
      <c r="F266" s="819"/>
      <c r="G266" s="818"/>
      <c r="H266" s="817" t="s">
        <v>763</v>
      </c>
      <c r="I266" s="818"/>
    </row>
    <row r="267" spans="1:9" ht="43.5" customHeight="1" x14ac:dyDescent="0.25">
      <c r="A267" s="853" t="s">
        <v>701</v>
      </c>
      <c r="B267" s="727"/>
      <c r="C267" s="854" t="s">
        <v>811</v>
      </c>
      <c r="D267" s="855"/>
      <c r="E267" s="856" t="s">
        <v>764</v>
      </c>
      <c r="F267" s="857"/>
      <c r="G267" s="727"/>
      <c r="H267" s="853" t="s">
        <v>769</v>
      </c>
      <c r="I267" s="727"/>
    </row>
    <row r="268" spans="1:9" ht="18.75" customHeight="1" x14ac:dyDescent="0.2">
      <c r="A268" s="858" t="s">
        <v>765</v>
      </c>
      <c r="B268" s="859"/>
      <c r="C268" s="859"/>
      <c r="D268" s="859"/>
      <c r="E268" s="859"/>
      <c r="F268" s="859"/>
      <c r="G268" s="859"/>
      <c r="H268" s="859"/>
      <c r="I268" s="860"/>
    </row>
    <row r="269" spans="1:9" ht="39.75" customHeight="1" x14ac:dyDescent="0.2">
      <c r="A269" s="247" t="s">
        <v>766</v>
      </c>
      <c r="B269" s="787" t="s">
        <v>767</v>
      </c>
      <c r="C269" s="788"/>
      <c r="D269" s="788"/>
      <c r="E269" s="788"/>
      <c r="F269" s="788"/>
      <c r="G269" s="788"/>
      <c r="H269" s="789"/>
      <c r="I269" s="247" t="s">
        <v>768</v>
      </c>
    </row>
    <row r="270" spans="1:9" ht="26.25" customHeight="1" x14ac:dyDescent="0.2">
      <c r="A270" s="248">
        <v>46206</v>
      </c>
      <c r="B270" s="883" t="s">
        <v>1401</v>
      </c>
      <c r="C270" s="884"/>
      <c r="D270" s="884"/>
      <c r="E270" s="884"/>
      <c r="F270" s="884"/>
      <c r="G270" s="884"/>
      <c r="H270" s="885"/>
      <c r="I270" s="249" t="s">
        <v>1111</v>
      </c>
    </row>
    <row r="271" spans="1:9" ht="18.75" customHeight="1" x14ac:dyDescent="0.2">
      <c r="A271" s="485"/>
      <c r="B271" s="486"/>
      <c r="C271" s="487"/>
      <c r="D271" s="487"/>
      <c r="E271" s="487"/>
      <c r="F271" s="487"/>
      <c r="G271" s="487"/>
      <c r="H271" s="487"/>
      <c r="I271" s="488"/>
    </row>
    <row r="272" spans="1:9" ht="18.75" customHeight="1" x14ac:dyDescent="0.2">
      <c r="A272" s="908" t="s">
        <v>0</v>
      </c>
      <c r="B272" s="909"/>
      <c r="C272" s="909"/>
      <c r="D272" s="909"/>
      <c r="E272" s="909"/>
      <c r="F272" s="909"/>
      <c r="G272" s="909"/>
      <c r="H272" s="909"/>
      <c r="I272" s="910"/>
    </row>
    <row r="273" spans="1:9" ht="18.75" customHeight="1" x14ac:dyDescent="0.2">
      <c r="A273" s="911" t="s">
        <v>1</v>
      </c>
      <c r="B273" s="912"/>
      <c r="C273" s="912"/>
      <c r="D273" s="912"/>
      <c r="E273" s="912"/>
      <c r="F273" s="912"/>
      <c r="G273" s="912"/>
      <c r="H273" s="912"/>
      <c r="I273" s="913"/>
    </row>
    <row r="274" spans="1:9" ht="18.75" customHeight="1" x14ac:dyDescent="0.2">
      <c r="A274" s="911" t="s">
        <v>702</v>
      </c>
      <c r="B274" s="912"/>
      <c r="C274" s="912"/>
      <c r="D274" s="912"/>
      <c r="E274" s="912"/>
      <c r="F274" s="912"/>
      <c r="G274" s="912"/>
      <c r="H274" s="912"/>
      <c r="I274" s="913"/>
    </row>
    <row r="275" spans="1:9" ht="18.75" customHeight="1" x14ac:dyDescent="0.2">
      <c r="A275" s="867" t="s">
        <v>1110</v>
      </c>
      <c r="B275" s="868"/>
      <c r="C275" s="868"/>
      <c r="D275" s="868"/>
      <c r="E275" s="868"/>
      <c r="F275" s="869" t="s">
        <v>1111</v>
      </c>
      <c r="G275" s="869"/>
      <c r="H275" s="869"/>
      <c r="I275" s="870"/>
    </row>
    <row r="276" spans="1:9" ht="28.5" customHeight="1" x14ac:dyDescent="0.2">
      <c r="A276" s="790" t="s">
        <v>703</v>
      </c>
      <c r="B276" s="820"/>
      <c r="C276" s="820"/>
      <c r="D276" s="820"/>
      <c r="E276" s="820"/>
      <c r="F276" s="820"/>
      <c r="G276" s="820"/>
      <c r="H276" s="820"/>
      <c r="I276" s="791"/>
    </row>
    <row r="277" spans="1:9" ht="28.5" customHeight="1" x14ac:dyDescent="0.2">
      <c r="A277" s="790" t="s">
        <v>704</v>
      </c>
      <c r="B277" s="820"/>
      <c r="C277" s="820"/>
      <c r="D277" s="820"/>
      <c r="E277" s="820"/>
      <c r="F277" s="820"/>
      <c r="G277" s="820"/>
      <c r="H277" s="820"/>
      <c r="I277" s="791"/>
    </row>
    <row r="278" spans="1:9" ht="28.5" customHeight="1" x14ac:dyDescent="0.25">
      <c r="A278" s="187" t="s">
        <v>705</v>
      </c>
      <c r="B278" s="188">
        <v>8</v>
      </c>
      <c r="C278" s="790" t="s">
        <v>706</v>
      </c>
      <c r="D278" s="791"/>
      <c r="E278" s="856" t="s">
        <v>772</v>
      </c>
      <c r="F278" s="857"/>
      <c r="G278" s="727"/>
      <c r="H278" s="187" t="s">
        <v>707</v>
      </c>
      <c r="I278" s="189" t="s">
        <v>708</v>
      </c>
    </row>
    <row r="279" spans="1:9" ht="28.5" customHeight="1" x14ac:dyDescent="0.25">
      <c r="A279" s="187" t="s">
        <v>709</v>
      </c>
      <c r="B279" s="877" t="s">
        <v>710</v>
      </c>
      <c r="C279" s="877"/>
      <c r="D279" s="877"/>
      <c r="E279" s="790" t="s">
        <v>711</v>
      </c>
      <c r="F279" s="791"/>
      <c r="G279" s="856" t="s">
        <v>936</v>
      </c>
      <c r="H279" s="943"/>
      <c r="I279" s="944"/>
    </row>
    <row r="280" spans="1:9" ht="71.25" customHeight="1" x14ac:dyDescent="0.25">
      <c r="A280" s="187" t="s">
        <v>712</v>
      </c>
      <c r="B280" s="898" t="s">
        <v>818</v>
      </c>
      <c r="C280" s="857"/>
      <c r="D280" s="857"/>
      <c r="E280" s="857"/>
      <c r="F280" s="857"/>
      <c r="G280" s="857"/>
      <c r="H280" s="857"/>
      <c r="I280" s="727"/>
    </row>
    <row r="281" spans="1:9" ht="53.25" customHeight="1" x14ac:dyDescent="0.2">
      <c r="A281" s="187" t="s">
        <v>713</v>
      </c>
      <c r="B281" s="900" t="s">
        <v>923</v>
      </c>
      <c r="C281" s="900"/>
      <c r="D281" s="900"/>
      <c r="E281" s="900"/>
      <c r="F281" s="900"/>
      <c r="G281" s="900"/>
      <c r="H281" s="900"/>
      <c r="I281" s="900"/>
    </row>
    <row r="282" spans="1:9" ht="28.5" customHeight="1" x14ac:dyDescent="0.2">
      <c r="A282" s="187" t="s">
        <v>714</v>
      </c>
      <c r="B282" s="184" t="s">
        <v>715</v>
      </c>
      <c r="C282" s="184" t="s">
        <v>865</v>
      </c>
      <c r="D282" s="184" t="s">
        <v>716</v>
      </c>
      <c r="E282" s="901" t="s">
        <v>717</v>
      </c>
      <c r="F282" s="902"/>
      <c r="G282" s="903" t="s">
        <v>718</v>
      </c>
      <c r="H282" s="903" t="s">
        <v>719</v>
      </c>
      <c r="I282" s="903" t="s">
        <v>1002</v>
      </c>
    </row>
    <row r="283" spans="1:9" ht="28.5" customHeight="1" x14ac:dyDescent="0.2">
      <c r="A283" s="187" t="s">
        <v>720</v>
      </c>
      <c r="B283" s="184" t="s">
        <v>715</v>
      </c>
      <c r="C283" s="184" t="s">
        <v>715</v>
      </c>
      <c r="D283" s="184" t="s">
        <v>1113</v>
      </c>
      <c r="E283" s="805"/>
      <c r="F283" s="806"/>
      <c r="G283" s="904"/>
      <c r="H283" s="904"/>
      <c r="I283" s="904"/>
    </row>
    <row r="284" spans="1:9" ht="50.25" customHeight="1" x14ac:dyDescent="0.25">
      <c r="A284" s="187" t="s">
        <v>721</v>
      </c>
      <c r="B284" s="198">
        <v>1</v>
      </c>
      <c r="C284" s="187" t="s">
        <v>722</v>
      </c>
      <c r="D284" s="199" t="s">
        <v>1382</v>
      </c>
      <c r="E284" s="809" t="s">
        <v>723</v>
      </c>
      <c r="F284" s="810"/>
      <c r="G284" s="893" t="s">
        <v>724</v>
      </c>
      <c r="H284" s="970"/>
      <c r="I284" s="971"/>
    </row>
    <row r="285" spans="1:9" ht="28.5" customHeight="1" x14ac:dyDescent="0.2">
      <c r="A285" s="790" t="s">
        <v>725</v>
      </c>
      <c r="B285" s="820"/>
      <c r="C285" s="820"/>
      <c r="D285" s="820"/>
      <c r="E285" s="820"/>
      <c r="F285" s="820"/>
      <c r="G285" s="820"/>
      <c r="H285" s="820"/>
      <c r="I285" s="791"/>
    </row>
    <row r="286" spans="1:9" ht="28.5" customHeight="1" x14ac:dyDescent="0.25">
      <c r="A286" s="187" t="s">
        <v>726</v>
      </c>
      <c r="B286" s="972" t="s">
        <v>819</v>
      </c>
      <c r="C286" s="973"/>
      <c r="D286" s="187" t="s">
        <v>727</v>
      </c>
      <c r="E286" s="894" t="s">
        <v>728</v>
      </c>
      <c r="F286" s="895"/>
      <c r="G286" s="187" t="s">
        <v>729</v>
      </c>
      <c r="H286" s="896" t="s">
        <v>724</v>
      </c>
      <c r="I286" s="897"/>
    </row>
    <row r="287" spans="1:9" ht="28.5" customHeight="1" x14ac:dyDescent="0.25">
      <c r="A287" s="187" t="s">
        <v>730</v>
      </c>
      <c r="B287" s="889" t="s">
        <v>770</v>
      </c>
      <c r="C287" s="857"/>
      <c r="D287" s="857"/>
      <c r="E287" s="857"/>
      <c r="F287" s="857"/>
      <c r="G287" s="857"/>
      <c r="H287" s="857"/>
      <c r="I287" s="727"/>
    </row>
    <row r="288" spans="1:9" ht="28.5" customHeight="1" x14ac:dyDescent="0.2">
      <c r="A288" s="187" t="s">
        <v>731</v>
      </c>
      <c r="B288" s="196" t="s">
        <v>589</v>
      </c>
      <c r="C288" s="187" t="s">
        <v>732</v>
      </c>
      <c r="D288" s="191" t="s">
        <v>590</v>
      </c>
      <c r="E288" s="790" t="s">
        <v>733</v>
      </c>
      <c r="F288" s="791"/>
      <c r="G288" s="192" t="s">
        <v>600</v>
      </c>
      <c r="H288" s="187" t="s">
        <v>734</v>
      </c>
      <c r="I288" s="195">
        <v>1</v>
      </c>
    </row>
    <row r="289" spans="1:9" ht="87.75" customHeight="1" x14ac:dyDescent="0.25">
      <c r="A289" s="187" t="s">
        <v>735</v>
      </c>
      <c r="B289" s="898" t="s">
        <v>736</v>
      </c>
      <c r="C289" s="857"/>
      <c r="D289" s="857"/>
      <c r="E289" s="857"/>
      <c r="F289" s="857"/>
      <c r="G289" s="857"/>
      <c r="H289" s="857"/>
      <c r="I289" s="727"/>
    </row>
    <row r="290" spans="1:9" ht="102.75" customHeight="1" x14ac:dyDescent="0.25">
      <c r="A290" s="187" t="s">
        <v>737</v>
      </c>
      <c r="B290" s="889" t="s">
        <v>820</v>
      </c>
      <c r="C290" s="857"/>
      <c r="D290" s="727"/>
      <c r="E290" s="790" t="s">
        <v>738</v>
      </c>
      <c r="F290" s="791"/>
      <c r="G290" s="893" t="s">
        <v>884</v>
      </c>
      <c r="H290" s="891"/>
      <c r="I290" s="892"/>
    </row>
    <row r="291" spans="1:9" ht="28.5" customHeight="1" x14ac:dyDescent="0.2">
      <c r="A291" s="790" t="s">
        <v>739</v>
      </c>
      <c r="B291" s="820"/>
      <c r="C291" s="820"/>
      <c r="D291" s="820"/>
      <c r="E291" s="820"/>
      <c r="F291" s="820"/>
      <c r="G291" s="820"/>
      <c r="H291" s="820"/>
      <c r="I291" s="791"/>
    </row>
    <row r="292" spans="1:9" ht="28.5" customHeight="1" x14ac:dyDescent="0.25">
      <c r="A292" s="187" t="s">
        <v>740</v>
      </c>
      <c r="B292" s="889" t="s">
        <v>821</v>
      </c>
      <c r="C292" s="857"/>
      <c r="D292" s="857"/>
      <c r="E292" s="857"/>
      <c r="F292" s="857"/>
      <c r="G292" s="857"/>
      <c r="H292" s="857"/>
      <c r="I292" s="727"/>
    </row>
    <row r="293" spans="1:9" ht="28.5" customHeight="1" x14ac:dyDescent="0.2">
      <c r="A293" s="187" t="s">
        <v>741</v>
      </c>
      <c r="B293" s="790" t="s">
        <v>742</v>
      </c>
      <c r="C293" s="791"/>
      <c r="D293" s="790" t="s">
        <v>743</v>
      </c>
      <c r="E293" s="791"/>
      <c r="F293" s="790" t="s">
        <v>744</v>
      </c>
      <c r="G293" s="791"/>
      <c r="H293" s="790" t="s">
        <v>745</v>
      </c>
      <c r="I293" s="791"/>
    </row>
    <row r="294" spans="1:9" ht="28.5" customHeight="1" x14ac:dyDescent="0.25">
      <c r="A294" s="187" t="s">
        <v>746</v>
      </c>
      <c r="B294" s="889" t="s">
        <v>822</v>
      </c>
      <c r="C294" s="727"/>
      <c r="D294" s="889" t="s">
        <v>823</v>
      </c>
      <c r="E294" s="727"/>
      <c r="F294" s="887" t="s">
        <v>724</v>
      </c>
      <c r="G294" s="727"/>
      <c r="H294" s="887" t="s">
        <v>724</v>
      </c>
      <c r="I294" s="727"/>
    </row>
    <row r="295" spans="1:9" ht="28.5" customHeight="1" x14ac:dyDescent="0.25">
      <c r="A295" s="187" t="s">
        <v>747</v>
      </c>
      <c r="B295" s="905" t="s">
        <v>770</v>
      </c>
      <c r="C295" s="727"/>
      <c r="D295" s="905" t="s">
        <v>770</v>
      </c>
      <c r="E295" s="727"/>
      <c r="F295" s="887" t="s">
        <v>724</v>
      </c>
      <c r="G295" s="727"/>
      <c r="H295" s="887" t="s">
        <v>724</v>
      </c>
      <c r="I295" s="727"/>
    </row>
    <row r="296" spans="1:9" ht="28.5" customHeight="1" x14ac:dyDescent="0.25">
      <c r="A296" s="187" t="s">
        <v>748</v>
      </c>
      <c r="B296" s="888" t="s">
        <v>749</v>
      </c>
      <c r="C296" s="727"/>
      <c r="D296" s="905" t="s">
        <v>749</v>
      </c>
      <c r="E296" s="727"/>
      <c r="F296" s="887" t="s">
        <v>724</v>
      </c>
      <c r="G296" s="727"/>
      <c r="H296" s="887" t="s">
        <v>724</v>
      </c>
      <c r="I296" s="727"/>
    </row>
    <row r="297" spans="1:9" ht="28.5" customHeight="1" x14ac:dyDescent="0.25">
      <c r="A297" s="187" t="s">
        <v>750</v>
      </c>
      <c r="B297" s="889" t="s">
        <v>600</v>
      </c>
      <c r="C297" s="727"/>
      <c r="D297" s="905" t="s">
        <v>600</v>
      </c>
      <c r="E297" s="727"/>
      <c r="F297" s="887" t="s">
        <v>724</v>
      </c>
      <c r="G297" s="727"/>
      <c r="H297" s="887" t="s">
        <v>724</v>
      </c>
      <c r="I297" s="727"/>
    </row>
    <row r="298" spans="1:9" ht="28.5" customHeight="1" x14ac:dyDescent="0.25">
      <c r="A298" s="187" t="s">
        <v>751</v>
      </c>
      <c r="B298" s="889" t="s">
        <v>824</v>
      </c>
      <c r="C298" s="727"/>
      <c r="D298" s="889" t="s">
        <v>824</v>
      </c>
      <c r="E298" s="727"/>
      <c r="F298" s="887" t="s">
        <v>724</v>
      </c>
      <c r="G298" s="727"/>
      <c r="H298" s="887" t="s">
        <v>724</v>
      </c>
      <c r="I298" s="727"/>
    </row>
    <row r="299" spans="1:9" ht="28.5" customHeight="1" x14ac:dyDescent="0.25">
      <c r="A299" s="187" t="s">
        <v>752</v>
      </c>
      <c r="B299" s="888" t="s">
        <v>825</v>
      </c>
      <c r="C299" s="727"/>
      <c r="D299" s="889" t="s">
        <v>826</v>
      </c>
      <c r="E299" s="727"/>
      <c r="F299" s="887" t="s">
        <v>724</v>
      </c>
      <c r="G299" s="727"/>
      <c r="H299" s="887" t="s">
        <v>724</v>
      </c>
      <c r="I299" s="727"/>
    </row>
    <row r="300" spans="1:9" ht="28.5" customHeight="1" x14ac:dyDescent="0.2">
      <c r="A300" s="790" t="s">
        <v>753</v>
      </c>
      <c r="B300" s="820"/>
      <c r="C300" s="820"/>
      <c r="D300" s="820"/>
      <c r="E300" s="820"/>
      <c r="F300" s="820"/>
      <c r="G300" s="820"/>
      <c r="H300" s="820"/>
      <c r="I300" s="791"/>
    </row>
    <row r="301" spans="1:9" ht="28.5" customHeight="1" x14ac:dyDescent="0.2">
      <c r="A301" s="187" t="s">
        <v>754</v>
      </c>
      <c r="B301" s="880" t="s">
        <v>724</v>
      </c>
      <c r="C301" s="881"/>
      <c r="D301" s="882"/>
      <c r="E301" s="187" t="s">
        <v>755</v>
      </c>
      <c r="F301" s="883" t="s">
        <v>724</v>
      </c>
      <c r="G301" s="884"/>
      <c r="H301" s="884"/>
      <c r="I301" s="885"/>
    </row>
    <row r="302" spans="1:9" ht="28.5" customHeight="1" x14ac:dyDescent="0.2">
      <c r="A302" s="187" t="s">
        <v>756</v>
      </c>
      <c r="B302" s="886" t="s">
        <v>724</v>
      </c>
      <c r="C302" s="886"/>
      <c r="D302" s="886"/>
      <c r="E302" s="886"/>
      <c r="F302" s="886"/>
      <c r="G302" s="886"/>
      <c r="H302" s="886"/>
      <c r="I302" s="886"/>
    </row>
    <row r="303" spans="1:9" ht="28.5" customHeight="1" x14ac:dyDescent="0.2">
      <c r="A303" s="187" t="s">
        <v>757</v>
      </c>
      <c r="B303" s="886" t="s">
        <v>724</v>
      </c>
      <c r="C303" s="886"/>
      <c r="D303" s="886"/>
      <c r="E303" s="886"/>
      <c r="F303" s="886"/>
      <c r="G303" s="886"/>
      <c r="H303" s="886"/>
      <c r="I303" s="886"/>
    </row>
    <row r="304" spans="1:9" ht="28.5" customHeight="1" x14ac:dyDescent="0.2">
      <c r="A304" s="187" t="s">
        <v>758</v>
      </c>
      <c r="B304" s="880" t="s">
        <v>724</v>
      </c>
      <c r="C304" s="881"/>
      <c r="D304" s="882"/>
      <c r="E304" s="187" t="s">
        <v>759</v>
      </c>
      <c r="F304" s="880" t="s">
        <v>724</v>
      </c>
      <c r="G304" s="881"/>
      <c r="H304" s="881"/>
      <c r="I304" s="882"/>
    </row>
    <row r="305" spans="1:9" ht="28.5" customHeight="1" x14ac:dyDescent="0.2">
      <c r="A305" s="817" t="s">
        <v>760</v>
      </c>
      <c r="B305" s="818"/>
      <c r="C305" s="817" t="s">
        <v>761</v>
      </c>
      <c r="D305" s="818"/>
      <c r="E305" s="817" t="s">
        <v>762</v>
      </c>
      <c r="F305" s="819"/>
      <c r="G305" s="818"/>
      <c r="H305" s="817" t="s">
        <v>763</v>
      </c>
      <c r="I305" s="818"/>
    </row>
    <row r="306" spans="1:9" ht="28.5" customHeight="1" x14ac:dyDescent="0.25">
      <c r="A306" s="853" t="s">
        <v>701</v>
      </c>
      <c r="B306" s="727"/>
      <c r="C306" s="854" t="s">
        <v>811</v>
      </c>
      <c r="D306" s="855"/>
      <c r="E306" s="856" t="s">
        <v>764</v>
      </c>
      <c r="F306" s="857"/>
      <c r="G306" s="727"/>
      <c r="H306" s="853" t="s">
        <v>769</v>
      </c>
      <c r="I306" s="727"/>
    </row>
    <row r="307" spans="1:9" ht="28.5" customHeight="1" x14ac:dyDescent="0.2">
      <c r="A307" s="858" t="s">
        <v>765</v>
      </c>
      <c r="B307" s="859"/>
      <c r="C307" s="859"/>
      <c r="D307" s="859"/>
      <c r="E307" s="859"/>
      <c r="F307" s="859"/>
      <c r="G307" s="859"/>
      <c r="H307" s="859"/>
      <c r="I307" s="860"/>
    </row>
    <row r="308" spans="1:9" ht="28.5" customHeight="1" x14ac:dyDescent="0.2">
      <c r="A308" s="187" t="s">
        <v>766</v>
      </c>
      <c r="B308" s="790" t="s">
        <v>767</v>
      </c>
      <c r="C308" s="820"/>
      <c r="D308" s="820"/>
      <c r="E308" s="820"/>
      <c r="F308" s="820"/>
      <c r="G308" s="820"/>
      <c r="H308" s="791"/>
      <c r="I308" s="187" t="s">
        <v>768</v>
      </c>
    </row>
    <row r="311" spans="1:9" ht="18.75" customHeight="1" x14ac:dyDescent="0.2">
      <c r="A311" s="908" t="s">
        <v>0</v>
      </c>
      <c r="B311" s="909"/>
      <c r="C311" s="909"/>
      <c r="D311" s="909"/>
      <c r="E311" s="909"/>
      <c r="F311" s="909"/>
      <c r="G311" s="909"/>
      <c r="H311" s="909"/>
      <c r="I311" s="910"/>
    </row>
    <row r="312" spans="1:9" ht="18.75" customHeight="1" x14ac:dyDescent="0.2">
      <c r="A312" s="911" t="s">
        <v>1</v>
      </c>
      <c r="B312" s="912"/>
      <c r="C312" s="912"/>
      <c r="D312" s="912"/>
      <c r="E312" s="912"/>
      <c r="F312" s="912"/>
      <c r="G312" s="912"/>
      <c r="H312" s="912"/>
      <c r="I312" s="913"/>
    </row>
    <row r="313" spans="1:9" ht="18.75" customHeight="1" x14ac:dyDescent="0.2">
      <c r="A313" s="911" t="s">
        <v>702</v>
      </c>
      <c r="B313" s="912"/>
      <c r="C313" s="912"/>
      <c r="D313" s="912"/>
      <c r="E313" s="912"/>
      <c r="F313" s="912"/>
      <c r="G313" s="912"/>
      <c r="H313" s="912"/>
      <c r="I313" s="913"/>
    </row>
    <row r="314" spans="1:9" ht="18.75" customHeight="1" x14ac:dyDescent="0.2">
      <c r="A314" s="867" t="s">
        <v>1110</v>
      </c>
      <c r="B314" s="868"/>
      <c r="C314" s="868"/>
      <c r="D314" s="868"/>
      <c r="E314" s="868"/>
      <c r="F314" s="869" t="s">
        <v>1111</v>
      </c>
      <c r="G314" s="869"/>
      <c r="H314" s="869"/>
      <c r="I314" s="870"/>
    </row>
    <row r="315" spans="1:9" ht="50.25" customHeight="1" x14ac:dyDescent="0.2">
      <c r="A315" s="790" t="s">
        <v>703</v>
      </c>
      <c r="B315" s="820"/>
      <c r="C315" s="820"/>
      <c r="D315" s="820"/>
      <c r="E315" s="820"/>
      <c r="F315" s="820"/>
      <c r="G315" s="820"/>
      <c r="H315" s="820"/>
      <c r="I315" s="791"/>
    </row>
    <row r="316" spans="1:9" ht="50.25" customHeight="1" x14ac:dyDescent="0.2">
      <c r="A316" s="790" t="s">
        <v>704</v>
      </c>
      <c r="B316" s="820"/>
      <c r="C316" s="820"/>
      <c r="D316" s="820"/>
      <c r="E316" s="820"/>
      <c r="F316" s="820"/>
      <c r="G316" s="820"/>
      <c r="H316" s="820"/>
      <c r="I316" s="791"/>
    </row>
    <row r="317" spans="1:9" ht="50.25" customHeight="1" x14ac:dyDescent="0.25">
      <c r="A317" s="187" t="s">
        <v>705</v>
      </c>
      <c r="B317" s="188">
        <v>9</v>
      </c>
      <c r="C317" s="790" t="s">
        <v>706</v>
      </c>
      <c r="D317" s="791"/>
      <c r="E317" s="856" t="s">
        <v>772</v>
      </c>
      <c r="F317" s="857"/>
      <c r="G317" s="727"/>
      <c r="H317" s="187" t="s">
        <v>707</v>
      </c>
      <c r="I317" s="189" t="s">
        <v>708</v>
      </c>
    </row>
    <row r="318" spans="1:9" ht="50.25" customHeight="1" x14ac:dyDescent="0.25">
      <c r="A318" s="187" t="s">
        <v>709</v>
      </c>
      <c r="B318" s="877" t="s">
        <v>710</v>
      </c>
      <c r="C318" s="877"/>
      <c r="D318" s="877"/>
      <c r="E318" s="790" t="s">
        <v>711</v>
      </c>
      <c r="F318" s="791"/>
      <c r="G318" s="856" t="s">
        <v>936</v>
      </c>
      <c r="H318" s="943"/>
      <c r="I318" s="944"/>
    </row>
    <row r="319" spans="1:9" ht="66.75" customHeight="1" x14ac:dyDescent="0.25">
      <c r="A319" s="187" t="s">
        <v>712</v>
      </c>
      <c r="B319" s="898" t="s">
        <v>827</v>
      </c>
      <c r="C319" s="857"/>
      <c r="D319" s="857"/>
      <c r="E319" s="857"/>
      <c r="F319" s="857"/>
      <c r="G319" s="857"/>
      <c r="H319" s="857"/>
      <c r="I319" s="727"/>
    </row>
    <row r="320" spans="1:9" ht="32.25" customHeight="1" x14ac:dyDescent="0.2">
      <c r="A320" s="187" t="s">
        <v>713</v>
      </c>
      <c r="B320" s="900" t="s">
        <v>954</v>
      </c>
      <c r="C320" s="900"/>
      <c r="D320" s="900"/>
      <c r="E320" s="900"/>
      <c r="F320" s="900"/>
      <c r="G320" s="900"/>
      <c r="H320" s="900"/>
      <c r="I320" s="900"/>
    </row>
    <row r="321" spans="1:9" ht="31.5" customHeight="1" x14ac:dyDescent="0.2">
      <c r="A321" s="187" t="s">
        <v>714</v>
      </c>
      <c r="B321" s="184" t="s">
        <v>715</v>
      </c>
      <c r="C321" s="184" t="s">
        <v>865</v>
      </c>
      <c r="D321" s="184" t="s">
        <v>716</v>
      </c>
      <c r="E321" s="901" t="s">
        <v>717</v>
      </c>
      <c r="F321" s="902"/>
      <c r="G321" s="903" t="s">
        <v>718</v>
      </c>
      <c r="H321" s="903" t="s">
        <v>719</v>
      </c>
      <c r="I321" s="903" t="s">
        <v>1002</v>
      </c>
    </row>
    <row r="322" spans="1:9" ht="31.5" customHeight="1" x14ac:dyDescent="0.2">
      <c r="A322" s="187" t="s">
        <v>720</v>
      </c>
      <c r="B322" s="184" t="s">
        <v>715</v>
      </c>
      <c r="C322" s="184" t="s">
        <v>715</v>
      </c>
      <c r="D322" s="184" t="s">
        <v>1050</v>
      </c>
      <c r="E322" s="805"/>
      <c r="F322" s="806"/>
      <c r="G322" s="904"/>
      <c r="H322" s="904"/>
      <c r="I322" s="904"/>
    </row>
    <row r="323" spans="1:9" ht="50.25" customHeight="1" x14ac:dyDescent="0.25">
      <c r="A323" s="187" t="s">
        <v>721</v>
      </c>
      <c r="B323" s="343">
        <v>25</v>
      </c>
      <c r="C323" s="187" t="s">
        <v>722</v>
      </c>
      <c r="D323" s="197" t="s">
        <v>724</v>
      </c>
      <c r="E323" s="809" t="s">
        <v>723</v>
      </c>
      <c r="F323" s="810"/>
      <c r="G323" s="893" t="s">
        <v>613</v>
      </c>
      <c r="H323" s="974"/>
      <c r="I323" s="975"/>
    </row>
    <row r="324" spans="1:9" ht="50.25" customHeight="1" x14ac:dyDescent="0.2">
      <c r="A324" s="790" t="s">
        <v>725</v>
      </c>
      <c r="B324" s="820"/>
      <c r="C324" s="820"/>
      <c r="D324" s="820"/>
      <c r="E324" s="820"/>
      <c r="F324" s="820"/>
      <c r="G324" s="820"/>
      <c r="H324" s="820"/>
      <c r="I324" s="791"/>
    </row>
    <row r="325" spans="1:9" ht="50.25" customHeight="1" x14ac:dyDescent="0.25">
      <c r="A325" s="187" t="s">
        <v>726</v>
      </c>
      <c r="B325" s="889" t="s">
        <v>828</v>
      </c>
      <c r="C325" s="727"/>
      <c r="D325" s="187" t="s">
        <v>727</v>
      </c>
      <c r="E325" s="894" t="s">
        <v>728</v>
      </c>
      <c r="F325" s="895"/>
      <c r="G325" s="187" t="s">
        <v>729</v>
      </c>
      <c r="H325" s="896" t="s">
        <v>724</v>
      </c>
      <c r="I325" s="897"/>
    </row>
    <row r="326" spans="1:9" ht="50.25" customHeight="1" x14ac:dyDescent="0.25">
      <c r="A326" s="187" t="s">
        <v>730</v>
      </c>
      <c r="B326" s="889" t="s">
        <v>829</v>
      </c>
      <c r="C326" s="857"/>
      <c r="D326" s="857"/>
      <c r="E326" s="857"/>
      <c r="F326" s="857"/>
      <c r="G326" s="857"/>
      <c r="H326" s="857"/>
      <c r="I326" s="727"/>
    </row>
    <row r="327" spans="1:9" ht="70.5" customHeight="1" x14ac:dyDescent="0.2">
      <c r="A327" s="187" t="s">
        <v>731</v>
      </c>
      <c r="B327" s="196" t="s">
        <v>589</v>
      </c>
      <c r="C327" s="187" t="s">
        <v>732</v>
      </c>
      <c r="D327" s="191" t="s">
        <v>590</v>
      </c>
      <c r="E327" s="790" t="s">
        <v>733</v>
      </c>
      <c r="F327" s="791"/>
      <c r="G327" s="192" t="s">
        <v>600</v>
      </c>
      <c r="H327" s="187" t="s">
        <v>734</v>
      </c>
      <c r="I327" s="197">
        <v>25</v>
      </c>
    </row>
    <row r="328" spans="1:9" ht="50.25" customHeight="1" x14ac:dyDescent="0.25">
      <c r="A328" s="187" t="s">
        <v>735</v>
      </c>
      <c r="B328" s="898" t="s">
        <v>736</v>
      </c>
      <c r="C328" s="857"/>
      <c r="D328" s="857"/>
      <c r="E328" s="857"/>
      <c r="F328" s="857"/>
      <c r="G328" s="857"/>
      <c r="H328" s="857"/>
      <c r="I328" s="727"/>
    </row>
    <row r="329" spans="1:9" ht="141.75" customHeight="1" x14ac:dyDescent="0.25">
      <c r="A329" s="187" t="s">
        <v>737</v>
      </c>
      <c r="B329" s="976" t="s">
        <v>874</v>
      </c>
      <c r="C329" s="977"/>
      <c r="D329" s="973"/>
      <c r="E329" s="790" t="s">
        <v>738</v>
      </c>
      <c r="F329" s="791"/>
      <c r="G329" s="893" t="s">
        <v>929</v>
      </c>
      <c r="H329" s="891"/>
      <c r="I329" s="892"/>
    </row>
    <row r="330" spans="1:9" ht="50.25" customHeight="1" x14ac:dyDescent="0.2">
      <c r="A330" s="790" t="s">
        <v>739</v>
      </c>
      <c r="B330" s="820"/>
      <c r="C330" s="820"/>
      <c r="D330" s="820"/>
      <c r="E330" s="820"/>
      <c r="F330" s="820"/>
      <c r="G330" s="820"/>
      <c r="H330" s="820"/>
      <c r="I330" s="791"/>
    </row>
    <row r="331" spans="1:9" ht="32.25" customHeight="1" x14ac:dyDescent="0.25">
      <c r="A331" s="187" t="s">
        <v>740</v>
      </c>
      <c r="B331" s="893" t="s">
        <v>955</v>
      </c>
      <c r="C331" s="891"/>
      <c r="D331" s="891"/>
      <c r="E331" s="891"/>
      <c r="F331" s="891"/>
      <c r="G331" s="891"/>
      <c r="H331" s="891"/>
      <c r="I331" s="892"/>
    </row>
    <row r="332" spans="1:9" ht="50.25" customHeight="1" x14ac:dyDescent="0.2">
      <c r="A332" s="187" t="s">
        <v>741</v>
      </c>
      <c r="B332" s="790" t="s">
        <v>742</v>
      </c>
      <c r="C332" s="791"/>
      <c r="D332" s="790" t="s">
        <v>743</v>
      </c>
      <c r="E332" s="791"/>
      <c r="F332" s="790" t="s">
        <v>744</v>
      </c>
      <c r="G332" s="791"/>
      <c r="H332" s="790" t="s">
        <v>745</v>
      </c>
      <c r="I332" s="791"/>
    </row>
    <row r="333" spans="1:9" ht="36" customHeight="1" x14ac:dyDescent="0.25">
      <c r="A333" s="187" t="s">
        <v>746</v>
      </c>
      <c r="B333" s="893" t="s">
        <v>956</v>
      </c>
      <c r="C333" s="753"/>
      <c r="D333" s="887" t="s">
        <v>724</v>
      </c>
      <c r="E333" s="727"/>
      <c r="F333" s="887" t="s">
        <v>724</v>
      </c>
      <c r="G333" s="727"/>
      <c r="H333" s="887" t="s">
        <v>724</v>
      </c>
      <c r="I333" s="727"/>
    </row>
    <row r="334" spans="1:9" ht="36" customHeight="1" x14ac:dyDescent="0.25">
      <c r="A334" s="187" t="s">
        <v>747</v>
      </c>
      <c r="B334" s="978" t="s">
        <v>876</v>
      </c>
      <c r="C334" s="753"/>
      <c r="D334" s="887" t="s">
        <v>724</v>
      </c>
      <c r="E334" s="727"/>
      <c r="F334" s="887" t="s">
        <v>724</v>
      </c>
      <c r="G334" s="727"/>
      <c r="H334" s="887" t="s">
        <v>724</v>
      </c>
      <c r="I334" s="727"/>
    </row>
    <row r="335" spans="1:9" ht="36" customHeight="1" x14ac:dyDescent="0.25">
      <c r="A335" s="187" t="s">
        <v>748</v>
      </c>
      <c r="B335" s="979" t="s">
        <v>749</v>
      </c>
      <c r="C335" s="753"/>
      <c r="D335" s="887" t="s">
        <v>724</v>
      </c>
      <c r="E335" s="727"/>
      <c r="F335" s="887" t="s">
        <v>724</v>
      </c>
      <c r="G335" s="727"/>
      <c r="H335" s="887" t="s">
        <v>724</v>
      </c>
      <c r="I335" s="727"/>
    </row>
    <row r="336" spans="1:9" ht="36" customHeight="1" x14ac:dyDescent="0.25">
      <c r="A336" s="187" t="s">
        <v>750</v>
      </c>
      <c r="B336" s="893" t="s">
        <v>600</v>
      </c>
      <c r="C336" s="753"/>
      <c r="D336" s="887" t="s">
        <v>724</v>
      </c>
      <c r="E336" s="727"/>
      <c r="F336" s="887" t="s">
        <v>724</v>
      </c>
      <c r="G336" s="727"/>
      <c r="H336" s="887" t="s">
        <v>724</v>
      </c>
      <c r="I336" s="727"/>
    </row>
    <row r="337" spans="1:9" ht="36" customHeight="1" x14ac:dyDescent="0.25">
      <c r="A337" s="187" t="s">
        <v>751</v>
      </c>
      <c r="B337" s="980" t="s">
        <v>877</v>
      </c>
      <c r="C337" s="981"/>
      <c r="D337" s="887" t="s">
        <v>724</v>
      </c>
      <c r="E337" s="727"/>
      <c r="F337" s="887" t="s">
        <v>724</v>
      </c>
      <c r="G337" s="727"/>
      <c r="H337" s="887" t="s">
        <v>724</v>
      </c>
      <c r="I337" s="727"/>
    </row>
    <row r="338" spans="1:9" ht="51" customHeight="1" x14ac:dyDescent="0.25">
      <c r="A338" s="187" t="s">
        <v>752</v>
      </c>
      <c r="B338" s="979" t="s">
        <v>875</v>
      </c>
      <c r="C338" s="753"/>
      <c r="D338" s="887" t="s">
        <v>724</v>
      </c>
      <c r="E338" s="727"/>
      <c r="F338" s="887" t="s">
        <v>724</v>
      </c>
      <c r="G338" s="727"/>
      <c r="H338" s="887" t="s">
        <v>724</v>
      </c>
      <c r="I338" s="727"/>
    </row>
    <row r="339" spans="1:9" ht="50.25" customHeight="1" x14ac:dyDescent="0.2">
      <c r="A339" s="790" t="s">
        <v>753</v>
      </c>
      <c r="B339" s="820"/>
      <c r="C339" s="820"/>
      <c r="D339" s="820"/>
      <c r="E339" s="820"/>
      <c r="F339" s="820"/>
      <c r="G339" s="820"/>
      <c r="H339" s="820"/>
      <c r="I339" s="791"/>
    </row>
    <row r="340" spans="1:9" ht="25.5" customHeight="1" x14ac:dyDescent="0.2">
      <c r="A340" s="187" t="s">
        <v>754</v>
      </c>
      <c r="B340" s="880" t="s">
        <v>724</v>
      </c>
      <c r="C340" s="881"/>
      <c r="D340" s="882"/>
      <c r="E340" s="187" t="s">
        <v>755</v>
      </c>
      <c r="F340" s="883" t="s">
        <v>724</v>
      </c>
      <c r="G340" s="884"/>
      <c r="H340" s="884"/>
      <c r="I340" s="885"/>
    </row>
    <row r="341" spans="1:9" ht="25.5" customHeight="1" x14ac:dyDescent="0.2">
      <c r="A341" s="187" t="s">
        <v>756</v>
      </c>
      <c r="B341" s="886" t="s">
        <v>724</v>
      </c>
      <c r="C341" s="886"/>
      <c r="D341" s="886"/>
      <c r="E341" s="886"/>
      <c r="F341" s="886"/>
      <c r="G341" s="886"/>
      <c r="H341" s="886"/>
      <c r="I341" s="886"/>
    </row>
    <row r="342" spans="1:9" ht="25.5" customHeight="1" x14ac:dyDescent="0.2">
      <c r="A342" s="187" t="s">
        <v>757</v>
      </c>
      <c r="B342" s="886" t="s">
        <v>724</v>
      </c>
      <c r="C342" s="886"/>
      <c r="D342" s="886"/>
      <c r="E342" s="886"/>
      <c r="F342" s="886"/>
      <c r="G342" s="886"/>
      <c r="H342" s="886"/>
      <c r="I342" s="886"/>
    </row>
    <row r="343" spans="1:9" ht="25.5" customHeight="1" x14ac:dyDescent="0.2">
      <c r="A343" s="187" t="s">
        <v>758</v>
      </c>
      <c r="B343" s="880" t="s">
        <v>724</v>
      </c>
      <c r="C343" s="881"/>
      <c r="D343" s="882"/>
      <c r="E343" s="187" t="s">
        <v>759</v>
      </c>
      <c r="F343" s="880" t="s">
        <v>724</v>
      </c>
      <c r="G343" s="881"/>
      <c r="H343" s="881"/>
      <c r="I343" s="882"/>
    </row>
    <row r="344" spans="1:9" ht="50.25" customHeight="1" x14ac:dyDescent="0.2">
      <c r="A344" s="817" t="s">
        <v>760</v>
      </c>
      <c r="B344" s="818"/>
      <c r="C344" s="817" t="s">
        <v>761</v>
      </c>
      <c r="D344" s="818"/>
      <c r="E344" s="817" t="s">
        <v>762</v>
      </c>
      <c r="F344" s="819"/>
      <c r="G344" s="818"/>
      <c r="H344" s="817" t="s">
        <v>763</v>
      </c>
      <c r="I344" s="818"/>
    </row>
    <row r="345" spans="1:9" ht="50.25" customHeight="1" x14ac:dyDescent="0.25">
      <c r="A345" s="853" t="s">
        <v>701</v>
      </c>
      <c r="B345" s="727"/>
      <c r="C345" s="854" t="s">
        <v>811</v>
      </c>
      <c r="D345" s="855"/>
      <c r="E345" s="856" t="s">
        <v>764</v>
      </c>
      <c r="F345" s="857"/>
      <c r="G345" s="727"/>
      <c r="H345" s="853" t="s">
        <v>769</v>
      </c>
      <c r="I345" s="727"/>
    </row>
    <row r="346" spans="1:9" ht="50.25" customHeight="1" x14ac:dyDescent="0.2">
      <c r="A346" s="858" t="s">
        <v>765</v>
      </c>
      <c r="B346" s="859"/>
      <c r="C346" s="859"/>
      <c r="D346" s="859"/>
      <c r="E346" s="859"/>
      <c r="F346" s="859"/>
      <c r="G346" s="859"/>
      <c r="H346" s="859"/>
      <c r="I346" s="860"/>
    </row>
    <row r="347" spans="1:9" ht="50.25" customHeight="1" x14ac:dyDescent="0.2">
      <c r="A347" s="187" t="s">
        <v>766</v>
      </c>
      <c r="B347" s="790" t="s">
        <v>767</v>
      </c>
      <c r="C347" s="820"/>
      <c r="D347" s="820"/>
      <c r="E347" s="820"/>
      <c r="F347" s="820"/>
      <c r="G347" s="820"/>
      <c r="H347" s="791"/>
      <c r="I347" s="187" t="s">
        <v>768</v>
      </c>
    </row>
    <row r="348" spans="1:9" ht="33" customHeight="1" x14ac:dyDescent="0.2">
      <c r="A348" s="470">
        <v>46204</v>
      </c>
      <c r="B348" s="850" t="s">
        <v>1403</v>
      </c>
      <c r="C348" s="851"/>
      <c r="D348" s="851"/>
      <c r="E348" s="851"/>
      <c r="F348" s="851"/>
      <c r="G348" s="851"/>
      <c r="H348" s="852"/>
      <c r="I348" s="452" t="s">
        <v>1111</v>
      </c>
    </row>
    <row r="350" spans="1:9" s="185" customFormat="1" ht="18.75" customHeight="1" x14ac:dyDescent="0.2">
      <c r="A350" s="908" t="s">
        <v>0</v>
      </c>
      <c r="B350" s="909"/>
      <c r="C350" s="909"/>
      <c r="D350" s="909"/>
      <c r="E350" s="909"/>
      <c r="F350" s="909"/>
      <c r="G350" s="909"/>
      <c r="H350" s="909"/>
      <c r="I350" s="910"/>
    </row>
    <row r="351" spans="1:9" s="185" customFormat="1" ht="18.75" customHeight="1" x14ac:dyDescent="0.2">
      <c r="A351" s="911" t="s">
        <v>1</v>
      </c>
      <c r="B351" s="912"/>
      <c r="C351" s="912"/>
      <c r="D351" s="912"/>
      <c r="E351" s="912"/>
      <c r="F351" s="912"/>
      <c r="G351" s="912"/>
      <c r="H351" s="912"/>
      <c r="I351" s="913"/>
    </row>
    <row r="352" spans="1:9" s="185" customFormat="1" ht="18.75" customHeight="1" x14ac:dyDescent="0.2">
      <c r="A352" s="911" t="s">
        <v>702</v>
      </c>
      <c r="B352" s="912"/>
      <c r="C352" s="912"/>
      <c r="D352" s="912"/>
      <c r="E352" s="912"/>
      <c r="F352" s="912"/>
      <c r="G352" s="912"/>
      <c r="H352" s="912"/>
      <c r="I352" s="913"/>
    </row>
    <row r="353" spans="1:13" s="185" customFormat="1" ht="18.75" customHeight="1" x14ac:dyDescent="0.2">
      <c r="A353" s="867" t="s">
        <v>1110</v>
      </c>
      <c r="B353" s="868"/>
      <c r="C353" s="868"/>
      <c r="D353" s="868"/>
      <c r="E353" s="868"/>
      <c r="F353" s="869" t="s">
        <v>1111</v>
      </c>
      <c r="G353" s="869"/>
      <c r="H353" s="869"/>
      <c r="I353" s="870"/>
    </row>
    <row r="354" spans="1:13" ht="39.75" customHeight="1" x14ac:dyDescent="0.2">
      <c r="A354" s="790" t="s">
        <v>703</v>
      </c>
      <c r="B354" s="820"/>
      <c r="C354" s="820"/>
      <c r="D354" s="820"/>
      <c r="E354" s="820"/>
      <c r="F354" s="820"/>
      <c r="G354" s="820"/>
      <c r="H354" s="820"/>
      <c r="I354" s="791"/>
      <c r="J354" s="185"/>
      <c r="K354" s="185"/>
      <c r="L354" s="185"/>
      <c r="M354" s="185"/>
    </row>
    <row r="355" spans="1:13" ht="39.75" customHeight="1" x14ac:dyDescent="0.2">
      <c r="A355" s="790" t="s">
        <v>704</v>
      </c>
      <c r="B355" s="820"/>
      <c r="C355" s="820"/>
      <c r="D355" s="820"/>
      <c r="E355" s="820"/>
      <c r="F355" s="820"/>
      <c r="G355" s="820"/>
      <c r="H355" s="820"/>
      <c r="I355" s="791"/>
    </row>
    <row r="356" spans="1:13" ht="39.75" customHeight="1" x14ac:dyDescent="0.2">
      <c r="A356" s="187" t="s">
        <v>705</v>
      </c>
      <c r="B356" s="188">
        <v>1981</v>
      </c>
      <c r="C356" s="790" t="s">
        <v>706</v>
      </c>
      <c r="D356" s="791"/>
      <c r="E356" s="894" t="s">
        <v>772</v>
      </c>
      <c r="F356" s="930"/>
      <c r="G356" s="931"/>
      <c r="H356" s="187" t="s">
        <v>707</v>
      </c>
      <c r="I356" s="189" t="s">
        <v>708</v>
      </c>
    </row>
    <row r="357" spans="1:13" ht="39.75" customHeight="1" x14ac:dyDescent="0.2">
      <c r="A357" s="187" t="s">
        <v>709</v>
      </c>
      <c r="B357" s="877" t="s">
        <v>710</v>
      </c>
      <c r="C357" s="877"/>
      <c r="D357" s="877"/>
      <c r="E357" s="790" t="s">
        <v>711</v>
      </c>
      <c r="F357" s="791"/>
      <c r="G357" s="877" t="s">
        <v>967</v>
      </c>
      <c r="H357" s="929"/>
      <c r="I357" s="929"/>
    </row>
    <row r="358" spans="1:13" ht="89.25" customHeight="1" x14ac:dyDescent="0.2">
      <c r="A358" s="187" t="s">
        <v>712</v>
      </c>
      <c r="B358" s="877" t="s">
        <v>1100</v>
      </c>
      <c r="C358" s="877"/>
      <c r="D358" s="877"/>
      <c r="E358" s="877"/>
      <c r="F358" s="877"/>
      <c r="G358" s="877"/>
      <c r="H358" s="877"/>
      <c r="I358" s="877"/>
    </row>
    <row r="359" spans="1:13" ht="39.75" customHeight="1" x14ac:dyDescent="0.2">
      <c r="A359" s="187" t="s">
        <v>713</v>
      </c>
      <c r="B359" s="877" t="s">
        <v>968</v>
      </c>
      <c r="C359" s="877"/>
      <c r="D359" s="877"/>
      <c r="E359" s="877"/>
      <c r="F359" s="877"/>
      <c r="G359" s="877"/>
      <c r="H359" s="877"/>
      <c r="I359" s="877"/>
    </row>
    <row r="360" spans="1:13" ht="26.25" customHeight="1" x14ac:dyDescent="0.2">
      <c r="A360" s="187" t="s">
        <v>714</v>
      </c>
      <c r="B360" s="184" t="s">
        <v>715</v>
      </c>
      <c r="C360" s="184" t="s">
        <v>865</v>
      </c>
      <c r="D360" s="184" t="s">
        <v>716</v>
      </c>
      <c r="E360" s="901" t="s">
        <v>717</v>
      </c>
      <c r="F360" s="902"/>
      <c r="G360" s="903" t="s">
        <v>718</v>
      </c>
      <c r="H360" s="903" t="s">
        <v>719</v>
      </c>
      <c r="I360" s="903" t="s">
        <v>1002</v>
      </c>
    </row>
    <row r="361" spans="1:13" ht="26.25" customHeight="1" x14ac:dyDescent="0.2">
      <c r="A361" s="187" t="s">
        <v>720</v>
      </c>
      <c r="B361" s="184" t="s">
        <v>715</v>
      </c>
      <c r="C361" s="184" t="s">
        <v>715</v>
      </c>
      <c r="D361" s="184" t="s">
        <v>1113</v>
      </c>
      <c r="E361" s="805"/>
      <c r="F361" s="806"/>
      <c r="G361" s="904"/>
      <c r="H361" s="904"/>
      <c r="I361" s="904"/>
    </row>
    <row r="362" spans="1:13" ht="39.75" customHeight="1" x14ac:dyDescent="0.2">
      <c r="A362" s="187" t="s">
        <v>721</v>
      </c>
      <c r="B362" s="275">
        <v>84875</v>
      </c>
      <c r="C362" s="187" t="s">
        <v>722</v>
      </c>
      <c r="D362" s="275" t="s">
        <v>724</v>
      </c>
      <c r="E362" s="809" t="s">
        <v>723</v>
      </c>
      <c r="F362" s="810"/>
      <c r="G362" s="924" t="s">
        <v>613</v>
      </c>
      <c r="H362" s="925"/>
      <c r="I362" s="926"/>
    </row>
    <row r="363" spans="1:13" ht="39.75" customHeight="1" x14ac:dyDescent="0.2">
      <c r="A363" s="790" t="s">
        <v>725</v>
      </c>
      <c r="B363" s="820"/>
      <c r="C363" s="820"/>
      <c r="D363" s="820"/>
      <c r="E363" s="820"/>
      <c r="F363" s="820"/>
      <c r="G363" s="820"/>
      <c r="H363" s="820"/>
      <c r="I363" s="791"/>
    </row>
    <row r="364" spans="1:13" ht="115.5" customHeight="1" x14ac:dyDescent="0.2">
      <c r="A364" s="187" t="s">
        <v>726</v>
      </c>
      <c r="B364" s="877" t="s">
        <v>969</v>
      </c>
      <c r="C364" s="927"/>
      <c r="D364" s="187" t="s">
        <v>727</v>
      </c>
      <c r="E364" s="894" t="s">
        <v>970</v>
      </c>
      <c r="F364" s="895"/>
      <c r="G364" s="187" t="s">
        <v>729</v>
      </c>
      <c r="H364" s="896" t="s">
        <v>724</v>
      </c>
      <c r="I364" s="897"/>
    </row>
    <row r="365" spans="1:13" ht="29.25" customHeight="1" x14ac:dyDescent="0.2">
      <c r="A365" s="187" t="s">
        <v>730</v>
      </c>
      <c r="B365" s="914" t="s">
        <v>885</v>
      </c>
      <c r="C365" s="928"/>
      <c r="D365" s="928"/>
      <c r="E365" s="928"/>
      <c r="F365" s="928"/>
      <c r="G365" s="928"/>
      <c r="H365" s="928"/>
      <c r="I365" s="928"/>
    </row>
    <row r="366" spans="1:13" ht="26.25" customHeight="1" x14ac:dyDescent="0.2">
      <c r="A366" s="187" t="s">
        <v>731</v>
      </c>
      <c r="B366" s="191" t="s">
        <v>589</v>
      </c>
      <c r="C366" s="187" t="s">
        <v>732</v>
      </c>
      <c r="D366" s="191" t="s">
        <v>590</v>
      </c>
      <c r="E366" s="790" t="s">
        <v>733</v>
      </c>
      <c r="F366" s="791"/>
      <c r="G366" s="192" t="s">
        <v>600</v>
      </c>
      <c r="H366" s="187" t="s">
        <v>734</v>
      </c>
      <c r="I366" s="275">
        <v>100701</v>
      </c>
    </row>
    <row r="367" spans="1:13" ht="94.5" customHeight="1" x14ac:dyDescent="0.2">
      <c r="A367" s="187" t="s">
        <v>735</v>
      </c>
      <c r="B367" s="877" t="s">
        <v>971</v>
      </c>
      <c r="C367" s="877"/>
      <c r="D367" s="877"/>
      <c r="E367" s="877"/>
      <c r="F367" s="877"/>
      <c r="G367" s="877"/>
      <c r="H367" s="877"/>
      <c r="I367" s="877"/>
    </row>
    <row r="368" spans="1:13" ht="157.5" customHeight="1" x14ac:dyDescent="0.2">
      <c r="A368" s="187" t="s">
        <v>737</v>
      </c>
      <c r="B368" s="918" t="s">
        <v>972</v>
      </c>
      <c r="C368" s="919"/>
      <c r="D368" s="920"/>
      <c r="E368" s="790" t="s">
        <v>738</v>
      </c>
      <c r="F368" s="791"/>
      <c r="G368" s="921" t="s">
        <v>962</v>
      </c>
      <c r="H368" s="922"/>
      <c r="I368" s="923"/>
    </row>
    <row r="369" spans="1:9" ht="39.75" customHeight="1" x14ac:dyDescent="0.2">
      <c r="A369" s="790" t="s">
        <v>739</v>
      </c>
      <c r="B369" s="820"/>
      <c r="C369" s="820"/>
      <c r="D369" s="820"/>
      <c r="E369" s="820"/>
      <c r="F369" s="820"/>
      <c r="G369" s="820"/>
      <c r="H369" s="820"/>
      <c r="I369" s="791"/>
    </row>
    <row r="370" spans="1:9" ht="26.25" customHeight="1" x14ac:dyDescent="0.2">
      <c r="A370" s="187" t="s">
        <v>740</v>
      </c>
      <c r="B370" s="918" t="s">
        <v>973</v>
      </c>
      <c r="C370" s="919"/>
      <c r="D370" s="919"/>
      <c r="E370" s="919"/>
      <c r="F370" s="919"/>
      <c r="G370" s="919"/>
      <c r="H370" s="919"/>
      <c r="I370" s="920"/>
    </row>
    <row r="371" spans="1:9" ht="39.75" customHeight="1" x14ac:dyDescent="0.2">
      <c r="A371" s="187" t="s">
        <v>741</v>
      </c>
      <c r="B371" s="790" t="s">
        <v>742</v>
      </c>
      <c r="C371" s="791"/>
      <c r="D371" s="790" t="s">
        <v>743</v>
      </c>
      <c r="E371" s="791"/>
      <c r="F371" s="790" t="s">
        <v>744</v>
      </c>
      <c r="G371" s="791"/>
      <c r="H371" s="790" t="s">
        <v>745</v>
      </c>
      <c r="I371" s="791"/>
    </row>
    <row r="372" spans="1:9" ht="39.75" customHeight="1" x14ac:dyDescent="0.2">
      <c r="A372" s="187" t="s">
        <v>746</v>
      </c>
      <c r="B372" s="877" t="s">
        <v>974</v>
      </c>
      <c r="C372" s="877"/>
      <c r="D372" s="914" t="s">
        <v>724</v>
      </c>
      <c r="E372" s="914"/>
      <c r="F372" s="914" t="s">
        <v>724</v>
      </c>
      <c r="G372" s="914"/>
      <c r="H372" s="914" t="s">
        <v>724</v>
      </c>
      <c r="I372" s="914"/>
    </row>
    <row r="373" spans="1:9" ht="39.75" customHeight="1" x14ac:dyDescent="0.2">
      <c r="A373" s="187" t="s">
        <v>747</v>
      </c>
      <c r="B373" s="916" t="s">
        <v>885</v>
      </c>
      <c r="C373" s="917"/>
      <c r="D373" s="914" t="s">
        <v>724</v>
      </c>
      <c r="E373" s="914"/>
      <c r="F373" s="914" t="s">
        <v>724</v>
      </c>
      <c r="G373" s="914"/>
      <c r="H373" s="914" t="s">
        <v>724</v>
      </c>
      <c r="I373" s="914"/>
    </row>
    <row r="374" spans="1:9" ht="39.75" customHeight="1" x14ac:dyDescent="0.2">
      <c r="A374" s="187" t="s">
        <v>748</v>
      </c>
      <c r="B374" s="915" t="s">
        <v>749</v>
      </c>
      <c r="C374" s="915"/>
      <c r="D374" s="914" t="s">
        <v>724</v>
      </c>
      <c r="E374" s="914"/>
      <c r="F374" s="914" t="s">
        <v>724</v>
      </c>
      <c r="G374" s="914"/>
      <c r="H374" s="914" t="s">
        <v>724</v>
      </c>
      <c r="I374" s="914"/>
    </row>
    <row r="375" spans="1:9" ht="39.75" customHeight="1" x14ac:dyDescent="0.2">
      <c r="A375" s="187" t="s">
        <v>750</v>
      </c>
      <c r="B375" s="877" t="s">
        <v>600</v>
      </c>
      <c r="C375" s="877"/>
      <c r="D375" s="914" t="s">
        <v>724</v>
      </c>
      <c r="E375" s="914"/>
      <c r="F375" s="914" t="s">
        <v>724</v>
      </c>
      <c r="G375" s="914"/>
      <c r="H375" s="914" t="s">
        <v>724</v>
      </c>
      <c r="I375" s="914"/>
    </row>
    <row r="376" spans="1:9" ht="69" customHeight="1" x14ac:dyDescent="0.2">
      <c r="A376" s="187" t="s">
        <v>751</v>
      </c>
      <c r="B376" s="877" t="s">
        <v>975</v>
      </c>
      <c r="C376" s="877"/>
      <c r="D376" s="914" t="s">
        <v>724</v>
      </c>
      <c r="E376" s="914"/>
      <c r="F376" s="914" t="s">
        <v>724</v>
      </c>
      <c r="G376" s="914"/>
      <c r="H376" s="914" t="s">
        <v>724</v>
      </c>
      <c r="I376" s="914"/>
    </row>
    <row r="377" spans="1:9" ht="107.25" customHeight="1" x14ac:dyDescent="0.2">
      <c r="A377" s="187" t="s">
        <v>752</v>
      </c>
      <c r="B377" s="915" t="s">
        <v>976</v>
      </c>
      <c r="C377" s="915"/>
      <c r="D377" s="914" t="s">
        <v>724</v>
      </c>
      <c r="E377" s="914"/>
      <c r="F377" s="914" t="s">
        <v>724</v>
      </c>
      <c r="G377" s="914"/>
      <c r="H377" s="914" t="s">
        <v>724</v>
      </c>
      <c r="I377" s="914"/>
    </row>
    <row r="378" spans="1:9" ht="39.75" customHeight="1" x14ac:dyDescent="0.2">
      <c r="A378" s="790" t="s">
        <v>753</v>
      </c>
      <c r="B378" s="820"/>
      <c r="C378" s="820"/>
      <c r="D378" s="820"/>
      <c r="E378" s="820"/>
      <c r="F378" s="820"/>
      <c r="G378" s="820"/>
      <c r="H378" s="820"/>
      <c r="I378" s="791"/>
    </row>
    <row r="379" spans="1:9" ht="39.75" customHeight="1" x14ac:dyDescent="0.2">
      <c r="A379" s="187" t="s">
        <v>754</v>
      </c>
      <c r="B379" s="880" t="s">
        <v>724</v>
      </c>
      <c r="C379" s="881"/>
      <c r="D379" s="882"/>
      <c r="E379" s="187" t="s">
        <v>755</v>
      </c>
      <c r="F379" s="883" t="s">
        <v>724</v>
      </c>
      <c r="G379" s="884"/>
      <c r="H379" s="884"/>
      <c r="I379" s="885"/>
    </row>
    <row r="380" spans="1:9" ht="39.75" customHeight="1" x14ac:dyDescent="0.2">
      <c r="A380" s="187" t="s">
        <v>756</v>
      </c>
      <c r="B380" s="886" t="s">
        <v>724</v>
      </c>
      <c r="C380" s="886"/>
      <c r="D380" s="886"/>
      <c r="E380" s="886"/>
      <c r="F380" s="886"/>
      <c r="G380" s="886"/>
      <c r="H380" s="886"/>
      <c r="I380" s="886"/>
    </row>
    <row r="381" spans="1:9" ht="39.75" customHeight="1" x14ac:dyDescent="0.2">
      <c r="A381" s="187" t="s">
        <v>757</v>
      </c>
      <c r="B381" s="886" t="s">
        <v>724</v>
      </c>
      <c r="C381" s="886"/>
      <c r="D381" s="886"/>
      <c r="E381" s="886"/>
      <c r="F381" s="886"/>
      <c r="G381" s="886"/>
      <c r="H381" s="886"/>
      <c r="I381" s="886"/>
    </row>
    <row r="382" spans="1:9" ht="39.75" customHeight="1" x14ac:dyDescent="0.2">
      <c r="A382" s="187" t="s">
        <v>758</v>
      </c>
      <c r="B382" s="880" t="s">
        <v>724</v>
      </c>
      <c r="C382" s="881"/>
      <c r="D382" s="882"/>
      <c r="E382" s="187" t="s">
        <v>759</v>
      </c>
      <c r="F382" s="880" t="s">
        <v>724</v>
      </c>
      <c r="G382" s="881"/>
      <c r="H382" s="881"/>
      <c r="I382" s="882"/>
    </row>
    <row r="383" spans="1:9" ht="39.75" customHeight="1" x14ac:dyDescent="0.2">
      <c r="A383" s="817" t="s">
        <v>760</v>
      </c>
      <c r="B383" s="818"/>
      <c r="C383" s="817" t="s">
        <v>761</v>
      </c>
      <c r="D383" s="818"/>
      <c r="E383" s="817" t="s">
        <v>762</v>
      </c>
      <c r="F383" s="819"/>
      <c r="G383" s="818"/>
      <c r="H383" s="817" t="s">
        <v>763</v>
      </c>
      <c r="I383" s="818"/>
    </row>
    <row r="384" spans="1:9" ht="39.75" customHeight="1" x14ac:dyDescent="0.2">
      <c r="A384" s="880" t="s">
        <v>701</v>
      </c>
      <c r="B384" s="882"/>
      <c r="C384" s="883" t="s">
        <v>977</v>
      </c>
      <c r="D384" s="885"/>
      <c r="E384" s="883" t="s">
        <v>764</v>
      </c>
      <c r="F384" s="884"/>
      <c r="G384" s="885"/>
      <c r="H384" s="906" t="s">
        <v>769</v>
      </c>
      <c r="I384" s="907"/>
    </row>
    <row r="385" spans="1:9" ht="39.75" customHeight="1" x14ac:dyDescent="0.2">
      <c r="A385" s="858" t="s">
        <v>765</v>
      </c>
      <c r="B385" s="859"/>
      <c r="C385" s="859"/>
      <c r="D385" s="859"/>
      <c r="E385" s="859"/>
      <c r="F385" s="859"/>
      <c r="G385" s="859"/>
      <c r="H385" s="859"/>
      <c r="I385" s="860"/>
    </row>
    <row r="386" spans="1:9" ht="39.75" customHeight="1" x14ac:dyDescent="0.2">
      <c r="A386" s="187" t="s">
        <v>766</v>
      </c>
      <c r="B386" s="790" t="s">
        <v>767</v>
      </c>
      <c r="C386" s="820"/>
      <c r="D386" s="820"/>
      <c r="E386" s="820"/>
      <c r="F386" s="820"/>
      <c r="G386" s="820"/>
      <c r="H386" s="791"/>
      <c r="I386" s="187" t="s">
        <v>768</v>
      </c>
    </row>
    <row r="387" spans="1:9" ht="27.75" customHeight="1" x14ac:dyDescent="0.2">
      <c r="A387" s="470"/>
      <c r="B387" s="850"/>
      <c r="C387" s="851"/>
      <c r="D387" s="851"/>
      <c r="E387" s="851"/>
      <c r="F387" s="851"/>
      <c r="G387" s="851"/>
      <c r="H387" s="852"/>
      <c r="I387" s="452"/>
    </row>
    <row r="388" spans="1:9" ht="33.75" customHeight="1" x14ac:dyDescent="0.2">
      <c r="A388" s="485"/>
      <c r="B388" s="486"/>
      <c r="C388" s="487"/>
      <c r="D388" s="487"/>
      <c r="E388" s="487"/>
      <c r="F388" s="487"/>
      <c r="G388" s="487"/>
      <c r="H388" s="487"/>
      <c r="I388" s="488"/>
    </row>
    <row r="389" spans="1:9" ht="18.75" customHeight="1" x14ac:dyDescent="0.2">
      <c r="A389" s="908" t="s">
        <v>0</v>
      </c>
      <c r="B389" s="909"/>
      <c r="C389" s="909"/>
      <c r="D389" s="909"/>
      <c r="E389" s="909"/>
      <c r="F389" s="909"/>
      <c r="G389" s="909"/>
      <c r="H389" s="909"/>
      <c r="I389" s="910"/>
    </row>
    <row r="390" spans="1:9" ht="18.75" customHeight="1" x14ac:dyDescent="0.2">
      <c r="A390" s="911" t="s">
        <v>1</v>
      </c>
      <c r="B390" s="912"/>
      <c r="C390" s="912"/>
      <c r="D390" s="912"/>
      <c r="E390" s="912"/>
      <c r="F390" s="912"/>
      <c r="G390" s="912"/>
      <c r="H390" s="912"/>
      <c r="I390" s="913"/>
    </row>
    <row r="391" spans="1:9" ht="18.75" customHeight="1" x14ac:dyDescent="0.2">
      <c r="A391" s="911" t="s">
        <v>702</v>
      </c>
      <c r="B391" s="912"/>
      <c r="C391" s="912"/>
      <c r="D391" s="912"/>
      <c r="E391" s="912"/>
      <c r="F391" s="912"/>
      <c r="G391" s="912"/>
      <c r="H391" s="912"/>
      <c r="I391" s="913"/>
    </row>
    <row r="392" spans="1:9" ht="18.75" customHeight="1" x14ac:dyDescent="0.2">
      <c r="A392" s="867" t="s">
        <v>1110</v>
      </c>
      <c r="B392" s="868"/>
      <c r="C392" s="868"/>
      <c r="D392" s="868"/>
      <c r="E392" s="868"/>
      <c r="F392" s="869" t="s">
        <v>1111</v>
      </c>
      <c r="G392" s="869"/>
      <c r="H392" s="869"/>
      <c r="I392" s="870"/>
    </row>
    <row r="393" spans="1:9" ht="27.75" customHeight="1" x14ac:dyDescent="0.2">
      <c r="A393" s="790" t="s">
        <v>703</v>
      </c>
      <c r="B393" s="820"/>
      <c r="C393" s="820"/>
      <c r="D393" s="820"/>
      <c r="E393" s="820"/>
      <c r="F393" s="820"/>
      <c r="G393" s="820"/>
      <c r="H393" s="820"/>
      <c r="I393" s="791"/>
    </row>
    <row r="394" spans="1:9" ht="27.75" customHeight="1" x14ac:dyDescent="0.2">
      <c r="A394" s="790" t="s">
        <v>704</v>
      </c>
      <c r="B394" s="820"/>
      <c r="C394" s="820"/>
      <c r="D394" s="820"/>
      <c r="E394" s="820"/>
      <c r="F394" s="820"/>
      <c r="G394" s="820"/>
      <c r="H394" s="820"/>
      <c r="I394" s="791"/>
    </row>
    <row r="395" spans="1:9" ht="27.75" customHeight="1" x14ac:dyDescent="0.25">
      <c r="A395" s="187" t="s">
        <v>705</v>
      </c>
      <c r="B395" s="188">
        <v>1974</v>
      </c>
      <c r="C395" s="790" t="s">
        <v>706</v>
      </c>
      <c r="D395" s="791"/>
      <c r="E395" s="856" t="s">
        <v>772</v>
      </c>
      <c r="F395" s="857"/>
      <c r="G395" s="727"/>
      <c r="H395" s="187" t="s">
        <v>707</v>
      </c>
      <c r="I395" s="189" t="s">
        <v>708</v>
      </c>
    </row>
    <row r="396" spans="1:9" ht="27.75" customHeight="1" x14ac:dyDescent="0.25">
      <c r="A396" s="187" t="s">
        <v>709</v>
      </c>
      <c r="B396" s="877" t="s">
        <v>710</v>
      </c>
      <c r="C396" s="877"/>
      <c r="D396" s="877"/>
      <c r="E396" s="790" t="s">
        <v>711</v>
      </c>
      <c r="F396" s="791"/>
      <c r="G396" s="887" t="s">
        <v>935</v>
      </c>
      <c r="H396" s="857"/>
      <c r="I396" s="727"/>
    </row>
    <row r="397" spans="1:9" ht="88.5" customHeight="1" x14ac:dyDescent="0.25">
      <c r="A397" s="187" t="s">
        <v>712</v>
      </c>
      <c r="B397" s="898" t="s">
        <v>1105</v>
      </c>
      <c r="C397" s="857"/>
      <c r="D397" s="857"/>
      <c r="E397" s="857"/>
      <c r="F397" s="857"/>
      <c r="G397" s="857"/>
      <c r="H397" s="857"/>
      <c r="I397" s="727"/>
    </row>
    <row r="398" spans="1:9" ht="21" customHeight="1" x14ac:dyDescent="0.2">
      <c r="A398" s="187" t="s">
        <v>713</v>
      </c>
      <c r="B398" s="900" t="s">
        <v>871</v>
      </c>
      <c r="C398" s="900"/>
      <c r="D398" s="900"/>
      <c r="E398" s="900"/>
      <c r="F398" s="900"/>
      <c r="G398" s="900"/>
      <c r="H398" s="900"/>
      <c r="I398" s="900"/>
    </row>
    <row r="399" spans="1:9" ht="21" customHeight="1" x14ac:dyDescent="0.2">
      <c r="A399" s="187" t="s">
        <v>714</v>
      </c>
      <c r="B399" s="184" t="s">
        <v>715</v>
      </c>
      <c r="C399" s="184" t="s">
        <v>865</v>
      </c>
      <c r="D399" s="184" t="s">
        <v>716</v>
      </c>
      <c r="E399" s="901" t="s">
        <v>717</v>
      </c>
      <c r="F399" s="902"/>
      <c r="G399" s="903" t="s">
        <v>718</v>
      </c>
      <c r="H399" s="903" t="s">
        <v>719</v>
      </c>
      <c r="I399" s="903" t="s">
        <v>1002</v>
      </c>
    </row>
    <row r="400" spans="1:9" ht="21" customHeight="1" x14ac:dyDescent="0.2">
      <c r="A400" s="187" t="s">
        <v>720</v>
      </c>
      <c r="B400" s="184" t="s">
        <v>715</v>
      </c>
      <c r="C400" s="184" t="s">
        <v>715</v>
      </c>
      <c r="D400" s="184" t="s">
        <v>1113</v>
      </c>
      <c r="E400" s="805"/>
      <c r="F400" s="806"/>
      <c r="G400" s="904"/>
      <c r="H400" s="904"/>
      <c r="I400" s="904"/>
    </row>
    <row r="401" spans="1:9" ht="27.75" customHeight="1" x14ac:dyDescent="0.25">
      <c r="A401" s="187" t="s">
        <v>721</v>
      </c>
      <c r="B401" s="197">
        <v>40</v>
      </c>
      <c r="C401" s="187" t="s">
        <v>722</v>
      </c>
      <c r="D401" s="275" t="s">
        <v>724</v>
      </c>
      <c r="E401" s="809" t="s">
        <v>723</v>
      </c>
      <c r="F401" s="810"/>
      <c r="G401" s="905" t="s">
        <v>724</v>
      </c>
      <c r="H401" s="857"/>
      <c r="I401" s="727"/>
    </row>
    <row r="402" spans="1:9" ht="27.75" customHeight="1" x14ac:dyDescent="0.2">
      <c r="A402" s="790" t="s">
        <v>725</v>
      </c>
      <c r="B402" s="820"/>
      <c r="C402" s="820"/>
      <c r="D402" s="820"/>
      <c r="E402" s="820"/>
      <c r="F402" s="820"/>
      <c r="G402" s="820"/>
      <c r="H402" s="820"/>
      <c r="I402" s="791"/>
    </row>
    <row r="403" spans="1:9" ht="70.5" customHeight="1" x14ac:dyDescent="0.25">
      <c r="A403" s="187" t="s">
        <v>726</v>
      </c>
      <c r="B403" s="856" t="s">
        <v>812</v>
      </c>
      <c r="C403" s="727"/>
      <c r="D403" s="187" t="s">
        <v>727</v>
      </c>
      <c r="E403" s="894" t="s">
        <v>728</v>
      </c>
      <c r="F403" s="895"/>
      <c r="G403" s="187" t="s">
        <v>729</v>
      </c>
      <c r="H403" s="896" t="s">
        <v>724</v>
      </c>
      <c r="I403" s="897"/>
    </row>
    <row r="404" spans="1:9" ht="27.75" customHeight="1" x14ac:dyDescent="0.25">
      <c r="A404" s="187" t="s">
        <v>730</v>
      </c>
      <c r="B404" s="889" t="s">
        <v>813</v>
      </c>
      <c r="C404" s="857"/>
      <c r="D404" s="857"/>
      <c r="E404" s="857"/>
      <c r="F404" s="857"/>
      <c r="G404" s="857"/>
      <c r="H404" s="857"/>
      <c r="I404" s="727"/>
    </row>
    <row r="405" spans="1:9" ht="81" customHeight="1" x14ac:dyDescent="0.2">
      <c r="A405" s="187" t="s">
        <v>731</v>
      </c>
      <c r="B405" s="196" t="s">
        <v>589</v>
      </c>
      <c r="C405" s="187" t="s">
        <v>732</v>
      </c>
      <c r="D405" s="191" t="s">
        <v>590</v>
      </c>
      <c r="E405" s="790" t="s">
        <v>733</v>
      </c>
      <c r="F405" s="791"/>
      <c r="G405" s="192" t="s">
        <v>600</v>
      </c>
      <c r="H405" s="187" t="s">
        <v>734</v>
      </c>
      <c r="I405" s="194">
        <v>51</v>
      </c>
    </row>
    <row r="406" spans="1:9" ht="65.25" customHeight="1" x14ac:dyDescent="0.25">
      <c r="A406" s="187" t="s">
        <v>735</v>
      </c>
      <c r="B406" s="898" t="s">
        <v>736</v>
      </c>
      <c r="C406" s="857"/>
      <c r="D406" s="857"/>
      <c r="E406" s="857"/>
      <c r="F406" s="857"/>
      <c r="G406" s="857"/>
      <c r="H406" s="857"/>
      <c r="I406" s="727"/>
    </row>
    <row r="407" spans="1:9" ht="112.5" customHeight="1" x14ac:dyDescent="0.25">
      <c r="A407" s="187" t="s">
        <v>737</v>
      </c>
      <c r="B407" s="898" t="s">
        <v>963</v>
      </c>
      <c r="C407" s="899"/>
      <c r="D407" s="753"/>
      <c r="E407" s="790" t="s">
        <v>738</v>
      </c>
      <c r="F407" s="791"/>
      <c r="G407" s="898" t="s">
        <v>964</v>
      </c>
      <c r="H407" s="899"/>
      <c r="I407" s="753"/>
    </row>
    <row r="408" spans="1:9" ht="27.75" customHeight="1" x14ac:dyDescent="0.2">
      <c r="A408" s="790" t="s">
        <v>739</v>
      </c>
      <c r="B408" s="820"/>
      <c r="C408" s="820"/>
      <c r="D408" s="820"/>
      <c r="E408" s="820"/>
      <c r="F408" s="820"/>
      <c r="G408" s="820"/>
      <c r="H408" s="820"/>
      <c r="I408" s="791"/>
    </row>
    <row r="409" spans="1:9" ht="39" customHeight="1" x14ac:dyDescent="0.25">
      <c r="A409" s="187" t="s">
        <v>740</v>
      </c>
      <c r="B409" s="890" t="s">
        <v>872</v>
      </c>
      <c r="C409" s="891"/>
      <c r="D409" s="891"/>
      <c r="E409" s="891"/>
      <c r="F409" s="891"/>
      <c r="G409" s="891"/>
      <c r="H409" s="891"/>
      <c r="I409" s="892"/>
    </row>
    <row r="410" spans="1:9" ht="27.75" customHeight="1" x14ac:dyDescent="0.2">
      <c r="A410" s="187" t="s">
        <v>741</v>
      </c>
      <c r="B410" s="790" t="s">
        <v>742</v>
      </c>
      <c r="C410" s="791"/>
      <c r="D410" s="790" t="s">
        <v>743</v>
      </c>
      <c r="E410" s="791"/>
      <c r="F410" s="790" t="s">
        <v>744</v>
      </c>
      <c r="G410" s="791"/>
      <c r="H410" s="790" t="s">
        <v>745</v>
      </c>
      <c r="I410" s="791"/>
    </row>
    <row r="411" spans="1:9" ht="40.5" customHeight="1" x14ac:dyDescent="0.25">
      <c r="A411" s="187" t="s">
        <v>746</v>
      </c>
      <c r="B411" s="893" t="s">
        <v>871</v>
      </c>
      <c r="C411" s="892"/>
      <c r="D411" s="887" t="s">
        <v>724</v>
      </c>
      <c r="E411" s="727"/>
      <c r="F411" s="887" t="s">
        <v>724</v>
      </c>
      <c r="G411" s="727"/>
      <c r="H411" s="887" t="s">
        <v>724</v>
      </c>
      <c r="I411" s="727"/>
    </row>
    <row r="412" spans="1:9" ht="27.75" customHeight="1" x14ac:dyDescent="0.25">
      <c r="A412" s="187" t="s">
        <v>747</v>
      </c>
      <c r="B412" s="887" t="s">
        <v>813</v>
      </c>
      <c r="C412" s="727"/>
      <c r="D412" s="887" t="s">
        <v>724</v>
      </c>
      <c r="E412" s="727"/>
      <c r="F412" s="887" t="s">
        <v>724</v>
      </c>
      <c r="G412" s="727"/>
      <c r="H412" s="887" t="s">
        <v>724</v>
      </c>
      <c r="I412" s="727"/>
    </row>
    <row r="413" spans="1:9" ht="27.75" customHeight="1" x14ac:dyDescent="0.25">
      <c r="A413" s="187" t="s">
        <v>748</v>
      </c>
      <c r="B413" s="888" t="s">
        <v>749</v>
      </c>
      <c r="C413" s="727"/>
      <c r="D413" s="887" t="s">
        <v>724</v>
      </c>
      <c r="E413" s="727"/>
      <c r="F413" s="887" t="s">
        <v>724</v>
      </c>
      <c r="G413" s="727"/>
      <c r="H413" s="887" t="s">
        <v>724</v>
      </c>
      <c r="I413" s="727"/>
    </row>
    <row r="414" spans="1:9" ht="27.75" customHeight="1" x14ac:dyDescent="0.25">
      <c r="A414" s="187" t="s">
        <v>750</v>
      </c>
      <c r="B414" s="889" t="s">
        <v>600</v>
      </c>
      <c r="C414" s="727"/>
      <c r="D414" s="887" t="s">
        <v>724</v>
      </c>
      <c r="E414" s="727"/>
      <c r="F414" s="887" t="s">
        <v>724</v>
      </c>
      <c r="G414" s="727"/>
      <c r="H414" s="887" t="s">
        <v>724</v>
      </c>
      <c r="I414" s="727"/>
    </row>
    <row r="415" spans="1:9" ht="27.75" customHeight="1" x14ac:dyDescent="0.25">
      <c r="A415" s="187" t="s">
        <v>751</v>
      </c>
      <c r="B415" s="889" t="s">
        <v>812</v>
      </c>
      <c r="C415" s="727"/>
      <c r="D415" s="887" t="s">
        <v>724</v>
      </c>
      <c r="E415" s="727"/>
      <c r="F415" s="887" t="s">
        <v>724</v>
      </c>
      <c r="G415" s="727"/>
      <c r="H415" s="887" t="s">
        <v>724</v>
      </c>
      <c r="I415" s="727"/>
    </row>
    <row r="416" spans="1:9" ht="27.75" customHeight="1" x14ac:dyDescent="0.25">
      <c r="A416" s="187" t="s">
        <v>752</v>
      </c>
      <c r="B416" s="888" t="s">
        <v>815</v>
      </c>
      <c r="C416" s="727"/>
      <c r="D416" s="887" t="s">
        <v>724</v>
      </c>
      <c r="E416" s="727"/>
      <c r="F416" s="887" t="s">
        <v>724</v>
      </c>
      <c r="G416" s="727"/>
      <c r="H416" s="887" t="s">
        <v>724</v>
      </c>
      <c r="I416" s="727"/>
    </row>
    <row r="417" spans="1:9" ht="27.75" customHeight="1" x14ac:dyDescent="0.2">
      <c r="A417" s="790" t="s">
        <v>753</v>
      </c>
      <c r="B417" s="820"/>
      <c r="C417" s="820"/>
      <c r="D417" s="820"/>
      <c r="E417" s="820"/>
      <c r="F417" s="820"/>
      <c r="G417" s="820"/>
      <c r="H417" s="820"/>
      <c r="I417" s="791"/>
    </row>
    <row r="418" spans="1:9" ht="27.75" customHeight="1" x14ac:dyDescent="0.2">
      <c r="A418" s="187" t="s">
        <v>754</v>
      </c>
      <c r="B418" s="880" t="s">
        <v>724</v>
      </c>
      <c r="C418" s="881"/>
      <c r="D418" s="882"/>
      <c r="E418" s="187" t="s">
        <v>755</v>
      </c>
      <c r="F418" s="883" t="s">
        <v>724</v>
      </c>
      <c r="G418" s="884"/>
      <c r="H418" s="884"/>
      <c r="I418" s="885"/>
    </row>
    <row r="419" spans="1:9" ht="27.75" customHeight="1" x14ac:dyDescent="0.2">
      <c r="A419" s="187" t="s">
        <v>756</v>
      </c>
      <c r="B419" s="886" t="s">
        <v>724</v>
      </c>
      <c r="C419" s="886"/>
      <c r="D419" s="886"/>
      <c r="E419" s="886"/>
      <c r="F419" s="886"/>
      <c r="G419" s="886"/>
      <c r="H419" s="886"/>
      <c r="I419" s="886"/>
    </row>
    <row r="420" spans="1:9" ht="27.75" customHeight="1" x14ac:dyDescent="0.2">
      <c r="A420" s="187" t="s">
        <v>757</v>
      </c>
      <c r="B420" s="886" t="s">
        <v>724</v>
      </c>
      <c r="C420" s="886"/>
      <c r="D420" s="886"/>
      <c r="E420" s="886"/>
      <c r="F420" s="886"/>
      <c r="G420" s="886"/>
      <c r="H420" s="886"/>
      <c r="I420" s="886"/>
    </row>
    <row r="421" spans="1:9" ht="27.75" customHeight="1" x14ac:dyDescent="0.2">
      <c r="A421" s="187" t="s">
        <v>758</v>
      </c>
      <c r="B421" s="880" t="s">
        <v>724</v>
      </c>
      <c r="C421" s="881"/>
      <c r="D421" s="882"/>
      <c r="E421" s="187" t="s">
        <v>759</v>
      </c>
      <c r="F421" s="880" t="s">
        <v>724</v>
      </c>
      <c r="G421" s="881"/>
      <c r="H421" s="881"/>
      <c r="I421" s="882"/>
    </row>
    <row r="422" spans="1:9" ht="27.75" customHeight="1" x14ac:dyDescent="0.2">
      <c r="A422" s="817" t="s">
        <v>760</v>
      </c>
      <c r="B422" s="818"/>
      <c r="C422" s="817" t="s">
        <v>761</v>
      </c>
      <c r="D422" s="818"/>
      <c r="E422" s="817" t="s">
        <v>762</v>
      </c>
      <c r="F422" s="819"/>
      <c r="G422" s="818"/>
      <c r="H422" s="817" t="s">
        <v>763</v>
      </c>
      <c r="I422" s="818"/>
    </row>
    <row r="423" spans="1:9" ht="27.75" customHeight="1" x14ac:dyDescent="0.25">
      <c r="A423" s="853" t="s">
        <v>701</v>
      </c>
      <c r="B423" s="727"/>
      <c r="C423" s="854" t="s">
        <v>811</v>
      </c>
      <c r="D423" s="855"/>
      <c r="E423" s="856" t="s">
        <v>764</v>
      </c>
      <c r="F423" s="857"/>
      <c r="G423" s="727"/>
      <c r="H423" s="853" t="s">
        <v>769</v>
      </c>
      <c r="I423" s="727"/>
    </row>
    <row r="424" spans="1:9" ht="27.75" customHeight="1" x14ac:dyDescent="0.2">
      <c r="A424" s="858" t="s">
        <v>765</v>
      </c>
      <c r="B424" s="859"/>
      <c r="C424" s="859"/>
      <c r="D424" s="859"/>
      <c r="E424" s="859"/>
      <c r="F424" s="859"/>
      <c r="G424" s="859"/>
      <c r="H424" s="859"/>
      <c r="I424" s="860"/>
    </row>
    <row r="425" spans="1:9" ht="27.75" customHeight="1" x14ac:dyDescent="0.2">
      <c r="A425" s="187" t="s">
        <v>766</v>
      </c>
      <c r="B425" s="790" t="s">
        <v>767</v>
      </c>
      <c r="C425" s="820"/>
      <c r="D425" s="820"/>
      <c r="E425" s="820"/>
      <c r="F425" s="820"/>
      <c r="G425" s="820"/>
      <c r="H425" s="791"/>
      <c r="I425" s="187" t="s">
        <v>768</v>
      </c>
    </row>
    <row r="426" spans="1:9" ht="51" customHeight="1" x14ac:dyDescent="0.2">
      <c r="A426" s="470">
        <v>46090</v>
      </c>
      <c r="B426" s="850" t="s">
        <v>1339</v>
      </c>
      <c r="C426" s="851"/>
      <c r="D426" s="851"/>
      <c r="E426" s="851"/>
      <c r="F426" s="851"/>
      <c r="G426" s="851"/>
      <c r="H426" s="852"/>
      <c r="I426" s="452" t="s">
        <v>1337</v>
      </c>
    </row>
    <row r="429" spans="1:9" ht="18.75" customHeight="1" x14ac:dyDescent="0.2">
      <c r="A429" s="861" t="s">
        <v>0</v>
      </c>
      <c r="B429" s="862"/>
      <c r="C429" s="862"/>
      <c r="D429" s="862"/>
      <c r="E429" s="862"/>
      <c r="F429" s="862"/>
      <c r="G429" s="862"/>
      <c r="H429" s="862"/>
      <c r="I429" s="863"/>
    </row>
    <row r="430" spans="1:9" ht="18.75" customHeight="1" x14ac:dyDescent="0.2">
      <c r="A430" s="864" t="s">
        <v>1</v>
      </c>
      <c r="B430" s="865"/>
      <c r="C430" s="865"/>
      <c r="D430" s="865"/>
      <c r="E430" s="865"/>
      <c r="F430" s="865"/>
      <c r="G430" s="865"/>
      <c r="H430" s="865"/>
      <c r="I430" s="866"/>
    </row>
    <row r="431" spans="1:9" ht="18.75" customHeight="1" x14ac:dyDescent="0.2">
      <c r="A431" s="864" t="s">
        <v>702</v>
      </c>
      <c r="B431" s="865"/>
      <c r="C431" s="865"/>
      <c r="D431" s="865"/>
      <c r="E431" s="865"/>
      <c r="F431" s="865"/>
      <c r="G431" s="865"/>
      <c r="H431" s="865"/>
      <c r="I431" s="866"/>
    </row>
    <row r="432" spans="1:9" ht="18.75" customHeight="1" x14ac:dyDescent="0.2">
      <c r="A432" s="867" t="s">
        <v>1110</v>
      </c>
      <c r="B432" s="868"/>
      <c r="C432" s="868"/>
      <c r="D432" s="868"/>
      <c r="E432" s="868"/>
      <c r="F432" s="869" t="s">
        <v>1111</v>
      </c>
      <c r="G432" s="869"/>
      <c r="H432" s="869"/>
      <c r="I432" s="870"/>
    </row>
    <row r="433" spans="1:9" ht="18.75" customHeight="1" x14ac:dyDescent="0.2">
      <c r="A433" s="871" t="s">
        <v>703</v>
      </c>
      <c r="B433" s="872"/>
      <c r="C433" s="872"/>
      <c r="D433" s="872"/>
      <c r="E433" s="872"/>
      <c r="F433" s="872"/>
      <c r="G433" s="872"/>
      <c r="H433" s="872"/>
      <c r="I433" s="873"/>
    </row>
    <row r="434" spans="1:9" ht="18.75" customHeight="1" x14ac:dyDescent="0.2">
      <c r="A434" s="871" t="s">
        <v>704</v>
      </c>
      <c r="B434" s="872"/>
      <c r="C434" s="872"/>
      <c r="D434" s="872"/>
      <c r="E434" s="872"/>
      <c r="F434" s="872"/>
      <c r="G434" s="872"/>
      <c r="H434" s="872"/>
      <c r="I434" s="873"/>
    </row>
    <row r="435" spans="1:9" ht="36" customHeight="1" x14ac:dyDescent="0.25">
      <c r="A435" s="436" t="s">
        <v>705</v>
      </c>
      <c r="B435" s="188">
        <v>20</v>
      </c>
      <c r="C435" s="871" t="s">
        <v>706</v>
      </c>
      <c r="D435" s="873"/>
      <c r="E435" s="874" t="s">
        <v>772</v>
      </c>
      <c r="F435" s="875"/>
      <c r="G435" s="876"/>
      <c r="H435" s="436" t="s">
        <v>707</v>
      </c>
      <c r="I435" s="189" t="s">
        <v>708</v>
      </c>
    </row>
    <row r="436" spans="1:9" ht="18.75" customHeight="1" x14ac:dyDescent="0.25">
      <c r="A436" s="436" t="s">
        <v>709</v>
      </c>
      <c r="B436" s="877" t="s">
        <v>710</v>
      </c>
      <c r="C436" s="877"/>
      <c r="D436" s="877"/>
      <c r="E436" s="871" t="s">
        <v>711</v>
      </c>
      <c r="F436" s="873"/>
      <c r="G436" s="878" t="s">
        <v>935</v>
      </c>
      <c r="H436" s="875"/>
      <c r="I436" s="876"/>
    </row>
    <row r="437" spans="1:9" ht="76.5" customHeight="1" x14ac:dyDescent="0.25">
      <c r="A437" s="436" t="s">
        <v>712</v>
      </c>
      <c r="B437" s="879" t="s">
        <v>1086</v>
      </c>
      <c r="C437" s="875"/>
      <c r="D437" s="875"/>
      <c r="E437" s="875"/>
      <c r="F437" s="875"/>
      <c r="G437" s="875"/>
      <c r="H437" s="875"/>
      <c r="I437" s="876"/>
    </row>
    <row r="438" spans="1:9" ht="31.5" customHeight="1" x14ac:dyDescent="0.2">
      <c r="A438" s="436" t="s">
        <v>713</v>
      </c>
      <c r="B438" s="877" t="s">
        <v>1087</v>
      </c>
      <c r="C438" s="877"/>
      <c r="D438" s="877"/>
      <c r="E438" s="877"/>
      <c r="F438" s="877"/>
      <c r="G438" s="877"/>
      <c r="H438" s="877"/>
      <c r="I438" s="877"/>
    </row>
    <row r="439" spans="1:9" ht="18.75" customHeight="1" x14ac:dyDescent="0.2">
      <c r="A439" s="436" t="s">
        <v>714</v>
      </c>
      <c r="B439" s="437" t="s">
        <v>715</v>
      </c>
      <c r="C439" s="437" t="s">
        <v>865</v>
      </c>
      <c r="D439" s="437" t="s">
        <v>716</v>
      </c>
      <c r="E439" s="988" t="s">
        <v>717</v>
      </c>
      <c r="F439" s="989"/>
      <c r="G439" s="992" t="s">
        <v>718</v>
      </c>
      <c r="H439" s="992" t="s">
        <v>719</v>
      </c>
      <c r="I439" s="992" t="s">
        <v>1002</v>
      </c>
    </row>
    <row r="440" spans="1:9" ht="18.75" customHeight="1" x14ac:dyDescent="0.2">
      <c r="A440" s="436" t="s">
        <v>720</v>
      </c>
      <c r="B440" s="437" t="s">
        <v>715</v>
      </c>
      <c r="C440" s="437" t="s">
        <v>715</v>
      </c>
      <c r="D440" s="437" t="s">
        <v>1113</v>
      </c>
      <c r="E440" s="990"/>
      <c r="F440" s="991"/>
      <c r="G440" s="993"/>
      <c r="H440" s="993"/>
      <c r="I440" s="993"/>
    </row>
    <row r="441" spans="1:9" ht="42" customHeight="1" x14ac:dyDescent="0.2">
      <c r="A441" s="436" t="s">
        <v>721</v>
      </c>
      <c r="B441" s="438">
        <v>0.88</v>
      </c>
      <c r="C441" s="436" t="s">
        <v>722</v>
      </c>
      <c r="D441" s="438" t="s">
        <v>1120</v>
      </c>
      <c r="E441" s="994" t="s">
        <v>723</v>
      </c>
      <c r="F441" s="995"/>
      <c r="G441" s="996" t="s">
        <v>625</v>
      </c>
      <c r="H441" s="997"/>
      <c r="I441" s="998"/>
    </row>
    <row r="442" spans="1:9" ht="18.75" customHeight="1" x14ac:dyDescent="0.2">
      <c r="A442" s="871" t="s">
        <v>725</v>
      </c>
      <c r="B442" s="872"/>
      <c r="C442" s="872"/>
      <c r="D442" s="872"/>
      <c r="E442" s="872"/>
      <c r="F442" s="872"/>
      <c r="G442" s="872"/>
      <c r="H442" s="872"/>
      <c r="I442" s="873"/>
    </row>
    <row r="443" spans="1:9" ht="86.25" customHeight="1" x14ac:dyDescent="0.25">
      <c r="A443" s="436" t="s">
        <v>726</v>
      </c>
      <c r="B443" s="999" t="s">
        <v>1088</v>
      </c>
      <c r="C443" s="985"/>
      <c r="D443" s="436" t="s">
        <v>727</v>
      </c>
      <c r="E443" s="894" t="s">
        <v>728</v>
      </c>
      <c r="F443" s="895"/>
      <c r="G443" s="436" t="s">
        <v>729</v>
      </c>
      <c r="H443" s="914" t="s">
        <v>1089</v>
      </c>
      <c r="I443" s="928"/>
    </row>
    <row r="444" spans="1:9" ht="18.75" customHeight="1" x14ac:dyDescent="0.2">
      <c r="A444" s="436" t="s">
        <v>730</v>
      </c>
      <c r="B444" s="877" t="s">
        <v>770</v>
      </c>
      <c r="C444" s="927"/>
      <c r="D444" s="927"/>
      <c r="E444" s="927"/>
      <c r="F444" s="927"/>
      <c r="G444" s="927"/>
      <c r="H444" s="927"/>
      <c r="I444" s="927"/>
    </row>
    <row r="445" spans="1:9" ht="31.5" customHeight="1" x14ac:dyDescent="0.2">
      <c r="A445" s="436" t="s">
        <v>731</v>
      </c>
      <c r="B445" s="439" t="s">
        <v>606</v>
      </c>
      <c r="C445" s="436" t="s">
        <v>732</v>
      </c>
      <c r="D445" s="439" t="s">
        <v>590</v>
      </c>
      <c r="E445" s="871" t="s">
        <v>733</v>
      </c>
      <c r="F445" s="873"/>
      <c r="G445" s="192" t="s">
        <v>608</v>
      </c>
      <c r="H445" s="436" t="s">
        <v>734</v>
      </c>
      <c r="I445" s="438">
        <v>0.75</v>
      </c>
    </row>
    <row r="446" spans="1:9" ht="107.25" customHeight="1" x14ac:dyDescent="0.2">
      <c r="A446" s="436" t="s">
        <v>735</v>
      </c>
      <c r="B446" s="1000" t="s">
        <v>1098</v>
      </c>
      <c r="C446" s="1001"/>
      <c r="D446" s="1001"/>
      <c r="E446" s="1001"/>
      <c r="F446" s="1001"/>
      <c r="G446" s="1001"/>
      <c r="H446" s="1001"/>
      <c r="I446" s="1002"/>
    </row>
    <row r="447" spans="1:9" ht="409.5" customHeight="1" x14ac:dyDescent="0.2">
      <c r="A447" s="436" t="s">
        <v>737</v>
      </c>
      <c r="B447" s="879" t="s">
        <v>1099</v>
      </c>
      <c r="C447" s="1003"/>
      <c r="D447" s="1004"/>
      <c r="E447" s="790" t="s">
        <v>738</v>
      </c>
      <c r="F447" s="791"/>
      <c r="G447" s="1005" t="s">
        <v>1136</v>
      </c>
      <c r="H447" s="1003"/>
      <c r="I447" s="1004"/>
    </row>
    <row r="448" spans="1:9" ht="18.75" customHeight="1" x14ac:dyDescent="0.2">
      <c r="A448" s="871" t="s">
        <v>739</v>
      </c>
      <c r="B448" s="872"/>
      <c r="C448" s="872"/>
      <c r="D448" s="872"/>
      <c r="E448" s="872"/>
      <c r="F448" s="872"/>
      <c r="G448" s="872"/>
      <c r="H448" s="872"/>
      <c r="I448" s="873"/>
    </row>
    <row r="449" spans="1:9" ht="99.75" customHeight="1" x14ac:dyDescent="0.2">
      <c r="A449" s="436" t="s">
        <v>740</v>
      </c>
      <c r="B449" s="1005" t="s">
        <v>1090</v>
      </c>
      <c r="C449" s="1003"/>
      <c r="D449" s="1003"/>
      <c r="E449" s="1003"/>
      <c r="F449" s="1003"/>
      <c r="G449" s="1003"/>
      <c r="H449" s="1003"/>
      <c r="I449" s="1004"/>
    </row>
    <row r="450" spans="1:9" ht="18.75" customHeight="1" x14ac:dyDescent="0.2">
      <c r="A450" s="436" t="s">
        <v>741</v>
      </c>
      <c r="B450" s="871" t="s">
        <v>742</v>
      </c>
      <c r="C450" s="873"/>
      <c r="D450" s="871" t="s">
        <v>743</v>
      </c>
      <c r="E450" s="873"/>
      <c r="F450" s="871" t="s">
        <v>744</v>
      </c>
      <c r="G450" s="873"/>
      <c r="H450" s="871" t="s">
        <v>745</v>
      </c>
      <c r="I450" s="873"/>
    </row>
    <row r="451" spans="1:9" ht="58.5" customHeight="1" x14ac:dyDescent="0.25">
      <c r="A451" s="436" t="s">
        <v>746</v>
      </c>
      <c r="B451" s="918" t="s">
        <v>1091</v>
      </c>
      <c r="C451" s="920"/>
      <c r="D451" s="984" t="s">
        <v>1106</v>
      </c>
      <c r="E451" s="985"/>
      <c r="F451" s="982"/>
      <c r="G451" s="876"/>
      <c r="H451" s="825"/>
      <c r="I451" s="826"/>
    </row>
    <row r="452" spans="1:9" ht="18.75" customHeight="1" x14ac:dyDescent="0.25">
      <c r="A452" s="436" t="s">
        <v>747</v>
      </c>
      <c r="B452" s="986" t="s">
        <v>770</v>
      </c>
      <c r="C452" s="985"/>
      <c r="D452" s="986" t="s">
        <v>770</v>
      </c>
      <c r="E452" s="985"/>
      <c r="F452" s="987"/>
      <c r="G452" s="876"/>
      <c r="H452" s="825"/>
      <c r="I452" s="826"/>
    </row>
    <row r="453" spans="1:9" ht="18.75" customHeight="1" x14ac:dyDescent="0.25">
      <c r="A453" s="436" t="s">
        <v>748</v>
      </c>
      <c r="B453" s="986" t="s">
        <v>770</v>
      </c>
      <c r="C453" s="985"/>
      <c r="D453" s="986" t="s">
        <v>770</v>
      </c>
      <c r="E453" s="985"/>
      <c r="F453" s="987"/>
      <c r="G453" s="876"/>
      <c r="H453" s="987"/>
      <c r="I453" s="876"/>
    </row>
    <row r="454" spans="1:9" ht="18.75" customHeight="1" x14ac:dyDescent="0.25">
      <c r="A454" s="436" t="s">
        <v>750</v>
      </c>
      <c r="B454" s="1020" t="s">
        <v>608</v>
      </c>
      <c r="C454" s="985"/>
      <c r="D454" s="1020" t="s">
        <v>608</v>
      </c>
      <c r="E454" s="985"/>
      <c r="F454" s="987"/>
      <c r="G454" s="876"/>
      <c r="H454" s="987"/>
      <c r="I454" s="876"/>
    </row>
    <row r="455" spans="1:9" ht="55.5" customHeight="1" x14ac:dyDescent="0.25">
      <c r="A455" s="436" t="s">
        <v>751</v>
      </c>
      <c r="B455" s="918" t="s">
        <v>1092</v>
      </c>
      <c r="C455" s="920"/>
      <c r="D455" s="918" t="s">
        <v>1093</v>
      </c>
      <c r="E455" s="920"/>
      <c r="F455" s="987"/>
      <c r="G455" s="876"/>
      <c r="H455" s="825"/>
      <c r="I455" s="826"/>
    </row>
    <row r="456" spans="1:9" ht="150.75" customHeight="1" x14ac:dyDescent="0.25">
      <c r="A456" s="436" t="s">
        <v>752</v>
      </c>
      <c r="B456" s="918" t="s">
        <v>1094</v>
      </c>
      <c r="C456" s="920"/>
      <c r="D456" s="918" t="s">
        <v>1095</v>
      </c>
      <c r="E456" s="920"/>
      <c r="F456" s="982"/>
      <c r="G456" s="983"/>
      <c r="H456" s="825"/>
      <c r="I456" s="826"/>
    </row>
    <row r="457" spans="1:9" ht="18.75" customHeight="1" x14ac:dyDescent="0.2">
      <c r="A457" s="871" t="s">
        <v>753</v>
      </c>
      <c r="B457" s="872"/>
      <c r="C457" s="872"/>
      <c r="D457" s="872"/>
      <c r="E457" s="872"/>
      <c r="F457" s="872"/>
      <c r="G457" s="872"/>
      <c r="H457" s="872"/>
      <c r="I457" s="873"/>
    </row>
    <row r="458" spans="1:9" ht="18.75" customHeight="1" x14ac:dyDescent="0.2">
      <c r="A458" s="436" t="s">
        <v>754</v>
      </c>
      <c r="B458" s="1013" t="s">
        <v>724</v>
      </c>
      <c r="C458" s="1014"/>
      <c r="D458" s="1015"/>
      <c r="E458" s="436" t="s">
        <v>755</v>
      </c>
      <c r="F458" s="883" t="s">
        <v>724</v>
      </c>
      <c r="G458" s="884"/>
      <c r="H458" s="884"/>
      <c r="I458" s="885"/>
    </row>
    <row r="459" spans="1:9" ht="18.75" customHeight="1" x14ac:dyDescent="0.2">
      <c r="A459" s="436" t="s">
        <v>756</v>
      </c>
      <c r="B459" s="1016" t="s">
        <v>724</v>
      </c>
      <c r="C459" s="1016"/>
      <c r="D459" s="1016"/>
      <c r="E459" s="1016"/>
      <c r="F459" s="1016"/>
      <c r="G459" s="1016"/>
      <c r="H459" s="1016"/>
      <c r="I459" s="1016"/>
    </row>
    <row r="460" spans="1:9" ht="18.75" customHeight="1" x14ac:dyDescent="0.2">
      <c r="A460" s="436" t="s">
        <v>757</v>
      </c>
      <c r="B460" s="1016" t="s">
        <v>724</v>
      </c>
      <c r="C460" s="1016"/>
      <c r="D460" s="1016"/>
      <c r="E460" s="1016"/>
      <c r="F460" s="1016"/>
      <c r="G460" s="1016"/>
      <c r="H460" s="1016"/>
      <c r="I460" s="1016"/>
    </row>
    <row r="461" spans="1:9" ht="18.75" customHeight="1" x14ac:dyDescent="0.2">
      <c r="A461" s="436" t="s">
        <v>758</v>
      </c>
      <c r="B461" s="1013" t="s">
        <v>724</v>
      </c>
      <c r="C461" s="1014"/>
      <c r="D461" s="1015"/>
      <c r="E461" s="436" t="s">
        <v>759</v>
      </c>
      <c r="F461" s="1013" t="s">
        <v>724</v>
      </c>
      <c r="G461" s="1014"/>
      <c r="H461" s="1014"/>
      <c r="I461" s="1015"/>
    </row>
    <row r="462" spans="1:9" ht="18.75" customHeight="1" x14ac:dyDescent="0.2">
      <c r="A462" s="1017" t="s">
        <v>760</v>
      </c>
      <c r="B462" s="1018"/>
      <c r="C462" s="1017" t="s">
        <v>761</v>
      </c>
      <c r="D462" s="1018"/>
      <c r="E462" s="1017" t="s">
        <v>762</v>
      </c>
      <c r="F462" s="1019"/>
      <c r="G462" s="1018"/>
      <c r="H462" s="1017" t="s">
        <v>763</v>
      </c>
      <c r="I462" s="1018"/>
    </row>
    <row r="463" spans="1:9" ht="43.5" customHeight="1" x14ac:dyDescent="0.25">
      <c r="A463" s="1006" t="s">
        <v>701</v>
      </c>
      <c r="B463" s="876"/>
      <c r="C463" s="1007" t="s">
        <v>811</v>
      </c>
      <c r="D463" s="1008"/>
      <c r="E463" s="874" t="s">
        <v>764</v>
      </c>
      <c r="F463" s="875"/>
      <c r="G463" s="876"/>
      <c r="H463" s="1009" t="s">
        <v>769</v>
      </c>
      <c r="I463" s="876"/>
    </row>
    <row r="464" spans="1:9" ht="18.75" customHeight="1" x14ac:dyDescent="0.2">
      <c r="A464" s="1010" t="s">
        <v>765</v>
      </c>
      <c r="B464" s="1011"/>
      <c r="C464" s="1011"/>
      <c r="D464" s="1011"/>
      <c r="E464" s="1011"/>
      <c r="F464" s="1011"/>
      <c r="G464" s="1011"/>
      <c r="H464" s="1011"/>
      <c r="I464" s="1012"/>
    </row>
    <row r="465" spans="1:9" ht="18.75" customHeight="1" x14ac:dyDescent="0.2">
      <c r="A465" s="436" t="s">
        <v>766</v>
      </c>
      <c r="B465" s="871" t="s">
        <v>767</v>
      </c>
      <c r="C465" s="872"/>
      <c r="D465" s="872"/>
      <c r="E465" s="872"/>
      <c r="F465" s="872"/>
      <c r="G465" s="872"/>
      <c r="H465" s="873"/>
      <c r="I465" s="436" t="s">
        <v>768</v>
      </c>
    </row>
    <row r="468" spans="1:9" s="682" customFormat="1" ht="22.5" customHeight="1" x14ac:dyDescent="0.2">
      <c r="A468" s="781" t="s">
        <v>0</v>
      </c>
      <c r="B468" s="782"/>
      <c r="C468" s="782"/>
      <c r="D468" s="782"/>
      <c r="E468" s="782"/>
      <c r="F468" s="782"/>
      <c r="G468" s="782"/>
      <c r="H468" s="782"/>
      <c r="I468" s="783"/>
    </row>
    <row r="469" spans="1:9" s="682" customFormat="1" ht="22.5" customHeight="1" x14ac:dyDescent="0.2">
      <c r="A469" s="781" t="s">
        <v>1</v>
      </c>
      <c r="B469" s="782"/>
      <c r="C469" s="782"/>
      <c r="D469" s="782"/>
      <c r="E469" s="782"/>
      <c r="F469" s="782"/>
      <c r="G469" s="782"/>
      <c r="H469" s="782"/>
      <c r="I469" s="783"/>
    </row>
    <row r="470" spans="1:9" s="682" customFormat="1" ht="22.5" customHeight="1" x14ac:dyDescent="0.2">
      <c r="A470" s="781" t="s">
        <v>1383</v>
      </c>
      <c r="B470" s="782"/>
      <c r="C470" s="782"/>
      <c r="D470" s="782"/>
      <c r="E470" s="782"/>
      <c r="F470" s="782"/>
      <c r="G470" s="782"/>
      <c r="H470" s="782"/>
      <c r="I470" s="783"/>
    </row>
    <row r="471" spans="1:9" s="682" customFormat="1" ht="22.5" customHeight="1" x14ac:dyDescent="0.2">
      <c r="A471" s="781" t="s">
        <v>1341</v>
      </c>
      <c r="B471" s="782"/>
      <c r="C471" s="782"/>
      <c r="D471" s="782"/>
      <c r="E471" s="783"/>
      <c r="F471" s="784" t="s">
        <v>1342</v>
      </c>
      <c r="G471" s="785"/>
      <c r="H471" s="785"/>
      <c r="I471" s="786"/>
    </row>
    <row r="472" spans="1:9" s="682" customFormat="1" ht="39" customHeight="1" x14ac:dyDescent="0.2">
      <c r="A472" s="847" t="s">
        <v>703</v>
      </c>
      <c r="B472" s="848"/>
      <c r="C472" s="848"/>
      <c r="D472" s="848"/>
      <c r="E472" s="848"/>
      <c r="F472" s="848"/>
      <c r="G472" s="848"/>
      <c r="H472" s="848"/>
      <c r="I472" s="849"/>
    </row>
    <row r="473" spans="1:9" s="682" customFormat="1" ht="39" customHeight="1" x14ac:dyDescent="0.2">
      <c r="A473" s="787" t="s">
        <v>704</v>
      </c>
      <c r="B473" s="788"/>
      <c r="C473" s="788"/>
      <c r="D473" s="788"/>
      <c r="E473" s="788"/>
      <c r="F473" s="788"/>
      <c r="G473" s="788"/>
      <c r="H473" s="788"/>
      <c r="I473" s="789"/>
    </row>
    <row r="474" spans="1:9" s="682" customFormat="1" ht="50.25" customHeight="1" x14ac:dyDescent="0.2">
      <c r="A474" s="187" t="s">
        <v>705</v>
      </c>
      <c r="B474" s="188">
        <v>15</v>
      </c>
      <c r="C474" s="790" t="s">
        <v>706</v>
      </c>
      <c r="D474" s="791"/>
      <c r="E474" s="792" t="s">
        <v>1343</v>
      </c>
      <c r="F474" s="793"/>
      <c r="G474" s="794"/>
      <c r="H474" s="187" t="s">
        <v>707</v>
      </c>
      <c r="I474" s="683" t="s">
        <v>1344</v>
      </c>
    </row>
    <row r="475" spans="1:9" s="682" customFormat="1" ht="63" customHeight="1" x14ac:dyDescent="0.2">
      <c r="A475" s="187" t="s">
        <v>709</v>
      </c>
      <c r="B475" s="795" t="s">
        <v>1345</v>
      </c>
      <c r="C475" s="796"/>
      <c r="D475" s="797"/>
      <c r="E475" s="798" t="s">
        <v>711</v>
      </c>
      <c r="F475" s="799"/>
      <c r="G475" s="800" t="s">
        <v>1346</v>
      </c>
      <c r="H475" s="801"/>
      <c r="I475" s="802"/>
    </row>
    <row r="476" spans="1:9" s="682" customFormat="1" ht="60" customHeight="1" x14ac:dyDescent="0.2">
      <c r="A476" s="187" t="s">
        <v>712</v>
      </c>
      <c r="B476" s="842" t="s">
        <v>1384</v>
      </c>
      <c r="C476" s="843"/>
      <c r="D476" s="843"/>
      <c r="E476" s="843"/>
      <c r="F476" s="843"/>
      <c r="G476" s="843"/>
      <c r="H476" s="843"/>
      <c r="I476" s="844"/>
    </row>
    <row r="477" spans="1:9" s="682" customFormat="1" ht="39" customHeight="1" x14ac:dyDescent="0.2">
      <c r="A477" s="187" t="s">
        <v>713</v>
      </c>
      <c r="B477" s="763" t="s">
        <v>1347</v>
      </c>
      <c r="C477" s="764"/>
      <c r="D477" s="764"/>
      <c r="E477" s="764"/>
      <c r="F477" s="764"/>
      <c r="G477" s="764"/>
      <c r="H477" s="764"/>
      <c r="I477" s="765"/>
    </row>
    <row r="478" spans="1:9" s="682" customFormat="1" ht="39" customHeight="1" x14ac:dyDescent="0.2">
      <c r="A478" s="187" t="s">
        <v>714</v>
      </c>
      <c r="B478" s="684">
        <v>1</v>
      </c>
      <c r="C478" s="684">
        <v>7</v>
      </c>
      <c r="D478" s="684">
        <v>2024</v>
      </c>
      <c r="E478" s="803" t="s">
        <v>717</v>
      </c>
      <c r="F478" s="804"/>
      <c r="G478" s="807">
        <v>31</v>
      </c>
      <c r="H478" s="807">
        <v>12</v>
      </c>
      <c r="I478" s="807">
        <v>2027</v>
      </c>
    </row>
    <row r="479" spans="1:9" s="682" customFormat="1" ht="39" customHeight="1" x14ac:dyDescent="0.2">
      <c r="A479" s="187" t="s">
        <v>720</v>
      </c>
      <c r="B479" s="684">
        <v>1</v>
      </c>
      <c r="C479" s="684">
        <v>7</v>
      </c>
      <c r="D479" s="684">
        <v>2024</v>
      </c>
      <c r="E479" s="805"/>
      <c r="F479" s="806"/>
      <c r="G479" s="808"/>
      <c r="H479" s="808"/>
      <c r="I479" s="808"/>
    </row>
    <row r="480" spans="1:9" s="682" customFormat="1" ht="39" customHeight="1" x14ac:dyDescent="0.2">
      <c r="A480" s="187" t="s">
        <v>721</v>
      </c>
      <c r="B480" s="685">
        <v>529</v>
      </c>
      <c r="C480" s="187" t="s">
        <v>722</v>
      </c>
      <c r="D480" s="686" t="s">
        <v>1385</v>
      </c>
      <c r="E480" s="809" t="s">
        <v>723</v>
      </c>
      <c r="F480" s="810"/>
      <c r="G480" s="811" t="s">
        <v>1386</v>
      </c>
      <c r="H480" s="812"/>
      <c r="I480" s="813"/>
    </row>
    <row r="481" spans="1:9" s="682" customFormat="1" ht="39" customHeight="1" x14ac:dyDescent="0.2">
      <c r="A481" s="814" t="s">
        <v>725</v>
      </c>
      <c r="B481" s="815"/>
      <c r="C481" s="815"/>
      <c r="D481" s="815"/>
      <c r="E481" s="815"/>
      <c r="F481" s="815"/>
      <c r="G481" s="815"/>
      <c r="H481" s="815"/>
      <c r="I481" s="816"/>
    </row>
    <row r="482" spans="1:9" s="682" customFormat="1" ht="39" customHeight="1" x14ac:dyDescent="0.2">
      <c r="A482" s="187" t="s">
        <v>726</v>
      </c>
      <c r="B482" s="845" t="s">
        <v>1348</v>
      </c>
      <c r="C482" s="845"/>
      <c r="D482" s="187" t="s">
        <v>727</v>
      </c>
      <c r="E482" s="845" t="s">
        <v>1349</v>
      </c>
      <c r="F482" s="845"/>
      <c r="G482" s="187" t="s">
        <v>729</v>
      </c>
      <c r="H482" s="845" t="s">
        <v>1350</v>
      </c>
      <c r="I482" s="845"/>
    </row>
    <row r="483" spans="1:9" s="682" customFormat="1" ht="39" customHeight="1" x14ac:dyDescent="0.2">
      <c r="A483" s="187" t="s">
        <v>730</v>
      </c>
      <c r="B483" s="845" t="s">
        <v>1351</v>
      </c>
      <c r="C483" s="845"/>
      <c r="D483" s="845"/>
      <c r="E483" s="845"/>
      <c r="F483" s="845"/>
      <c r="G483" s="845"/>
      <c r="H483" s="845"/>
      <c r="I483" s="845"/>
    </row>
    <row r="484" spans="1:9" s="682" customFormat="1" ht="39" customHeight="1" x14ac:dyDescent="0.2">
      <c r="A484" s="187" t="s">
        <v>731</v>
      </c>
      <c r="B484" s="688" t="s">
        <v>617</v>
      </c>
      <c r="C484" s="187" t="s">
        <v>732</v>
      </c>
      <c r="D484" s="688" t="s">
        <v>607</v>
      </c>
      <c r="E484" s="846" t="s">
        <v>733</v>
      </c>
      <c r="F484" s="846"/>
      <c r="G484" s="687" t="s">
        <v>618</v>
      </c>
      <c r="H484" s="187" t="s">
        <v>734</v>
      </c>
      <c r="I484" s="689">
        <v>572</v>
      </c>
    </row>
    <row r="485" spans="1:9" s="682" customFormat="1" ht="54" customHeight="1" x14ac:dyDescent="0.2">
      <c r="A485" s="187" t="s">
        <v>735</v>
      </c>
      <c r="B485" s="845" t="s">
        <v>1352</v>
      </c>
      <c r="C485" s="845"/>
      <c r="D485" s="845"/>
      <c r="E485" s="845"/>
      <c r="F485" s="845"/>
      <c r="G485" s="845"/>
      <c r="H485" s="845"/>
      <c r="I485" s="845"/>
    </row>
    <row r="486" spans="1:9" s="682" customFormat="1" ht="59.25" customHeight="1" x14ac:dyDescent="0.2">
      <c r="A486" s="187" t="s">
        <v>737</v>
      </c>
      <c r="B486" s="800" t="s">
        <v>1353</v>
      </c>
      <c r="C486" s="801"/>
      <c r="D486" s="802"/>
      <c r="E486" s="805" t="s">
        <v>738</v>
      </c>
      <c r="F486" s="816"/>
      <c r="G486" s="839" t="s">
        <v>1388</v>
      </c>
      <c r="H486" s="840"/>
      <c r="I486" s="841"/>
    </row>
    <row r="487" spans="1:9" s="682" customFormat="1" ht="39" customHeight="1" x14ac:dyDescent="0.2">
      <c r="A487" s="814" t="s">
        <v>739</v>
      </c>
      <c r="B487" s="815"/>
      <c r="C487" s="815"/>
      <c r="D487" s="815"/>
      <c r="E487" s="815"/>
      <c r="F487" s="815"/>
      <c r="G487" s="815"/>
      <c r="H487" s="815"/>
      <c r="I487" s="816"/>
    </row>
    <row r="488" spans="1:9" s="682" customFormat="1" ht="39" customHeight="1" x14ac:dyDescent="0.2">
      <c r="A488" s="187" t="s">
        <v>740</v>
      </c>
      <c r="B488" s="837" t="s">
        <v>1354</v>
      </c>
      <c r="C488" s="777"/>
      <c r="D488" s="777"/>
      <c r="E488" s="777"/>
      <c r="F488" s="777"/>
      <c r="G488" s="777"/>
      <c r="H488" s="777"/>
      <c r="I488" s="776"/>
    </row>
    <row r="489" spans="1:9" s="682" customFormat="1" ht="39" customHeight="1" x14ac:dyDescent="0.2">
      <c r="A489" s="187" t="s">
        <v>741</v>
      </c>
      <c r="B489" s="830" t="s">
        <v>742</v>
      </c>
      <c r="C489" s="831"/>
      <c r="D489" s="832" t="s">
        <v>743</v>
      </c>
      <c r="E489" s="799"/>
      <c r="F489" s="832" t="s">
        <v>744</v>
      </c>
      <c r="G489" s="799"/>
      <c r="H489" s="832" t="s">
        <v>745</v>
      </c>
      <c r="I489" s="799"/>
    </row>
    <row r="490" spans="1:9" s="682" customFormat="1" ht="39" customHeight="1" x14ac:dyDescent="0.2">
      <c r="A490" s="187" t="s">
        <v>746</v>
      </c>
      <c r="B490" s="833" t="s">
        <v>1355</v>
      </c>
      <c r="C490" s="834"/>
      <c r="D490" s="829"/>
      <c r="E490" s="826"/>
      <c r="F490" s="825"/>
      <c r="G490" s="826"/>
      <c r="H490" s="825"/>
      <c r="I490" s="826"/>
    </row>
    <row r="491" spans="1:9" s="682" customFormat="1" ht="39" customHeight="1" x14ac:dyDescent="0.2">
      <c r="A491" s="187" t="s">
        <v>747</v>
      </c>
      <c r="B491" s="821" t="s">
        <v>1356</v>
      </c>
      <c r="C491" s="822"/>
      <c r="D491" s="835"/>
      <c r="E491" s="836"/>
      <c r="F491" s="825"/>
      <c r="G491" s="826"/>
      <c r="H491" s="825"/>
      <c r="I491" s="826"/>
    </row>
    <row r="492" spans="1:9" s="682" customFormat="1" ht="39" customHeight="1" x14ac:dyDescent="0.2">
      <c r="A492" s="187" t="s">
        <v>748</v>
      </c>
      <c r="B492" s="821" t="s">
        <v>1356</v>
      </c>
      <c r="C492" s="822"/>
      <c r="D492" s="823"/>
      <c r="E492" s="824"/>
      <c r="F492" s="825"/>
      <c r="G492" s="826"/>
      <c r="H492" s="825"/>
      <c r="I492" s="826"/>
    </row>
    <row r="493" spans="1:9" s="682" customFormat="1" ht="39" customHeight="1" x14ac:dyDescent="0.2">
      <c r="A493" s="187" t="s">
        <v>750</v>
      </c>
      <c r="B493" s="821" t="s">
        <v>618</v>
      </c>
      <c r="C493" s="822"/>
      <c r="D493" s="829"/>
      <c r="E493" s="826"/>
      <c r="F493" s="825"/>
      <c r="G493" s="826"/>
      <c r="H493" s="825"/>
      <c r="I493" s="826"/>
    </row>
    <row r="494" spans="1:9" s="682" customFormat="1" ht="39" customHeight="1" x14ac:dyDescent="0.2">
      <c r="A494" s="187" t="s">
        <v>751</v>
      </c>
      <c r="B494" s="827" t="s">
        <v>1357</v>
      </c>
      <c r="C494" s="828"/>
      <c r="D494" s="829"/>
      <c r="E494" s="826"/>
      <c r="F494" s="825"/>
      <c r="G494" s="826"/>
      <c r="H494" s="825"/>
      <c r="I494" s="826"/>
    </row>
    <row r="495" spans="1:9" s="682" customFormat="1" ht="39" customHeight="1" x14ac:dyDescent="0.2">
      <c r="A495" s="187" t="s">
        <v>752</v>
      </c>
      <c r="B495" s="833" t="s">
        <v>1358</v>
      </c>
      <c r="C495" s="834"/>
      <c r="D495" s="823"/>
      <c r="E495" s="824"/>
      <c r="F495" s="825"/>
      <c r="G495" s="826"/>
      <c r="H495" s="825"/>
      <c r="I495" s="826"/>
    </row>
    <row r="496" spans="1:9" s="682" customFormat="1" ht="39" customHeight="1" x14ac:dyDescent="0.2">
      <c r="A496" s="814" t="s">
        <v>753</v>
      </c>
      <c r="B496" s="815"/>
      <c r="C496" s="815"/>
      <c r="D496" s="815"/>
      <c r="E496" s="815"/>
      <c r="F496" s="815"/>
      <c r="G496" s="815"/>
      <c r="H496" s="815"/>
      <c r="I496" s="816"/>
    </row>
    <row r="497" spans="1:9" s="682" customFormat="1" ht="39" customHeight="1" x14ac:dyDescent="0.2">
      <c r="A497" s="187" t="s">
        <v>754</v>
      </c>
      <c r="B497" s="837" t="s">
        <v>1359</v>
      </c>
      <c r="C497" s="777"/>
      <c r="D497" s="838"/>
      <c r="E497" s="187" t="s">
        <v>755</v>
      </c>
      <c r="F497" s="763" t="s">
        <v>1359</v>
      </c>
      <c r="G497" s="764"/>
      <c r="H497" s="764"/>
      <c r="I497" s="765"/>
    </row>
    <row r="498" spans="1:9" s="682" customFormat="1" ht="39" customHeight="1" x14ac:dyDescent="0.2">
      <c r="A498" s="187" t="s">
        <v>756</v>
      </c>
      <c r="B498" s="800" t="s">
        <v>1359</v>
      </c>
      <c r="C498" s="801"/>
      <c r="D498" s="801"/>
      <c r="E498" s="801"/>
      <c r="F498" s="801"/>
      <c r="G498" s="801"/>
      <c r="H498" s="801"/>
      <c r="I498" s="802"/>
    </row>
    <row r="499" spans="1:9" s="682" customFormat="1" ht="39" customHeight="1" x14ac:dyDescent="0.2">
      <c r="A499" s="187" t="s">
        <v>757</v>
      </c>
      <c r="B499" s="766" t="s">
        <v>1359</v>
      </c>
      <c r="C499" s="767"/>
      <c r="D499" s="767"/>
      <c r="E499" s="767"/>
      <c r="F499" s="767"/>
      <c r="G499" s="767"/>
      <c r="H499" s="767"/>
      <c r="I499" s="768"/>
    </row>
    <row r="500" spans="1:9" s="682" customFormat="1" ht="39" customHeight="1" x14ac:dyDescent="0.2">
      <c r="A500" s="187" t="s">
        <v>758</v>
      </c>
      <c r="B500" s="769" t="s">
        <v>1359</v>
      </c>
      <c r="C500" s="770"/>
      <c r="D500" s="771"/>
      <c r="E500" s="187" t="s">
        <v>759</v>
      </c>
      <c r="F500" s="772" t="s">
        <v>1359</v>
      </c>
      <c r="G500" s="773"/>
      <c r="H500" s="773"/>
      <c r="I500" s="774"/>
    </row>
    <row r="501" spans="1:9" s="682" customFormat="1" ht="39" customHeight="1" x14ac:dyDescent="0.2">
      <c r="A501" s="817" t="s">
        <v>760</v>
      </c>
      <c r="B501" s="818"/>
      <c r="C501" s="817" t="s">
        <v>761</v>
      </c>
      <c r="D501" s="818"/>
      <c r="E501" s="817" t="s">
        <v>762</v>
      </c>
      <c r="F501" s="819"/>
      <c r="G501" s="818"/>
      <c r="H501" s="817" t="s">
        <v>763</v>
      </c>
      <c r="I501" s="818"/>
    </row>
    <row r="502" spans="1:9" s="682" customFormat="1" ht="127.5" customHeight="1" x14ac:dyDescent="0.2">
      <c r="A502" s="775" t="s">
        <v>1360</v>
      </c>
      <c r="B502" s="776"/>
      <c r="C502" s="775" t="s">
        <v>1361</v>
      </c>
      <c r="D502" s="776"/>
      <c r="E502" s="775" t="s">
        <v>1362</v>
      </c>
      <c r="F502" s="777"/>
      <c r="G502" s="776"/>
      <c r="H502" s="775" t="s">
        <v>1387</v>
      </c>
      <c r="I502" s="776"/>
    </row>
    <row r="503" spans="1:9" s="682" customFormat="1" ht="39" customHeight="1" x14ac:dyDescent="0.2">
      <c r="A503" s="778" t="s">
        <v>765</v>
      </c>
      <c r="B503" s="779"/>
      <c r="C503" s="779"/>
      <c r="D503" s="779"/>
      <c r="E503" s="779"/>
      <c r="F503" s="779"/>
      <c r="G503" s="779"/>
      <c r="H503" s="779"/>
      <c r="I503" s="780"/>
    </row>
    <row r="504" spans="1:9" s="682" customFormat="1" ht="39" customHeight="1" x14ac:dyDescent="0.2">
      <c r="A504" s="187" t="s">
        <v>766</v>
      </c>
      <c r="B504" s="790" t="s">
        <v>767</v>
      </c>
      <c r="C504" s="820"/>
      <c r="D504" s="820"/>
      <c r="E504" s="820"/>
      <c r="F504" s="820"/>
      <c r="G504" s="820"/>
      <c r="H504" s="791"/>
      <c r="I504" s="187" t="s">
        <v>768</v>
      </c>
    </row>
  </sheetData>
  <mergeCells count="1008">
    <mergeCell ref="B348:H348"/>
    <mergeCell ref="A463:B463"/>
    <mergeCell ref="C463:D463"/>
    <mergeCell ref="E463:G463"/>
    <mergeCell ref="H463:I463"/>
    <mergeCell ref="A464:I464"/>
    <mergeCell ref="B465:H465"/>
    <mergeCell ref="A457:I457"/>
    <mergeCell ref="B458:D458"/>
    <mergeCell ref="F458:I458"/>
    <mergeCell ref="B459:I459"/>
    <mergeCell ref="B460:I460"/>
    <mergeCell ref="B461:D461"/>
    <mergeCell ref="F461:I461"/>
    <mergeCell ref="A462:B462"/>
    <mergeCell ref="C462:D462"/>
    <mergeCell ref="E462:G462"/>
    <mergeCell ref="H462:I462"/>
    <mergeCell ref="B454:C454"/>
    <mergeCell ref="D454:E454"/>
    <mergeCell ref="F454:G454"/>
    <mergeCell ref="H454:I454"/>
    <mergeCell ref="B455:C455"/>
    <mergeCell ref="B449:I449"/>
    <mergeCell ref="B450:C450"/>
    <mergeCell ref="D450:E450"/>
    <mergeCell ref="F450:G450"/>
    <mergeCell ref="H450:I450"/>
    <mergeCell ref="D455:E455"/>
    <mergeCell ref="F455:G455"/>
    <mergeCell ref="H455:I455"/>
    <mergeCell ref="B456:C456"/>
    <mergeCell ref="D456:E456"/>
    <mergeCell ref="F456:G456"/>
    <mergeCell ref="H456:I456"/>
    <mergeCell ref="B451:C451"/>
    <mergeCell ref="D451:E451"/>
    <mergeCell ref="F451:G451"/>
    <mergeCell ref="H451:I451"/>
    <mergeCell ref="B452:C452"/>
    <mergeCell ref="D452:E452"/>
    <mergeCell ref="F452:G452"/>
    <mergeCell ref="H452:I452"/>
    <mergeCell ref="B453:C453"/>
    <mergeCell ref="D453:E453"/>
    <mergeCell ref="F453:G453"/>
    <mergeCell ref="H453:I453"/>
    <mergeCell ref="E439:F440"/>
    <mergeCell ref="G439:G440"/>
    <mergeCell ref="H439:H440"/>
    <mergeCell ref="I439:I440"/>
    <mergeCell ref="E441:F441"/>
    <mergeCell ref="G441:I441"/>
    <mergeCell ref="A442:I442"/>
    <mergeCell ref="B443:C443"/>
    <mergeCell ref="E443:F443"/>
    <mergeCell ref="H443:I443"/>
    <mergeCell ref="B444:I444"/>
    <mergeCell ref="E445:F445"/>
    <mergeCell ref="B446:I446"/>
    <mergeCell ref="B447:D447"/>
    <mergeCell ref="E447:F447"/>
    <mergeCell ref="G447:I447"/>
    <mergeCell ref="A448:I448"/>
    <mergeCell ref="B338:C338"/>
    <mergeCell ref="D338:E338"/>
    <mergeCell ref="F338:G338"/>
    <mergeCell ref="H338:I338"/>
    <mergeCell ref="A339:I339"/>
    <mergeCell ref="A345:B345"/>
    <mergeCell ref="C345:D345"/>
    <mergeCell ref="E345:G345"/>
    <mergeCell ref="H345:I345"/>
    <mergeCell ref="A346:I346"/>
    <mergeCell ref="B347:H347"/>
    <mergeCell ref="B340:D340"/>
    <mergeCell ref="F340:I340"/>
    <mergeCell ref="B341:I341"/>
    <mergeCell ref="B342:I342"/>
    <mergeCell ref="B343:D343"/>
    <mergeCell ref="F343:I343"/>
    <mergeCell ref="A344:B344"/>
    <mergeCell ref="C344:D344"/>
    <mergeCell ref="E344:G344"/>
    <mergeCell ref="H344:I344"/>
    <mergeCell ref="B333:C333"/>
    <mergeCell ref="D333:E333"/>
    <mergeCell ref="F333:G333"/>
    <mergeCell ref="H333:I333"/>
    <mergeCell ref="B334:C334"/>
    <mergeCell ref="D334:E334"/>
    <mergeCell ref="F334:G334"/>
    <mergeCell ref="H334:I334"/>
    <mergeCell ref="B335:C335"/>
    <mergeCell ref="D335:E335"/>
    <mergeCell ref="F335:G335"/>
    <mergeCell ref="H335:I335"/>
    <mergeCell ref="B336:C336"/>
    <mergeCell ref="D336:E336"/>
    <mergeCell ref="F336:G336"/>
    <mergeCell ref="H336:I336"/>
    <mergeCell ref="B337:C337"/>
    <mergeCell ref="D337:E337"/>
    <mergeCell ref="F337:G337"/>
    <mergeCell ref="H337:I337"/>
    <mergeCell ref="E323:F323"/>
    <mergeCell ref="G323:I323"/>
    <mergeCell ref="A324:I324"/>
    <mergeCell ref="B325:C325"/>
    <mergeCell ref="E325:F325"/>
    <mergeCell ref="H325:I325"/>
    <mergeCell ref="B326:I326"/>
    <mergeCell ref="E327:F327"/>
    <mergeCell ref="B328:I328"/>
    <mergeCell ref="B329:D329"/>
    <mergeCell ref="E329:F329"/>
    <mergeCell ref="G329:I329"/>
    <mergeCell ref="A330:I330"/>
    <mergeCell ref="B331:I331"/>
    <mergeCell ref="B332:C332"/>
    <mergeCell ref="D332:E332"/>
    <mergeCell ref="F332:G332"/>
    <mergeCell ref="H332:I332"/>
    <mergeCell ref="A307:I307"/>
    <mergeCell ref="B308:H308"/>
    <mergeCell ref="A311:I311"/>
    <mergeCell ref="A312:I312"/>
    <mergeCell ref="A313:I313"/>
    <mergeCell ref="A314:E314"/>
    <mergeCell ref="F314:I314"/>
    <mergeCell ref="A315:I315"/>
    <mergeCell ref="A316:I316"/>
    <mergeCell ref="C317:D317"/>
    <mergeCell ref="E317:G317"/>
    <mergeCell ref="B318:D318"/>
    <mergeCell ref="E318:F318"/>
    <mergeCell ref="G318:I318"/>
    <mergeCell ref="B319:I319"/>
    <mergeCell ref="B320:I320"/>
    <mergeCell ref="E321:F322"/>
    <mergeCell ref="G321:G322"/>
    <mergeCell ref="H321:H322"/>
    <mergeCell ref="I321:I322"/>
    <mergeCell ref="B299:C299"/>
    <mergeCell ref="D299:E299"/>
    <mergeCell ref="F299:G299"/>
    <mergeCell ref="H299:I299"/>
    <mergeCell ref="A300:I300"/>
    <mergeCell ref="B301:D301"/>
    <mergeCell ref="F301:I301"/>
    <mergeCell ref="B302:I302"/>
    <mergeCell ref="B303:I303"/>
    <mergeCell ref="B304:D304"/>
    <mergeCell ref="F304:I304"/>
    <mergeCell ref="A305:B305"/>
    <mergeCell ref="C305:D305"/>
    <mergeCell ref="E305:G305"/>
    <mergeCell ref="H305:I305"/>
    <mergeCell ref="A306:B306"/>
    <mergeCell ref="C306:D306"/>
    <mergeCell ref="E306:G306"/>
    <mergeCell ref="H306:I306"/>
    <mergeCell ref="B294:C294"/>
    <mergeCell ref="D294:E294"/>
    <mergeCell ref="F294:G294"/>
    <mergeCell ref="H294:I294"/>
    <mergeCell ref="B295:C295"/>
    <mergeCell ref="D295:E295"/>
    <mergeCell ref="F295:G295"/>
    <mergeCell ref="H295:I295"/>
    <mergeCell ref="B296:C296"/>
    <mergeCell ref="D296:E296"/>
    <mergeCell ref="F296:G296"/>
    <mergeCell ref="H296:I296"/>
    <mergeCell ref="B297:C297"/>
    <mergeCell ref="D297:E297"/>
    <mergeCell ref="F297:G297"/>
    <mergeCell ref="H297:I297"/>
    <mergeCell ref="B298:C298"/>
    <mergeCell ref="D298:E298"/>
    <mergeCell ref="F298:G298"/>
    <mergeCell ref="H298:I298"/>
    <mergeCell ref="E284:F284"/>
    <mergeCell ref="G284:I284"/>
    <mergeCell ref="A285:I285"/>
    <mergeCell ref="B286:C286"/>
    <mergeCell ref="E286:F286"/>
    <mergeCell ref="H286:I286"/>
    <mergeCell ref="B287:I287"/>
    <mergeCell ref="E288:F288"/>
    <mergeCell ref="B289:I289"/>
    <mergeCell ref="B290:D290"/>
    <mergeCell ref="E290:F290"/>
    <mergeCell ref="G290:I290"/>
    <mergeCell ref="A291:I291"/>
    <mergeCell ref="B292:I292"/>
    <mergeCell ref="B293:C293"/>
    <mergeCell ref="D293:E293"/>
    <mergeCell ref="F293:G293"/>
    <mergeCell ref="H293:I293"/>
    <mergeCell ref="A272:I272"/>
    <mergeCell ref="A273:I273"/>
    <mergeCell ref="A274:I274"/>
    <mergeCell ref="B270:H270"/>
    <mergeCell ref="A275:E275"/>
    <mergeCell ref="F275:I275"/>
    <mergeCell ref="A276:I276"/>
    <mergeCell ref="A277:I277"/>
    <mergeCell ref="C278:D278"/>
    <mergeCell ref="E278:G278"/>
    <mergeCell ref="B279:D279"/>
    <mergeCell ref="E279:F279"/>
    <mergeCell ref="G279:I279"/>
    <mergeCell ref="B280:I280"/>
    <mergeCell ref="B281:I281"/>
    <mergeCell ref="E282:F283"/>
    <mergeCell ref="G282:G283"/>
    <mergeCell ref="H282:H283"/>
    <mergeCell ref="I282:I283"/>
    <mergeCell ref="A261:I261"/>
    <mergeCell ref="B262:D262"/>
    <mergeCell ref="F262:I262"/>
    <mergeCell ref="B263:I263"/>
    <mergeCell ref="B264:I264"/>
    <mergeCell ref="B265:D265"/>
    <mergeCell ref="F265:I265"/>
    <mergeCell ref="A266:B266"/>
    <mergeCell ref="C266:D266"/>
    <mergeCell ref="E266:G266"/>
    <mergeCell ref="H266:I266"/>
    <mergeCell ref="A267:B267"/>
    <mergeCell ref="C267:D267"/>
    <mergeCell ref="E267:G267"/>
    <mergeCell ref="H267:I267"/>
    <mergeCell ref="A268:I268"/>
    <mergeCell ref="B269:H269"/>
    <mergeCell ref="B256:C256"/>
    <mergeCell ref="D256:E256"/>
    <mergeCell ref="F256:G256"/>
    <mergeCell ref="H256:I256"/>
    <mergeCell ref="B257:C257"/>
    <mergeCell ref="D257:E257"/>
    <mergeCell ref="F257:G257"/>
    <mergeCell ref="H257:I257"/>
    <mergeCell ref="B258:C258"/>
    <mergeCell ref="D258:E258"/>
    <mergeCell ref="F258:G258"/>
    <mergeCell ref="H258:I258"/>
    <mergeCell ref="B259:C259"/>
    <mergeCell ref="D259:E259"/>
    <mergeCell ref="F259:G259"/>
    <mergeCell ref="H259:I259"/>
    <mergeCell ref="B260:C260"/>
    <mergeCell ref="D260:E260"/>
    <mergeCell ref="F260:G260"/>
    <mergeCell ref="H260:I260"/>
    <mergeCell ref="B247:C247"/>
    <mergeCell ref="E247:F247"/>
    <mergeCell ref="H247:I247"/>
    <mergeCell ref="B248:I248"/>
    <mergeCell ref="E249:F249"/>
    <mergeCell ref="B250:I250"/>
    <mergeCell ref="B251:D251"/>
    <mergeCell ref="E251:F251"/>
    <mergeCell ref="G251:I251"/>
    <mergeCell ref="A252:I252"/>
    <mergeCell ref="B253:I253"/>
    <mergeCell ref="B254:C254"/>
    <mergeCell ref="D254:E254"/>
    <mergeCell ref="F254:G254"/>
    <mergeCell ref="H254:I254"/>
    <mergeCell ref="B255:C255"/>
    <mergeCell ref="D255:E255"/>
    <mergeCell ref="F255:G255"/>
    <mergeCell ref="H255:I255"/>
    <mergeCell ref="A237:I237"/>
    <mergeCell ref="A238:I238"/>
    <mergeCell ref="C239:D239"/>
    <mergeCell ref="E239:G239"/>
    <mergeCell ref="B240:D240"/>
    <mergeCell ref="E240:F240"/>
    <mergeCell ref="G240:I240"/>
    <mergeCell ref="B241:I241"/>
    <mergeCell ref="B242:I242"/>
    <mergeCell ref="E243:F244"/>
    <mergeCell ref="G243:G244"/>
    <mergeCell ref="H243:H244"/>
    <mergeCell ref="I243:I244"/>
    <mergeCell ref="E245:F245"/>
    <mergeCell ref="G245:I245"/>
    <mergeCell ref="A246:I246"/>
    <mergeCell ref="F28:G28"/>
    <mergeCell ref="A233:I233"/>
    <mergeCell ref="A234:I234"/>
    <mergeCell ref="A235:I235"/>
    <mergeCell ref="A236:E236"/>
    <mergeCell ref="F236:I236"/>
    <mergeCell ref="B49:I49"/>
    <mergeCell ref="E50:F51"/>
    <mergeCell ref="G50:G51"/>
    <mergeCell ref="H50:H51"/>
    <mergeCell ref="I50:I51"/>
    <mergeCell ref="A44:I44"/>
    <mergeCell ref="A45:I45"/>
    <mergeCell ref="C46:D46"/>
    <mergeCell ref="E46:G46"/>
    <mergeCell ref="C34:D34"/>
    <mergeCell ref="B230:H230"/>
    <mergeCell ref="B26:C26"/>
    <mergeCell ref="D26:E26"/>
    <mergeCell ref="F26:G26"/>
    <mergeCell ref="H26:I26"/>
    <mergeCell ref="B23:C23"/>
    <mergeCell ref="D23:E23"/>
    <mergeCell ref="F23:G23"/>
    <mergeCell ref="H23:I23"/>
    <mergeCell ref="B24:C24"/>
    <mergeCell ref="D24:E24"/>
    <mergeCell ref="F24:G24"/>
    <mergeCell ref="H28:I28"/>
    <mergeCell ref="B48:I48"/>
    <mergeCell ref="G13:I13"/>
    <mergeCell ref="A14:I14"/>
    <mergeCell ref="B15:C15"/>
    <mergeCell ref="E15:F15"/>
    <mergeCell ref="H24:I24"/>
    <mergeCell ref="H15:I15"/>
    <mergeCell ref="B25:C25"/>
    <mergeCell ref="D25:E25"/>
    <mergeCell ref="F25:G25"/>
    <mergeCell ref="H25:I25"/>
    <mergeCell ref="A34:B34"/>
    <mergeCell ref="F27:G27"/>
    <mergeCell ref="H27:I27"/>
    <mergeCell ref="B28:C28"/>
    <mergeCell ref="D28:E28"/>
    <mergeCell ref="B16:I16"/>
    <mergeCell ref="E17:F17"/>
    <mergeCell ref="B18:I18"/>
    <mergeCell ref="A6:I6"/>
    <mergeCell ref="C7:D7"/>
    <mergeCell ref="E7:G7"/>
    <mergeCell ref="B8:D8"/>
    <mergeCell ref="E8:F8"/>
    <mergeCell ref="G8:I8"/>
    <mergeCell ref="A1:I1"/>
    <mergeCell ref="A2:I2"/>
    <mergeCell ref="A3:I3"/>
    <mergeCell ref="A4:E4"/>
    <mergeCell ref="F4:I4"/>
    <mergeCell ref="A5:I5"/>
    <mergeCell ref="B9:I9"/>
    <mergeCell ref="B10:I10"/>
    <mergeCell ref="E11:F12"/>
    <mergeCell ref="G11:G12"/>
    <mergeCell ref="H11:H12"/>
    <mergeCell ref="I11:I12"/>
    <mergeCell ref="B19:D19"/>
    <mergeCell ref="E19:F19"/>
    <mergeCell ref="G19:I19"/>
    <mergeCell ref="E13:F13"/>
    <mergeCell ref="A20:I20"/>
    <mergeCell ref="B21:I21"/>
    <mergeCell ref="B22:C22"/>
    <mergeCell ref="D22:E22"/>
    <mergeCell ref="F22:G22"/>
    <mergeCell ref="H22:I22"/>
    <mergeCell ref="B47:D47"/>
    <mergeCell ref="E47:F47"/>
    <mergeCell ref="G47:I47"/>
    <mergeCell ref="A36:I36"/>
    <mergeCell ref="B37:H37"/>
    <mergeCell ref="A40:I40"/>
    <mergeCell ref="A41:I41"/>
    <mergeCell ref="A42:I42"/>
    <mergeCell ref="A43:E43"/>
    <mergeCell ref="F43:I43"/>
    <mergeCell ref="B38:H38"/>
    <mergeCell ref="E34:G34"/>
    <mergeCell ref="H34:I34"/>
    <mergeCell ref="A35:B35"/>
    <mergeCell ref="C35:D35"/>
    <mergeCell ref="E35:G35"/>
    <mergeCell ref="H35:I35"/>
    <mergeCell ref="A29:I29"/>
    <mergeCell ref="B30:D30"/>
    <mergeCell ref="F30:I30"/>
    <mergeCell ref="B31:I31"/>
    <mergeCell ref="B32:I32"/>
    <mergeCell ref="B33:D33"/>
    <mergeCell ref="F33:I33"/>
    <mergeCell ref="B27:C27"/>
    <mergeCell ref="D27:E27"/>
    <mergeCell ref="A59:I59"/>
    <mergeCell ref="B60:I60"/>
    <mergeCell ref="B61:C61"/>
    <mergeCell ref="D61:E61"/>
    <mergeCell ref="F61:G61"/>
    <mergeCell ref="H61:I61"/>
    <mergeCell ref="B55:I55"/>
    <mergeCell ref="E56:F56"/>
    <mergeCell ref="B57:I57"/>
    <mergeCell ref="B58:D58"/>
    <mergeCell ref="E58:F58"/>
    <mergeCell ref="G58:I58"/>
    <mergeCell ref="E52:F52"/>
    <mergeCell ref="G52:I52"/>
    <mergeCell ref="A53:I53"/>
    <mergeCell ref="B54:C54"/>
    <mergeCell ref="E54:F54"/>
    <mergeCell ref="H54:I54"/>
    <mergeCell ref="B66:C66"/>
    <mergeCell ref="D66:E66"/>
    <mergeCell ref="F66:G66"/>
    <mergeCell ref="H66:I66"/>
    <mergeCell ref="B67:C67"/>
    <mergeCell ref="D67:E67"/>
    <mergeCell ref="F67:G67"/>
    <mergeCell ref="H67:I67"/>
    <mergeCell ref="B64:C64"/>
    <mergeCell ref="D64:E64"/>
    <mergeCell ref="F64:G64"/>
    <mergeCell ref="H64:I64"/>
    <mergeCell ref="B65:C65"/>
    <mergeCell ref="D65:E65"/>
    <mergeCell ref="F65:G65"/>
    <mergeCell ref="H65:I65"/>
    <mergeCell ref="B62:C62"/>
    <mergeCell ref="D62:E62"/>
    <mergeCell ref="F62:G62"/>
    <mergeCell ref="H62:I62"/>
    <mergeCell ref="B63:C63"/>
    <mergeCell ref="D63:E63"/>
    <mergeCell ref="F63:G63"/>
    <mergeCell ref="H63:I63"/>
    <mergeCell ref="A75:I75"/>
    <mergeCell ref="B76:H76"/>
    <mergeCell ref="A79:I79"/>
    <mergeCell ref="A80:I80"/>
    <mergeCell ref="A81:I81"/>
    <mergeCell ref="A82:E82"/>
    <mergeCell ref="F82:I82"/>
    <mergeCell ref="B77:H77"/>
    <mergeCell ref="A73:B73"/>
    <mergeCell ref="C73:D73"/>
    <mergeCell ref="E73:G73"/>
    <mergeCell ref="H73:I73"/>
    <mergeCell ref="A74:B74"/>
    <mergeCell ref="C74:D74"/>
    <mergeCell ref="E74:G74"/>
    <mergeCell ref="H74:I74"/>
    <mergeCell ref="A68:I68"/>
    <mergeCell ref="B69:D69"/>
    <mergeCell ref="F69:I69"/>
    <mergeCell ref="B70:I70"/>
    <mergeCell ref="B71:I71"/>
    <mergeCell ref="B72:D72"/>
    <mergeCell ref="F72:I72"/>
    <mergeCell ref="E91:F91"/>
    <mergeCell ref="G91:I91"/>
    <mergeCell ref="A92:I92"/>
    <mergeCell ref="B93:C93"/>
    <mergeCell ref="E93:F93"/>
    <mergeCell ref="H93:I93"/>
    <mergeCell ref="B87:I87"/>
    <mergeCell ref="B88:I88"/>
    <mergeCell ref="E89:F90"/>
    <mergeCell ref="G89:G90"/>
    <mergeCell ref="H89:H90"/>
    <mergeCell ref="I89:I90"/>
    <mergeCell ref="A83:I83"/>
    <mergeCell ref="A84:I84"/>
    <mergeCell ref="C85:D85"/>
    <mergeCell ref="E85:G85"/>
    <mergeCell ref="B86:D86"/>
    <mergeCell ref="E86:F86"/>
    <mergeCell ref="G86:I86"/>
    <mergeCell ref="B101:C101"/>
    <mergeCell ref="D101:E101"/>
    <mergeCell ref="F101:G101"/>
    <mergeCell ref="H101:I101"/>
    <mergeCell ref="B102:C102"/>
    <mergeCell ref="D102:E102"/>
    <mergeCell ref="F102:G102"/>
    <mergeCell ref="H102:I102"/>
    <mergeCell ref="A98:I98"/>
    <mergeCell ref="B99:I99"/>
    <mergeCell ref="B100:C100"/>
    <mergeCell ref="D100:E100"/>
    <mergeCell ref="F100:G100"/>
    <mergeCell ref="H100:I100"/>
    <mergeCell ref="B94:I94"/>
    <mergeCell ref="E95:F95"/>
    <mergeCell ref="B96:I96"/>
    <mergeCell ref="B97:D97"/>
    <mergeCell ref="E97:F97"/>
    <mergeCell ref="G97:I97"/>
    <mergeCell ref="A107:I107"/>
    <mergeCell ref="B108:D108"/>
    <mergeCell ref="F108:I108"/>
    <mergeCell ref="B109:I109"/>
    <mergeCell ref="B110:I110"/>
    <mergeCell ref="B111:D111"/>
    <mergeCell ref="F111:I111"/>
    <mergeCell ref="B105:C105"/>
    <mergeCell ref="D105:E105"/>
    <mergeCell ref="F105:G105"/>
    <mergeCell ref="H105:I105"/>
    <mergeCell ref="B106:C106"/>
    <mergeCell ref="D106:E106"/>
    <mergeCell ref="F106:G106"/>
    <mergeCell ref="H106:I106"/>
    <mergeCell ref="B103:C103"/>
    <mergeCell ref="D103:E103"/>
    <mergeCell ref="F103:G103"/>
    <mergeCell ref="H103:I103"/>
    <mergeCell ref="B104:C104"/>
    <mergeCell ref="D104:E104"/>
    <mergeCell ref="F104:G104"/>
    <mergeCell ref="H104:I104"/>
    <mergeCell ref="A121:I121"/>
    <mergeCell ref="A122:I122"/>
    <mergeCell ref="C123:D123"/>
    <mergeCell ref="E123:G123"/>
    <mergeCell ref="B124:D124"/>
    <mergeCell ref="E124:F124"/>
    <mergeCell ref="G124:I124"/>
    <mergeCell ref="A114:I114"/>
    <mergeCell ref="B115:H115"/>
    <mergeCell ref="A117:I117"/>
    <mergeCell ref="A118:I118"/>
    <mergeCell ref="A119:I119"/>
    <mergeCell ref="A120:E120"/>
    <mergeCell ref="F120:I120"/>
    <mergeCell ref="A112:B112"/>
    <mergeCell ref="C112:D112"/>
    <mergeCell ref="E112:G112"/>
    <mergeCell ref="H112:I112"/>
    <mergeCell ref="A113:B113"/>
    <mergeCell ref="C113:D113"/>
    <mergeCell ref="E113:G113"/>
    <mergeCell ref="H113:I113"/>
    <mergeCell ref="B132:I132"/>
    <mergeCell ref="E133:F133"/>
    <mergeCell ref="B134:I134"/>
    <mergeCell ref="B135:D135"/>
    <mergeCell ref="E135:F135"/>
    <mergeCell ref="G135:I135"/>
    <mergeCell ref="E129:F129"/>
    <mergeCell ref="G129:I129"/>
    <mergeCell ref="A130:I130"/>
    <mergeCell ref="B131:C131"/>
    <mergeCell ref="E131:F131"/>
    <mergeCell ref="H131:I131"/>
    <mergeCell ref="B125:I125"/>
    <mergeCell ref="B126:I126"/>
    <mergeCell ref="E127:F128"/>
    <mergeCell ref="G127:G128"/>
    <mergeCell ref="H127:H128"/>
    <mergeCell ref="I127:I128"/>
    <mergeCell ref="B141:C141"/>
    <mergeCell ref="D141:E141"/>
    <mergeCell ref="F141:G141"/>
    <mergeCell ref="H141:I141"/>
    <mergeCell ref="B142:C142"/>
    <mergeCell ref="D142:E142"/>
    <mergeCell ref="F142:G142"/>
    <mergeCell ref="H142:I142"/>
    <mergeCell ref="B139:C139"/>
    <mergeCell ref="D139:E139"/>
    <mergeCell ref="F139:G139"/>
    <mergeCell ref="H139:I139"/>
    <mergeCell ref="B140:C140"/>
    <mergeCell ref="D140:E140"/>
    <mergeCell ref="F140:G140"/>
    <mergeCell ref="H140:I140"/>
    <mergeCell ref="A136:I136"/>
    <mergeCell ref="B137:I137"/>
    <mergeCell ref="B138:C138"/>
    <mergeCell ref="D138:E138"/>
    <mergeCell ref="F138:G138"/>
    <mergeCell ref="H138:I138"/>
    <mergeCell ref="A150:B150"/>
    <mergeCell ref="C150:D150"/>
    <mergeCell ref="E150:G150"/>
    <mergeCell ref="H150:I150"/>
    <mergeCell ref="A151:B151"/>
    <mergeCell ref="C151:D151"/>
    <mergeCell ref="E151:G151"/>
    <mergeCell ref="H151:I151"/>
    <mergeCell ref="A145:I145"/>
    <mergeCell ref="B146:D146"/>
    <mergeCell ref="F146:I146"/>
    <mergeCell ref="B147:I147"/>
    <mergeCell ref="B148:I148"/>
    <mergeCell ref="B149:D149"/>
    <mergeCell ref="F149:I149"/>
    <mergeCell ref="B143:C143"/>
    <mergeCell ref="D143:E143"/>
    <mergeCell ref="F143:G143"/>
    <mergeCell ref="H143:I143"/>
    <mergeCell ref="B144:C144"/>
    <mergeCell ref="D144:E144"/>
    <mergeCell ref="F144:G144"/>
    <mergeCell ref="H144:I144"/>
    <mergeCell ref="B163:I163"/>
    <mergeCell ref="B164:I164"/>
    <mergeCell ref="E165:F166"/>
    <mergeCell ref="G165:G166"/>
    <mergeCell ref="H165:H166"/>
    <mergeCell ref="I165:I166"/>
    <mergeCell ref="A159:I159"/>
    <mergeCell ref="A160:I160"/>
    <mergeCell ref="C161:D161"/>
    <mergeCell ref="E161:G161"/>
    <mergeCell ref="B162:D162"/>
    <mergeCell ref="E162:F162"/>
    <mergeCell ref="G162:I162"/>
    <mergeCell ref="A152:I152"/>
    <mergeCell ref="B153:H153"/>
    <mergeCell ref="A155:I155"/>
    <mergeCell ref="A156:I156"/>
    <mergeCell ref="A157:I157"/>
    <mergeCell ref="A158:E158"/>
    <mergeCell ref="F158:I158"/>
    <mergeCell ref="A174:I174"/>
    <mergeCell ref="B175:I175"/>
    <mergeCell ref="B176:C176"/>
    <mergeCell ref="D176:E176"/>
    <mergeCell ref="F176:G176"/>
    <mergeCell ref="H176:I176"/>
    <mergeCell ref="B170:I170"/>
    <mergeCell ref="E171:F171"/>
    <mergeCell ref="B172:I172"/>
    <mergeCell ref="B173:D173"/>
    <mergeCell ref="E173:F173"/>
    <mergeCell ref="G173:I173"/>
    <mergeCell ref="E167:F167"/>
    <mergeCell ref="G167:I167"/>
    <mergeCell ref="A168:I168"/>
    <mergeCell ref="B169:C169"/>
    <mergeCell ref="E169:F169"/>
    <mergeCell ref="H169:I169"/>
    <mergeCell ref="B181:C181"/>
    <mergeCell ref="D181:E181"/>
    <mergeCell ref="F181:G181"/>
    <mergeCell ref="H181:I181"/>
    <mergeCell ref="B182:C182"/>
    <mergeCell ref="D182:E182"/>
    <mergeCell ref="F182:G182"/>
    <mergeCell ref="H182:I182"/>
    <mergeCell ref="B179:C179"/>
    <mergeCell ref="D179:E179"/>
    <mergeCell ref="F179:G179"/>
    <mergeCell ref="H179:I179"/>
    <mergeCell ref="B180:C180"/>
    <mergeCell ref="D180:E180"/>
    <mergeCell ref="F180:G180"/>
    <mergeCell ref="H180:I180"/>
    <mergeCell ref="B177:C177"/>
    <mergeCell ref="D177:E177"/>
    <mergeCell ref="F177:G177"/>
    <mergeCell ref="H177:I177"/>
    <mergeCell ref="B178:C178"/>
    <mergeCell ref="D178:E178"/>
    <mergeCell ref="F178:G178"/>
    <mergeCell ref="H178:I178"/>
    <mergeCell ref="A190:I190"/>
    <mergeCell ref="B191:H191"/>
    <mergeCell ref="A188:B188"/>
    <mergeCell ref="C188:D188"/>
    <mergeCell ref="E188:G188"/>
    <mergeCell ref="H188:I188"/>
    <mergeCell ref="A189:B189"/>
    <mergeCell ref="C189:D189"/>
    <mergeCell ref="E189:G189"/>
    <mergeCell ref="H189:I189"/>
    <mergeCell ref="A183:I183"/>
    <mergeCell ref="B184:D184"/>
    <mergeCell ref="F184:I184"/>
    <mergeCell ref="B185:I185"/>
    <mergeCell ref="B186:I186"/>
    <mergeCell ref="B187:D187"/>
    <mergeCell ref="F187:I187"/>
    <mergeCell ref="B200:D200"/>
    <mergeCell ref="E200:F200"/>
    <mergeCell ref="G200:I200"/>
    <mergeCell ref="B201:I201"/>
    <mergeCell ref="B202:I202"/>
    <mergeCell ref="E203:F204"/>
    <mergeCell ref="G203:G204"/>
    <mergeCell ref="H203:H204"/>
    <mergeCell ref="I203:I204"/>
    <mergeCell ref="A193:I193"/>
    <mergeCell ref="A194:I194"/>
    <mergeCell ref="A195:I195"/>
    <mergeCell ref="A196:E196"/>
    <mergeCell ref="F196:I196"/>
    <mergeCell ref="A197:I197"/>
    <mergeCell ref="A198:I198"/>
    <mergeCell ref="C199:D199"/>
    <mergeCell ref="E199:G199"/>
    <mergeCell ref="B211:D211"/>
    <mergeCell ref="E211:F211"/>
    <mergeCell ref="G211:I211"/>
    <mergeCell ref="A212:I212"/>
    <mergeCell ref="B213:I213"/>
    <mergeCell ref="B214:C214"/>
    <mergeCell ref="D214:E214"/>
    <mergeCell ref="F214:G214"/>
    <mergeCell ref="H214:I214"/>
    <mergeCell ref="E205:F205"/>
    <mergeCell ref="G205:I205"/>
    <mergeCell ref="A206:I206"/>
    <mergeCell ref="B207:C207"/>
    <mergeCell ref="E207:F207"/>
    <mergeCell ref="H207:I207"/>
    <mergeCell ref="B208:I208"/>
    <mergeCell ref="E209:F209"/>
    <mergeCell ref="B210:I210"/>
    <mergeCell ref="B218:C218"/>
    <mergeCell ref="D218:E218"/>
    <mergeCell ref="F218:G218"/>
    <mergeCell ref="H218:I218"/>
    <mergeCell ref="B219:C219"/>
    <mergeCell ref="D219:E219"/>
    <mergeCell ref="F219:G219"/>
    <mergeCell ref="H219:I219"/>
    <mergeCell ref="B220:C220"/>
    <mergeCell ref="D220:E220"/>
    <mergeCell ref="F220:G220"/>
    <mergeCell ref="H220:I220"/>
    <mergeCell ref="B215:C215"/>
    <mergeCell ref="D215:E215"/>
    <mergeCell ref="F215:G215"/>
    <mergeCell ref="H215:I215"/>
    <mergeCell ref="B216:C216"/>
    <mergeCell ref="D216:E216"/>
    <mergeCell ref="F216:G216"/>
    <mergeCell ref="H216:I216"/>
    <mergeCell ref="B217:C217"/>
    <mergeCell ref="D217:E217"/>
    <mergeCell ref="F217:G217"/>
    <mergeCell ref="H217:I217"/>
    <mergeCell ref="A227:B227"/>
    <mergeCell ref="C227:D227"/>
    <mergeCell ref="E227:G227"/>
    <mergeCell ref="H227:I227"/>
    <mergeCell ref="A228:I228"/>
    <mergeCell ref="B229:H229"/>
    <mergeCell ref="A221:I221"/>
    <mergeCell ref="B222:D222"/>
    <mergeCell ref="F222:I222"/>
    <mergeCell ref="B223:I223"/>
    <mergeCell ref="B224:I224"/>
    <mergeCell ref="B225:D225"/>
    <mergeCell ref="F225:I225"/>
    <mergeCell ref="A226:B226"/>
    <mergeCell ref="C226:D226"/>
    <mergeCell ref="E226:G226"/>
    <mergeCell ref="H226:I226"/>
    <mergeCell ref="B357:D357"/>
    <mergeCell ref="E357:F357"/>
    <mergeCell ref="G357:I357"/>
    <mergeCell ref="B358:I358"/>
    <mergeCell ref="B359:I359"/>
    <mergeCell ref="E360:F361"/>
    <mergeCell ref="G360:G361"/>
    <mergeCell ref="H360:H361"/>
    <mergeCell ref="I360:I361"/>
    <mergeCell ref="A350:I350"/>
    <mergeCell ref="A351:I351"/>
    <mergeCell ref="A352:I352"/>
    <mergeCell ref="A353:E353"/>
    <mergeCell ref="F353:I353"/>
    <mergeCell ref="A354:I354"/>
    <mergeCell ref="A355:I355"/>
    <mergeCell ref="C356:D356"/>
    <mergeCell ref="E356:G356"/>
    <mergeCell ref="B368:D368"/>
    <mergeCell ref="E368:F368"/>
    <mergeCell ref="G368:I368"/>
    <mergeCell ref="A369:I369"/>
    <mergeCell ref="B370:I370"/>
    <mergeCell ref="B371:C371"/>
    <mergeCell ref="D371:E371"/>
    <mergeCell ref="F371:G371"/>
    <mergeCell ref="H371:I371"/>
    <mergeCell ref="E362:F362"/>
    <mergeCell ref="G362:I362"/>
    <mergeCell ref="A363:I363"/>
    <mergeCell ref="B364:C364"/>
    <mergeCell ref="E364:F364"/>
    <mergeCell ref="H364:I364"/>
    <mergeCell ref="B365:I365"/>
    <mergeCell ref="E366:F366"/>
    <mergeCell ref="B367:I367"/>
    <mergeCell ref="B375:C375"/>
    <mergeCell ref="D375:E375"/>
    <mergeCell ref="F375:G375"/>
    <mergeCell ref="H375:I375"/>
    <mergeCell ref="B376:C376"/>
    <mergeCell ref="D376:E376"/>
    <mergeCell ref="F376:G376"/>
    <mergeCell ref="H376:I376"/>
    <mergeCell ref="B377:C377"/>
    <mergeCell ref="D377:E377"/>
    <mergeCell ref="F377:G377"/>
    <mergeCell ref="H377:I377"/>
    <mergeCell ref="B372:C372"/>
    <mergeCell ref="D372:E372"/>
    <mergeCell ref="F372:G372"/>
    <mergeCell ref="H372:I372"/>
    <mergeCell ref="B373:C373"/>
    <mergeCell ref="D373:E373"/>
    <mergeCell ref="F373:G373"/>
    <mergeCell ref="H373:I373"/>
    <mergeCell ref="B374:C374"/>
    <mergeCell ref="D374:E374"/>
    <mergeCell ref="F374:G374"/>
    <mergeCell ref="H374:I374"/>
    <mergeCell ref="A384:B384"/>
    <mergeCell ref="C384:D384"/>
    <mergeCell ref="E384:G384"/>
    <mergeCell ref="H384:I384"/>
    <mergeCell ref="A385:I385"/>
    <mergeCell ref="B386:H386"/>
    <mergeCell ref="A389:I389"/>
    <mergeCell ref="A390:I390"/>
    <mergeCell ref="A391:I391"/>
    <mergeCell ref="B387:H387"/>
    <mergeCell ref="A378:I378"/>
    <mergeCell ref="B379:D379"/>
    <mergeCell ref="F379:I379"/>
    <mergeCell ref="B380:I380"/>
    <mergeCell ref="B381:I381"/>
    <mergeCell ref="B382:D382"/>
    <mergeCell ref="F382:I382"/>
    <mergeCell ref="A383:B383"/>
    <mergeCell ref="C383:D383"/>
    <mergeCell ref="E383:G383"/>
    <mergeCell ref="H383:I383"/>
    <mergeCell ref="B397:I397"/>
    <mergeCell ref="B398:I398"/>
    <mergeCell ref="E399:F400"/>
    <mergeCell ref="G399:G400"/>
    <mergeCell ref="H399:H400"/>
    <mergeCell ref="I399:I400"/>
    <mergeCell ref="E401:F401"/>
    <mergeCell ref="G401:I401"/>
    <mergeCell ref="A402:I402"/>
    <mergeCell ref="A392:E392"/>
    <mergeCell ref="F392:I392"/>
    <mergeCell ref="A393:I393"/>
    <mergeCell ref="A394:I394"/>
    <mergeCell ref="C395:D395"/>
    <mergeCell ref="E395:G395"/>
    <mergeCell ref="B396:D396"/>
    <mergeCell ref="E396:F396"/>
    <mergeCell ref="G396:I396"/>
    <mergeCell ref="D416:E416"/>
    <mergeCell ref="A408:I408"/>
    <mergeCell ref="B409:I409"/>
    <mergeCell ref="B410:C410"/>
    <mergeCell ref="D410:E410"/>
    <mergeCell ref="F410:G410"/>
    <mergeCell ref="H410:I410"/>
    <mergeCell ref="B411:C411"/>
    <mergeCell ref="D411:E411"/>
    <mergeCell ref="F411:G411"/>
    <mergeCell ref="H411:I411"/>
    <mergeCell ref="B403:C403"/>
    <mergeCell ref="E403:F403"/>
    <mergeCell ref="H403:I403"/>
    <mergeCell ref="B404:I404"/>
    <mergeCell ref="E405:F405"/>
    <mergeCell ref="B406:I406"/>
    <mergeCell ref="B407:D407"/>
    <mergeCell ref="E407:F407"/>
    <mergeCell ref="G407:I407"/>
    <mergeCell ref="B437:I437"/>
    <mergeCell ref="B438:I438"/>
    <mergeCell ref="B418:D418"/>
    <mergeCell ref="F418:I418"/>
    <mergeCell ref="B419:I419"/>
    <mergeCell ref="B420:I420"/>
    <mergeCell ref="B421:D421"/>
    <mergeCell ref="F421:I421"/>
    <mergeCell ref="A422:B422"/>
    <mergeCell ref="C422:D422"/>
    <mergeCell ref="E422:G422"/>
    <mergeCell ref="H422:I422"/>
    <mergeCell ref="F416:G416"/>
    <mergeCell ref="H416:I416"/>
    <mergeCell ref="A417:I417"/>
    <mergeCell ref="B412:C412"/>
    <mergeCell ref="D412:E412"/>
    <mergeCell ref="F412:G412"/>
    <mergeCell ref="H412:I412"/>
    <mergeCell ref="B413:C413"/>
    <mergeCell ref="D413:E413"/>
    <mergeCell ref="F413:G413"/>
    <mergeCell ref="H413:I413"/>
    <mergeCell ref="B414:C414"/>
    <mergeCell ref="D414:E414"/>
    <mergeCell ref="F414:G414"/>
    <mergeCell ref="H414:I414"/>
    <mergeCell ref="B415:C415"/>
    <mergeCell ref="D415:E415"/>
    <mergeCell ref="F415:G415"/>
    <mergeCell ref="H415:I415"/>
    <mergeCell ref="B416:C416"/>
    <mergeCell ref="G486:I486"/>
    <mergeCell ref="A487:I487"/>
    <mergeCell ref="B488:I488"/>
    <mergeCell ref="B476:I476"/>
    <mergeCell ref="B482:C482"/>
    <mergeCell ref="E482:F482"/>
    <mergeCell ref="H482:I482"/>
    <mergeCell ref="B483:I483"/>
    <mergeCell ref="E484:F484"/>
    <mergeCell ref="B485:I485"/>
    <mergeCell ref="A468:I468"/>
    <mergeCell ref="A469:I469"/>
    <mergeCell ref="A472:I472"/>
    <mergeCell ref="B426:H426"/>
    <mergeCell ref="A423:B423"/>
    <mergeCell ref="C423:D423"/>
    <mergeCell ref="E423:G423"/>
    <mergeCell ref="H423:I423"/>
    <mergeCell ref="A424:I424"/>
    <mergeCell ref="B425:H425"/>
    <mergeCell ref="A429:I429"/>
    <mergeCell ref="A430:I430"/>
    <mergeCell ref="A431:I431"/>
    <mergeCell ref="A432:E432"/>
    <mergeCell ref="F432:I432"/>
    <mergeCell ref="A433:I433"/>
    <mergeCell ref="A434:I434"/>
    <mergeCell ref="C435:D435"/>
    <mergeCell ref="E435:G435"/>
    <mergeCell ref="B436:D436"/>
    <mergeCell ref="E436:F436"/>
    <mergeCell ref="G436:I436"/>
    <mergeCell ref="B504:H504"/>
    <mergeCell ref="B498:I498"/>
    <mergeCell ref="B492:C492"/>
    <mergeCell ref="D492:E492"/>
    <mergeCell ref="F492:G492"/>
    <mergeCell ref="H492:I492"/>
    <mergeCell ref="B493:C493"/>
    <mergeCell ref="B494:C494"/>
    <mergeCell ref="D494:E494"/>
    <mergeCell ref="F494:G494"/>
    <mergeCell ref="H494:I494"/>
    <mergeCell ref="B489:C489"/>
    <mergeCell ref="D489:E489"/>
    <mergeCell ref="F489:G489"/>
    <mergeCell ref="H489:I489"/>
    <mergeCell ref="B490:C490"/>
    <mergeCell ref="D490:E490"/>
    <mergeCell ref="F490:G490"/>
    <mergeCell ref="H490:I490"/>
    <mergeCell ref="B491:C491"/>
    <mergeCell ref="D491:E491"/>
    <mergeCell ref="F491:G491"/>
    <mergeCell ref="H491:I491"/>
    <mergeCell ref="D493:E493"/>
    <mergeCell ref="F493:G493"/>
    <mergeCell ref="H493:I493"/>
    <mergeCell ref="B495:C495"/>
    <mergeCell ref="D495:E495"/>
    <mergeCell ref="F495:G495"/>
    <mergeCell ref="H495:I495"/>
    <mergeCell ref="A496:I496"/>
    <mergeCell ref="B497:D497"/>
    <mergeCell ref="F497:I497"/>
    <mergeCell ref="B499:I499"/>
    <mergeCell ref="B500:D500"/>
    <mergeCell ref="F500:I500"/>
    <mergeCell ref="A502:B502"/>
    <mergeCell ref="C502:D502"/>
    <mergeCell ref="E502:G502"/>
    <mergeCell ref="H502:I502"/>
    <mergeCell ref="A503:I503"/>
    <mergeCell ref="A470:I470"/>
    <mergeCell ref="A471:E471"/>
    <mergeCell ref="F471:I471"/>
    <mergeCell ref="A473:I473"/>
    <mergeCell ref="C474:D474"/>
    <mergeCell ref="E474:G474"/>
    <mergeCell ref="B475:D475"/>
    <mergeCell ref="E475:F475"/>
    <mergeCell ref="G475:I475"/>
    <mergeCell ref="B477:I477"/>
    <mergeCell ref="E478:F479"/>
    <mergeCell ref="G478:G479"/>
    <mergeCell ref="H478:H479"/>
    <mergeCell ref="I478:I479"/>
    <mergeCell ref="E480:F480"/>
    <mergeCell ref="G480:I480"/>
    <mergeCell ref="A481:I481"/>
    <mergeCell ref="A501:B501"/>
    <mergeCell ref="C501:D501"/>
    <mergeCell ref="E501:G501"/>
    <mergeCell ref="H501:I501"/>
    <mergeCell ref="B486:D486"/>
    <mergeCell ref="E486:F486"/>
  </mergeCells>
  <phoneticPr fontId="105" type="noConversion"/>
  <dataValidations count="39">
    <dataValidation allowBlank="1" showInputMessage="1" showErrorMessage="1" prompt="Relacionar el campo modificado y una breve descripción del cambio realizado" sqref="B504 B115 B153 B191 B386:B388 B37:B38 B308 B229:B230 B465 B76:B77 B269:B271 B425:B426 B347:B348" xr:uid="{00000000-0002-0000-0100-000000000000}"/>
    <dataValidation allowBlank="1" showInputMessage="1" showErrorMessage="1" prompt="Se genera una versión nueva cada vez que se realice un cambio relacionado con el  indicador" sqref="I504 I115 I153 I191 I386:I388 I269 I308 I76:I77 I229:I230 I465 I37:I38 I271 I425:I426 I347:I348" xr:uid="{00000000-0002-0000-0100-000001000000}"/>
    <dataValidation allowBlank="1" showInputMessage="1" showErrorMessage="1" prompt="Es la fecha de finalización de la medición del indicador " sqref="E11 E50 E89 E127 E165 E203 E243 E282 E321 E399 E360 E439 E478" xr:uid="{00000000-0002-0000-0100-000002000000}"/>
    <dataValidation allowBlank="1" showInputMessage="1" showErrorMessage="1" prompt="Indicar el nombre que recibe la gráfica" sqref="A32 A71 A110 A148 A186 A224 A264 A303 A342 A420 A381 A460 A499" xr:uid="{00000000-0002-0000-0100-000003000000}"/>
    <dataValidation allowBlank="1" showInputMessage="1" showErrorMessage="1" prompt="Tipo de nivel de agregación de la información que puede ser por estrato, deciles, quintiles, género, grupos poblaciones, manzanas, barrios, UPZ, localidades, etc." sqref="A31 A70 A109 A147 A185 A223 A263 A302 A341 A419 A380 A459 A498" xr:uid="{00000000-0002-0000-0100-000004000000}"/>
    <dataValidation allowBlank="1" showInputMessage="1" showErrorMessage="1" prompt="Indicar el origen de la gráfica: Link/ base de datos / drive/ pág web" sqref="E30 E69 E108 E146 E184 E222 E262 E301 E340 E418 E379 E458 E497" xr:uid="{00000000-0002-0000-0100-000005000000}"/>
    <dataValidation allowBlank="1" showInputMessage="1" showErrorMessage="1" prompt="Forma en que se presenta gráficamente el indicador: torta, barras, mapas, líneas, dispersión, histograma, caja-y-bigotes, etc." sqref="A30 A69 A108 A146 A184 A222 A262 A301 A340 A418 A379 A458 A497" xr:uid="{00000000-0002-0000-0100-000006000000}"/>
    <dataValidation allowBlank="1" showInputMessage="1" showErrorMessage="1" prompt="Indicar el tipo de variable: alfanumérico, texto, cadena, entero, etc." sqref="A25 A64 A103 A141 A179 A217 A257 A296 A335 A413 A374 A453 A492" xr:uid="{00000000-0002-0000-0100-000007000000}"/>
    <dataValidation allowBlank="1" showInputMessage="1" showErrorMessage="1" prompt="Relacionar el sistema de información (si aplica) de la fuente u origen de datos del indicador. ej Sistema de información estadística de apoyo territorial SIEAT del DANE" sqref="G15 G54 G93 G131 G169 G207 G247 G286 G325 G403 G364 G443 G482" xr:uid="{00000000-0002-0000-0100-000009000000}"/>
    <dataValidation allowBlank="1" showInputMessage="1" showErrorMessage="1" prompt="Se debe hacer mención al tipo de formato de la fuente y origen de datos, pueder ser Excel, pdf, archivo plano, shapefile, entre otros. " sqref="D15 D54 D93 D131 D169 D207 D247 D286 D325 D403 D364 D443 D482" xr:uid="{00000000-0002-0000-0100-00000A000000}"/>
    <dataValidation allowBlank="1" showInputMessage="1" showErrorMessage="1" prompt="Señalar la información adicional que debe agregarse en la gráfica para dar mayor claridad de la información que se está presentando." sqref="A33 A72 A111 A149 A187 A225 A265 A304 A343 A421 A382 A461 A500" xr:uid="{00000000-0002-0000-0100-00000B000000}"/>
    <dataValidation allowBlank="1" showInputMessage="1" showErrorMessage="1" prompt="Corresponde al número asignado para el Indicador/ Número de Meta_x000a_" sqref="A7 A46 A85 A123 A161 A199 A239 A278 A317 A395 A356 A435 A474" xr:uid="{00000000-0002-0000-0100-00000C000000}"/>
    <dataValidation allowBlank="1" showInputMessage="1" showErrorMessage="1" prompt="Corresponde al código y nombre del proceso que ampara el indicador conforme al mapa de procesos de la entidad._x000a_Área al cual está asociado el indicador" sqref="C7 C46 C85 C123 C161 C199 C239 C278 C317 C395 C356 C435 C474" xr:uid="{00000000-0002-0000-0100-00000D000000}"/>
    <dataValidation allowBlank="1" showInputMessage="1" showErrorMessage="1" prompt="Subsecretaria a la cual esta adscrita la dependencia responsable" sqref="A8 A47 A86 A124 A162 A200 A240 A279 A318 A396 A357 A436 A475" xr:uid="{00000000-0002-0000-0100-00000E000000}"/>
    <dataValidation allowBlank="1" showInputMessage="1" showErrorMessage="1" prompt="Corresponde al tipo de proceso (Misional, Estratégico, de Apoyo o de Evaluación), conforme al mapa de procesos de la entidad." sqref="H7:I7 H46:I46 H85:I85 H123:I123 H161:I161 H199:I199 H239:I239 H278:I278 H317:I317 H395:I395 H356:I356 H435:I435 H474" xr:uid="{00000000-0002-0000-0100-00000F000000}"/>
    <dataValidation allowBlank="1" showInputMessage="1" showErrorMessage="1" prompt="Corresponde a la dependencia responsable de la_x000a_construcción y seguimiento al indicador" sqref="E8 E47 E86 E124 E162 E200 E240 E279 E318 E396 E357 E436 E475" xr:uid="{00000000-0002-0000-0100-000010000000}"/>
    <dataValidation allowBlank="1" showInputMessage="1" showErrorMessage="1" prompt="En este espacio se relacionará el tema bajo el cual se define el indicador_x000a_1. Proyecto de inversión_x000a_2. Meta PDD_x000a_3. Meta de gestión_x000a_4. Otro tipo de indicador_x000a_" sqref="A9 A48 A87 A125 A163 A201 A241 A280 A319 A397 A358 A437 A476" xr:uid="{00000000-0002-0000-0100-000011000000}"/>
    <dataValidation allowBlank="1" showInputMessage="1" showErrorMessage="1" prompt="Se refiere a la denominación dada al indicador,que exprese la característica, el evento o el hecho que se pretende medir con el mismo. " sqref="A10 A49 A88 A126 A164 A202 A242 A281 A320 A398 A359 A438 A477" xr:uid="{00000000-0002-0000-0100-000012000000}"/>
    <dataValidation allowBlank="1" showInputMessage="1" showErrorMessage="1" prompt="Indica la periodicidad en que se reporta el indicador (Anual, Semestral, Trimestral, Bimestral o Mensual)" sqref="E17 E56 E95 E133 E171 E209 E249 E288 E327 E405 E366 E445 E484" xr:uid="{00000000-0002-0000-0100-000013000000}"/>
    <dataValidation allowBlank="1" showInputMessage="1" showErrorMessage="1" prompt="Corresponde al valor total obtenido y reportado por las Áreas en la vigencia inmediatamente anterior. En el caso de que no exista se colocará “No Aplica - N/A”" sqref="H17 H56 H95 H133 H171 H209 H249 H288 H327 H405 H366 H445 H484" xr:uid="{00000000-0002-0000-0100-000014000000}"/>
    <dataValidation allowBlank="1" showInputMessage="1" showErrorMessage="1" prompt="Corresponde al día, mes y año en que la dependencia realiza la programación de los indicadores a efectuar seguimiento en la vigencia" sqref="A11 A50 A89 A127 A165 A203 A243 A282 A321 A399 A360 A439 A478" xr:uid="{00000000-0002-0000-0100-000015000000}"/>
    <dataValidation allowBlank="1" showInputMessage="1" showErrorMessage="1" prompt="Es la fecha de inicio de la medición del indicador en la_x000a_vigencia. (Ej: enero de 2020)" sqref="A12 A51 A90 A128 A166 A204 A244 A283 A322 A400 A361 A440 A479" xr:uid="{00000000-0002-0000-0100-000016000000}"/>
    <dataValidation allowBlank="1" showInputMessage="1" showErrorMessage="1" prompt="Es el valor de la magnitud que se pretende alcanzar con el indicador al final de la vigencia. Para la programación de esta magnitud se deberá tener en cuenta la línea de base, es decir, se programará como_x000a_mínimo la magnitud alcanzada en la vigencia " sqref="A13 A52 A91 A129 A167 A205 A245 A284 A323 A401 A362 A441 A480" xr:uid="{00000000-0002-0000-0100-000017000000}"/>
    <dataValidation allowBlank="1" showInputMessage="1" showErrorMessage="1" prompt="Corresponde al valor de punto de referencia desde el cual se inicia la medición para el cálculo de avance del indicador._x000a_Cuando la LB es (0) es porque no se cuenta con una medición previo al primer periodo de reporte, en este caso N/A." sqref="C13 C52 C91 C129 C167 C205 C245 C284 C323 C401 C362 C441 C480" xr:uid="{00000000-0002-0000-0100-000018000000}"/>
    <dataValidation allowBlank="1" showInputMessage="1" showErrorMessage="1" prompt="Campo destinado para registrar una breve justificación cuando el valor de la meta sea inferior a la línea base_x000a_" sqref="E13 E52 E91 E129 E167 E205 E245 E284 E323 E401 E362 E441 E480" xr:uid="{00000000-0002-0000-0100-000019000000}"/>
    <dataValidation allowBlank="1" showInputMessage="1" showErrorMessage="1" prompt="Describe de dónde se obtiene la información para alimentar el indicador: Área, Registro Administrativo (documento interno a la entidad), censo (dato externo en el cual se efectúa un estudio al_x000a_total de una población) otro (cuál) " sqref="A15 A54 A93 A131 A169 A207 A247 A286 A325 A403 A364 A443 A482" xr:uid="{00000000-0002-0000-0100-00001A000000}"/>
    <dataValidation allowBlank="1" showInputMessage="1" showErrorMessage="1" prompt="Es  la cuantificación o unidad de medida de lo que se pretende medir con el indicador, ej: Km, m, km/hora, personas, etc" sqref="A16 A55 A94 A132 A170 A208 A248 A287 A326 A404 A365 A444 A483" xr:uid="{00000000-0002-0000-0100-00001B000000}"/>
    <dataValidation allowBlank="1" showInputMessage="1" showErrorMessage="1" prompt="Determina la manera como se programa el indicador: suma, constante, creciente o decreciente.  Las definiciones se encuentran en el Manual de usuario para la programación del plan de acción del Plan de Desarrollo de la SDP. " sqref="A17 A56 A95 A133 A171 A209 A249 A288 A327 A405 A366 A445 A484" xr:uid="{00000000-0002-0000-0100-00001C000000}"/>
    <dataValidation allowBlank="1" showInputMessage="1" showErrorMessage="1" prompt="Define si el indicador es de eficacia, eficiencia, efectividad, o calidad._x000a_Guía para la construcción y análisis de indicadores de gestión V.4_DAFP" sqref="C17 C56 C95 C133 C171 C209 C249 C288 C327 C405 C366 C445 C484" xr:uid="{00000000-0002-0000-0100-00001D000000}"/>
    <dataValidation allowBlank="1" showInputMessage="1" showErrorMessage="1" prompt="Señalar la justificación y/o normatividad que le aplique para el diseño del indicador (PMM, PDD, Decretos, etc)" sqref="A18 A57 A96 A134 A172 A210 A250 A289 A328 A406 A367 A446 A485" xr:uid="{00000000-0002-0000-0100-00001E000000}"/>
    <dataValidation allowBlank="1" showInputMessage="1" showErrorMessage="1" prompt="Propósito que se pretende alcanzar con la medición de dicho indicador, es decir, la finalidad e importancia del indicador." sqref="A19 A58 A97 A135 A173 A211 A251 A290 A329 A407 A368 A447 A486" xr:uid="{00000000-0002-0000-0100-00001F000000}"/>
    <dataValidation allowBlank="1" showInputMessage="1" showErrorMessage="1" prompt="Representación matemática del cálculo del indicador. La fórmula se debe presentar con siglas claras o abreviación de variables" sqref="A21 A60 A99 A137 A175 A213 A253 A292 A331 A409 A370 A449 A488" xr:uid="{00000000-0002-0000-0100-000020000000}"/>
    <dataValidation allowBlank="1" showInputMessage="1" showErrorMessage="1" prompt="Presente el nombre de cada una de las variables a partir de las cuales se construye la fórmula del indicador." sqref="A23 A62 A101 A139 A177 A215 A255 A294 A333 A411 A372 A451 A490" xr:uid="{00000000-0002-0000-0100-000021000000}"/>
    <dataValidation allowBlank="1" showInputMessage="1" showErrorMessage="1" prompt="Indicar el parámetro de referencia para la medición, de acuerdo con la(s) variable(s) establecidas, Ejemplo: porcentaje, número, kilo, grados, hectáreas, personas, hogares, etc." sqref="A24 A63 A102 A140 A178 A216 A256 A295 A334 A412 A373 A452 A491" xr:uid="{00000000-0002-0000-0100-000022000000}"/>
    <dataValidation allowBlank="1" showInputMessage="1" showErrorMessage="1" prompt="Indica la periodicidad en que se reporta la variable (Anual, Semestral, Trimestral, Bimestral o Mensual)" sqref="A26 A65 A104 A142 A180 A218 A258 A297 A336 A414 A375 A454 A493" xr:uid="{00000000-0002-0000-0100-000023000000}"/>
    <dataValidation allowBlank="1" showInputMessage="1" showErrorMessage="1" prompt="Describe de dónde se obtiene la información_x000a_para alimentar o establecer la información de la variable" sqref="A27 A66 A105 A143 A181 A219 A259 A298 A337 A415 A376 A455 A494" xr:uid="{00000000-0002-0000-0100-000024000000}"/>
    <dataValidation allowBlank="1" showInputMessage="1" showErrorMessage="1" prompt="Descripción corta que explique el contenido, objeto o lo que mide la variable que compone el indicador._x000a_" sqref="A28 A67 A106 A144 A182 A220 A260 A299 A338 A416 A377 A456 A495" xr:uid="{00000000-0002-0000-0100-000025000000}"/>
    <dataValidation allowBlank="1" showInputMessage="1" showErrorMessage="1" prompt="Señalar el enlace donde está publicados los resultados del indicador. (Si aplica)" sqref="E33 E72 E111 E149 E187 E225 E265 E304 E343 E421 E382 E461 E500" xr:uid="{00000000-0002-0000-0100-000026000000}"/>
    <dataValidation allowBlank="1" showInputMessage="1" showErrorMessage="1" prompt="Indicar la metodología utilizada y/o aspectos a tener en cuenta para la medición y reporte del indicador. Ejemplo: suma de variables, acumulado, capacidad, reducción, stock,  último valor, promedios, etc._x000a_" sqref="E19 E58 E97 E135 E173 E211 E251 E290 E329 E368 E407 E447 E486" xr:uid="{DB88CDE1-DD23-454D-90C7-9B7531077F60}"/>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38030"/>
  </sheetPr>
  <dimension ref="A1:AY994"/>
  <sheetViews>
    <sheetView showGridLines="0" zoomScale="70" zoomScaleNormal="70" workbookViewId="0">
      <selection activeCell="E7" sqref="E7"/>
    </sheetView>
  </sheetViews>
  <sheetFormatPr baseColWidth="10" defaultColWidth="14.42578125" defaultRowHeight="15" customHeight="1" x14ac:dyDescent="0.25"/>
  <cols>
    <col min="1" max="1" width="8.85546875" style="223" customWidth="1"/>
    <col min="2" max="2" width="26.28515625" style="223" customWidth="1"/>
    <col min="3" max="3" width="11.28515625" style="223" customWidth="1"/>
    <col min="4" max="4" width="10.85546875" style="44" customWidth="1"/>
    <col min="5" max="5" width="67" style="223" customWidth="1"/>
    <col min="6" max="6" width="14.28515625" style="44" customWidth="1"/>
    <col min="7" max="11" width="14.7109375" style="44" customWidth="1"/>
    <col min="12" max="12" width="9.42578125" style="223" customWidth="1"/>
    <col min="13" max="13" width="79.5703125" style="223" customWidth="1"/>
    <col min="14" max="14" width="13.140625" style="223" customWidth="1"/>
    <col min="15" max="15" width="10.28515625" style="223" customWidth="1"/>
    <col min="16" max="16" width="10.28515625" style="357" customWidth="1"/>
    <col min="17" max="17" width="11.28515625" style="223" customWidth="1"/>
    <col min="18" max="19" width="10.28515625" style="223" customWidth="1"/>
    <col min="20" max="20" width="12" style="223" customWidth="1"/>
    <col min="21" max="22" width="7.42578125" style="223" customWidth="1"/>
    <col min="23" max="23" width="8.5703125" style="223" customWidth="1"/>
    <col min="24" max="25" width="7.42578125" style="223" customWidth="1"/>
    <col min="26" max="26" width="11" style="223" customWidth="1"/>
    <col min="27" max="28" width="7.42578125" style="44" hidden="1" customWidth="1"/>
    <col min="29" max="29" width="19.28515625" style="44" hidden="1" customWidth="1"/>
    <col min="30" max="36" width="7.42578125" style="44" hidden="1" customWidth="1"/>
    <col min="37" max="38" width="7.28515625" style="44" hidden="1" customWidth="1"/>
    <col min="39" max="40" width="5.7109375" style="44" customWidth="1"/>
    <col min="41" max="42" width="13.28515625" style="44" customWidth="1"/>
    <col min="43" max="43" width="13.28515625" style="251" customWidth="1"/>
    <col min="44" max="46" width="13.28515625" style="44" customWidth="1"/>
    <col min="47" max="47" width="11.42578125" style="44" customWidth="1"/>
    <col min="48" max="50" width="10.7109375" style="44" customWidth="1"/>
    <col min="51" max="51" width="14.42578125" style="44"/>
    <col min="52" max="16384" width="14.42578125" style="223"/>
  </cols>
  <sheetData>
    <row r="1" spans="1:51" ht="22.5" customHeight="1" x14ac:dyDescent="0.25">
      <c r="A1" s="1058"/>
      <c r="B1" s="1059"/>
      <c r="C1" s="250"/>
      <c r="D1" s="1064" t="s">
        <v>0</v>
      </c>
      <c r="E1" s="1064"/>
      <c r="F1" s="1064"/>
      <c r="G1" s="1064"/>
      <c r="H1" s="1064"/>
      <c r="I1" s="1064"/>
      <c r="J1" s="1064"/>
      <c r="K1" s="1064"/>
      <c r="L1" s="1064"/>
      <c r="M1" s="1064"/>
      <c r="N1" s="1064"/>
      <c r="O1" s="1064"/>
      <c r="P1" s="1064"/>
      <c r="Q1" s="1064"/>
    </row>
    <row r="2" spans="1:51" ht="22.5" customHeight="1" x14ac:dyDescent="0.25">
      <c r="A2" s="1060"/>
      <c r="B2" s="1061"/>
      <c r="C2" s="252"/>
      <c r="D2" s="1064" t="s">
        <v>1</v>
      </c>
      <c r="E2" s="1064"/>
      <c r="F2" s="1064"/>
      <c r="G2" s="1064"/>
      <c r="H2" s="1064"/>
      <c r="I2" s="1064"/>
      <c r="J2" s="1064"/>
      <c r="K2" s="1064"/>
      <c r="L2" s="1064"/>
      <c r="M2" s="1064"/>
      <c r="N2" s="1064"/>
      <c r="O2" s="1064"/>
      <c r="P2" s="1064"/>
      <c r="Q2" s="1064"/>
    </row>
    <row r="3" spans="1:51" ht="22.5" customHeight="1" x14ac:dyDescent="0.25">
      <c r="A3" s="1060"/>
      <c r="B3" s="1061"/>
      <c r="C3" s="252"/>
      <c r="D3" s="1064" t="s">
        <v>2</v>
      </c>
      <c r="E3" s="1064"/>
      <c r="F3" s="1064"/>
      <c r="G3" s="1064"/>
      <c r="H3" s="1064"/>
      <c r="I3" s="1064"/>
      <c r="J3" s="1064"/>
      <c r="K3" s="1064"/>
      <c r="L3" s="1064"/>
      <c r="M3" s="1064"/>
      <c r="N3" s="1064"/>
      <c r="O3" s="1064"/>
      <c r="P3" s="1064"/>
      <c r="Q3" s="1064"/>
    </row>
    <row r="4" spans="1:51" ht="22.5" customHeight="1" x14ac:dyDescent="0.25">
      <c r="A4" s="1062"/>
      <c r="B4" s="1063"/>
      <c r="C4" s="253"/>
      <c r="D4" s="1064" t="s">
        <v>1107</v>
      </c>
      <c r="E4" s="1064"/>
      <c r="F4" s="1064"/>
      <c r="G4" s="1064"/>
      <c r="H4" s="1064"/>
      <c r="I4" s="1064"/>
      <c r="J4" s="1064"/>
      <c r="K4" s="1064"/>
      <c r="L4" s="1064"/>
      <c r="M4" s="1064"/>
      <c r="N4" s="1065" t="s">
        <v>1137</v>
      </c>
      <c r="O4" s="1066"/>
      <c r="P4" s="1066"/>
      <c r="Q4" s="1067"/>
    </row>
    <row r="5" spans="1:51" ht="25.5" customHeight="1" x14ac:dyDescent="0.25">
      <c r="B5" s="40"/>
      <c r="C5" s="40"/>
      <c r="L5" s="47"/>
      <c r="M5" s="47"/>
      <c r="N5" s="47"/>
      <c r="P5" s="356"/>
      <c r="Q5" s="43"/>
      <c r="R5" s="43"/>
      <c r="S5" s="43"/>
      <c r="T5" s="43"/>
      <c r="U5" s="42"/>
      <c r="V5" s="42"/>
      <c r="W5" s="43"/>
      <c r="X5" s="43"/>
      <c r="Y5" s="43"/>
      <c r="Z5" s="43"/>
      <c r="AA5" s="221"/>
      <c r="AC5" s="45"/>
      <c r="AD5" s="221"/>
      <c r="AE5" s="221"/>
      <c r="AF5" s="45"/>
      <c r="AG5" s="221"/>
      <c r="AI5" s="45"/>
      <c r="AJ5" s="221"/>
      <c r="AK5" s="45"/>
      <c r="AL5" s="45"/>
      <c r="AO5" s="1071" t="s">
        <v>30</v>
      </c>
      <c r="AP5" s="1072"/>
      <c r="AQ5" s="1072"/>
      <c r="AR5" s="1072"/>
      <c r="AS5" s="1072"/>
      <c r="AT5" s="1073"/>
      <c r="AX5" s="45"/>
    </row>
    <row r="6" spans="1:51" customFormat="1" ht="36" customHeight="1" x14ac:dyDescent="0.25">
      <c r="A6" s="46"/>
      <c r="B6" s="316"/>
      <c r="C6" s="277"/>
      <c r="D6" s="1087" t="s">
        <v>957</v>
      </c>
      <c r="E6" s="977"/>
      <c r="F6" s="973"/>
      <c r="G6" s="372"/>
      <c r="H6" s="372"/>
      <c r="I6" s="372"/>
      <c r="J6" s="372"/>
      <c r="K6" s="372"/>
      <c r="L6" s="1074" t="s">
        <v>978</v>
      </c>
      <c r="M6" s="1075"/>
      <c r="N6" s="1076"/>
      <c r="O6" s="1077" t="s">
        <v>31</v>
      </c>
      <c r="P6" s="1075"/>
      <c r="Q6" s="1075"/>
      <c r="R6" s="1075"/>
      <c r="S6" s="1075"/>
      <c r="T6" s="1076"/>
      <c r="U6" s="1077" t="s">
        <v>32</v>
      </c>
      <c r="V6" s="1075"/>
      <c r="W6" s="1075"/>
      <c r="X6" s="1075"/>
      <c r="Y6" s="1075"/>
      <c r="Z6" s="1076"/>
      <c r="AA6" s="1077" t="s">
        <v>33</v>
      </c>
      <c r="AB6" s="1078"/>
      <c r="AC6" s="1078"/>
      <c r="AD6" s="1078"/>
      <c r="AE6" s="1078"/>
      <c r="AF6" s="1079"/>
      <c r="AG6" s="1077" t="s">
        <v>34</v>
      </c>
      <c r="AH6" s="1078"/>
      <c r="AI6" s="1078"/>
      <c r="AJ6" s="1078"/>
      <c r="AK6" s="1078"/>
      <c r="AL6" s="1079"/>
      <c r="AM6" s="276"/>
      <c r="AN6" s="276"/>
      <c r="AO6" s="1084" t="s">
        <v>947</v>
      </c>
      <c r="AP6" s="1085"/>
      <c r="AQ6" s="1086"/>
      <c r="AR6" s="1068" t="s">
        <v>979</v>
      </c>
      <c r="AS6" s="1069"/>
      <c r="AT6" s="1070"/>
      <c r="AU6" s="46"/>
      <c r="AV6" s="46"/>
      <c r="AW6" s="46"/>
      <c r="AX6" s="373"/>
    </row>
    <row r="7" spans="1:51" s="375" customFormat="1" ht="75" customHeight="1" x14ac:dyDescent="0.25">
      <c r="A7" s="713" t="s">
        <v>980</v>
      </c>
      <c r="B7" s="278" t="s">
        <v>981</v>
      </c>
      <c r="C7" s="278" t="s">
        <v>942</v>
      </c>
      <c r="D7" s="317" t="s">
        <v>982</v>
      </c>
      <c r="E7" s="714" t="s">
        <v>958</v>
      </c>
      <c r="F7" s="714" t="s">
        <v>943</v>
      </c>
      <c r="G7" s="278" t="s">
        <v>1056</v>
      </c>
      <c r="H7" s="278" t="s">
        <v>1057</v>
      </c>
      <c r="I7" s="278" t="s">
        <v>1058</v>
      </c>
      <c r="J7" s="278" t="s">
        <v>1059</v>
      </c>
      <c r="K7" s="278" t="s">
        <v>944</v>
      </c>
      <c r="L7" s="279" t="s">
        <v>983</v>
      </c>
      <c r="M7" s="279" t="s">
        <v>959</v>
      </c>
      <c r="N7" s="279" t="s">
        <v>960</v>
      </c>
      <c r="O7" s="280" t="s">
        <v>1003</v>
      </c>
      <c r="P7" s="280" t="s">
        <v>1004</v>
      </c>
      <c r="Q7" s="280" t="s">
        <v>35</v>
      </c>
      <c r="R7" s="279" t="s">
        <v>1005</v>
      </c>
      <c r="S7" s="281" t="s">
        <v>1006</v>
      </c>
      <c r="T7" s="279" t="s">
        <v>36</v>
      </c>
      <c r="U7" s="280" t="s">
        <v>1007</v>
      </c>
      <c r="V7" s="280" t="s">
        <v>1008</v>
      </c>
      <c r="W7" s="280" t="s">
        <v>35</v>
      </c>
      <c r="X7" s="279" t="s">
        <v>1009</v>
      </c>
      <c r="Y7" s="281" t="s">
        <v>1010</v>
      </c>
      <c r="Z7" s="279" t="s">
        <v>36</v>
      </c>
      <c r="AA7" s="280" t="s">
        <v>984</v>
      </c>
      <c r="AB7" s="280" t="s">
        <v>985</v>
      </c>
      <c r="AC7" s="280" t="s">
        <v>986</v>
      </c>
      <c r="AD7" s="279" t="s">
        <v>987</v>
      </c>
      <c r="AE7" s="281" t="s">
        <v>988</v>
      </c>
      <c r="AF7" s="279" t="s">
        <v>989</v>
      </c>
      <c r="AG7" s="280" t="s">
        <v>990</v>
      </c>
      <c r="AH7" s="280" t="s">
        <v>991</v>
      </c>
      <c r="AI7" s="280" t="s">
        <v>37</v>
      </c>
      <c r="AJ7" s="279" t="s">
        <v>992</v>
      </c>
      <c r="AK7" s="281" t="s">
        <v>993</v>
      </c>
      <c r="AL7" s="279" t="s">
        <v>994</v>
      </c>
      <c r="AM7" s="282"/>
      <c r="AN7" s="282"/>
      <c r="AO7" s="279" t="s">
        <v>948</v>
      </c>
      <c r="AP7" s="279" t="s">
        <v>949</v>
      </c>
      <c r="AQ7" s="279" t="s">
        <v>950</v>
      </c>
      <c r="AR7" s="280" t="s">
        <v>995</v>
      </c>
      <c r="AS7" s="280" t="s">
        <v>996</v>
      </c>
      <c r="AT7" s="280" t="s">
        <v>997</v>
      </c>
      <c r="AU7" s="374"/>
      <c r="AV7" s="374"/>
      <c r="AW7" s="374"/>
      <c r="AX7" s="715"/>
    </row>
    <row r="8" spans="1:51" s="293" customFormat="1" ht="42.75" customHeight="1" x14ac:dyDescent="0.25">
      <c r="A8" s="1042">
        <v>1</v>
      </c>
      <c r="B8" s="1045" t="s">
        <v>1101</v>
      </c>
      <c r="C8" s="1051">
        <v>0.11</v>
      </c>
      <c r="D8" s="1054">
        <v>1</v>
      </c>
      <c r="E8" s="1045" t="s">
        <v>887</v>
      </c>
      <c r="F8" s="1049">
        <v>3.888888888888889E-2</v>
      </c>
      <c r="G8" s="1049">
        <v>0.1</v>
      </c>
      <c r="H8" s="1049">
        <v>0.3</v>
      </c>
      <c r="I8" s="1049">
        <v>0.3</v>
      </c>
      <c r="J8" s="1049">
        <v>0.3</v>
      </c>
      <c r="K8" s="1049">
        <f>+G8+H8+I8+J8</f>
        <v>1</v>
      </c>
      <c r="L8" s="287">
        <v>1</v>
      </c>
      <c r="M8" s="231" t="s">
        <v>998</v>
      </c>
      <c r="N8" s="313">
        <v>0.1</v>
      </c>
      <c r="O8" s="1027">
        <f>+R8+R9</f>
        <v>0.08</v>
      </c>
      <c r="P8" s="1038">
        <f>+S8+S9</f>
        <v>0.08</v>
      </c>
      <c r="Q8" s="1029">
        <f>+P8/O8</f>
        <v>1</v>
      </c>
      <c r="R8" s="288">
        <v>0.03</v>
      </c>
      <c r="S8" s="288">
        <v>0.03</v>
      </c>
      <c r="T8" s="344">
        <f>+S8/R8</f>
        <v>1</v>
      </c>
      <c r="U8" s="1027">
        <f>+X8+X9</f>
        <v>0.08</v>
      </c>
      <c r="V8" s="1027">
        <f>+Y8+Y9</f>
        <v>0.08</v>
      </c>
      <c r="W8" s="1080">
        <f>+V8/U8</f>
        <v>1</v>
      </c>
      <c r="X8" s="288">
        <v>0.03</v>
      </c>
      <c r="Y8" s="288">
        <v>0.03</v>
      </c>
      <c r="Z8" s="344">
        <f>+Y8/X8</f>
        <v>1</v>
      </c>
      <c r="AA8" s="1027">
        <f>+AD8+AD9</f>
        <v>7.0000000000000007E-2</v>
      </c>
      <c r="AB8" s="1027">
        <f>+AE8+AE9</f>
        <v>0</v>
      </c>
      <c r="AC8" s="1029">
        <f>+AB8/AA8</f>
        <v>0</v>
      </c>
      <c r="AD8" s="288">
        <v>0.02</v>
      </c>
      <c r="AE8" s="288"/>
      <c r="AF8" s="289">
        <f>+AE8/AD8</f>
        <v>0</v>
      </c>
      <c r="AG8" s="1032">
        <f>+AJ8+AJ9</f>
        <v>7.0000000000000007E-2</v>
      </c>
      <c r="AH8" s="1032">
        <f>+AK8+AK9</f>
        <v>0</v>
      </c>
      <c r="AI8" s="1021">
        <f>+AH8/AG8</f>
        <v>0</v>
      </c>
      <c r="AJ8" s="283">
        <v>0.02</v>
      </c>
      <c r="AK8" s="464"/>
      <c r="AL8" s="289">
        <f>+AK8/AJ8</f>
        <v>0</v>
      </c>
      <c r="AM8" s="291"/>
      <c r="AN8" s="291"/>
      <c r="AO8" s="290">
        <f>+AD8+AJ8+X8+R8</f>
        <v>0.1</v>
      </c>
      <c r="AP8" s="290">
        <f>+AE8+AK8+Y8+S8</f>
        <v>0.06</v>
      </c>
      <c r="AQ8" s="289">
        <f>+AP8/AO8</f>
        <v>0.6</v>
      </c>
      <c r="AR8" s="1034">
        <f>+O8+U8+AA8+AG8</f>
        <v>0.30000000000000004</v>
      </c>
      <c r="AS8" s="1034">
        <f>+P8+V8+AB8+AH8</f>
        <v>0.16</v>
      </c>
      <c r="AT8" s="1035">
        <f>+AS8/AR8</f>
        <v>0.53333333333333321</v>
      </c>
      <c r="AU8" s="245"/>
      <c r="AV8" s="245"/>
      <c r="AW8" s="245"/>
      <c r="AX8" s="245"/>
      <c r="AY8" s="292"/>
    </row>
    <row r="9" spans="1:51" s="293" customFormat="1" ht="42.75" customHeight="1" x14ac:dyDescent="0.25">
      <c r="A9" s="1043"/>
      <c r="B9" s="1046"/>
      <c r="C9" s="1052"/>
      <c r="D9" s="1055"/>
      <c r="E9" s="1046"/>
      <c r="F9" s="1050"/>
      <c r="G9" s="1050"/>
      <c r="H9" s="1050"/>
      <c r="I9" s="1050"/>
      <c r="J9" s="1050"/>
      <c r="K9" s="1050"/>
      <c r="L9" s="295">
        <v>2</v>
      </c>
      <c r="M9" s="224" t="s">
        <v>889</v>
      </c>
      <c r="N9" s="314">
        <v>0.2</v>
      </c>
      <c r="O9" s="1028"/>
      <c r="P9" s="1039"/>
      <c r="Q9" s="1030"/>
      <c r="R9" s="296">
        <v>0.05</v>
      </c>
      <c r="S9" s="296">
        <v>0.05</v>
      </c>
      <c r="T9" s="345">
        <f t="shared" ref="T9:T14" si="0">+S9/R9</f>
        <v>1</v>
      </c>
      <c r="U9" s="1028"/>
      <c r="V9" s="1028"/>
      <c r="W9" s="1081"/>
      <c r="X9" s="296">
        <v>0.05</v>
      </c>
      <c r="Y9" s="296">
        <v>0.05</v>
      </c>
      <c r="Z9" s="345">
        <f t="shared" ref="Z9:Z14" si="1">+Y9/X9</f>
        <v>1</v>
      </c>
      <c r="AA9" s="1028"/>
      <c r="AB9" s="1028"/>
      <c r="AC9" s="1030"/>
      <c r="AD9" s="296">
        <v>0.05</v>
      </c>
      <c r="AE9" s="296"/>
      <c r="AF9" s="297">
        <f t="shared" ref="AF9:AF14" si="2">+AE9/AD9</f>
        <v>0</v>
      </c>
      <c r="AG9" s="1033"/>
      <c r="AH9" s="1033"/>
      <c r="AI9" s="1022"/>
      <c r="AJ9" s="284">
        <v>0.05</v>
      </c>
      <c r="AK9" s="465"/>
      <c r="AL9" s="297">
        <f t="shared" ref="AL9:AL14" si="3">+AK9/AJ9</f>
        <v>0</v>
      </c>
      <c r="AM9" s="245"/>
      <c r="AN9" s="245"/>
      <c r="AO9" s="298">
        <f t="shared" ref="AO9:AO11" si="4">+AD9+AJ9+X9+R9</f>
        <v>0.2</v>
      </c>
      <c r="AP9" s="298">
        <f t="shared" ref="AP9:AP11" si="5">+AE9+AK9+Y9+S9</f>
        <v>0.1</v>
      </c>
      <c r="AQ9" s="297">
        <f t="shared" ref="AQ9:AQ37" si="6">+AP9/AO9</f>
        <v>0.5</v>
      </c>
      <c r="AR9" s="1025"/>
      <c r="AS9" s="1025"/>
      <c r="AT9" s="1036"/>
      <c r="AU9" s="245"/>
      <c r="AV9" s="245"/>
      <c r="AW9" s="245"/>
      <c r="AX9" s="245"/>
      <c r="AY9" s="292"/>
    </row>
    <row r="10" spans="1:51" s="293" customFormat="1" ht="42.75" customHeight="1" x14ac:dyDescent="0.25">
      <c r="A10" s="1043"/>
      <c r="B10" s="1046"/>
      <c r="C10" s="1052"/>
      <c r="D10" s="1055">
        <v>2</v>
      </c>
      <c r="E10" s="1048" t="s">
        <v>888</v>
      </c>
      <c r="F10" s="1050">
        <v>7.2222222222222229E-2</v>
      </c>
      <c r="G10" s="1050">
        <v>0.1</v>
      </c>
      <c r="H10" s="1050">
        <v>0.3</v>
      </c>
      <c r="I10" s="1050">
        <v>0.3</v>
      </c>
      <c r="J10" s="1050">
        <v>0.3</v>
      </c>
      <c r="K10" s="1050">
        <f>+G10+H10+I10+J10</f>
        <v>1</v>
      </c>
      <c r="L10" s="295">
        <v>3</v>
      </c>
      <c r="M10" s="224" t="s">
        <v>890</v>
      </c>
      <c r="N10" s="314">
        <v>0.2</v>
      </c>
      <c r="O10" s="1023">
        <f>+R10+R11</f>
        <v>0.08</v>
      </c>
      <c r="P10" s="1040">
        <f>+S10+S11</f>
        <v>0.08</v>
      </c>
      <c r="Q10" s="1030">
        <f>+P10/O10</f>
        <v>1</v>
      </c>
      <c r="R10" s="296">
        <v>0.05</v>
      </c>
      <c r="S10" s="296">
        <v>0.05</v>
      </c>
      <c r="T10" s="345">
        <f t="shared" si="0"/>
        <v>1</v>
      </c>
      <c r="U10" s="1023">
        <f>+X10+X11</f>
        <v>0.08</v>
      </c>
      <c r="V10" s="1023">
        <f>+Y10+Y11</f>
        <v>0.08</v>
      </c>
      <c r="W10" s="1082">
        <f>+V10/U10</f>
        <v>1</v>
      </c>
      <c r="X10" s="296">
        <v>0.05</v>
      </c>
      <c r="Y10" s="296">
        <v>0.05</v>
      </c>
      <c r="Z10" s="345">
        <f t="shared" si="1"/>
        <v>1</v>
      </c>
      <c r="AA10" s="1023">
        <f>+AD10+AD11</f>
        <v>7.0000000000000007E-2</v>
      </c>
      <c r="AB10" s="1023">
        <f>+AE10+AE11</f>
        <v>0</v>
      </c>
      <c r="AC10" s="1030">
        <f>+AB10/AA10</f>
        <v>0</v>
      </c>
      <c r="AD10" s="296">
        <v>0.05</v>
      </c>
      <c r="AE10" s="296"/>
      <c r="AF10" s="297">
        <f t="shared" si="2"/>
        <v>0</v>
      </c>
      <c r="AG10" s="1023">
        <f>+AJ10+AJ11</f>
        <v>7.0000000000000007E-2</v>
      </c>
      <c r="AH10" s="1023">
        <f>+AK10+AK11</f>
        <v>0</v>
      </c>
      <c r="AI10" s="1025">
        <f>+AH10/AG10</f>
        <v>0</v>
      </c>
      <c r="AJ10" s="284">
        <v>0.05</v>
      </c>
      <c r="AK10" s="465"/>
      <c r="AL10" s="297">
        <f t="shared" si="3"/>
        <v>0</v>
      </c>
      <c r="AM10" s="245"/>
      <c r="AN10" s="245"/>
      <c r="AO10" s="298">
        <f t="shared" si="4"/>
        <v>0.2</v>
      </c>
      <c r="AP10" s="298">
        <f t="shared" si="5"/>
        <v>0.1</v>
      </c>
      <c r="AQ10" s="297">
        <f t="shared" si="6"/>
        <v>0.5</v>
      </c>
      <c r="AR10" s="1025">
        <f>+O10+U10+AA10+AG10</f>
        <v>0.30000000000000004</v>
      </c>
      <c r="AS10" s="1025">
        <f>+P10+V10+AB10+AH10</f>
        <v>0.16</v>
      </c>
      <c r="AT10" s="1036">
        <f>+AS10/AR10</f>
        <v>0.53333333333333321</v>
      </c>
      <c r="AU10" s="245"/>
      <c r="AV10" s="245"/>
      <c r="AW10" s="245"/>
      <c r="AX10" s="245"/>
      <c r="AY10" s="292"/>
    </row>
    <row r="11" spans="1:51" s="293" customFormat="1" ht="42.75" customHeight="1" x14ac:dyDescent="0.25">
      <c r="A11" s="1044"/>
      <c r="B11" s="1047"/>
      <c r="C11" s="1053"/>
      <c r="D11" s="1056"/>
      <c r="E11" s="1047"/>
      <c r="F11" s="1057"/>
      <c r="G11" s="1057"/>
      <c r="H11" s="1057"/>
      <c r="I11" s="1057"/>
      <c r="J11" s="1057"/>
      <c r="K11" s="1057"/>
      <c r="L11" s="301">
        <v>4</v>
      </c>
      <c r="M11" s="236" t="s">
        <v>830</v>
      </c>
      <c r="N11" s="315">
        <v>0.1</v>
      </c>
      <c r="O11" s="1024"/>
      <c r="P11" s="1041"/>
      <c r="Q11" s="1031"/>
      <c r="R11" s="326">
        <v>0.03</v>
      </c>
      <c r="S11" s="326">
        <v>0.03</v>
      </c>
      <c r="T11" s="346">
        <f t="shared" si="0"/>
        <v>1</v>
      </c>
      <c r="U11" s="1024"/>
      <c r="V11" s="1024"/>
      <c r="W11" s="1083"/>
      <c r="X11" s="302">
        <v>0.03</v>
      </c>
      <c r="Y11" s="302">
        <v>0.03</v>
      </c>
      <c r="Z11" s="346">
        <f t="shared" si="1"/>
        <v>1</v>
      </c>
      <c r="AA11" s="1024"/>
      <c r="AB11" s="1024"/>
      <c r="AC11" s="1031"/>
      <c r="AD11" s="302">
        <v>0.02</v>
      </c>
      <c r="AE11" s="302"/>
      <c r="AF11" s="303">
        <f t="shared" si="2"/>
        <v>0</v>
      </c>
      <c r="AG11" s="1024"/>
      <c r="AH11" s="1024"/>
      <c r="AI11" s="1026"/>
      <c r="AJ11" s="285">
        <v>0.02</v>
      </c>
      <c r="AK11" s="466"/>
      <c r="AL11" s="303">
        <f t="shared" si="3"/>
        <v>0</v>
      </c>
      <c r="AM11" s="305"/>
      <c r="AN11" s="305"/>
      <c r="AO11" s="304">
        <f t="shared" si="4"/>
        <v>0.1</v>
      </c>
      <c r="AP11" s="304">
        <f t="shared" si="5"/>
        <v>0.06</v>
      </c>
      <c r="AQ11" s="303">
        <f t="shared" si="6"/>
        <v>0.6</v>
      </c>
      <c r="AR11" s="1026"/>
      <c r="AS11" s="1026"/>
      <c r="AT11" s="1037"/>
      <c r="AU11" s="245"/>
      <c r="AV11" s="245"/>
      <c r="AW11" s="245"/>
      <c r="AX11" s="245"/>
      <c r="AY11" s="292"/>
    </row>
    <row r="12" spans="1:51" s="293" customFormat="1" ht="42.75" customHeight="1" x14ac:dyDescent="0.25">
      <c r="A12" s="1042">
        <v>2</v>
      </c>
      <c r="B12" s="1045" t="s">
        <v>688</v>
      </c>
      <c r="C12" s="1051">
        <v>0.11</v>
      </c>
      <c r="D12" s="286">
        <v>3</v>
      </c>
      <c r="E12" s="234" t="s">
        <v>891</v>
      </c>
      <c r="F12" s="232">
        <v>2.2222222222222223E-2</v>
      </c>
      <c r="G12" s="232">
        <v>0.1</v>
      </c>
      <c r="H12" s="232">
        <v>0.3</v>
      </c>
      <c r="I12" s="232">
        <v>0.3</v>
      </c>
      <c r="J12" s="232">
        <v>0.3</v>
      </c>
      <c r="K12" s="232">
        <f>+G12+H12+I12+J12</f>
        <v>1</v>
      </c>
      <c r="L12" s="287">
        <v>1</v>
      </c>
      <c r="M12" s="306" t="s">
        <v>924</v>
      </c>
      <c r="N12" s="313">
        <v>0.1</v>
      </c>
      <c r="O12" s="324">
        <f>+R12</f>
        <v>0.08</v>
      </c>
      <c r="P12" s="290">
        <f>+S12</f>
        <v>0.08</v>
      </c>
      <c r="Q12" s="289">
        <f t="shared" ref="Q12:Q14" si="7">+P12/O12</f>
        <v>1</v>
      </c>
      <c r="R12" s="288">
        <v>0.08</v>
      </c>
      <c r="S12" s="288">
        <v>0.08</v>
      </c>
      <c r="T12" s="344">
        <f t="shared" si="0"/>
        <v>1</v>
      </c>
      <c r="U12" s="324">
        <f>+X12</f>
        <v>0.08</v>
      </c>
      <c r="V12" s="324">
        <f>+Y12</f>
        <v>0.08</v>
      </c>
      <c r="W12" s="393">
        <f t="shared" ref="W12:W14" si="8">+V12/U12</f>
        <v>1</v>
      </c>
      <c r="X12" s="288">
        <v>0.08</v>
      </c>
      <c r="Y12" s="288">
        <v>0.08</v>
      </c>
      <c r="Z12" s="344">
        <f t="shared" si="1"/>
        <v>1</v>
      </c>
      <c r="AA12" s="324">
        <f>+AD12</f>
        <v>7.0000000000000007E-2</v>
      </c>
      <c r="AB12" s="324">
        <f>+AE12</f>
        <v>0</v>
      </c>
      <c r="AC12" s="289">
        <f t="shared" ref="AC12:AC36" si="9">+AB12/AA12</f>
        <v>0</v>
      </c>
      <c r="AD12" s="288">
        <v>7.0000000000000007E-2</v>
      </c>
      <c r="AE12" s="288"/>
      <c r="AF12" s="289">
        <f t="shared" si="2"/>
        <v>0</v>
      </c>
      <c r="AG12" s="324">
        <f>+AJ12</f>
        <v>7.0000000000000007E-2</v>
      </c>
      <c r="AH12" s="324">
        <f>+AK12</f>
        <v>0</v>
      </c>
      <c r="AI12" s="352">
        <f t="shared" ref="AI12:AI14" si="10">+AH12/AG12</f>
        <v>0</v>
      </c>
      <c r="AJ12" s="290">
        <v>7.0000000000000007E-2</v>
      </c>
      <c r="AK12" s="467"/>
      <c r="AL12" s="289">
        <f t="shared" si="3"/>
        <v>0</v>
      </c>
      <c r="AM12" s="291"/>
      <c r="AN12" s="291"/>
      <c r="AO12" s="290">
        <f t="shared" ref="AO12:AP37" si="11">+AD12+AJ12+X12+R12</f>
        <v>0.30000000000000004</v>
      </c>
      <c r="AP12" s="290">
        <f t="shared" si="11"/>
        <v>0.16</v>
      </c>
      <c r="AQ12" s="289">
        <f t="shared" si="6"/>
        <v>0.53333333333333321</v>
      </c>
      <c r="AR12" s="647">
        <f t="shared" ref="AR12:AR37" si="12">+O12+U12+AA12+AG12</f>
        <v>0.30000000000000004</v>
      </c>
      <c r="AS12" s="647">
        <f t="shared" ref="AS12:AS37" si="13">+P12+V12+AB12+AH12</f>
        <v>0.16</v>
      </c>
      <c r="AT12" s="651">
        <f>+AS12/AR12</f>
        <v>0.53333333333333321</v>
      </c>
      <c r="AU12" s="245"/>
      <c r="AV12" s="245"/>
      <c r="AW12" s="245"/>
      <c r="AX12" s="245"/>
      <c r="AY12" s="292"/>
    </row>
    <row r="13" spans="1:51" s="293" customFormat="1" ht="42.75" customHeight="1" x14ac:dyDescent="0.25">
      <c r="A13" s="1043"/>
      <c r="B13" s="1046"/>
      <c r="C13" s="1052"/>
      <c r="D13" s="294">
        <v>4</v>
      </c>
      <c r="E13" s="307" t="s">
        <v>831</v>
      </c>
      <c r="F13" s="225">
        <v>5.5555555555555552E-2</v>
      </c>
      <c r="G13" s="225">
        <v>0.1</v>
      </c>
      <c r="H13" s="225">
        <v>0.3</v>
      </c>
      <c r="I13" s="225">
        <v>0.3</v>
      </c>
      <c r="J13" s="225">
        <v>0.3</v>
      </c>
      <c r="K13" s="225">
        <f t="shared" ref="K13:K37" si="14">+G13+H13+I13+J13</f>
        <v>1</v>
      </c>
      <c r="L13" s="295">
        <v>2</v>
      </c>
      <c r="M13" s="228" t="s">
        <v>832</v>
      </c>
      <c r="N13" s="314">
        <v>0.1</v>
      </c>
      <c r="O13" s="325">
        <f t="shared" ref="O13:O14" si="15">+R13</f>
        <v>0.08</v>
      </c>
      <c r="P13" s="298">
        <f t="shared" ref="P13:P37" si="16">+S13</f>
        <v>0.08</v>
      </c>
      <c r="Q13" s="297">
        <f t="shared" si="7"/>
        <v>1</v>
      </c>
      <c r="R13" s="296">
        <v>0.08</v>
      </c>
      <c r="S13" s="296">
        <v>0.08</v>
      </c>
      <c r="T13" s="345">
        <f t="shared" si="0"/>
        <v>1</v>
      </c>
      <c r="U13" s="325">
        <f t="shared" ref="U13:U14" si="17">+X13</f>
        <v>0.08</v>
      </c>
      <c r="V13" s="325">
        <f t="shared" ref="V13:V14" si="18">+Y13</f>
        <v>0.08</v>
      </c>
      <c r="W13" s="394">
        <f t="shared" si="8"/>
        <v>1</v>
      </c>
      <c r="X13" s="296">
        <v>0.08</v>
      </c>
      <c r="Y13" s="296">
        <v>0.08</v>
      </c>
      <c r="Z13" s="345">
        <f t="shared" si="1"/>
        <v>1</v>
      </c>
      <c r="AA13" s="325">
        <f t="shared" ref="AA13:AA14" si="19">+AD13</f>
        <v>7.0000000000000007E-2</v>
      </c>
      <c r="AB13" s="325">
        <f t="shared" ref="AB13:AB14" si="20">+AE13</f>
        <v>0</v>
      </c>
      <c r="AC13" s="297">
        <f t="shared" si="9"/>
        <v>0</v>
      </c>
      <c r="AD13" s="296">
        <v>7.0000000000000007E-2</v>
      </c>
      <c r="AE13" s="296"/>
      <c r="AF13" s="297">
        <f t="shared" si="2"/>
        <v>0</v>
      </c>
      <c r="AG13" s="325">
        <f t="shared" ref="AG13:AG14" si="21">+AJ13</f>
        <v>7.0000000000000007E-2</v>
      </c>
      <c r="AH13" s="325">
        <f t="shared" ref="AH13:AH14" si="22">+AK13</f>
        <v>0</v>
      </c>
      <c r="AI13" s="227">
        <f t="shared" si="10"/>
        <v>0</v>
      </c>
      <c r="AJ13" s="298">
        <v>7.0000000000000007E-2</v>
      </c>
      <c r="AK13" s="468"/>
      <c r="AL13" s="297">
        <f t="shared" si="3"/>
        <v>0</v>
      </c>
      <c r="AM13" s="245"/>
      <c r="AN13" s="245"/>
      <c r="AO13" s="298">
        <f t="shared" ref="AO13:AO14" si="23">+AD13+AJ13+X13+R13</f>
        <v>0.30000000000000004</v>
      </c>
      <c r="AP13" s="298">
        <f t="shared" ref="AP13:AP14" si="24">+AE13+AK13+Y13+S13</f>
        <v>0.16</v>
      </c>
      <c r="AQ13" s="297">
        <f t="shared" si="6"/>
        <v>0.53333333333333321</v>
      </c>
      <c r="AR13" s="299">
        <f t="shared" si="12"/>
        <v>0.30000000000000004</v>
      </c>
      <c r="AS13" s="299">
        <f t="shared" si="13"/>
        <v>0.16</v>
      </c>
      <c r="AT13" s="652">
        <f t="shared" ref="AT13:AT33" si="25">+AS13/AR13</f>
        <v>0.53333333333333321</v>
      </c>
      <c r="AU13" s="245"/>
      <c r="AV13" s="245"/>
      <c r="AW13" s="245"/>
      <c r="AX13" s="245"/>
      <c r="AY13" s="292"/>
    </row>
    <row r="14" spans="1:51" s="293" customFormat="1" ht="42.75" customHeight="1" x14ac:dyDescent="0.25">
      <c r="A14" s="1044"/>
      <c r="B14" s="1047"/>
      <c r="C14" s="1053"/>
      <c r="D14" s="300">
        <v>5</v>
      </c>
      <c r="E14" s="235" t="s">
        <v>892</v>
      </c>
      <c r="F14" s="233">
        <v>3.3333333333333333E-2</v>
      </c>
      <c r="G14" s="233">
        <v>0.1</v>
      </c>
      <c r="H14" s="233">
        <v>0.3</v>
      </c>
      <c r="I14" s="233">
        <v>0.3</v>
      </c>
      <c r="J14" s="233">
        <v>0.3</v>
      </c>
      <c r="K14" s="233">
        <f t="shared" si="14"/>
        <v>1</v>
      </c>
      <c r="L14" s="301">
        <v>3</v>
      </c>
      <c r="M14" s="239" t="s">
        <v>833</v>
      </c>
      <c r="N14" s="315">
        <v>0.1</v>
      </c>
      <c r="O14" s="326">
        <f t="shared" si="15"/>
        <v>0.08</v>
      </c>
      <c r="P14" s="304">
        <f t="shared" si="16"/>
        <v>0.08</v>
      </c>
      <c r="Q14" s="303">
        <f t="shared" si="7"/>
        <v>1</v>
      </c>
      <c r="R14" s="302">
        <v>0.08</v>
      </c>
      <c r="S14" s="302">
        <v>0.08</v>
      </c>
      <c r="T14" s="346">
        <f t="shared" si="0"/>
        <v>1</v>
      </c>
      <c r="U14" s="326">
        <f t="shared" si="17"/>
        <v>0.08</v>
      </c>
      <c r="V14" s="326">
        <f t="shared" si="18"/>
        <v>0.08</v>
      </c>
      <c r="W14" s="395">
        <f t="shared" si="8"/>
        <v>1</v>
      </c>
      <c r="X14" s="302">
        <v>0.08</v>
      </c>
      <c r="Y14" s="302">
        <v>0.08</v>
      </c>
      <c r="Z14" s="346">
        <f t="shared" si="1"/>
        <v>1</v>
      </c>
      <c r="AA14" s="326">
        <f t="shared" si="19"/>
        <v>7.0000000000000007E-2</v>
      </c>
      <c r="AB14" s="326">
        <f t="shared" si="20"/>
        <v>0</v>
      </c>
      <c r="AC14" s="303">
        <f t="shared" si="9"/>
        <v>0</v>
      </c>
      <c r="AD14" s="302">
        <v>7.0000000000000007E-2</v>
      </c>
      <c r="AE14" s="302"/>
      <c r="AF14" s="303">
        <f t="shared" si="2"/>
        <v>0</v>
      </c>
      <c r="AG14" s="326">
        <f t="shared" si="21"/>
        <v>7.0000000000000007E-2</v>
      </c>
      <c r="AH14" s="326">
        <f t="shared" si="22"/>
        <v>0</v>
      </c>
      <c r="AI14" s="353">
        <f t="shared" si="10"/>
        <v>0</v>
      </c>
      <c r="AJ14" s="304">
        <v>7.0000000000000007E-2</v>
      </c>
      <c r="AK14" s="469"/>
      <c r="AL14" s="303">
        <f t="shared" si="3"/>
        <v>0</v>
      </c>
      <c r="AM14" s="305"/>
      <c r="AN14" s="305"/>
      <c r="AO14" s="304">
        <f t="shared" si="23"/>
        <v>0.30000000000000004</v>
      </c>
      <c r="AP14" s="304">
        <f t="shared" si="24"/>
        <v>0.16</v>
      </c>
      <c r="AQ14" s="303">
        <f t="shared" si="6"/>
        <v>0.53333333333333321</v>
      </c>
      <c r="AR14" s="648">
        <f t="shared" si="12"/>
        <v>0.30000000000000004</v>
      </c>
      <c r="AS14" s="648">
        <f t="shared" si="13"/>
        <v>0.16</v>
      </c>
      <c r="AT14" s="653">
        <f t="shared" si="25"/>
        <v>0.53333333333333321</v>
      </c>
      <c r="AU14" s="245"/>
      <c r="AV14" s="245"/>
      <c r="AW14" s="245"/>
      <c r="AX14" s="245"/>
      <c r="AY14" s="292"/>
    </row>
    <row r="15" spans="1:51" s="293" customFormat="1" ht="42.75" customHeight="1" x14ac:dyDescent="0.25">
      <c r="A15" s="1042">
        <v>3</v>
      </c>
      <c r="B15" s="1045" t="s">
        <v>689</v>
      </c>
      <c r="C15" s="1051">
        <v>0.11</v>
      </c>
      <c r="D15" s="286">
        <v>6</v>
      </c>
      <c r="E15" s="231" t="s">
        <v>893</v>
      </c>
      <c r="F15" s="232">
        <v>3.3333333333333333E-2</v>
      </c>
      <c r="G15" s="232">
        <v>0.1</v>
      </c>
      <c r="H15" s="232">
        <v>0.3</v>
      </c>
      <c r="I15" s="232">
        <v>0.3</v>
      </c>
      <c r="J15" s="232">
        <v>0.3</v>
      </c>
      <c r="K15" s="232">
        <f t="shared" si="14"/>
        <v>1</v>
      </c>
      <c r="L15" s="287">
        <v>1</v>
      </c>
      <c r="M15" s="306" t="s">
        <v>945</v>
      </c>
      <c r="N15" s="313">
        <v>0.1</v>
      </c>
      <c r="O15" s="324">
        <f>+R15</f>
        <v>0.08</v>
      </c>
      <c r="P15" s="290">
        <f t="shared" si="16"/>
        <v>0.08</v>
      </c>
      <c r="Q15" s="289">
        <f t="shared" ref="Q15:Q29" si="26">+P15/O15</f>
        <v>1</v>
      </c>
      <c r="R15" s="288">
        <v>0.08</v>
      </c>
      <c r="S15" s="288">
        <v>0.08</v>
      </c>
      <c r="T15" s="344">
        <f t="shared" ref="T15:T29" si="27">+S15/R15</f>
        <v>1</v>
      </c>
      <c r="U15" s="324">
        <f>+X15</f>
        <v>0.08</v>
      </c>
      <c r="V15" s="324">
        <f>+Y15</f>
        <v>0.08</v>
      </c>
      <c r="W15" s="393">
        <f t="shared" ref="W15:W29" si="28">+V15/U15</f>
        <v>1</v>
      </c>
      <c r="X15" s="288">
        <v>0.08</v>
      </c>
      <c r="Y15" s="288">
        <v>0.08</v>
      </c>
      <c r="Z15" s="344">
        <f t="shared" ref="Z15:Z29" si="29">+Y15/X15</f>
        <v>1</v>
      </c>
      <c r="AA15" s="324">
        <f>+AD15</f>
        <v>7.0000000000000007E-2</v>
      </c>
      <c r="AB15" s="324">
        <f>+AE15</f>
        <v>0</v>
      </c>
      <c r="AC15" s="289">
        <f t="shared" si="9"/>
        <v>0</v>
      </c>
      <c r="AD15" s="288">
        <v>7.0000000000000007E-2</v>
      </c>
      <c r="AE15" s="288"/>
      <c r="AF15" s="289">
        <f t="shared" ref="AF15:AF20" si="30">+AE15/AD15</f>
        <v>0</v>
      </c>
      <c r="AG15" s="324">
        <f>+AJ15</f>
        <v>7.0000000000000007E-2</v>
      </c>
      <c r="AH15" s="324">
        <f>+AK15</f>
        <v>0</v>
      </c>
      <c r="AI15" s="289">
        <f t="shared" ref="AI15:AI29" si="31">+AH15/AG15</f>
        <v>0</v>
      </c>
      <c r="AJ15" s="290">
        <v>7.0000000000000007E-2</v>
      </c>
      <c r="AK15" s="467"/>
      <c r="AL15" s="289">
        <f t="shared" ref="AL15:AL29" si="32">+AK15/AJ15</f>
        <v>0</v>
      </c>
      <c r="AM15" s="291"/>
      <c r="AN15" s="291"/>
      <c r="AO15" s="290">
        <f t="shared" si="11"/>
        <v>0.30000000000000004</v>
      </c>
      <c r="AP15" s="290">
        <f t="shared" si="11"/>
        <v>0.16</v>
      </c>
      <c r="AQ15" s="289">
        <f t="shared" si="6"/>
        <v>0.53333333333333321</v>
      </c>
      <c r="AR15" s="647">
        <f t="shared" si="12"/>
        <v>0.30000000000000004</v>
      </c>
      <c r="AS15" s="647">
        <f t="shared" si="13"/>
        <v>0.16</v>
      </c>
      <c r="AT15" s="651">
        <f t="shared" si="25"/>
        <v>0.53333333333333321</v>
      </c>
      <c r="AU15" s="245"/>
      <c r="AV15" s="245"/>
      <c r="AW15" s="245"/>
      <c r="AX15" s="245"/>
      <c r="AY15" s="292"/>
    </row>
    <row r="16" spans="1:51" s="293" customFormat="1" ht="42.75" customHeight="1" x14ac:dyDescent="0.25">
      <c r="A16" s="1043"/>
      <c r="B16" s="1046"/>
      <c r="C16" s="1052"/>
      <c r="D16" s="294">
        <v>7</v>
      </c>
      <c r="E16" s="224" t="s">
        <v>894</v>
      </c>
      <c r="F16" s="225">
        <v>3.3333333333333333E-2</v>
      </c>
      <c r="G16" s="225">
        <v>0.1</v>
      </c>
      <c r="H16" s="225">
        <v>0.3</v>
      </c>
      <c r="I16" s="225">
        <v>0.3</v>
      </c>
      <c r="J16" s="225">
        <v>0.3</v>
      </c>
      <c r="K16" s="225">
        <f t="shared" si="14"/>
        <v>1</v>
      </c>
      <c r="L16" s="295">
        <v>2</v>
      </c>
      <c r="M16" s="228" t="s">
        <v>940</v>
      </c>
      <c r="N16" s="314">
        <v>0.1</v>
      </c>
      <c r="O16" s="325">
        <f t="shared" ref="O16:O17" si="33">+R16</f>
        <v>0.08</v>
      </c>
      <c r="P16" s="298">
        <f t="shared" si="16"/>
        <v>0.08</v>
      </c>
      <c r="Q16" s="297">
        <f t="shared" si="26"/>
        <v>1</v>
      </c>
      <c r="R16" s="296">
        <v>0.08</v>
      </c>
      <c r="S16" s="296">
        <v>0.08</v>
      </c>
      <c r="T16" s="345">
        <f t="shared" si="27"/>
        <v>1</v>
      </c>
      <c r="U16" s="325">
        <f t="shared" ref="U16:U17" si="34">+X16</f>
        <v>0.08</v>
      </c>
      <c r="V16" s="325">
        <f t="shared" ref="V16:V17" si="35">+Y16</f>
        <v>0.08</v>
      </c>
      <c r="W16" s="394">
        <f t="shared" si="28"/>
        <v>1</v>
      </c>
      <c r="X16" s="296">
        <v>0.08</v>
      </c>
      <c r="Y16" s="296">
        <v>0.08</v>
      </c>
      <c r="Z16" s="345">
        <f t="shared" si="29"/>
        <v>1</v>
      </c>
      <c r="AA16" s="325">
        <f t="shared" ref="AA16:AA17" si="36">+AD16</f>
        <v>7.0000000000000007E-2</v>
      </c>
      <c r="AB16" s="325">
        <f t="shared" ref="AB16:AB17" si="37">+AE16</f>
        <v>0</v>
      </c>
      <c r="AC16" s="297">
        <f t="shared" si="9"/>
        <v>0</v>
      </c>
      <c r="AD16" s="296">
        <v>7.0000000000000007E-2</v>
      </c>
      <c r="AE16" s="296"/>
      <c r="AF16" s="297">
        <f t="shared" si="30"/>
        <v>0</v>
      </c>
      <c r="AG16" s="325">
        <f t="shared" ref="AG16:AG17" si="38">+AJ16</f>
        <v>7.0000000000000007E-2</v>
      </c>
      <c r="AH16" s="325">
        <f t="shared" ref="AH16:AH17" si="39">+AK16</f>
        <v>0</v>
      </c>
      <c r="AI16" s="227">
        <f t="shared" si="31"/>
        <v>0</v>
      </c>
      <c r="AJ16" s="298">
        <v>7.0000000000000007E-2</v>
      </c>
      <c r="AK16" s="468"/>
      <c r="AL16" s="297">
        <f t="shared" si="32"/>
        <v>0</v>
      </c>
      <c r="AM16" s="245"/>
      <c r="AN16" s="245"/>
      <c r="AO16" s="298">
        <f t="shared" ref="AO16:AO17" si="40">+AD16+AJ16+X16+R16</f>
        <v>0.30000000000000004</v>
      </c>
      <c r="AP16" s="298">
        <f t="shared" ref="AP16:AP17" si="41">+AE16+AK16+Y16+S16</f>
        <v>0.16</v>
      </c>
      <c r="AQ16" s="297">
        <f t="shared" si="6"/>
        <v>0.53333333333333321</v>
      </c>
      <c r="AR16" s="299">
        <f t="shared" si="12"/>
        <v>0.30000000000000004</v>
      </c>
      <c r="AS16" s="299">
        <f t="shared" si="13"/>
        <v>0.16</v>
      </c>
      <c r="AT16" s="652">
        <f t="shared" si="25"/>
        <v>0.53333333333333321</v>
      </c>
      <c r="AU16" s="245"/>
      <c r="AV16" s="245"/>
      <c r="AW16" s="245"/>
      <c r="AX16" s="245"/>
      <c r="AY16" s="292"/>
    </row>
    <row r="17" spans="1:51" s="293" customFormat="1" ht="42.75" customHeight="1" x14ac:dyDescent="0.25">
      <c r="A17" s="1044"/>
      <c r="B17" s="1047"/>
      <c r="C17" s="1053"/>
      <c r="D17" s="300">
        <v>8</v>
      </c>
      <c r="E17" s="236" t="s">
        <v>892</v>
      </c>
      <c r="F17" s="233">
        <v>4.4444444444444446E-2</v>
      </c>
      <c r="G17" s="233">
        <v>0.1</v>
      </c>
      <c r="H17" s="233">
        <v>0.3</v>
      </c>
      <c r="I17" s="233">
        <v>0.3</v>
      </c>
      <c r="J17" s="233">
        <v>0.3</v>
      </c>
      <c r="K17" s="233">
        <f t="shared" si="14"/>
        <v>1</v>
      </c>
      <c r="L17" s="301">
        <v>3</v>
      </c>
      <c r="M17" s="239" t="s">
        <v>941</v>
      </c>
      <c r="N17" s="315">
        <v>0.1</v>
      </c>
      <c r="O17" s="326">
        <f t="shared" si="33"/>
        <v>0.08</v>
      </c>
      <c r="P17" s="304">
        <f t="shared" si="16"/>
        <v>0.08</v>
      </c>
      <c r="Q17" s="303">
        <f t="shared" si="26"/>
        <v>1</v>
      </c>
      <c r="R17" s="302">
        <v>0.08</v>
      </c>
      <c r="S17" s="302">
        <v>0.08</v>
      </c>
      <c r="T17" s="346">
        <f t="shared" si="27"/>
        <v>1</v>
      </c>
      <c r="U17" s="326">
        <f t="shared" si="34"/>
        <v>0.08</v>
      </c>
      <c r="V17" s="326">
        <f t="shared" si="35"/>
        <v>0.08</v>
      </c>
      <c r="W17" s="395">
        <f t="shared" si="28"/>
        <v>1</v>
      </c>
      <c r="X17" s="302">
        <v>0.08</v>
      </c>
      <c r="Y17" s="302">
        <v>0.08</v>
      </c>
      <c r="Z17" s="346">
        <f t="shared" si="29"/>
        <v>1</v>
      </c>
      <c r="AA17" s="326">
        <f t="shared" si="36"/>
        <v>7.0000000000000007E-2</v>
      </c>
      <c r="AB17" s="326">
        <f t="shared" si="37"/>
        <v>0</v>
      </c>
      <c r="AC17" s="303">
        <f t="shared" si="9"/>
        <v>0</v>
      </c>
      <c r="AD17" s="302">
        <v>7.0000000000000007E-2</v>
      </c>
      <c r="AE17" s="302"/>
      <c r="AF17" s="303">
        <f t="shared" si="30"/>
        <v>0</v>
      </c>
      <c r="AG17" s="326">
        <f t="shared" si="38"/>
        <v>7.0000000000000007E-2</v>
      </c>
      <c r="AH17" s="326">
        <f t="shared" si="39"/>
        <v>0</v>
      </c>
      <c r="AI17" s="353">
        <f t="shared" si="31"/>
        <v>0</v>
      </c>
      <c r="AJ17" s="304">
        <v>7.0000000000000007E-2</v>
      </c>
      <c r="AK17" s="469"/>
      <c r="AL17" s="303">
        <f t="shared" si="32"/>
        <v>0</v>
      </c>
      <c r="AM17" s="305"/>
      <c r="AN17" s="305"/>
      <c r="AO17" s="304">
        <f t="shared" si="40"/>
        <v>0.30000000000000004</v>
      </c>
      <c r="AP17" s="304">
        <f t="shared" si="41"/>
        <v>0.16</v>
      </c>
      <c r="AQ17" s="303">
        <f t="shared" si="6"/>
        <v>0.53333333333333321</v>
      </c>
      <c r="AR17" s="648">
        <f t="shared" si="12"/>
        <v>0.30000000000000004</v>
      </c>
      <c r="AS17" s="648">
        <f t="shared" si="13"/>
        <v>0.16</v>
      </c>
      <c r="AT17" s="653">
        <f t="shared" si="25"/>
        <v>0.53333333333333321</v>
      </c>
      <c r="AU17" s="245"/>
      <c r="AV17" s="245"/>
      <c r="AW17" s="245"/>
      <c r="AX17" s="245"/>
      <c r="AY17" s="292"/>
    </row>
    <row r="18" spans="1:51" s="293" customFormat="1" ht="42.75" customHeight="1" x14ac:dyDescent="0.25">
      <c r="A18" s="1042">
        <v>4</v>
      </c>
      <c r="B18" s="1045" t="s">
        <v>690</v>
      </c>
      <c r="C18" s="1051">
        <v>0.11</v>
      </c>
      <c r="D18" s="286">
        <v>9</v>
      </c>
      <c r="E18" s="231" t="s">
        <v>895</v>
      </c>
      <c r="F18" s="232">
        <v>2.2222222222222223E-2</v>
      </c>
      <c r="G18" s="232">
        <v>0.1</v>
      </c>
      <c r="H18" s="232">
        <v>0.3</v>
      </c>
      <c r="I18" s="232">
        <v>0.3</v>
      </c>
      <c r="J18" s="232">
        <v>0.3</v>
      </c>
      <c r="K18" s="232">
        <f t="shared" si="14"/>
        <v>1</v>
      </c>
      <c r="L18" s="287">
        <v>1</v>
      </c>
      <c r="M18" s="306" t="s">
        <v>946</v>
      </c>
      <c r="N18" s="313">
        <v>0.1</v>
      </c>
      <c r="O18" s="324">
        <f>+R18</f>
        <v>0.08</v>
      </c>
      <c r="P18" s="290">
        <f t="shared" si="16"/>
        <v>0.08</v>
      </c>
      <c r="Q18" s="289">
        <f t="shared" si="26"/>
        <v>1</v>
      </c>
      <c r="R18" s="288">
        <v>0.08</v>
      </c>
      <c r="S18" s="288">
        <v>0.08</v>
      </c>
      <c r="T18" s="344">
        <f t="shared" si="27"/>
        <v>1</v>
      </c>
      <c r="U18" s="324">
        <f>+X18</f>
        <v>0.08</v>
      </c>
      <c r="V18" s="324">
        <f>+Y18</f>
        <v>0.08</v>
      </c>
      <c r="W18" s="393">
        <f t="shared" si="28"/>
        <v>1</v>
      </c>
      <c r="X18" s="288">
        <v>0.08</v>
      </c>
      <c r="Y18" s="288">
        <v>0.08</v>
      </c>
      <c r="Z18" s="344">
        <f t="shared" si="29"/>
        <v>1</v>
      </c>
      <c r="AA18" s="324">
        <f>+AD18</f>
        <v>7.0000000000000007E-2</v>
      </c>
      <c r="AB18" s="324">
        <f>+AE18</f>
        <v>0</v>
      </c>
      <c r="AC18" s="289">
        <f t="shared" si="9"/>
        <v>0</v>
      </c>
      <c r="AD18" s="288">
        <v>7.0000000000000007E-2</v>
      </c>
      <c r="AE18" s="288"/>
      <c r="AF18" s="289">
        <f t="shared" si="30"/>
        <v>0</v>
      </c>
      <c r="AG18" s="324">
        <f>+AJ18</f>
        <v>7.0000000000000007E-2</v>
      </c>
      <c r="AH18" s="324">
        <f>+AK18</f>
        <v>0</v>
      </c>
      <c r="AI18" s="289">
        <f t="shared" si="31"/>
        <v>0</v>
      </c>
      <c r="AJ18" s="290">
        <v>7.0000000000000007E-2</v>
      </c>
      <c r="AK18" s="283"/>
      <c r="AL18" s="289">
        <f t="shared" si="32"/>
        <v>0</v>
      </c>
      <c r="AM18" s="291"/>
      <c r="AN18" s="291"/>
      <c r="AO18" s="290">
        <f t="shared" si="11"/>
        <v>0.30000000000000004</v>
      </c>
      <c r="AP18" s="290">
        <f t="shared" si="11"/>
        <v>0.16</v>
      </c>
      <c r="AQ18" s="289">
        <f t="shared" si="6"/>
        <v>0.53333333333333321</v>
      </c>
      <c r="AR18" s="647">
        <f t="shared" si="12"/>
        <v>0.30000000000000004</v>
      </c>
      <c r="AS18" s="647">
        <f t="shared" si="13"/>
        <v>0.16</v>
      </c>
      <c r="AT18" s="651">
        <f t="shared" si="25"/>
        <v>0.53333333333333321</v>
      </c>
      <c r="AU18" s="245"/>
      <c r="AV18" s="245"/>
      <c r="AW18" s="245"/>
      <c r="AX18" s="245"/>
      <c r="AY18" s="292"/>
    </row>
    <row r="19" spans="1:51" s="293" customFormat="1" ht="42.75" customHeight="1" x14ac:dyDescent="0.25">
      <c r="A19" s="1043"/>
      <c r="B19" s="1046"/>
      <c r="C19" s="1052"/>
      <c r="D19" s="294">
        <v>10</v>
      </c>
      <c r="E19" s="226" t="s">
        <v>896</v>
      </c>
      <c r="F19" s="227">
        <v>5.5555555555555552E-2</v>
      </c>
      <c r="G19" s="225">
        <v>0.1</v>
      </c>
      <c r="H19" s="225">
        <v>0.3</v>
      </c>
      <c r="I19" s="225">
        <v>0.3</v>
      </c>
      <c r="J19" s="225">
        <v>0.3</v>
      </c>
      <c r="K19" s="225">
        <f t="shared" si="14"/>
        <v>1</v>
      </c>
      <c r="L19" s="295">
        <v>2</v>
      </c>
      <c r="M19" s="228" t="s">
        <v>898</v>
      </c>
      <c r="N19" s="314">
        <v>0.1</v>
      </c>
      <c r="O19" s="325">
        <f t="shared" ref="O19:O20" si="42">+R19</f>
        <v>0.08</v>
      </c>
      <c r="P19" s="298">
        <f t="shared" si="16"/>
        <v>0.08</v>
      </c>
      <c r="Q19" s="297">
        <f t="shared" si="26"/>
        <v>1</v>
      </c>
      <c r="R19" s="296">
        <v>0.08</v>
      </c>
      <c r="S19" s="296">
        <v>0.08</v>
      </c>
      <c r="T19" s="345">
        <f>+S19/R19</f>
        <v>1</v>
      </c>
      <c r="U19" s="325">
        <f t="shared" ref="U19:U20" si="43">+X19</f>
        <v>0.08</v>
      </c>
      <c r="V19" s="325">
        <f t="shared" ref="V19:V20" si="44">+Y19</f>
        <v>0.08</v>
      </c>
      <c r="W19" s="394">
        <f t="shared" si="28"/>
        <v>1</v>
      </c>
      <c r="X19" s="296">
        <v>0.08</v>
      </c>
      <c r="Y19" s="296">
        <v>0.08</v>
      </c>
      <c r="Z19" s="345">
        <f t="shared" si="29"/>
        <v>1</v>
      </c>
      <c r="AA19" s="325">
        <f t="shared" ref="AA19:AA20" si="45">+AD19</f>
        <v>7.0000000000000007E-2</v>
      </c>
      <c r="AB19" s="325">
        <f t="shared" ref="AB19:AB20" si="46">+AE19</f>
        <v>0</v>
      </c>
      <c r="AC19" s="297">
        <f t="shared" si="9"/>
        <v>0</v>
      </c>
      <c r="AD19" s="296">
        <v>7.0000000000000007E-2</v>
      </c>
      <c r="AE19" s="296"/>
      <c r="AF19" s="297">
        <f t="shared" si="30"/>
        <v>0</v>
      </c>
      <c r="AG19" s="325">
        <f t="shared" ref="AG19:AG20" si="47">+AJ19</f>
        <v>7.0000000000000007E-2</v>
      </c>
      <c r="AH19" s="325">
        <f t="shared" ref="AH19:AH20" si="48">+AK19</f>
        <v>0</v>
      </c>
      <c r="AI19" s="227">
        <f t="shared" si="31"/>
        <v>0</v>
      </c>
      <c r="AJ19" s="298">
        <v>7.0000000000000007E-2</v>
      </c>
      <c r="AK19" s="284"/>
      <c r="AL19" s="297">
        <f t="shared" si="32"/>
        <v>0</v>
      </c>
      <c r="AM19" s="245"/>
      <c r="AN19" s="245"/>
      <c r="AO19" s="298">
        <f t="shared" ref="AO19:AO20" si="49">+AD19+AJ19+X19+R19</f>
        <v>0.30000000000000004</v>
      </c>
      <c r="AP19" s="298">
        <f t="shared" ref="AP19:AP20" si="50">+AE19+AK19+Y19+S19</f>
        <v>0.16</v>
      </c>
      <c r="AQ19" s="297">
        <f t="shared" si="6"/>
        <v>0.53333333333333321</v>
      </c>
      <c r="AR19" s="299">
        <f t="shared" si="12"/>
        <v>0.30000000000000004</v>
      </c>
      <c r="AS19" s="299">
        <f t="shared" si="13"/>
        <v>0.16</v>
      </c>
      <c r="AT19" s="652">
        <f t="shared" si="25"/>
        <v>0.53333333333333321</v>
      </c>
      <c r="AU19" s="245"/>
      <c r="AV19" s="245"/>
      <c r="AW19" s="245"/>
      <c r="AX19" s="245"/>
      <c r="AY19" s="292"/>
    </row>
    <row r="20" spans="1:51" s="293" customFormat="1" ht="42.75" customHeight="1" x14ac:dyDescent="0.25">
      <c r="A20" s="1044"/>
      <c r="B20" s="1047"/>
      <c r="C20" s="1053"/>
      <c r="D20" s="300">
        <v>11</v>
      </c>
      <c r="E20" s="237" t="s">
        <v>897</v>
      </c>
      <c r="F20" s="238">
        <v>3.3333333333333333E-2</v>
      </c>
      <c r="G20" s="233">
        <v>0.1</v>
      </c>
      <c r="H20" s="233">
        <v>0.3</v>
      </c>
      <c r="I20" s="233">
        <v>0.3</v>
      </c>
      <c r="J20" s="233">
        <v>0.3</v>
      </c>
      <c r="K20" s="233">
        <f t="shared" si="14"/>
        <v>1</v>
      </c>
      <c r="L20" s="301">
        <v>3</v>
      </c>
      <c r="M20" s="239" t="s">
        <v>899</v>
      </c>
      <c r="N20" s="315">
        <v>0.1</v>
      </c>
      <c r="O20" s="326">
        <f t="shared" si="42"/>
        <v>0.08</v>
      </c>
      <c r="P20" s="304">
        <f t="shared" si="16"/>
        <v>0.08</v>
      </c>
      <c r="Q20" s="303">
        <f t="shared" si="26"/>
        <v>1</v>
      </c>
      <c r="R20" s="302">
        <v>0.08</v>
      </c>
      <c r="S20" s="302">
        <v>0.08</v>
      </c>
      <c r="T20" s="346">
        <f t="shared" ref="T20" si="51">+S20/R20</f>
        <v>1</v>
      </c>
      <c r="U20" s="326">
        <f t="shared" si="43"/>
        <v>0.08</v>
      </c>
      <c r="V20" s="326">
        <f t="shared" si="44"/>
        <v>0.08</v>
      </c>
      <c r="W20" s="395">
        <f t="shared" si="28"/>
        <v>1</v>
      </c>
      <c r="X20" s="302">
        <v>0.08</v>
      </c>
      <c r="Y20" s="302">
        <v>0.08</v>
      </c>
      <c r="Z20" s="346">
        <f t="shared" si="29"/>
        <v>1</v>
      </c>
      <c r="AA20" s="326">
        <f t="shared" si="45"/>
        <v>7.0000000000000007E-2</v>
      </c>
      <c r="AB20" s="326">
        <f t="shared" si="46"/>
        <v>0</v>
      </c>
      <c r="AC20" s="303">
        <f t="shared" si="9"/>
        <v>0</v>
      </c>
      <c r="AD20" s="302">
        <v>7.0000000000000007E-2</v>
      </c>
      <c r="AE20" s="302"/>
      <c r="AF20" s="303">
        <f t="shared" si="30"/>
        <v>0</v>
      </c>
      <c r="AG20" s="326">
        <f t="shared" si="47"/>
        <v>7.0000000000000007E-2</v>
      </c>
      <c r="AH20" s="326">
        <f t="shared" si="48"/>
        <v>0</v>
      </c>
      <c r="AI20" s="353">
        <f t="shared" si="31"/>
        <v>0</v>
      </c>
      <c r="AJ20" s="304">
        <v>7.0000000000000007E-2</v>
      </c>
      <c r="AK20" s="285"/>
      <c r="AL20" s="303">
        <f t="shared" si="32"/>
        <v>0</v>
      </c>
      <c r="AM20" s="305"/>
      <c r="AN20" s="305"/>
      <c r="AO20" s="304">
        <f t="shared" si="49"/>
        <v>0.30000000000000004</v>
      </c>
      <c r="AP20" s="304">
        <f t="shared" si="50"/>
        <v>0.16</v>
      </c>
      <c r="AQ20" s="303">
        <f t="shared" si="6"/>
        <v>0.53333333333333321</v>
      </c>
      <c r="AR20" s="648">
        <f t="shared" si="12"/>
        <v>0.30000000000000004</v>
      </c>
      <c r="AS20" s="648">
        <f t="shared" si="13"/>
        <v>0.16</v>
      </c>
      <c r="AT20" s="653">
        <f t="shared" si="25"/>
        <v>0.53333333333333321</v>
      </c>
      <c r="AU20" s="245"/>
      <c r="AV20" s="245"/>
      <c r="AW20" s="245"/>
      <c r="AX20" s="245"/>
      <c r="AY20" s="292"/>
    </row>
    <row r="21" spans="1:51" s="293" customFormat="1" ht="42.75" customHeight="1" x14ac:dyDescent="0.25">
      <c r="A21" s="1042">
        <v>5</v>
      </c>
      <c r="B21" s="1045" t="s">
        <v>691</v>
      </c>
      <c r="C21" s="1051">
        <v>0.11</v>
      </c>
      <c r="D21" s="286">
        <v>12</v>
      </c>
      <c r="E21" s="231" t="s">
        <v>834</v>
      </c>
      <c r="F21" s="232">
        <v>6.6666666666666666E-2</v>
      </c>
      <c r="G21" s="232">
        <v>0.1</v>
      </c>
      <c r="H21" s="232">
        <v>0.3</v>
      </c>
      <c r="I21" s="232">
        <v>0.3</v>
      </c>
      <c r="J21" s="232">
        <v>0.3</v>
      </c>
      <c r="K21" s="232">
        <f t="shared" si="14"/>
        <v>1</v>
      </c>
      <c r="L21" s="287">
        <v>1</v>
      </c>
      <c r="M21" s="306" t="s">
        <v>835</v>
      </c>
      <c r="N21" s="313">
        <v>0.1</v>
      </c>
      <c r="O21" s="324">
        <f>+R21</f>
        <v>0.08</v>
      </c>
      <c r="P21" s="290">
        <f t="shared" si="16"/>
        <v>0.08</v>
      </c>
      <c r="Q21" s="289">
        <f t="shared" si="26"/>
        <v>1</v>
      </c>
      <c r="R21" s="288">
        <v>0.08</v>
      </c>
      <c r="S21" s="288">
        <v>0.08</v>
      </c>
      <c r="T21" s="393">
        <f t="shared" si="27"/>
        <v>1</v>
      </c>
      <c r="U21" s="324">
        <f>+X21</f>
        <v>0.08</v>
      </c>
      <c r="V21" s="324">
        <f>+Y21</f>
        <v>0.08</v>
      </c>
      <c r="W21" s="393">
        <f t="shared" si="28"/>
        <v>1</v>
      </c>
      <c r="X21" s="288">
        <v>0.08</v>
      </c>
      <c r="Y21" s="288">
        <v>0.08</v>
      </c>
      <c r="Z21" s="344">
        <f t="shared" si="29"/>
        <v>1</v>
      </c>
      <c r="AA21" s="324">
        <f>+AD21</f>
        <v>7.0000000000000007E-2</v>
      </c>
      <c r="AB21" s="324">
        <f>+AE21</f>
        <v>0</v>
      </c>
      <c r="AC21" s="297">
        <f t="shared" si="9"/>
        <v>0</v>
      </c>
      <c r="AD21" s="288">
        <v>7.0000000000000007E-2</v>
      </c>
      <c r="AE21" s="288"/>
      <c r="AF21" s="288">
        <f>+AE21/AD21</f>
        <v>0</v>
      </c>
      <c r="AG21" s="324">
        <f>+AJ21</f>
        <v>7.0000000000000007E-2</v>
      </c>
      <c r="AH21" s="456">
        <f>+AK21</f>
        <v>0</v>
      </c>
      <c r="AI21" s="456">
        <f t="shared" si="31"/>
        <v>0</v>
      </c>
      <c r="AJ21" s="290">
        <v>7.0000000000000007E-2</v>
      </c>
      <c r="AK21" s="283"/>
      <c r="AL21" s="289">
        <f t="shared" si="32"/>
        <v>0</v>
      </c>
      <c r="AM21" s="291"/>
      <c r="AN21" s="291"/>
      <c r="AO21" s="290">
        <f t="shared" si="11"/>
        <v>0.30000000000000004</v>
      </c>
      <c r="AP21" s="290">
        <f t="shared" si="11"/>
        <v>0.16</v>
      </c>
      <c r="AQ21" s="289">
        <f t="shared" si="6"/>
        <v>0.53333333333333321</v>
      </c>
      <c r="AR21" s="647">
        <f t="shared" si="12"/>
        <v>0.30000000000000004</v>
      </c>
      <c r="AS21" s="647">
        <f t="shared" si="13"/>
        <v>0.16</v>
      </c>
      <c r="AT21" s="651">
        <f t="shared" si="25"/>
        <v>0.53333333333333321</v>
      </c>
      <c r="AU21" s="245"/>
      <c r="AV21" s="245"/>
      <c r="AW21" s="245"/>
      <c r="AX21" s="245"/>
      <c r="AY21" s="292"/>
    </row>
    <row r="22" spans="1:51" s="293" customFormat="1" ht="42.75" customHeight="1" x14ac:dyDescent="0.25">
      <c r="A22" s="1043"/>
      <c r="B22" s="1046"/>
      <c r="C22" s="1052"/>
      <c r="D22" s="294">
        <v>13</v>
      </c>
      <c r="E22" s="224" t="s">
        <v>836</v>
      </c>
      <c r="F22" s="225">
        <v>2.2222222222222223E-2</v>
      </c>
      <c r="G22" s="225">
        <v>0.1</v>
      </c>
      <c r="H22" s="225">
        <v>0.3</v>
      </c>
      <c r="I22" s="225">
        <v>0.3</v>
      </c>
      <c r="J22" s="225">
        <v>0.3</v>
      </c>
      <c r="K22" s="225">
        <f t="shared" si="14"/>
        <v>1</v>
      </c>
      <c r="L22" s="295">
        <v>2</v>
      </c>
      <c r="M22" s="228" t="s">
        <v>837</v>
      </c>
      <c r="N22" s="314">
        <v>0.1</v>
      </c>
      <c r="O22" s="325">
        <f t="shared" ref="O22:O23" si="52">+R22</f>
        <v>0.08</v>
      </c>
      <c r="P22" s="298">
        <f t="shared" si="16"/>
        <v>0.08</v>
      </c>
      <c r="Q22" s="297">
        <f t="shared" si="26"/>
        <v>1</v>
      </c>
      <c r="R22" s="296">
        <v>0.08</v>
      </c>
      <c r="S22" s="296">
        <v>0.08</v>
      </c>
      <c r="T22" s="394">
        <f t="shared" si="27"/>
        <v>1</v>
      </c>
      <c r="U22" s="325">
        <f t="shared" ref="U22:U23" si="53">+X22</f>
        <v>0.08</v>
      </c>
      <c r="V22" s="325">
        <f t="shared" ref="V22:V23" si="54">+Y22</f>
        <v>0.08</v>
      </c>
      <c r="W22" s="394">
        <f t="shared" si="28"/>
        <v>1</v>
      </c>
      <c r="X22" s="296">
        <v>0.08</v>
      </c>
      <c r="Y22" s="296">
        <v>0.08</v>
      </c>
      <c r="Z22" s="345">
        <f t="shared" si="29"/>
        <v>1</v>
      </c>
      <c r="AA22" s="325">
        <f t="shared" ref="AA22:AA23" si="55">+AD22</f>
        <v>7.0000000000000007E-2</v>
      </c>
      <c r="AB22" s="325">
        <f t="shared" ref="AB22:AB23" si="56">+AE22</f>
        <v>0</v>
      </c>
      <c r="AC22" s="297">
        <f t="shared" si="9"/>
        <v>0</v>
      </c>
      <c r="AD22" s="296">
        <v>7.0000000000000007E-2</v>
      </c>
      <c r="AE22" s="296"/>
      <c r="AF22" s="296">
        <f t="shared" ref="AF22:AF29" si="57">+AE22/AD22</f>
        <v>0</v>
      </c>
      <c r="AG22" s="325">
        <f t="shared" ref="AG22:AG23" si="58">+AJ22</f>
        <v>7.0000000000000007E-2</v>
      </c>
      <c r="AH22" s="296">
        <f t="shared" ref="AH22:AH29" si="59">+AK22</f>
        <v>0</v>
      </c>
      <c r="AI22" s="296">
        <f t="shared" si="31"/>
        <v>0</v>
      </c>
      <c r="AJ22" s="298">
        <v>7.0000000000000007E-2</v>
      </c>
      <c r="AK22" s="284"/>
      <c r="AL22" s="297">
        <f t="shared" si="32"/>
        <v>0</v>
      </c>
      <c r="AM22" s="245"/>
      <c r="AN22" s="245"/>
      <c r="AO22" s="298">
        <f t="shared" ref="AO22:AO23" si="60">+AD22+AJ22+X22+R22</f>
        <v>0.30000000000000004</v>
      </c>
      <c r="AP22" s="298">
        <f t="shared" ref="AP22:AP23" si="61">+AE22+AK22+Y22+S22</f>
        <v>0.16</v>
      </c>
      <c r="AQ22" s="297">
        <f t="shared" si="6"/>
        <v>0.53333333333333321</v>
      </c>
      <c r="AR22" s="299">
        <f t="shared" si="12"/>
        <v>0.30000000000000004</v>
      </c>
      <c r="AS22" s="299">
        <f t="shared" si="13"/>
        <v>0.16</v>
      </c>
      <c r="AT22" s="652">
        <f t="shared" si="25"/>
        <v>0.53333333333333321</v>
      </c>
      <c r="AU22" s="245"/>
      <c r="AV22" s="245"/>
      <c r="AW22" s="245"/>
      <c r="AX22" s="245"/>
      <c r="AY22" s="292"/>
    </row>
    <row r="23" spans="1:51" s="293" customFormat="1" ht="42.75" customHeight="1" x14ac:dyDescent="0.25">
      <c r="A23" s="1044"/>
      <c r="B23" s="1047"/>
      <c r="C23" s="1053"/>
      <c r="D23" s="300">
        <v>14</v>
      </c>
      <c r="E23" s="236" t="s">
        <v>838</v>
      </c>
      <c r="F23" s="233">
        <v>2.2222222222222223E-2</v>
      </c>
      <c r="G23" s="233">
        <v>0.1</v>
      </c>
      <c r="H23" s="233">
        <v>0.3</v>
      </c>
      <c r="I23" s="233">
        <v>0.3</v>
      </c>
      <c r="J23" s="233">
        <v>0.3</v>
      </c>
      <c r="K23" s="233">
        <f t="shared" si="14"/>
        <v>1</v>
      </c>
      <c r="L23" s="301">
        <v>3</v>
      </c>
      <c r="M23" s="239" t="s">
        <v>900</v>
      </c>
      <c r="N23" s="315">
        <v>0.1</v>
      </c>
      <c r="O23" s="326">
        <f t="shared" si="52"/>
        <v>0.08</v>
      </c>
      <c r="P23" s="304">
        <f t="shared" si="16"/>
        <v>0.08</v>
      </c>
      <c r="Q23" s="303">
        <f t="shared" si="26"/>
        <v>1</v>
      </c>
      <c r="R23" s="302">
        <v>0.08</v>
      </c>
      <c r="S23" s="302">
        <v>0.08</v>
      </c>
      <c r="T23" s="395">
        <f t="shared" si="27"/>
        <v>1</v>
      </c>
      <c r="U23" s="326">
        <f t="shared" si="53"/>
        <v>0.08</v>
      </c>
      <c r="V23" s="326">
        <f t="shared" si="54"/>
        <v>0.08</v>
      </c>
      <c r="W23" s="395">
        <f t="shared" si="28"/>
        <v>1</v>
      </c>
      <c r="X23" s="302">
        <v>0.08</v>
      </c>
      <c r="Y23" s="302">
        <v>0.08</v>
      </c>
      <c r="Z23" s="346">
        <f t="shared" si="29"/>
        <v>1</v>
      </c>
      <c r="AA23" s="326">
        <f t="shared" si="55"/>
        <v>7.0000000000000007E-2</v>
      </c>
      <c r="AB23" s="326">
        <f t="shared" si="56"/>
        <v>0</v>
      </c>
      <c r="AC23" s="303">
        <f t="shared" si="9"/>
        <v>0</v>
      </c>
      <c r="AD23" s="302">
        <v>7.0000000000000007E-2</v>
      </c>
      <c r="AE23" s="302"/>
      <c r="AF23" s="302">
        <f t="shared" si="57"/>
        <v>0</v>
      </c>
      <c r="AG23" s="326">
        <f t="shared" si="58"/>
        <v>7.0000000000000007E-2</v>
      </c>
      <c r="AH23" s="457">
        <f t="shared" si="59"/>
        <v>0</v>
      </c>
      <c r="AI23" s="457">
        <f t="shared" si="31"/>
        <v>0</v>
      </c>
      <c r="AJ23" s="304">
        <v>7.0000000000000007E-2</v>
      </c>
      <c r="AK23" s="285"/>
      <c r="AL23" s="303">
        <f t="shared" si="32"/>
        <v>0</v>
      </c>
      <c r="AM23" s="305"/>
      <c r="AN23" s="305"/>
      <c r="AO23" s="304">
        <f t="shared" si="60"/>
        <v>0.30000000000000004</v>
      </c>
      <c r="AP23" s="304">
        <f t="shared" si="61"/>
        <v>0.16</v>
      </c>
      <c r="AQ23" s="303">
        <f t="shared" si="6"/>
        <v>0.53333333333333321</v>
      </c>
      <c r="AR23" s="648">
        <f t="shared" si="12"/>
        <v>0.30000000000000004</v>
      </c>
      <c r="AS23" s="648">
        <f t="shared" si="13"/>
        <v>0.16</v>
      </c>
      <c r="AT23" s="653">
        <f t="shared" si="25"/>
        <v>0.53333333333333321</v>
      </c>
      <c r="AU23" s="245"/>
      <c r="AV23" s="245"/>
      <c r="AW23" s="245"/>
      <c r="AX23" s="245"/>
      <c r="AY23" s="292"/>
    </row>
    <row r="24" spans="1:51" s="293" customFormat="1" ht="42.75" customHeight="1" x14ac:dyDescent="0.25">
      <c r="A24" s="1042">
        <v>6</v>
      </c>
      <c r="B24" s="1045" t="s">
        <v>1340</v>
      </c>
      <c r="C24" s="1051">
        <v>0.11</v>
      </c>
      <c r="D24" s="286">
        <v>15</v>
      </c>
      <c r="E24" s="231" t="s">
        <v>839</v>
      </c>
      <c r="F24" s="232">
        <v>0.05</v>
      </c>
      <c r="G24" s="232">
        <v>0.1</v>
      </c>
      <c r="H24" s="232">
        <v>0.3</v>
      </c>
      <c r="I24" s="232">
        <v>0.3</v>
      </c>
      <c r="J24" s="232">
        <v>0.3</v>
      </c>
      <c r="K24" s="232">
        <f t="shared" si="14"/>
        <v>1</v>
      </c>
      <c r="L24" s="287">
        <v>1</v>
      </c>
      <c r="M24" s="306" t="s">
        <v>840</v>
      </c>
      <c r="N24" s="313">
        <v>0.1</v>
      </c>
      <c r="O24" s="324">
        <f>+R24</f>
        <v>0.08</v>
      </c>
      <c r="P24" s="290">
        <f t="shared" si="16"/>
        <v>0.08</v>
      </c>
      <c r="Q24" s="289">
        <f t="shared" si="26"/>
        <v>1</v>
      </c>
      <c r="R24" s="288">
        <v>0.08</v>
      </c>
      <c r="S24" s="288">
        <v>0.08</v>
      </c>
      <c r="T24" s="393">
        <f t="shared" si="27"/>
        <v>1</v>
      </c>
      <c r="U24" s="324">
        <f>+X24</f>
        <v>0.08</v>
      </c>
      <c r="V24" s="324">
        <f>+Y24</f>
        <v>0.08</v>
      </c>
      <c r="W24" s="393">
        <f t="shared" si="28"/>
        <v>1</v>
      </c>
      <c r="X24" s="288">
        <v>0.08</v>
      </c>
      <c r="Y24" s="288">
        <v>0.08</v>
      </c>
      <c r="Z24" s="344">
        <f t="shared" si="29"/>
        <v>1</v>
      </c>
      <c r="AA24" s="290">
        <f>+AD24</f>
        <v>7.0000000000000007E-2</v>
      </c>
      <c r="AB24" s="290">
        <f>+AE24</f>
        <v>0</v>
      </c>
      <c r="AC24" s="649">
        <f t="shared" si="9"/>
        <v>0</v>
      </c>
      <c r="AD24" s="290">
        <v>7.0000000000000007E-2</v>
      </c>
      <c r="AE24" s="290"/>
      <c r="AF24" s="290">
        <f t="shared" si="57"/>
        <v>0</v>
      </c>
      <c r="AG24" s="290">
        <f>+AJ24</f>
        <v>7.0000000000000007E-2</v>
      </c>
      <c r="AH24" s="288">
        <f t="shared" si="59"/>
        <v>0</v>
      </c>
      <c r="AI24" s="288">
        <f t="shared" si="31"/>
        <v>0</v>
      </c>
      <c r="AJ24" s="290">
        <v>7.0000000000000007E-2</v>
      </c>
      <c r="AK24" s="283"/>
      <c r="AL24" s="289">
        <f t="shared" si="32"/>
        <v>0</v>
      </c>
      <c r="AM24" s="291"/>
      <c r="AN24" s="291"/>
      <c r="AO24" s="290">
        <f t="shared" si="11"/>
        <v>0.30000000000000004</v>
      </c>
      <c r="AP24" s="290">
        <f t="shared" si="11"/>
        <v>0.16</v>
      </c>
      <c r="AQ24" s="289">
        <f t="shared" si="6"/>
        <v>0.53333333333333321</v>
      </c>
      <c r="AR24" s="647">
        <f t="shared" si="12"/>
        <v>0.30000000000000004</v>
      </c>
      <c r="AS24" s="647">
        <f t="shared" si="13"/>
        <v>0.16</v>
      </c>
      <c r="AT24" s="651">
        <f t="shared" si="25"/>
        <v>0.53333333333333321</v>
      </c>
      <c r="AU24" s="245"/>
      <c r="AV24" s="245"/>
      <c r="AW24" s="245"/>
      <c r="AX24" s="245"/>
      <c r="AY24" s="292"/>
    </row>
    <row r="25" spans="1:51" s="293" customFormat="1" ht="42.75" customHeight="1" x14ac:dyDescent="0.25">
      <c r="A25" s="1043"/>
      <c r="B25" s="1046"/>
      <c r="C25" s="1052"/>
      <c r="D25" s="294">
        <v>16</v>
      </c>
      <c r="E25" s="224" t="s">
        <v>841</v>
      </c>
      <c r="F25" s="225">
        <v>0.05</v>
      </c>
      <c r="G25" s="225">
        <v>0.1</v>
      </c>
      <c r="H25" s="225">
        <v>0.3</v>
      </c>
      <c r="I25" s="225">
        <v>0.3</v>
      </c>
      <c r="J25" s="225">
        <v>0.3</v>
      </c>
      <c r="K25" s="225">
        <f t="shared" si="14"/>
        <v>1</v>
      </c>
      <c r="L25" s="295">
        <v>2</v>
      </c>
      <c r="M25" s="228" t="s">
        <v>1055</v>
      </c>
      <c r="N25" s="314">
        <v>0.1</v>
      </c>
      <c r="O25" s="325">
        <f t="shared" ref="O25:O26" si="62">+R25</f>
        <v>0.08</v>
      </c>
      <c r="P25" s="298">
        <f t="shared" si="16"/>
        <v>0.08</v>
      </c>
      <c r="Q25" s="297">
        <f t="shared" si="26"/>
        <v>1</v>
      </c>
      <c r="R25" s="296">
        <v>0.08</v>
      </c>
      <c r="S25" s="296">
        <v>0.08</v>
      </c>
      <c r="T25" s="394">
        <f t="shared" si="27"/>
        <v>1</v>
      </c>
      <c r="U25" s="325">
        <f t="shared" ref="U25:U26" si="63">+X25</f>
        <v>0.08</v>
      </c>
      <c r="V25" s="325">
        <f t="shared" ref="V25:V26" si="64">+Y25</f>
        <v>0.08</v>
      </c>
      <c r="W25" s="394">
        <f t="shared" si="28"/>
        <v>1</v>
      </c>
      <c r="X25" s="296">
        <v>0.08</v>
      </c>
      <c r="Y25" s="296">
        <v>0.08</v>
      </c>
      <c r="Z25" s="345">
        <f t="shared" si="29"/>
        <v>1</v>
      </c>
      <c r="AA25" s="298">
        <f t="shared" ref="AA25:AA26" si="65">+AD25</f>
        <v>7.0000000000000007E-2</v>
      </c>
      <c r="AB25" s="298">
        <f t="shared" ref="AB25:AB26" si="66">+AE25</f>
        <v>0</v>
      </c>
      <c r="AC25" s="297">
        <f t="shared" si="9"/>
        <v>0</v>
      </c>
      <c r="AD25" s="298">
        <v>7.0000000000000007E-2</v>
      </c>
      <c r="AE25" s="298"/>
      <c r="AF25" s="298">
        <f t="shared" si="57"/>
        <v>0</v>
      </c>
      <c r="AG25" s="298">
        <f t="shared" ref="AG25:AG26" si="67">+AJ25</f>
        <v>7.0000000000000007E-2</v>
      </c>
      <c r="AH25" s="296">
        <f t="shared" si="59"/>
        <v>0</v>
      </c>
      <c r="AI25" s="296">
        <f t="shared" si="31"/>
        <v>0</v>
      </c>
      <c r="AJ25" s="298">
        <v>7.0000000000000007E-2</v>
      </c>
      <c r="AK25" s="284"/>
      <c r="AL25" s="297">
        <f t="shared" si="32"/>
        <v>0</v>
      </c>
      <c r="AM25" s="245"/>
      <c r="AN25" s="245"/>
      <c r="AO25" s="298">
        <f t="shared" ref="AO25:AO26" si="68">+AD25+AJ25+X25+R25</f>
        <v>0.30000000000000004</v>
      </c>
      <c r="AP25" s="298">
        <f t="shared" ref="AP25:AP26" si="69">+AE25+AK25+Y25+S25</f>
        <v>0.16</v>
      </c>
      <c r="AQ25" s="297">
        <f t="shared" si="6"/>
        <v>0.53333333333333321</v>
      </c>
      <c r="AR25" s="299">
        <f t="shared" si="12"/>
        <v>0.30000000000000004</v>
      </c>
      <c r="AS25" s="299">
        <f t="shared" si="13"/>
        <v>0.16</v>
      </c>
      <c r="AT25" s="652">
        <f t="shared" si="25"/>
        <v>0.53333333333333321</v>
      </c>
      <c r="AU25" s="245"/>
      <c r="AV25" s="245"/>
      <c r="AW25" s="245"/>
      <c r="AX25" s="245"/>
      <c r="AY25" s="292"/>
    </row>
    <row r="26" spans="1:51" s="293" customFormat="1" ht="42.75" customHeight="1" x14ac:dyDescent="0.25">
      <c r="A26" s="1044"/>
      <c r="B26" s="1047"/>
      <c r="C26" s="1053"/>
      <c r="D26" s="300">
        <v>17</v>
      </c>
      <c r="E26" s="236" t="s">
        <v>901</v>
      </c>
      <c r="F26" s="233">
        <v>1.1111111111111112E-2</v>
      </c>
      <c r="G26" s="233">
        <v>0.1</v>
      </c>
      <c r="H26" s="233">
        <v>0.3</v>
      </c>
      <c r="I26" s="233">
        <v>0.3</v>
      </c>
      <c r="J26" s="233">
        <v>0.3</v>
      </c>
      <c r="K26" s="233">
        <f t="shared" si="14"/>
        <v>1</v>
      </c>
      <c r="L26" s="301">
        <v>3</v>
      </c>
      <c r="M26" s="239" t="s">
        <v>842</v>
      </c>
      <c r="N26" s="315">
        <v>0.1</v>
      </c>
      <c r="O26" s="326">
        <f t="shared" si="62"/>
        <v>0.08</v>
      </c>
      <c r="P26" s="304">
        <f t="shared" si="16"/>
        <v>0.08</v>
      </c>
      <c r="Q26" s="303">
        <f t="shared" si="26"/>
        <v>1</v>
      </c>
      <c r="R26" s="302">
        <v>0.08</v>
      </c>
      <c r="S26" s="302">
        <v>0.08</v>
      </c>
      <c r="T26" s="395">
        <f t="shared" si="27"/>
        <v>1</v>
      </c>
      <c r="U26" s="326">
        <f t="shared" si="63"/>
        <v>0.08</v>
      </c>
      <c r="V26" s="326">
        <f t="shared" si="64"/>
        <v>0.08</v>
      </c>
      <c r="W26" s="395">
        <f t="shared" si="28"/>
        <v>1</v>
      </c>
      <c r="X26" s="302">
        <v>0.08</v>
      </c>
      <c r="Y26" s="302">
        <v>0.08</v>
      </c>
      <c r="Z26" s="346">
        <f t="shared" si="29"/>
        <v>1</v>
      </c>
      <c r="AA26" s="304">
        <f t="shared" si="65"/>
        <v>7.0000000000000007E-2</v>
      </c>
      <c r="AB26" s="304">
        <f t="shared" si="66"/>
        <v>0</v>
      </c>
      <c r="AC26" s="303">
        <f t="shared" si="9"/>
        <v>0</v>
      </c>
      <c r="AD26" s="304">
        <v>7.0000000000000007E-2</v>
      </c>
      <c r="AE26" s="304"/>
      <c r="AF26" s="304">
        <f t="shared" si="57"/>
        <v>0</v>
      </c>
      <c r="AG26" s="304">
        <f t="shared" si="67"/>
        <v>7.0000000000000007E-2</v>
      </c>
      <c r="AH26" s="302">
        <f t="shared" si="59"/>
        <v>0</v>
      </c>
      <c r="AI26" s="302">
        <f t="shared" si="31"/>
        <v>0</v>
      </c>
      <c r="AJ26" s="304">
        <v>7.0000000000000007E-2</v>
      </c>
      <c r="AK26" s="285"/>
      <c r="AL26" s="303">
        <f t="shared" si="32"/>
        <v>0</v>
      </c>
      <c r="AM26" s="305"/>
      <c r="AN26" s="305"/>
      <c r="AO26" s="304">
        <f t="shared" si="68"/>
        <v>0.30000000000000004</v>
      </c>
      <c r="AP26" s="304">
        <f t="shared" si="69"/>
        <v>0.16</v>
      </c>
      <c r="AQ26" s="303">
        <f t="shared" si="6"/>
        <v>0.53333333333333321</v>
      </c>
      <c r="AR26" s="648">
        <f t="shared" si="12"/>
        <v>0.30000000000000004</v>
      </c>
      <c r="AS26" s="648">
        <f t="shared" si="13"/>
        <v>0.16</v>
      </c>
      <c r="AT26" s="653">
        <f t="shared" si="25"/>
        <v>0.53333333333333321</v>
      </c>
      <c r="AU26" s="245"/>
      <c r="AV26" s="245"/>
      <c r="AW26" s="245"/>
      <c r="AX26" s="245"/>
      <c r="AY26" s="292"/>
    </row>
    <row r="27" spans="1:51" s="293" customFormat="1" ht="42.75" customHeight="1" x14ac:dyDescent="0.25">
      <c r="A27" s="1042">
        <v>7</v>
      </c>
      <c r="B27" s="1045" t="s">
        <v>1402</v>
      </c>
      <c r="C27" s="1051">
        <v>0.11</v>
      </c>
      <c r="D27" s="286">
        <v>18</v>
      </c>
      <c r="E27" s="231" t="s">
        <v>843</v>
      </c>
      <c r="F27" s="232">
        <v>0.05</v>
      </c>
      <c r="G27" s="232">
        <v>0.1</v>
      </c>
      <c r="H27" s="232">
        <v>0.3</v>
      </c>
      <c r="I27" s="232">
        <v>0.3</v>
      </c>
      <c r="J27" s="232">
        <v>0.3</v>
      </c>
      <c r="K27" s="232">
        <f t="shared" si="14"/>
        <v>1</v>
      </c>
      <c r="L27" s="287">
        <v>1</v>
      </c>
      <c r="M27" s="306" t="s">
        <v>844</v>
      </c>
      <c r="N27" s="313">
        <v>0.1</v>
      </c>
      <c r="O27" s="324">
        <f>+R27</f>
        <v>0.08</v>
      </c>
      <c r="P27" s="290">
        <f t="shared" si="16"/>
        <v>0.08</v>
      </c>
      <c r="Q27" s="289">
        <f t="shared" si="26"/>
        <v>1</v>
      </c>
      <c r="R27" s="288">
        <v>0.08</v>
      </c>
      <c r="S27" s="288">
        <v>0.08</v>
      </c>
      <c r="T27" s="393">
        <f t="shared" si="27"/>
        <v>1</v>
      </c>
      <c r="U27" s="324">
        <f>+X27</f>
        <v>0.08</v>
      </c>
      <c r="V27" s="324">
        <f>+Y27</f>
        <v>0.08</v>
      </c>
      <c r="W27" s="393">
        <f t="shared" si="28"/>
        <v>1</v>
      </c>
      <c r="X27" s="288">
        <v>0.08</v>
      </c>
      <c r="Y27" s="288">
        <v>0.08</v>
      </c>
      <c r="Z27" s="344">
        <f t="shared" si="29"/>
        <v>1</v>
      </c>
      <c r="AA27" s="324">
        <f>+AD27</f>
        <v>7.0000000000000007E-2</v>
      </c>
      <c r="AB27" s="324">
        <f>+AE27</f>
        <v>0</v>
      </c>
      <c r="AC27" s="649">
        <f t="shared" si="9"/>
        <v>0</v>
      </c>
      <c r="AD27" s="288">
        <v>7.0000000000000007E-2</v>
      </c>
      <c r="AE27" s="288"/>
      <c r="AF27" s="288">
        <f t="shared" si="57"/>
        <v>0</v>
      </c>
      <c r="AG27" s="324">
        <f>+AJ27</f>
        <v>7.0000000000000007E-2</v>
      </c>
      <c r="AH27" s="458">
        <f t="shared" si="59"/>
        <v>0</v>
      </c>
      <c r="AI27" s="458">
        <f t="shared" si="31"/>
        <v>0</v>
      </c>
      <c r="AJ27" s="290">
        <v>7.0000000000000007E-2</v>
      </c>
      <c r="AK27" s="283"/>
      <c r="AL27" s="289">
        <f t="shared" si="32"/>
        <v>0</v>
      </c>
      <c r="AM27" s="291"/>
      <c r="AN27" s="291"/>
      <c r="AO27" s="290">
        <f t="shared" si="11"/>
        <v>0.30000000000000004</v>
      </c>
      <c r="AP27" s="290">
        <f t="shared" si="11"/>
        <v>0.16</v>
      </c>
      <c r="AQ27" s="289">
        <f t="shared" si="6"/>
        <v>0.53333333333333321</v>
      </c>
      <c r="AR27" s="647">
        <f t="shared" si="12"/>
        <v>0.30000000000000004</v>
      </c>
      <c r="AS27" s="647">
        <f t="shared" si="13"/>
        <v>0.16</v>
      </c>
      <c r="AT27" s="651">
        <f t="shared" si="25"/>
        <v>0.53333333333333321</v>
      </c>
      <c r="AU27" s="245"/>
      <c r="AV27" s="245"/>
      <c r="AW27" s="245"/>
      <c r="AX27" s="245"/>
      <c r="AY27" s="292"/>
    </row>
    <row r="28" spans="1:51" s="293" customFormat="1" ht="42.75" customHeight="1" x14ac:dyDescent="0.25">
      <c r="A28" s="1043"/>
      <c r="B28" s="1046"/>
      <c r="C28" s="1052"/>
      <c r="D28" s="294">
        <v>19</v>
      </c>
      <c r="E28" s="224" t="s">
        <v>845</v>
      </c>
      <c r="F28" s="225">
        <v>0.05</v>
      </c>
      <c r="G28" s="225">
        <v>0.1</v>
      </c>
      <c r="H28" s="225">
        <v>0.3</v>
      </c>
      <c r="I28" s="225">
        <v>0.3</v>
      </c>
      <c r="J28" s="225">
        <v>0.3</v>
      </c>
      <c r="K28" s="225">
        <f t="shared" si="14"/>
        <v>1</v>
      </c>
      <c r="L28" s="295">
        <v>2</v>
      </c>
      <c r="M28" s="228" t="s">
        <v>846</v>
      </c>
      <c r="N28" s="314">
        <v>0.1</v>
      </c>
      <c r="O28" s="325">
        <f t="shared" ref="O28:O29" si="70">+R28</f>
        <v>0.08</v>
      </c>
      <c r="P28" s="298">
        <f t="shared" si="16"/>
        <v>0.08</v>
      </c>
      <c r="Q28" s="297">
        <f t="shared" si="26"/>
        <v>1</v>
      </c>
      <c r="R28" s="296">
        <v>0.08</v>
      </c>
      <c r="S28" s="296">
        <v>0.08</v>
      </c>
      <c r="T28" s="394">
        <f t="shared" si="27"/>
        <v>1</v>
      </c>
      <c r="U28" s="325">
        <f t="shared" ref="U28:U29" si="71">+X28</f>
        <v>0.08</v>
      </c>
      <c r="V28" s="325">
        <f t="shared" ref="V28:V29" si="72">+Y28</f>
        <v>0.08</v>
      </c>
      <c r="W28" s="394">
        <f t="shared" si="28"/>
        <v>1</v>
      </c>
      <c r="X28" s="296">
        <v>0.08</v>
      </c>
      <c r="Y28" s="296">
        <v>0.08</v>
      </c>
      <c r="Z28" s="345">
        <f t="shared" si="29"/>
        <v>1</v>
      </c>
      <c r="AA28" s="325">
        <f t="shared" ref="AA28:AA29" si="73">+AD28</f>
        <v>7.0000000000000007E-2</v>
      </c>
      <c r="AB28" s="325">
        <f t="shared" ref="AB28:AB29" si="74">+AE28</f>
        <v>0</v>
      </c>
      <c r="AC28" s="297">
        <f t="shared" si="9"/>
        <v>0</v>
      </c>
      <c r="AD28" s="296">
        <v>7.0000000000000007E-2</v>
      </c>
      <c r="AE28" s="296"/>
      <c r="AF28" s="296">
        <f t="shared" si="57"/>
        <v>0</v>
      </c>
      <c r="AG28" s="325">
        <f t="shared" ref="AG28:AG29" si="75">+AJ28</f>
        <v>7.0000000000000007E-2</v>
      </c>
      <c r="AH28" s="296">
        <f t="shared" si="59"/>
        <v>0</v>
      </c>
      <c r="AI28" s="296">
        <f t="shared" si="31"/>
        <v>0</v>
      </c>
      <c r="AJ28" s="298">
        <v>7.0000000000000007E-2</v>
      </c>
      <c r="AK28" s="284"/>
      <c r="AL28" s="297">
        <f t="shared" si="32"/>
        <v>0</v>
      </c>
      <c r="AM28" s="245"/>
      <c r="AN28" s="245"/>
      <c r="AO28" s="298">
        <f t="shared" ref="AO28:AO29" si="76">+AD28+AJ28+X28+R28</f>
        <v>0.30000000000000004</v>
      </c>
      <c r="AP28" s="298">
        <f t="shared" ref="AP28:AP29" si="77">+AE28+AK28+Y28+S28</f>
        <v>0.16</v>
      </c>
      <c r="AQ28" s="297">
        <f t="shared" si="6"/>
        <v>0.53333333333333321</v>
      </c>
      <c r="AR28" s="299">
        <f t="shared" si="12"/>
        <v>0.30000000000000004</v>
      </c>
      <c r="AS28" s="299">
        <f t="shared" si="13"/>
        <v>0.16</v>
      </c>
      <c r="AT28" s="652">
        <f t="shared" si="25"/>
        <v>0.53333333333333321</v>
      </c>
      <c r="AU28" s="245"/>
      <c r="AV28" s="245"/>
      <c r="AW28" s="245"/>
      <c r="AX28" s="245"/>
      <c r="AY28" s="292"/>
    </row>
    <row r="29" spans="1:51" s="293" customFormat="1" ht="42.75" customHeight="1" x14ac:dyDescent="0.25">
      <c r="A29" s="1044"/>
      <c r="B29" s="1047"/>
      <c r="C29" s="1053"/>
      <c r="D29" s="300">
        <v>20</v>
      </c>
      <c r="E29" s="236" t="s">
        <v>886</v>
      </c>
      <c r="F29" s="233">
        <v>1.1111111111111112E-2</v>
      </c>
      <c r="G29" s="233">
        <v>0.1</v>
      </c>
      <c r="H29" s="233">
        <v>0.3</v>
      </c>
      <c r="I29" s="233">
        <v>0.3</v>
      </c>
      <c r="J29" s="233">
        <v>0.3</v>
      </c>
      <c r="K29" s="233">
        <f t="shared" si="14"/>
        <v>1</v>
      </c>
      <c r="L29" s="301">
        <v>3</v>
      </c>
      <c r="M29" s="239" t="s">
        <v>847</v>
      </c>
      <c r="N29" s="315">
        <v>0.1</v>
      </c>
      <c r="O29" s="326">
        <f t="shared" si="70"/>
        <v>0.08</v>
      </c>
      <c r="P29" s="304">
        <f t="shared" si="16"/>
        <v>0.08</v>
      </c>
      <c r="Q29" s="303">
        <f t="shared" si="26"/>
        <v>1</v>
      </c>
      <c r="R29" s="302">
        <v>0.08</v>
      </c>
      <c r="S29" s="302">
        <v>0.08</v>
      </c>
      <c r="T29" s="395">
        <f t="shared" si="27"/>
        <v>1</v>
      </c>
      <c r="U29" s="326">
        <f t="shared" si="71"/>
        <v>0.08</v>
      </c>
      <c r="V29" s="326">
        <f t="shared" si="72"/>
        <v>0.08</v>
      </c>
      <c r="W29" s="395">
        <f t="shared" si="28"/>
        <v>1</v>
      </c>
      <c r="X29" s="302">
        <v>0.08</v>
      </c>
      <c r="Y29" s="302">
        <v>0.08</v>
      </c>
      <c r="Z29" s="346">
        <f t="shared" si="29"/>
        <v>1</v>
      </c>
      <c r="AA29" s="326">
        <f t="shared" si="73"/>
        <v>7.0000000000000007E-2</v>
      </c>
      <c r="AB29" s="326">
        <f t="shared" si="74"/>
        <v>0</v>
      </c>
      <c r="AC29" s="326">
        <f t="shared" ref="AC29" si="78">+AB29/AA29</f>
        <v>0</v>
      </c>
      <c r="AD29" s="302">
        <v>7.0000000000000007E-2</v>
      </c>
      <c r="AE29" s="302"/>
      <c r="AF29" s="302">
        <f t="shared" si="57"/>
        <v>0</v>
      </c>
      <c r="AG29" s="326">
        <f t="shared" si="75"/>
        <v>7.0000000000000007E-2</v>
      </c>
      <c r="AH29" s="296">
        <f t="shared" si="59"/>
        <v>0</v>
      </c>
      <c r="AI29" s="296">
        <f t="shared" si="31"/>
        <v>0</v>
      </c>
      <c r="AJ29" s="304">
        <v>7.0000000000000007E-2</v>
      </c>
      <c r="AK29" s="285"/>
      <c r="AL29" s="303">
        <f t="shared" si="32"/>
        <v>0</v>
      </c>
      <c r="AM29" s="305"/>
      <c r="AN29" s="305"/>
      <c r="AO29" s="304">
        <f t="shared" si="76"/>
        <v>0.30000000000000004</v>
      </c>
      <c r="AP29" s="304">
        <f t="shared" si="77"/>
        <v>0.16</v>
      </c>
      <c r="AQ29" s="303">
        <f t="shared" si="6"/>
        <v>0.53333333333333321</v>
      </c>
      <c r="AR29" s="648">
        <f t="shared" si="12"/>
        <v>0.30000000000000004</v>
      </c>
      <c r="AS29" s="648">
        <f t="shared" si="13"/>
        <v>0.16</v>
      </c>
      <c r="AT29" s="653">
        <f t="shared" si="25"/>
        <v>0.53333333333333321</v>
      </c>
      <c r="AU29" s="292"/>
      <c r="AV29" s="292"/>
      <c r="AW29" s="292"/>
      <c r="AX29" s="308"/>
      <c r="AY29" s="292"/>
    </row>
    <row r="30" spans="1:51" s="293" customFormat="1" ht="42.75" customHeight="1" x14ac:dyDescent="0.25">
      <c r="A30" s="1089">
        <v>8</v>
      </c>
      <c r="B30" s="1045" t="s">
        <v>1026</v>
      </c>
      <c r="C30" s="1051">
        <v>0.11</v>
      </c>
      <c r="D30" s="309">
        <v>21</v>
      </c>
      <c r="E30" s="240" t="s">
        <v>848</v>
      </c>
      <c r="F30" s="241">
        <v>2.7777777777777776E-2</v>
      </c>
      <c r="G30" s="232">
        <v>0.1</v>
      </c>
      <c r="H30" s="232">
        <v>0.3</v>
      </c>
      <c r="I30" s="232">
        <v>0.3</v>
      </c>
      <c r="J30" s="232">
        <v>0.3</v>
      </c>
      <c r="K30" s="232">
        <f t="shared" si="14"/>
        <v>1</v>
      </c>
      <c r="L30" s="310">
        <v>1</v>
      </c>
      <c r="M30" s="240" t="s">
        <v>849</v>
      </c>
      <c r="N30" s="313">
        <v>7.0000000000000007E-2</v>
      </c>
      <c r="O30" s="324">
        <f t="shared" ref="O30:O37" si="79">+R30</f>
        <v>0.08</v>
      </c>
      <c r="P30" s="290">
        <f t="shared" si="16"/>
        <v>0.08</v>
      </c>
      <c r="Q30" s="289">
        <f t="shared" ref="Q30:Q37" si="80">+P30/O30</f>
        <v>1</v>
      </c>
      <c r="R30" s="288">
        <v>0.08</v>
      </c>
      <c r="S30" s="288">
        <v>0.08</v>
      </c>
      <c r="T30" s="393">
        <f t="shared" ref="T30:T37" si="81">+S30/R30</f>
        <v>1</v>
      </c>
      <c r="U30" s="324">
        <f t="shared" ref="U30:U37" si="82">+X30</f>
        <v>0.08</v>
      </c>
      <c r="V30" s="324">
        <f t="shared" ref="V30:V37" si="83">+Y30</f>
        <v>0.08</v>
      </c>
      <c r="W30" s="393">
        <f t="shared" ref="W30:W37" si="84">+V30/U30</f>
        <v>1</v>
      </c>
      <c r="X30" s="288">
        <v>0.08</v>
      </c>
      <c r="Y30" s="288">
        <v>0.08</v>
      </c>
      <c r="Z30" s="344">
        <f t="shared" ref="Z30:Z37" si="85">+Y30/X30</f>
        <v>1</v>
      </c>
      <c r="AA30" s="324">
        <f t="shared" ref="AA30:AA37" si="86">+AD30</f>
        <v>7.0000000000000007E-2</v>
      </c>
      <c r="AB30" s="324">
        <f t="shared" ref="AB30:AB37" si="87">+AE30</f>
        <v>0</v>
      </c>
      <c r="AC30" s="297">
        <f t="shared" si="9"/>
        <v>0</v>
      </c>
      <c r="AD30" s="288">
        <v>7.0000000000000007E-2</v>
      </c>
      <c r="AE30" s="288"/>
      <c r="AF30" s="289">
        <f t="shared" ref="AF30:AF37" si="88">+AE30/AD30</f>
        <v>0</v>
      </c>
      <c r="AG30" s="324">
        <f t="shared" ref="AG30:AG36" si="89">+AJ30</f>
        <v>7.0000000000000007E-2</v>
      </c>
      <c r="AH30" s="232">
        <f>+AK30</f>
        <v>0</v>
      </c>
      <c r="AI30" s="232">
        <f t="shared" ref="AI30:AI37" si="90">+AH30/AG30</f>
        <v>0</v>
      </c>
      <c r="AJ30" s="232">
        <v>7.0000000000000007E-2</v>
      </c>
      <c r="AK30" s="283"/>
      <c r="AL30" s="289">
        <f t="shared" ref="AL30:AL37" si="91">+AK30/AJ30</f>
        <v>0</v>
      </c>
      <c r="AM30" s="291"/>
      <c r="AN30" s="291"/>
      <c r="AO30" s="290">
        <f>+AD30+AJ30+X30+R30</f>
        <v>0.30000000000000004</v>
      </c>
      <c r="AP30" s="290">
        <f>+AE30+AK30+Y30+S30</f>
        <v>0.16</v>
      </c>
      <c r="AQ30" s="289">
        <f t="shared" si="6"/>
        <v>0.53333333333333321</v>
      </c>
      <c r="AR30" s="647">
        <f t="shared" si="12"/>
        <v>0.30000000000000004</v>
      </c>
      <c r="AS30" s="647">
        <f t="shared" si="13"/>
        <v>0.16</v>
      </c>
      <c r="AT30" s="651">
        <f t="shared" si="25"/>
        <v>0.53333333333333321</v>
      </c>
      <c r="AU30" s="292"/>
      <c r="AV30" s="292"/>
      <c r="AW30" s="292"/>
      <c r="AX30" s="308"/>
      <c r="AY30" s="292"/>
    </row>
    <row r="31" spans="1:51" s="293" customFormat="1" ht="42.75" customHeight="1" x14ac:dyDescent="0.25">
      <c r="A31" s="1043"/>
      <c r="B31" s="1046"/>
      <c r="C31" s="1052"/>
      <c r="D31" s="311">
        <v>22</v>
      </c>
      <c r="E31" s="229" t="s">
        <v>850</v>
      </c>
      <c r="F31" s="230">
        <v>2.2222222222222223E-2</v>
      </c>
      <c r="G31" s="225">
        <v>0.1</v>
      </c>
      <c r="H31" s="225">
        <v>0.3</v>
      </c>
      <c r="I31" s="225">
        <v>0.3</v>
      </c>
      <c r="J31" s="225">
        <v>0.3</v>
      </c>
      <c r="K31" s="225">
        <f t="shared" si="14"/>
        <v>1</v>
      </c>
      <c r="L31" s="273">
        <v>2</v>
      </c>
      <c r="M31" s="229" t="s">
        <v>851</v>
      </c>
      <c r="N31" s="314">
        <v>7.0000000000000007E-2</v>
      </c>
      <c r="O31" s="325">
        <f t="shared" si="79"/>
        <v>0.08</v>
      </c>
      <c r="P31" s="298">
        <f t="shared" si="16"/>
        <v>0.08</v>
      </c>
      <c r="Q31" s="297">
        <f t="shared" si="80"/>
        <v>1</v>
      </c>
      <c r="R31" s="296">
        <v>0.08</v>
      </c>
      <c r="S31" s="296">
        <v>0.08</v>
      </c>
      <c r="T31" s="394">
        <f t="shared" si="81"/>
        <v>1</v>
      </c>
      <c r="U31" s="325">
        <f t="shared" si="82"/>
        <v>0.08</v>
      </c>
      <c r="V31" s="325">
        <f t="shared" si="83"/>
        <v>0.08</v>
      </c>
      <c r="W31" s="394">
        <f t="shared" si="84"/>
        <v>1</v>
      </c>
      <c r="X31" s="296">
        <v>0.08</v>
      </c>
      <c r="Y31" s="296">
        <v>0.08</v>
      </c>
      <c r="Z31" s="345">
        <f t="shared" si="85"/>
        <v>1</v>
      </c>
      <c r="AA31" s="325">
        <f t="shared" si="86"/>
        <v>7.0000000000000007E-2</v>
      </c>
      <c r="AB31" s="325">
        <f t="shared" si="87"/>
        <v>0</v>
      </c>
      <c r="AC31" s="297">
        <f t="shared" si="9"/>
        <v>0</v>
      </c>
      <c r="AD31" s="296">
        <v>7.0000000000000007E-2</v>
      </c>
      <c r="AE31" s="296"/>
      <c r="AF31" s="297">
        <f t="shared" si="88"/>
        <v>0</v>
      </c>
      <c r="AG31" s="325">
        <f t="shared" si="89"/>
        <v>7.0000000000000007E-2</v>
      </c>
      <c r="AH31" s="225">
        <f t="shared" ref="AH31:AH36" si="92">+AK31</f>
        <v>0</v>
      </c>
      <c r="AI31" s="225">
        <f t="shared" si="90"/>
        <v>0</v>
      </c>
      <c r="AJ31" s="225">
        <v>7.0000000000000007E-2</v>
      </c>
      <c r="AK31" s="284"/>
      <c r="AL31" s="297">
        <f t="shared" si="91"/>
        <v>0</v>
      </c>
      <c r="AM31" s="245"/>
      <c r="AN31" s="245"/>
      <c r="AO31" s="298">
        <f t="shared" ref="AO31:AO33" si="93">+AD31+AJ31+X31+R31</f>
        <v>0.30000000000000004</v>
      </c>
      <c r="AP31" s="298">
        <f t="shared" ref="AP31:AP33" si="94">+AE31+AK31+Y31+S31</f>
        <v>0.16</v>
      </c>
      <c r="AQ31" s="297">
        <f t="shared" si="6"/>
        <v>0.53333333333333321</v>
      </c>
      <c r="AR31" s="299">
        <f t="shared" si="12"/>
        <v>0.30000000000000004</v>
      </c>
      <c r="AS31" s="299">
        <f t="shared" si="13"/>
        <v>0.16</v>
      </c>
      <c r="AT31" s="652">
        <f t="shared" si="25"/>
        <v>0.53333333333333321</v>
      </c>
      <c r="AU31" s="292"/>
      <c r="AV31" s="292"/>
      <c r="AW31" s="292"/>
      <c r="AX31" s="308"/>
      <c r="AY31" s="292"/>
    </row>
    <row r="32" spans="1:51" s="293" customFormat="1" ht="42.75" customHeight="1" x14ac:dyDescent="0.25">
      <c r="A32" s="1043"/>
      <c r="B32" s="1046"/>
      <c r="C32" s="1052"/>
      <c r="D32" s="311">
        <v>23</v>
      </c>
      <c r="E32" s="229" t="s">
        <v>852</v>
      </c>
      <c r="F32" s="230">
        <v>3.3333333333333333E-2</v>
      </c>
      <c r="G32" s="225">
        <v>0.1</v>
      </c>
      <c r="H32" s="225">
        <v>0.3</v>
      </c>
      <c r="I32" s="225">
        <v>0.3</v>
      </c>
      <c r="J32" s="225">
        <v>0.3</v>
      </c>
      <c r="K32" s="225">
        <f t="shared" si="14"/>
        <v>1</v>
      </c>
      <c r="L32" s="273">
        <v>3</v>
      </c>
      <c r="M32" s="229" t="s">
        <v>925</v>
      </c>
      <c r="N32" s="314">
        <v>0.08</v>
      </c>
      <c r="O32" s="325">
        <f t="shared" si="79"/>
        <v>0.08</v>
      </c>
      <c r="P32" s="298">
        <f t="shared" si="16"/>
        <v>0.08</v>
      </c>
      <c r="Q32" s="297">
        <f t="shared" si="80"/>
        <v>1</v>
      </c>
      <c r="R32" s="296">
        <v>0.08</v>
      </c>
      <c r="S32" s="296">
        <v>0.08</v>
      </c>
      <c r="T32" s="394">
        <f t="shared" si="81"/>
        <v>1</v>
      </c>
      <c r="U32" s="325">
        <f t="shared" si="82"/>
        <v>0.08</v>
      </c>
      <c r="V32" s="325">
        <f t="shared" si="83"/>
        <v>0.08</v>
      </c>
      <c r="W32" s="394">
        <f t="shared" si="84"/>
        <v>1</v>
      </c>
      <c r="X32" s="296">
        <v>0.08</v>
      </c>
      <c r="Y32" s="296">
        <v>0.08</v>
      </c>
      <c r="Z32" s="345">
        <f t="shared" si="85"/>
        <v>1</v>
      </c>
      <c r="AA32" s="325">
        <f t="shared" si="86"/>
        <v>7.0000000000000007E-2</v>
      </c>
      <c r="AB32" s="325">
        <f t="shared" si="87"/>
        <v>0</v>
      </c>
      <c r="AC32" s="297">
        <f t="shared" si="9"/>
        <v>0</v>
      </c>
      <c r="AD32" s="296">
        <v>7.0000000000000007E-2</v>
      </c>
      <c r="AE32" s="296"/>
      <c r="AF32" s="297">
        <f t="shared" si="88"/>
        <v>0</v>
      </c>
      <c r="AG32" s="325">
        <f t="shared" si="89"/>
        <v>7.0000000000000007E-2</v>
      </c>
      <c r="AH32" s="225">
        <f t="shared" si="92"/>
        <v>0</v>
      </c>
      <c r="AI32" s="225">
        <f t="shared" si="90"/>
        <v>0</v>
      </c>
      <c r="AJ32" s="225">
        <v>7.0000000000000007E-2</v>
      </c>
      <c r="AK32" s="284"/>
      <c r="AL32" s="297">
        <f t="shared" si="91"/>
        <v>0</v>
      </c>
      <c r="AM32" s="245"/>
      <c r="AN32" s="245"/>
      <c r="AO32" s="298">
        <f t="shared" si="93"/>
        <v>0.30000000000000004</v>
      </c>
      <c r="AP32" s="298">
        <f t="shared" si="94"/>
        <v>0.16</v>
      </c>
      <c r="AQ32" s="297">
        <f t="shared" si="6"/>
        <v>0.53333333333333321</v>
      </c>
      <c r="AR32" s="648">
        <f t="shared" si="12"/>
        <v>0.30000000000000004</v>
      </c>
      <c r="AS32" s="648">
        <f t="shared" si="13"/>
        <v>0.16</v>
      </c>
      <c r="AT32" s="652">
        <f t="shared" si="25"/>
        <v>0.53333333333333321</v>
      </c>
      <c r="AU32" s="292"/>
      <c r="AV32" s="292"/>
      <c r="AW32" s="292"/>
      <c r="AX32" s="308"/>
      <c r="AY32" s="292"/>
    </row>
    <row r="33" spans="1:51" s="293" customFormat="1" ht="42.75" customHeight="1" x14ac:dyDescent="0.25">
      <c r="A33" s="1044"/>
      <c r="B33" s="1047"/>
      <c r="C33" s="1053"/>
      <c r="D33" s="312">
        <v>24</v>
      </c>
      <c r="E33" s="242" t="s">
        <v>853</v>
      </c>
      <c r="F33" s="243">
        <v>2.7777777777777776E-2</v>
      </c>
      <c r="G33" s="233">
        <v>0.1</v>
      </c>
      <c r="H33" s="233">
        <v>0.3</v>
      </c>
      <c r="I33" s="233">
        <v>0.3</v>
      </c>
      <c r="J33" s="233">
        <v>0.3</v>
      </c>
      <c r="K33" s="233">
        <f t="shared" si="14"/>
        <v>1</v>
      </c>
      <c r="L33" s="274">
        <v>4</v>
      </c>
      <c r="M33" s="242" t="s">
        <v>854</v>
      </c>
      <c r="N33" s="315">
        <v>0.08</v>
      </c>
      <c r="O33" s="326">
        <f t="shared" si="79"/>
        <v>0.08</v>
      </c>
      <c r="P33" s="304">
        <f t="shared" si="16"/>
        <v>0.08</v>
      </c>
      <c r="Q33" s="303">
        <f t="shared" si="80"/>
        <v>1</v>
      </c>
      <c r="R33" s="302">
        <v>0.08</v>
      </c>
      <c r="S33" s="302">
        <v>0.08</v>
      </c>
      <c r="T33" s="395">
        <f t="shared" si="81"/>
        <v>1</v>
      </c>
      <c r="U33" s="326">
        <f t="shared" si="82"/>
        <v>0.08</v>
      </c>
      <c r="V33" s="326">
        <f t="shared" si="83"/>
        <v>0.08</v>
      </c>
      <c r="W33" s="395">
        <f t="shared" si="84"/>
        <v>1</v>
      </c>
      <c r="X33" s="302">
        <v>0.08</v>
      </c>
      <c r="Y33" s="302">
        <v>0.08</v>
      </c>
      <c r="Z33" s="346">
        <f t="shared" si="85"/>
        <v>1</v>
      </c>
      <c r="AA33" s="326">
        <f t="shared" si="86"/>
        <v>7.0000000000000007E-2</v>
      </c>
      <c r="AB33" s="326">
        <f t="shared" si="87"/>
        <v>0</v>
      </c>
      <c r="AC33" s="303">
        <f t="shared" si="9"/>
        <v>0</v>
      </c>
      <c r="AD33" s="302">
        <v>7.0000000000000007E-2</v>
      </c>
      <c r="AE33" s="302"/>
      <c r="AF33" s="303">
        <f t="shared" si="88"/>
        <v>0</v>
      </c>
      <c r="AG33" s="326">
        <f t="shared" si="89"/>
        <v>7.0000000000000007E-2</v>
      </c>
      <c r="AH33" s="233">
        <f t="shared" si="92"/>
        <v>0</v>
      </c>
      <c r="AI33" s="233">
        <f t="shared" si="90"/>
        <v>0</v>
      </c>
      <c r="AJ33" s="233">
        <v>7.0000000000000007E-2</v>
      </c>
      <c r="AK33" s="285"/>
      <c r="AL33" s="303">
        <f t="shared" si="91"/>
        <v>0</v>
      </c>
      <c r="AM33" s="305"/>
      <c r="AN33" s="305"/>
      <c r="AO33" s="304">
        <f t="shared" si="93"/>
        <v>0.30000000000000004</v>
      </c>
      <c r="AP33" s="304">
        <f t="shared" si="94"/>
        <v>0.16</v>
      </c>
      <c r="AQ33" s="303">
        <f t="shared" si="6"/>
        <v>0.53333333333333321</v>
      </c>
      <c r="AR33" s="299">
        <f t="shared" si="12"/>
        <v>0.30000000000000004</v>
      </c>
      <c r="AS33" s="299">
        <f t="shared" si="13"/>
        <v>0.16</v>
      </c>
      <c r="AT33" s="653">
        <f t="shared" si="25"/>
        <v>0.53333333333333321</v>
      </c>
      <c r="AU33" s="292"/>
      <c r="AV33" s="292"/>
      <c r="AW33" s="292"/>
      <c r="AX33" s="308"/>
      <c r="AY33" s="292"/>
    </row>
    <row r="34" spans="1:51" s="293" customFormat="1" ht="42.75" customHeight="1" x14ac:dyDescent="0.25">
      <c r="A34" s="1088">
        <v>9</v>
      </c>
      <c r="B34" s="1045" t="s">
        <v>692</v>
      </c>
      <c r="C34" s="1051">
        <v>0.12</v>
      </c>
      <c r="D34" s="309">
        <v>25</v>
      </c>
      <c r="E34" s="240" t="s">
        <v>902</v>
      </c>
      <c r="F34" s="241">
        <v>3.3333333333333333E-2</v>
      </c>
      <c r="G34" s="232">
        <v>6.7000000000000004E-2</v>
      </c>
      <c r="H34" s="232">
        <v>0.33300000000000002</v>
      </c>
      <c r="I34" s="232">
        <v>0.3</v>
      </c>
      <c r="J34" s="232">
        <v>0.3</v>
      </c>
      <c r="K34" s="232">
        <f t="shared" si="14"/>
        <v>1</v>
      </c>
      <c r="L34" s="310">
        <v>1</v>
      </c>
      <c r="M34" s="240" t="s">
        <v>855</v>
      </c>
      <c r="N34" s="313">
        <v>7.0000000000000007E-2</v>
      </c>
      <c r="O34" s="290">
        <f t="shared" si="79"/>
        <v>0.08</v>
      </c>
      <c r="P34" s="290">
        <f t="shared" si="16"/>
        <v>0.08</v>
      </c>
      <c r="Q34" s="289">
        <f t="shared" si="80"/>
        <v>1</v>
      </c>
      <c r="R34" s="298">
        <v>0.08</v>
      </c>
      <c r="S34" s="298">
        <v>0.08</v>
      </c>
      <c r="T34" s="393">
        <f t="shared" si="81"/>
        <v>1</v>
      </c>
      <c r="U34" s="324">
        <f t="shared" si="82"/>
        <v>0.08</v>
      </c>
      <c r="V34" s="324">
        <f t="shared" si="83"/>
        <v>0.08</v>
      </c>
      <c r="W34" s="393">
        <f t="shared" si="84"/>
        <v>1</v>
      </c>
      <c r="X34" s="288">
        <v>0.08</v>
      </c>
      <c r="Y34" s="288">
        <v>0.08</v>
      </c>
      <c r="Z34" s="344">
        <f t="shared" si="85"/>
        <v>1</v>
      </c>
      <c r="AA34" s="288">
        <f t="shared" si="86"/>
        <v>7.0000000000000007E-2</v>
      </c>
      <c r="AB34" s="324">
        <f t="shared" si="87"/>
        <v>0</v>
      </c>
      <c r="AC34" s="649">
        <f t="shared" si="9"/>
        <v>0</v>
      </c>
      <c r="AD34" s="288">
        <v>7.0000000000000007E-2</v>
      </c>
      <c r="AE34" s="288"/>
      <c r="AF34" s="289">
        <f t="shared" si="88"/>
        <v>0</v>
      </c>
      <c r="AG34" s="324">
        <f t="shared" si="89"/>
        <v>7.0000000000000007E-2</v>
      </c>
      <c r="AH34" s="232">
        <f t="shared" si="92"/>
        <v>0</v>
      </c>
      <c r="AI34" s="232">
        <f t="shared" si="90"/>
        <v>0</v>
      </c>
      <c r="AJ34" s="232">
        <v>7.0000000000000007E-2</v>
      </c>
      <c r="AK34" s="283"/>
      <c r="AL34" s="289">
        <f t="shared" si="91"/>
        <v>0</v>
      </c>
      <c r="AM34" s="291"/>
      <c r="AN34" s="291"/>
      <c r="AO34" s="290">
        <f t="shared" si="11"/>
        <v>0.30000000000000004</v>
      </c>
      <c r="AP34" s="290">
        <f t="shared" si="11"/>
        <v>0.16</v>
      </c>
      <c r="AQ34" s="289">
        <f t="shared" si="6"/>
        <v>0.53333333333333321</v>
      </c>
      <c r="AR34" s="647">
        <f t="shared" si="12"/>
        <v>0.30000000000000004</v>
      </c>
      <c r="AS34" s="647">
        <f t="shared" si="13"/>
        <v>0.16</v>
      </c>
      <c r="AT34" s="651">
        <f t="shared" ref="AT34:AT37" si="95">+AS34/AR34</f>
        <v>0.53333333333333321</v>
      </c>
      <c r="AU34" s="292"/>
      <c r="AV34" s="292"/>
      <c r="AW34" s="292"/>
      <c r="AX34" s="308"/>
      <c r="AY34" s="292"/>
    </row>
    <row r="35" spans="1:51" s="293" customFormat="1" ht="42.75" customHeight="1" x14ac:dyDescent="0.25">
      <c r="A35" s="1043"/>
      <c r="B35" s="1046"/>
      <c r="C35" s="1052"/>
      <c r="D35" s="311">
        <v>26</v>
      </c>
      <c r="E35" s="229" t="s">
        <v>903</v>
      </c>
      <c r="F35" s="230">
        <v>2.2222222222222223E-2</v>
      </c>
      <c r="G35" s="225">
        <v>6.7000000000000004E-2</v>
      </c>
      <c r="H35" s="225">
        <v>0.33300000000000002</v>
      </c>
      <c r="I35" s="225">
        <v>0.3</v>
      </c>
      <c r="J35" s="225">
        <v>0.3</v>
      </c>
      <c r="K35" s="225">
        <f t="shared" si="14"/>
        <v>1</v>
      </c>
      <c r="L35" s="273">
        <v>2</v>
      </c>
      <c r="M35" s="229" t="s">
        <v>927</v>
      </c>
      <c r="N35" s="314">
        <v>7.0000000000000007E-2</v>
      </c>
      <c r="O35" s="298">
        <f t="shared" si="79"/>
        <v>0.08</v>
      </c>
      <c r="P35" s="298">
        <f t="shared" si="16"/>
        <v>0.08</v>
      </c>
      <c r="Q35" s="297">
        <f t="shared" si="80"/>
        <v>1</v>
      </c>
      <c r="R35" s="298">
        <v>0.08</v>
      </c>
      <c r="S35" s="298">
        <v>0.08</v>
      </c>
      <c r="T35" s="394">
        <f t="shared" si="81"/>
        <v>1</v>
      </c>
      <c r="U35" s="325">
        <f t="shared" si="82"/>
        <v>0.08</v>
      </c>
      <c r="V35" s="325">
        <f t="shared" si="83"/>
        <v>0.08</v>
      </c>
      <c r="W35" s="394">
        <f t="shared" si="84"/>
        <v>1</v>
      </c>
      <c r="X35" s="296">
        <v>0.08</v>
      </c>
      <c r="Y35" s="296">
        <v>0.08</v>
      </c>
      <c r="Z35" s="345">
        <f t="shared" si="85"/>
        <v>1</v>
      </c>
      <c r="AA35" s="296">
        <f t="shared" si="86"/>
        <v>7.0000000000000007E-2</v>
      </c>
      <c r="AB35" s="325">
        <f t="shared" si="87"/>
        <v>0</v>
      </c>
      <c r="AC35" s="297">
        <f t="shared" si="9"/>
        <v>0</v>
      </c>
      <c r="AD35" s="296">
        <v>7.0000000000000007E-2</v>
      </c>
      <c r="AE35" s="296"/>
      <c r="AF35" s="297">
        <f t="shared" si="88"/>
        <v>0</v>
      </c>
      <c r="AG35" s="325">
        <f t="shared" si="89"/>
        <v>7.0000000000000007E-2</v>
      </c>
      <c r="AH35" s="225">
        <f t="shared" si="92"/>
        <v>0</v>
      </c>
      <c r="AI35" s="225">
        <f t="shared" si="90"/>
        <v>0</v>
      </c>
      <c r="AJ35" s="225">
        <v>7.0000000000000007E-2</v>
      </c>
      <c r="AK35" s="284"/>
      <c r="AL35" s="297">
        <f t="shared" si="91"/>
        <v>0</v>
      </c>
      <c r="AM35" s="245"/>
      <c r="AN35" s="245"/>
      <c r="AO35" s="298">
        <f t="shared" ref="AO35" si="96">+AD35+AJ35+X35+R35</f>
        <v>0.30000000000000004</v>
      </c>
      <c r="AP35" s="298">
        <f t="shared" ref="AP35:AP36" si="97">+AE35+AK35+Y35+S35</f>
        <v>0.16</v>
      </c>
      <c r="AQ35" s="297">
        <f t="shared" si="6"/>
        <v>0.53333333333333321</v>
      </c>
      <c r="AR35" s="299">
        <f t="shared" si="12"/>
        <v>0.30000000000000004</v>
      </c>
      <c r="AS35" s="299">
        <f t="shared" si="13"/>
        <v>0.16</v>
      </c>
      <c r="AT35" s="652">
        <f t="shared" si="95"/>
        <v>0.53333333333333321</v>
      </c>
      <c r="AU35" s="292"/>
      <c r="AV35" s="292"/>
      <c r="AW35" s="292"/>
      <c r="AX35" s="308"/>
      <c r="AY35" s="292"/>
    </row>
    <row r="36" spans="1:51" s="293" customFormat="1" ht="42.75" customHeight="1" x14ac:dyDescent="0.25">
      <c r="A36" s="1043"/>
      <c r="B36" s="1046"/>
      <c r="C36" s="1052"/>
      <c r="D36" s="311">
        <v>27</v>
      </c>
      <c r="E36" s="229" t="s">
        <v>904</v>
      </c>
      <c r="F36" s="230">
        <v>3.3333333333333333E-2</v>
      </c>
      <c r="G36" s="225">
        <v>6.7000000000000004E-2</v>
      </c>
      <c r="H36" s="225">
        <v>0.33300000000000002</v>
      </c>
      <c r="I36" s="225">
        <v>0.3</v>
      </c>
      <c r="J36" s="225">
        <v>0.3</v>
      </c>
      <c r="K36" s="225">
        <f t="shared" si="14"/>
        <v>1</v>
      </c>
      <c r="L36" s="273">
        <v>3</v>
      </c>
      <c r="M36" s="229" t="s">
        <v>926</v>
      </c>
      <c r="N36" s="314">
        <v>0.08</v>
      </c>
      <c r="O36" s="298">
        <f t="shared" si="79"/>
        <v>0</v>
      </c>
      <c r="P36" s="298">
        <f t="shared" si="16"/>
        <v>0</v>
      </c>
      <c r="Q36" s="297" t="e">
        <f t="shared" si="80"/>
        <v>#DIV/0!</v>
      </c>
      <c r="R36" s="298">
        <v>0</v>
      </c>
      <c r="S36" s="298">
        <v>0</v>
      </c>
      <c r="T36" s="394" t="e">
        <f t="shared" si="81"/>
        <v>#DIV/0!</v>
      </c>
      <c r="U36" s="325">
        <f t="shared" si="82"/>
        <v>0.08</v>
      </c>
      <c r="V36" s="325">
        <f t="shared" si="83"/>
        <v>0.08</v>
      </c>
      <c r="W36" s="394">
        <f t="shared" si="84"/>
        <v>1</v>
      </c>
      <c r="X36" s="296">
        <v>0.08</v>
      </c>
      <c r="Y36" s="296">
        <v>0.08</v>
      </c>
      <c r="Z36" s="345">
        <f t="shared" si="85"/>
        <v>1</v>
      </c>
      <c r="AA36" s="296">
        <f>+AD36</f>
        <v>0.11</v>
      </c>
      <c r="AB36" s="325">
        <f t="shared" si="87"/>
        <v>0</v>
      </c>
      <c r="AC36" s="297">
        <f t="shared" si="9"/>
        <v>0</v>
      </c>
      <c r="AD36" s="296">
        <v>0.11</v>
      </c>
      <c r="AE36" s="296"/>
      <c r="AF36" s="297">
        <f t="shared" si="88"/>
        <v>0</v>
      </c>
      <c r="AG36" s="325">
        <f t="shared" si="89"/>
        <v>0.11</v>
      </c>
      <c r="AH36" s="225">
        <f t="shared" si="92"/>
        <v>0</v>
      </c>
      <c r="AI36" s="225">
        <f t="shared" si="90"/>
        <v>0</v>
      </c>
      <c r="AJ36" s="225">
        <v>0.11</v>
      </c>
      <c r="AK36" s="284"/>
      <c r="AL36" s="297">
        <f t="shared" si="91"/>
        <v>0</v>
      </c>
      <c r="AM36" s="245"/>
      <c r="AN36" s="245"/>
      <c r="AO36" s="298">
        <f>+R36+X36+AD36+AJ36</f>
        <v>0.3</v>
      </c>
      <c r="AP36" s="298">
        <f t="shared" si="97"/>
        <v>0.08</v>
      </c>
      <c r="AQ36" s="227">
        <f t="shared" si="6"/>
        <v>0.26666666666666666</v>
      </c>
      <c r="AR36" s="648">
        <f t="shared" si="12"/>
        <v>0.3</v>
      </c>
      <c r="AS36" s="648">
        <f t="shared" si="13"/>
        <v>0.08</v>
      </c>
      <c r="AT36" s="652">
        <f t="shared" si="95"/>
        <v>0.26666666666666666</v>
      </c>
      <c r="AU36" s="292"/>
      <c r="AV36" s="292"/>
      <c r="AW36" s="292"/>
      <c r="AX36" s="308"/>
      <c r="AY36" s="292"/>
    </row>
    <row r="37" spans="1:51" s="293" customFormat="1" ht="42.75" customHeight="1" x14ac:dyDescent="0.25">
      <c r="A37" s="1044"/>
      <c r="B37" s="1047"/>
      <c r="C37" s="1053"/>
      <c r="D37" s="312">
        <v>28</v>
      </c>
      <c r="E37" s="242" t="s">
        <v>905</v>
      </c>
      <c r="F37" s="243">
        <v>2.2222222222222223E-2</v>
      </c>
      <c r="G37" s="233">
        <v>0.04</v>
      </c>
      <c r="H37" s="233">
        <v>0.36</v>
      </c>
      <c r="I37" s="233">
        <v>0.3</v>
      </c>
      <c r="J37" s="233">
        <v>0.3</v>
      </c>
      <c r="K37" s="233">
        <f t="shared" si="14"/>
        <v>1</v>
      </c>
      <c r="L37" s="274">
        <v>4</v>
      </c>
      <c r="M37" s="242" t="s">
        <v>928</v>
      </c>
      <c r="N37" s="315">
        <v>0.08</v>
      </c>
      <c r="O37" s="304">
        <f t="shared" si="79"/>
        <v>0</v>
      </c>
      <c r="P37" s="304">
        <f t="shared" si="16"/>
        <v>0</v>
      </c>
      <c r="Q37" s="303" t="e">
        <f t="shared" si="80"/>
        <v>#DIV/0!</v>
      </c>
      <c r="R37" s="304">
        <v>0</v>
      </c>
      <c r="S37" s="304">
        <v>0</v>
      </c>
      <c r="T37" s="395" t="e">
        <f t="shared" si="81"/>
        <v>#DIV/0!</v>
      </c>
      <c r="U37" s="325">
        <f t="shared" si="82"/>
        <v>0</v>
      </c>
      <c r="V37" s="326">
        <f t="shared" si="83"/>
        <v>0</v>
      </c>
      <c r="W37" s="394" t="e">
        <f t="shared" si="84"/>
        <v>#DIV/0!</v>
      </c>
      <c r="X37" s="302">
        <v>0</v>
      </c>
      <c r="Y37" s="302">
        <v>0</v>
      </c>
      <c r="Z37" s="345" t="e">
        <f t="shared" si="85"/>
        <v>#DIV/0!</v>
      </c>
      <c r="AA37" s="302">
        <f t="shared" si="86"/>
        <v>0</v>
      </c>
      <c r="AB37" s="326">
        <f t="shared" si="87"/>
        <v>0</v>
      </c>
      <c r="AC37" s="326" t="e">
        <f t="shared" ref="AC37" si="98">+AB37/AA37</f>
        <v>#DIV/0!</v>
      </c>
      <c r="AD37" s="302">
        <v>0</v>
      </c>
      <c r="AE37" s="302"/>
      <c r="AF37" s="303" t="e">
        <f t="shared" si="88"/>
        <v>#DIV/0!</v>
      </c>
      <c r="AG37" s="326">
        <v>0.3</v>
      </c>
      <c r="AH37" s="233">
        <f>+AK37</f>
        <v>0</v>
      </c>
      <c r="AI37" s="233">
        <f t="shared" si="90"/>
        <v>0</v>
      </c>
      <c r="AJ37" s="233">
        <v>0.3</v>
      </c>
      <c r="AK37" s="285"/>
      <c r="AL37" s="303">
        <f t="shared" si="91"/>
        <v>0</v>
      </c>
      <c r="AM37" s="305"/>
      <c r="AN37" s="305"/>
      <c r="AO37" s="304">
        <f>+AD37+AJ37+X37+R37</f>
        <v>0.3</v>
      </c>
      <c r="AP37" s="304">
        <f t="shared" si="11"/>
        <v>0</v>
      </c>
      <c r="AQ37" s="353">
        <f t="shared" si="6"/>
        <v>0</v>
      </c>
      <c r="AR37" s="702">
        <f t="shared" si="12"/>
        <v>0.3</v>
      </c>
      <c r="AS37" s="702">
        <f t="shared" si="13"/>
        <v>0</v>
      </c>
      <c r="AT37" s="702">
        <f t="shared" si="95"/>
        <v>0</v>
      </c>
      <c r="AU37" s="292"/>
      <c r="AV37" s="292"/>
      <c r="AW37" s="292"/>
      <c r="AX37" s="308"/>
      <c r="AY37" s="292"/>
    </row>
    <row r="38" spans="1:51" ht="22.5" customHeight="1" x14ac:dyDescent="0.25">
      <c r="A38" s="47"/>
      <c r="B38" s="48"/>
      <c r="C38" s="220">
        <f>SUM(C8:C37)</f>
        <v>1</v>
      </c>
      <c r="D38" s="45"/>
      <c r="E38" s="47"/>
      <c r="F38" s="254">
        <f>SUM(F8:F37)</f>
        <v>1.0000000000000002</v>
      </c>
      <c r="G38" s="221"/>
      <c r="H38" s="221"/>
      <c r="I38" s="221"/>
      <c r="J38" s="221"/>
      <c r="K38" s="221"/>
      <c r="L38" s="47"/>
      <c r="M38" s="47"/>
      <c r="N38" s="47"/>
      <c r="O38" s="47"/>
      <c r="P38" s="47"/>
      <c r="Q38" s="47"/>
      <c r="R38" s="47"/>
      <c r="S38" s="47"/>
      <c r="T38" s="47"/>
      <c r="U38" s="47"/>
      <c r="V38" s="47"/>
      <c r="W38" s="47"/>
      <c r="X38" s="47"/>
      <c r="Y38" s="47"/>
      <c r="Z38" s="47"/>
      <c r="AA38" s="221"/>
      <c r="AB38" s="45"/>
      <c r="AC38" s="45"/>
      <c r="AD38" s="244"/>
      <c r="AE38" s="221"/>
      <c r="AF38" s="45"/>
      <c r="AG38" s="221"/>
      <c r="AH38" s="45"/>
      <c r="AI38" s="45"/>
      <c r="AJ38" s="245"/>
      <c r="AK38" s="45"/>
      <c r="AL38" s="45"/>
      <c r="AM38" s="45"/>
      <c r="AN38" s="221"/>
      <c r="AO38" s="45"/>
      <c r="AP38" s="45"/>
      <c r="AQ38" s="246"/>
      <c r="AR38" s="45"/>
      <c r="AS38" s="45"/>
      <c r="AT38" s="45"/>
      <c r="AX38" s="45"/>
    </row>
    <row r="39" spans="1:51" ht="22.5" customHeight="1" x14ac:dyDescent="0.25">
      <c r="A39" s="47"/>
      <c r="B39" s="48"/>
      <c r="C39" s="220"/>
      <c r="D39" s="45"/>
      <c r="E39" s="47"/>
      <c r="F39" s="221"/>
      <c r="G39" s="221"/>
      <c r="H39" s="221"/>
      <c r="I39" s="221"/>
      <c r="J39" s="221"/>
      <c r="K39" s="221"/>
      <c r="L39" s="47"/>
      <c r="M39" s="47"/>
      <c r="N39" s="47"/>
      <c r="O39" s="47"/>
      <c r="P39" s="47"/>
      <c r="Q39" s="47"/>
      <c r="R39" s="47"/>
      <c r="S39" s="47"/>
      <c r="T39" s="47"/>
      <c r="U39" s="47"/>
      <c r="V39" s="47"/>
      <c r="W39" s="47"/>
      <c r="X39" s="47"/>
      <c r="Y39" s="47"/>
      <c r="Z39" s="47"/>
      <c r="AA39" s="221"/>
      <c r="AB39" s="45"/>
      <c r="AC39" s="45"/>
      <c r="AD39" s="244"/>
      <c r="AE39" s="221"/>
      <c r="AF39" s="45"/>
      <c r="AG39" s="221"/>
      <c r="AH39" s="45"/>
      <c r="AI39" s="45"/>
      <c r="AJ39" s="221"/>
      <c r="AK39" s="45"/>
      <c r="AL39" s="45"/>
      <c r="AM39" s="45"/>
      <c r="AN39" s="221"/>
      <c r="AO39" s="45"/>
      <c r="AP39" s="45"/>
      <c r="AQ39" s="246"/>
      <c r="AR39" s="45"/>
      <c r="AS39" s="45"/>
      <c r="AT39" s="45"/>
      <c r="AX39" s="45"/>
    </row>
    <row r="40" spans="1:51" ht="22.5" customHeight="1" x14ac:dyDescent="0.25">
      <c r="A40" s="47"/>
      <c r="B40" s="48"/>
      <c r="C40" s="220"/>
      <c r="D40" s="45"/>
      <c r="E40" s="47"/>
      <c r="F40" s="221"/>
      <c r="G40" s="221"/>
      <c r="H40" s="221"/>
      <c r="I40" s="221"/>
      <c r="J40" s="221"/>
      <c r="K40" s="221"/>
      <c r="L40" s="47"/>
      <c r="M40" s="47"/>
      <c r="N40" s="47"/>
      <c r="O40" s="47"/>
      <c r="P40" s="47"/>
      <c r="Q40" s="47"/>
      <c r="R40" s="47"/>
      <c r="S40" s="47"/>
      <c r="T40" s="47"/>
      <c r="U40" s="47"/>
      <c r="V40" s="47"/>
      <c r="W40" s="47"/>
      <c r="X40" s="47"/>
      <c r="Y40" s="47"/>
      <c r="Z40" s="47"/>
      <c r="AA40" s="221"/>
      <c r="AB40" s="45"/>
      <c r="AC40" s="45"/>
      <c r="AD40" s="221"/>
      <c r="AE40" s="221"/>
      <c r="AF40" s="45"/>
      <c r="AG40" s="221"/>
      <c r="AH40" s="45"/>
      <c r="AI40" s="45"/>
      <c r="AJ40" s="221"/>
      <c r="AK40" s="45"/>
      <c r="AL40" s="45"/>
      <c r="AM40" s="45"/>
      <c r="AN40" s="221"/>
      <c r="AO40" s="45"/>
      <c r="AP40" s="45"/>
      <c r="AQ40" s="246"/>
      <c r="AR40" s="45"/>
      <c r="AS40" s="45"/>
      <c r="AT40" s="45"/>
      <c r="AX40" s="45"/>
    </row>
    <row r="41" spans="1:51" ht="22.5" customHeight="1" x14ac:dyDescent="0.25">
      <c r="A41" s="47"/>
      <c r="B41" s="48"/>
      <c r="C41" s="220"/>
      <c r="D41" s="45"/>
      <c r="E41" s="47"/>
      <c r="F41" s="221"/>
      <c r="G41" s="221"/>
      <c r="H41" s="221"/>
      <c r="I41" s="221"/>
      <c r="J41" s="221"/>
      <c r="K41" s="221"/>
      <c r="L41" s="47"/>
      <c r="M41" s="47"/>
      <c r="N41" s="47"/>
      <c r="O41" s="47"/>
      <c r="P41" s="47"/>
      <c r="Q41" s="47"/>
      <c r="R41" s="47"/>
      <c r="S41" s="47"/>
      <c r="T41" s="47"/>
      <c r="U41" s="47"/>
      <c r="V41" s="47"/>
      <c r="W41" s="47"/>
      <c r="X41" s="47"/>
      <c r="Y41" s="47"/>
      <c r="Z41" s="47"/>
      <c r="AA41" s="221"/>
      <c r="AB41" s="45"/>
      <c r="AC41" s="45"/>
      <c r="AD41" s="221"/>
      <c r="AE41" s="221"/>
      <c r="AF41" s="45"/>
      <c r="AG41" s="221"/>
      <c r="AH41" s="45"/>
      <c r="AI41" s="45"/>
      <c r="AJ41" s="221"/>
      <c r="AK41" s="45"/>
      <c r="AL41" s="45"/>
      <c r="AM41" s="45"/>
      <c r="AN41" s="221"/>
      <c r="AO41" s="45"/>
      <c r="AP41" s="45"/>
      <c r="AQ41" s="246"/>
      <c r="AR41" s="45"/>
      <c r="AS41" s="45"/>
      <c r="AT41" s="45"/>
      <c r="AX41" s="45"/>
    </row>
    <row r="42" spans="1:51" ht="22.5" customHeight="1" x14ac:dyDescent="0.25">
      <c r="A42" s="47"/>
      <c r="B42" s="48"/>
      <c r="C42" s="220"/>
      <c r="D42" s="45"/>
      <c r="E42" s="47"/>
      <c r="F42" s="221"/>
      <c r="G42" s="221"/>
      <c r="H42" s="221"/>
      <c r="I42" s="221"/>
      <c r="J42" s="221"/>
      <c r="K42" s="221"/>
      <c r="L42" s="47"/>
      <c r="M42" s="47"/>
      <c r="N42" s="47"/>
      <c r="O42" s="47"/>
      <c r="P42" s="47"/>
      <c r="Q42" s="47"/>
      <c r="R42" s="47"/>
      <c r="S42" s="47"/>
      <c r="T42" s="47"/>
      <c r="U42" s="47"/>
      <c r="V42" s="47"/>
      <c r="W42" s="47"/>
      <c r="X42" s="47"/>
      <c r="Y42" s="47"/>
      <c r="Z42" s="47"/>
      <c r="AA42" s="221"/>
      <c r="AB42" s="45"/>
      <c r="AC42" s="45"/>
      <c r="AD42" s="221"/>
      <c r="AE42" s="221"/>
      <c r="AF42" s="45"/>
      <c r="AG42" s="221"/>
      <c r="AH42" s="45"/>
      <c r="AI42" s="45"/>
      <c r="AJ42" s="221"/>
      <c r="AK42" s="45"/>
      <c r="AL42" s="45"/>
      <c r="AM42" s="45"/>
      <c r="AN42" s="221"/>
      <c r="AO42" s="45"/>
      <c r="AP42" s="45"/>
      <c r="AQ42" s="246"/>
      <c r="AR42" s="45"/>
      <c r="AS42" s="45"/>
      <c r="AT42" s="45"/>
      <c r="AX42" s="45"/>
    </row>
    <row r="43" spans="1:51" ht="22.5" customHeight="1" x14ac:dyDescent="0.25">
      <c r="A43" s="47"/>
      <c r="B43" s="48"/>
      <c r="C43" s="220"/>
      <c r="D43" s="45"/>
      <c r="E43" s="47"/>
      <c r="F43" s="221"/>
      <c r="G43" s="221"/>
      <c r="H43" s="221"/>
      <c r="I43" s="221"/>
      <c r="J43" s="221"/>
      <c r="K43" s="221"/>
      <c r="L43" s="47"/>
      <c r="M43" s="47"/>
      <c r="N43" s="47"/>
      <c r="O43" s="47"/>
      <c r="P43" s="47"/>
      <c r="Q43" s="47"/>
      <c r="R43" s="47"/>
      <c r="S43" s="47"/>
      <c r="T43" s="47"/>
      <c r="U43" s="47"/>
      <c r="V43" s="47"/>
      <c r="W43" s="47"/>
      <c r="X43" s="47"/>
      <c r="Y43" s="47"/>
      <c r="Z43" s="47"/>
      <c r="AA43" s="221"/>
      <c r="AB43" s="45"/>
      <c r="AC43" s="45"/>
      <c r="AD43" s="221"/>
      <c r="AE43" s="221"/>
      <c r="AF43" s="45"/>
      <c r="AG43" s="221"/>
      <c r="AH43" s="45"/>
      <c r="AI43" s="45"/>
      <c r="AJ43" s="221"/>
      <c r="AK43" s="45"/>
      <c r="AL43" s="45"/>
      <c r="AM43" s="45"/>
      <c r="AN43" s="221"/>
      <c r="AO43" s="45"/>
      <c r="AP43" s="45"/>
      <c r="AQ43" s="246"/>
      <c r="AR43" s="45"/>
      <c r="AS43" s="45"/>
      <c r="AT43" s="45"/>
      <c r="AX43" s="45"/>
    </row>
    <row r="44" spans="1:51" ht="22.5" customHeight="1" x14ac:dyDescent="0.25">
      <c r="A44" s="47"/>
      <c r="B44" s="48"/>
      <c r="C44" s="220"/>
      <c r="D44" s="45"/>
      <c r="E44" s="47"/>
      <c r="F44" s="221"/>
      <c r="G44" s="221"/>
      <c r="H44" s="221"/>
      <c r="I44" s="221"/>
      <c r="J44" s="221"/>
      <c r="K44" s="221"/>
      <c r="L44" s="47"/>
      <c r="M44" s="47"/>
      <c r="N44" s="47"/>
      <c r="O44" s="47"/>
      <c r="P44" s="47"/>
      <c r="Q44" s="47"/>
      <c r="R44" s="47"/>
      <c r="S44" s="47"/>
      <c r="T44" s="47"/>
      <c r="U44" s="47"/>
      <c r="V44" s="47"/>
      <c r="W44" s="47"/>
      <c r="X44" s="47"/>
      <c r="Y44" s="47"/>
      <c r="Z44" s="47"/>
      <c r="AA44" s="221"/>
      <c r="AB44" s="45"/>
      <c r="AC44" s="45"/>
      <c r="AD44" s="221"/>
      <c r="AE44" s="221"/>
      <c r="AF44" s="45"/>
      <c r="AG44" s="221"/>
      <c r="AH44" s="45"/>
      <c r="AI44" s="45"/>
      <c r="AJ44" s="221"/>
      <c r="AK44" s="45"/>
      <c r="AL44" s="45"/>
      <c r="AM44" s="45"/>
      <c r="AN44" s="45"/>
      <c r="AO44" s="45"/>
      <c r="AP44" s="45"/>
      <c r="AQ44" s="246"/>
      <c r="AR44" s="45"/>
      <c r="AS44" s="45"/>
      <c r="AT44" s="45"/>
      <c r="AX44" s="45"/>
    </row>
    <row r="45" spans="1:51" ht="22.5" customHeight="1" x14ac:dyDescent="0.25">
      <c r="A45" s="47"/>
      <c r="B45" s="48"/>
      <c r="C45" s="220"/>
      <c r="D45" s="45"/>
      <c r="E45" s="47"/>
      <c r="F45" s="221"/>
      <c r="G45" s="221"/>
      <c r="H45" s="221"/>
      <c r="I45" s="221"/>
      <c r="J45" s="221"/>
      <c r="K45" s="221"/>
      <c r="L45" s="47"/>
      <c r="M45" s="47"/>
      <c r="N45" s="47"/>
      <c r="O45" s="47"/>
      <c r="P45" s="47"/>
      <c r="Q45" s="47"/>
      <c r="R45" s="47"/>
      <c r="S45" s="47"/>
      <c r="T45" s="47"/>
      <c r="U45" s="47"/>
      <c r="V45" s="47"/>
      <c r="W45" s="47"/>
      <c r="X45" s="47"/>
      <c r="Y45" s="47"/>
      <c r="Z45" s="47"/>
      <c r="AA45" s="221"/>
      <c r="AB45" s="45"/>
      <c r="AC45" s="45"/>
      <c r="AD45" s="221"/>
      <c r="AE45" s="221"/>
      <c r="AF45" s="45"/>
      <c r="AG45" s="221"/>
      <c r="AH45" s="45"/>
      <c r="AI45" s="45"/>
      <c r="AJ45" s="221"/>
      <c r="AK45" s="45"/>
      <c r="AL45" s="45"/>
      <c r="AM45" s="45"/>
      <c r="AN45" s="45"/>
      <c r="AO45" s="45"/>
      <c r="AP45" s="45"/>
      <c r="AQ45" s="246"/>
      <c r="AR45" s="45"/>
      <c r="AS45" s="45"/>
      <c r="AT45" s="45"/>
      <c r="AX45" s="45"/>
    </row>
    <row r="46" spans="1:51" ht="22.5" customHeight="1" x14ac:dyDescent="0.25">
      <c r="A46" s="47"/>
      <c r="B46" s="48"/>
      <c r="C46" s="220"/>
      <c r="D46" s="45"/>
      <c r="E46" s="47"/>
      <c r="F46" s="221"/>
      <c r="G46" s="221"/>
      <c r="H46" s="221"/>
      <c r="I46" s="221"/>
      <c r="J46" s="221"/>
      <c r="K46" s="221"/>
      <c r="L46" s="47"/>
      <c r="M46" s="47"/>
      <c r="N46" s="47"/>
      <c r="O46" s="47"/>
      <c r="P46" s="47"/>
      <c r="Q46" s="47"/>
      <c r="R46" s="47"/>
      <c r="S46" s="47"/>
      <c r="T46" s="47"/>
      <c r="U46" s="47"/>
      <c r="V46" s="47"/>
      <c r="W46" s="47"/>
      <c r="X46" s="47"/>
      <c r="Y46" s="47"/>
      <c r="Z46" s="47"/>
      <c r="AA46" s="221"/>
      <c r="AB46" s="45"/>
      <c r="AC46" s="45"/>
      <c r="AD46" s="221"/>
      <c r="AE46" s="221"/>
      <c r="AF46" s="45"/>
      <c r="AG46" s="221"/>
      <c r="AH46" s="45"/>
      <c r="AI46" s="45"/>
      <c r="AJ46" s="221"/>
      <c r="AK46" s="45"/>
      <c r="AL46" s="45"/>
      <c r="AM46" s="45"/>
      <c r="AN46" s="45"/>
      <c r="AO46" s="45"/>
      <c r="AP46" s="45"/>
      <c r="AQ46" s="246"/>
      <c r="AR46" s="45"/>
      <c r="AS46" s="45"/>
      <c r="AT46" s="45"/>
      <c r="AX46" s="45"/>
    </row>
    <row r="47" spans="1:51" ht="22.5" customHeight="1" x14ac:dyDescent="0.25">
      <c r="A47" s="47"/>
      <c r="B47" s="48"/>
      <c r="C47" s="220"/>
      <c r="D47" s="45"/>
      <c r="E47" s="47"/>
      <c r="F47" s="221"/>
      <c r="G47" s="221"/>
      <c r="H47" s="221"/>
      <c r="I47" s="221"/>
      <c r="J47" s="221"/>
      <c r="K47" s="221"/>
      <c r="L47" s="47"/>
      <c r="M47" s="47"/>
      <c r="N47" s="47"/>
      <c r="O47" s="47"/>
      <c r="P47" s="47"/>
      <c r="Q47" s="47"/>
      <c r="R47" s="47"/>
      <c r="S47" s="47"/>
      <c r="T47" s="47"/>
      <c r="U47" s="47"/>
      <c r="V47" s="47"/>
      <c r="W47" s="47"/>
      <c r="X47" s="47"/>
      <c r="Y47" s="47"/>
      <c r="Z47" s="47"/>
      <c r="AA47" s="221"/>
      <c r="AB47" s="45"/>
      <c r="AC47" s="45"/>
      <c r="AD47" s="221"/>
      <c r="AE47" s="221"/>
      <c r="AF47" s="45"/>
      <c r="AG47" s="221"/>
      <c r="AH47" s="45"/>
      <c r="AI47" s="45"/>
      <c r="AJ47" s="221"/>
      <c r="AK47" s="45"/>
      <c r="AL47" s="45"/>
      <c r="AM47" s="45"/>
      <c r="AN47" s="45"/>
      <c r="AO47" s="45"/>
      <c r="AP47" s="45"/>
      <c r="AQ47" s="246"/>
      <c r="AR47" s="45"/>
      <c r="AS47" s="45"/>
      <c r="AT47" s="45"/>
      <c r="AX47" s="45"/>
    </row>
    <row r="48" spans="1:51" ht="22.5" customHeight="1" x14ac:dyDescent="0.25">
      <c r="A48" s="47"/>
      <c r="B48" s="48"/>
      <c r="C48" s="220"/>
      <c r="D48" s="45"/>
      <c r="E48" s="47"/>
      <c r="F48" s="221"/>
      <c r="G48" s="221"/>
      <c r="H48" s="221"/>
      <c r="I48" s="221"/>
      <c r="J48" s="221"/>
      <c r="K48" s="221"/>
      <c r="L48" s="47"/>
      <c r="M48" s="47"/>
      <c r="N48" s="47"/>
      <c r="O48" s="47"/>
      <c r="P48" s="47"/>
      <c r="Q48" s="47"/>
      <c r="R48" s="47"/>
      <c r="S48" s="47"/>
      <c r="T48" s="47"/>
      <c r="U48" s="47"/>
      <c r="V48" s="47"/>
      <c r="W48" s="47"/>
      <c r="X48" s="47"/>
      <c r="Y48" s="47"/>
      <c r="Z48" s="47"/>
      <c r="AA48" s="221"/>
      <c r="AB48" s="45"/>
      <c r="AC48" s="45"/>
      <c r="AD48" s="221"/>
      <c r="AE48" s="221"/>
      <c r="AF48" s="45"/>
      <c r="AG48" s="221"/>
      <c r="AH48" s="45"/>
      <c r="AI48" s="45"/>
      <c r="AJ48" s="221"/>
      <c r="AK48" s="45"/>
      <c r="AL48" s="45"/>
      <c r="AM48" s="45"/>
      <c r="AN48" s="45"/>
      <c r="AO48" s="45"/>
      <c r="AP48" s="45"/>
      <c r="AQ48" s="246"/>
      <c r="AR48" s="45"/>
      <c r="AS48" s="45"/>
      <c r="AT48" s="45"/>
      <c r="AX48" s="45"/>
    </row>
    <row r="49" spans="1:50" ht="22.5" customHeight="1" x14ac:dyDescent="0.25">
      <c r="A49" s="47"/>
      <c r="B49" s="48"/>
      <c r="C49" s="220"/>
      <c r="D49" s="45"/>
      <c r="E49" s="47"/>
      <c r="F49" s="221"/>
      <c r="G49" s="221"/>
      <c r="H49" s="221"/>
      <c r="I49" s="221"/>
      <c r="J49" s="221"/>
      <c r="K49" s="221"/>
      <c r="L49" s="47"/>
      <c r="M49" s="47"/>
      <c r="N49" s="47"/>
      <c r="O49" s="47"/>
      <c r="P49" s="47"/>
      <c r="Q49" s="47"/>
      <c r="R49" s="47"/>
      <c r="S49" s="47"/>
      <c r="T49" s="47"/>
      <c r="U49" s="47"/>
      <c r="V49" s="47"/>
      <c r="W49" s="47"/>
      <c r="X49" s="47"/>
      <c r="Y49" s="47"/>
      <c r="Z49" s="47"/>
      <c r="AA49" s="221"/>
      <c r="AB49" s="45"/>
      <c r="AC49" s="45"/>
      <c r="AD49" s="221"/>
      <c r="AE49" s="221"/>
      <c r="AF49" s="45"/>
      <c r="AG49" s="221"/>
      <c r="AH49" s="45"/>
      <c r="AI49" s="45"/>
      <c r="AJ49" s="221"/>
      <c r="AK49" s="45"/>
      <c r="AL49" s="45"/>
      <c r="AM49" s="45"/>
      <c r="AN49" s="45"/>
      <c r="AO49" s="45"/>
      <c r="AP49" s="45"/>
      <c r="AQ49" s="246"/>
      <c r="AR49" s="45"/>
      <c r="AS49" s="45"/>
      <c r="AT49" s="45"/>
      <c r="AX49" s="45"/>
    </row>
    <row r="50" spans="1:50" ht="22.5" customHeight="1" x14ac:dyDescent="0.25">
      <c r="A50" s="47"/>
      <c r="B50" s="48"/>
      <c r="C50" s="220"/>
      <c r="D50" s="45"/>
      <c r="E50" s="47"/>
      <c r="F50" s="221"/>
      <c r="G50" s="221"/>
      <c r="H50" s="221"/>
      <c r="I50" s="221"/>
      <c r="J50" s="221"/>
      <c r="K50" s="221"/>
      <c r="L50" s="47"/>
      <c r="M50" s="47"/>
      <c r="N50" s="47"/>
      <c r="O50" s="47"/>
      <c r="P50" s="47"/>
      <c r="Q50" s="47"/>
      <c r="R50" s="47"/>
      <c r="S50" s="47"/>
      <c r="T50" s="47"/>
      <c r="U50" s="47"/>
      <c r="V50" s="47"/>
      <c r="W50" s="47"/>
      <c r="X50" s="47"/>
      <c r="Y50" s="47"/>
      <c r="Z50" s="47"/>
      <c r="AA50" s="221"/>
      <c r="AB50" s="45"/>
      <c r="AC50" s="45"/>
      <c r="AD50" s="221"/>
      <c r="AE50" s="221"/>
      <c r="AF50" s="45"/>
      <c r="AG50" s="221"/>
      <c r="AH50" s="45"/>
      <c r="AI50" s="45"/>
      <c r="AJ50" s="221"/>
      <c r="AK50" s="45"/>
      <c r="AL50" s="45"/>
      <c r="AM50" s="45"/>
      <c r="AN50" s="45"/>
      <c r="AO50" s="45"/>
      <c r="AP50" s="45"/>
      <c r="AQ50" s="246"/>
      <c r="AR50" s="45"/>
      <c r="AS50" s="45"/>
      <c r="AT50" s="45"/>
      <c r="AX50" s="45"/>
    </row>
    <row r="51" spans="1:50" ht="22.5" customHeight="1" x14ac:dyDescent="0.25">
      <c r="A51" s="47"/>
      <c r="B51" s="48"/>
      <c r="C51" s="220"/>
      <c r="D51" s="45"/>
      <c r="E51" s="47"/>
      <c r="F51" s="221"/>
      <c r="G51" s="221"/>
      <c r="H51" s="221"/>
      <c r="I51" s="221"/>
      <c r="J51" s="221"/>
      <c r="K51" s="221"/>
      <c r="L51" s="47"/>
      <c r="M51" s="47"/>
      <c r="N51" s="47"/>
      <c r="O51" s="47"/>
      <c r="P51" s="47"/>
      <c r="Q51" s="47"/>
      <c r="R51" s="47"/>
      <c r="S51" s="47"/>
      <c r="T51" s="47"/>
      <c r="U51" s="47"/>
      <c r="V51" s="47"/>
      <c r="W51" s="47"/>
      <c r="X51" s="47"/>
      <c r="Y51" s="47"/>
      <c r="Z51" s="47"/>
      <c r="AA51" s="221"/>
      <c r="AB51" s="45"/>
      <c r="AC51" s="45"/>
      <c r="AD51" s="221"/>
      <c r="AE51" s="221"/>
      <c r="AF51" s="45"/>
      <c r="AG51" s="221"/>
      <c r="AH51" s="45"/>
      <c r="AI51" s="45"/>
      <c r="AJ51" s="221"/>
      <c r="AK51" s="45"/>
      <c r="AL51" s="45"/>
      <c r="AM51" s="45"/>
      <c r="AN51" s="45"/>
      <c r="AO51" s="45"/>
      <c r="AP51" s="45"/>
      <c r="AQ51" s="246"/>
      <c r="AR51" s="45"/>
      <c r="AS51" s="45"/>
      <c r="AT51" s="45"/>
      <c r="AX51" s="45"/>
    </row>
    <row r="52" spans="1:50" ht="22.5" customHeight="1" x14ac:dyDescent="0.25">
      <c r="A52" s="47"/>
      <c r="B52" s="48"/>
      <c r="C52" s="220"/>
      <c r="D52" s="45"/>
      <c r="E52" s="47"/>
      <c r="F52" s="221"/>
      <c r="G52" s="221"/>
      <c r="H52" s="221"/>
      <c r="I52" s="221"/>
      <c r="J52" s="221"/>
      <c r="K52" s="221"/>
      <c r="L52" s="47"/>
      <c r="M52" s="47"/>
      <c r="N52" s="47"/>
      <c r="O52" s="47"/>
      <c r="P52" s="47"/>
      <c r="Q52" s="47"/>
      <c r="R52" s="47"/>
      <c r="S52" s="47"/>
      <c r="T52" s="47"/>
      <c r="U52" s="47"/>
      <c r="V52" s="47"/>
      <c r="W52" s="47"/>
      <c r="X52" s="47"/>
      <c r="Y52" s="47"/>
      <c r="Z52" s="47"/>
      <c r="AA52" s="221"/>
      <c r="AB52" s="45"/>
      <c r="AC52" s="45"/>
      <c r="AD52" s="221"/>
      <c r="AE52" s="221"/>
      <c r="AF52" s="45"/>
      <c r="AG52" s="221"/>
      <c r="AH52" s="45"/>
      <c r="AI52" s="45"/>
      <c r="AJ52" s="221"/>
      <c r="AK52" s="45"/>
      <c r="AL52" s="45"/>
      <c r="AM52" s="45"/>
      <c r="AN52" s="45"/>
      <c r="AO52" s="45"/>
      <c r="AP52" s="45"/>
      <c r="AQ52" s="246"/>
      <c r="AR52" s="45"/>
      <c r="AS52" s="45"/>
      <c r="AT52" s="45"/>
      <c r="AX52" s="45"/>
    </row>
    <row r="53" spans="1:50" ht="22.5" customHeight="1" x14ac:dyDescent="0.25">
      <c r="A53" s="47"/>
      <c r="B53" s="48"/>
      <c r="C53" s="220"/>
      <c r="D53" s="45"/>
      <c r="E53" s="47"/>
      <c r="F53" s="221"/>
      <c r="G53" s="221"/>
      <c r="H53" s="221"/>
      <c r="I53" s="221"/>
      <c r="J53" s="221"/>
      <c r="K53" s="221"/>
      <c r="L53" s="47"/>
      <c r="M53" s="47"/>
      <c r="N53" s="47"/>
      <c r="O53" s="47"/>
      <c r="P53" s="47"/>
      <c r="Q53" s="47"/>
      <c r="R53" s="47"/>
      <c r="S53" s="47"/>
      <c r="T53" s="47"/>
      <c r="U53" s="47"/>
      <c r="V53" s="47"/>
      <c r="W53" s="47"/>
      <c r="X53" s="47"/>
      <c r="Y53" s="47"/>
      <c r="Z53" s="47"/>
      <c r="AA53" s="221"/>
      <c r="AB53" s="45"/>
      <c r="AC53" s="45"/>
      <c r="AD53" s="221"/>
      <c r="AE53" s="221"/>
      <c r="AF53" s="45"/>
      <c r="AG53" s="221"/>
      <c r="AH53" s="45"/>
      <c r="AI53" s="45"/>
      <c r="AJ53" s="221"/>
      <c r="AK53" s="45"/>
      <c r="AL53" s="45"/>
      <c r="AM53" s="45"/>
      <c r="AN53" s="45"/>
      <c r="AO53" s="45"/>
      <c r="AP53" s="45"/>
      <c r="AQ53" s="246"/>
      <c r="AR53" s="45"/>
      <c r="AS53" s="45"/>
      <c r="AT53" s="45"/>
      <c r="AX53" s="45"/>
    </row>
    <row r="54" spans="1:50" ht="22.5" customHeight="1" x14ac:dyDescent="0.25">
      <c r="A54" s="47"/>
      <c r="B54" s="48"/>
      <c r="C54" s="220"/>
      <c r="D54" s="45"/>
      <c r="E54" s="47"/>
      <c r="F54" s="221"/>
      <c r="G54" s="221"/>
      <c r="H54" s="221"/>
      <c r="I54" s="221"/>
      <c r="J54" s="221"/>
      <c r="K54" s="221"/>
      <c r="L54" s="47"/>
      <c r="M54" s="47"/>
      <c r="N54" s="47"/>
      <c r="O54" s="47"/>
      <c r="P54" s="47"/>
      <c r="Q54" s="47"/>
      <c r="R54" s="47"/>
      <c r="S54" s="47"/>
      <c r="T54" s="47"/>
      <c r="U54" s="47"/>
      <c r="V54" s="47"/>
      <c r="W54" s="47"/>
      <c r="X54" s="47"/>
      <c r="Y54" s="47"/>
      <c r="Z54" s="47"/>
      <c r="AA54" s="221"/>
      <c r="AB54" s="45"/>
      <c r="AC54" s="45"/>
      <c r="AD54" s="221"/>
      <c r="AE54" s="221"/>
      <c r="AF54" s="45"/>
      <c r="AG54" s="221"/>
      <c r="AH54" s="45"/>
      <c r="AI54" s="45"/>
      <c r="AJ54" s="221"/>
      <c r="AK54" s="45"/>
      <c r="AL54" s="45"/>
      <c r="AM54" s="45"/>
      <c r="AN54" s="45"/>
      <c r="AO54" s="45"/>
      <c r="AP54" s="45"/>
      <c r="AQ54" s="246"/>
      <c r="AR54" s="45"/>
      <c r="AS54" s="45"/>
      <c r="AT54" s="45"/>
      <c r="AX54" s="45"/>
    </row>
    <row r="55" spans="1:50" ht="22.5" customHeight="1" x14ac:dyDescent="0.25">
      <c r="A55" s="47"/>
      <c r="B55" s="48"/>
      <c r="C55" s="220"/>
      <c r="D55" s="45"/>
      <c r="E55" s="47"/>
      <c r="F55" s="221"/>
      <c r="G55" s="221"/>
      <c r="H55" s="221"/>
      <c r="I55" s="221"/>
      <c r="J55" s="221"/>
      <c r="K55" s="221"/>
      <c r="L55" s="47"/>
      <c r="M55" s="47"/>
      <c r="N55" s="47"/>
      <c r="O55" s="47"/>
      <c r="P55" s="47"/>
      <c r="Q55" s="47"/>
      <c r="R55" s="47"/>
      <c r="S55" s="47"/>
      <c r="T55" s="47"/>
      <c r="U55" s="47"/>
      <c r="V55" s="47"/>
      <c r="W55" s="47"/>
      <c r="X55" s="47"/>
      <c r="Y55" s="47"/>
      <c r="Z55" s="47"/>
      <c r="AA55" s="221"/>
      <c r="AB55" s="45"/>
      <c r="AC55" s="45"/>
      <c r="AD55" s="221"/>
      <c r="AE55" s="221"/>
      <c r="AF55" s="45"/>
      <c r="AG55" s="221"/>
      <c r="AH55" s="45"/>
      <c r="AI55" s="45"/>
      <c r="AJ55" s="221"/>
      <c r="AK55" s="45"/>
      <c r="AL55" s="45"/>
      <c r="AM55" s="45"/>
      <c r="AN55" s="45"/>
      <c r="AO55" s="45"/>
      <c r="AP55" s="45"/>
      <c r="AQ55" s="246"/>
      <c r="AR55" s="45"/>
      <c r="AS55" s="45"/>
      <c r="AT55" s="45"/>
      <c r="AX55" s="45"/>
    </row>
    <row r="56" spans="1:50" ht="22.5" customHeight="1" x14ac:dyDescent="0.25">
      <c r="A56" s="47"/>
      <c r="B56" s="48"/>
      <c r="C56" s="220"/>
      <c r="D56" s="45"/>
      <c r="E56" s="47"/>
      <c r="F56" s="221"/>
      <c r="G56" s="221"/>
      <c r="H56" s="221"/>
      <c r="I56" s="221"/>
      <c r="J56" s="221"/>
      <c r="K56" s="221"/>
      <c r="L56" s="47"/>
      <c r="M56" s="47"/>
      <c r="N56" s="47"/>
      <c r="O56" s="47"/>
      <c r="P56" s="47"/>
      <c r="Q56" s="47"/>
      <c r="R56" s="47"/>
      <c r="S56" s="47"/>
      <c r="T56" s="47"/>
      <c r="U56" s="47"/>
      <c r="V56" s="47"/>
      <c r="W56" s="47"/>
      <c r="X56" s="47"/>
      <c r="Y56" s="47"/>
      <c r="Z56" s="47"/>
      <c r="AA56" s="221"/>
      <c r="AB56" s="45"/>
      <c r="AC56" s="45"/>
      <c r="AD56" s="221"/>
      <c r="AE56" s="221"/>
      <c r="AF56" s="45"/>
      <c r="AG56" s="221"/>
      <c r="AH56" s="45"/>
      <c r="AI56" s="45"/>
      <c r="AJ56" s="221"/>
      <c r="AK56" s="45"/>
      <c r="AL56" s="45"/>
      <c r="AM56" s="45"/>
      <c r="AN56" s="45"/>
      <c r="AO56" s="45"/>
      <c r="AP56" s="45"/>
      <c r="AQ56" s="246"/>
      <c r="AR56" s="45"/>
      <c r="AS56" s="45"/>
      <c r="AT56" s="45"/>
      <c r="AX56" s="45"/>
    </row>
    <row r="57" spans="1:50" ht="22.5" customHeight="1" x14ac:dyDescent="0.25">
      <c r="A57" s="47"/>
      <c r="B57" s="48"/>
      <c r="C57" s="220"/>
      <c r="D57" s="45"/>
      <c r="E57" s="47"/>
      <c r="F57" s="221"/>
      <c r="G57" s="221"/>
      <c r="H57" s="221"/>
      <c r="I57" s="221"/>
      <c r="J57" s="221"/>
      <c r="K57" s="221"/>
      <c r="L57" s="47"/>
      <c r="M57" s="47"/>
      <c r="N57" s="47"/>
      <c r="O57" s="47"/>
      <c r="P57" s="47"/>
      <c r="Q57" s="47"/>
      <c r="R57" s="47"/>
      <c r="S57" s="47"/>
      <c r="T57" s="47"/>
      <c r="U57" s="47"/>
      <c r="V57" s="47"/>
      <c r="W57" s="47"/>
      <c r="X57" s="47"/>
      <c r="Y57" s="47"/>
      <c r="Z57" s="47"/>
      <c r="AA57" s="221"/>
      <c r="AB57" s="45"/>
      <c r="AC57" s="45"/>
      <c r="AD57" s="221"/>
      <c r="AE57" s="221"/>
      <c r="AF57" s="45"/>
      <c r="AG57" s="221"/>
      <c r="AH57" s="45"/>
      <c r="AI57" s="45"/>
      <c r="AJ57" s="221"/>
      <c r="AK57" s="45"/>
      <c r="AL57" s="45"/>
      <c r="AM57" s="45"/>
      <c r="AN57" s="45"/>
      <c r="AO57" s="45"/>
      <c r="AP57" s="45"/>
      <c r="AQ57" s="246"/>
      <c r="AR57" s="45"/>
      <c r="AS57" s="45"/>
      <c r="AT57" s="45"/>
      <c r="AX57" s="45"/>
    </row>
    <row r="58" spans="1:50" ht="22.5" customHeight="1" x14ac:dyDescent="0.25">
      <c r="A58" s="47"/>
      <c r="B58" s="48"/>
      <c r="C58" s="220"/>
      <c r="D58" s="45"/>
      <c r="E58" s="47"/>
      <c r="F58" s="221"/>
      <c r="G58" s="221"/>
      <c r="H58" s="221"/>
      <c r="I58" s="221"/>
      <c r="J58" s="221"/>
      <c r="K58" s="221"/>
      <c r="L58" s="47"/>
      <c r="M58" s="47"/>
      <c r="N58" s="47"/>
      <c r="O58" s="47"/>
      <c r="P58" s="47"/>
      <c r="Q58" s="47"/>
      <c r="R58" s="47"/>
      <c r="S58" s="47"/>
      <c r="T58" s="47"/>
      <c r="U58" s="47"/>
      <c r="V58" s="47"/>
      <c r="W58" s="47"/>
      <c r="X58" s="47"/>
      <c r="Y58" s="47"/>
      <c r="Z58" s="47"/>
      <c r="AA58" s="221"/>
      <c r="AB58" s="45"/>
      <c r="AC58" s="45"/>
      <c r="AD58" s="221"/>
      <c r="AE58" s="221"/>
      <c r="AF58" s="45"/>
      <c r="AG58" s="221"/>
      <c r="AH58" s="45"/>
      <c r="AI58" s="45"/>
      <c r="AJ58" s="221"/>
      <c r="AK58" s="45"/>
      <c r="AL58" s="45"/>
      <c r="AM58" s="45"/>
      <c r="AN58" s="45"/>
      <c r="AO58" s="45"/>
      <c r="AP58" s="45"/>
      <c r="AQ58" s="246"/>
      <c r="AR58" s="45"/>
      <c r="AS58" s="45"/>
      <c r="AT58" s="45"/>
      <c r="AX58" s="45"/>
    </row>
    <row r="59" spans="1:50" ht="22.5" customHeight="1" x14ac:dyDescent="0.25">
      <c r="A59" s="47"/>
      <c r="B59" s="48"/>
      <c r="C59" s="220"/>
      <c r="D59" s="45"/>
      <c r="E59" s="47"/>
      <c r="F59" s="221"/>
      <c r="G59" s="221"/>
      <c r="H59" s="221"/>
      <c r="I59" s="221"/>
      <c r="J59" s="221"/>
      <c r="K59" s="221"/>
      <c r="L59" s="47"/>
      <c r="M59" s="47"/>
      <c r="N59" s="47"/>
      <c r="O59" s="47"/>
      <c r="P59" s="47"/>
      <c r="Q59" s="47"/>
      <c r="R59" s="47"/>
      <c r="S59" s="47"/>
      <c r="T59" s="47"/>
      <c r="U59" s="47"/>
      <c r="V59" s="47"/>
      <c r="W59" s="47"/>
      <c r="X59" s="47"/>
      <c r="Y59" s="47"/>
      <c r="Z59" s="47"/>
      <c r="AA59" s="221"/>
      <c r="AB59" s="45"/>
      <c r="AC59" s="45"/>
      <c r="AD59" s="221"/>
      <c r="AE59" s="221"/>
      <c r="AF59" s="45"/>
      <c r="AG59" s="221"/>
      <c r="AH59" s="45"/>
      <c r="AI59" s="45"/>
      <c r="AJ59" s="221"/>
      <c r="AK59" s="45"/>
      <c r="AL59" s="45"/>
      <c r="AM59" s="45"/>
      <c r="AN59" s="45"/>
      <c r="AO59" s="45"/>
      <c r="AP59" s="45"/>
      <c r="AQ59" s="246"/>
      <c r="AR59" s="45"/>
      <c r="AS59" s="45"/>
      <c r="AT59" s="45"/>
      <c r="AX59" s="45"/>
    </row>
    <row r="60" spans="1:50" ht="22.5" customHeight="1" x14ac:dyDescent="0.25">
      <c r="A60" s="47"/>
      <c r="B60" s="48"/>
      <c r="C60" s="220"/>
      <c r="D60" s="45"/>
      <c r="E60" s="47"/>
      <c r="F60" s="221"/>
      <c r="G60" s="221"/>
      <c r="H60" s="221"/>
      <c r="I60" s="221"/>
      <c r="J60" s="221"/>
      <c r="K60" s="221"/>
      <c r="L60" s="47"/>
      <c r="M60" s="47"/>
      <c r="N60" s="47"/>
      <c r="O60" s="47"/>
      <c r="P60" s="47"/>
      <c r="Q60" s="47"/>
      <c r="R60" s="47"/>
      <c r="S60" s="47"/>
      <c r="T60" s="47"/>
      <c r="U60" s="47"/>
      <c r="V60" s="47"/>
      <c r="W60" s="47"/>
      <c r="X60" s="47"/>
      <c r="Y60" s="47"/>
      <c r="Z60" s="47"/>
      <c r="AA60" s="221"/>
      <c r="AB60" s="45"/>
      <c r="AC60" s="45"/>
      <c r="AD60" s="221"/>
      <c r="AE60" s="221"/>
      <c r="AF60" s="45"/>
      <c r="AG60" s="221"/>
      <c r="AH60" s="45"/>
      <c r="AI60" s="45"/>
      <c r="AJ60" s="221"/>
      <c r="AK60" s="45"/>
      <c r="AL60" s="45"/>
      <c r="AM60" s="45"/>
      <c r="AN60" s="45"/>
      <c r="AO60" s="45"/>
      <c r="AP60" s="45"/>
      <c r="AQ60" s="246"/>
      <c r="AR60" s="45"/>
      <c r="AS60" s="45"/>
      <c r="AT60" s="45"/>
      <c r="AX60" s="45"/>
    </row>
    <row r="61" spans="1:50" ht="22.5" customHeight="1" x14ac:dyDescent="0.25">
      <c r="A61" s="47"/>
      <c r="B61" s="48"/>
      <c r="C61" s="220"/>
      <c r="D61" s="45"/>
      <c r="E61" s="47"/>
      <c r="F61" s="221"/>
      <c r="G61" s="221"/>
      <c r="H61" s="221"/>
      <c r="I61" s="221"/>
      <c r="J61" s="221"/>
      <c r="K61" s="221"/>
      <c r="L61" s="47"/>
      <c r="M61" s="47"/>
      <c r="N61" s="47"/>
      <c r="O61" s="47"/>
      <c r="P61" s="47"/>
      <c r="Q61" s="47"/>
      <c r="R61" s="47"/>
      <c r="S61" s="47"/>
      <c r="T61" s="47"/>
      <c r="U61" s="47"/>
      <c r="V61" s="47"/>
      <c r="W61" s="47"/>
      <c r="X61" s="47"/>
      <c r="Y61" s="47"/>
      <c r="Z61" s="47"/>
      <c r="AA61" s="221"/>
      <c r="AB61" s="45"/>
      <c r="AC61" s="45"/>
      <c r="AD61" s="221"/>
      <c r="AE61" s="221"/>
      <c r="AF61" s="45"/>
      <c r="AG61" s="221"/>
      <c r="AH61" s="45"/>
      <c r="AI61" s="45"/>
      <c r="AJ61" s="221"/>
      <c r="AK61" s="45"/>
      <c r="AL61" s="45"/>
      <c r="AM61" s="45"/>
      <c r="AN61" s="45"/>
      <c r="AO61" s="45"/>
      <c r="AP61" s="45"/>
      <c r="AQ61" s="246"/>
      <c r="AR61" s="45"/>
      <c r="AS61" s="45"/>
      <c r="AT61" s="45"/>
      <c r="AX61" s="45"/>
    </row>
    <row r="62" spans="1:50" ht="22.5" customHeight="1" x14ac:dyDescent="0.25">
      <c r="A62" s="47"/>
      <c r="B62" s="48"/>
      <c r="C62" s="220"/>
      <c r="D62" s="45"/>
      <c r="E62" s="47"/>
      <c r="F62" s="221"/>
      <c r="G62" s="221"/>
      <c r="H62" s="221"/>
      <c r="I62" s="221"/>
      <c r="J62" s="221"/>
      <c r="K62" s="221"/>
      <c r="L62" s="47"/>
      <c r="M62" s="47"/>
      <c r="N62" s="47"/>
      <c r="O62" s="47"/>
      <c r="P62" s="47"/>
      <c r="Q62" s="47"/>
      <c r="R62" s="47"/>
      <c r="S62" s="47"/>
      <c r="T62" s="47"/>
      <c r="U62" s="47"/>
      <c r="V62" s="47"/>
      <c r="W62" s="47"/>
      <c r="X62" s="47"/>
      <c r="Y62" s="47"/>
      <c r="Z62" s="47"/>
      <c r="AA62" s="221"/>
      <c r="AB62" s="45"/>
      <c r="AC62" s="45"/>
      <c r="AD62" s="221"/>
      <c r="AE62" s="221"/>
      <c r="AF62" s="45"/>
      <c r="AG62" s="221"/>
      <c r="AH62" s="45"/>
      <c r="AI62" s="45"/>
      <c r="AJ62" s="221"/>
      <c r="AK62" s="45"/>
      <c r="AL62" s="45"/>
      <c r="AM62" s="45"/>
      <c r="AN62" s="45"/>
      <c r="AO62" s="45"/>
      <c r="AP62" s="45"/>
      <c r="AQ62" s="246"/>
      <c r="AR62" s="45"/>
      <c r="AS62" s="45"/>
      <c r="AT62" s="45"/>
      <c r="AX62" s="45"/>
    </row>
    <row r="63" spans="1:50" ht="22.5" customHeight="1" x14ac:dyDescent="0.25">
      <c r="A63" s="47"/>
      <c r="B63" s="48"/>
      <c r="C63" s="220"/>
      <c r="D63" s="45"/>
      <c r="E63" s="47"/>
      <c r="F63" s="221"/>
      <c r="G63" s="221"/>
      <c r="H63" s="221"/>
      <c r="I63" s="221"/>
      <c r="J63" s="221"/>
      <c r="K63" s="221"/>
      <c r="L63" s="47"/>
      <c r="M63" s="47"/>
      <c r="N63" s="47"/>
      <c r="O63" s="47"/>
      <c r="P63" s="47"/>
      <c r="Q63" s="47"/>
      <c r="R63" s="47"/>
      <c r="S63" s="47"/>
      <c r="T63" s="47"/>
      <c r="U63" s="47"/>
      <c r="V63" s="47"/>
      <c r="W63" s="47"/>
      <c r="X63" s="47"/>
      <c r="Y63" s="47"/>
      <c r="Z63" s="47"/>
      <c r="AA63" s="221"/>
      <c r="AB63" s="45"/>
      <c r="AC63" s="45"/>
      <c r="AD63" s="221"/>
      <c r="AE63" s="221"/>
      <c r="AF63" s="45"/>
      <c r="AG63" s="221"/>
      <c r="AH63" s="45"/>
      <c r="AI63" s="45"/>
      <c r="AJ63" s="221"/>
      <c r="AK63" s="45"/>
      <c r="AL63" s="45"/>
      <c r="AM63" s="45"/>
      <c r="AN63" s="45"/>
      <c r="AO63" s="45"/>
      <c r="AP63" s="45"/>
      <c r="AQ63" s="246"/>
      <c r="AR63" s="45"/>
      <c r="AS63" s="45"/>
      <c r="AT63" s="45"/>
      <c r="AX63" s="45"/>
    </row>
    <row r="64" spans="1:50" ht="22.5" customHeight="1" x14ac:dyDescent="0.25">
      <c r="A64" s="47"/>
      <c r="B64" s="48"/>
      <c r="C64" s="220"/>
      <c r="D64" s="45"/>
      <c r="E64" s="47"/>
      <c r="F64" s="221"/>
      <c r="G64" s="221"/>
      <c r="H64" s="221"/>
      <c r="I64" s="221"/>
      <c r="J64" s="221"/>
      <c r="K64" s="221"/>
      <c r="L64" s="47"/>
      <c r="M64" s="47"/>
      <c r="N64" s="47"/>
      <c r="O64" s="47"/>
      <c r="P64" s="47"/>
      <c r="Q64" s="47"/>
      <c r="R64" s="47"/>
      <c r="S64" s="47"/>
      <c r="T64" s="47"/>
      <c r="U64" s="47"/>
      <c r="V64" s="47"/>
      <c r="W64" s="47"/>
      <c r="X64" s="47"/>
      <c r="Y64" s="47"/>
      <c r="Z64" s="47"/>
      <c r="AA64" s="221"/>
      <c r="AB64" s="45"/>
      <c r="AC64" s="45"/>
      <c r="AD64" s="221"/>
      <c r="AE64" s="221"/>
      <c r="AF64" s="45"/>
      <c r="AG64" s="221"/>
      <c r="AH64" s="45"/>
      <c r="AI64" s="45"/>
      <c r="AJ64" s="221"/>
      <c r="AK64" s="45"/>
      <c r="AL64" s="45"/>
      <c r="AM64" s="45"/>
      <c r="AN64" s="45"/>
      <c r="AO64" s="45"/>
      <c r="AP64" s="45"/>
      <c r="AQ64" s="246"/>
      <c r="AR64" s="45"/>
      <c r="AS64" s="45"/>
      <c r="AT64" s="45"/>
      <c r="AX64" s="45"/>
    </row>
    <row r="65" spans="1:50" ht="22.5" customHeight="1" x14ac:dyDescent="0.25">
      <c r="A65" s="47"/>
      <c r="B65" s="48"/>
      <c r="C65" s="220"/>
      <c r="D65" s="45"/>
      <c r="E65" s="47"/>
      <c r="F65" s="221"/>
      <c r="G65" s="221"/>
      <c r="H65" s="221"/>
      <c r="I65" s="221"/>
      <c r="J65" s="221"/>
      <c r="K65" s="221"/>
      <c r="L65" s="47"/>
      <c r="M65" s="47"/>
      <c r="N65" s="47"/>
      <c r="O65" s="47"/>
      <c r="P65" s="47"/>
      <c r="Q65" s="47"/>
      <c r="R65" s="47"/>
      <c r="S65" s="47"/>
      <c r="T65" s="47"/>
      <c r="U65" s="47"/>
      <c r="V65" s="47"/>
      <c r="W65" s="47"/>
      <c r="X65" s="47"/>
      <c r="Y65" s="47"/>
      <c r="Z65" s="47"/>
      <c r="AA65" s="221"/>
      <c r="AB65" s="45"/>
      <c r="AC65" s="45"/>
      <c r="AD65" s="221"/>
      <c r="AE65" s="221"/>
      <c r="AF65" s="45"/>
      <c r="AG65" s="221"/>
      <c r="AH65" s="45"/>
      <c r="AI65" s="45"/>
      <c r="AJ65" s="221"/>
      <c r="AK65" s="45"/>
      <c r="AL65" s="45"/>
      <c r="AM65" s="45"/>
      <c r="AN65" s="45"/>
      <c r="AO65" s="45"/>
      <c r="AP65" s="45"/>
      <c r="AQ65" s="246"/>
      <c r="AR65" s="45"/>
      <c r="AS65" s="45"/>
      <c r="AT65" s="45"/>
      <c r="AX65" s="45"/>
    </row>
    <row r="66" spans="1:50" ht="22.5" customHeight="1" x14ac:dyDescent="0.25">
      <c r="A66" s="47"/>
      <c r="B66" s="48"/>
      <c r="C66" s="220"/>
      <c r="D66" s="45"/>
      <c r="E66" s="47"/>
      <c r="F66" s="221"/>
      <c r="G66" s="221"/>
      <c r="H66" s="221"/>
      <c r="I66" s="221"/>
      <c r="J66" s="221"/>
      <c r="K66" s="221"/>
      <c r="L66" s="47"/>
      <c r="M66" s="47"/>
      <c r="N66" s="47"/>
      <c r="O66" s="47"/>
      <c r="P66" s="47"/>
      <c r="Q66" s="47"/>
      <c r="R66" s="47"/>
      <c r="S66" s="47"/>
      <c r="T66" s="47"/>
      <c r="U66" s="47"/>
      <c r="V66" s="47"/>
      <c r="W66" s="47"/>
      <c r="X66" s="47"/>
      <c r="Y66" s="47"/>
      <c r="Z66" s="47"/>
      <c r="AA66" s="221"/>
      <c r="AB66" s="45"/>
      <c r="AC66" s="45"/>
      <c r="AD66" s="221"/>
      <c r="AE66" s="221"/>
      <c r="AF66" s="45"/>
      <c r="AG66" s="221"/>
      <c r="AH66" s="45"/>
      <c r="AI66" s="45"/>
      <c r="AJ66" s="221"/>
      <c r="AK66" s="45"/>
      <c r="AL66" s="45"/>
      <c r="AM66" s="45"/>
      <c r="AN66" s="45"/>
      <c r="AO66" s="45"/>
      <c r="AP66" s="45"/>
      <c r="AQ66" s="246"/>
      <c r="AR66" s="45"/>
      <c r="AS66" s="45"/>
      <c r="AT66" s="45"/>
      <c r="AX66" s="45"/>
    </row>
    <row r="67" spans="1:50" ht="22.5" customHeight="1" x14ac:dyDescent="0.25">
      <c r="A67" s="47"/>
      <c r="B67" s="48"/>
      <c r="C67" s="220"/>
      <c r="D67" s="45"/>
      <c r="E67" s="47"/>
      <c r="F67" s="221"/>
      <c r="G67" s="221"/>
      <c r="H67" s="221"/>
      <c r="I67" s="221"/>
      <c r="J67" s="221"/>
      <c r="K67" s="221"/>
      <c r="L67" s="47"/>
      <c r="M67" s="47"/>
      <c r="N67" s="47"/>
      <c r="O67" s="47"/>
      <c r="P67" s="47"/>
      <c r="Q67" s="47"/>
      <c r="R67" s="47"/>
      <c r="S67" s="47"/>
      <c r="T67" s="47"/>
      <c r="U67" s="47"/>
      <c r="V67" s="47"/>
      <c r="W67" s="47"/>
      <c r="X67" s="47"/>
      <c r="Y67" s="47"/>
      <c r="Z67" s="47"/>
      <c r="AA67" s="221"/>
      <c r="AB67" s="45"/>
      <c r="AC67" s="45"/>
      <c r="AD67" s="221"/>
      <c r="AE67" s="221"/>
      <c r="AF67" s="45"/>
      <c r="AG67" s="221"/>
      <c r="AH67" s="45"/>
      <c r="AI67" s="45"/>
      <c r="AJ67" s="221"/>
      <c r="AK67" s="45"/>
      <c r="AL67" s="45"/>
      <c r="AM67" s="45"/>
      <c r="AN67" s="45"/>
      <c r="AO67" s="45"/>
      <c r="AP67" s="45"/>
      <c r="AQ67" s="246"/>
      <c r="AR67" s="45"/>
      <c r="AS67" s="45"/>
      <c r="AT67" s="45"/>
      <c r="AX67" s="45"/>
    </row>
    <row r="68" spans="1:50" ht="22.5" customHeight="1" x14ac:dyDescent="0.25">
      <c r="A68" s="47"/>
      <c r="B68" s="48"/>
      <c r="C68" s="220"/>
      <c r="D68" s="45"/>
      <c r="E68" s="47"/>
      <c r="F68" s="221"/>
      <c r="G68" s="221"/>
      <c r="H68" s="221"/>
      <c r="I68" s="221"/>
      <c r="J68" s="221"/>
      <c r="K68" s="221"/>
      <c r="L68" s="47"/>
      <c r="M68" s="47"/>
      <c r="N68" s="47"/>
      <c r="O68" s="47"/>
      <c r="P68" s="47"/>
      <c r="Q68" s="47"/>
      <c r="R68" s="47"/>
      <c r="S68" s="47"/>
      <c r="T68" s="47"/>
      <c r="U68" s="47"/>
      <c r="V68" s="47"/>
      <c r="W68" s="47"/>
      <c r="X68" s="47"/>
      <c r="Y68" s="47"/>
      <c r="Z68" s="47"/>
      <c r="AA68" s="221"/>
      <c r="AB68" s="45"/>
      <c r="AC68" s="45"/>
      <c r="AD68" s="221"/>
      <c r="AE68" s="221"/>
      <c r="AF68" s="45"/>
      <c r="AG68" s="221"/>
      <c r="AH68" s="45"/>
      <c r="AI68" s="45"/>
      <c r="AJ68" s="221"/>
      <c r="AK68" s="45"/>
      <c r="AL68" s="45"/>
      <c r="AM68" s="45"/>
      <c r="AN68" s="45"/>
      <c r="AO68" s="45"/>
      <c r="AP68" s="45"/>
      <c r="AQ68" s="246"/>
      <c r="AR68" s="45"/>
      <c r="AS68" s="45"/>
      <c r="AT68" s="45"/>
      <c r="AX68" s="45"/>
    </row>
    <row r="69" spans="1:50" ht="22.5" customHeight="1" x14ac:dyDescent="0.25">
      <c r="A69" s="47"/>
      <c r="B69" s="48"/>
      <c r="C69" s="220"/>
      <c r="D69" s="45"/>
      <c r="E69" s="47"/>
      <c r="F69" s="221"/>
      <c r="G69" s="221"/>
      <c r="H69" s="221"/>
      <c r="I69" s="221"/>
      <c r="J69" s="221"/>
      <c r="K69" s="221"/>
      <c r="L69" s="47"/>
      <c r="M69" s="47"/>
      <c r="N69" s="47"/>
      <c r="O69" s="47"/>
      <c r="P69" s="47"/>
      <c r="Q69" s="47"/>
      <c r="R69" s="47"/>
      <c r="S69" s="47"/>
      <c r="T69" s="47"/>
      <c r="U69" s="47"/>
      <c r="V69" s="47"/>
      <c r="W69" s="47"/>
      <c r="X69" s="47"/>
      <c r="Y69" s="47"/>
      <c r="Z69" s="47"/>
      <c r="AA69" s="221"/>
      <c r="AB69" s="45"/>
      <c r="AC69" s="45"/>
      <c r="AD69" s="221"/>
      <c r="AE69" s="221"/>
      <c r="AF69" s="45"/>
      <c r="AG69" s="221"/>
      <c r="AH69" s="45"/>
      <c r="AI69" s="45"/>
      <c r="AJ69" s="221"/>
      <c r="AK69" s="45"/>
      <c r="AL69" s="45"/>
      <c r="AM69" s="45"/>
      <c r="AN69" s="45"/>
      <c r="AO69" s="45"/>
      <c r="AP69" s="45"/>
      <c r="AQ69" s="246"/>
      <c r="AR69" s="45"/>
      <c r="AS69" s="45"/>
      <c r="AT69" s="45"/>
      <c r="AX69" s="45"/>
    </row>
    <row r="70" spans="1:50" ht="22.5" customHeight="1" x14ac:dyDescent="0.25">
      <c r="A70" s="47"/>
      <c r="B70" s="48"/>
      <c r="C70" s="220"/>
      <c r="D70" s="45"/>
      <c r="E70" s="47"/>
      <c r="F70" s="221"/>
      <c r="G70" s="221"/>
      <c r="H70" s="221"/>
      <c r="I70" s="221"/>
      <c r="J70" s="221"/>
      <c r="K70" s="221"/>
      <c r="L70" s="47"/>
      <c r="M70" s="47"/>
      <c r="N70" s="47"/>
      <c r="O70" s="47"/>
      <c r="P70" s="47"/>
      <c r="Q70" s="47"/>
      <c r="R70" s="47"/>
      <c r="S70" s="47"/>
      <c r="T70" s="47"/>
      <c r="U70" s="47"/>
      <c r="V70" s="47"/>
      <c r="W70" s="47"/>
      <c r="X70" s="47"/>
      <c r="Y70" s="47"/>
      <c r="Z70" s="47"/>
      <c r="AA70" s="221"/>
      <c r="AB70" s="45"/>
      <c r="AC70" s="45"/>
      <c r="AD70" s="221"/>
      <c r="AE70" s="221"/>
      <c r="AF70" s="45"/>
      <c r="AG70" s="221"/>
      <c r="AH70" s="45"/>
      <c r="AI70" s="45"/>
      <c r="AJ70" s="221"/>
      <c r="AK70" s="45"/>
      <c r="AL70" s="45"/>
      <c r="AM70" s="45"/>
      <c r="AN70" s="45"/>
      <c r="AO70" s="45"/>
      <c r="AP70" s="45"/>
      <c r="AQ70" s="246"/>
      <c r="AR70" s="45"/>
      <c r="AS70" s="45"/>
      <c r="AT70" s="45"/>
      <c r="AX70" s="45"/>
    </row>
    <row r="71" spans="1:50" ht="22.5" customHeight="1" x14ac:dyDescent="0.25">
      <c r="A71" s="47"/>
      <c r="B71" s="48"/>
      <c r="C71" s="220"/>
      <c r="D71" s="45"/>
      <c r="E71" s="47"/>
      <c r="F71" s="221"/>
      <c r="G71" s="221"/>
      <c r="H71" s="221"/>
      <c r="I71" s="221"/>
      <c r="J71" s="221"/>
      <c r="K71" s="221"/>
      <c r="L71" s="47"/>
      <c r="M71" s="47"/>
      <c r="N71" s="47"/>
      <c r="O71" s="47"/>
      <c r="P71" s="47"/>
      <c r="Q71" s="47"/>
      <c r="R71" s="47"/>
      <c r="S71" s="47"/>
      <c r="T71" s="47"/>
      <c r="U71" s="47"/>
      <c r="V71" s="47"/>
      <c r="W71" s="47"/>
      <c r="X71" s="47"/>
      <c r="Y71" s="47"/>
      <c r="Z71" s="47"/>
      <c r="AA71" s="221"/>
      <c r="AB71" s="45"/>
      <c r="AC71" s="45"/>
      <c r="AD71" s="221"/>
      <c r="AE71" s="221"/>
      <c r="AF71" s="45"/>
      <c r="AG71" s="221"/>
      <c r="AH71" s="45"/>
      <c r="AI71" s="45"/>
      <c r="AJ71" s="221"/>
      <c r="AK71" s="45"/>
      <c r="AL71" s="45"/>
      <c r="AM71" s="45"/>
      <c r="AN71" s="45"/>
      <c r="AO71" s="45"/>
      <c r="AP71" s="45"/>
      <c r="AQ71" s="246"/>
      <c r="AR71" s="45"/>
      <c r="AS71" s="45"/>
      <c r="AT71" s="45"/>
      <c r="AX71" s="45"/>
    </row>
    <row r="72" spans="1:50" ht="22.5" customHeight="1" x14ac:dyDescent="0.25">
      <c r="A72" s="47"/>
      <c r="B72" s="48"/>
      <c r="C72" s="220"/>
      <c r="D72" s="45"/>
      <c r="E72" s="47"/>
      <c r="F72" s="221"/>
      <c r="G72" s="221"/>
      <c r="H72" s="221"/>
      <c r="I72" s="221"/>
      <c r="J72" s="221"/>
      <c r="K72" s="221"/>
      <c r="L72" s="47"/>
      <c r="M72" s="47"/>
      <c r="N72" s="47"/>
      <c r="O72" s="47"/>
      <c r="P72" s="47"/>
      <c r="Q72" s="47"/>
      <c r="R72" s="47"/>
      <c r="S72" s="47"/>
      <c r="T72" s="47"/>
      <c r="U72" s="47"/>
      <c r="V72" s="47"/>
      <c r="W72" s="47"/>
      <c r="X72" s="47"/>
      <c r="Y72" s="47"/>
      <c r="Z72" s="47"/>
      <c r="AA72" s="221"/>
      <c r="AB72" s="45"/>
      <c r="AC72" s="45"/>
      <c r="AD72" s="221"/>
      <c r="AE72" s="221"/>
      <c r="AF72" s="45"/>
      <c r="AG72" s="221"/>
      <c r="AH72" s="45"/>
      <c r="AI72" s="45"/>
      <c r="AJ72" s="221"/>
      <c r="AK72" s="45"/>
      <c r="AL72" s="45"/>
      <c r="AM72" s="45"/>
      <c r="AN72" s="45"/>
      <c r="AO72" s="45"/>
      <c r="AP72" s="45"/>
      <c r="AQ72" s="246"/>
      <c r="AR72" s="45"/>
      <c r="AS72" s="45"/>
      <c r="AT72" s="45"/>
      <c r="AX72" s="45"/>
    </row>
    <row r="73" spans="1:50" ht="22.5" customHeight="1" x14ac:dyDescent="0.25">
      <c r="A73" s="47"/>
      <c r="B73" s="48"/>
      <c r="C73" s="219"/>
      <c r="D73" s="45"/>
      <c r="E73" s="47"/>
      <c r="F73" s="221"/>
      <c r="G73" s="221"/>
      <c r="H73" s="221"/>
      <c r="I73" s="221"/>
      <c r="J73" s="221"/>
      <c r="K73" s="221"/>
      <c r="L73" s="47"/>
      <c r="M73" s="47"/>
      <c r="N73" s="47"/>
      <c r="O73" s="47"/>
      <c r="P73" s="47"/>
      <c r="Q73" s="47"/>
      <c r="R73" s="47"/>
      <c r="S73" s="47"/>
      <c r="T73" s="47"/>
      <c r="U73" s="47"/>
      <c r="V73" s="47"/>
      <c r="W73" s="47"/>
      <c r="X73" s="47"/>
      <c r="Y73" s="47"/>
      <c r="Z73" s="47"/>
      <c r="AA73" s="221"/>
      <c r="AB73" s="45"/>
      <c r="AC73" s="45"/>
      <c r="AD73" s="221"/>
      <c r="AE73" s="221"/>
      <c r="AF73" s="45"/>
      <c r="AG73" s="221"/>
      <c r="AH73" s="45"/>
      <c r="AI73" s="45"/>
      <c r="AJ73" s="221"/>
      <c r="AK73" s="45"/>
      <c r="AL73" s="45"/>
      <c r="AM73" s="45"/>
      <c r="AN73" s="45"/>
      <c r="AO73" s="45"/>
      <c r="AP73" s="45"/>
      <c r="AQ73" s="246"/>
      <c r="AR73" s="45"/>
      <c r="AS73" s="45"/>
      <c r="AT73" s="45"/>
      <c r="AX73" s="45"/>
    </row>
    <row r="74" spans="1:50" ht="22.5" customHeight="1" x14ac:dyDescent="0.25">
      <c r="A74" s="47"/>
      <c r="B74" s="48"/>
      <c r="C74" s="219"/>
      <c r="D74" s="45"/>
      <c r="E74" s="47"/>
      <c r="F74" s="221"/>
      <c r="G74" s="221"/>
      <c r="H74" s="221"/>
      <c r="I74" s="221"/>
      <c r="J74" s="221"/>
      <c r="K74" s="221"/>
      <c r="L74" s="47"/>
      <c r="M74" s="47"/>
      <c r="N74" s="47"/>
      <c r="O74" s="47"/>
      <c r="P74" s="47"/>
      <c r="Q74" s="47"/>
      <c r="R74" s="47"/>
      <c r="S74" s="47"/>
      <c r="T74" s="47"/>
      <c r="U74" s="47"/>
      <c r="V74" s="47"/>
      <c r="W74" s="47"/>
      <c r="X74" s="47"/>
      <c r="Y74" s="47"/>
      <c r="Z74" s="47"/>
      <c r="AA74" s="221"/>
      <c r="AB74" s="45"/>
      <c r="AC74" s="45"/>
      <c r="AD74" s="221"/>
      <c r="AE74" s="221"/>
      <c r="AF74" s="45"/>
      <c r="AG74" s="221"/>
      <c r="AH74" s="45"/>
      <c r="AI74" s="45"/>
      <c r="AJ74" s="221"/>
      <c r="AK74" s="45"/>
      <c r="AL74" s="45"/>
      <c r="AM74" s="45"/>
      <c r="AN74" s="45"/>
      <c r="AO74" s="45"/>
      <c r="AP74" s="45"/>
      <c r="AQ74" s="246"/>
      <c r="AR74" s="45"/>
      <c r="AS74" s="45"/>
      <c r="AT74" s="45"/>
      <c r="AX74" s="45"/>
    </row>
    <row r="75" spans="1:50" ht="22.5" customHeight="1" x14ac:dyDescent="0.25">
      <c r="A75" s="47"/>
      <c r="B75" s="48"/>
      <c r="C75" s="219"/>
      <c r="D75" s="45"/>
      <c r="E75" s="47"/>
      <c r="F75" s="221"/>
      <c r="G75" s="221"/>
      <c r="H75" s="221"/>
      <c r="I75" s="221"/>
      <c r="J75" s="221"/>
      <c r="K75" s="221"/>
      <c r="L75" s="47"/>
      <c r="M75" s="47"/>
      <c r="N75" s="47"/>
      <c r="O75" s="47"/>
      <c r="P75" s="47"/>
      <c r="Q75" s="47"/>
      <c r="R75" s="47"/>
      <c r="S75" s="47"/>
      <c r="T75" s="47"/>
      <c r="U75" s="47"/>
      <c r="V75" s="47"/>
      <c r="W75" s="47"/>
      <c r="X75" s="47"/>
      <c r="Y75" s="47"/>
      <c r="Z75" s="47"/>
      <c r="AA75" s="221"/>
      <c r="AB75" s="45"/>
      <c r="AC75" s="45"/>
      <c r="AD75" s="221"/>
      <c r="AE75" s="221"/>
      <c r="AF75" s="45"/>
      <c r="AG75" s="221"/>
      <c r="AH75" s="45"/>
      <c r="AI75" s="45"/>
      <c r="AJ75" s="221"/>
      <c r="AK75" s="45"/>
      <c r="AL75" s="45"/>
      <c r="AM75" s="45"/>
      <c r="AN75" s="45"/>
      <c r="AO75" s="45"/>
      <c r="AP75" s="45"/>
      <c r="AQ75" s="246"/>
      <c r="AR75" s="45"/>
      <c r="AS75" s="45"/>
      <c r="AT75" s="45"/>
      <c r="AX75" s="45"/>
    </row>
    <row r="76" spans="1:50" ht="22.5" customHeight="1" x14ac:dyDescent="0.25">
      <c r="A76" s="47"/>
      <c r="B76" s="48"/>
      <c r="C76" s="219"/>
      <c r="D76" s="45"/>
      <c r="E76" s="47"/>
      <c r="F76" s="221"/>
      <c r="G76" s="221"/>
      <c r="H76" s="221"/>
      <c r="I76" s="221"/>
      <c r="J76" s="221"/>
      <c r="K76" s="221"/>
      <c r="L76" s="47"/>
      <c r="M76" s="47"/>
      <c r="N76" s="47"/>
      <c r="O76" s="47"/>
      <c r="P76" s="47"/>
      <c r="Q76" s="47"/>
      <c r="R76" s="47"/>
      <c r="S76" s="47"/>
      <c r="T76" s="47"/>
      <c r="U76" s="47"/>
      <c r="V76" s="47"/>
      <c r="W76" s="47"/>
      <c r="X76" s="47"/>
      <c r="Y76" s="47"/>
      <c r="Z76" s="47"/>
      <c r="AA76" s="221"/>
      <c r="AB76" s="45"/>
      <c r="AC76" s="45"/>
      <c r="AD76" s="221"/>
      <c r="AE76" s="221"/>
      <c r="AF76" s="45"/>
      <c r="AG76" s="221"/>
      <c r="AH76" s="45"/>
      <c r="AI76" s="45"/>
      <c r="AJ76" s="221"/>
      <c r="AK76" s="45"/>
      <c r="AL76" s="45"/>
      <c r="AM76" s="45"/>
      <c r="AN76" s="45"/>
      <c r="AO76" s="45"/>
      <c r="AP76" s="45"/>
      <c r="AQ76" s="246"/>
      <c r="AR76" s="45"/>
      <c r="AS76" s="45"/>
      <c r="AT76" s="45"/>
      <c r="AX76" s="45"/>
    </row>
    <row r="77" spans="1:50" ht="22.5" customHeight="1" x14ac:dyDescent="0.25">
      <c r="A77" s="47"/>
      <c r="B77" s="48"/>
      <c r="C77" s="219"/>
      <c r="D77" s="45"/>
      <c r="E77" s="47"/>
      <c r="F77" s="221"/>
      <c r="G77" s="221"/>
      <c r="H77" s="221"/>
      <c r="I77" s="221"/>
      <c r="J77" s="221"/>
      <c r="K77" s="221"/>
      <c r="L77" s="47"/>
      <c r="M77" s="47"/>
      <c r="N77" s="47"/>
      <c r="O77" s="47"/>
      <c r="P77" s="47"/>
      <c r="Q77" s="47"/>
      <c r="R77" s="47"/>
      <c r="S77" s="47"/>
      <c r="T77" s="47"/>
      <c r="U77" s="47"/>
      <c r="V77" s="47"/>
      <c r="W77" s="47"/>
      <c r="X77" s="47"/>
      <c r="Y77" s="47"/>
      <c r="Z77" s="47"/>
      <c r="AA77" s="221"/>
      <c r="AB77" s="45"/>
      <c r="AC77" s="45"/>
      <c r="AD77" s="221"/>
      <c r="AE77" s="221"/>
      <c r="AF77" s="45"/>
      <c r="AG77" s="221"/>
      <c r="AH77" s="45"/>
      <c r="AI77" s="45"/>
      <c r="AJ77" s="221"/>
      <c r="AK77" s="45"/>
      <c r="AL77" s="45"/>
      <c r="AM77" s="45"/>
      <c r="AN77" s="45"/>
      <c r="AO77" s="45"/>
      <c r="AP77" s="45"/>
      <c r="AQ77" s="246"/>
      <c r="AR77" s="45"/>
      <c r="AS77" s="45"/>
      <c r="AT77" s="45"/>
      <c r="AX77" s="45"/>
    </row>
    <row r="78" spans="1:50" ht="22.5" customHeight="1" x14ac:dyDescent="0.25">
      <c r="A78" s="47"/>
      <c r="B78" s="48"/>
      <c r="C78" s="219"/>
      <c r="D78" s="45"/>
      <c r="E78" s="47"/>
      <c r="F78" s="221"/>
      <c r="G78" s="221"/>
      <c r="H78" s="221"/>
      <c r="I78" s="221"/>
      <c r="J78" s="221"/>
      <c r="K78" s="221"/>
      <c r="L78" s="47"/>
      <c r="M78" s="47"/>
      <c r="N78" s="47"/>
      <c r="O78" s="47"/>
      <c r="P78" s="47"/>
      <c r="Q78" s="47"/>
      <c r="R78" s="47"/>
      <c r="S78" s="47"/>
      <c r="T78" s="47"/>
      <c r="U78" s="47"/>
      <c r="V78" s="47"/>
      <c r="W78" s="47"/>
      <c r="X78" s="47"/>
      <c r="Y78" s="47"/>
      <c r="Z78" s="47"/>
      <c r="AA78" s="221"/>
      <c r="AB78" s="45"/>
      <c r="AC78" s="45"/>
      <c r="AD78" s="221"/>
      <c r="AE78" s="221"/>
      <c r="AF78" s="45"/>
      <c r="AG78" s="221"/>
      <c r="AH78" s="45"/>
      <c r="AI78" s="45"/>
      <c r="AJ78" s="221"/>
      <c r="AK78" s="45"/>
      <c r="AL78" s="45"/>
      <c r="AM78" s="45"/>
      <c r="AN78" s="45"/>
      <c r="AO78" s="45"/>
      <c r="AP78" s="45"/>
      <c r="AQ78" s="246"/>
      <c r="AR78" s="45"/>
      <c r="AS78" s="45"/>
      <c r="AT78" s="45"/>
      <c r="AX78" s="45"/>
    </row>
    <row r="79" spans="1:50" ht="22.5" customHeight="1" x14ac:dyDescent="0.25">
      <c r="A79" s="47"/>
      <c r="B79" s="48"/>
      <c r="C79" s="219"/>
      <c r="D79" s="45"/>
      <c r="E79" s="47"/>
      <c r="F79" s="221"/>
      <c r="G79" s="221"/>
      <c r="H79" s="221"/>
      <c r="I79" s="221"/>
      <c r="J79" s="221"/>
      <c r="K79" s="221"/>
      <c r="L79" s="47"/>
      <c r="M79" s="47"/>
      <c r="N79" s="47"/>
      <c r="O79" s="47"/>
      <c r="P79" s="47"/>
      <c r="Q79" s="47"/>
      <c r="R79" s="47"/>
      <c r="S79" s="47"/>
      <c r="T79" s="47"/>
      <c r="U79" s="47"/>
      <c r="V79" s="47"/>
      <c r="W79" s="47"/>
      <c r="X79" s="47"/>
      <c r="Y79" s="47"/>
      <c r="Z79" s="47"/>
      <c r="AA79" s="221"/>
      <c r="AB79" s="45"/>
      <c r="AC79" s="45"/>
      <c r="AD79" s="221"/>
      <c r="AE79" s="221"/>
      <c r="AF79" s="45"/>
      <c r="AG79" s="221"/>
      <c r="AH79" s="45"/>
      <c r="AI79" s="45"/>
      <c r="AJ79" s="221"/>
      <c r="AK79" s="45"/>
      <c r="AL79" s="45"/>
      <c r="AM79" s="45"/>
      <c r="AN79" s="45"/>
      <c r="AO79" s="45"/>
      <c r="AP79" s="45"/>
      <c r="AQ79" s="246"/>
      <c r="AR79" s="45"/>
      <c r="AS79" s="45"/>
      <c r="AT79" s="45"/>
      <c r="AX79" s="45"/>
    </row>
    <row r="80" spans="1:50" ht="22.5" customHeight="1" x14ac:dyDescent="0.25">
      <c r="A80" s="47"/>
      <c r="B80" s="48"/>
      <c r="C80" s="219"/>
      <c r="D80" s="45"/>
      <c r="E80" s="47"/>
      <c r="F80" s="221"/>
      <c r="G80" s="221"/>
      <c r="H80" s="221"/>
      <c r="I80" s="221"/>
      <c r="J80" s="221"/>
      <c r="K80" s="221"/>
      <c r="L80" s="47"/>
      <c r="M80" s="47"/>
      <c r="N80" s="47"/>
      <c r="O80" s="47"/>
      <c r="P80" s="47"/>
      <c r="Q80" s="47"/>
      <c r="R80" s="47"/>
      <c r="S80" s="47"/>
      <c r="T80" s="47"/>
      <c r="U80" s="47"/>
      <c r="V80" s="47"/>
      <c r="W80" s="47"/>
      <c r="X80" s="47"/>
      <c r="Y80" s="47"/>
      <c r="Z80" s="47"/>
      <c r="AA80" s="221"/>
      <c r="AB80" s="45"/>
      <c r="AC80" s="45"/>
      <c r="AD80" s="221"/>
      <c r="AE80" s="221"/>
      <c r="AF80" s="45"/>
      <c r="AG80" s="221"/>
      <c r="AH80" s="45"/>
      <c r="AI80" s="45"/>
      <c r="AJ80" s="221"/>
      <c r="AK80" s="45"/>
      <c r="AL80" s="45"/>
      <c r="AM80" s="45"/>
      <c r="AN80" s="45"/>
      <c r="AO80" s="45"/>
      <c r="AP80" s="45"/>
      <c r="AQ80" s="246"/>
      <c r="AR80" s="45"/>
      <c r="AS80" s="45"/>
      <c r="AT80" s="45"/>
      <c r="AX80" s="45"/>
    </row>
    <row r="81" spans="1:50" ht="22.5" customHeight="1" x14ac:dyDescent="0.25">
      <c r="A81" s="47"/>
      <c r="B81" s="48"/>
      <c r="C81" s="219"/>
      <c r="D81" s="45"/>
      <c r="E81" s="47"/>
      <c r="F81" s="221"/>
      <c r="G81" s="221"/>
      <c r="H81" s="221"/>
      <c r="I81" s="221"/>
      <c r="J81" s="221"/>
      <c r="K81" s="221"/>
      <c r="L81" s="47"/>
      <c r="M81" s="47"/>
      <c r="N81" s="47"/>
      <c r="O81" s="47"/>
      <c r="P81" s="47"/>
      <c r="Q81" s="47"/>
      <c r="R81" s="47"/>
      <c r="S81" s="47"/>
      <c r="T81" s="47"/>
      <c r="U81" s="47"/>
      <c r="V81" s="47"/>
      <c r="W81" s="47"/>
      <c r="X81" s="47"/>
      <c r="Y81" s="47"/>
      <c r="Z81" s="47"/>
      <c r="AA81" s="221"/>
      <c r="AB81" s="45"/>
      <c r="AC81" s="45"/>
      <c r="AD81" s="221"/>
      <c r="AE81" s="221"/>
      <c r="AF81" s="45"/>
      <c r="AG81" s="221"/>
      <c r="AH81" s="45"/>
      <c r="AI81" s="45"/>
      <c r="AJ81" s="221"/>
      <c r="AK81" s="45"/>
      <c r="AL81" s="45"/>
      <c r="AM81" s="45"/>
      <c r="AN81" s="45"/>
      <c r="AO81" s="45"/>
      <c r="AP81" s="45"/>
      <c r="AQ81" s="246"/>
      <c r="AR81" s="45"/>
      <c r="AS81" s="45"/>
      <c r="AT81" s="45"/>
      <c r="AX81" s="45"/>
    </row>
    <row r="82" spans="1:50" ht="22.5" customHeight="1" x14ac:dyDescent="0.25">
      <c r="A82" s="47"/>
      <c r="B82" s="48"/>
      <c r="C82" s="219"/>
      <c r="D82" s="45"/>
      <c r="E82" s="47"/>
      <c r="F82" s="221"/>
      <c r="G82" s="221"/>
      <c r="H82" s="221"/>
      <c r="I82" s="221"/>
      <c r="J82" s="221"/>
      <c r="K82" s="221"/>
      <c r="L82" s="47"/>
      <c r="M82" s="47"/>
      <c r="N82" s="47"/>
      <c r="O82" s="47"/>
      <c r="P82" s="47"/>
      <c r="Q82" s="47"/>
      <c r="R82" s="47"/>
      <c r="S82" s="47"/>
      <c r="T82" s="47"/>
      <c r="U82" s="47"/>
      <c r="V82" s="47"/>
      <c r="W82" s="47"/>
      <c r="X82" s="47"/>
      <c r="Y82" s="47"/>
      <c r="Z82" s="47"/>
      <c r="AA82" s="221"/>
      <c r="AB82" s="45"/>
      <c r="AC82" s="45"/>
      <c r="AD82" s="221"/>
      <c r="AE82" s="221"/>
      <c r="AF82" s="45"/>
      <c r="AG82" s="221"/>
      <c r="AH82" s="45"/>
      <c r="AI82" s="45"/>
      <c r="AJ82" s="221"/>
      <c r="AK82" s="45"/>
      <c r="AL82" s="45"/>
      <c r="AM82" s="45"/>
      <c r="AN82" s="45"/>
      <c r="AO82" s="45"/>
      <c r="AP82" s="45"/>
      <c r="AQ82" s="246"/>
      <c r="AR82" s="45"/>
      <c r="AS82" s="45"/>
      <c r="AT82" s="45"/>
      <c r="AX82" s="45"/>
    </row>
    <row r="83" spans="1:50" ht="22.5" customHeight="1" x14ac:dyDescent="0.25">
      <c r="A83" s="47"/>
      <c r="B83" s="48"/>
      <c r="C83" s="219"/>
      <c r="D83" s="45"/>
      <c r="E83" s="47"/>
      <c r="F83" s="221"/>
      <c r="G83" s="221"/>
      <c r="H83" s="221"/>
      <c r="I83" s="221"/>
      <c r="J83" s="221"/>
      <c r="K83" s="221"/>
      <c r="L83" s="47"/>
      <c r="M83" s="47"/>
      <c r="N83" s="47"/>
      <c r="O83" s="47"/>
      <c r="P83" s="47"/>
      <c r="Q83" s="47"/>
      <c r="R83" s="47"/>
      <c r="S83" s="47"/>
      <c r="T83" s="47"/>
      <c r="U83" s="47"/>
      <c r="V83" s="47"/>
      <c r="W83" s="47"/>
      <c r="X83" s="47"/>
      <c r="Y83" s="47"/>
      <c r="Z83" s="47"/>
      <c r="AA83" s="221"/>
      <c r="AB83" s="45"/>
      <c r="AC83" s="45"/>
      <c r="AD83" s="221"/>
      <c r="AE83" s="221"/>
      <c r="AF83" s="45"/>
      <c r="AG83" s="221"/>
      <c r="AH83" s="45"/>
      <c r="AI83" s="45"/>
      <c r="AJ83" s="221"/>
      <c r="AK83" s="45"/>
      <c r="AL83" s="45"/>
      <c r="AM83" s="45"/>
      <c r="AN83" s="45"/>
      <c r="AO83" s="45"/>
      <c r="AP83" s="45"/>
      <c r="AQ83" s="246"/>
      <c r="AR83" s="45"/>
      <c r="AS83" s="45"/>
      <c r="AT83" s="45"/>
      <c r="AX83" s="45"/>
    </row>
    <row r="84" spans="1:50" ht="22.5" customHeight="1" x14ac:dyDescent="0.25">
      <c r="A84" s="47"/>
      <c r="B84" s="48"/>
      <c r="C84" s="219"/>
      <c r="D84" s="45"/>
      <c r="E84" s="47"/>
      <c r="F84" s="221"/>
      <c r="G84" s="221"/>
      <c r="H84" s="221"/>
      <c r="I84" s="221"/>
      <c r="J84" s="221"/>
      <c r="K84" s="221"/>
      <c r="L84" s="47"/>
      <c r="M84" s="47"/>
      <c r="N84" s="47"/>
      <c r="O84" s="47"/>
      <c r="P84" s="47"/>
      <c r="Q84" s="47"/>
      <c r="R84" s="47"/>
      <c r="S84" s="47"/>
      <c r="T84" s="47"/>
      <c r="U84" s="47"/>
      <c r="V84" s="47"/>
      <c r="W84" s="47"/>
      <c r="X84" s="47"/>
      <c r="Y84" s="47"/>
      <c r="Z84" s="47"/>
      <c r="AA84" s="221"/>
      <c r="AB84" s="45"/>
      <c r="AC84" s="45"/>
      <c r="AD84" s="221"/>
      <c r="AE84" s="221"/>
      <c r="AF84" s="45"/>
      <c r="AG84" s="221"/>
      <c r="AH84" s="45"/>
      <c r="AI84" s="45"/>
      <c r="AJ84" s="221"/>
      <c r="AK84" s="45"/>
      <c r="AL84" s="45"/>
      <c r="AM84" s="45"/>
      <c r="AN84" s="45"/>
      <c r="AO84" s="45"/>
      <c r="AP84" s="45"/>
      <c r="AQ84" s="246"/>
      <c r="AR84" s="45"/>
      <c r="AS84" s="45"/>
      <c r="AT84" s="45"/>
      <c r="AX84" s="45"/>
    </row>
    <row r="85" spans="1:50" ht="22.5" customHeight="1" x14ac:dyDescent="0.25">
      <c r="A85" s="47"/>
      <c r="B85" s="48"/>
      <c r="C85" s="219"/>
      <c r="D85" s="45"/>
      <c r="E85" s="47"/>
      <c r="F85" s="221"/>
      <c r="G85" s="221"/>
      <c r="H85" s="221"/>
      <c r="I85" s="221"/>
      <c r="J85" s="221"/>
      <c r="K85" s="221"/>
      <c r="L85" s="47"/>
      <c r="M85" s="47"/>
      <c r="N85" s="47"/>
      <c r="O85" s="47"/>
      <c r="P85" s="47"/>
      <c r="Q85" s="47"/>
      <c r="R85" s="47"/>
      <c r="S85" s="47"/>
      <c r="T85" s="47"/>
      <c r="U85" s="47"/>
      <c r="V85" s="47"/>
      <c r="W85" s="47"/>
      <c r="X85" s="47"/>
      <c r="Y85" s="47"/>
      <c r="Z85" s="47"/>
      <c r="AA85" s="221"/>
      <c r="AB85" s="45"/>
      <c r="AC85" s="45"/>
      <c r="AD85" s="221"/>
      <c r="AE85" s="221"/>
      <c r="AF85" s="45"/>
      <c r="AG85" s="221"/>
      <c r="AH85" s="45"/>
      <c r="AI85" s="45"/>
      <c r="AJ85" s="221"/>
      <c r="AK85" s="45"/>
      <c r="AL85" s="45"/>
      <c r="AM85" s="45"/>
      <c r="AN85" s="45"/>
      <c r="AO85" s="45"/>
      <c r="AP85" s="45"/>
      <c r="AQ85" s="246"/>
      <c r="AR85" s="45"/>
      <c r="AS85" s="45"/>
      <c r="AT85" s="45"/>
      <c r="AX85" s="45"/>
    </row>
    <row r="86" spans="1:50" ht="22.5" customHeight="1" x14ac:dyDescent="0.25">
      <c r="A86" s="47"/>
      <c r="B86" s="48"/>
      <c r="C86" s="219"/>
      <c r="D86" s="45"/>
      <c r="E86" s="47"/>
      <c r="F86" s="221"/>
      <c r="G86" s="221"/>
      <c r="H86" s="221"/>
      <c r="I86" s="221"/>
      <c r="J86" s="221"/>
      <c r="K86" s="221"/>
      <c r="L86" s="47"/>
      <c r="M86" s="47"/>
      <c r="N86" s="47"/>
      <c r="O86" s="47"/>
      <c r="P86" s="47"/>
      <c r="Q86" s="47"/>
      <c r="R86" s="47"/>
      <c r="S86" s="47"/>
      <c r="T86" s="47"/>
      <c r="U86" s="47"/>
      <c r="V86" s="47"/>
      <c r="W86" s="47"/>
      <c r="X86" s="47"/>
      <c r="Y86" s="47"/>
      <c r="Z86" s="47"/>
      <c r="AA86" s="221"/>
      <c r="AB86" s="45"/>
      <c r="AC86" s="45"/>
      <c r="AD86" s="221"/>
      <c r="AE86" s="221"/>
      <c r="AF86" s="45"/>
      <c r="AG86" s="221"/>
      <c r="AH86" s="45"/>
      <c r="AI86" s="45"/>
      <c r="AJ86" s="221"/>
      <c r="AK86" s="45"/>
      <c r="AL86" s="45"/>
      <c r="AM86" s="45"/>
      <c r="AN86" s="45"/>
      <c r="AO86" s="45"/>
      <c r="AP86" s="45"/>
      <c r="AQ86" s="246"/>
      <c r="AR86" s="45"/>
      <c r="AS86" s="45"/>
      <c r="AT86" s="45"/>
      <c r="AX86" s="45"/>
    </row>
    <row r="87" spans="1:50" ht="22.5" customHeight="1" x14ac:dyDescent="0.25">
      <c r="A87" s="47"/>
      <c r="B87" s="48"/>
      <c r="C87" s="219"/>
      <c r="D87" s="45"/>
      <c r="E87" s="47"/>
      <c r="F87" s="221"/>
      <c r="G87" s="221"/>
      <c r="H87" s="221"/>
      <c r="I87" s="221"/>
      <c r="J87" s="221"/>
      <c r="K87" s="221"/>
      <c r="L87" s="47"/>
      <c r="M87" s="47"/>
      <c r="N87" s="47"/>
      <c r="O87" s="47"/>
      <c r="P87" s="47"/>
      <c r="Q87" s="47"/>
      <c r="R87" s="47"/>
      <c r="S87" s="47"/>
      <c r="T87" s="47"/>
      <c r="U87" s="47"/>
      <c r="V87" s="47"/>
      <c r="W87" s="47"/>
      <c r="X87" s="47"/>
      <c r="Y87" s="47"/>
      <c r="Z87" s="47"/>
      <c r="AA87" s="221"/>
      <c r="AB87" s="45"/>
      <c r="AC87" s="45"/>
      <c r="AD87" s="221"/>
      <c r="AE87" s="221"/>
      <c r="AF87" s="45"/>
      <c r="AG87" s="221"/>
      <c r="AH87" s="45"/>
      <c r="AI87" s="45"/>
      <c r="AJ87" s="221"/>
      <c r="AK87" s="45"/>
      <c r="AL87" s="45"/>
      <c r="AM87" s="45"/>
      <c r="AN87" s="45"/>
      <c r="AO87" s="45"/>
      <c r="AP87" s="45"/>
      <c r="AQ87" s="246"/>
      <c r="AR87" s="45"/>
      <c r="AS87" s="45"/>
      <c r="AT87" s="45"/>
      <c r="AX87" s="45"/>
    </row>
    <row r="88" spans="1:50" ht="22.5" customHeight="1" x14ac:dyDescent="0.25">
      <c r="A88" s="47"/>
      <c r="B88" s="48"/>
      <c r="C88" s="219"/>
      <c r="D88" s="45"/>
      <c r="E88" s="47"/>
      <c r="F88" s="221"/>
      <c r="G88" s="221"/>
      <c r="H88" s="221"/>
      <c r="I88" s="221"/>
      <c r="J88" s="221"/>
      <c r="K88" s="221"/>
      <c r="L88" s="47"/>
      <c r="M88" s="47"/>
      <c r="N88" s="47"/>
      <c r="O88" s="47"/>
      <c r="P88" s="47"/>
      <c r="Q88" s="47"/>
      <c r="R88" s="47"/>
      <c r="S88" s="47"/>
      <c r="T88" s="47"/>
      <c r="U88" s="47"/>
      <c r="V88" s="47"/>
      <c r="W88" s="47"/>
      <c r="X88" s="47"/>
      <c r="Y88" s="47"/>
      <c r="Z88" s="47"/>
      <c r="AA88" s="221"/>
      <c r="AB88" s="45"/>
      <c r="AC88" s="45"/>
      <c r="AD88" s="221"/>
      <c r="AE88" s="221"/>
      <c r="AF88" s="45"/>
      <c r="AG88" s="221"/>
      <c r="AH88" s="45"/>
      <c r="AI88" s="45"/>
      <c r="AJ88" s="221"/>
      <c r="AK88" s="45"/>
      <c r="AL88" s="45"/>
      <c r="AM88" s="45"/>
      <c r="AN88" s="45"/>
      <c r="AO88" s="45"/>
      <c r="AP88" s="45"/>
      <c r="AQ88" s="246"/>
      <c r="AR88" s="45"/>
      <c r="AS88" s="45"/>
      <c r="AT88" s="45"/>
      <c r="AX88" s="45"/>
    </row>
    <row r="89" spans="1:50" ht="22.5" customHeight="1" x14ac:dyDescent="0.25">
      <c r="A89" s="47"/>
      <c r="B89" s="48"/>
      <c r="C89" s="219"/>
      <c r="D89" s="45"/>
      <c r="E89" s="47"/>
      <c r="F89" s="221"/>
      <c r="G89" s="221"/>
      <c r="H89" s="221"/>
      <c r="I89" s="221"/>
      <c r="J89" s="221"/>
      <c r="K89" s="221"/>
      <c r="L89" s="47"/>
      <c r="M89" s="47"/>
      <c r="N89" s="47"/>
      <c r="O89" s="47"/>
      <c r="P89" s="47"/>
      <c r="Q89" s="47"/>
      <c r="R89" s="47"/>
      <c r="S89" s="47"/>
      <c r="T89" s="47"/>
      <c r="U89" s="47"/>
      <c r="V89" s="47"/>
      <c r="W89" s="47"/>
      <c r="X89" s="47"/>
      <c r="Y89" s="47"/>
      <c r="Z89" s="47"/>
      <c r="AA89" s="221"/>
      <c r="AB89" s="45"/>
      <c r="AC89" s="45"/>
      <c r="AD89" s="221"/>
      <c r="AE89" s="221"/>
      <c r="AF89" s="45"/>
      <c r="AG89" s="221"/>
      <c r="AH89" s="45"/>
      <c r="AI89" s="45"/>
      <c r="AJ89" s="221"/>
      <c r="AK89" s="45"/>
      <c r="AL89" s="45"/>
      <c r="AM89" s="45"/>
      <c r="AN89" s="45"/>
      <c r="AO89" s="45"/>
      <c r="AP89" s="45"/>
      <c r="AQ89" s="246"/>
      <c r="AR89" s="45"/>
      <c r="AS89" s="45"/>
      <c r="AT89" s="45"/>
      <c r="AX89" s="45"/>
    </row>
    <row r="90" spans="1:50" ht="22.5" customHeight="1" x14ac:dyDescent="0.25">
      <c r="A90" s="47"/>
      <c r="B90" s="48"/>
      <c r="C90" s="219"/>
      <c r="D90" s="45"/>
      <c r="E90" s="47"/>
      <c r="F90" s="221"/>
      <c r="G90" s="221"/>
      <c r="H90" s="221"/>
      <c r="I90" s="221"/>
      <c r="J90" s="221"/>
      <c r="K90" s="221"/>
      <c r="L90" s="47"/>
      <c r="M90" s="47"/>
      <c r="N90" s="47"/>
      <c r="O90" s="47"/>
      <c r="P90" s="47"/>
      <c r="Q90" s="47"/>
      <c r="R90" s="47"/>
      <c r="S90" s="47"/>
      <c r="T90" s="47"/>
      <c r="U90" s="47"/>
      <c r="V90" s="47"/>
      <c r="W90" s="47"/>
      <c r="X90" s="47"/>
      <c r="Y90" s="47"/>
      <c r="Z90" s="47"/>
      <c r="AA90" s="221"/>
      <c r="AB90" s="45"/>
      <c r="AC90" s="45"/>
      <c r="AD90" s="221"/>
      <c r="AE90" s="221"/>
      <c r="AF90" s="45"/>
      <c r="AG90" s="221"/>
      <c r="AH90" s="45"/>
      <c r="AI90" s="45"/>
      <c r="AJ90" s="221"/>
      <c r="AK90" s="45"/>
      <c r="AL90" s="45"/>
      <c r="AM90" s="45"/>
      <c r="AN90" s="45"/>
      <c r="AO90" s="45"/>
      <c r="AP90" s="45"/>
      <c r="AQ90" s="246"/>
      <c r="AR90" s="45"/>
      <c r="AS90" s="45"/>
      <c r="AT90" s="45"/>
      <c r="AX90" s="45"/>
    </row>
    <row r="91" spans="1:50" ht="22.5" customHeight="1" x14ac:dyDescent="0.25">
      <c r="A91" s="47"/>
      <c r="B91" s="48"/>
      <c r="C91" s="219"/>
      <c r="D91" s="45"/>
      <c r="E91" s="47"/>
      <c r="F91" s="221"/>
      <c r="G91" s="221"/>
      <c r="H91" s="221"/>
      <c r="I91" s="221"/>
      <c r="J91" s="221"/>
      <c r="K91" s="221"/>
      <c r="L91" s="47"/>
      <c r="M91" s="47"/>
      <c r="N91" s="47"/>
      <c r="O91" s="47"/>
      <c r="P91" s="47"/>
      <c r="Q91" s="47"/>
      <c r="R91" s="47"/>
      <c r="S91" s="47"/>
      <c r="T91" s="47"/>
      <c r="U91" s="47"/>
      <c r="V91" s="47"/>
      <c r="W91" s="47"/>
      <c r="X91" s="47"/>
      <c r="Y91" s="47"/>
      <c r="Z91" s="47"/>
      <c r="AA91" s="221"/>
      <c r="AB91" s="45"/>
      <c r="AC91" s="45"/>
      <c r="AD91" s="221"/>
      <c r="AE91" s="221"/>
      <c r="AF91" s="45"/>
      <c r="AG91" s="221"/>
      <c r="AH91" s="45"/>
      <c r="AI91" s="45"/>
      <c r="AJ91" s="221"/>
      <c r="AK91" s="45"/>
      <c r="AL91" s="45"/>
      <c r="AM91" s="45"/>
      <c r="AN91" s="45"/>
      <c r="AO91" s="45"/>
      <c r="AP91" s="45"/>
      <c r="AQ91" s="246"/>
      <c r="AR91" s="45"/>
      <c r="AS91" s="45"/>
      <c r="AT91" s="45"/>
      <c r="AX91" s="45"/>
    </row>
    <row r="92" spans="1:50" ht="22.5" customHeight="1" x14ac:dyDescent="0.25">
      <c r="A92" s="47"/>
      <c r="B92" s="48"/>
      <c r="C92" s="219"/>
      <c r="D92" s="45"/>
      <c r="E92" s="47"/>
      <c r="F92" s="221"/>
      <c r="G92" s="221"/>
      <c r="H92" s="221"/>
      <c r="I92" s="221"/>
      <c r="J92" s="221"/>
      <c r="K92" s="221"/>
      <c r="L92" s="47"/>
      <c r="M92" s="47"/>
      <c r="N92" s="47"/>
      <c r="O92" s="47"/>
      <c r="P92" s="47"/>
      <c r="Q92" s="47"/>
      <c r="R92" s="47"/>
      <c r="S92" s="47"/>
      <c r="T92" s="47"/>
      <c r="U92" s="47"/>
      <c r="V92" s="47"/>
      <c r="W92" s="47"/>
      <c r="X92" s="47"/>
      <c r="Y92" s="47"/>
      <c r="Z92" s="47"/>
      <c r="AA92" s="221"/>
      <c r="AB92" s="45"/>
      <c r="AC92" s="45"/>
      <c r="AD92" s="221"/>
      <c r="AE92" s="221"/>
      <c r="AF92" s="45"/>
      <c r="AG92" s="221"/>
      <c r="AH92" s="45"/>
      <c r="AI92" s="45"/>
      <c r="AJ92" s="221"/>
      <c r="AK92" s="45"/>
      <c r="AL92" s="45"/>
      <c r="AM92" s="45"/>
      <c r="AN92" s="45"/>
      <c r="AO92" s="45"/>
      <c r="AP92" s="45"/>
      <c r="AQ92" s="246"/>
      <c r="AR92" s="45"/>
      <c r="AS92" s="45"/>
      <c r="AT92" s="45"/>
      <c r="AX92" s="45"/>
    </row>
    <row r="93" spans="1:50" ht="22.5" customHeight="1" x14ac:dyDescent="0.25">
      <c r="A93" s="47"/>
      <c r="B93" s="48"/>
      <c r="C93" s="219"/>
      <c r="D93" s="45"/>
      <c r="E93" s="47"/>
      <c r="F93" s="221"/>
      <c r="G93" s="221"/>
      <c r="H93" s="221"/>
      <c r="I93" s="221"/>
      <c r="J93" s="221"/>
      <c r="K93" s="221"/>
      <c r="L93" s="47"/>
      <c r="M93" s="47"/>
      <c r="N93" s="47"/>
      <c r="O93" s="47"/>
      <c r="P93" s="47"/>
      <c r="Q93" s="47"/>
      <c r="R93" s="47"/>
      <c r="S93" s="47"/>
      <c r="T93" s="47"/>
      <c r="U93" s="47"/>
      <c r="V93" s="47"/>
      <c r="W93" s="47"/>
      <c r="X93" s="47"/>
      <c r="Y93" s="47"/>
      <c r="Z93" s="47"/>
      <c r="AA93" s="221"/>
      <c r="AB93" s="45"/>
      <c r="AC93" s="45"/>
      <c r="AD93" s="221"/>
      <c r="AE93" s="221"/>
      <c r="AF93" s="45"/>
      <c r="AG93" s="221"/>
      <c r="AH93" s="45"/>
      <c r="AI93" s="45"/>
      <c r="AJ93" s="221"/>
      <c r="AK93" s="45"/>
      <c r="AL93" s="45"/>
      <c r="AM93" s="45"/>
      <c r="AN93" s="45"/>
      <c r="AO93" s="45"/>
      <c r="AP93" s="45"/>
      <c r="AQ93" s="246"/>
      <c r="AR93" s="45"/>
      <c r="AS93" s="45"/>
      <c r="AT93" s="45"/>
      <c r="AX93" s="45"/>
    </row>
    <row r="94" spans="1:50" ht="22.5" customHeight="1" x14ac:dyDescent="0.25">
      <c r="A94" s="47"/>
      <c r="B94" s="48"/>
      <c r="C94" s="219"/>
      <c r="D94" s="45"/>
      <c r="E94" s="47"/>
      <c r="F94" s="221"/>
      <c r="G94" s="221"/>
      <c r="H94" s="221"/>
      <c r="I94" s="221"/>
      <c r="J94" s="221"/>
      <c r="K94" s="221"/>
      <c r="L94" s="47"/>
      <c r="M94" s="47"/>
      <c r="N94" s="47"/>
      <c r="O94" s="47"/>
      <c r="P94" s="47"/>
      <c r="Q94" s="47"/>
      <c r="R94" s="47"/>
      <c r="S94" s="47"/>
      <c r="T94" s="47"/>
      <c r="U94" s="47"/>
      <c r="V94" s="47"/>
      <c r="W94" s="47"/>
      <c r="X94" s="47"/>
      <c r="Y94" s="47"/>
      <c r="Z94" s="47"/>
      <c r="AA94" s="221"/>
      <c r="AB94" s="45"/>
      <c r="AC94" s="45"/>
      <c r="AD94" s="221"/>
      <c r="AE94" s="221"/>
      <c r="AF94" s="45"/>
      <c r="AG94" s="221"/>
      <c r="AH94" s="45"/>
      <c r="AI94" s="45"/>
      <c r="AJ94" s="221"/>
      <c r="AK94" s="45"/>
      <c r="AL94" s="45"/>
      <c r="AM94" s="45"/>
      <c r="AN94" s="45"/>
      <c r="AO94" s="45"/>
      <c r="AP94" s="45"/>
      <c r="AQ94" s="246"/>
      <c r="AR94" s="45"/>
      <c r="AS94" s="45"/>
      <c r="AT94" s="45"/>
      <c r="AX94" s="45"/>
    </row>
    <row r="95" spans="1:50" ht="22.5" customHeight="1" x14ac:dyDescent="0.25">
      <c r="A95" s="47"/>
      <c r="B95" s="48"/>
      <c r="C95" s="219"/>
      <c r="D95" s="45"/>
      <c r="E95" s="47"/>
      <c r="F95" s="221"/>
      <c r="G95" s="221"/>
      <c r="H95" s="221"/>
      <c r="I95" s="221"/>
      <c r="J95" s="221"/>
      <c r="K95" s="221"/>
      <c r="L95" s="47"/>
      <c r="M95" s="47"/>
      <c r="N95" s="47"/>
      <c r="O95" s="47"/>
      <c r="P95" s="47"/>
      <c r="Q95" s="47"/>
      <c r="R95" s="47"/>
      <c r="S95" s="47"/>
      <c r="T95" s="47"/>
      <c r="U95" s="47"/>
      <c r="V95" s="47"/>
      <c r="W95" s="47"/>
      <c r="X95" s="47"/>
      <c r="Y95" s="47"/>
      <c r="Z95" s="47"/>
      <c r="AA95" s="221"/>
      <c r="AB95" s="45"/>
      <c r="AC95" s="45"/>
      <c r="AD95" s="221"/>
      <c r="AE95" s="221"/>
      <c r="AF95" s="45"/>
      <c r="AG95" s="221"/>
      <c r="AH95" s="45"/>
      <c r="AI95" s="45"/>
      <c r="AJ95" s="221"/>
      <c r="AK95" s="45"/>
      <c r="AL95" s="45"/>
      <c r="AM95" s="45"/>
      <c r="AN95" s="45"/>
      <c r="AO95" s="45"/>
      <c r="AP95" s="45"/>
      <c r="AQ95" s="246"/>
      <c r="AR95" s="45"/>
      <c r="AS95" s="45"/>
      <c r="AT95" s="45"/>
      <c r="AX95" s="45"/>
    </row>
    <row r="96" spans="1:50" ht="22.5" customHeight="1" x14ac:dyDescent="0.25">
      <c r="A96" s="47"/>
      <c r="B96" s="48"/>
      <c r="C96" s="219"/>
      <c r="D96" s="45"/>
      <c r="E96" s="47"/>
      <c r="F96" s="221"/>
      <c r="G96" s="221"/>
      <c r="H96" s="221"/>
      <c r="I96" s="221"/>
      <c r="J96" s="221"/>
      <c r="K96" s="221"/>
      <c r="L96" s="47"/>
      <c r="M96" s="47"/>
      <c r="N96" s="47"/>
      <c r="O96" s="47"/>
      <c r="P96" s="47"/>
      <c r="Q96" s="47"/>
      <c r="R96" s="47"/>
      <c r="S96" s="47"/>
      <c r="T96" s="47"/>
      <c r="U96" s="47"/>
      <c r="V96" s="47"/>
      <c r="W96" s="47"/>
      <c r="X96" s="47"/>
      <c r="Y96" s="47"/>
      <c r="Z96" s="47"/>
      <c r="AA96" s="221"/>
      <c r="AB96" s="45"/>
      <c r="AC96" s="45"/>
      <c r="AD96" s="221"/>
      <c r="AE96" s="221"/>
      <c r="AF96" s="45"/>
      <c r="AG96" s="221"/>
      <c r="AH96" s="45"/>
      <c r="AI96" s="45"/>
      <c r="AJ96" s="221"/>
      <c r="AK96" s="45"/>
      <c r="AL96" s="45"/>
      <c r="AM96" s="45"/>
      <c r="AN96" s="45"/>
      <c r="AO96" s="45"/>
      <c r="AP96" s="45"/>
      <c r="AQ96" s="246"/>
      <c r="AR96" s="45"/>
      <c r="AS96" s="45"/>
      <c r="AT96" s="45"/>
      <c r="AX96" s="45"/>
    </row>
    <row r="97" spans="1:50" ht="22.5" customHeight="1" x14ac:dyDescent="0.25">
      <c r="A97" s="47"/>
      <c r="B97" s="48"/>
      <c r="C97" s="219"/>
      <c r="D97" s="45"/>
      <c r="E97" s="47"/>
      <c r="F97" s="221"/>
      <c r="G97" s="221"/>
      <c r="H97" s="221"/>
      <c r="I97" s="221"/>
      <c r="J97" s="221"/>
      <c r="K97" s="221"/>
      <c r="L97" s="47"/>
      <c r="M97" s="47"/>
      <c r="N97" s="47"/>
      <c r="O97" s="47"/>
      <c r="P97" s="47"/>
      <c r="Q97" s="47"/>
      <c r="R97" s="47"/>
      <c r="S97" s="47"/>
      <c r="T97" s="47"/>
      <c r="U97" s="47"/>
      <c r="V97" s="47"/>
      <c r="W97" s="47"/>
      <c r="X97" s="47"/>
      <c r="Y97" s="47"/>
      <c r="Z97" s="47"/>
      <c r="AA97" s="221"/>
      <c r="AB97" s="45"/>
      <c r="AC97" s="45"/>
      <c r="AD97" s="221"/>
      <c r="AE97" s="221"/>
      <c r="AF97" s="45"/>
      <c r="AG97" s="221"/>
      <c r="AH97" s="45"/>
      <c r="AI97" s="45"/>
      <c r="AJ97" s="221"/>
      <c r="AK97" s="45"/>
      <c r="AL97" s="45"/>
      <c r="AM97" s="45"/>
      <c r="AN97" s="45"/>
      <c r="AO97" s="45"/>
      <c r="AP97" s="45"/>
      <c r="AQ97" s="246"/>
      <c r="AR97" s="45"/>
      <c r="AS97" s="45"/>
      <c r="AT97" s="45"/>
      <c r="AX97" s="45"/>
    </row>
    <row r="98" spans="1:50" ht="22.5" customHeight="1" x14ac:dyDescent="0.25">
      <c r="A98" s="47"/>
      <c r="B98" s="48"/>
      <c r="C98" s="219"/>
      <c r="D98" s="45"/>
      <c r="E98" s="47"/>
      <c r="F98" s="221"/>
      <c r="G98" s="221"/>
      <c r="H98" s="221"/>
      <c r="I98" s="221"/>
      <c r="J98" s="221"/>
      <c r="K98" s="221"/>
      <c r="L98" s="47"/>
      <c r="M98" s="47"/>
      <c r="N98" s="47"/>
      <c r="O98" s="47"/>
      <c r="P98" s="47"/>
      <c r="Q98" s="47"/>
      <c r="R98" s="47"/>
      <c r="S98" s="47"/>
      <c r="T98" s="47"/>
      <c r="U98" s="47"/>
      <c r="V98" s="47"/>
      <c r="W98" s="47"/>
      <c r="X98" s="47"/>
      <c r="Y98" s="47"/>
      <c r="Z98" s="47"/>
      <c r="AA98" s="221"/>
      <c r="AB98" s="45"/>
      <c r="AC98" s="45"/>
      <c r="AD98" s="221"/>
      <c r="AE98" s="221"/>
      <c r="AF98" s="45"/>
      <c r="AG98" s="221"/>
      <c r="AH98" s="45"/>
      <c r="AI98" s="45"/>
      <c r="AJ98" s="221"/>
      <c r="AK98" s="45"/>
      <c r="AL98" s="45"/>
      <c r="AM98" s="45"/>
      <c r="AN98" s="45"/>
      <c r="AO98" s="45"/>
      <c r="AP98" s="45"/>
      <c r="AQ98" s="246"/>
      <c r="AR98" s="45"/>
      <c r="AS98" s="45"/>
      <c r="AT98" s="45"/>
      <c r="AX98" s="45"/>
    </row>
    <row r="99" spans="1:50" ht="22.5" customHeight="1" x14ac:dyDescent="0.25">
      <c r="A99" s="47"/>
      <c r="B99" s="48"/>
      <c r="C99" s="219"/>
      <c r="D99" s="45"/>
      <c r="E99" s="47"/>
      <c r="F99" s="221"/>
      <c r="G99" s="221"/>
      <c r="H99" s="221"/>
      <c r="I99" s="221"/>
      <c r="J99" s="221"/>
      <c r="K99" s="221"/>
      <c r="L99" s="47"/>
      <c r="M99" s="47"/>
      <c r="N99" s="47"/>
      <c r="O99" s="47"/>
      <c r="P99" s="47"/>
      <c r="Q99" s="47"/>
      <c r="R99" s="47"/>
      <c r="S99" s="47"/>
      <c r="T99" s="47"/>
      <c r="U99" s="47"/>
      <c r="V99" s="47"/>
      <c r="W99" s="47"/>
      <c r="X99" s="47"/>
      <c r="Y99" s="47"/>
      <c r="Z99" s="47"/>
      <c r="AA99" s="221"/>
      <c r="AB99" s="45"/>
      <c r="AC99" s="45"/>
      <c r="AD99" s="221"/>
      <c r="AE99" s="221"/>
      <c r="AF99" s="45"/>
      <c r="AG99" s="221"/>
      <c r="AH99" s="45"/>
      <c r="AI99" s="45"/>
      <c r="AJ99" s="221"/>
      <c r="AK99" s="45"/>
      <c r="AL99" s="45"/>
      <c r="AM99" s="45"/>
      <c r="AN99" s="45"/>
      <c r="AO99" s="45"/>
      <c r="AP99" s="45"/>
      <c r="AQ99" s="246"/>
      <c r="AR99" s="45"/>
      <c r="AS99" s="45"/>
      <c r="AT99" s="45"/>
      <c r="AX99" s="45"/>
    </row>
    <row r="100" spans="1:50" ht="22.5" customHeight="1" x14ac:dyDescent="0.25">
      <c r="A100" s="47"/>
      <c r="B100" s="48"/>
      <c r="C100" s="219"/>
      <c r="D100" s="45"/>
      <c r="E100" s="47"/>
      <c r="F100" s="221"/>
      <c r="G100" s="221"/>
      <c r="H100" s="221"/>
      <c r="I100" s="221"/>
      <c r="J100" s="221"/>
      <c r="K100" s="221"/>
      <c r="L100" s="47"/>
      <c r="M100" s="47"/>
      <c r="N100" s="47"/>
      <c r="O100" s="47"/>
      <c r="P100" s="47"/>
      <c r="Q100" s="47"/>
      <c r="R100" s="47"/>
      <c r="S100" s="47"/>
      <c r="T100" s="47"/>
      <c r="U100" s="47"/>
      <c r="V100" s="47"/>
      <c r="W100" s="47"/>
      <c r="X100" s="47"/>
      <c r="Y100" s="47"/>
      <c r="Z100" s="47"/>
      <c r="AA100" s="221"/>
      <c r="AB100" s="45"/>
      <c r="AC100" s="45"/>
      <c r="AD100" s="221"/>
      <c r="AE100" s="221"/>
      <c r="AF100" s="45"/>
      <c r="AG100" s="221"/>
      <c r="AH100" s="45"/>
      <c r="AI100" s="45"/>
      <c r="AJ100" s="221"/>
      <c r="AK100" s="45"/>
      <c r="AL100" s="45"/>
      <c r="AM100" s="45"/>
      <c r="AN100" s="45"/>
      <c r="AO100" s="45"/>
      <c r="AP100" s="45"/>
      <c r="AQ100" s="246"/>
      <c r="AR100" s="45"/>
      <c r="AS100" s="45"/>
      <c r="AT100" s="45"/>
      <c r="AX100" s="45"/>
    </row>
    <row r="101" spans="1:50" ht="22.5" customHeight="1" x14ac:dyDescent="0.25">
      <c r="A101" s="47"/>
      <c r="B101" s="48"/>
      <c r="C101" s="219"/>
      <c r="D101" s="45"/>
      <c r="E101" s="47"/>
      <c r="F101" s="221"/>
      <c r="G101" s="221"/>
      <c r="H101" s="221"/>
      <c r="I101" s="221"/>
      <c r="J101" s="221"/>
      <c r="K101" s="221"/>
      <c r="L101" s="47"/>
      <c r="M101" s="47"/>
      <c r="N101" s="47"/>
      <c r="O101" s="47"/>
      <c r="P101" s="47"/>
      <c r="Q101" s="47"/>
      <c r="R101" s="47"/>
      <c r="S101" s="47"/>
      <c r="T101" s="47"/>
      <c r="U101" s="47"/>
      <c r="V101" s="47"/>
      <c r="W101" s="47"/>
      <c r="X101" s="47"/>
      <c r="Y101" s="47"/>
      <c r="Z101" s="47"/>
      <c r="AA101" s="221"/>
      <c r="AB101" s="45"/>
      <c r="AC101" s="45"/>
      <c r="AD101" s="221"/>
      <c r="AE101" s="221"/>
      <c r="AF101" s="45"/>
      <c r="AG101" s="221"/>
      <c r="AH101" s="45"/>
      <c r="AI101" s="45"/>
      <c r="AJ101" s="221"/>
      <c r="AK101" s="45"/>
      <c r="AL101" s="45"/>
      <c r="AM101" s="45"/>
      <c r="AN101" s="45"/>
      <c r="AO101" s="45"/>
      <c r="AP101" s="45"/>
      <c r="AQ101" s="246"/>
      <c r="AR101" s="45"/>
      <c r="AS101" s="45"/>
      <c r="AT101" s="45"/>
      <c r="AX101" s="45"/>
    </row>
    <row r="102" spans="1:50" ht="22.5" customHeight="1" x14ac:dyDescent="0.25">
      <c r="A102" s="47"/>
      <c r="B102" s="48"/>
      <c r="C102" s="219"/>
      <c r="D102" s="45"/>
      <c r="E102" s="47"/>
      <c r="F102" s="221"/>
      <c r="G102" s="221"/>
      <c r="H102" s="221"/>
      <c r="I102" s="221"/>
      <c r="J102" s="221"/>
      <c r="K102" s="221"/>
      <c r="L102" s="47"/>
      <c r="M102" s="47"/>
      <c r="N102" s="47"/>
      <c r="O102" s="47"/>
      <c r="P102" s="47"/>
      <c r="Q102" s="47"/>
      <c r="R102" s="47"/>
      <c r="S102" s="47"/>
      <c r="T102" s="47"/>
      <c r="U102" s="47"/>
      <c r="V102" s="47"/>
      <c r="W102" s="47"/>
      <c r="X102" s="47"/>
      <c r="Y102" s="47"/>
      <c r="Z102" s="47"/>
      <c r="AA102" s="221"/>
      <c r="AB102" s="45"/>
      <c r="AC102" s="45"/>
      <c r="AD102" s="221"/>
      <c r="AE102" s="221"/>
      <c r="AF102" s="45"/>
      <c r="AG102" s="221"/>
      <c r="AH102" s="45"/>
      <c r="AI102" s="45"/>
      <c r="AJ102" s="221"/>
      <c r="AK102" s="45"/>
      <c r="AL102" s="45"/>
      <c r="AM102" s="45"/>
      <c r="AN102" s="45"/>
      <c r="AO102" s="45"/>
      <c r="AP102" s="45"/>
      <c r="AQ102" s="246"/>
      <c r="AR102" s="45"/>
      <c r="AS102" s="45"/>
      <c r="AT102" s="45"/>
      <c r="AX102" s="45"/>
    </row>
    <row r="103" spans="1:50" ht="22.5" customHeight="1" x14ac:dyDescent="0.25">
      <c r="A103" s="47"/>
      <c r="B103" s="48"/>
      <c r="C103" s="219"/>
      <c r="D103" s="45"/>
      <c r="E103" s="47"/>
      <c r="F103" s="221"/>
      <c r="G103" s="221"/>
      <c r="H103" s="221"/>
      <c r="I103" s="221"/>
      <c r="J103" s="221"/>
      <c r="K103" s="221"/>
      <c r="L103" s="47"/>
      <c r="M103" s="47"/>
      <c r="N103" s="47"/>
      <c r="O103" s="47"/>
      <c r="P103" s="47"/>
      <c r="Q103" s="47"/>
      <c r="R103" s="47"/>
      <c r="S103" s="47"/>
      <c r="T103" s="47"/>
      <c r="U103" s="47"/>
      <c r="V103" s="47"/>
      <c r="W103" s="47"/>
      <c r="X103" s="47"/>
      <c r="Y103" s="47"/>
      <c r="Z103" s="47"/>
      <c r="AA103" s="221"/>
      <c r="AB103" s="45"/>
      <c r="AC103" s="45"/>
      <c r="AD103" s="221"/>
      <c r="AE103" s="221"/>
      <c r="AF103" s="45"/>
      <c r="AG103" s="221"/>
      <c r="AH103" s="45"/>
      <c r="AI103" s="45"/>
      <c r="AJ103" s="221"/>
      <c r="AK103" s="45"/>
      <c r="AL103" s="45"/>
      <c r="AM103" s="45"/>
      <c r="AN103" s="45"/>
      <c r="AO103" s="45"/>
      <c r="AP103" s="45"/>
      <c r="AQ103" s="246"/>
      <c r="AR103" s="45"/>
      <c r="AS103" s="45"/>
      <c r="AT103" s="45"/>
      <c r="AX103" s="45"/>
    </row>
    <row r="104" spans="1:50" ht="22.5" customHeight="1" x14ac:dyDescent="0.25">
      <c r="A104" s="47"/>
      <c r="B104" s="48"/>
      <c r="C104" s="219"/>
      <c r="D104" s="45"/>
      <c r="E104" s="47"/>
      <c r="F104" s="221"/>
      <c r="G104" s="221"/>
      <c r="H104" s="221"/>
      <c r="I104" s="221"/>
      <c r="J104" s="221"/>
      <c r="K104" s="221"/>
      <c r="L104" s="47"/>
      <c r="M104" s="47"/>
      <c r="N104" s="47"/>
      <c r="O104" s="47"/>
      <c r="P104" s="47"/>
      <c r="Q104" s="47"/>
      <c r="R104" s="47"/>
      <c r="S104" s="47"/>
      <c r="T104" s="47"/>
      <c r="U104" s="47"/>
      <c r="V104" s="47"/>
      <c r="W104" s="47"/>
      <c r="X104" s="47"/>
      <c r="Y104" s="47"/>
      <c r="Z104" s="47"/>
      <c r="AA104" s="221"/>
      <c r="AB104" s="45"/>
      <c r="AC104" s="45"/>
      <c r="AD104" s="221"/>
      <c r="AE104" s="221"/>
      <c r="AF104" s="45"/>
      <c r="AG104" s="221"/>
      <c r="AH104" s="45"/>
      <c r="AI104" s="45"/>
      <c r="AJ104" s="221"/>
      <c r="AK104" s="45"/>
      <c r="AL104" s="45"/>
      <c r="AM104" s="45"/>
      <c r="AN104" s="45"/>
      <c r="AO104" s="45"/>
      <c r="AP104" s="45"/>
      <c r="AQ104" s="246"/>
      <c r="AR104" s="45"/>
      <c r="AS104" s="45"/>
      <c r="AT104" s="45"/>
      <c r="AX104" s="45"/>
    </row>
    <row r="105" spans="1:50" ht="22.5" customHeight="1" x14ac:dyDescent="0.25">
      <c r="A105" s="47"/>
      <c r="B105" s="48"/>
      <c r="C105" s="219"/>
      <c r="D105" s="45"/>
      <c r="E105" s="47"/>
      <c r="F105" s="221"/>
      <c r="G105" s="221"/>
      <c r="H105" s="221"/>
      <c r="I105" s="221"/>
      <c r="J105" s="221"/>
      <c r="K105" s="221"/>
      <c r="L105" s="47"/>
      <c r="M105" s="47"/>
      <c r="N105" s="47"/>
      <c r="O105" s="47"/>
      <c r="P105" s="47"/>
      <c r="Q105" s="47"/>
      <c r="R105" s="47"/>
      <c r="S105" s="47"/>
      <c r="T105" s="47"/>
      <c r="U105" s="47"/>
      <c r="V105" s="47"/>
      <c r="W105" s="47"/>
      <c r="X105" s="47"/>
      <c r="Y105" s="47"/>
      <c r="Z105" s="47"/>
      <c r="AA105" s="221"/>
      <c r="AB105" s="45"/>
      <c r="AC105" s="45"/>
      <c r="AD105" s="221"/>
      <c r="AE105" s="221"/>
      <c r="AF105" s="45"/>
      <c r="AG105" s="221"/>
      <c r="AH105" s="45"/>
      <c r="AI105" s="45"/>
      <c r="AJ105" s="221"/>
      <c r="AK105" s="45"/>
      <c r="AL105" s="45"/>
      <c r="AM105" s="45"/>
      <c r="AN105" s="45"/>
      <c r="AO105" s="45"/>
      <c r="AP105" s="45"/>
      <c r="AQ105" s="246"/>
      <c r="AR105" s="45"/>
      <c r="AS105" s="45"/>
      <c r="AT105" s="45"/>
      <c r="AX105" s="45"/>
    </row>
    <row r="106" spans="1:50" ht="22.5" customHeight="1" x14ac:dyDescent="0.25">
      <c r="A106" s="47"/>
      <c r="B106" s="48"/>
      <c r="C106" s="219"/>
      <c r="D106" s="45"/>
      <c r="E106" s="47"/>
      <c r="F106" s="221"/>
      <c r="G106" s="221"/>
      <c r="H106" s="221"/>
      <c r="I106" s="221"/>
      <c r="J106" s="221"/>
      <c r="K106" s="221"/>
      <c r="L106" s="47"/>
      <c r="M106" s="47"/>
      <c r="N106" s="47"/>
      <c r="O106" s="47"/>
      <c r="P106" s="47"/>
      <c r="Q106" s="47"/>
      <c r="R106" s="47"/>
      <c r="S106" s="47"/>
      <c r="T106" s="47"/>
      <c r="U106" s="47"/>
      <c r="V106" s="47"/>
      <c r="W106" s="47"/>
      <c r="X106" s="47"/>
      <c r="Y106" s="47"/>
      <c r="Z106" s="47"/>
      <c r="AA106" s="221"/>
      <c r="AB106" s="45"/>
      <c r="AC106" s="45"/>
      <c r="AD106" s="221"/>
      <c r="AE106" s="221"/>
      <c r="AF106" s="45"/>
      <c r="AG106" s="221"/>
      <c r="AH106" s="45"/>
      <c r="AI106" s="45"/>
      <c r="AJ106" s="221"/>
      <c r="AK106" s="45"/>
      <c r="AL106" s="45"/>
      <c r="AM106" s="45"/>
      <c r="AN106" s="45"/>
      <c r="AO106" s="45"/>
      <c r="AP106" s="45"/>
      <c r="AQ106" s="246"/>
      <c r="AR106" s="45"/>
      <c r="AS106" s="45"/>
      <c r="AT106" s="45"/>
      <c r="AX106" s="45"/>
    </row>
    <row r="107" spans="1:50" ht="22.5" customHeight="1" x14ac:dyDescent="0.25">
      <c r="A107" s="47"/>
      <c r="B107" s="48"/>
      <c r="C107" s="219"/>
      <c r="D107" s="45"/>
      <c r="E107" s="47"/>
      <c r="F107" s="221"/>
      <c r="G107" s="221"/>
      <c r="H107" s="221"/>
      <c r="I107" s="221"/>
      <c r="J107" s="221"/>
      <c r="K107" s="221"/>
      <c r="L107" s="47"/>
      <c r="M107" s="47"/>
      <c r="N107" s="47"/>
      <c r="O107" s="47"/>
      <c r="P107" s="47"/>
      <c r="Q107" s="47"/>
      <c r="R107" s="47"/>
      <c r="S107" s="47"/>
      <c r="T107" s="47"/>
      <c r="U107" s="47"/>
      <c r="V107" s="47"/>
      <c r="W107" s="47"/>
      <c r="X107" s="47"/>
      <c r="Y107" s="47"/>
      <c r="Z107" s="47"/>
      <c r="AA107" s="221"/>
      <c r="AB107" s="45"/>
      <c r="AC107" s="45"/>
      <c r="AD107" s="221"/>
      <c r="AE107" s="221"/>
      <c r="AF107" s="45"/>
      <c r="AG107" s="221"/>
      <c r="AH107" s="45"/>
      <c r="AI107" s="45"/>
      <c r="AJ107" s="221"/>
      <c r="AK107" s="45"/>
      <c r="AL107" s="45"/>
      <c r="AM107" s="45"/>
      <c r="AN107" s="45"/>
      <c r="AO107" s="45"/>
      <c r="AP107" s="45"/>
      <c r="AQ107" s="246"/>
      <c r="AR107" s="45"/>
      <c r="AS107" s="45"/>
      <c r="AT107" s="45"/>
      <c r="AX107" s="45"/>
    </row>
    <row r="108" spans="1:50" ht="22.5" customHeight="1" x14ac:dyDescent="0.25">
      <c r="A108" s="47"/>
      <c r="B108" s="48"/>
      <c r="C108" s="219"/>
      <c r="D108" s="45"/>
      <c r="E108" s="47"/>
      <c r="F108" s="221"/>
      <c r="G108" s="221"/>
      <c r="H108" s="221"/>
      <c r="I108" s="221"/>
      <c r="J108" s="221"/>
      <c r="K108" s="221"/>
      <c r="L108" s="47"/>
      <c r="M108" s="47"/>
      <c r="N108" s="47"/>
      <c r="O108" s="47"/>
      <c r="P108" s="47"/>
      <c r="Q108" s="47"/>
      <c r="R108" s="47"/>
      <c r="S108" s="47"/>
      <c r="T108" s="47"/>
      <c r="U108" s="47"/>
      <c r="V108" s="47"/>
      <c r="W108" s="47"/>
      <c r="X108" s="47"/>
      <c r="Y108" s="47"/>
      <c r="Z108" s="47"/>
      <c r="AA108" s="221"/>
      <c r="AB108" s="45"/>
      <c r="AC108" s="45"/>
      <c r="AD108" s="221"/>
      <c r="AE108" s="221"/>
      <c r="AF108" s="45"/>
      <c r="AG108" s="221"/>
      <c r="AH108" s="45"/>
      <c r="AI108" s="45"/>
      <c r="AJ108" s="221"/>
      <c r="AK108" s="45"/>
      <c r="AL108" s="45"/>
      <c r="AM108" s="45"/>
      <c r="AN108" s="45"/>
      <c r="AO108" s="45"/>
      <c r="AP108" s="45"/>
      <c r="AQ108" s="246"/>
      <c r="AR108" s="45"/>
      <c r="AS108" s="45"/>
      <c r="AT108" s="45"/>
      <c r="AX108" s="45"/>
    </row>
    <row r="109" spans="1:50" ht="22.5" customHeight="1" x14ac:dyDescent="0.25">
      <c r="A109" s="47"/>
      <c r="B109" s="48"/>
      <c r="C109" s="219"/>
      <c r="D109" s="45"/>
      <c r="E109" s="47"/>
      <c r="F109" s="221"/>
      <c r="G109" s="221"/>
      <c r="H109" s="221"/>
      <c r="I109" s="221"/>
      <c r="J109" s="221"/>
      <c r="K109" s="221"/>
      <c r="L109" s="47"/>
      <c r="M109" s="47"/>
      <c r="N109" s="47"/>
      <c r="O109" s="47"/>
      <c r="P109" s="47"/>
      <c r="Q109" s="47"/>
      <c r="R109" s="47"/>
      <c r="S109" s="47"/>
      <c r="T109" s="47"/>
      <c r="U109" s="47"/>
      <c r="V109" s="47"/>
      <c r="W109" s="47"/>
      <c r="X109" s="47"/>
      <c r="Y109" s="47"/>
      <c r="Z109" s="47"/>
      <c r="AA109" s="221"/>
      <c r="AB109" s="45"/>
      <c r="AC109" s="45"/>
      <c r="AD109" s="221"/>
      <c r="AE109" s="221"/>
      <c r="AF109" s="45"/>
      <c r="AG109" s="221"/>
      <c r="AH109" s="45"/>
      <c r="AI109" s="45"/>
      <c r="AJ109" s="221"/>
      <c r="AK109" s="45"/>
      <c r="AL109" s="45"/>
      <c r="AM109" s="45"/>
      <c r="AN109" s="45"/>
      <c r="AO109" s="45"/>
      <c r="AP109" s="45"/>
      <c r="AQ109" s="246"/>
      <c r="AR109" s="45"/>
      <c r="AS109" s="45"/>
      <c r="AT109" s="45"/>
      <c r="AX109" s="45"/>
    </row>
    <row r="110" spans="1:50" ht="22.5" customHeight="1" x14ac:dyDescent="0.25">
      <c r="A110" s="47"/>
      <c r="B110" s="48"/>
      <c r="C110" s="219"/>
      <c r="D110" s="45"/>
      <c r="E110" s="47"/>
      <c r="F110" s="221"/>
      <c r="G110" s="221"/>
      <c r="H110" s="221"/>
      <c r="I110" s="221"/>
      <c r="J110" s="221"/>
      <c r="K110" s="221"/>
      <c r="L110" s="47"/>
      <c r="M110" s="47"/>
      <c r="N110" s="47"/>
      <c r="O110" s="47"/>
      <c r="P110" s="47"/>
      <c r="Q110" s="47"/>
      <c r="R110" s="47"/>
      <c r="S110" s="47"/>
      <c r="T110" s="47"/>
      <c r="U110" s="47"/>
      <c r="V110" s="47"/>
      <c r="W110" s="47"/>
      <c r="X110" s="47"/>
      <c r="Y110" s="47"/>
      <c r="Z110" s="47"/>
      <c r="AA110" s="221"/>
      <c r="AB110" s="45"/>
      <c r="AC110" s="45"/>
      <c r="AD110" s="221"/>
      <c r="AE110" s="221"/>
      <c r="AF110" s="45"/>
      <c r="AG110" s="221"/>
      <c r="AH110" s="45"/>
      <c r="AI110" s="45"/>
      <c r="AJ110" s="221"/>
      <c r="AK110" s="45"/>
      <c r="AL110" s="45"/>
      <c r="AM110" s="45"/>
      <c r="AN110" s="45"/>
      <c r="AO110" s="45"/>
      <c r="AP110" s="45"/>
      <c r="AQ110" s="246"/>
      <c r="AR110" s="45"/>
      <c r="AS110" s="45"/>
      <c r="AT110" s="45"/>
      <c r="AX110" s="45"/>
    </row>
    <row r="111" spans="1:50" ht="22.5" customHeight="1" x14ac:dyDescent="0.25">
      <c r="A111" s="47"/>
      <c r="B111" s="48"/>
      <c r="C111" s="219"/>
      <c r="D111" s="45"/>
      <c r="E111" s="47"/>
      <c r="F111" s="221"/>
      <c r="G111" s="221"/>
      <c r="H111" s="221"/>
      <c r="I111" s="221"/>
      <c r="J111" s="221"/>
      <c r="K111" s="221"/>
      <c r="L111" s="47"/>
      <c r="M111" s="47"/>
      <c r="N111" s="47"/>
      <c r="O111" s="47"/>
      <c r="P111" s="47"/>
      <c r="Q111" s="47"/>
      <c r="R111" s="47"/>
      <c r="S111" s="47"/>
      <c r="T111" s="47"/>
      <c r="U111" s="47"/>
      <c r="V111" s="47"/>
      <c r="W111" s="47"/>
      <c r="X111" s="47"/>
      <c r="Y111" s="47"/>
      <c r="Z111" s="47"/>
      <c r="AA111" s="221"/>
      <c r="AB111" s="45"/>
      <c r="AC111" s="45"/>
      <c r="AD111" s="221"/>
      <c r="AE111" s="221"/>
      <c r="AF111" s="45"/>
      <c r="AG111" s="221"/>
      <c r="AH111" s="45"/>
      <c r="AI111" s="45"/>
      <c r="AJ111" s="221"/>
      <c r="AK111" s="45"/>
      <c r="AL111" s="45"/>
      <c r="AM111" s="45"/>
      <c r="AN111" s="45"/>
      <c r="AO111" s="45"/>
      <c r="AP111" s="45"/>
      <c r="AQ111" s="246"/>
      <c r="AR111" s="45"/>
      <c r="AS111" s="45"/>
      <c r="AT111" s="45"/>
      <c r="AX111" s="45"/>
    </row>
    <row r="112" spans="1:50" ht="22.5" customHeight="1" x14ac:dyDescent="0.25">
      <c r="A112" s="47"/>
      <c r="B112" s="48"/>
      <c r="C112" s="219"/>
      <c r="D112" s="45"/>
      <c r="E112" s="47"/>
      <c r="F112" s="221"/>
      <c r="G112" s="221"/>
      <c r="H112" s="221"/>
      <c r="I112" s="221"/>
      <c r="J112" s="221"/>
      <c r="K112" s="221"/>
      <c r="L112" s="47"/>
      <c r="M112" s="47"/>
      <c r="N112" s="47"/>
      <c r="O112" s="47"/>
      <c r="P112" s="47"/>
      <c r="Q112" s="47"/>
      <c r="R112" s="47"/>
      <c r="S112" s="47"/>
      <c r="T112" s="47"/>
      <c r="U112" s="47"/>
      <c r="V112" s="47"/>
      <c r="W112" s="47"/>
      <c r="X112" s="47"/>
      <c r="Y112" s="47"/>
      <c r="Z112" s="47"/>
      <c r="AA112" s="221"/>
      <c r="AB112" s="45"/>
      <c r="AC112" s="45"/>
      <c r="AD112" s="221"/>
      <c r="AE112" s="221"/>
      <c r="AF112" s="45"/>
      <c r="AG112" s="221"/>
      <c r="AH112" s="45"/>
      <c r="AI112" s="45"/>
      <c r="AJ112" s="221"/>
      <c r="AK112" s="45"/>
      <c r="AL112" s="45"/>
      <c r="AM112" s="45"/>
      <c r="AN112" s="45"/>
      <c r="AO112" s="45"/>
      <c r="AP112" s="45"/>
      <c r="AQ112" s="246"/>
      <c r="AR112" s="45"/>
      <c r="AS112" s="45"/>
      <c r="AT112" s="45"/>
      <c r="AX112" s="45"/>
    </row>
    <row r="113" spans="1:50" ht="22.5" customHeight="1" x14ac:dyDescent="0.25">
      <c r="A113" s="47"/>
      <c r="B113" s="48"/>
      <c r="C113" s="219"/>
      <c r="D113" s="45"/>
      <c r="E113" s="47"/>
      <c r="F113" s="221"/>
      <c r="G113" s="221"/>
      <c r="H113" s="221"/>
      <c r="I113" s="221"/>
      <c r="J113" s="221"/>
      <c r="K113" s="221"/>
      <c r="L113" s="47"/>
      <c r="M113" s="47"/>
      <c r="N113" s="47"/>
      <c r="O113" s="47"/>
      <c r="P113" s="47"/>
      <c r="Q113" s="47"/>
      <c r="R113" s="47"/>
      <c r="S113" s="47"/>
      <c r="T113" s="47"/>
      <c r="U113" s="47"/>
      <c r="V113" s="47"/>
      <c r="W113" s="47"/>
      <c r="X113" s="47"/>
      <c r="Y113" s="47"/>
      <c r="Z113" s="47"/>
      <c r="AA113" s="221"/>
      <c r="AB113" s="45"/>
      <c r="AC113" s="45"/>
      <c r="AD113" s="221"/>
      <c r="AE113" s="221"/>
      <c r="AF113" s="45"/>
      <c r="AG113" s="221"/>
      <c r="AH113" s="45"/>
      <c r="AI113" s="45"/>
      <c r="AJ113" s="221"/>
      <c r="AK113" s="45"/>
      <c r="AL113" s="45"/>
      <c r="AM113" s="45"/>
      <c r="AN113" s="45"/>
      <c r="AO113" s="45"/>
      <c r="AP113" s="45"/>
      <c r="AQ113" s="246"/>
      <c r="AR113" s="45"/>
      <c r="AS113" s="45"/>
      <c r="AT113" s="45"/>
      <c r="AX113" s="45"/>
    </row>
    <row r="114" spans="1:50" ht="22.5" customHeight="1" x14ac:dyDescent="0.25">
      <c r="A114" s="47"/>
      <c r="B114" s="48"/>
      <c r="C114" s="219"/>
      <c r="D114" s="45"/>
      <c r="E114" s="47"/>
      <c r="F114" s="221"/>
      <c r="G114" s="221"/>
      <c r="H114" s="221"/>
      <c r="I114" s="221"/>
      <c r="J114" s="221"/>
      <c r="K114" s="221"/>
      <c r="L114" s="47"/>
      <c r="M114" s="47"/>
      <c r="N114" s="47"/>
      <c r="O114" s="47"/>
      <c r="P114" s="47"/>
      <c r="Q114" s="47"/>
      <c r="R114" s="47"/>
      <c r="S114" s="47"/>
      <c r="T114" s="47"/>
      <c r="U114" s="47"/>
      <c r="V114" s="47"/>
      <c r="W114" s="47"/>
      <c r="X114" s="47"/>
      <c r="Y114" s="47"/>
      <c r="Z114" s="47"/>
      <c r="AA114" s="221"/>
      <c r="AB114" s="45"/>
      <c r="AC114" s="45"/>
      <c r="AD114" s="221"/>
      <c r="AE114" s="221"/>
      <c r="AF114" s="45"/>
      <c r="AG114" s="221"/>
      <c r="AH114" s="45"/>
      <c r="AI114" s="45"/>
      <c r="AJ114" s="221"/>
      <c r="AK114" s="45"/>
      <c r="AL114" s="45"/>
      <c r="AM114" s="45"/>
      <c r="AN114" s="45"/>
      <c r="AO114" s="45"/>
      <c r="AP114" s="45"/>
      <c r="AQ114" s="246"/>
      <c r="AR114" s="45"/>
      <c r="AS114" s="45"/>
      <c r="AT114" s="45"/>
      <c r="AX114" s="45"/>
    </row>
    <row r="115" spans="1:50" ht="22.5" customHeight="1" x14ac:dyDescent="0.25">
      <c r="A115" s="47"/>
      <c r="B115" s="48"/>
      <c r="C115" s="219"/>
      <c r="D115" s="45"/>
      <c r="E115" s="47"/>
      <c r="F115" s="221"/>
      <c r="G115" s="221"/>
      <c r="H115" s="221"/>
      <c r="I115" s="221"/>
      <c r="J115" s="221"/>
      <c r="K115" s="221"/>
      <c r="L115" s="47"/>
      <c r="M115" s="47"/>
      <c r="N115" s="47"/>
      <c r="O115" s="47"/>
      <c r="P115" s="47"/>
      <c r="Q115" s="47"/>
      <c r="R115" s="47"/>
      <c r="S115" s="47"/>
      <c r="T115" s="47"/>
      <c r="U115" s="47"/>
      <c r="V115" s="47"/>
      <c r="W115" s="47"/>
      <c r="X115" s="47"/>
      <c r="Y115" s="47"/>
      <c r="Z115" s="47"/>
      <c r="AA115" s="221"/>
      <c r="AB115" s="45"/>
      <c r="AC115" s="45"/>
      <c r="AD115" s="221"/>
      <c r="AE115" s="221"/>
      <c r="AF115" s="45"/>
      <c r="AG115" s="221"/>
      <c r="AH115" s="45"/>
      <c r="AI115" s="45"/>
      <c r="AJ115" s="221"/>
      <c r="AK115" s="45"/>
      <c r="AL115" s="45"/>
      <c r="AM115" s="45"/>
      <c r="AN115" s="45"/>
      <c r="AO115" s="45"/>
      <c r="AP115" s="45"/>
      <c r="AQ115" s="246"/>
      <c r="AR115" s="45"/>
      <c r="AS115" s="45"/>
      <c r="AT115" s="45"/>
      <c r="AX115" s="45"/>
    </row>
    <row r="116" spans="1:50" ht="22.5" customHeight="1" x14ac:dyDescent="0.25">
      <c r="A116" s="47"/>
      <c r="B116" s="48"/>
      <c r="C116" s="219"/>
      <c r="D116" s="45"/>
      <c r="E116" s="47"/>
      <c r="F116" s="221"/>
      <c r="G116" s="221"/>
      <c r="H116" s="221"/>
      <c r="I116" s="221"/>
      <c r="J116" s="221"/>
      <c r="K116" s="221"/>
      <c r="L116" s="47"/>
      <c r="M116" s="47"/>
      <c r="N116" s="47"/>
      <c r="O116" s="47"/>
      <c r="P116" s="47"/>
      <c r="Q116" s="47"/>
      <c r="R116" s="47"/>
      <c r="S116" s="47"/>
      <c r="T116" s="47"/>
      <c r="U116" s="47"/>
      <c r="V116" s="47"/>
      <c r="W116" s="47"/>
      <c r="X116" s="47"/>
      <c r="Y116" s="47"/>
      <c r="Z116" s="47"/>
      <c r="AA116" s="221"/>
      <c r="AB116" s="45"/>
      <c r="AC116" s="45"/>
      <c r="AD116" s="221"/>
      <c r="AE116" s="221"/>
      <c r="AF116" s="45"/>
      <c r="AG116" s="221"/>
      <c r="AH116" s="45"/>
      <c r="AI116" s="45"/>
      <c r="AJ116" s="221"/>
      <c r="AK116" s="45"/>
      <c r="AL116" s="45"/>
      <c r="AM116" s="45"/>
      <c r="AN116" s="45"/>
      <c r="AO116" s="45"/>
      <c r="AP116" s="45"/>
      <c r="AQ116" s="246"/>
      <c r="AR116" s="45"/>
      <c r="AS116" s="45"/>
      <c r="AT116" s="45"/>
      <c r="AX116" s="45"/>
    </row>
    <row r="117" spans="1:50" ht="22.5" customHeight="1" x14ac:dyDescent="0.25">
      <c r="A117" s="47"/>
      <c r="B117" s="48"/>
      <c r="C117" s="219"/>
      <c r="D117" s="45"/>
      <c r="E117" s="47"/>
      <c r="F117" s="221"/>
      <c r="G117" s="221"/>
      <c r="H117" s="221"/>
      <c r="I117" s="221"/>
      <c r="J117" s="221"/>
      <c r="K117" s="221"/>
      <c r="L117" s="47"/>
      <c r="M117" s="47"/>
      <c r="N117" s="47"/>
      <c r="O117" s="47"/>
      <c r="P117" s="47"/>
      <c r="Q117" s="47"/>
      <c r="R117" s="47"/>
      <c r="S117" s="47"/>
      <c r="T117" s="47"/>
      <c r="U117" s="47"/>
      <c r="V117" s="47"/>
      <c r="W117" s="47"/>
      <c r="X117" s="47"/>
      <c r="Y117" s="47"/>
      <c r="Z117" s="47"/>
      <c r="AA117" s="221"/>
      <c r="AB117" s="45"/>
      <c r="AC117" s="45"/>
      <c r="AD117" s="221"/>
      <c r="AE117" s="221"/>
      <c r="AF117" s="45"/>
      <c r="AG117" s="221"/>
      <c r="AH117" s="45"/>
      <c r="AI117" s="45"/>
      <c r="AJ117" s="221"/>
      <c r="AK117" s="45"/>
      <c r="AL117" s="45"/>
      <c r="AM117" s="45"/>
      <c r="AN117" s="45"/>
      <c r="AO117" s="45"/>
      <c r="AP117" s="45"/>
      <c r="AQ117" s="246"/>
      <c r="AR117" s="45"/>
      <c r="AS117" s="45"/>
      <c r="AT117" s="45"/>
      <c r="AX117" s="45"/>
    </row>
    <row r="118" spans="1:50" ht="22.5" customHeight="1" x14ac:dyDescent="0.25">
      <c r="A118" s="47"/>
      <c r="B118" s="48"/>
      <c r="C118" s="219"/>
      <c r="D118" s="45"/>
      <c r="E118" s="47"/>
      <c r="F118" s="221"/>
      <c r="G118" s="221"/>
      <c r="H118" s="221"/>
      <c r="I118" s="221"/>
      <c r="J118" s="221"/>
      <c r="K118" s="221"/>
      <c r="L118" s="47"/>
      <c r="M118" s="47"/>
      <c r="N118" s="47"/>
      <c r="O118" s="47"/>
      <c r="P118" s="47"/>
      <c r="Q118" s="47"/>
      <c r="R118" s="47"/>
      <c r="S118" s="47"/>
      <c r="T118" s="47"/>
      <c r="U118" s="47"/>
      <c r="V118" s="47"/>
      <c r="W118" s="47"/>
      <c r="X118" s="47"/>
      <c r="Y118" s="47"/>
      <c r="Z118" s="47"/>
      <c r="AA118" s="221"/>
      <c r="AB118" s="45"/>
      <c r="AC118" s="45"/>
      <c r="AD118" s="221"/>
      <c r="AE118" s="221"/>
      <c r="AF118" s="45"/>
      <c r="AG118" s="221"/>
      <c r="AH118" s="45"/>
      <c r="AI118" s="45"/>
      <c r="AJ118" s="221"/>
      <c r="AK118" s="45"/>
      <c r="AL118" s="45"/>
      <c r="AM118" s="45"/>
      <c r="AN118" s="45"/>
      <c r="AO118" s="45"/>
      <c r="AP118" s="45"/>
      <c r="AQ118" s="246"/>
      <c r="AR118" s="45"/>
      <c r="AS118" s="45"/>
      <c r="AT118" s="45"/>
      <c r="AX118" s="45"/>
    </row>
    <row r="119" spans="1:50" ht="22.5" customHeight="1" x14ac:dyDescent="0.25">
      <c r="A119" s="47"/>
      <c r="B119" s="48"/>
      <c r="C119" s="219"/>
      <c r="D119" s="45"/>
      <c r="E119" s="47"/>
      <c r="F119" s="221"/>
      <c r="G119" s="221"/>
      <c r="H119" s="221"/>
      <c r="I119" s="221"/>
      <c r="J119" s="221"/>
      <c r="K119" s="221"/>
      <c r="L119" s="47"/>
      <c r="M119" s="47"/>
      <c r="N119" s="47"/>
      <c r="O119" s="47"/>
      <c r="P119" s="47"/>
      <c r="Q119" s="47"/>
      <c r="R119" s="47"/>
      <c r="S119" s="47"/>
      <c r="T119" s="47"/>
      <c r="U119" s="47"/>
      <c r="V119" s="47"/>
      <c r="W119" s="47"/>
      <c r="X119" s="47"/>
      <c r="Y119" s="47"/>
      <c r="Z119" s="47"/>
      <c r="AA119" s="221"/>
      <c r="AB119" s="45"/>
      <c r="AC119" s="45"/>
      <c r="AD119" s="221"/>
      <c r="AE119" s="221"/>
      <c r="AF119" s="45"/>
      <c r="AG119" s="221"/>
      <c r="AH119" s="45"/>
      <c r="AI119" s="45"/>
      <c r="AJ119" s="221"/>
      <c r="AK119" s="45"/>
      <c r="AL119" s="45"/>
      <c r="AM119" s="45"/>
      <c r="AN119" s="45"/>
      <c r="AO119" s="45"/>
      <c r="AP119" s="45"/>
      <c r="AQ119" s="246"/>
      <c r="AR119" s="45"/>
      <c r="AS119" s="45"/>
      <c r="AT119" s="45"/>
      <c r="AX119" s="45"/>
    </row>
    <row r="120" spans="1:50" ht="22.5" customHeight="1" x14ac:dyDescent="0.25">
      <c r="A120" s="47"/>
      <c r="B120" s="48"/>
      <c r="C120" s="219"/>
      <c r="D120" s="45"/>
      <c r="E120" s="47"/>
      <c r="F120" s="221"/>
      <c r="G120" s="221"/>
      <c r="H120" s="221"/>
      <c r="I120" s="221"/>
      <c r="J120" s="221"/>
      <c r="K120" s="221"/>
      <c r="L120" s="47"/>
      <c r="M120" s="47"/>
      <c r="N120" s="47"/>
      <c r="O120" s="47"/>
      <c r="P120" s="47"/>
      <c r="Q120" s="47"/>
      <c r="R120" s="47"/>
      <c r="S120" s="47"/>
      <c r="T120" s="47"/>
      <c r="U120" s="47"/>
      <c r="V120" s="47"/>
      <c r="W120" s="47"/>
      <c r="X120" s="47"/>
      <c r="Y120" s="47"/>
      <c r="Z120" s="47"/>
      <c r="AA120" s="221"/>
      <c r="AB120" s="45"/>
      <c r="AC120" s="45"/>
      <c r="AD120" s="221"/>
      <c r="AE120" s="221"/>
      <c r="AF120" s="45"/>
      <c r="AG120" s="221"/>
      <c r="AH120" s="45"/>
      <c r="AI120" s="45"/>
      <c r="AJ120" s="221"/>
      <c r="AK120" s="45"/>
      <c r="AL120" s="45"/>
      <c r="AM120" s="45"/>
      <c r="AN120" s="45"/>
      <c r="AO120" s="45"/>
      <c r="AP120" s="45"/>
      <c r="AQ120" s="246"/>
      <c r="AR120" s="45"/>
      <c r="AS120" s="45"/>
      <c r="AT120" s="45"/>
      <c r="AX120" s="45"/>
    </row>
    <row r="121" spans="1:50" ht="22.5" customHeight="1" x14ac:dyDescent="0.25">
      <c r="A121" s="47"/>
      <c r="B121" s="48"/>
      <c r="C121" s="219"/>
      <c r="D121" s="45"/>
      <c r="E121" s="47"/>
      <c r="F121" s="221"/>
      <c r="G121" s="221"/>
      <c r="H121" s="221"/>
      <c r="I121" s="221"/>
      <c r="J121" s="221"/>
      <c r="K121" s="221"/>
      <c r="L121" s="47"/>
      <c r="M121" s="47"/>
      <c r="N121" s="47"/>
      <c r="O121" s="47"/>
      <c r="P121" s="47"/>
      <c r="Q121" s="47"/>
      <c r="R121" s="47"/>
      <c r="S121" s="47"/>
      <c r="T121" s="47"/>
      <c r="U121" s="47"/>
      <c r="V121" s="47"/>
      <c r="W121" s="47"/>
      <c r="X121" s="47"/>
      <c r="Y121" s="47"/>
      <c r="Z121" s="47"/>
      <c r="AA121" s="221"/>
      <c r="AB121" s="45"/>
      <c r="AC121" s="45"/>
      <c r="AD121" s="221"/>
      <c r="AE121" s="221"/>
      <c r="AF121" s="45"/>
      <c r="AG121" s="221"/>
      <c r="AH121" s="45"/>
      <c r="AI121" s="45"/>
      <c r="AJ121" s="221"/>
      <c r="AK121" s="45"/>
      <c r="AL121" s="45"/>
      <c r="AM121" s="45"/>
      <c r="AN121" s="45"/>
      <c r="AO121" s="45"/>
      <c r="AP121" s="45"/>
      <c r="AQ121" s="246"/>
      <c r="AR121" s="45"/>
      <c r="AS121" s="45"/>
      <c r="AT121" s="45"/>
      <c r="AX121" s="45"/>
    </row>
    <row r="122" spans="1:50" ht="22.5" customHeight="1" x14ac:dyDescent="0.25">
      <c r="A122" s="47"/>
      <c r="B122" s="48"/>
      <c r="C122" s="219"/>
      <c r="D122" s="45"/>
      <c r="E122" s="47"/>
      <c r="F122" s="221"/>
      <c r="G122" s="221"/>
      <c r="H122" s="221"/>
      <c r="I122" s="221"/>
      <c r="J122" s="221"/>
      <c r="K122" s="221"/>
      <c r="L122" s="47"/>
      <c r="M122" s="47"/>
      <c r="N122" s="47"/>
      <c r="O122" s="47"/>
      <c r="P122" s="47"/>
      <c r="Q122" s="47"/>
      <c r="R122" s="47"/>
      <c r="S122" s="47"/>
      <c r="T122" s="47"/>
      <c r="U122" s="47"/>
      <c r="V122" s="47"/>
      <c r="W122" s="47"/>
      <c r="X122" s="47"/>
      <c r="Y122" s="47"/>
      <c r="Z122" s="47"/>
      <c r="AA122" s="221"/>
      <c r="AB122" s="45"/>
      <c r="AC122" s="45"/>
      <c r="AD122" s="221"/>
      <c r="AE122" s="221"/>
      <c r="AF122" s="45"/>
      <c r="AG122" s="221"/>
      <c r="AH122" s="45"/>
      <c r="AI122" s="45"/>
      <c r="AJ122" s="221"/>
      <c r="AK122" s="45"/>
      <c r="AL122" s="45"/>
      <c r="AM122" s="45"/>
      <c r="AN122" s="45"/>
      <c r="AO122" s="45"/>
      <c r="AP122" s="45"/>
      <c r="AQ122" s="246"/>
      <c r="AR122" s="45"/>
      <c r="AS122" s="45"/>
      <c r="AT122" s="45"/>
      <c r="AX122" s="45"/>
    </row>
    <row r="123" spans="1:50" ht="22.5" customHeight="1" x14ac:dyDescent="0.25">
      <c r="A123" s="47"/>
      <c r="B123" s="48"/>
      <c r="C123" s="219"/>
      <c r="D123" s="45"/>
      <c r="E123" s="47"/>
      <c r="F123" s="221"/>
      <c r="G123" s="221"/>
      <c r="H123" s="221"/>
      <c r="I123" s="221"/>
      <c r="J123" s="221"/>
      <c r="K123" s="221"/>
      <c r="L123" s="47"/>
      <c r="M123" s="47"/>
      <c r="N123" s="47"/>
      <c r="O123" s="47"/>
      <c r="P123" s="47"/>
      <c r="Q123" s="47"/>
      <c r="R123" s="47"/>
      <c r="S123" s="47"/>
      <c r="T123" s="47"/>
      <c r="U123" s="47"/>
      <c r="V123" s="47"/>
      <c r="W123" s="47"/>
      <c r="X123" s="47"/>
      <c r="Y123" s="47"/>
      <c r="Z123" s="47"/>
      <c r="AA123" s="221"/>
      <c r="AB123" s="45"/>
      <c r="AC123" s="45"/>
      <c r="AD123" s="221"/>
      <c r="AE123" s="221"/>
      <c r="AF123" s="45"/>
      <c r="AG123" s="221"/>
      <c r="AH123" s="45"/>
      <c r="AI123" s="45"/>
      <c r="AJ123" s="221"/>
      <c r="AK123" s="45"/>
      <c r="AL123" s="45"/>
      <c r="AM123" s="45"/>
      <c r="AN123" s="45"/>
      <c r="AO123" s="45"/>
      <c r="AP123" s="45"/>
      <c r="AQ123" s="246"/>
      <c r="AR123" s="45"/>
      <c r="AS123" s="45"/>
      <c r="AT123" s="45"/>
      <c r="AX123" s="45"/>
    </row>
    <row r="124" spans="1:50" ht="22.5" customHeight="1" x14ac:dyDescent="0.25">
      <c r="A124" s="47"/>
      <c r="B124" s="48"/>
      <c r="C124" s="219"/>
      <c r="D124" s="45"/>
      <c r="E124" s="47"/>
      <c r="F124" s="221"/>
      <c r="G124" s="221"/>
      <c r="H124" s="221"/>
      <c r="I124" s="221"/>
      <c r="J124" s="221"/>
      <c r="K124" s="221"/>
      <c r="L124" s="47"/>
      <c r="M124" s="47"/>
      <c r="N124" s="47"/>
      <c r="O124" s="47"/>
      <c r="P124" s="47"/>
      <c r="Q124" s="47"/>
      <c r="R124" s="47"/>
      <c r="S124" s="47"/>
      <c r="T124" s="47"/>
      <c r="U124" s="47"/>
      <c r="V124" s="47"/>
      <c r="W124" s="47"/>
      <c r="X124" s="47"/>
      <c r="Y124" s="47"/>
      <c r="Z124" s="47"/>
      <c r="AA124" s="221"/>
      <c r="AB124" s="45"/>
      <c r="AC124" s="45"/>
      <c r="AD124" s="221"/>
      <c r="AE124" s="221"/>
      <c r="AF124" s="45"/>
      <c r="AG124" s="221"/>
      <c r="AH124" s="45"/>
      <c r="AI124" s="45"/>
      <c r="AJ124" s="221"/>
      <c r="AK124" s="45"/>
      <c r="AL124" s="45"/>
      <c r="AM124" s="45"/>
      <c r="AN124" s="45"/>
      <c r="AO124" s="45"/>
      <c r="AP124" s="45"/>
      <c r="AQ124" s="246"/>
      <c r="AR124" s="45"/>
      <c r="AS124" s="45"/>
      <c r="AT124" s="45"/>
      <c r="AX124" s="45"/>
    </row>
    <row r="125" spans="1:50" ht="22.5" customHeight="1" x14ac:dyDescent="0.25">
      <c r="A125" s="47"/>
      <c r="B125" s="48"/>
      <c r="C125" s="219"/>
      <c r="D125" s="45"/>
      <c r="E125" s="47"/>
      <c r="F125" s="221"/>
      <c r="G125" s="221"/>
      <c r="H125" s="221"/>
      <c r="I125" s="221"/>
      <c r="J125" s="221"/>
      <c r="K125" s="221"/>
      <c r="L125" s="47"/>
      <c r="M125" s="47"/>
      <c r="N125" s="47"/>
      <c r="O125" s="47"/>
      <c r="P125" s="47"/>
      <c r="Q125" s="47"/>
      <c r="R125" s="47"/>
      <c r="S125" s="47"/>
      <c r="T125" s="47"/>
      <c r="U125" s="47"/>
      <c r="V125" s="47"/>
      <c r="W125" s="47"/>
      <c r="X125" s="47"/>
      <c r="Y125" s="47"/>
      <c r="Z125" s="47"/>
      <c r="AA125" s="221"/>
      <c r="AB125" s="45"/>
      <c r="AC125" s="45"/>
      <c r="AD125" s="221"/>
      <c r="AE125" s="221"/>
      <c r="AF125" s="45"/>
      <c r="AG125" s="221"/>
      <c r="AH125" s="45"/>
      <c r="AI125" s="45"/>
      <c r="AJ125" s="221"/>
      <c r="AK125" s="45"/>
      <c r="AL125" s="45"/>
      <c r="AM125" s="45"/>
      <c r="AN125" s="45"/>
      <c r="AO125" s="45"/>
      <c r="AP125" s="45"/>
      <c r="AQ125" s="246"/>
      <c r="AR125" s="45"/>
      <c r="AS125" s="45"/>
      <c r="AT125" s="45"/>
      <c r="AX125" s="45"/>
    </row>
    <row r="126" spans="1:50" ht="22.5" customHeight="1" x14ac:dyDescent="0.25">
      <c r="A126" s="47"/>
      <c r="B126" s="48"/>
      <c r="C126" s="219"/>
      <c r="D126" s="45"/>
      <c r="E126" s="47"/>
      <c r="F126" s="221"/>
      <c r="G126" s="221"/>
      <c r="H126" s="221"/>
      <c r="I126" s="221"/>
      <c r="J126" s="221"/>
      <c r="K126" s="221"/>
      <c r="L126" s="47"/>
      <c r="M126" s="47"/>
      <c r="N126" s="47"/>
      <c r="O126" s="47"/>
      <c r="P126" s="47"/>
      <c r="Q126" s="47"/>
      <c r="R126" s="47"/>
      <c r="S126" s="47"/>
      <c r="T126" s="47"/>
      <c r="U126" s="47"/>
      <c r="V126" s="47"/>
      <c r="W126" s="47"/>
      <c r="X126" s="47"/>
      <c r="Y126" s="47"/>
      <c r="Z126" s="47"/>
      <c r="AA126" s="221"/>
      <c r="AB126" s="45"/>
      <c r="AC126" s="45"/>
      <c r="AD126" s="221"/>
      <c r="AE126" s="221"/>
      <c r="AF126" s="45"/>
      <c r="AG126" s="221"/>
      <c r="AH126" s="45"/>
      <c r="AI126" s="45"/>
      <c r="AJ126" s="221"/>
      <c r="AK126" s="45"/>
      <c r="AL126" s="45"/>
      <c r="AM126" s="45"/>
      <c r="AN126" s="45"/>
      <c r="AO126" s="45"/>
      <c r="AP126" s="45"/>
      <c r="AQ126" s="246"/>
      <c r="AR126" s="45"/>
      <c r="AS126" s="45"/>
      <c r="AT126" s="45"/>
      <c r="AX126" s="45"/>
    </row>
    <row r="127" spans="1:50" ht="22.5" customHeight="1" x14ac:dyDescent="0.25">
      <c r="A127" s="47"/>
      <c r="B127" s="48"/>
      <c r="C127" s="219"/>
      <c r="D127" s="45"/>
      <c r="E127" s="47"/>
      <c r="F127" s="221"/>
      <c r="G127" s="221"/>
      <c r="H127" s="221"/>
      <c r="I127" s="221"/>
      <c r="J127" s="221"/>
      <c r="K127" s="221"/>
      <c r="L127" s="47"/>
      <c r="M127" s="47"/>
      <c r="N127" s="47"/>
      <c r="O127" s="47"/>
      <c r="P127" s="47"/>
      <c r="Q127" s="47"/>
      <c r="R127" s="47"/>
      <c r="S127" s="47"/>
      <c r="T127" s="47"/>
      <c r="U127" s="47"/>
      <c r="V127" s="47"/>
      <c r="W127" s="47"/>
      <c r="X127" s="47"/>
      <c r="Y127" s="47"/>
      <c r="Z127" s="47"/>
      <c r="AA127" s="221"/>
      <c r="AB127" s="45"/>
      <c r="AC127" s="45"/>
      <c r="AD127" s="221"/>
      <c r="AE127" s="221"/>
      <c r="AF127" s="45"/>
      <c r="AG127" s="221"/>
      <c r="AH127" s="45"/>
      <c r="AI127" s="45"/>
      <c r="AJ127" s="221"/>
      <c r="AK127" s="45"/>
      <c r="AL127" s="45"/>
      <c r="AM127" s="45"/>
      <c r="AN127" s="45"/>
      <c r="AO127" s="45"/>
      <c r="AP127" s="45"/>
      <c r="AQ127" s="246"/>
      <c r="AR127" s="45"/>
      <c r="AS127" s="45"/>
      <c r="AT127" s="45"/>
      <c r="AX127" s="45"/>
    </row>
    <row r="128" spans="1:50" ht="22.5" customHeight="1" x14ac:dyDescent="0.25">
      <c r="A128" s="47"/>
      <c r="B128" s="48"/>
      <c r="C128" s="219"/>
      <c r="D128" s="45"/>
      <c r="E128" s="47"/>
      <c r="F128" s="221"/>
      <c r="G128" s="221"/>
      <c r="H128" s="221"/>
      <c r="I128" s="221"/>
      <c r="J128" s="221"/>
      <c r="K128" s="221"/>
      <c r="L128" s="47"/>
      <c r="M128" s="47"/>
      <c r="N128" s="47"/>
      <c r="O128" s="47"/>
      <c r="P128" s="47"/>
      <c r="Q128" s="47"/>
      <c r="R128" s="47"/>
      <c r="S128" s="47"/>
      <c r="T128" s="47"/>
      <c r="U128" s="47"/>
      <c r="V128" s="47"/>
      <c r="W128" s="47"/>
      <c r="X128" s="47"/>
      <c r="Y128" s="47"/>
      <c r="Z128" s="47"/>
      <c r="AA128" s="221"/>
      <c r="AB128" s="45"/>
      <c r="AC128" s="45"/>
      <c r="AD128" s="221"/>
      <c r="AE128" s="221"/>
      <c r="AF128" s="45"/>
      <c r="AG128" s="221"/>
      <c r="AH128" s="45"/>
      <c r="AI128" s="45"/>
      <c r="AJ128" s="221"/>
      <c r="AK128" s="45"/>
      <c r="AL128" s="45"/>
      <c r="AM128" s="45"/>
      <c r="AN128" s="45"/>
      <c r="AO128" s="45"/>
      <c r="AP128" s="45"/>
      <c r="AQ128" s="246"/>
      <c r="AR128" s="45"/>
      <c r="AS128" s="45"/>
      <c r="AT128" s="45"/>
      <c r="AX128" s="45"/>
    </row>
    <row r="129" spans="1:50" ht="22.5" customHeight="1" x14ac:dyDescent="0.25">
      <c r="A129" s="47"/>
      <c r="B129" s="48"/>
      <c r="C129" s="219"/>
      <c r="D129" s="45"/>
      <c r="E129" s="47"/>
      <c r="F129" s="221"/>
      <c r="G129" s="221"/>
      <c r="H129" s="221"/>
      <c r="I129" s="221"/>
      <c r="J129" s="221"/>
      <c r="K129" s="221"/>
      <c r="L129" s="47"/>
      <c r="M129" s="47"/>
      <c r="N129" s="47"/>
      <c r="O129" s="47"/>
      <c r="P129" s="47"/>
      <c r="Q129" s="47"/>
      <c r="R129" s="47"/>
      <c r="S129" s="47"/>
      <c r="T129" s="47"/>
      <c r="U129" s="47"/>
      <c r="V129" s="47"/>
      <c r="W129" s="47"/>
      <c r="X129" s="47"/>
      <c r="Y129" s="47"/>
      <c r="Z129" s="47"/>
      <c r="AA129" s="221"/>
      <c r="AB129" s="45"/>
      <c r="AC129" s="45"/>
      <c r="AD129" s="221"/>
      <c r="AE129" s="221"/>
      <c r="AF129" s="45"/>
      <c r="AG129" s="221"/>
      <c r="AH129" s="45"/>
      <c r="AI129" s="45"/>
      <c r="AJ129" s="221"/>
      <c r="AK129" s="45"/>
      <c r="AL129" s="45"/>
      <c r="AM129" s="45"/>
      <c r="AN129" s="45"/>
      <c r="AO129" s="45"/>
      <c r="AP129" s="45"/>
      <c r="AQ129" s="246"/>
      <c r="AR129" s="45"/>
      <c r="AS129" s="45"/>
      <c r="AT129" s="45"/>
      <c r="AX129" s="45"/>
    </row>
    <row r="130" spans="1:50" ht="22.5" customHeight="1" x14ac:dyDescent="0.25">
      <c r="A130" s="47"/>
      <c r="B130" s="48"/>
      <c r="C130" s="219"/>
      <c r="D130" s="45"/>
      <c r="E130" s="47"/>
      <c r="F130" s="221"/>
      <c r="G130" s="221"/>
      <c r="H130" s="221"/>
      <c r="I130" s="221"/>
      <c r="J130" s="221"/>
      <c r="K130" s="221"/>
      <c r="L130" s="47"/>
      <c r="M130" s="47"/>
      <c r="N130" s="47"/>
      <c r="O130" s="47"/>
      <c r="P130" s="47"/>
      <c r="Q130" s="47"/>
      <c r="R130" s="47"/>
      <c r="S130" s="47"/>
      <c r="T130" s="47"/>
      <c r="U130" s="47"/>
      <c r="V130" s="47"/>
      <c r="W130" s="47"/>
      <c r="X130" s="47"/>
      <c r="Y130" s="47"/>
      <c r="Z130" s="47"/>
      <c r="AA130" s="221"/>
      <c r="AB130" s="45"/>
      <c r="AC130" s="45"/>
      <c r="AD130" s="221"/>
      <c r="AE130" s="221"/>
      <c r="AF130" s="45"/>
      <c r="AG130" s="221"/>
      <c r="AH130" s="45"/>
      <c r="AI130" s="45"/>
      <c r="AJ130" s="221"/>
      <c r="AK130" s="45"/>
      <c r="AL130" s="45"/>
      <c r="AM130" s="45"/>
      <c r="AN130" s="45"/>
      <c r="AO130" s="45"/>
      <c r="AP130" s="45"/>
      <c r="AQ130" s="246"/>
      <c r="AR130" s="45"/>
      <c r="AS130" s="45"/>
      <c r="AT130" s="45"/>
      <c r="AX130" s="45"/>
    </row>
    <row r="131" spans="1:50" ht="22.5" customHeight="1" x14ac:dyDescent="0.25">
      <c r="A131" s="47"/>
      <c r="B131" s="48"/>
      <c r="C131" s="219"/>
      <c r="D131" s="45"/>
      <c r="E131" s="47"/>
      <c r="F131" s="221"/>
      <c r="G131" s="221"/>
      <c r="H131" s="221"/>
      <c r="I131" s="221"/>
      <c r="J131" s="221"/>
      <c r="K131" s="221"/>
      <c r="L131" s="47"/>
      <c r="M131" s="47"/>
      <c r="N131" s="47"/>
      <c r="O131" s="47"/>
      <c r="P131" s="47"/>
      <c r="Q131" s="47"/>
      <c r="R131" s="47"/>
      <c r="S131" s="47"/>
      <c r="T131" s="47"/>
      <c r="U131" s="47"/>
      <c r="V131" s="47"/>
      <c r="W131" s="47"/>
      <c r="X131" s="47"/>
      <c r="Y131" s="47"/>
      <c r="Z131" s="47"/>
      <c r="AA131" s="221"/>
      <c r="AB131" s="45"/>
      <c r="AC131" s="45"/>
      <c r="AD131" s="221"/>
      <c r="AE131" s="221"/>
      <c r="AF131" s="45"/>
      <c r="AG131" s="221"/>
      <c r="AH131" s="45"/>
      <c r="AI131" s="45"/>
      <c r="AJ131" s="221"/>
      <c r="AK131" s="45"/>
      <c r="AL131" s="45"/>
      <c r="AM131" s="45"/>
      <c r="AN131" s="45"/>
      <c r="AO131" s="45"/>
      <c r="AP131" s="45"/>
      <c r="AQ131" s="246"/>
      <c r="AR131" s="45"/>
      <c r="AS131" s="45"/>
      <c r="AT131" s="45"/>
      <c r="AX131" s="45"/>
    </row>
    <row r="132" spans="1:50" ht="22.5" customHeight="1" x14ac:dyDescent="0.25">
      <c r="A132" s="47"/>
      <c r="B132" s="48"/>
      <c r="C132" s="219"/>
      <c r="D132" s="45"/>
      <c r="E132" s="47"/>
      <c r="F132" s="221"/>
      <c r="G132" s="221"/>
      <c r="H132" s="221"/>
      <c r="I132" s="221"/>
      <c r="J132" s="221"/>
      <c r="K132" s="221"/>
      <c r="L132" s="47"/>
      <c r="M132" s="47"/>
      <c r="N132" s="47"/>
      <c r="O132" s="47"/>
      <c r="P132" s="47"/>
      <c r="Q132" s="47"/>
      <c r="R132" s="47"/>
      <c r="S132" s="47"/>
      <c r="T132" s="47"/>
      <c r="U132" s="47"/>
      <c r="V132" s="47"/>
      <c r="W132" s="47"/>
      <c r="X132" s="47"/>
      <c r="Y132" s="47"/>
      <c r="Z132" s="47"/>
      <c r="AA132" s="221"/>
      <c r="AB132" s="45"/>
      <c r="AC132" s="45"/>
      <c r="AD132" s="221"/>
      <c r="AE132" s="221"/>
      <c r="AF132" s="45"/>
      <c r="AG132" s="221"/>
      <c r="AH132" s="45"/>
      <c r="AI132" s="45"/>
      <c r="AJ132" s="221"/>
      <c r="AK132" s="45"/>
      <c r="AL132" s="45"/>
      <c r="AM132" s="45"/>
      <c r="AN132" s="45"/>
      <c r="AO132" s="45"/>
      <c r="AP132" s="45"/>
      <c r="AQ132" s="246"/>
      <c r="AR132" s="45"/>
      <c r="AS132" s="45"/>
      <c r="AT132" s="45"/>
      <c r="AX132" s="45"/>
    </row>
    <row r="133" spans="1:50" ht="22.5" customHeight="1" x14ac:dyDescent="0.25">
      <c r="A133" s="47"/>
      <c r="B133" s="48"/>
      <c r="C133" s="219"/>
      <c r="D133" s="45"/>
      <c r="E133" s="47"/>
      <c r="F133" s="221"/>
      <c r="G133" s="221"/>
      <c r="H133" s="221"/>
      <c r="I133" s="221"/>
      <c r="J133" s="221"/>
      <c r="K133" s="221"/>
      <c r="L133" s="47"/>
      <c r="M133" s="47"/>
      <c r="N133" s="47"/>
      <c r="O133" s="47"/>
      <c r="P133" s="47"/>
      <c r="Q133" s="47"/>
      <c r="R133" s="47"/>
      <c r="S133" s="47"/>
      <c r="T133" s="47"/>
      <c r="U133" s="47"/>
      <c r="V133" s="47"/>
      <c r="W133" s="47"/>
      <c r="X133" s="47"/>
      <c r="Y133" s="47"/>
      <c r="Z133" s="47"/>
      <c r="AA133" s="221"/>
      <c r="AB133" s="45"/>
      <c r="AC133" s="45"/>
      <c r="AD133" s="221"/>
      <c r="AE133" s="221"/>
      <c r="AF133" s="45"/>
      <c r="AG133" s="221"/>
      <c r="AH133" s="45"/>
      <c r="AI133" s="45"/>
      <c r="AJ133" s="221"/>
      <c r="AK133" s="45"/>
      <c r="AL133" s="45"/>
      <c r="AM133" s="45"/>
      <c r="AN133" s="45"/>
      <c r="AO133" s="45"/>
      <c r="AP133" s="45"/>
      <c r="AQ133" s="246"/>
      <c r="AR133" s="45"/>
      <c r="AS133" s="45"/>
      <c r="AT133" s="45"/>
      <c r="AX133" s="45"/>
    </row>
    <row r="134" spans="1:50" ht="22.5" customHeight="1" x14ac:dyDescent="0.25">
      <c r="A134" s="47"/>
      <c r="B134" s="48"/>
      <c r="C134" s="219"/>
      <c r="D134" s="45"/>
      <c r="E134" s="47"/>
      <c r="F134" s="221"/>
      <c r="G134" s="221"/>
      <c r="H134" s="221"/>
      <c r="I134" s="221"/>
      <c r="J134" s="221"/>
      <c r="K134" s="221"/>
      <c r="L134" s="47"/>
      <c r="M134" s="47"/>
      <c r="N134" s="47"/>
      <c r="O134" s="47"/>
      <c r="P134" s="47"/>
      <c r="Q134" s="47"/>
      <c r="R134" s="47"/>
      <c r="S134" s="47"/>
      <c r="T134" s="47"/>
      <c r="U134" s="47"/>
      <c r="V134" s="47"/>
      <c r="W134" s="47"/>
      <c r="X134" s="47"/>
      <c r="Y134" s="47"/>
      <c r="Z134" s="47"/>
      <c r="AA134" s="221"/>
      <c r="AB134" s="45"/>
      <c r="AC134" s="45"/>
      <c r="AD134" s="221"/>
      <c r="AE134" s="221"/>
      <c r="AF134" s="45"/>
      <c r="AG134" s="221"/>
      <c r="AH134" s="45"/>
      <c r="AI134" s="45"/>
      <c r="AJ134" s="221"/>
      <c r="AK134" s="45"/>
      <c r="AL134" s="45"/>
      <c r="AM134" s="45"/>
      <c r="AN134" s="45"/>
      <c r="AO134" s="45"/>
      <c r="AP134" s="45"/>
      <c r="AQ134" s="246"/>
      <c r="AR134" s="45"/>
      <c r="AS134" s="45"/>
      <c r="AT134" s="45"/>
      <c r="AX134" s="45"/>
    </row>
    <row r="135" spans="1:50" ht="22.5" customHeight="1" x14ac:dyDescent="0.25">
      <c r="A135" s="47"/>
      <c r="B135" s="48"/>
      <c r="C135" s="219"/>
      <c r="D135" s="45"/>
      <c r="E135" s="47"/>
      <c r="F135" s="221"/>
      <c r="G135" s="221"/>
      <c r="H135" s="221"/>
      <c r="I135" s="221"/>
      <c r="J135" s="221"/>
      <c r="K135" s="221"/>
      <c r="L135" s="47"/>
      <c r="M135" s="47"/>
      <c r="N135" s="47"/>
      <c r="O135" s="47"/>
      <c r="P135" s="47"/>
      <c r="Q135" s="47"/>
      <c r="R135" s="47"/>
      <c r="S135" s="47"/>
      <c r="T135" s="47"/>
      <c r="U135" s="47"/>
      <c r="V135" s="47"/>
      <c r="W135" s="47"/>
      <c r="X135" s="47"/>
      <c r="Y135" s="47"/>
      <c r="Z135" s="47"/>
      <c r="AA135" s="221"/>
      <c r="AB135" s="45"/>
      <c r="AC135" s="45"/>
      <c r="AD135" s="221"/>
      <c r="AE135" s="221"/>
      <c r="AF135" s="45"/>
      <c r="AG135" s="221"/>
      <c r="AH135" s="45"/>
      <c r="AI135" s="45"/>
      <c r="AJ135" s="221"/>
      <c r="AK135" s="45"/>
      <c r="AL135" s="45"/>
      <c r="AM135" s="45"/>
      <c r="AN135" s="45"/>
      <c r="AO135" s="45"/>
      <c r="AP135" s="45"/>
      <c r="AQ135" s="246"/>
      <c r="AR135" s="45"/>
      <c r="AS135" s="45"/>
      <c r="AT135" s="45"/>
      <c r="AX135" s="45"/>
    </row>
    <row r="136" spans="1:50" ht="22.5" customHeight="1" x14ac:dyDescent="0.25">
      <c r="A136" s="47"/>
      <c r="B136" s="48"/>
      <c r="C136" s="219"/>
      <c r="D136" s="45"/>
      <c r="E136" s="47"/>
      <c r="F136" s="221"/>
      <c r="G136" s="221"/>
      <c r="H136" s="221"/>
      <c r="I136" s="221"/>
      <c r="J136" s="221"/>
      <c r="K136" s="221"/>
      <c r="L136" s="47"/>
      <c r="M136" s="47"/>
      <c r="N136" s="47"/>
      <c r="O136" s="47"/>
      <c r="P136" s="47"/>
      <c r="Q136" s="47"/>
      <c r="R136" s="47"/>
      <c r="S136" s="47"/>
      <c r="T136" s="47"/>
      <c r="U136" s="47"/>
      <c r="V136" s="47"/>
      <c r="W136" s="47"/>
      <c r="X136" s="47"/>
      <c r="Y136" s="47"/>
      <c r="Z136" s="47"/>
      <c r="AA136" s="221"/>
      <c r="AB136" s="45"/>
      <c r="AC136" s="45"/>
      <c r="AD136" s="221"/>
      <c r="AE136" s="221"/>
      <c r="AF136" s="45"/>
      <c r="AG136" s="221"/>
      <c r="AH136" s="45"/>
      <c r="AI136" s="45"/>
      <c r="AJ136" s="221"/>
      <c r="AK136" s="45"/>
      <c r="AL136" s="45"/>
      <c r="AM136" s="45"/>
      <c r="AN136" s="45"/>
      <c r="AO136" s="45"/>
      <c r="AP136" s="45"/>
      <c r="AQ136" s="246"/>
      <c r="AR136" s="45"/>
      <c r="AS136" s="45"/>
      <c r="AT136" s="45"/>
      <c r="AX136" s="45"/>
    </row>
    <row r="137" spans="1:50" ht="22.5" customHeight="1" x14ac:dyDescent="0.25">
      <c r="A137" s="47"/>
      <c r="B137" s="48"/>
      <c r="C137" s="219"/>
      <c r="D137" s="45"/>
      <c r="E137" s="47"/>
      <c r="F137" s="221"/>
      <c r="G137" s="221"/>
      <c r="H137" s="221"/>
      <c r="I137" s="221"/>
      <c r="J137" s="221"/>
      <c r="K137" s="221"/>
      <c r="L137" s="47"/>
      <c r="M137" s="47"/>
      <c r="N137" s="47"/>
      <c r="O137" s="47"/>
      <c r="P137" s="47"/>
      <c r="Q137" s="47"/>
      <c r="R137" s="47"/>
      <c r="S137" s="47"/>
      <c r="T137" s="47"/>
      <c r="U137" s="47"/>
      <c r="V137" s="47"/>
      <c r="W137" s="47"/>
      <c r="X137" s="47"/>
      <c r="Y137" s="47"/>
      <c r="Z137" s="47"/>
      <c r="AA137" s="221"/>
      <c r="AB137" s="45"/>
      <c r="AC137" s="45"/>
      <c r="AD137" s="221"/>
      <c r="AE137" s="221"/>
      <c r="AF137" s="45"/>
      <c r="AG137" s="221"/>
      <c r="AH137" s="45"/>
      <c r="AI137" s="45"/>
      <c r="AJ137" s="221"/>
      <c r="AK137" s="45"/>
      <c r="AL137" s="45"/>
      <c r="AM137" s="45"/>
      <c r="AN137" s="45"/>
      <c r="AO137" s="45"/>
      <c r="AP137" s="45"/>
      <c r="AQ137" s="246"/>
      <c r="AR137" s="45"/>
      <c r="AS137" s="45"/>
      <c r="AT137" s="45"/>
      <c r="AX137" s="45"/>
    </row>
    <row r="138" spans="1:50" ht="22.5" customHeight="1" x14ac:dyDescent="0.25">
      <c r="A138" s="47"/>
      <c r="B138" s="48"/>
      <c r="C138" s="219"/>
      <c r="D138" s="45"/>
      <c r="E138" s="47"/>
      <c r="F138" s="221"/>
      <c r="G138" s="221"/>
      <c r="H138" s="221"/>
      <c r="I138" s="221"/>
      <c r="J138" s="221"/>
      <c r="K138" s="221"/>
      <c r="L138" s="47"/>
      <c r="M138" s="47"/>
      <c r="N138" s="47"/>
      <c r="O138" s="47"/>
      <c r="P138" s="47"/>
      <c r="Q138" s="47"/>
      <c r="R138" s="47"/>
      <c r="S138" s="47"/>
      <c r="T138" s="47"/>
      <c r="U138" s="47"/>
      <c r="V138" s="47"/>
      <c r="W138" s="47"/>
      <c r="X138" s="47"/>
      <c r="Y138" s="47"/>
      <c r="Z138" s="47"/>
      <c r="AA138" s="221"/>
      <c r="AB138" s="45"/>
      <c r="AC138" s="45"/>
      <c r="AD138" s="221"/>
      <c r="AE138" s="221"/>
      <c r="AF138" s="45"/>
      <c r="AG138" s="221"/>
      <c r="AH138" s="45"/>
      <c r="AI138" s="45"/>
      <c r="AJ138" s="221"/>
      <c r="AK138" s="45"/>
      <c r="AL138" s="45"/>
      <c r="AM138" s="45"/>
      <c r="AN138" s="45"/>
      <c r="AO138" s="45"/>
      <c r="AP138" s="45"/>
      <c r="AQ138" s="246"/>
      <c r="AR138" s="45"/>
      <c r="AS138" s="45"/>
      <c r="AT138" s="45"/>
      <c r="AX138" s="45"/>
    </row>
    <row r="139" spans="1:50" ht="22.5" customHeight="1" x14ac:dyDescent="0.25">
      <c r="A139" s="47"/>
      <c r="B139" s="48"/>
      <c r="C139" s="219"/>
      <c r="D139" s="45"/>
      <c r="E139" s="47"/>
      <c r="F139" s="221"/>
      <c r="G139" s="221"/>
      <c r="H139" s="221"/>
      <c r="I139" s="221"/>
      <c r="J139" s="221"/>
      <c r="K139" s="221"/>
      <c r="L139" s="47"/>
      <c r="M139" s="47"/>
      <c r="N139" s="47"/>
      <c r="O139" s="47"/>
      <c r="P139" s="47"/>
      <c r="Q139" s="47"/>
      <c r="R139" s="47"/>
      <c r="S139" s="47"/>
      <c r="T139" s="47"/>
      <c r="U139" s="47"/>
      <c r="V139" s="47"/>
      <c r="W139" s="47"/>
      <c r="X139" s="47"/>
      <c r="Y139" s="47"/>
      <c r="Z139" s="47"/>
      <c r="AA139" s="221"/>
      <c r="AB139" s="45"/>
      <c r="AC139" s="45"/>
      <c r="AD139" s="221"/>
      <c r="AE139" s="221"/>
      <c r="AF139" s="45"/>
      <c r="AG139" s="221"/>
      <c r="AH139" s="45"/>
      <c r="AI139" s="45"/>
      <c r="AJ139" s="221"/>
      <c r="AK139" s="45"/>
      <c r="AL139" s="45"/>
      <c r="AM139" s="45"/>
      <c r="AN139" s="45"/>
      <c r="AO139" s="45"/>
      <c r="AP139" s="45"/>
      <c r="AQ139" s="246"/>
      <c r="AR139" s="45"/>
      <c r="AS139" s="45"/>
      <c r="AT139" s="45"/>
      <c r="AX139" s="45"/>
    </row>
    <row r="140" spans="1:50" ht="22.5" customHeight="1" x14ac:dyDescent="0.25">
      <c r="A140" s="47"/>
      <c r="B140" s="48"/>
      <c r="C140" s="219"/>
      <c r="D140" s="45"/>
      <c r="E140" s="47"/>
      <c r="F140" s="221"/>
      <c r="G140" s="221"/>
      <c r="H140" s="221"/>
      <c r="I140" s="221"/>
      <c r="J140" s="221"/>
      <c r="K140" s="221"/>
      <c r="L140" s="47"/>
      <c r="M140" s="47"/>
      <c r="N140" s="47"/>
      <c r="O140" s="47"/>
      <c r="P140" s="47"/>
      <c r="Q140" s="47"/>
      <c r="R140" s="47"/>
      <c r="S140" s="47"/>
      <c r="T140" s="47"/>
      <c r="U140" s="47"/>
      <c r="V140" s="47"/>
      <c r="W140" s="47"/>
      <c r="X140" s="47"/>
      <c r="Y140" s="47"/>
      <c r="Z140" s="47"/>
      <c r="AA140" s="221"/>
      <c r="AB140" s="45"/>
      <c r="AC140" s="45"/>
      <c r="AD140" s="221"/>
      <c r="AE140" s="221"/>
      <c r="AF140" s="45"/>
      <c r="AG140" s="221"/>
      <c r="AH140" s="45"/>
      <c r="AI140" s="45"/>
      <c r="AJ140" s="221"/>
      <c r="AK140" s="45"/>
      <c r="AL140" s="45"/>
      <c r="AM140" s="45"/>
      <c r="AN140" s="45"/>
      <c r="AO140" s="45"/>
      <c r="AP140" s="45"/>
      <c r="AQ140" s="246"/>
      <c r="AR140" s="45"/>
      <c r="AS140" s="45"/>
      <c r="AT140" s="45"/>
      <c r="AX140" s="45"/>
    </row>
    <row r="141" spans="1:50" ht="22.5" customHeight="1" x14ac:dyDescent="0.25">
      <c r="A141" s="47"/>
      <c r="B141" s="48"/>
      <c r="C141" s="219"/>
      <c r="D141" s="45"/>
      <c r="E141" s="47"/>
      <c r="F141" s="221"/>
      <c r="G141" s="221"/>
      <c r="H141" s="221"/>
      <c r="I141" s="221"/>
      <c r="J141" s="221"/>
      <c r="K141" s="221"/>
      <c r="L141" s="47"/>
      <c r="M141" s="47"/>
      <c r="N141" s="47"/>
      <c r="O141" s="47"/>
      <c r="P141" s="47"/>
      <c r="Q141" s="47"/>
      <c r="R141" s="47"/>
      <c r="S141" s="47"/>
      <c r="T141" s="47"/>
      <c r="U141" s="47"/>
      <c r="V141" s="47"/>
      <c r="W141" s="47"/>
      <c r="X141" s="47"/>
      <c r="Y141" s="47"/>
      <c r="Z141" s="47"/>
      <c r="AA141" s="221"/>
      <c r="AB141" s="45"/>
      <c r="AC141" s="45"/>
      <c r="AD141" s="221"/>
      <c r="AE141" s="221"/>
      <c r="AF141" s="45"/>
      <c r="AG141" s="221"/>
      <c r="AH141" s="45"/>
      <c r="AI141" s="45"/>
      <c r="AJ141" s="221"/>
      <c r="AK141" s="45"/>
      <c r="AL141" s="45"/>
      <c r="AM141" s="45"/>
      <c r="AN141" s="45"/>
      <c r="AO141" s="45"/>
      <c r="AP141" s="45"/>
      <c r="AQ141" s="246"/>
      <c r="AR141" s="45"/>
      <c r="AS141" s="45"/>
      <c r="AT141" s="45"/>
      <c r="AX141" s="45"/>
    </row>
    <row r="142" spans="1:50" ht="22.5" customHeight="1" x14ac:dyDescent="0.25">
      <c r="A142" s="47"/>
      <c r="B142" s="48"/>
      <c r="C142" s="219"/>
      <c r="D142" s="45"/>
      <c r="E142" s="47"/>
      <c r="F142" s="221"/>
      <c r="G142" s="221"/>
      <c r="H142" s="221"/>
      <c r="I142" s="221"/>
      <c r="J142" s="221"/>
      <c r="K142" s="221"/>
      <c r="L142" s="47"/>
      <c r="M142" s="47"/>
      <c r="N142" s="47"/>
      <c r="O142" s="47"/>
      <c r="P142" s="47"/>
      <c r="Q142" s="47"/>
      <c r="R142" s="47"/>
      <c r="S142" s="47"/>
      <c r="T142" s="47"/>
      <c r="U142" s="47"/>
      <c r="V142" s="47"/>
      <c r="W142" s="47"/>
      <c r="X142" s="47"/>
      <c r="Y142" s="47"/>
      <c r="Z142" s="47"/>
      <c r="AA142" s="221"/>
      <c r="AB142" s="45"/>
      <c r="AC142" s="45"/>
      <c r="AD142" s="221"/>
      <c r="AE142" s="221"/>
      <c r="AF142" s="45"/>
      <c r="AG142" s="221"/>
      <c r="AH142" s="45"/>
      <c r="AI142" s="45"/>
      <c r="AJ142" s="221"/>
      <c r="AK142" s="45"/>
      <c r="AL142" s="45"/>
      <c r="AM142" s="45"/>
      <c r="AN142" s="45"/>
      <c r="AO142" s="45"/>
      <c r="AP142" s="45"/>
      <c r="AQ142" s="246"/>
      <c r="AR142" s="45"/>
      <c r="AS142" s="45"/>
      <c r="AT142" s="45"/>
      <c r="AX142" s="45"/>
    </row>
    <row r="143" spans="1:50" ht="22.5" customHeight="1" x14ac:dyDescent="0.25">
      <c r="A143" s="47"/>
      <c r="B143" s="48"/>
      <c r="C143" s="219"/>
      <c r="D143" s="45"/>
      <c r="E143" s="47"/>
      <c r="F143" s="221"/>
      <c r="G143" s="221"/>
      <c r="H143" s="221"/>
      <c r="I143" s="221"/>
      <c r="J143" s="221"/>
      <c r="K143" s="221"/>
      <c r="L143" s="47"/>
      <c r="M143" s="47"/>
      <c r="N143" s="47"/>
      <c r="O143" s="47"/>
      <c r="P143" s="47"/>
      <c r="Q143" s="47"/>
      <c r="R143" s="47"/>
      <c r="S143" s="47"/>
      <c r="T143" s="47"/>
      <c r="U143" s="47"/>
      <c r="V143" s="47"/>
      <c r="W143" s="47"/>
      <c r="X143" s="47"/>
      <c r="Y143" s="47"/>
      <c r="Z143" s="47"/>
      <c r="AA143" s="221"/>
      <c r="AB143" s="45"/>
      <c r="AC143" s="45"/>
      <c r="AD143" s="221"/>
      <c r="AE143" s="221"/>
      <c r="AF143" s="45"/>
      <c r="AG143" s="221"/>
      <c r="AH143" s="45"/>
      <c r="AI143" s="45"/>
      <c r="AJ143" s="221"/>
      <c r="AK143" s="45"/>
      <c r="AL143" s="45"/>
      <c r="AM143" s="45"/>
      <c r="AN143" s="45"/>
      <c r="AO143" s="45"/>
      <c r="AP143" s="45"/>
      <c r="AQ143" s="246"/>
      <c r="AR143" s="45"/>
      <c r="AS143" s="45"/>
      <c r="AT143" s="45"/>
      <c r="AX143" s="45"/>
    </row>
    <row r="144" spans="1:50" ht="22.5" customHeight="1" x14ac:dyDescent="0.25">
      <c r="A144" s="47"/>
      <c r="B144" s="48"/>
      <c r="C144" s="219"/>
      <c r="D144" s="45"/>
      <c r="E144" s="47"/>
      <c r="F144" s="221"/>
      <c r="G144" s="221"/>
      <c r="H144" s="221"/>
      <c r="I144" s="221"/>
      <c r="J144" s="221"/>
      <c r="K144" s="221"/>
      <c r="L144" s="47"/>
      <c r="M144" s="47"/>
      <c r="N144" s="47"/>
      <c r="O144" s="47"/>
      <c r="P144" s="47"/>
      <c r="Q144" s="47"/>
      <c r="R144" s="47"/>
      <c r="S144" s="47"/>
      <c r="T144" s="47"/>
      <c r="U144" s="47"/>
      <c r="V144" s="47"/>
      <c r="W144" s="47"/>
      <c r="X144" s="47"/>
      <c r="Y144" s="47"/>
      <c r="Z144" s="47"/>
      <c r="AA144" s="221"/>
      <c r="AB144" s="45"/>
      <c r="AC144" s="45"/>
      <c r="AD144" s="221"/>
      <c r="AE144" s="221"/>
      <c r="AF144" s="45"/>
      <c r="AG144" s="221"/>
      <c r="AH144" s="45"/>
      <c r="AI144" s="45"/>
      <c r="AJ144" s="221"/>
      <c r="AK144" s="45"/>
      <c r="AL144" s="45"/>
      <c r="AM144" s="45"/>
      <c r="AN144" s="45"/>
      <c r="AO144" s="45"/>
      <c r="AP144" s="45"/>
      <c r="AQ144" s="246"/>
      <c r="AR144" s="45"/>
      <c r="AS144" s="45"/>
      <c r="AT144" s="45"/>
      <c r="AX144" s="45"/>
    </row>
    <row r="145" spans="1:50" ht="22.5" customHeight="1" x14ac:dyDescent="0.25">
      <c r="A145" s="47"/>
      <c r="B145" s="48"/>
      <c r="C145" s="219"/>
      <c r="D145" s="45"/>
      <c r="E145" s="47"/>
      <c r="F145" s="221"/>
      <c r="G145" s="221"/>
      <c r="H145" s="221"/>
      <c r="I145" s="221"/>
      <c r="J145" s="221"/>
      <c r="K145" s="221"/>
      <c r="L145" s="47"/>
      <c r="M145" s="47"/>
      <c r="N145" s="47"/>
      <c r="O145" s="47"/>
      <c r="P145" s="47"/>
      <c r="Q145" s="47"/>
      <c r="R145" s="47"/>
      <c r="S145" s="47"/>
      <c r="T145" s="47"/>
      <c r="U145" s="47"/>
      <c r="V145" s="47"/>
      <c r="W145" s="47"/>
      <c r="X145" s="47"/>
      <c r="Y145" s="47"/>
      <c r="Z145" s="47"/>
      <c r="AA145" s="221"/>
      <c r="AB145" s="45"/>
      <c r="AC145" s="45"/>
      <c r="AD145" s="221"/>
      <c r="AE145" s="221"/>
      <c r="AF145" s="45"/>
      <c r="AG145" s="221"/>
      <c r="AH145" s="45"/>
      <c r="AI145" s="45"/>
      <c r="AJ145" s="221"/>
      <c r="AK145" s="45"/>
      <c r="AL145" s="45"/>
      <c r="AM145" s="45"/>
      <c r="AN145" s="45"/>
      <c r="AO145" s="45"/>
      <c r="AP145" s="45"/>
      <c r="AQ145" s="246"/>
      <c r="AR145" s="45"/>
      <c r="AS145" s="45"/>
      <c r="AT145" s="45"/>
      <c r="AX145" s="45"/>
    </row>
    <row r="146" spans="1:50" ht="22.5" customHeight="1" x14ac:dyDescent="0.25">
      <c r="A146" s="47"/>
      <c r="B146" s="48"/>
      <c r="C146" s="219"/>
      <c r="D146" s="45"/>
      <c r="E146" s="47"/>
      <c r="F146" s="221"/>
      <c r="G146" s="221"/>
      <c r="H146" s="221"/>
      <c r="I146" s="221"/>
      <c r="J146" s="221"/>
      <c r="K146" s="221"/>
      <c r="L146" s="47"/>
      <c r="M146" s="47"/>
      <c r="N146" s="47"/>
      <c r="O146" s="47"/>
      <c r="P146" s="47"/>
      <c r="Q146" s="47"/>
      <c r="R146" s="47"/>
      <c r="S146" s="47"/>
      <c r="T146" s="47"/>
      <c r="U146" s="47"/>
      <c r="V146" s="47"/>
      <c r="W146" s="47"/>
      <c r="X146" s="47"/>
      <c r="Y146" s="47"/>
      <c r="Z146" s="47"/>
      <c r="AA146" s="221"/>
      <c r="AB146" s="45"/>
      <c r="AC146" s="45"/>
      <c r="AD146" s="221"/>
      <c r="AE146" s="221"/>
      <c r="AF146" s="45"/>
      <c r="AG146" s="221"/>
      <c r="AH146" s="45"/>
      <c r="AI146" s="45"/>
      <c r="AJ146" s="221"/>
      <c r="AK146" s="45"/>
      <c r="AL146" s="45"/>
      <c r="AM146" s="45"/>
      <c r="AN146" s="45"/>
      <c r="AO146" s="45"/>
      <c r="AP146" s="45"/>
      <c r="AQ146" s="246"/>
      <c r="AR146" s="45"/>
      <c r="AS146" s="45"/>
      <c r="AT146" s="45"/>
      <c r="AX146" s="45"/>
    </row>
    <row r="147" spans="1:50" ht="22.5" customHeight="1" x14ac:dyDescent="0.25">
      <c r="A147" s="47"/>
      <c r="B147" s="48"/>
      <c r="C147" s="219"/>
      <c r="D147" s="45"/>
      <c r="E147" s="47"/>
      <c r="F147" s="221"/>
      <c r="G147" s="221"/>
      <c r="H147" s="221"/>
      <c r="I147" s="221"/>
      <c r="J147" s="221"/>
      <c r="K147" s="221"/>
      <c r="L147" s="47"/>
      <c r="M147" s="47"/>
      <c r="N147" s="47"/>
      <c r="O147" s="47"/>
      <c r="P147" s="47"/>
      <c r="Q147" s="47"/>
      <c r="R147" s="47"/>
      <c r="S147" s="47"/>
      <c r="T147" s="47"/>
      <c r="U147" s="47"/>
      <c r="V147" s="47"/>
      <c r="W147" s="47"/>
      <c r="X147" s="47"/>
      <c r="Y147" s="47"/>
      <c r="Z147" s="47"/>
      <c r="AA147" s="221"/>
      <c r="AB147" s="45"/>
      <c r="AC147" s="45"/>
      <c r="AD147" s="221"/>
      <c r="AE147" s="221"/>
      <c r="AF147" s="45"/>
      <c r="AG147" s="221"/>
      <c r="AH147" s="45"/>
      <c r="AI147" s="45"/>
      <c r="AJ147" s="221"/>
      <c r="AK147" s="45"/>
      <c r="AL147" s="45"/>
      <c r="AM147" s="45"/>
      <c r="AN147" s="45"/>
      <c r="AO147" s="45"/>
      <c r="AP147" s="45"/>
      <c r="AQ147" s="246"/>
      <c r="AR147" s="45"/>
      <c r="AS147" s="45"/>
      <c r="AT147" s="45"/>
      <c r="AX147" s="45"/>
    </row>
    <row r="148" spans="1:50" ht="22.5" customHeight="1" x14ac:dyDescent="0.25">
      <c r="A148" s="47"/>
      <c r="B148" s="48"/>
      <c r="C148" s="219"/>
      <c r="D148" s="45"/>
      <c r="E148" s="47"/>
      <c r="F148" s="221"/>
      <c r="G148" s="221"/>
      <c r="H148" s="221"/>
      <c r="I148" s="221"/>
      <c r="J148" s="221"/>
      <c r="K148" s="221"/>
      <c r="L148" s="47"/>
      <c r="M148" s="47"/>
      <c r="N148" s="47"/>
      <c r="O148" s="47"/>
      <c r="P148" s="47"/>
      <c r="Q148" s="47"/>
      <c r="R148" s="47"/>
      <c r="S148" s="47"/>
      <c r="T148" s="47"/>
      <c r="U148" s="47"/>
      <c r="V148" s="47"/>
      <c r="W148" s="47"/>
      <c r="X148" s="47"/>
      <c r="Y148" s="47"/>
      <c r="Z148" s="47"/>
      <c r="AA148" s="221"/>
      <c r="AB148" s="45"/>
      <c r="AC148" s="45"/>
      <c r="AD148" s="221"/>
      <c r="AE148" s="221"/>
      <c r="AF148" s="45"/>
      <c r="AG148" s="221"/>
      <c r="AH148" s="45"/>
      <c r="AI148" s="45"/>
      <c r="AJ148" s="221"/>
      <c r="AK148" s="45"/>
      <c r="AL148" s="45"/>
      <c r="AM148" s="45"/>
      <c r="AN148" s="45"/>
      <c r="AO148" s="45"/>
      <c r="AP148" s="45"/>
      <c r="AQ148" s="246"/>
      <c r="AR148" s="45"/>
      <c r="AS148" s="45"/>
      <c r="AT148" s="45"/>
      <c r="AX148" s="45"/>
    </row>
    <row r="149" spans="1:50" ht="22.5" customHeight="1" x14ac:dyDescent="0.25">
      <c r="A149" s="47"/>
      <c r="B149" s="48"/>
      <c r="C149" s="219"/>
      <c r="D149" s="45"/>
      <c r="E149" s="47"/>
      <c r="F149" s="221"/>
      <c r="G149" s="221"/>
      <c r="H149" s="221"/>
      <c r="I149" s="221"/>
      <c r="J149" s="221"/>
      <c r="K149" s="221"/>
      <c r="L149" s="47"/>
      <c r="M149" s="47"/>
      <c r="N149" s="47"/>
      <c r="O149" s="47"/>
      <c r="P149" s="47"/>
      <c r="Q149" s="47"/>
      <c r="R149" s="47"/>
      <c r="S149" s="47"/>
      <c r="T149" s="47"/>
      <c r="U149" s="47"/>
      <c r="V149" s="47"/>
      <c r="W149" s="47"/>
      <c r="X149" s="47"/>
      <c r="Y149" s="47"/>
      <c r="Z149" s="47"/>
      <c r="AA149" s="221"/>
      <c r="AB149" s="45"/>
      <c r="AC149" s="45"/>
      <c r="AD149" s="221"/>
      <c r="AE149" s="221"/>
      <c r="AF149" s="45"/>
      <c r="AG149" s="221"/>
      <c r="AH149" s="45"/>
      <c r="AI149" s="45"/>
      <c r="AJ149" s="221"/>
      <c r="AK149" s="45"/>
      <c r="AL149" s="45"/>
      <c r="AM149" s="45"/>
      <c r="AN149" s="45"/>
      <c r="AO149" s="45"/>
      <c r="AP149" s="45"/>
      <c r="AQ149" s="246"/>
      <c r="AR149" s="45"/>
      <c r="AS149" s="45"/>
      <c r="AT149" s="45"/>
      <c r="AX149" s="45"/>
    </row>
    <row r="150" spans="1:50" ht="22.5" customHeight="1" x14ac:dyDescent="0.25">
      <c r="A150" s="47"/>
      <c r="B150" s="48"/>
      <c r="C150" s="219"/>
      <c r="D150" s="45"/>
      <c r="E150" s="47"/>
      <c r="F150" s="221"/>
      <c r="G150" s="221"/>
      <c r="H150" s="221"/>
      <c r="I150" s="221"/>
      <c r="J150" s="221"/>
      <c r="K150" s="221"/>
      <c r="L150" s="47"/>
      <c r="M150" s="47"/>
      <c r="N150" s="47"/>
      <c r="O150" s="47"/>
      <c r="P150" s="47"/>
      <c r="Q150" s="47"/>
      <c r="R150" s="47"/>
      <c r="S150" s="47"/>
      <c r="T150" s="47"/>
      <c r="U150" s="47"/>
      <c r="V150" s="47"/>
      <c r="W150" s="47"/>
      <c r="X150" s="47"/>
      <c r="Y150" s="47"/>
      <c r="Z150" s="47"/>
      <c r="AA150" s="221"/>
      <c r="AB150" s="45"/>
      <c r="AC150" s="45"/>
      <c r="AD150" s="221"/>
      <c r="AE150" s="221"/>
      <c r="AF150" s="45"/>
      <c r="AG150" s="221"/>
      <c r="AH150" s="45"/>
      <c r="AI150" s="45"/>
      <c r="AJ150" s="221"/>
      <c r="AK150" s="45"/>
      <c r="AL150" s="45"/>
      <c r="AM150" s="45"/>
      <c r="AN150" s="45"/>
      <c r="AO150" s="45"/>
      <c r="AP150" s="45"/>
      <c r="AQ150" s="246"/>
      <c r="AR150" s="45"/>
      <c r="AS150" s="45"/>
      <c r="AT150" s="45"/>
      <c r="AX150" s="45"/>
    </row>
    <row r="151" spans="1:50" ht="22.5" customHeight="1" x14ac:dyDescent="0.25">
      <c r="A151" s="47"/>
      <c r="B151" s="48"/>
      <c r="C151" s="219"/>
      <c r="D151" s="45"/>
      <c r="E151" s="47"/>
      <c r="F151" s="221"/>
      <c r="G151" s="221"/>
      <c r="H151" s="221"/>
      <c r="I151" s="221"/>
      <c r="J151" s="221"/>
      <c r="K151" s="221"/>
      <c r="L151" s="47"/>
      <c r="M151" s="47"/>
      <c r="N151" s="47"/>
      <c r="O151" s="47"/>
      <c r="P151" s="47"/>
      <c r="Q151" s="47"/>
      <c r="R151" s="47"/>
      <c r="S151" s="47"/>
      <c r="T151" s="47"/>
      <c r="U151" s="47"/>
      <c r="V151" s="47"/>
      <c r="W151" s="47"/>
      <c r="X151" s="47"/>
      <c r="Y151" s="47"/>
      <c r="Z151" s="47"/>
      <c r="AA151" s="221"/>
      <c r="AB151" s="45"/>
      <c r="AC151" s="45"/>
      <c r="AD151" s="221"/>
      <c r="AE151" s="221"/>
      <c r="AF151" s="45"/>
      <c r="AG151" s="221"/>
      <c r="AH151" s="45"/>
      <c r="AI151" s="45"/>
      <c r="AJ151" s="221"/>
      <c r="AK151" s="45"/>
      <c r="AL151" s="45"/>
      <c r="AM151" s="45"/>
      <c r="AN151" s="45"/>
      <c r="AO151" s="45"/>
      <c r="AP151" s="45"/>
      <c r="AQ151" s="246"/>
      <c r="AR151" s="45"/>
      <c r="AS151" s="45"/>
      <c r="AT151" s="45"/>
      <c r="AX151" s="45"/>
    </row>
    <row r="152" spans="1:50" ht="22.5" customHeight="1" x14ac:dyDescent="0.25">
      <c r="A152" s="47"/>
      <c r="B152" s="48"/>
      <c r="C152" s="219"/>
      <c r="D152" s="45"/>
      <c r="E152" s="47"/>
      <c r="F152" s="221"/>
      <c r="G152" s="221"/>
      <c r="H152" s="221"/>
      <c r="I152" s="221"/>
      <c r="J152" s="221"/>
      <c r="K152" s="221"/>
      <c r="L152" s="47"/>
      <c r="M152" s="47"/>
      <c r="N152" s="47"/>
      <c r="O152" s="47"/>
      <c r="P152" s="47"/>
      <c r="Q152" s="47"/>
      <c r="R152" s="47"/>
      <c r="S152" s="47"/>
      <c r="T152" s="47"/>
      <c r="U152" s="47"/>
      <c r="V152" s="47"/>
      <c r="W152" s="47"/>
      <c r="X152" s="47"/>
      <c r="Y152" s="47"/>
      <c r="Z152" s="47"/>
      <c r="AA152" s="221"/>
      <c r="AB152" s="45"/>
      <c r="AC152" s="45"/>
      <c r="AD152" s="221"/>
      <c r="AE152" s="221"/>
      <c r="AF152" s="45"/>
      <c r="AG152" s="221"/>
      <c r="AH152" s="45"/>
      <c r="AI152" s="45"/>
      <c r="AJ152" s="221"/>
      <c r="AK152" s="45"/>
      <c r="AL152" s="45"/>
      <c r="AM152" s="45"/>
      <c r="AN152" s="45"/>
      <c r="AO152" s="45"/>
      <c r="AP152" s="45"/>
      <c r="AQ152" s="246"/>
      <c r="AR152" s="45"/>
      <c r="AS152" s="45"/>
      <c r="AT152" s="45"/>
      <c r="AX152" s="45"/>
    </row>
    <row r="153" spans="1:50" ht="22.5" customHeight="1" x14ac:dyDescent="0.25">
      <c r="A153" s="47"/>
      <c r="B153" s="48"/>
      <c r="C153" s="219"/>
      <c r="D153" s="45"/>
      <c r="E153" s="47"/>
      <c r="F153" s="221"/>
      <c r="G153" s="221"/>
      <c r="H153" s="221"/>
      <c r="I153" s="221"/>
      <c r="J153" s="221"/>
      <c r="K153" s="221"/>
      <c r="L153" s="47"/>
      <c r="M153" s="47"/>
      <c r="N153" s="47"/>
      <c r="O153" s="47"/>
      <c r="P153" s="47"/>
      <c r="Q153" s="47"/>
      <c r="R153" s="47"/>
      <c r="S153" s="47"/>
      <c r="T153" s="47"/>
      <c r="U153" s="47"/>
      <c r="V153" s="47"/>
      <c r="W153" s="47"/>
      <c r="X153" s="47"/>
      <c r="Y153" s="47"/>
      <c r="Z153" s="47"/>
      <c r="AA153" s="221"/>
      <c r="AB153" s="45"/>
      <c r="AC153" s="45"/>
      <c r="AD153" s="221"/>
      <c r="AE153" s="221"/>
      <c r="AF153" s="45"/>
      <c r="AG153" s="221"/>
      <c r="AH153" s="45"/>
      <c r="AI153" s="45"/>
      <c r="AJ153" s="221"/>
      <c r="AK153" s="45"/>
      <c r="AL153" s="45"/>
      <c r="AM153" s="45"/>
      <c r="AN153" s="45"/>
      <c r="AO153" s="45"/>
      <c r="AP153" s="45"/>
      <c r="AQ153" s="246"/>
      <c r="AR153" s="45"/>
      <c r="AS153" s="45"/>
      <c r="AT153" s="45"/>
      <c r="AX153" s="45"/>
    </row>
    <row r="154" spans="1:50" ht="22.5" customHeight="1" x14ac:dyDescent="0.25">
      <c r="A154" s="47"/>
      <c r="B154" s="48"/>
      <c r="C154" s="219"/>
      <c r="D154" s="45"/>
      <c r="E154" s="47"/>
      <c r="F154" s="221"/>
      <c r="G154" s="221"/>
      <c r="H154" s="221"/>
      <c r="I154" s="221"/>
      <c r="J154" s="221"/>
      <c r="K154" s="221"/>
      <c r="L154" s="47"/>
      <c r="M154" s="47"/>
      <c r="N154" s="47"/>
      <c r="O154" s="47"/>
      <c r="P154" s="47"/>
      <c r="Q154" s="47"/>
      <c r="R154" s="47"/>
      <c r="S154" s="47"/>
      <c r="T154" s="47"/>
      <c r="U154" s="47"/>
      <c r="V154" s="47"/>
      <c r="W154" s="47"/>
      <c r="X154" s="47"/>
      <c r="Y154" s="47"/>
      <c r="Z154" s="47"/>
      <c r="AA154" s="221"/>
      <c r="AB154" s="45"/>
      <c r="AC154" s="45"/>
      <c r="AD154" s="221"/>
      <c r="AE154" s="221"/>
      <c r="AF154" s="45"/>
      <c r="AG154" s="221"/>
      <c r="AH154" s="45"/>
      <c r="AI154" s="45"/>
      <c r="AJ154" s="221"/>
      <c r="AK154" s="45"/>
      <c r="AL154" s="45"/>
      <c r="AM154" s="45"/>
      <c r="AN154" s="45"/>
      <c r="AO154" s="45"/>
      <c r="AP154" s="45"/>
      <c r="AQ154" s="246"/>
      <c r="AR154" s="45"/>
      <c r="AS154" s="45"/>
      <c r="AT154" s="45"/>
      <c r="AX154" s="45"/>
    </row>
    <row r="155" spans="1:50" ht="22.5" customHeight="1" x14ac:dyDescent="0.25">
      <c r="A155" s="47"/>
      <c r="B155" s="48"/>
      <c r="C155" s="219"/>
      <c r="D155" s="45"/>
      <c r="E155" s="47"/>
      <c r="F155" s="221"/>
      <c r="G155" s="221"/>
      <c r="H155" s="221"/>
      <c r="I155" s="221"/>
      <c r="J155" s="221"/>
      <c r="K155" s="221"/>
      <c r="L155" s="47"/>
      <c r="M155" s="47"/>
      <c r="N155" s="47"/>
      <c r="O155" s="47"/>
      <c r="P155" s="47"/>
      <c r="Q155" s="47"/>
      <c r="R155" s="47"/>
      <c r="S155" s="47"/>
      <c r="T155" s="47"/>
      <c r="U155" s="47"/>
      <c r="V155" s="47"/>
      <c r="W155" s="47"/>
      <c r="X155" s="47"/>
      <c r="Y155" s="47"/>
      <c r="Z155" s="47"/>
      <c r="AA155" s="221"/>
      <c r="AB155" s="45"/>
      <c r="AC155" s="45"/>
      <c r="AD155" s="221"/>
      <c r="AE155" s="221"/>
      <c r="AF155" s="45"/>
      <c r="AG155" s="221"/>
      <c r="AH155" s="45"/>
      <c r="AI155" s="45"/>
      <c r="AJ155" s="221"/>
      <c r="AK155" s="45"/>
      <c r="AL155" s="45"/>
      <c r="AM155" s="45"/>
      <c r="AN155" s="45"/>
      <c r="AO155" s="45"/>
      <c r="AP155" s="45"/>
      <c r="AQ155" s="246"/>
      <c r="AR155" s="45"/>
      <c r="AS155" s="45"/>
      <c r="AT155" s="45"/>
      <c r="AX155" s="45"/>
    </row>
    <row r="156" spans="1:50" ht="22.5" customHeight="1" x14ac:dyDescent="0.25">
      <c r="A156" s="47"/>
      <c r="B156" s="48"/>
      <c r="C156" s="219"/>
      <c r="D156" s="45"/>
      <c r="E156" s="47"/>
      <c r="F156" s="221"/>
      <c r="G156" s="221"/>
      <c r="H156" s="221"/>
      <c r="I156" s="221"/>
      <c r="J156" s="221"/>
      <c r="K156" s="221"/>
      <c r="L156" s="47"/>
      <c r="M156" s="47"/>
      <c r="N156" s="47"/>
      <c r="O156" s="47"/>
      <c r="P156" s="47"/>
      <c r="Q156" s="47"/>
      <c r="R156" s="47"/>
      <c r="S156" s="47"/>
      <c r="T156" s="47"/>
      <c r="U156" s="47"/>
      <c r="V156" s="47"/>
      <c r="W156" s="47"/>
      <c r="X156" s="47"/>
      <c r="Y156" s="47"/>
      <c r="Z156" s="47"/>
      <c r="AA156" s="221"/>
      <c r="AB156" s="45"/>
      <c r="AC156" s="45"/>
      <c r="AD156" s="221"/>
      <c r="AE156" s="221"/>
      <c r="AF156" s="45"/>
      <c r="AG156" s="221"/>
      <c r="AH156" s="45"/>
      <c r="AI156" s="45"/>
      <c r="AJ156" s="221"/>
      <c r="AK156" s="45"/>
      <c r="AL156" s="45"/>
      <c r="AM156" s="45"/>
      <c r="AN156" s="45"/>
      <c r="AO156" s="45"/>
      <c r="AP156" s="45"/>
      <c r="AQ156" s="246"/>
      <c r="AR156" s="45"/>
      <c r="AS156" s="45"/>
      <c r="AT156" s="45"/>
      <c r="AX156" s="45"/>
    </row>
    <row r="157" spans="1:50" ht="22.5" customHeight="1" x14ac:dyDescent="0.25">
      <c r="A157" s="47"/>
      <c r="B157" s="48"/>
      <c r="C157" s="219"/>
      <c r="D157" s="45"/>
      <c r="E157" s="47"/>
      <c r="F157" s="221"/>
      <c r="G157" s="221"/>
      <c r="H157" s="221"/>
      <c r="I157" s="221"/>
      <c r="J157" s="221"/>
      <c r="K157" s="221"/>
      <c r="L157" s="47"/>
      <c r="M157" s="47"/>
      <c r="N157" s="47"/>
      <c r="O157" s="47"/>
      <c r="P157" s="47"/>
      <c r="Q157" s="47"/>
      <c r="R157" s="47"/>
      <c r="S157" s="47"/>
      <c r="T157" s="47"/>
      <c r="U157" s="47"/>
      <c r="V157" s="47"/>
      <c r="W157" s="47"/>
      <c r="X157" s="47"/>
      <c r="Y157" s="47"/>
      <c r="Z157" s="47"/>
      <c r="AA157" s="221"/>
      <c r="AB157" s="45"/>
      <c r="AC157" s="45"/>
      <c r="AD157" s="221"/>
      <c r="AE157" s="221"/>
      <c r="AF157" s="45"/>
      <c r="AG157" s="221"/>
      <c r="AH157" s="45"/>
      <c r="AI157" s="45"/>
      <c r="AJ157" s="221"/>
      <c r="AK157" s="45"/>
      <c r="AL157" s="45"/>
      <c r="AM157" s="45"/>
      <c r="AN157" s="45"/>
      <c r="AO157" s="45"/>
      <c r="AP157" s="45"/>
      <c r="AQ157" s="246"/>
      <c r="AR157" s="45"/>
      <c r="AS157" s="45"/>
      <c r="AT157" s="45"/>
      <c r="AX157" s="45"/>
    </row>
    <row r="158" spans="1:50" ht="22.5" customHeight="1" x14ac:dyDescent="0.25">
      <c r="A158" s="47"/>
      <c r="B158" s="48"/>
      <c r="C158" s="219"/>
      <c r="D158" s="45"/>
      <c r="E158" s="47"/>
      <c r="F158" s="221"/>
      <c r="G158" s="221"/>
      <c r="H158" s="221"/>
      <c r="I158" s="221"/>
      <c r="J158" s="221"/>
      <c r="K158" s="221"/>
      <c r="L158" s="47"/>
      <c r="M158" s="47"/>
      <c r="N158" s="47"/>
      <c r="O158" s="47"/>
      <c r="P158" s="47"/>
      <c r="Q158" s="47"/>
      <c r="R158" s="47"/>
      <c r="S158" s="47"/>
      <c r="T158" s="47"/>
      <c r="U158" s="47"/>
      <c r="V158" s="47"/>
      <c r="W158" s="47"/>
      <c r="X158" s="47"/>
      <c r="Y158" s="47"/>
      <c r="Z158" s="47"/>
      <c r="AA158" s="221"/>
      <c r="AB158" s="45"/>
      <c r="AC158" s="45"/>
      <c r="AD158" s="221"/>
      <c r="AE158" s="221"/>
      <c r="AF158" s="45"/>
      <c r="AG158" s="221"/>
      <c r="AH158" s="45"/>
      <c r="AI158" s="45"/>
      <c r="AJ158" s="221"/>
      <c r="AK158" s="45"/>
      <c r="AL158" s="45"/>
      <c r="AM158" s="45"/>
      <c r="AN158" s="45"/>
      <c r="AO158" s="45"/>
      <c r="AP158" s="45"/>
      <c r="AQ158" s="246"/>
      <c r="AR158" s="45"/>
      <c r="AS158" s="45"/>
      <c r="AT158" s="45"/>
      <c r="AX158" s="45"/>
    </row>
    <row r="159" spans="1:50" ht="22.5" customHeight="1" x14ac:dyDescent="0.25">
      <c r="A159" s="47"/>
      <c r="B159" s="48"/>
      <c r="C159" s="219"/>
      <c r="D159" s="45"/>
      <c r="E159" s="47"/>
      <c r="F159" s="221"/>
      <c r="G159" s="221"/>
      <c r="H159" s="221"/>
      <c r="I159" s="221"/>
      <c r="J159" s="221"/>
      <c r="K159" s="221"/>
      <c r="L159" s="47"/>
      <c r="M159" s="47"/>
      <c r="N159" s="47"/>
      <c r="O159" s="47"/>
      <c r="P159" s="47"/>
      <c r="Q159" s="47"/>
      <c r="R159" s="47"/>
      <c r="S159" s="47"/>
      <c r="T159" s="47"/>
      <c r="U159" s="47"/>
      <c r="V159" s="47"/>
      <c r="W159" s="47"/>
      <c r="X159" s="47"/>
      <c r="Y159" s="47"/>
      <c r="Z159" s="47"/>
      <c r="AA159" s="221"/>
      <c r="AB159" s="45"/>
      <c r="AC159" s="45"/>
      <c r="AD159" s="221"/>
      <c r="AE159" s="221"/>
      <c r="AF159" s="45"/>
      <c r="AG159" s="221"/>
      <c r="AH159" s="45"/>
      <c r="AI159" s="45"/>
      <c r="AJ159" s="221"/>
      <c r="AK159" s="45"/>
      <c r="AL159" s="45"/>
      <c r="AM159" s="45"/>
      <c r="AN159" s="45"/>
      <c r="AO159" s="45"/>
      <c r="AP159" s="45"/>
      <c r="AQ159" s="246"/>
      <c r="AR159" s="45"/>
      <c r="AS159" s="45"/>
      <c r="AT159" s="45"/>
      <c r="AX159" s="45"/>
    </row>
    <row r="160" spans="1:50" ht="22.5" customHeight="1" x14ac:dyDescent="0.25">
      <c r="A160" s="47"/>
      <c r="B160" s="48"/>
      <c r="C160" s="219"/>
      <c r="D160" s="45"/>
      <c r="E160" s="47"/>
      <c r="F160" s="221"/>
      <c r="G160" s="221"/>
      <c r="H160" s="221"/>
      <c r="I160" s="221"/>
      <c r="J160" s="221"/>
      <c r="K160" s="221"/>
      <c r="L160" s="47"/>
      <c r="M160" s="47"/>
      <c r="N160" s="47"/>
      <c r="O160" s="47"/>
      <c r="P160" s="47"/>
      <c r="Q160" s="47"/>
      <c r="R160" s="47"/>
      <c r="S160" s="47"/>
      <c r="T160" s="47"/>
      <c r="U160" s="47"/>
      <c r="V160" s="47"/>
      <c r="W160" s="47"/>
      <c r="X160" s="47"/>
      <c r="Y160" s="47"/>
      <c r="Z160" s="47"/>
      <c r="AA160" s="221"/>
      <c r="AB160" s="45"/>
      <c r="AC160" s="45"/>
      <c r="AD160" s="221"/>
      <c r="AE160" s="221"/>
      <c r="AF160" s="45"/>
      <c r="AG160" s="221"/>
      <c r="AH160" s="45"/>
      <c r="AI160" s="45"/>
      <c r="AJ160" s="221"/>
      <c r="AK160" s="45"/>
      <c r="AL160" s="45"/>
      <c r="AM160" s="45"/>
      <c r="AN160" s="45"/>
      <c r="AO160" s="45"/>
      <c r="AP160" s="45"/>
      <c r="AQ160" s="246"/>
      <c r="AR160" s="45"/>
      <c r="AS160" s="45"/>
      <c r="AT160" s="45"/>
      <c r="AX160" s="45"/>
    </row>
    <row r="161" spans="1:50" ht="22.5" customHeight="1" x14ac:dyDescent="0.25">
      <c r="A161" s="47"/>
      <c r="B161" s="48"/>
      <c r="C161" s="219"/>
      <c r="D161" s="45"/>
      <c r="E161" s="47"/>
      <c r="F161" s="221"/>
      <c r="G161" s="221"/>
      <c r="H161" s="221"/>
      <c r="I161" s="221"/>
      <c r="J161" s="221"/>
      <c r="K161" s="221"/>
      <c r="L161" s="47"/>
      <c r="M161" s="47"/>
      <c r="N161" s="47"/>
      <c r="O161" s="47"/>
      <c r="P161" s="47"/>
      <c r="Q161" s="47"/>
      <c r="R161" s="47"/>
      <c r="S161" s="47"/>
      <c r="T161" s="47"/>
      <c r="U161" s="47"/>
      <c r="V161" s="47"/>
      <c r="W161" s="47"/>
      <c r="X161" s="47"/>
      <c r="Y161" s="47"/>
      <c r="Z161" s="47"/>
      <c r="AA161" s="221"/>
      <c r="AB161" s="45"/>
      <c r="AC161" s="45"/>
      <c r="AD161" s="221"/>
      <c r="AE161" s="221"/>
      <c r="AF161" s="45"/>
      <c r="AG161" s="221"/>
      <c r="AH161" s="45"/>
      <c r="AI161" s="45"/>
      <c r="AJ161" s="221"/>
      <c r="AK161" s="45"/>
      <c r="AL161" s="45"/>
      <c r="AM161" s="45"/>
      <c r="AN161" s="45"/>
      <c r="AO161" s="45"/>
      <c r="AP161" s="45"/>
      <c r="AQ161" s="246"/>
      <c r="AR161" s="45"/>
      <c r="AS161" s="45"/>
      <c r="AT161" s="45"/>
      <c r="AX161" s="45"/>
    </row>
    <row r="162" spans="1:50" ht="22.5" customHeight="1" x14ac:dyDescent="0.25">
      <c r="A162" s="47"/>
      <c r="B162" s="48"/>
      <c r="C162" s="219"/>
      <c r="D162" s="45"/>
      <c r="E162" s="47"/>
      <c r="F162" s="221"/>
      <c r="G162" s="221"/>
      <c r="H162" s="221"/>
      <c r="I162" s="221"/>
      <c r="J162" s="221"/>
      <c r="K162" s="221"/>
      <c r="L162" s="47"/>
      <c r="M162" s="47"/>
      <c r="N162" s="47"/>
      <c r="O162" s="47"/>
      <c r="P162" s="47"/>
      <c r="Q162" s="47"/>
      <c r="R162" s="47"/>
      <c r="S162" s="47"/>
      <c r="T162" s="47"/>
      <c r="U162" s="47"/>
      <c r="V162" s="47"/>
      <c r="W162" s="47"/>
      <c r="X162" s="47"/>
      <c r="Y162" s="47"/>
      <c r="Z162" s="47"/>
      <c r="AA162" s="221"/>
      <c r="AB162" s="45"/>
      <c r="AC162" s="45"/>
      <c r="AD162" s="221"/>
      <c r="AE162" s="221"/>
      <c r="AF162" s="45"/>
      <c r="AG162" s="221"/>
      <c r="AH162" s="45"/>
      <c r="AI162" s="45"/>
      <c r="AJ162" s="221"/>
      <c r="AK162" s="45"/>
      <c r="AL162" s="45"/>
      <c r="AM162" s="45"/>
      <c r="AN162" s="45"/>
      <c r="AO162" s="45"/>
      <c r="AP162" s="45"/>
      <c r="AQ162" s="246"/>
      <c r="AR162" s="45"/>
      <c r="AS162" s="45"/>
      <c r="AT162" s="45"/>
      <c r="AX162" s="45"/>
    </row>
    <row r="163" spans="1:50" ht="22.5" customHeight="1" x14ac:dyDescent="0.25">
      <c r="A163" s="47"/>
      <c r="B163" s="48"/>
      <c r="C163" s="219"/>
      <c r="D163" s="45"/>
      <c r="E163" s="47"/>
      <c r="F163" s="221"/>
      <c r="G163" s="221"/>
      <c r="H163" s="221"/>
      <c r="I163" s="221"/>
      <c r="J163" s="221"/>
      <c r="K163" s="221"/>
      <c r="L163" s="47"/>
      <c r="M163" s="47"/>
      <c r="N163" s="47"/>
      <c r="O163" s="47"/>
      <c r="P163" s="47"/>
      <c r="Q163" s="47"/>
      <c r="R163" s="47"/>
      <c r="S163" s="47"/>
      <c r="T163" s="47"/>
      <c r="U163" s="47"/>
      <c r="V163" s="47"/>
      <c r="W163" s="47"/>
      <c r="X163" s="47"/>
      <c r="Y163" s="47"/>
      <c r="Z163" s="47"/>
      <c r="AA163" s="221"/>
      <c r="AB163" s="45"/>
      <c r="AC163" s="45"/>
      <c r="AD163" s="221"/>
      <c r="AE163" s="221"/>
      <c r="AF163" s="45"/>
      <c r="AG163" s="221"/>
      <c r="AH163" s="45"/>
      <c r="AI163" s="45"/>
      <c r="AJ163" s="221"/>
      <c r="AK163" s="45"/>
      <c r="AL163" s="45"/>
      <c r="AM163" s="45"/>
      <c r="AN163" s="45"/>
      <c r="AO163" s="45"/>
      <c r="AP163" s="45"/>
      <c r="AQ163" s="246"/>
      <c r="AR163" s="45"/>
      <c r="AS163" s="45"/>
      <c r="AT163" s="45"/>
      <c r="AX163" s="45"/>
    </row>
    <row r="164" spans="1:50" ht="22.5" customHeight="1" x14ac:dyDescent="0.25">
      <c r="A164" s="47"/>
      <c r="B164" s="48"/>
      <c r="C164" s="219"/>
      <c r="D164" s="45"/>
      <c r="E164" s="47"/>
      <c r="F164" s="221"/>
      <c r="G164" s="221"/>
      <c r="H164" s="221"/>
      <c r="I164" s="221"/>
      <c r="J164" s="221"/>
      <c r="K164" s="221"/>
      <c r="L164" s="47"/>
      <c r="M164" s="47"/>
      <c r="N164" s="47"/>
      <c r="O164" s="47"/>
      <c r="P164" s="47"/>
      <c r="Q164" s="47"/>
      <c r="R164" s="47"/>
      <c r="S164" s="47"/>
      <c r="T164" s="47"/>
      <c r="U164" s="47"/>
      <c r="V164" s="47"/>
      <c r="W164" s="47"/>
      <c r="X164" s="47"/>
      <c r="Y164" s="47"/>
      <c r="Z164" s="47"/>
      <c r="AA164" s="221"/>
      <c r="AB164" s="45"/>
      <c r="AC164" s="45"/>
      <c r="AD164" s="221"/>
      <c r="AE164" s="221"/>
      <c r="AF164" s="45"/>
      <c r="AG164" s="221"/>
      <c r="AH164" s="45"/>
      <c r="AI164" s="45"/>
      <c r="AJ164" s="221"/>
      <c r="AK164" s="45"/>
      <c r="AL164" s="45"/>
      <c r="AM164" s="45"/>
      <c r="AN164" s="45"/>
      <c r="AO164" s="45"/>
      <c r="AP164" s="45"/>
      <c r="AQ164" s="246"/>
      <c r="AR164" s="45"/>
      <c r="AS164" s="45"/>
      <c r="AT164" s="45"/>
      <c r="AX164" s="45"/>
    </row>
    <row r="165" spans="1:50" ht="22.5" customHeight="1" x14ac:dyDescent="0.25">
      <c r="A165" s="47"/>
      <c r="B165" s="48"/>
      <c r="C165" s="219"/>
      <c r="D165" s="45"/>
      <c r="E165" s="47"/>
      <c r="F165" s="221"/>
      <c r="G165" s="221"/>
      <c r="H165" s="221"/>
      <c r="I165" s="221"/>
      <c r="J165" s="221"/>
      <c r="K165" s="221"/>
      <c r="L165" s="47"/>
      <c r="M165" s="47"/>
      <c r="N165" s="47"/>
      <c r="O165" s="47"/>
      <c r="P165" s="47"/>
      <c r="Q165" s="47"/>
      <c r="R165" s="47"/>
      <c r="S165" s="47"/>
      <c r="T165" s="47"/>
      <c r="U165" s="47"/>
      <c r="V165" s="47"/>
      <c r="W165" s="47"/>
      <c r="X165" s="47"/>
      <c r="Y165" s="47"/>
      <c r="Z165" s="47"/>
      <c r="AA165" s="221"/>
      <c r="AB165" s="45"/>
      <c r="AC165" s="45"/>
      <c r="AD165" s="221"/>
      <c r="AE165" s="221"/>
      <c r="AF165" s="45"/>
      <c r="AG165" s="221"/>
      <c r="AH165" s="45"/>
      <c r="AI165" s="45"/>
      <c r="AJ165" s="221"/>
      <c r="AK165" s="45"/>
      <c r="AL165" s="45"/>
      <c r="AM165" s="45"/>
      <c r="AN165" s="45"/>
      <c r="AO165" s="45"/>
      <c r="AP165" s="45"/>
      <c r="AQ165" s="246"/>
      <c r="AR165" s="45"/>
      <c r="AS165" s="45"/>
      <c r="AT165" s="45"/>
      <c r="AX165" s="45"/>
    </row>
    <row r="166" spans="1:50" ht="22.5" customHeight="1" x14ac:dyDescent="0.25">
      <c r="A166" s="47"/>
      <c r="B166" s="48"/>
      <c r="C166" s="219"/>
      <c r="D166" s="45"/>
      <c r="E166" s="47"/>
      <c r="F166" s="221"/>
      <c r="G166" s="221"/>
      <c r="H166" s="221"/>
      <c r="I166" s="221"/>
      <c r="J166" s="221"/>
      <c r="K166" s="221"/>
      <c r="L166" s="47"/>
      <c r="M166" s="47"/>
      <c r="N166" s="47"/>
      <c r="O166" s="47"/>
      <c r="P166" s="47"/>
      <c r="Q166" s="47"/>
      <c r="R166" s="47"/>
      <c r="S166" s="47"/>
      <c r="T166" s="47"/>
      <c r="U166" s="47"/>
      <c r="V166" s="47"/>
      <c r="W166" s="47"/>
      <c r="X166" s="47"/>
      <c r="Y166" s="47"/>
      <c r="Z166" s="47"/>
      <c r="AA166" s="221"/>
      <c r="AB166" s="45"/>
      <c r="AC166" s="45"/>
      <c r="AD166" s="221"/>
      <c r="AE166" s="221"/>
      <c r="AF166" s="45"/>
      <c r="AG166" s="221"/>
      <c r="AH166" s="45"/>
      <c r="AI166" s="45"/>
      <c r="AJ166" s="221"/>
      <c r="AK166" s="45"/>
      <c r="AL166" s="45"/>
      <c r="AM166" s="45"/>
      <c r="AN166" s="45"/>
      <c r="AO166" s="45"/>
      <c r="AP166" s="45"/>
      <c r="AQ166" s="246"/>
      <c r="AR166" s="45"/>
      <c r="AS166" s="45"/>
      <c r="AT166" s="45"/>
      <c r="AX166" s="45"/>
    </row>
    <row r="167" spans="1:50" ht="22.5" customHeight="1" x14ac:dyDescent="0.25">
      <c r="A167" s="47"/>
      <c r="B167" s="48"/>
      <c r="C167" s="219"/>
      <c r="D167" s="45"/>
      <c r="E167" s="47"/>
      <c r="F167" s="221"/>
      <c r="G167" s="221"/>
      <c r="H167" s="221"/>
      <c r="I167" s="221"/>
      <c r="J167" s="221"/>
      <c r="K167" s="221"/>
      <c r="L167" s="47"/>
      <c r="M167" s="47"/>
      <c r="N167" s="47"/>
      <c r="O167" s="47"/>
      <c r="P167" s="47"/>
      <c r="Q167" s="47"/>
      <c r="R167" s="47"/>
      <c r="S167" s="47"/>
      <c r="T167" s="47"/>
      <c r="U167" s="47"/>
      <c r="V167" s="47"/>
      <c r="W167" s="47"/>
      <c r="X167" s="47"/>
      <c r="Y167" s="47"/>
      <c r="Z167" s="47"/>
      <c r="AA167" s="221"/>
      <c r="AB167" s="45"/>
      <c r="AC167" s="45"/>
      <c r="AD167" s="221"/>
      <c r="AE167" s="221"/>
      <c r="AF167" s="45"/>
      <c r="AG167" s="221"/>
      <c r="AH167" s="45"/>
      <c r="AI167" s="45"/>
      <c r="AJ167" s="221"/>
      <c r="AK167" s="45"/>
      <c r="AL167" s="45"/>
      <c r="AM167" s="45"/>
      <c r="AN167" s="45"/>
      <c r="AO167" s="45"/>
      <c r="AP167" s="45"/>
      <c r="AQ167" s="246"/>
      <c r="AR167" s="45"/>
      <c r="AS167" s="45"/>
      <c r="AT167" s="45"/>
      <c r="AX167" s="45"/>
    </row>
    <row r="168" spans="1:50" ht="22.5" customHeight="1" x14ac:dyDescent="0.25">
      <c r="A168" s="47"/>
      <c r="B168" s="48"/>
      <c r="C168" s="219"/>
      <c r="D168" s="45"/>
      <c r="E168" s="47"/>
      <c r="F168" s="221"/>
      <c r="G168" s="221"/>
      <c r="H168" s="221"/>
      <c r="I168" s="221"/>
      <c r="J168" s="221"/>
      <c r="K168" s="221"/>
      <c r="L168" s="47"/>
      <c r="M168" s="47"/>
      <c r="N168" s="47"/>
      <c r="O168" s="47"/>
      <c r="P168" s="47"/>
      <c r="Q168" s="47"/>
      <c r="R168" s="47"/>
      <c r="S168" s="47"/>
      <c r="T168" s="47"/>
      <c r="U168" s="47"/>
      <c r="V168" s="47"/>
      <c r="W168" s="47"/>
      <c r="X168" s="47"/>
      <c r="Y168" s="47"/>
      <c r="Z168" s="47"/>
      <c r="AA168" s="221"/>
      <c r="AB168" s="45"/>
      <c r="AC168" s="45"/>
      <c r="AD168" s="221"/>
      <c r="AE168" s="221"/>
      <c r="AF168" s="45"/>
      <c r="AG168" s="221"/>
      <c r="AH168" s="45"/>
      <c r="AI168" s="45"/>
      <c r="AJ168" s="221"/>
      <c r="AK168" s="45"/>
      <c r="AL168" s="45"/>
      <c r="AM168" s="45"/>
      <c r="AN168" s="45"/>
      <c r="AO168" s="45"/>
      <c r="AP168" s="45"/>
      <c r="AQ168" s="246"/>
      <c r="AR168" s="45"/>
      <c r="AS168" s="45"/>
      <c r="AT168" s="45"/>
      <c r="AX168" s="45"/>
    </row>
    <row r="169" spans="1:50" ht="22.5" customHeight="1" x14ac:dyDescent="0.25">
      <c r="A169" s="47"/>
      <c r="B169" s="48"/>
      <c r="C169" s="219"/>
      <c r="D169" s="45"/>
      <c r="E169" s="47"/>
      <c r="F169" s="221"/>
      <c r="G169" s="221"/>
      <c r="H169" s="221"/>
      <c r="I169" s="221"/>
      <c r="J169" s="221"/>
      <c r="K169" s="221"/>
      <c r="L169" s="47"/>
      <c r="M169" s="47"/>
      <c r="N169" s="47"/>
      <c r="O169" s="47"/>
      <c r="P169" s="47"/>
      <c r="Q169" s="47"/>
      <c r="R169" s="47"/>
      <c r="S169" s="47"/>
      <c r="T169" s="47"/>
      <c r="U169" s="47"/>
      <c r="V169" s="47"/>
      <c r="W169" s="47"/>
      <c r="X169" s="47"/>
      <c r="Y169" s="47"/>
      <c r="Z169" s="47"/>
      <c r="AA169" s="221"/>
      <c r="AB169" s="45"/>
      <c r="AC169" s="45"/>
      <c r="AD169" s="221"/>
      <c r="AE169" s="221"/>
      <c r="AF169" s="45"/>
      <c r="AG169" s="221"/>
      <c r="AH169" s="45"/>
      <c r="AI169" s="45"/>
      <c r="AJ169" s="221"/>
      <c r="AK169" s="45"/>
      <c r="AL169" s="45"/>
      <c r="AM169" s="45"/>
      <c r="AN169" s="45"/>
      <c r="AO169" s="45"/>
      <c r="AP169" s="45"/>
      <c r="AQ169" s="246"/>
      <c r="AR169" s="45"/>
      <c r="AS169" s="45"/>
      <c r="AT169" s="45"/>
      <c r="AX169" s="45"/>
    </row>
    <row r="170" spans="1:50" ht="22.5" customHeight="1" x14ac:dyDescent="0.25">
      <c r="A170" s="47"/>
      <c r="B170" s="48"/>
      <c r="C170" s="219"/>
      <c r="D170" s="45"/>
      <c r="E170" s="47"/>
      <c r="F170" s="221"/>
      <c r="G170" s="221"/>
      <c r="H170" s="221"/>
      <c r="I170" s="221"/>
      <c r="J170" s="221"/>
      <c r="K170" s="221"/>
      <c r="L170" s="47"/>
      <c r="M170" s="47"/>
      <c r="N170" s="47"/>
      <c r="O170" s="47"/>
      <c r="P170" s="47"/>
      <c r="Q170" s="47"/>
      <c r="R170" s="47"/>
      <c r="S170" s="47"/>
      <c r="T170" s="47"/>
      <c r="U170" s="47"/>
      <c r="V170" s="47"/>
      <c r="W170" s="47"/>
      <c r="X170" s="47"/>
      <c r="Y170" s="47"/>
      <c r="Z170" s="47"/>
      <c r="AA170" s="221"/>
      <c r="AB170" s="45"/>
      <c r="AC170" s="45"/>
      <c r="AD170" s="221"/>
      <c r="AE170" s="221"/>
      <c r="AF170" s="45"/>
      <c r="AG170" s="221"/>
      <c r="AH170" s="45"/>
      <c r="AI170" s="45"/>
      <c r="AJ170" s="221"/>
      <c r="AK170" s="45"/>
      <c r="AL170" s="45"/>
      <c r="AM170" s="45"/>
      <c r="AN170" s="45"/>
      <c r="AO170" s="45"/>
      <c r="AP170" s="45"/>
      <c r="AQ170" s="246"/>
      <c r="AR170" s="45"/>
      <c r="AS170" s="45"/>
      <c r="AT170" s="45"/>
      <c r="AX170" s="45"/>
    </row>
    <row r="171" spans="1:50" ht="22.5" customHeight="1" x14ac:dyDescent="0.25">
      <c r="A171" s="47"/>
      <c r="B171" s="48"/>
      <c r="C171" s="219"/>
      <c r="D171" s="45"/>
      <c r="E171" s="47"/>
      <c r="F171" s="221"/>
      <c r="G171" s="221"/>
      <c r="H171" s="221"/>
      <c r="I171" s="221"/>
      <c r="J171" s="221"/>
      <c r="K171" s="221"/>
      <c r="L171" s="47"/>
      <c r="M171" s="47"/>
      <c r="N171" s="47"/>
      <c r="O171" s="47"/>
      <c r="P171" s="47"/>
      <c r="Q171" s="47"/>
      <c r="R171" s="47"/>
      <c r="S171" s="47"/>
      <c r="T171" s="47"/>
      <c r="U171" s="47"/>
      <c r="V171" s="47"/>
      <c r="W171" s="47"/>
      <c r="X171" s="47"/>
      <c r="Y171" s="47"/>
      <c r="Z171" s="47"/>
      <c r="AA171" s="221"/>
      <c r="AB171" s="45"/>
      <c r="AC171" s="45"/>
      <c r="AD171" s="221"/>
      <c r="AE171" s="221"/>
      <c r="AF171" s="45"/>
      <c r="AG171" s="221"/>
      <c r="AH171" s="45"/>
      <c r="AI171" s="45"/>
      <c r="AJ171" s="221"/>
      <c r="AK171" s="45"/>
      <c r="AL171" s="45"/>
      <c r="AM171" s="45"/>
      <c r="AN171" s="45"/>
      <c r="AO171" s="45"/>
      <c r="AP171" s="45"/>
      <c r="AQ171" s="246"/>
      <c r="AR171" s="45"/>
      <c r="AS171" s="45"/>
      <c r="AT171" s="45"/>
      <c r="AX171" s="45"/>
    </row>
    <row r="172" spans="1:50" ht="22.5" customHeight="1" x14ac:dyDescent="0.25">
      <c r="A172" s="47"/>
      <c r="B172" s="48"/>
      <c r="C172" s="219"/>
      <c r="D172" s="45"/>
      <c r="E172" s="47"/>
      <c r="F172" s="221"/>
      <c r="G172" s="221"/>
      <c r="H172" s="221"/>
      <c r="I172" s="221"/>
      <c r="J172" s="221"/>
      <c r="K172" s="221"/>
      <c r="L172" s="47"/>
      <c r="M172" s="47"/>
      <c r="N172" s="47"/>
      <c r="O172" s="47"/>
      <c r="P172" s="47"/>
      <c r="Q172" s="47"/>
      <c r="R172" s="47"/>
      <c r="S172" s="47"/>
      <c r="T172" s="47"/>
      <c r="U172" s="47"/>
      <c r="V172" s="47"/>
      <c r="W172" s="47"/>
      <c r="X172" s="47"/>
      <c r="Y172" s="47"/>
      <c r="Z172" s="47"/>
      <c r="AA172" s="221"/>
      <c r="AB172" s="45"/>
      <c r="AC172" s="45"/>
      <c r="AD172" s="221"/>
      <c r="AE172" s="221"/>
      <c r="AF172" s="45"/>
      <c r="AG172" s="221"/>
      <c r="AH172" s="45"/>
      <c r="AI172" s="45"/>
      <c r="AJ172" s="221"/>
      <c r="AK172" s="45"/>
      <c r="AL172" s="45"/>
      <c r="AM172" s="45"/>
      <c r="AN172" s="45"/>
      <c r="AO172" s="45"/>
      <c r="AP172" s="45"/>
      <c r="AQ172" s="246"/>
      <c r="AR172" s="45"/>
      <c r="AS172" s="45"/>
      <c r="AT172" s="45"/>
      <c r="AX172" s="45"/>
    </row>
    <row r="173" spans="1:50" ht="22.5" customHeight="1" x14ac:dyDescent="0.25">
      <c r="A173" s="47"/>
      <c r="B173" s="48"/>
      <c r="C173" s="219"/>
      <c r="D173" s="45"/>
      <c r="E173" s="47"/>
      <c r="F173" s="221"/>
      <c r="G173" s="221"/>
      <c r="H173" s="221"/>
      <c r="I173" s="221"/>
      <c r="J173" s="221"/>
      <c r="K173" s="221"/>
      <c r="L173" s="47"/>
      <c r="M173" s="47"/>
      <c r="N173" s="47"/>
      <c r="O173" s="47"/>
      <c r="P173" s="47"/>
      <c r="Q173" s="47"/>
      <c r="R173" s="47"/>
      <c r="S173" s="47"/>
      <c r="T173" s="47"/>
      <c r="U173" s="47"/>
      <c r="V173" s="47"/>
      <c r="W173" s="47"/>
      <c r="X173" s="47"/>
      <c r="Y173" s="47"/>
      <c r="Z173" s="47"/>
      <c r="AA173" s="221"/>
      <c r="AB173" s="45"/>
      <c r="AC173" s="45"/>
      <c r="AD173" s="221"/>
      <c r="AE173" s="221"/>
      <c r="AF173" s="45"/>
      <c r="AG173" s="221"/>
      <c r="AH173" s="45"/>
      <c r="AI173" s="45"/>
      <c r="AJ173" s="221"/>
      <c r="AK173" s="45"/>
      <c r="AL173" s="45"/>
      <c r="AM173" s="45"/>
      <c r="AN173" s="45"/>
      <c r="AO173" s="45"/>
      <c r="AP173" s="45"/>
      <c r="AQ173" s="246"/>
      <c r="AR173" s="45"/>
      <c r="AS173" s="45"/>
      <c r="AT173" s="45"/>
      <c r="AX173" s="45"/>
    </row>
    <row r="174" spans="1:50" ht="22.5" customHeight="1" x14ac:dyDescent="0.25">
      <c r="A174" s="47"/>
      <c r="B174" s="48"/>
      <c r="C174" s="219"/>
      <c r="D174" s="45"/>
      <c r="E174" s="47"/>
      <c r="F174" s="221"/>
      <c r="G174" s="221"/>
      <c r="H174" s="221"/>
      <c r="I174" s="221"/>
      <c r="J174" s="221"/>
      <c r="K174" s="221"/>
      <c r="L174" s="47"/>
      <c r="M174" s="47"/>
      <c r="N174" s="47"/>
      <c r="O174" s="47"/>
      <c r="P174" s="47"/>
      <c r="Q174" s="47"/>
      <c r="R174" s="47"/>
      <c r="S174" s="47"/>
      <c r="T174" s="47"/>
      <c r="U174" s="47"/>
      <c r="V174" s="47"/>
      <c r="W174" s="47"/>
      <c r="X174" s="47"/>
      <c r="Y174" s="47"/>
      <c r="Z174" s="47"/>
      <c r="AA174" s="221"/>
      <c r="AB174" s="45"/>
      <c r="AC174" s="45"/>
      <c r="AD174" s="221"/>
      <c r="AE174" s="221"/>
      <c r="AF174" s="45"/>
      <c r="AG174" s="221"/>
      <c r="AH174" s="45"/>
      <c r="AI174" s="45"/>
      <c r="AJ174" s="221"/>
      <c r="AK174" s="45"/>
      <c r="AL174" s="45"/>
      <c r="AM174" s="45"/>
      <c r="AN174" s="45"/>
      <c r="AO174" s="45"/>
      <c r="AP174" s="45"/>
      <c r="AQ174" s="246"/>
      <c r="AR174" s="45"/>
      <c r="AS174" s="45"/>
      <c r="AT174" s="45"/>
      <c r="AX174" s="45"/>
    </row>
    <row r="175" spans="1:50" ht="22.5" customHeight="1" x14ac:dyDescent="0.25">
      <c r="A175" s="47"/>
      <c r="B175" s="48"/>
      <c r="C175" s="219"/>
      <c r="D175" s="45"/>
      <c r="E175" s="47"/>
      <c r="F175" s="221"/>
      <c r="G175" s="221"/>
      <c r="H175" s="221"/>
      <c r="I175" s="221"/>
      <c r="J175" s="221"/>
      <c r="K175" s="221"/>
      <c r="L175" s="47"/>
      <c r="M175" s="47"/>
      <c r="N175" s="47"/>
      <c r="O175" s="47"/>
      <c r="P175" s="47"/>
      <c r="Q175" s="47"/>
      <c r="R175" s="47"/>
      <c r="S175" s="47"/>
      <c r="T175" s="47"/>
      <c r="U175" s="47"/>
      <c r="V175" s="47"/>
      <c r="W175" s="47"/>
      <c r="X175" s="47"/>
      <c r="Y175" s="47"/>
      <c r="Z175" s="47"/>
      <c r="AA175" s="221"/>
      <c r="AB175" s="45"/>
      <c r="AC175" s="45"/>
      <c r="AD175" s="221"/>
      <c r="AE175" s="221"/>
      <c r="AF175" s="45"/>
      <c r="AG175" s="221"/>
      <c r="AH175" s="45"/>
      <c r="AI175" s="45"/>
      <c r="AJ175" s="221"/>
      <c r="AK175" s="45"/>
      <c r="AL175" s="45"/>
      <c r="AM175" s="45"/>
      <c r="AN175" s="45"/>
      <c r="AO175" s="45"/>
      <c r="AP175" s="45"/>
      <c r="AQ175" s="246"/>
      <c r="AR175" s="45"/>
      <c r="AS175" s="45"/>
      <c r="AT175" s="45"/>
      <c r="AX175" s="45"/>
    </row>
    <row r="176" spans="1:50" ht="22.5" customHeight="1" x14ac:dyDescent="0.25">
      <c r="A176" s="47"/>
      <c r="B176" s="48"/>
      <c r="C176" s="219"/>
      <c r="D176" s="45"/>
      <c r="E176" s="47"/>
      <c r="F176" s="221"/>
      <c r="G176" s="221"/>
      <c r="H176" s="221"/>
      <c r="I176" s="221"/>
      <c r="J176" s="221"/>
      <c r="K176" s="221"/>
      <c r="L176" s="47"/>
      <c r="M176" s="47"/>
      <c r="N176" s="47"/>
      <c r="O176" s="47"/>
      <c r="P176" s="47"/>
      <c r="Q176" s="47"/>
      <c r="R176" s="47"/>
      <c r="S176" s="47"/>
      <c r="T176" s="47"/>
      <c r="U176" s="47"/>
      <c r="V176" s="47"/>
      <c r="W176" s="47"/>
      <c r="X176" s="47"/>
      <c r="Y176" s="47"/>
      <c r="Z176" s="47"/>
      <c r="AA176" s="221"/>
      <c r="AB176" s="45"/>
      <c r="AC176" s="45"/>
      <c r="AD176" s="221"/>
      <c r="AE176" s="221"/>
      <c r="AF176" s="45"/>
      <c r="AG176" s="221"/>
      <c r="AH176" s="45"/>
      <c r="AI176" s="45"/>
      <c r="AJ176" s="221"/>
      <c r="AK176" s="45"/>
      <c r="AL176" s="45"/>
      <c r="AM176" s="45"/>
      <c r="AN176" s="45"/>
      <c r="AO176" s="45"/>
      <c r="AP176" s="45"/>
      <c r="AQ176" s="246"/>
      <c r="AR176" s="45"/>
      <c r="AS176" s="45"/>
      <c r="AT176" s="45"/>
      <c r="AX176" s="45"/>
    </row>
    <row r="177" spans="1:50" ht="22.5" customHeight="1" x14ac:dyDescent="0.25">
      <c r="A177" s="47"/>
      <c r="B177" s="48"/>
      <c r="C177" s="219"/>
      <c r="D177" s="45"/>
      <c r="E177" s="47"/>
      <c r="F177" s="221"/>
      <c r="G177" s="221"/>
      <c r="H177" s="221"/>
      <c r="I177" s="221"/>
      <c r="J177" s="221"/>
      <c r="K177" s="221"/>
      <c r="L177" s="47"/>
      <c r="M177" s="47"/>
      <c r="N177" s="47"/>
      <c r="O177" s="47"/>
      <c r="P177" s="47"/>
      <c r="Q177" s="47"/>
      <c r="R177" s="47"/>
      <c r="S177" s="47"/>
      <c r="T177" s="47"/>
      <c r="U177" s="47"/>
      <c r="V177" s="47"/>
      <c r="W177" s="47"/>
      <c r="X177" s="47"/>
      <c r="Y177" s="47"/>
      <c r="Z177" s="47"/>
      <c r="AA177" s="221"/>
      <c r="AB177" s="45"/>
      <c r="AC177" s="45"/>
      <c r="AD177" s="221"/>
      <c r="AE177" s="221"/>
      <c r="AF177" s="45"/>
      <c r="AG177" s="221"/>
      <c r="AH177" s="45"/>
      <c r="AI177" s="45"/>
      <c r="AJ177" s="221"/>
      <c r="AK177" s="45"/>
      <c r="AL177" s="45"/>
      <c r="AM177" s="45"/>
      <c r="AN177" s="45"/>
      <c r="AO177" s="45"/>
      <c r="AP177" s="45"/>
      <c r="AQ177" s="246"/>
      <c r="AR177" s="45"/>
      <c r="AS177" s="45"/>
      <c r="AT177" s="45"/>
      <c r="AX177" s="45"/>
    </row>
    <row r="178" spans="1:50" ht="22.5" customHeight="1" x14ac:dyDescent="0.25">
      <c r="A178" s="47"/>
      <c r="B178" s="48"/>
      <c r="C178" s="219"/>
      <c r="D178" s="45"/>
      <c r="E178" s="47"/>
      <c r="F178" s="221"/>
      <c r="G178" s="221"/>
      <c r="H178" s="221"/>
      <c r="I178" s="221"/>
      <c r="J178" s="221"/>
      <c r="K178" s="221"/>
      <c r="L178" s="47"/>
      <c r="M178" s="47"/>
      <c r="N178" s="47"/>
      <c r="O178" s="47"/>
      <c r="P178" s="47"/>
      <c r="Q178" s="47"/>
      <c r="R178" s="47"/>
      <c r="S178" s="47"/>
      <c r="T178" s="47"/>
      <c r="U178" s="47"/>
      <c r="V178" s="47"/>
      <c r="W178" s="47"/>
      <c r="X178" s="47"/>
      <c r="Y178" s="47"/>
      <c r="Z178" s="47"/>
      <c r="AA178" s="221"/>
      <c r="AB178" s="45"/>
      <c r="AC178" s="45"/>
      <c r="AD178" s="221"/>
      <c r="AE178" s="221"/>
      <c r="AF178" s="45"/>
      <c r="AG178" s="221"/>
      <c r="AH178" s="45"/>
      <c r="AI178" s="45"/>
      <c r="AJ178" s="221"/>
      <c r="AK178" s="45"/>
      <c r="AL178" s="45"/>
      <c r="AM178" s="45"/>
      <c r="AN178" s="45"/>
      <c r="AO178" s="45"/>
      <c r="AP178" s="45"/>
      <c r="AQ178" s="246"/>
      <c r="AR178" s="45"/>
      <c r="AS178" s="45"/>
      <c r="AT178" s="45"/>
      <c r="AX178" s="45"/>
    </row>
    <row r="179" spans="1:50" ht="22.5" customHeight="1" x14ac:dyDescent="0.25">
      <c r="A179" s="47"/>
      <c r="B179" s="48"/>
      <c r="C179" s="219"/>
      <c r="D179" s="45"/>
      <c r="E179" s="47"/>
      <c r="F179" s="221"/>
      <c r="G179" s="221"/>
      <c r="H179" s="221"/>
      <c r="I179" s="221"/>
      <c r="J179" s="221"/>
      <c r="K179" s="221"/>
      <c r="L179" s="47"/>
      <c r="M179" s="47"/>
      <c r="N179" s="47"/>
      <c r="O179" s="47"/>
      <c r="P179" s="47"/>
      <c r="Q179" s="47"/>
      <c r="R179" s="47"/>
      <c r="S179" s="47"/>
      <c r="T179" s="47"/>
      <c r="U179" s="47"/>
      <c r="V179" s="47"/>
      <c r="W179" s="47"/>
      <c r="X179" s="47"/>
      <c r="Y179" s="47"/>
      <c r="Z179" s="47"/>
      <c r="AA179" s="221"/>
      <c r="AB179" s="45"/>
      <c r="AC179" s="45"/>
      <c r="AD179" s="221"/>
      <c r="AE179" s="221"/>
      <c r="AF179" s="45"/>
      <c r="AG179" s="221"/>
      <c r="AH179" s="45"/>
      <c r="AI179" s="45"/>
      <c r="AJ179" s="221"/>
      <c r="AK179" s="45"/>
      <c r="AL179" s="45"/>
      <c r="AM179" s="45"/>
      <c r="AN179" s="45"/>
      <c r="AO179" s="45"/>
      <c r="AP179" s="45"/>
      <c r="AQ179" s="246"/>
      <c r="AR179" s="45"/>
      <c r="AS179" s="45"/>
      <c r="AT179" s="45"/>
      <c r="AX179" s="45"/>
    </row>
    <row r="180" spans="1:50" ht="22.5" customHeight="1" x14ac:dyDescent="0.25">
      <c r="A180" s="47"/>
      <c r="B180" s="48"/>
      <c r="C180" s="219"/>
      <c r="D180" s="45"/>
      <c r="E180" s="47"/>
      <c r="F180" s="221"/>
      <c r="G180" s="221"/>
      <c r="H180" s="221"/>
      <c r="I180" s="221"/>
      <c r="J180" s="221"/>
      <c r="K180" s="221"/>
      <c r="L180" s="47"/>
      <c r="M180" s="47"/>
      <c r="N180" s="47"/>
      <c r="O180" s="47"/>
      <c r="P180" s="47"/>
      <c r="Q180" s="47"/>
      <c r="R180" s="47"/>
      <c r="S180" s="47"/>
      <c r="T180" s="47"/>
      <c r="U180" s="47"/>
      <c r="V180" s="47"/>
      <c r="W180" s="47"/>
      <c r="X180" s="47"/>
      <c r="Y180" s="47"/>
      <c r="Z180" s="47"/>
      <c r="AA180" s="221"/>
      <c r="AB180" s="45"/>
      <c r="AC180" s="45"/>
      <c r="AD180" s="221"/>
      <c r="AE180" s="221"/>
      <c r="AF180" s="45"/>
      <c r="AG180" s="221"/>
      <c r="AH180" s="45"/>
      <c r="AI180" s="45"/>
      <c r="AJ180" s="221"/>
      <c r="AK180" s="45"/>
      <c r="AL180" s="45"/>
      <c r="AM180" s="45"/>
      <c r="AN180" s="45"/>
      <c r="AO180" s="45"/>
      <c r="AP180" s="45"/>
      <c r="AQ180" s="246"/>
      <c r="AR180" s="45"/>
      <c r="AS180" s="45"/>
      <c r="AT180" s="45"/>
      <c r="AX180" s="45"/>
    </row>
    <row r="181" spans="1:50" ht="22.5" customHeight="1" x14ac:dyDescent="0.25">
      <c r="A181" s="47"/>
      <c r="B181" s="48"/>
      <c r="C181" s="219"/>
      <c r="D181" s="45"/>
      <c r="E181" s="47"/>
      <c r="F181" s="221"/>
      <c r="G181" s="221"/>
      <c r="H181" s="221"/>
      <c r="I181" s="221"/>
      <c r="J181" s="221"/>
      <c r="K181" s="221"/>
      <c r="L181" s="47"/>
      <c r="M181" s="47"/>
      <c r="N181" s="47"/>
      <c r="O181" s="47"/>
      <c r="P181" s="47"/>
      <c r="Q181" s="47"/>
      <c r="R181" s="47"/>
      <c r="S181" s="47"/>
      <c r="T181" s="47"/>
      <c r="U181" s="47"/>
      <c r="V181" s="47"/>
      <c r="W181" s="47"/>
      <c r="X181" s="47"/>
      <c r="Y181" s="47"/>
      <c r="Z181" s="47"/>
      <c r="AA181" s="221"/>
      <c r="AB181" s="45"/>
      <c r="AC181" s="45"/>
      <c r="AD181" s="221"/>
      <c r="AE181" s="221"/>
      <c r="AF181" s="45"/>
      <c r="AG181" s="221"/>
      <c r="AH181" s="45"/>
      <c r="AI181" s="45"/>
      <c r="AJ181" s="221"/>
      <c r="AK181" s="45"/>
      <c r="AL181" s="45"/>
      <c r="AM181" s="45"/>
      <c r="AN181" s="45"/>
      <c r="AO181" s="45"/>
      <c r="AP181" s="45"/>
      <c r="AQ181" s="246"/>
      <c r="AR181" s="45"/>
      <c r="AS181" s="45"/>
      <c r="AT181" s="45"/>
      <c r="AX181" s="45"/>
    </row>
    <row r="182" spans="1:50" ht="22.5" customHeight="1" x14ac:dyDescent="0.25">
      <c r="A182" s="47"/>
      <c r="B182" s="48"/>
      <c r="C182" s="219"/>
      <c r="D182" s="45"/>
      <c r="E182" s="47"/>
      <c r="F182" s="221"/>
      <c r="G182" s="221"/>
      <c r="H182" s="221"/>
      <c r="I182" s="221"/>
      <c r="J182" s="221"/>
      <c r="K182" s="221"/>
      <c r="L182" s="47"/>
      <c r="M182" s="47"/>
      <c r="N182" s="47"/>
      <c r="O182" s="47"/>
      <c r="P182" s="47"/>
      <c r="Q182" s="47"/>
      <c r="R182" s="47"/>
      <c r="S182" s="47"/>
      <c r="T182" s="47"/>
      <c r="U182" s="47"/>
      <c r="V182" s="47"/>
      <c r="W182" s="47"/>
      <c r="X182" s="47"/>
      <c r="Y182" s="47"/>
      <c r="Z182" s="47"/>
      <c r="AA182" s="221"/>
      <c r="AB182" s="45"/>
      <c r="AC182" s="45"/>
      <c r="AD182" s="221"/>
      <c r="AE182" s="221"/>
      <c r="AF182" s="45"/>
      <c r="AG182" s="221"/>
      <c r="AH182" s="45"/>
      <c r="AI182" s="45"/>
      <c r="AJ182" s="221"/>
      <c r="AK182" s="45"/>
      <c r="AL182" s="45"/>
      <c r="AM182" s="45"/>
      <c r="AN182" s="45"/>
      <c r="AO182" s="45"/>
      <c r="AP182" s="45"/>
      <c r="AQ182" s="246"/>
      <c r="AR182" s="45"/>
      <c r="AS182" s="45"/>
      <c r="AT182" s="45"/>
      <c r="AX182" s="45"/>
    </row>
    <row r="183" spans="1:50" ht="22.5" customHeight="1" x14ac:dyDescent="0.25">
      <c r="A183" s="47"/>
      <c r="B183" s="48"/>
      <c r="C183" s="219"/>
      <c r="D183" s="45"/>
      <c r="E183" s="47"/>
      <c r="F183" s="221"/>
      <c r="G183" s="221"/>
      <c r="H183" s="221"/>
      <c r="I183" s="221"/>
      <c r="J183" s="221"/>
      <c r="K183" s="221"/>
      <c r="L183" s="47"/>
      <c r="M183" s="47"/>
      <c r="N183" s="47"/>
      <c r="O183" s="47"/>
      <c r="P183" s="47"/>
      <c r="Q183" s="47"/>
      <c r="R183" s="47"/>
      <c r="S183" s="47"/>
      <c r="T183" s="47"/>
      <c r="U183" s="47"/>
      <c r="V183" s="47"/>
      <c r="W183" s="47"/>
      <c r="X183" s="47"/>
      <c r="Y183" s="47"/>
      <c r="Z183" s="47"/>
      <c r="AA183" s="221"/>
      <c r="AB183" s="45"/>
      <c r="AC183" s="45"/>
      <c r="AD183" s="221"/>
      <c r="AE183" s="221"/>
      <c r="AF183" s="45"/>
      <c r="AG183" s="221"/>
      <c r="AH183" s="45"/>
      <c r="AI183" s="45"/>
      <c r="AJ183" s="221"/>
      <c r="AK183" s="45"/>
      <c r="AL183" s="45"/>
      <c r="AM183" s="45"/>
      <c r="AN183" s="45"/>
      <c r="AO183" s="45"/>
      <c r="AP183" s="45"/>
      <c r="AQ183" s="246"/>
      <c r="AR183" s="45"/>
      <c r="AS183" s="45"/>
      <c r="AT183" s="45"/>
      <c r="AX183" s="45"/>
    </row>
    <row r="184" spans="1:50" ht="22.5" customHeight="1" x14ac:dyDescent="0.25">
      <c r="A184" s="47"/>
      <c r="B184" s="48"/>
      <c r="C184" s="219"/>
      <c r="D184" s="45"/>
      <c r="E184" s="47"/>
      <c r="F184" s="221"/>
      <c r="G184" s="221"/>
      <c r="H184" s="221"/>
      <c r="I184" s="221"/>
      <c r="J184" s="221"/>
      <c r="K184" s="221"/>
      <c r="L184" s="47"/>
      <c r="M184" s="47"/>
      <c r="N184" s="47"/>
      <c r="O184" s="47"/>
      <c r="P184" s="47"/>
      <c r="Q184" s="47"/>
      <c r="R184" s="47"/>
      <c r="S184" s="47"/>
      <c r="T184" s="47"/>
      <c r="U184" s="47"/>
      <c r="V184" s="47"/>
      <c r="W184" s="47"/>
      <c r="X184" s="47"/>
      <c r="Y184" s="47"/>
      <c r="Z184" s="47"/>
      <c r="AA184" s="221"/>
      <c r="AB184" s="45"/>
      <c r="AC184" s="45"/>
      <c r="AD184" s="221"/>
      <c r="AE184" s="221"/>
      <c r="AF184" s="45"/>
      <c r="AG184" s="221"/>
      <c r="AH184" s="45"/>
      <c r="AI184" s="45"/>
      <c r="AJ184" s="221"/>
      <c r="AK184" s="45"/>
      <c r="AL184" s="45"/>
      <c r="AM184" s="45"/>
      <c r="AN184" s="45"/>
      <c r="AO184" s="45"/>
      <c r="AP184" s="45"/>
      <c r="AQ184" s="246"/>
      <c r="AR184" s="45"/>
      <c r="AS184" s="45"/>
      <c r="AT184" s="45"/>
      <c r="AX184" s="45"/>
    </row>
    <row r="185" spans="1:50" ht="22.5" customHeight="1" x14ac:dyDescent="0.25">
      <c r="A185" s="47"/>
      <c r="B185" s="48"/>
      <c r="C185" s="219"/>
      <c r="D185" s="45"/>
      <c r="E185" s="47"/>
      <c r="F185" s="221"/>
      <c r="G185" s="221"/>
      <c r="H185" s="221"/>
      <c r="I185" s="221"/>
      <c r="J185" s="221"/>
      <c r="K185" s="221"/>
      <c r="L185" s="47"/>
      <c r="M185" s="47"/>
      <c r="N185" s="47"/>
      <c r="O185" s="47"/>
      <c r="P185" s="47"/>
      <c r="Q185" s="47"/>
      <c r="R185" s="47"/>
      <c r="S185" s="47"/>
      <c r="T185" s="47"/>
      <c r="U185" s="47"/>
      <c r="V185" s="47"/>
      <c r="W185" s="47"/>
      <c r="X185" s="47"/>
      <c r="Y185" s="47"/>
      <c r="Z185" s="47"/>
      <c r="AA185" s="221"/>
      <c r="AB185" s="45"/>
      <c r="AC185" s="45"/>
      <c r="AD185" s="221"/>
      <c r="AE185" s="221"/>
      <c r="AF185" s="45"/>
      <c r="AG185" s="221"/>
      <c r="AH185" s="45"/>
      <c r="AI185" s="45"/>
      <c r="AJ185" s="221"/>
      <c r="AK185" s="45"/>
      <c r="AL185" s="45"/>
      <c r="AM185" s="45"/>
      <c r="AN185" s="45"/>
      <c r="AO185" s="45"/>
      <c r="AP185" s="45"/>
      <c r="AQ185" s="246"/>
      <c r="AR185" s="45"/>
      <c r="AS185" s="45"/>
      <c r="AT185" s="45"/>
      <c r="AX185" s="45"/>
    </row>
    <row r="186" spans="1:50" ht="22.5" customHeight="1" x14ac:dyDescent="0.25">
      <c r="A186" s="47"/>
      <c r="B186" s="48"/>
      <c r="C186" s="219"/>
      <c r="D186" s="45"/>
      <c r="E186" s="47"/>
      <c r="F186" s="221"/>
      <c r="G186" s="221"/>
      <c r="H186" s="221"/>
      <c r="I186" s="221"/>
      <c r="J186" s="221"/>
      <c r="K186" s="221"/>
      <c r="L186" s="47"/>
      <c r="M186" s="47"/>
      <c r="N186" s="47"/>
      <c r="O186" s="47"/>
      <c r="P186" s="47"/>
      <c r="Q186" s="47"/>
      <c r="R186" s="47"/>
      <c r="S186" s="47"/>
      <c r="T186" s="47"/>
      <c r="U186" s="47"/>
      <c r="V186" s="47"/>
      <c r="W186" s="47"/>
      <c r="X186" s="47"/>
      <c r="Y186" s="47"/>
      <c r="Z186" s="47"/>
      <c r="AA186" s="221"/>
      <c r="AB186" s="45"/>
      <c r="AC186" s="45"/>
      <c r="AD186" s="221"/>
      <c r="AE186" s="221"/>
      <c r="AF186" s="45"/>
      <c r="AG186" s="221"/>
      <c r="AH186" s="45"/>
      <c r="AI186" s="45"/>
      <c r="AJ186" s="221"/>
      <c r="AK186" s="45"/>
      <c r="AL186" s="45"/>
      <c r="AM186" s="45"/>
      <c r="AN186" s="45"/>
      <c r="AO186" s="45"/>
      <c r="AP186" s="45"/>
      <c r="AQ186" s="246"/>
      <c r="AR186" s="45"/>
      <c r="AS186" s="45"/>
      <c r="AT186" s="45"/>
      <c r="AX186" s="45"/>
    </row>
    <row r="187" spans="1:50" ht="22.5" customHeight="1" x14ac:dyDescent="0.25">
      <c r="A187" s="47"/>
      <c r="B187" s="48"/>
      <c r="C187" s="219"/>
      <c r="D187" s="45"/>
      <c r="E187" s="47"/>
      <c r="F187" s="221"/>
      <c r="G187" s="221"/>
      <c r="H187" s="221"/>
      <c r="I187" s="221"/>
      <c r="J187" s="221"/>
      <c r="K187" s="221"/>
      <c r="L187" s="47"/>
      <c r="M187" s="47"/>
      <c r="N187" s="47"/>
      <c r="O187" s="47"/>
      <c r="P187" s="47"/>
      <c r="Q187" s="47"/>
      <c r="R187" s="47"/>
      <c r="S187" s="47"/>
      <c r="T187" s="47"/>
      <c r="U187" s="47"/>
      <c r="V187" s="47"/>
      <c r="W187" s="47"/>
      <c r="X187" s="47"/>
      <c r="Y187" s="47"/>
      <c r="Z187" s="47"/>
      <c r="AA187" s="221"/>
      <c r="AB187" s="45"/>
      <c r="AC187" s="45"/>
      <c r="AD187" s="221"/>
      <c r="AE187" s="221"/>
      <c r="AF187" s="45"/>
      <c r="AG187" s="221"/>
      <c r="AH187" s="45"/>
      <c r="AI187" s="45"/>
      <c r="AJ187" s="221"/>
      <c r="AK187" s="45"/>
      <c r="AL187" s="45"/>
      <c r="AM187" s="45"/>
      <c r="AN187" s="45"/>
      <c r="AO187" s="45"/>
      <c r="AP187" s="45"/>
      <c r="AQ187" s="246"/>
      <c r="AR187" s="45"/>
      <c r="AS187" s="45"/>
      <c r="AT187" s="45"/>
      <c r="AX187" s="45"/>
    </row>
    <row r="188" spans="1:50" ht="22.5" customHeight="1" x14ac:dyDescent="0.25">
      <c r="A188" s="47"/>
      <c r="B188" s="48"/>
      <c r="C188" s="219"/>
      <c r="D188" s="45"/>
      <c r="E188" s="47"/>
      <c r="F188" s="221"/>
      <c r="G188" s="221"/>
      <c r="H188" s="221"/>
      <c r="I188" s="221"/>
      <c r="J188" s="221"/>
      <c r="K188" s="221"/>
      <c r="L188" s="47"/>
      <c r="M188" s="47"/>
      <c r="N188" s="47"/>
      <c r="O188" s="47"/>
      <c r="P188" s="47"/>
      <c r="Q188" s="47"/>
      <c r="R188" s="47"/>
      <c r="S188" s="47"/>
      <c r="T188" s="47"/>
      <c r="U188" s="47"/>
      <c r="V188" s="47"/>
      <c r="W188" s="47"/>
      <c r="X188" s="47"/>
      <c r="Y188" s="47"/>
      <c r="Z188" s="47"/>
      <c r="AA188" s="221"/>
      <c r="AB188" s="45"/>
      <c r="AC188" s="45"/>
      <c r="AD188" s="221"/>
      <c r="AE188" s="221"/>
      <c r="AF188" s="45"/>
      <c r="AG188" s="221"/>
      <c r="AH188" s="45"/>
      <c r="AI188" s="45"/>
      <c r="AJ188" s="221"/>
      <c r="AK188" s="45"/>
      <c r="AL188" s="45"/>
      <c r="AM188" s="45"/>
      <c r="AN188" s="45"/>
      <c r="AO188" s="45"/>
      <c r="AP188" s="45"/>
      <c r="AQ188" s="246"/>
      <c r="AR188" s="45"/>
      <c r="AS188" s="45"/>
      <c r="AT188" s="45"/>
      <c r="AX188" s="45"/>
    </row>
    <row r="189" spans="1:50" ht="22.5" customHeight="1" x14ac:dyDescent="0.25">
      <c r="A189" s="47"/>
      <c r="B189" s="48"/>
      <c r="C189" s="219"/>
      <c r="D189" s="45"/>
      <c r="E189" s="47"/>
      <c r="F189" s="221"/>
      <c r="G189" s="221"/>
      <c r="H189" s="221"/>
      <c r="I189" s="221"/>
      <c r="J189" s="221"/>
      <c r="K189" s="221"/>
      <c r="L189" s="47"/>
      <c r="M189" s="47"/>
      <c r="N189" s="47"/>
      <c r="O189" s="47"/>
      <c r="P189" s="47"/>
      <c r="Q189" s="47"/>
      <c r="R189" s="47"/>
      <c r="S189" s="47"/>
      <c r="T189" s="47"/>
      <c r="U189" s="47"/>
      <c r="V189" s="47"/>
      <c r="W189" s="47"/>
      <c r="X189" s="47"/>
      <c r="Y189" s="47"/>
      <c r="Z189" s="47"/>
      <c r="AA189" s="221"/>
      <c r="AB189" s="45"/>
      <c r="AC189" s="45"/>
      <c r="AD189" s="221"/>
      <c r="AE189" s="221"/>
      <c r="AF189" s="45"/>
      <c r="AG189" s="221"/>
      <c r="AH189" s="45"/>
      <c r="AI189" s="45"/>
      <c r="AJ189" s="221"/>
      <c r="AK189" s="45"/>
      <c r="AL189" s="45"/>
      <c r="AM189" s="45"/>
      <c r="AN189" s="45"/>
      <c r="AO189" s="45"/>
      <c r="AP189" s="45"/>
      <c r="AQ189" s="246"/>
      <c r="AR189" s="45"/>
      <c r="AS189" s="45"/>
      <c r="AT189" s="45"/>
      <c r="AX189" s="45"/>
    </row>
    <row r="190" spans="1:50" ht="22.5" customHeight="1" x14ac:dyDescent="0.25">
      <c r="A190" s="47"/>
      <c r="B190" s="48"/>
      <c r="C190" s="219"/>
      <c r="D190" s="45"/>
      <c r="E190" s="47"/>
      <c r="F190" s="221"/>
      <c r="G190" s="221"/>
      <c r="H190" s="221"/>
      <c r="I190" s="221"/>
      <c r="J190" s="221"/>
      <c r="K190" s="221"/>
      <c r="L190" s="47"/>
      <c r="M190" s="47"/>
      <c r="N190" s="47"/>
      <c r="O190" s="47"/>
      <c r="P190" s="47"/>
      <c r="Q190" s="47"/>
      <c r="R190" s="47"/>
      <c r="S190" s="47"/>
      <c r="T190" s="47"/>
      <c r="U190" s="47"/>
      <c r="V190" s="47"/>
      <c r="W190" s="47"/>
      <c r="X190" s="47"/>
      <c r="Y190" s="47"/>
      <c r="Z190" s="47"/>
      <c r="AA190" s="221"/>
      <c r="AB190" s="45"/>
      <c r="AC190" s="45"/>
      <c r="AD190" s="221"/>
      <c r="AE190" s="221"/>
      <c r="AF190" s="45"/>
      <c r="AG190" s="221"/>
      <c r="AH190" s="45"/>
      <c r="AI190" s="45"/>
      <c r="AJ190" s="221"/>
      <c r="AK190" s="45"/>
      <c r="AL190" s="45"/>
      <c r="AM190" s="45"/>
      <c r="AN190" s="45"/>
      <c r="AO190" s="45"/>
      <c r="AP190" s="45"/>
      <c r="AQ190" s="246"/>
      <c r="AR190" s="45"/>
      <c r="AS190" s="45"/>
      <c r="AT190" s="45"/>
      <c r="AX190" s="45"/>
    </row>
    <row r="191" spans="1:50" ht="22.5" customHeight="1" x14ac:dyDescent="0.25">
      <c r="A191" s="47"/>
      <c r="B191" s="48"/>
      <c r="C191" s="219"/>
      <c r="D191" s="45"/>
      <c r="E191" s="47"/>
      <c r="F191" s="221"/>
      <c r="G191" s="221"/>
      <c r="H191" s="221"/>
      <c r="I191" s="221"/>
      <c r="J191" s="221"/>
      <c r="K191" s="221"/>
      <c r="L191" s="47"/>
      <c r="M191" s="47"/>
      <c r="N191" s="47"/>
      <c r="O191" s="47"/>
      <c r="P191" s="47"/>
      <c r="Q191" s="47"/>
      <c r="R191" s="47"/>
      <c r="S191" s="47"/>
      <c r="T191" s="47"/>
      <c r="U191" s="47"/>
      <c r="V191" s="47"/>
      <c r="W191" s="47"/>
      <c r="X191" s="47"/>
      <c r="Y191" s="47"/>
      <c r="Z191" s="47"/>
      <c r="AA191" s="221"/>
      <c r="AB191" s="45"/>
      <c r="AC191" s="45"/>
      <c r="AD191" s="221"/>
      <c r="AE191" s="221"/>
      <c r="AF191" s="45"/>
      <c r="AG191" s="221"/>
      <c r="AH191" s="45"/>
      <c r="AI191" s="45"/>
      <c r="AJ191" s="221"/>
      <c r="AK191" s="45"/>
      <c r="AL191" s="45"/>
      <c r="AM191" s="45"/>
      <c r="AN191" s="45"/>
      <c r="AO191" s="45"/>
      <c r="AP191" s="45"/>
      <c r="AQ191" s="246"/>
      <c r="AR191" s="45"/>
      <c r="AS191" s="45"/>
      <c r="AT191" s="45"/>
      <c r="AX191" s="45"/>
    </row>
    <row r="192" spans="1:50" ht="22.5" customHeight="1" x14ac:dyDescent="0.25">
      <c r="A192" s="47"/>
      <c r="B192" s="48"/>
      <c r="C192" s="219"/>
      <c r="D192" s="45"/>
      <c r="E192" s="47"/>
      <c r="F192" s="221"/>
      <c r="G192" s="221"/>
      <c r="H192" s="221"/>
      <c r="I192" s="221"/>
      <c r="J192" s="221"/>
      <c r="K192" s="221"/>
      <c r="L192" s="47"/>
      <c r="M192" s="47"/>
      <c r="N192" s="47"/>
      <c r="O192" s="47"/>
      <c r="P192" s="47"/>
      <c r="Q192" s="47"/>
      <c r="R192" s="47"/>
      <c r="S192" s="47"/>
      <c r="T192" s="47"/>
      <c r="U192" s="47"/>
      <c r="V192" s="47"/>
      <c r="W192" s="47"/>
      <c r="X192" s="47"/>
      <c r="Y192" s="47"/>
      <c r="Z192" s="47"/>
      <c r="AA192" s="221"/>
      <c r="AB192" s="45"/>
      <c r="AC192" s="45"/>
      <c r="AD192" s="221"/>
      <c r="AE192" s="221"/>
      <c r="AF192" s="45"/>
      <c r="AG192" s="221"/>
      <c r="AH192" s="45"/>
      <c r="AI192" s="45"/>
      <c r="AJ192" s="221"/>
      <c r="AK192" s="45"/>
      <c r="AL192" s="45"/>
      <c r="AM192" s="45"/>
      <c r="AN192" s="45"/>
      <c r="AO192" s="45"/>
      <c r="AP192" s="45"/>
      <c r="AQ192" s="246"/>
      <c r="AR192" s="45"/>
      <c r="AS192" s="45"/>
      <c r="AT192" s="45"/>
      <c r="AX192" s="45"/>
    </row>
    <row r="193" spans="1:50" ht="22.5" customHeight="1" x14ac:dyDescent="0.25">
      <c r="A193" s="47"/>
      <c r="B193" s="48"/>
      <c r="C193" s="219"/>
      <c r="D193" s="45"/>
      <c r="E193" s="47"/>
      <c r="F193" s="221"/>
      <c r="G193" s="221"/>
      <c r="H193" s="221"/>
      <c r="I193" s="221"/>
      <c r="J193" s="221"/>
      <c r="K193" s="221"/>
      <c r="L193" s="47"/>
      <c r="M193" s="47"/>
      <c r="N193" s="47"/>
      <c r="O193" s="47"/>
      <c r="P193" s="47"/>
      <c r="Q193" s="47"/>
      <c r="R193" s="47"/>
      <c r="S193" s="47"/>
      <c r="T193" s="47"/>
      <c r="U193" s="47"/>
      <c r="V193" s="47"/>
      <c r="W193" s="47"/>
      <c r="X193" s="47"/>
      <c r="Y193" s="47"/>
      <c r="Z193" s="47"/>
      <c r="AA193" s="221"/>
      <c r="AB193" s="45"/>
      <c r="AC193" s="45"/>
      <c r="AD193" s="221"/>
      <c r="AE193" s="221"/>
      <c r="AF193" s="45"/>
      <c r="AG193" s="221"/>
      <c r="AH193" s="45"/>
      <c r="AI193" s="45"/>
      <c r="AJ193" s="221"/>
      <c r="AK193" s="45"/>
      <c r="AL193" s="45"/>
      <c r="AM193" s="45"/>
      <c r="AN193" s="45"/>
      <c r="AO193" s="45"/>
      <c r="AP193" s="45"/>
      <c r="AQ193" s="246"/>
      <c r="AR193" s="45"/>
      <c r="AS193" s="45"/>
      <c r="AT193" s="45"/>
      <c r="AX193" s="45"/>
    </row>
    <row r="194" spans="1:50" ht="22.5" customHeight="1" x14ac:dyDescent="0.25">
      <c r="A194" s="47"/>
      <c r="B194" s="48"/>
      <c r="C194" s="219"/>
      <c r="D194" s="45"/>
      <c r="E194" s="47"/>
      <c r="F194" s="221"/>
      <c r="G194" s="221"/>
      <c r="H194" s="221"/>
      <c r="I194" s="221"/>
      <c r="J194" s="221"/>
      <c r="K194" s="221"/>
      <c r="L194" s="47"/>
      <c r="M194" s="47"/>
      <c r="N194" s="47"/>
      <c r="O194" s="47"/>
      <c r="P194" s="47"/>
      <c r="Q194" s="47"/>
      <c r="R194" s="47"/>
      <c r="S194" s="47"/>
      <c r="T194" s="47"/>
      <c r="U194" s="47"/>
      <c r="V194" s="47"/>
      <c r="W194" s="47"/>
      <c r="X194" s="47"/>
      <c r="Y194" s="47"/>
      <c r="Z194" s="47"/>
      <c r="AA194" s="221"/>
      <c r="AB194" s="45"/>
      <c r="AC194" s="45"/>
      <c r="AD194" s="221"/>
      <c r="AE194" s="221"/>
      <c r="AF194" s="45"/>
      <c r="AG194" s="221"/>
      <c r="AH194" s="45"/>
      <c r="AI194" s="45"/>
      <c r="AJ194" s="221"/>
      <c r="AK194" s="45"/>
      <c r="AL194" s="45"/>
      <c r="AM194" s="45"/>
      <c r="AN194" s="45"/>
      <c r="AO194" s="45"/>
      <c r="AP194" s="45"/>
      <c r="AQ194" s="246"/>
      <c r="AR194" s="45"/>
      <c r="AS194" s="45"/>
      <c r="AT194" s="45"/>
      <c r="AX194" s="45"/>
    </row>
    <row r="195" spans="1:50" ht="22.5" customHeight="1" x14ac:dyDescent="0.25">
      <c r="A195" s="47"/>
      <c r="B195" s="48"/>
      <c r="C195" s="219"/>
      <c r="D195" s="45"/>
      <c r="E195" s="47"/>
      <c r="F195" s="221"/>
      <c r="G195" s="221"/>
      <c r="H195" s="221"/>
      <c r="I195" s="221"/>
      <c r="J195" s="221"/>
      <c r="K195" s="221"/>
      <c r="L195" s="47"/>
      <c r="M195" s="47"/>
      <c r="N195" s="47"/>
      <c r="O195" s="47"/>
      <c r="P195" s="47"/>
      <c r="Q195" s="47"/>
      <c r="R195" s="47"/>
      <c r="S195" s="47"/>
      <c r="T195" s="47"/>
      <c r="U195" s="47"/>
      <c r="V195" s="47"/>
      <c r="W195" s="47"/>
      <c r="X195" s="47"/>
      <c r="Y195" s="47"/>
      <c r="Z195" s="47"/>
      <c r="AA195" s="221"/>
      <c r="AB195" s="45"/>
      <c r="AC195" s="45"/>
      <c r="AD195" s="221"/>
      <c r="AE195" s="221"/>
      <c r="AF195" s="45"/>
      <c r="AG195" s="221"/>
      <c r="AH195" s="45"/>
      <c r="AI195" s="45"/>
      <c r="AJ195" s="221"/>
      <c r="AK195" s="45"/>
      <c r="AL195" s="45"/>
      <c r="AM195" s="45"/>
      <c r="AN195" s="45"/>
      <c r="AO195" s="45"/>
      <c r="AP195" s="45"/>
      <c r="AQ195" s="246"/>
      <c r="AR195" s="45"/>
      <c r="AS195" s="45"/>
      <c r="AT195" s="45"/>
      <c r="AX195" s="45"/>
    </row>
    <row r="196" spans="1:50" ht="22.5" customHeight="1" x14ac:dyDescent="0.25">
      <c r="A196" s="47"/>
      <c r="B196" s="48"/>
      <c r="C196" s="219"/>
      <c r="D196" s="45"/>
      <c r="E196" s="47"/>
      <c r="F196" s="221"/>
      <c r="G196" s="221"/>
      <c r="H196" s="221"/>
      <c r="I196" s="221"/>
      <c r="J196" s="221"/>
      <c r="K196" s="221"/>
      <c r="L196" s="47"/>
      <c r="M196" s="47"/>
      <c r="N196" s="47"/>
      <c r="O196" s="47"/>
      <c r="P196" s="47"/>
      <c r="Q196" s="47"/>
      <c r="R196" s="47"/>
      <c r="S196" s="47"/>
      <c r="T196" s="47"/>
      <c r="U196" s="47"/>
      <c r="V196" s="47"/>
      <c r="W196" s="47"/>
      <c r="X196" s="47"/>
      <c r="Y196" s="47"/>
      <c r="Z196" s="47"/>
      <c r="AA196" s="221"/>
      <c r="AB196" s="45"/>
      <c r="AC196" s="45"/>
      <c r="AD196" s="221"/>
      <c r="AE196" s="221"/>
      <c r="AF196" s="45"/>
      <c r="AG196" s="221"/>
      <c r="AH196" s="45"/>
      <c r="AI196" s="45"/>
      <c r="AJ196" s="221"/>
      <c r="AK196" s="45"/>
      <c r="AL196" s="45"/>
      <c r="AM196" s="45"/>
      <c r="AN196" s="45"/>
      <c r="AO196" s="45"/>
      <c r="AP196" s="45"/>
      <c r="AQ196" s="246"/>
      <c r="AR196" s="45"/>
      <c r="AS196" s="45"/>
      <c r="AT196" s="45"/>
      <c r="AX196" s="45"/>
    </row>
    <row r="197" spans="1:50" ht="22.5" customHeight="1" x14ac:dyDescent="0.25">
      <c r="A197" s="47"/>
      <c r="B197" s="48"/>
      <c r="C197" s="219"/>
      <c r="D197" s="45"/>
      <c r="E197" s="47"/>
      <c r="F197" s="221"/>
      <c r="G197" s="221"/>
      <c r="H197" s="221"/>
      <c r="I197" s="221"/>
      <c r="J197" s="221"/>
      <c r="K197" s="221"/>
      <c r="L197" s="47"/>
      <c r="M197" s="47"/>
      <c r="N197" s="47"/>
      <c r="O197" s="47"/>
      <c r="P197" s="47"/>
      <c r="Q197" s="47"/>
      <c r="R197" s="47"/>
      <c r="S197" s="47"/>
      <c r="T197" s="47"/>
      <c r="U197" s="47"/>
      <c r="V197" s="47"/>
      <c r="W197" s="47"/>
      <c r="X197" s="47"/>
      <c r="Y197" s="47"/>
      <c r="Z197" s="47"/>
      <c r="AA197" s="221"/>
      <c r="AB197" s="45"/>
      <c r="AC197" s="45"/>
      <c r="AD197" s="221"/>
      <c r="AE197" s="221"/>
      <c r="AF197" s="45"/>
      <c r="AG197" s="221"/>
      <c r="AH197" s="45"/>
      <c r="AI197" s="45"/>
      <c r="AJ197" s="221"/>
      <c r="AK197" s="45"/>
      <c r="AL197" s="45"/>
      <c r="AM197" s="45"/>
      <c r="AN197" s="45"/>
      <c r="AO197" s="45"/>
      <c r="AP197" s="45"/>
      <c r="AQ197" s="246"/>
      <c r="AR197" s="45"/>
      <c r="AS197" s="45"/>
      <c r="AT197" s="45"/>
      <c r="AX197" s="45"/>
    </row>
    <row r="198" spans="1:50" ht="22.5" customHeight="1" x14ac:dyDescent="0.25">
      <c r="A198" s="47"/>
      <c r="B198" s="48"/>
      <c r="C198" s="219"/>
      <c r="D198" s="45"/>
      <c r="E198" s="47"/>
      <c r="F198" s="221"/>
      <c r="G198" s="221"/>
      <c r="H198" s="221"/>
      <c r="I198" s="221"/>
      <c r="J198" s="221"/>
      <c r="K198" s="221"/>
      <c r="L198" s="47"/>
      <c r="M198" s="47"/>
      <c r="N198" s="47"/>
      <c r="O198" s="47"/>
      <c r="P198" s="47"/>
      <c r="Q198" s="47"/>
      <c r="R198" s="47"/>
      <c r="S198" s="47"/>
      <c r="T198" s="47"/>
      <c r="U198" s="47"/>
      <c r="V198" s="47"/>
      <c r="W198" s="47"/>
      <c r="X198" s="47"/>
      <c r="Y198" s="47"/>
      <c r="Z198" s="47"/>
      <c r="AA198" s="221"/>
      <c r="AB198" s="45"/>
      <c r="AC198" s="45"/>
      <c r="AD198" s="221"/>
      <c r="AE198" s="221"/>
      <c r="AF198" s="45"/>
      <c r="AG198" s="221"/>
      <c r="AH198" s="45"/>
      <c r="AI198" s="45"/>
      <c r="AJ198" s="221"/>
      <c r="AK198" s="45"/>
      <c r="AL198" s="45"/>
      <c r="AM198" s="45"/>
      <c r="AN198" s="45"/>
      <c r="AO198" s="45"/>
      <c r="AP198" s="45"/>
      <c r="AQ198" s="246"/>
      <c r="AR198" s="45"/>
      <c r="AS198" s="45"/>
      <c r="AT198" s="45"/>
      <c r="AX198" s="45"/>
    </row>
    <row r="199" spans="1:50" ht="22.5" customHeight="1" x14ac:dyDescent="0.25">
      <c r="A199" s="47"/>
      <c r="B199" s="48"/>
      <c r="C199" s="219"/>
      <c r="D199" s="45"/>
      <c r="E199" s="47"/>
      <c r="F199" s="221"/>
      <c r="G199" s="221"/>
      <c r="H199" s="221"/>
      <c r="I199" s="221"/>
      <c r="J199" s="221"/>
      <c r="K199" s="221"/>
      <c r="L199" s="47"/>
      <c r="M199" s="47"/>
      <c r="N199" s="47"/>
      <c r="O199" s="47"/>
      <c r="P199" s="47"/>
      <c r="Q199" s="47"/>
      <c r="R199" s="47"/>
      <c r="S199" s="47"/>
      <c r="T199" s="47"/>
      <c r="U199" s="47"/>
      <c r="V199" s="47"/>
      <c r="W199" s="47"/>
      <c r="X199" s="47"/>
      <c r="Y199" s="47"/>
      <c r="Z199" s="47"/>
      <c r="AA199" s="221"/>
      <c r="AB199" s="45"/>
      <c r="AC199" s="45"/>
      <c r="AD199" s="221"/>
      <c r="AE199" s="221"/>
      <c r="AF199" s="45"/>
      <c r="AG199" s="221"/>
      <c r="AH199" s="45"/>
      <c r="AI199" s="45"/>
      <c r="AJ199" s="221"/>
      <c r="AK199" s="45"/>
      <c r="AL199" s="45"/>
      <c r="AM199" s="45"/>
      <c r="AN199" s="45"/>
      <c r="AO199" s="45"/>
      <c r="AP199" s="45"/>
      <c r="AQ199" s="246"/>
      <c r="AR199" s="45"/>
      <c r="AS199" s="45"/>
      <c r="AT199" s="45"/>
      <c r="AX199" s="45"/>
    </row>
    <row r="200" spans="1:50" ht="22.5" customHeight="1" x14ac:dyDescent="0.25">
      <c r="A200" s="47"/>
      <c r="B200" s="48"/>
      <c r="C200" s="219"/>
      <c r="D200" s="45"/>
      <c r="E200" s="47"/>
      <c r="F200" s="221"/>
      <c r="G200" s="221"/>
      <c r="H200" s="221"/>
      <c r="I200" s="221"/>
      <c r="J200" s="221"/>
      <c r="K200" s="221"/>
      <c r="L200" s="47"/>
      <c r="M200" s="47"/>
      <c r="N200" s="47"/>
      <c r="O200" s="47"/>
      <c r="P200" s="47"/>
      <c r="Q200" s="47"/>
      <c r="R200" s="47"/>
      <c r="S200" s="47"/>
      <c r="T200" s="47"/>
      <c r="U200" s="47"/>
      <c r="V200" s="47"/>
      <c r="W200" s="47"/>
      <c r="X200" s="47"/>
      <c r="Y200" s="47"/>
      <c r="Z200" s="47"/>
      <c r="AA200" s="221"/>
      <c r="AB200" s="45"/>
      <c r="AC200" s="45"/>
      <c r="AD200" s="221"/>
      <c r="AE200" s="221"/>
      <c r="AF200" s="45"/>
      <c r="AG200" s="221"/>
      <c r="AH200" s="45"/>
      <c r="AI200" s="45"/>
      <c r="AJ200" s="221"/>
      <c r="AK200" s="45"/>
      <c r="AL200" s="45"/>
      <c r="AM200" s="45"/>
      <c r="AN200" s="45"/>
      <c r="AO200" s="45"/>
      <c r="AP200" s="45"/>
      <c r="AQ200" s="246"/>
      <c r="AR200" s="45"/>
      <c r="AS200" s="45"/>
      <c r="AT200" s="45"/>
      <c r="AX200" s="45"/>
    </row>
    <row r="201" spans="1:50" ht="22.5" customHeight="1" x14ac:dyDescent="0.25">
      <c r="A201" s="47"/>
      <c r="B201" s="48"/>
      <c r="C201" s="219"/>
      <c r="D201" s="45"/>
      <c r="E201" s="47"/>
      <c r="F201" s="221"/>
      <c r="G201" s="221"/>
      <c r="H201" s="221"/>
      <c r="I201" s="221"/>
      <c r="J201" s="221"/>
      <c r="K201" s="221"/>
      <c r="L201" s="47"/>
      <c r="M201" s="47"/>
      <c r="N201" s="47"/>
      <c r="O201" s="47"/>
      <c r="P201" s="47"/>
      <c r="Q201" s="47"/>
      <c r="R201" s="47"/>
      <c r="S201" s="47"/>
      <c r="T201" s="47"/>
      <c r="U201" s="47"/>
      <c r="V201" s="47"/>
      <c r="W201" s="47"/>
      <c r="X201" s="47"/>
      <c r="Y201" s="47"/>
      <c r="Z201" s="47"/>
      <c r="AA201" s="221"/>
      <c r="AB201" s="45"/>
      <c r="AC201" s="45"/>
      <c r="AD201" s="221"/>
      <c r="AE201" s="221"/>
      <c r="AF201" s="45"/>
      <c r="AG201" s="221"/>
      <c r="AH201" s="45"/>
      <c r="AI201" s="45"/>
      <c r="AJ201" s="221"/>
      <c r="AK201" s="45"/>
      <c r="AL201" s="45"/>
      <c r="AM201" s="45"/>
      <c r="AN201" s="45"/>
      <c r="AO201" s="45"/>
      <c r="AP201" s="45"/>
      <c r="AQ201" s="246"/>
      <c r="AR201" s="45"/>
      <c r="AS201" s="45"/>
      <c r="AT201" s="45"/>
      <c r="AX201" s="45"/>
    </row>
    <row r="202" spans="1:50" ht="22.5" customHeight="1" x14ac:dyDescent="0.25">
      <c r="A202" s="47"/>
      <c r="B202" s="48"/>
      <c r="C202" s="219"/>
      <c r="D202" s="45"/>
      <c r="E202" s="47"/>
      <c r="F202" s="221"/>
      <c r="G202" s="221"/>
      <c r="H202" s="221"/>
      <c r="I202" s="221"/>
      <c r="J202" s="221"/>
      <c r="K202" s="221"/>
      <c r="L202" s="47"/>
      <c r="M202" s="47"/>
      <c r="N202" s="47"/>
      <c r="O202" s="47"/>
      <c r="P202" s="47"/>
      <c r="Q202" s="47"/>
      <c r="R202" s="47"/>
      <c r="S202" s="47"/>
      <c r="T202" s="47"/>
      <c r="U202" s="47"/>
      <c r="V202" s="47"/>
      <c r="W202" s="47"/>
      <c r="X202" s="47"/>
      <c r="Y202" s="47"/>
      <c r="Z202" s="47"/>
      <c r="AA202" s="221"/>
      <c r="AB202" s="45"/>
      <c r="AC202" s="45"/>
      <c r="AD202" s="221"/>
      <c r="AE202" s="221"/>
      <c r="AF202" s="45"/>
      <c r="AG202" s="221"/>
      <c r="AH202" s="45"/>
      <c r="AI202" s="45"/>
      <c r="AJ202" s="221"/>
      <c r="AK202" s="45"/>
      <c r="AL202" s="45"/>
      <c r="AM202" s="45"/>
      <c r="AN202" s="45"/>
      <c r="AO202" s="45"/>
      <c r="AP202" s="45"/>
      <c r="AQ202" s="246"/>
      <c r="AR202" s="45"/>
      <c r="AS202" s="45"/>
      <c r="AT202" s="45"/>
      <c r="AX202" s="45"/>
    </row>
    <row r="203" spans="1:50" ht="22.5" customHeight="1" x14ac:dyDescent="0.25">
      <c r="A203" s="47"/>
      <c r="B203" s="48"/>
      <c r="C203" s="219"/>
      <c r="D203" s="45"/>
      <c r="E203" s="47"/>
      <c r="F203" s="221"/>
      <c r="G203" s="221"/>
      <c r="H203" s="221"/>
      <c r="I203" s="221"/>
      <c r="J203" s="221"/>
      <c r="K203" s="221"/>
      <c r="L203" s="47"/>
      <c r="M203" s="47"/>
      <c r="N203" s="47"/>
      <c r="O203" s="47"/>
      <c r="P203" s="47"/>
      <c r="Q203" s="47"/>
      <c r="R203" s="47"/>
      <c r="S203" s="47"/>
      <c r="T203" s="47"/>
      <c r="U203" s="47"/>
      <c r="V203" s="47"/>
      <c r="W203" s="47"/>
      <c r="X203" s="47"/>
      <c r="Y203" s="47"/>
      <c r="Z203" s="47"/>
      <c r="AA203" s="221"/>
      <c r="AB203" s="45"/>
      <c r="AC203" s="45"/>
      <c r="AD203" s="221"/>
      <c r="AE203" s="221"/>
      <c r="AF203" s="45"/>
      <c r="AG203" s="221"/>
      <c r="AH203" s="45"/>
      <c r="AI203" s="45"/>
      <c r="AJ203" s="221"/>
      <c r="AK203" s="45"/>
      <c r="AL203" s="45"/>
      <c r="AM203" s="45"/>
      <c r="AN203" s="45"/>
      <c r="AO203" s="45"/>
      <c r="AP203" s="45"/>
      <c r="AQ203" s="246"/>
      <c r="AR203" s="45"/>
      <c r="AS203" s="45"/>
      <c r="AT203" s="45"/>
      <c r="AX203" s="45"/>
    </row>
    <row r="204" spans="1:50" ht="22.5" customHeight="1" x14ac:dyDescent="0.25">
      <c r="A204" s="47"/>
      <c r="B204" s="48"/>
      <c r="C204" s="219"/>
      <c r="D204" s="45"/>
      <c r="E204" s="47"/>
      <c r="F204" s="221"/>
      <c r="G204" s="221"/>
      <c r="H204" s="221"/>
      <c r="I204" s="221"/>
      <c r="J204" s="221"/>
      <c r="K204" s="221"/>
      <c r="L204" s="47"/>
      <c r="M204" s="47"/>
      <c r="N204" s="47"/>
      <c r="O204" s="47"/>
      <c r="P204" s="47"/>
      <c r="Q204" s="47"/>
      <c r="R204" s="47"/>
      <c r="S204" s="47"/>
      <c r="T204" s="47"/>
      <c r="U204" s="47"/>
      <c r="V204" s="47"/>
      <c r="W204" s="47"/>
      <c r="X204" s="47"/>
      <c r="Y204" s="47"/>
      <c r="Z204" s="47"/>
      <c r="AA204" s="221"/>
      <c r="AB204" s="45"/>
      <c r="AC204" s="45"/>
      <c r="AD204" s="221"/>
      <c r="AE204" s="221"/>
      <c r="AF204" s="45"/>
      <c r="AG204" s="221"/>
      <c r="AH204" s="45"/>
      <c r="AI204" s="45"/>
      <c r="AJ204" s="221"/>
      <c r="AK204" s="45"/>
      <c r="AL204" s="45"/>
      <c r="AM204" s="45"/>
      <c r="AN204" s="45"/>
      <c r="AO204" s="45"/>
      <c r="AP204" s="45"/>
      <c r="AQ204" s="246"/>
      <c r="AR204" s="45"/>
      <c r="AS204" s="45"/>
      <c r="AT204" s="45"/>
      <c r="AX204" s="45"/>
    </row>
    <row r="205" spans="1:50" ht="22.5" customHeight="1" x14ac:dyDescent="0.25">
      <c r="A205" s="47"/>
      <c r="B205" s="48"/>
      <c r="C205" s="219"/>
      <c r="D205" s="45"/>
      <c r="E205" s="47"/>
      <c r="F205" s="221"/>
      <c r="G205" s="221"/>
      <c r="H205" s="221"/>
      <c r="I205" s="221"/>
      <c r="J205" s="221"/>
      <c r="K205" s="221"/>
      <c r="L205" s="47"/>
      <c r="M205" s="47"/>
      <c r="N205" s="47"/>
      <c r="O205" s="47"/>
      <c r="P205" s="47"/>
      <c r="Q205" s="47"/>
      <c r="R205" s="47"/>
      <c r="S205" s="47"/>
      <c r="T205" s="47"/>
      <c r="U205" s="47"/>
      <c r="V205" s="47"/>
      <c r="W205" s="47"/>
      <c r="X205" s="47"/>
      <c r="Y205" s="47"/>
      <c r="Z205" s="47"/>
      <c r="AA205" s="221"/>
      <c r="AB205" s="45"/>
      <c r="AC205" s="45"/>
      <c r="AD205" s="221"/>
      <c r="AE205" s="221"/>
      <c r="AF205" s="45"/>
      <c r="AG205" s="221"/>
      <c r="AH205" s="45"/>
      <c r="AI205" s="45"/>
      <c r="AJ205" s="221"/>
      <c r="AK205" s="45"/>
      <c r="AL205" s="45"/>
      <c r="AM205" s="45"/>
      <c r="AN205" s="45"/>
      <c r="AO205" s="45"/>
      <c r="AP205" s="45"/>
      <c r="AQ205" s="246"/>
      <c r="AR205" s="45"/>
      <c r="AS205" s="45"/>
      <c r="AT205" s="45"/>
      <c r="AX205" s="45"/>
    </row>
    <row r="206" spans="1:50" ht="22.5" customHeight="1" x14ac:dyDescent="0.25">
      <c r="A206" s="47"/>
      <c r="B206" s="48"/>
      <c r="C206" s="219"/>
      <c r="D206" s="45"/>
      <c r="E206" s="47"/>
      <c r="F206" s="221"/>
      <c r="G206" s="221"/>
      <c r="H206" s="221"/>
      <c r="I206" s="221"/>
      <c r="J206" s="221"/>
      <c r="K206" s="221"/>
      <c r="L206" s="47"/>
      <c r="M206" s="47"/>
      <c r="N206" s="47"/>
      <c r="O206" s="47"/>
      <c r="P206" s="47"/>
      <c r="Q206" s="47"/>
      <c r="R206" s="47"/>
      <c r="S206" s="47"/>
      <c r="T206" s="47"/>
      <c r="U206" s="47"/>
      <c r="V206" s="47"/>
      <c r="W206" s="47"/>
      <c r="X206" s="47"/>
      <c r="Y206" s="47"/>
      <c r="Z206" s="47"/>
      <c r="AA206" s="221"/>
      <c r="AB206" s="45"/>
      <c r="AC206" s="45"/>
      <c r="AD206" s="221"/>
      <c r="AE206" s="221"/>
      <c r="AF206" s="45"/>
      <c r="AG206" s="221"/>
      <c r="AH206" s="45"/>
      <c r="AI206" s="45"/>
      <c r="AJ206" s="221"/>
      <c r="AK206" s="45"/>
      <c r="AL206" s="45"/>
      <c r="AM206" s="45"/>
      <c r="AN206" s="45"/>
      <c r="AO206" s="45"/>
      <c r="AP206" s="45"/>
      <c r="AQ206" s="246"/>
      <c r="AR206" s="45"/>
      <c r="AS206" s="45"/>
      <c r="AT206" s="45"/>
      <c r="AX206" s="45"/>
    </row>
    <row r="207" spans="1:50" ht="22.5" customHeight="1" x14ac:dyDescent="0.25">
      <c r="A207" s="47"/>
      <c r="B207" s="48"/>
      <c r="C207" s="219"/>
      <c r="D207" s="45"/>
      <c r="E207" s="47"/>
      <c r="F207" s="221"/>
      <c r="G207" s="221"/>
      <c r="H207" s="221"/>
      <c r="I207" s="221"/>
      <c r="J207" s="221"/>
      <c r="K207" s="221"/>
      <c r="L207" s="47"/>
      <c r="M207" s="47"/>
      <c r="N207" s="47"/>
      <c r="O207" s="47"/>
      <c r="P207" s="47"/>
      <c r="Q207" s="47"/>
      <c r="R207" s="47"/>
      <c r="S207" s="47"/>
      <c r="T207" s="47"/>
      <c r="U207" s="47"/>
      <c r="V207" s="47"/>
      <c r="W207" s="47"/>
      <c r="X207" s="47"/>
      <c r="Y207" s="47"/>
      <c r="Z207" s="47"/>
      <c r="AA207" s="221"/>
      <c r="AB207" s="45"/>
      <c r="AC207" s="45"/>
      <c r="AD207" s="221"/>
      <c r="AE207" s="221"/>
      <c r="AF207" s="45"/>
      <c r="AG207" s="221"/>
      <c r="AH207" s="45"/>
      <c r="AI207" s="45"/>
      <c r="AJ207" s="221"/>
      <c r="AK207" s="45"/>
      <c r="AL207" s="45"/>
      <c r="AM207" s="45"/>
      <c r="AN207" s="45"/>
      <c r="AO207" s="45"/>
      <c r="AP207" s="45"/>
      <c r="AQ207" s="246"/>
      <c r="AR207" s="45"/>
      <c r="AS207" s="45"/>
      <c r="AT207" s="45"/>
      <c r="AX207" s="45"/>
    </row>
    <row r="208" spans="1:50" ht="22.5" customHeight="1" x14ac:dyDescent="0.25">
      <c r="A208" s="47"/>
      <c r="B208" s="48"/>
      <c r="C208" s="219"/>
      <c r="D208" s="45"/>
      <c r="E208" s="47"/>
      <c r="F208" s="221"/>
      <c r="G208" s="221"/>
      <c r="H208" s="221"/>
      <c r="I208" s="221"/>
      <c r="J208" s="221"/>
      <c r="K208" s="221"/>
      <c r="L208" s="47"/>
      <c r="M208" s="47"/>
      <c r="N208" s="47"/>
      <c r="O208" s="47"/>
      <c r="P208" s="47"/>
      <c r="Q208" s="47"/>
      <c r="R208" s="47"/>
      <c r="S208" s="47"/>
      <c r="T208" s="47"/>
      <c r="U208" s="47"/>
      <c r="V208" s="47"/>
      <c r="W208" s="47"/>
      <c r="X208" s="47"/>
      <c r="Y208" s="47"/>
      <c r="Z208" s="47"/>
      <c r="AA208" s="221"/>
      <c r="AB208" s="45"/>
      <c r="AC208" s="45"/>
      <c r="AD208" s="221"/>
      <c r="AE208" s="221"/>
      <c r="AF208" s="45"/>
      <c r="AG208" s="221"/>
      <c r="AH208" s="45"/>
      <c r="AI208" s="45"/>
      <c r="AJ208" s="221"/>
      <c r="AK208" s="45"/>
      <c r="AL208" s="45"/>
      <c r="AM208" s="45"/>
      <c r="AN208" s="45"/>
      <c r="AO208" s="45"/>
      <c r="AP208" s="45"/>
      <c r="AQ208" s="246"/>
      <c r="AR208" s="45"/>
      <c r="AS208" s="45"/>
      <c r="AT208" s="45"/>
      <c r="AX208" s="45"/>
    </row>
    <row r="209" spans="1:50" ht="22.5" customHeight="1" x14ac:dyDescent="0.25">
      <c r="A209" s="47"/>
      <c r="B209" s="48"/>
      <c r="C209" s="219"/>
      <c r="D209" s="45"/>
      <c r="E209" s="47"/>
      <c r="F209" s="221"/>
      <c r="G209" s="221"/>
      <c r="H209" s="221"/>
      <c r="I209" s="221"/>
      <c r="J209" s="221"/>
      <c r="K209" s="221"/>
      <c r="L209" s="47"/>
      <c r="M209" s="47"/>
      <c r="N209" s="47"/>
      <c r="O209" s="47"/>
      <c r="P209" s="47"/>
      <c r="Q209" s="47"/>
      <c r="R209" s="47"/>
      <c r="S209" s="47"/>
      <c r="T209" s="47"/>
      <c r="U209" s="47"/>
      <c r="V209" s="47"/>
      <c r="W209" s="47"/>
      <c r="X209" s="47"/>
      <c r="Y209" s="47"/>
      <c r="Z209" s="47"/>
      <c r="AA209" s="221"/>
      <c r="AB209" s="45"/>
      <c r="AC209" s="45"/>
      <c r="AD209" s="221"/>
      <c r="AE209" s="221"/>
      <c r="AF209" s="45"/>
      <c r="AG209" s="221"/>
      <c r="AH209" s="45"/>
      <c r="AI209" s="45"/>
      <c r="AJ209" s="221"/>
      <c r="AK209" s="45"/>
      <c r="AL209" s="45"/>
      <c r="AM209" s="45"/>
      <c r="AN209" s="45"/>
      <c r="AO209" s="45"/>
      <c r="AP209" s="45"/>
      <c r="AQ209" s="246"/>
      <c r="AR209" s="45"/>
      <c r="AS209" s="45"/>
      <c r="AT209" s="45"/>
      <c r="AX209" s="45"/>
    </row>
    <row r="210" spans="1:50" ht="22.5" customHeight="1" x14ac:dyDescent="0.25">
      <c r="A210" s="47"/>
      <c r="B210" s="48"/>
      <c r="C210" s="219"/>
      <c r="D210" s="45"/>
      <c r="E210" s="47"/>
      <c r="F210" s="221"/>
      <c r="G210" s="221"/>
      <c r="H210" s="221"/>
      <c r="I210" s="221"/>
      <c r="J210" s="221"/>
      <c r="K210" s="221"/>
      <c r="L210" s="47"/>
      <c r="M210" s="47"/>
      <c r="N210" s="47"/>
      <c r="O210" s="47"/>
      <c r="P210" s="47"/>
      <c r="Q210" s="47"/>
      <c r="R210" s="47"/>
      <c r="S210" s="47"/>
      <c r="T210" s="47"/>
      <c r="U210" s="47"/>
      <c r="V210" s="47"/>
      <c r="W210" s="47"/>
      <c r="X210" s="47"/>
      <c r="Y210" s="47"/>
      <c r="Z210" s="47"/>
      <c r="AA210" s="221"/>
      <c r="AB210" s="45"/>
      <c r="AC210" s="45"/>
      <c r="AD210" s="221"/>
      <c r="AE210" s="221"/>
      <c r="AF210" s="45"/>
      <c r="AG210" s="221"/>
      <c r="AH210" s="45"/>
      <c r="AI210" s="45"/>
      <c r="AJ210" s="221"/>
      <c r="AK210" s="45"/>
      <c r="AL210" s="45"/>
      <c r="AM210" s="45"/>
      <c r="AN210" s="45"/>
      <c r="AO210" s="45"/>
      <c r="AP210" s="45"/>
      <c r="AQ210" s="246"/>
      <c r="AR210" s="45"/>
      <c r="AS210" s="45"/>
      <c r="AT210" s="45"/>
      <c r="AX210" s="45"/>
    </row>
    <row r="211" spans="1:50" ht="22.5" customHeight="1" x14ac:dyDescent="0.25">
      <c r="A211" s="47"/>
      <c r="B211" s="48"/>
      <c r="C211" s="219"/>
      <c r="D211" s="45"/>
      <c r="E211" s="47"/>
      <c r="F211" s="221"/>
      <c r="G211" s="221"/>
      <c r="H211" s="221"/>
      <c r="I211" s="221"/>
      <c r="J211" s="221"/>
      <c r="K211" s="221"/>
      <c r="L211" s="47"/>
      <c r="M211" s="47"/>
      <c r="N211" s="47"/>
      <c r="O211" s="47"/>
      <c r="P211" s="47"/>
      <c r="Q211" s="47"/>
      <c r="R211" s="47"/>
      <c r="S211" s="47"/>
      <c r="T211" s="47"/>
      <c r="U211" s="47"/>
      <c r="V211" s="47"/>
      <c r="W211" s="47"/>
      <c r="X211" s="47"/>
      <c r="Y211" s="47"/>
      <c r="Z211" s="47"/>
      <c r="AA211" s="221"/>
      <c r="AB211" s="45"/>
      <c r="AC211" s="45"/>
      <c r="AD211" s="221"/>
      <c r="AE211" s="221"/>
      <c r="AF211" s="45"/>
      <c r="AG211" s="221"/>
      <c r="AH211" s="45"/>
      <c r="AI211" s="45"/>
      <c r="AJ211" s="221"/>
      <c r="AK211" s="45"/>
      <c r="AL211" s="45"/>
      <c r="AM211" s="45"/>
      <c r="AN211" s="45"/>
      <c r="AO211" s="45"/>
      <c r="AP211" s="45"/>
      <c r="AQ211" s="246"/>
      <c r="AR211" s="45"/>
      <c r="AS211" s="45"/>
      <c r="AT211" s="45"/>
      <c r="AX211" s="45"/>
    </row>
    <row r="212" spans="1:50" ht="22.5" customHeight="1" x14ac:dyDescent="0.25">
      <c r="A212" s="47"/>
      <c r="B212" s="48"/>
      <c r="C212" s="219"/>
      <c r="D212" s="45"/>
      <c r="E212" s="47"/>
      <c r="F212" s="221"/>
      <c r="G212" s="221"/>
      <c r="H212" s="221"/>
      <c r="I212" s="221"/>
      <c r="J212" s="221"/>
      <c r="K212" s="221"/>
      <c r="L212" s="47"/>
      <c r="M212" s="47"/>
      <c r="N212" s="47"/>
      <c r="O212" s="47"/>
      <c r="P212" s="47"/>
      <c r="Q212" s="47"/>
      <c r="R212" s="47"/>
      <c r="S212" s="47"/>
      <c r="T212" s="47"/>
      <c r="U212" s="47"/>
      <c r="V212" s="47"/>
      <c r="W212" s="47"/>
      <c r="X212" s="47"/>
      <c r="Y212" s="47"/>
      <c r="Z212" s="47"/>
      <c r="AA212" s="221"/>
      <c r="AB212" s="45"/>
      <c r="AC212" s="45"/>
      <c r="AD212" s="221"/>
      <c r="AE212" s="221"/>
      <c r="AF212" s="45"/>
      <c r="AG212" s="221"/>
      <c r="AH212" s="45"/>
      <c r="AI212" s="45"/>
      <c r="AJ212" s="221"/>
      <c r="AK212" s="45"/>
      <c r="AL212" s="45"/>
      <c r="AM212" s="45"/>
      <c r="AN212" s="45"/>
      <c r="AO212" s="45"/>
      <c r="AP212" s="45"/>
      <c r="AQ212" s="246"/>
      <c r="AR212" s="45"/>
      <c r="AS212" s="45"/>
      <c r="AT212" s="45"/>
      <c r="AX212" s="45"/>
    </row>
    <row r="213" spans="1:50" ht="22.5" customHeight="1" x14ac:dyDescent="0.25">
      <c r="A213" s="47"/>
      <c r="B213" s="48"/>
      <c r="C213" s="219"/>
      <c r="D213" s="45"/>
      <c r="E213" s="47"/>
      <c r="F213" s="221"/>
      <c r="G213" s="221"/>
      <c r="H213" s="221"/>
      <c r="I213" s="221"/>
      <c r="J213" s="221"/>
      <c r="K213" s="221"/>
      <c r="L213" s="47"/>
      <c r="M213" s="47"/>
      <c r="N213" s="47"/>
      <c r="O213" s="47"/>
      <c r="P213" s="47"/>
      <c r="Q213" s="47"/>
      <c r="R213" s="47"/>
      <c r="S213" s="47"/>
      <c r="T213" s="47"/>
      <c r="U213" s="47"/>
      <c r="V213" s="47"/>
      <c r="W213" s="47"/>
      <c r="X213" s="47"/>
      <c r="Y213" s="47"/>
      <c r="Z213" s="47"/>
      <c r="AA213" s="221"/>
      <c r="AB213" s="45"/>
      <c r="AC213" s="45"/>
      <c r="AD213" s="221"/>
      <c r="AE213" s="221"/>
      <c r="AF213" s="45"/>
      <c r="AG213" s="221"/>
      <c r="AH213" s="45"/>
      <c r="AI213" s="45"/>
      <c r="AJ213" s="221"/>
      <c r="AK213" s="45"/>
      <c r="AL213" s="45"/>
      <c r="AM213" s="45"/>
      <c r="AN213" s="45"/>
      <c r="AO213" s="45"/>
      <c r="AP213" s="45"/>
      <c r="AQ213" s="246"/>
      <c r="AR213" s="45"/>
      <c r="AS213" s="45"/>
      <c r="AT213" s="45"/>
      <c r="AX213" s="45"/>
    </row>
    <row r="214" spans="1:50" ht="22.5" customHeight="1" x14ac:dyDescent="0.25">
      <c r="A214" s="47"/>
      <c r="B214" s="48"/>
      <c r="C214" s="219"/>
      <c r="D214" s="45"/>
      <c r="E214" s="47"/>
      <c r="F214" s="221"/>
      <c r="G214" s="221"/>
      <c r="H214" s="221"/>
      <c r="I214" s="221"/>
      <c r="J214" s="221"/>
      <c r="K214" s="221"/>
      <c r="L214" s="47"/>
      <c r="M214" s="47"/>
      <c r="N214" s="47"/>
      <c r="O214" s="47"/>
      <c r="P214" s="47"/>
      <c r="Q214" s="47"/>
      <c r="R214" s="47"/>
      <c r="S214" s="47"/>
      <c r="T214" s="47"/>
      <c r="U214" s="47"/>
      <c r="V214" s="47"/>
      <c r="W214" s="47"/>
      <c r="X214" s="47"/>
      <c r="Y214" s="47"/>
      <c r="Z214" s="47"/>
      <c r="AA214" s="221"/>
      <c r="AB214" s="45"/>
      <c r="AC214" s="45"/>
      <c r="AD214" s="221"/>
      <c r="AE214" s="221"/>
      <c r="AF214" s="45"/>
      <c r="AG214" s="221"/>
      <c r="AH214" s="45"/>
      <c r="AI214" s="45"/>
      <c r="AJ214" s="221"/>
      <c r="AK214" s="45"/>
      <c r="AL214" s="45"/>
      <c r="AM214" s="45"/>
      <c r="AN214" s="45"/>
      <c r="AO214" s="45"/>
      <c r="AP214" s="45"/>
      <c r="AQ214" s="246"/>
      <c r="AR214" s="45"/>
      <c r="AS214" s="45"/>
      <c r="AT214" s="45"/>
      <c r="AX214" s="45"/>
    </row>
    <row r="215" spans="1:50" ht="22.5" customHeight="1" x14ac:dyDescent="0.25">
      <c r="A215" s="49"/>
      <c r="B215" s="50"/>
      <c r="C215" s="50"/>
      <c r="D215" s="222"/>
      <c r="E215" s="49"/>
      <c r="F215" s="222"/>
      <c r="G215" s="222"/>
      <c r="H215" s="222"/>
      <c r="I215" s="222"/>
      <c r="J215" s="222"/>
      <c r="K215" s="222"/>
      <c r="L215" s="49"/>
      <c r="M215" s="49"/>
      <c r="N215" s="49"/>
      <c r="O215" s="49"/>
      <c r="P215" s="49"/>
      <c r="Q215" s="49"/>
      <c r="R215" s="49"/>
      <c r="S215" s="49"/>
      <c r="T215" s="49"/>
      <c r="U215" s="49"/>
      <c r="V215" s="49"/>
      <c r="W215" s="49"/>
      <c r="X215" s="49"/>
      <c r="Y215" s="49"/>
      <c r="Z215" s="49"/>
      <c r="AA215" s="222"/>
      <c r="AB215" s="222"/>
      <c r="AC215" s="222"/>
      <c r="AD215" s="222"/>
      <c r="AE215" s="222"/>
      <c r="AF215" s="222"/>
      <c r="AG215" s="222"/>
      <c r="AH215" s="222"/>
      <c r="AI215" s="222"/>
      <c r="AJ215" s="222"/>
      <c r="AK215" s="222"/>
      <c r="AL215" s="222"/>
      <c r="AM215" s="222"/>
      <c r="AN215" s="222"/>
      <c r="AO215" s="222"/>
      <c r="AP215" s="222"/>
      <c r="AQ215" s="218"/>
      <c r="AR215" s="222"/>
      <c r="AS215" s="222"/>
      <c r="AT215" s="222"/>
      <c r="AX215" s="45"/>
    </row>
    <row r="216" spans="1:50" ht="22.5" customHeight="1" x14ac:dyDescent="0.25">
      <c r="A216" s="49"/>
      <c r="B216" s="50"/>
      <c r="C216" s="50"/>
      <c r="D216" s="222"/>
      <c r="E216" s="49"/>
      <c r="F216" s="222"/>
      <c r="G216" s="222"/>
      <c r="H216" s="222"/>
      <c r="I216" s="222"/>
      <c r="J216" s="222"/>
      <c r="K216" s="222"/>
      <c r="L216" s="49"/>
      <c r="M216" s="49"/>
      <c r="N216" s="49"/>
      <c r="O216" s="49"/>
      <c r="P216" s="49"/>
      <c r="Q216" s="49"/>
      <c r="R216" s="49"/>
      <c r="S216" s="49"/>
      <c r="T216" s="49"/>
      <c r="U216" s="49"/>
      <c r="V216" s="49"/>
      <c r="W216" s="49"/>
      <c r="X216" s="49"/>
      <c r="Y216" s="49"/>
      <c r="Z216" s="49"/>
      <c r="AA216" s="222"/>
      <c r="AB216" s="222"/>
      <c r="AC216" s="222"/>
      <c r="AD216" s="222"/>
      <c r="AE216" s="222"/>
      <c r="AF216" s="222"/>
      <c r="AG216" s="222"/>
      <c r="AH216" s="222"/>
      <c r="AI216" s="222"/>
      <c r="AJ216" s="222"/>
      <c r="AK216" s="222"/>
      <c r="AL216" s="222"/>
      <c r="AM216" s="222"/>
      <c r="AN216" s="222"/>
      <c r="AO216" s="222"/>
      <c r="AP216" s="222"/>
      <c r="AQ216" s="218"/>
      <c r="AR216" s="222"/>
      <c r="AS216" s="222"/>
      <c r="AT216" s="222"/>
      <c r="AX216" s="45"/>
    </row>
    <row r="217" spans="1:50" ht="22.5" customHeight="1" x14ac:dyDescent="0.25">
      <c r="A217" s="49"/>
      <c r="B217" s="50"/>
      <c r="C217" s="50"/>
      <c r="D217" s="222"/>
      <c r="E217" s="49"/>
      <c r="F217" s="222"/>
      <c r="G217" s="222"/>
      <c r="H217" s="222"/>
      <c r="I217" s="222"/>
      <c r="J217" s="222"/>
      <c r="K217" s="222"/>
      <c r="L217" s="49"/>
      <c r="M217" s="49"/>
      <c r="N217" s="49"/>
      <c r="O217" s="49"/>
      <c r="P217" s="49"/>
      <c r="Q217" s="49"/>
      <c r="R217" s="49"/>
      <c r="S217" s="49"/>
      <c r="T217" s="49"/>
      <c r="U217" s="49"/>
      <c r="V217" s="49"/>
      <c r="W217" s="49"/>
      <c r="X217" s="49"/>
      <c r="Y217" s="49"/>
      <c r="Z217" s="49"/>
      <c r="AA217" s="222"/>
      <c r="AB217" s="222"/>
      <c r="AC217" s="222"/>
      <c r="AD217" s="222"/>
      <c r="AE217" s="222"/>
      <c r="AF217" s="222"/>
      <c r="AG217" s="222"/>
      <c r="AH217" s="222"/>
      <c r="AI217" s="222"/>
      <c r="AJ217" s="222"/>
      <c r="AK217" s="222"/>
      <c r="AL217" s="222"/>
      <c r="AM217" s="222"/>
      <c r="AN217" s="222"/>
      <c r="AO217" s="222"/>
      <c r="AP217" s="222"/>
      <c r="AQ217" s="218"/>
      <c r="AR217" s="222"/>
      <c r="AS217" s="222"/>
      <c r="AT217" s="222"/>
      <c r="AX217" s="45"/>
    </row>
    <row r="218" spans="1:50" ht="22.5" customHeight="1" x14ac:dyDescent="0.25">
      <c r="A218" s="49"/>
      <c r="B218" s="50"/>
      <c r="C218" s="50"/>
      <c r="D218" s="222"/>
      <c r="E218" s="49"/>
      <c r="F218" s="222"/>
      <c r="G218" s="222"/>
      <c r="H218" s="222"/>
      <c r="I218" s="222"/>
      <c r="J218" s="222"/>
      <c r="K218" s="222"/>
      <c r="L218" s="49"/>
      <c r="M218" s="49"/>
      <c r="N218" s="49"/>
      <c r="O218" s="49"/>
      <c r="P218" s="49"/>
      <c r="Q218" s="49"/>
      <c r="R218" s="49"/>
      <c r="S218" s="49"/>
      <c r="T218" s="49"/>
      <c r="U218" s="49"/>
      <c r="V218" s="49"/>
      <c r="W218" s="49"/>
      <c r="X218" s="49"/>
      <c r="Y218" s="49"/>
      <c r="Z218" s="49"/>
      <c r="AA218" s="222"/>
      <c r="AB218" s="222"/>
      <c r="AC218" s="222"/>
      <c r="AD218" s="222"/>
      <c r="AE218" s="222"/>
      <c r="AF218" s="222"/>
      <c r="AG218" s="222"/>
      <c r="AH218" s="222"/>
      <c r="AI218" s="222"/>
      <c r="AJ218" s="222"/>
      <c r="AK218" s="222"/>
      <c r="AL218" s="222"/>
      <c r="AM218" s="222"/>
      <c r="AN218" s="222"/>
      <c r="AO218" s="222"/>
      <c r="AP218" s="222"/>
      <c r="AQ218" s="218"/>
      <c r="AR218" s="222"/>
      <c r="AS218" s="222"/>
      <c r="AT218" s="222"/>
      <c r="AX218" s="45"/>
    </row>
    <row r="219" spans="1:50" ht="22.5" customHeight="1" x14ac:dyDescent="0.25">
      <c r="A219" s="49"/>
      <c r="B219" s="50"/>
      <c r="C219" s="50"/>
      <c r="D219" s="222"/>
      <c r="E219" s="49"/>
      <c r="F219" s="222"/>
      <c r="G219" s="222"/>
      <c r="H219" s="222"/>
      <c r="I219" s="222"/>
      <c r="J219" s="222"/>
      <c r="K219" s="222"/>
      <c r="L219" s="49"/>
      <c r="M219" s="49"/>
      <c r="N219" s="49"/>
      <c r="O219" s="49"/>
      <c r="P219" s="49"/>
      <c r="Q219" s="49"/>
      <c r="R219" s="49"/>
      <c r="S219" s="49"/>
      <c r="T219" s="49"/>
      <c r="U219" s="49"/>
      <c r="V219" s="49"/>
      <c r="W219" s="49"/>
      <c r="X219" s="49"/>
      <c r="Y219" s="49"/>
      <c r="Z219" s="49"/>
      <c r="AA219" s="222"/>
      <c r="AB219" s="222"/>
      <c r="AC219" s="222"/>
      <c r="AD219" s="222"/>
      <c r="AE219" s="222"/>
      <c r="AF219" s="222"/>
      <c r="AG219" s="222"/>
      <c r="AH219" s="222"/>
      <c r="AI219" s="222"/>
      <c r="AJ219" s="222"/>
      <c r="AK219" s="222"/>
      <c r="AL219" s="222"/>
      <c r="AM219" s="222"/>
      <c r="AN219" s="222"/>
      <c r="AO219" s="222"/>
      <c r="AP219" s="222"/>
      <c r="AQ219" s="218"/>
      <c r="AR219" s="222"/>
      <c r="AS219" s="222"/>
      <c r="AT219" s="222"/>
      <c r="AX219" s="45"/>
    </row>
    <row r="220" spans="1:50" ht="22.5" customHeight="1" x14ac:dyDescent="0.25">
      <c r="A220" s="49"/>
      <c r="B220" s="50"/>
      <c r="C220" s="50"/>
      <c r="D220" s="222"/>
      <c r="E220" s="49"/>
      <c r="F220" s="222"/>
      <c r="G220" s="222"/>
      <c r="H220" s="222"/>
      <c r="I220" s="222"/>
      <c r="J220" s="222"/>
      <c r="K220" s="222"/>
      <c r="L220" s="49"/>
      <c r="M220" s="49"/>
      <c r="N220" s="49"/>
      <c r="O220" s="49"/>
      <c r="P220" s="49"/>
      <c r="Q220" s="49"/>
      <c r="R220" s="49"/>
      <c r="S220" s="49"/>
      <c r="T220" s="49"/>
      <c r="U220" s="49"/>
      <c r="V220" s="49"/>
      <c r="W220" s="49"/>
      <c r="X220" s="49"/>
      <c r="Y220" s="49"/>
      <c r="Z220" s="49"/>
      <c r="AA220" s="222"/>
      <c r="AB220" s="222"/>
      <c r="AC220" s="222"/>
      <c r="AD220" s="222"/>
      <c r="AE220" s="222"/>
      <c r="AF220" s="222"/>
      <c r="AG220" s="222"/>
      <c r="AH220" s="222"/>
      <c r="AI220" s="222"/>
      <c r="AJ220" s="222"/>
      <c r="AK220" s="222"/>
      <c r="AL220" s="222"/>
      <c r="AM220" s="222"/>
      <c r="AN220" s="222"/>
      <c r="AO220" s="222"/>
      <c r="AP220" s="222"/>
      <c r="AQ220" s="218"/>
      <c r="AR220" s="222"/>
      <c r="AS220" s="222"/>
      <c r="AT220" s="222"/>
      <c r="AX220" s="45"/>
    </row>
    <row r="221" spans="1:50" ht="22.5" customHeight="1" x14ac:dyDescent="0.25">
      <c r="A221" s="49"/>
      <c r="B221" s="50"/>
      <c r="C221" s="50"/>
      <c r="D221" s="222"/>
      <c r="E221" s="49"/>
      <c r="F221" s="222"/>
      <c r="G221" s="222"/>
      <c r="H221" s="222"/>
      <c r="I221" s="222"/>
      <c r="J221" s="222"/>
      <c r="K221" s="222"/>
      <c r="L221" s="49"/>
      <c r="M221" s="49"/>
      <c r="N221" s="49"/>
      <c r="O221" s="49"/>
      <c r="P221" s="49"/>
      <c r="Q221" s="49"/>
      <c r="R221" s="49"/>
      <c r="S221" s="49"/>
      <c r="T221" s="49"/>
      <c r="U221" s="49"/>
      <c r="V221" s="49"/>
      <c r="W221" s="49"/>
      <c r="X221" s="49"/>
      <c r="Y221" s="49"/>
      <c r="Z221" s="49"/>
      <c r="AA221" s="222"/>
      <c r="AB221" s="222"/>
      <c r="AC221" s="222"/>
      <c r="AD221" s="222"/>
      <c r="AE221" s="222"/>
      <c r="AF221" s="222"/>
      <c r="AG221" s="222"/>
      <c r="AH221" s="222"/>
      <c r="AI221" s="222"/>
      <c r="AJ221" s="222"/>
      <c r="AK221" s="222"/>
      <c r="AL221" s="222"/>
      <c r="AM221" s="222"/>
      <c r="AN221" s="222"/>
      <c r="AO221" s="222"/>
      <c r="AP221" s="222"/>
      <c r="AQ221" s="218"/>
      <c r="AR221" s="222"/>
      <c r="AS221" s="222"/>
      <c r="AT221" s="222"/>
      <c r="AX221" s="45"/>
    </row>
    <row r="222" spans="1:50" ht="22.5" customHeight="1" x14ac:dyDescent="0.25">
      <c r="A222" s="49"/>
      <c r="B222" s="50"/>
      <c r="C222" s="50"/>
      <c r="D222" s="222"/>
      <c r="E222" s="49"/>
      <c r="F222" s="222"/>
      <c r="G222" s="222"/>
      <c r="H222" s="222"/>
      <c r="I222" s="222"/>
      <c r="J222" s="222"/>
      <c r="K222" s="222"/>
      <c r="L222" s="49"/>
      <c r="M222" s="49"/>
      <c r="N222" s="49"/>
      <c r="O222" s="49"/>
      <c r="P222" s="49"/>
      <c r="Q222" s="49"/>
      <c r="R222" s="49"/>
      <c r="S222" s="49"/>
      <c r="T222" s="49"/>
      <c r="U222" s="49"/>
      <c r="V222" s="49"/>
      <c r="W222" s="49"/>
      <c r="X222" s="49"/>
      <c r="Y222" s="49"/>
      <c r="Z222" s="49"/>
      <c r="AA222" s="222"/>
      <c r="AB222" s="222"/>
      <c r="AC222" s="222"/>
      <c r="AD222" s="222"/>
      <c r="AE222" s="222"/>
      <c r="AF222" s="222"/>
      <c r="AG222" s="222"/>
      <c r="AH222" s="222"/>
      <c r="AI222" s="222"/>
      <c r="AJ222" s="222"/>
      <c r="AK222" s="222"/>
      <c r="AL222" s="222"/>
      <c r="AM222" s="222"/>
      <c r="AN222" s="222"/>
      <c r="AO222" s="222"/>
      <c r="AP222" s="222"/>
      <c r="AQ222" s="218"/>
      <c r="AR222" s="222"/>
      <c r="AS222" s="222"/>
      <c r="AT222" s="222"/>
      <c r="AX222" s="45"/>
    </row>
    <row r="223" spans="1:50" ht="22.5" customHeight="1" x14ac:dyDescent="0.25">
      <c r="A223" s="49"/>
      <c r="B223" s="50"/>
      <c r="C223" s="50"/>
      <c r="D223" s="222"/>
      <c r="E223" s="49"/>
      <c r="F223" s="222"/>
      <c r="G223" s="222"/>
      <c r="H223" s="222"/>
      <c r="I223" s="222"/>
      <c r="J223" s="222"/>
      <c r="K223" s="222"/>
      <c r="L223" s="49"/>
      <c r="M223" s="49"/>
      <c r="N223" s="49"/>
      <c r="O223" s="49"/>
      <c r="P223" s="49"/>
      <c r="Q223" s="49"/>
      <c r="R223" s="49"/>
      <c r="S223" s="49"/>
      <c r="T223" s="49"/>
      <c r="U223" s="49"/>
      <c r="V223" s="49"/>
      <c r="W223" s="49"/>
      <c r="X223" s="49"/>
      <c r="Y223" s="49"/>
      <c r="Z223" s="49"/>
      <c r="AA223" s="222"/>
      <c r="AB223" s="222"/>
      <c r="AC223" s="222"/>
      <c r="AD223" s="222"/>
      <c r="AE223" s="222"/>
      <c r="AF223" s="222"/>
      <c r="AG223" s="222"/>
      <c r="AH223" s="222"/>
      <c r="AI223" s="222"/>
      <c r="AJ223" s="222"/>
      <c r="AK223" s="222"/>
      <c r="AL223" s="222"/>
      <c r="AM223" s="222"/>
      <c r="AN223" s="222"/>
      <c r="AO223" s="222"/>
      <c r="AP223" s="222"/>
      <c r="AQ223" s="218"/>
      <c r="AR223" s="222"/>
      <c r="AS223" s="222"/>
      <c r="AT223" s="222"/>
      <c r="AX223" s="45"/>
    </row>
    <row r="224" spans="1:50" ht="22.5" customHeight="1" x14ac:dyDescent="0.25">
      <c r="A224" s="49"/>
      <c r="B224" s="50"/>
      <c r="C224" s="50"/>
      <c r="D224" s="222"/>
      <c r="E224" s="49"/>
      <c r="F224" s="222"/>
      <c r="G224" s="222"/>
      <c r="H224" s="222"/>
      <c r="I224" s="222"/>
      <c r="J224" s="222"/>
      <c r="K224" s="222"/>
      <c r="L224" s="49"/>
      <c r="M224" s="49"/>
      <c r="N224" s="49"/>
      <c r="O224" s="49"/>
      <c r="P224" s="49"/>
      <c r="Q224" s="49"/>
      <c r="R224" s="49"/>
      <c r="S224" s="49"/>
      <c r="T224" s="49"/>
      <c r="U224" s="49"/>
      <c r="V224" s="49"/>
      <c r="W224" s="49"/>
      <c r="X224" s="49"/>
      <c r="Y224" s="49"/>
      <c r="Z224" s="49"/>
      <c r="AA224" s="222"/>
      <c r="AB224" s="222"/>
      <c r="AC224" s="222"/>
      <c r="AD224" s="222"/>
      <c r="AE224" s="222"/>
      <c r="AF224" s="222"/>
      <c r="AG224" s="222"/>
      <c r="AH224" s="222"/>
      <c r="AI224" s="222"/>
      <c r="AJ224" s="222"/>
      <c r="AK224" s="222"/>
      <c r="AL224" s="222"/>
      <c r="AM224" s="222"/>
      <c r="AN224" s="222"/>
      <c r="AO224" s="222"/>
      <c r="AP224" s="222"/>
      <c r="AQ224" s="218"/>
      <c r="AR224" s="222"/>
      <c r="AS224" s="222"/>
      <c r="AT224" s="222"/>
      <c r="AX224" s="45"/>
    </row>
    <row r="225" spans="1:50" ht="22.5" customHeight="1" x14ac:dyDescent="0.25">
      <c r="A225" s="49"/>
      <c r="B225" s="50"/>
      <c r="C225" s="50"/>
      <c r="D225" s="222"/>
      <c r="E225" s="49"/>
      <c r="F225" s="222"/>
      <c r="G225" s="222"/>
      <c r="H225" s="222"/>
      <c r="I225" s="222"/>
      <c r="J225" s="222"/>
      <c r="K225" s="222"/>
      <c r="L225" s="49"/>
      <c r="M225" s="49"/>
      <c r="N225" s="49"/>
      <c r="O225" s="49"/>
      <c r="P225" s="49"/>
      <c r="Q225" s="49"/>
      <c r="R225" s="49"/>
      <c r="S225" s="49"/>
      <c r="T225" s="49"/>
      <c r="U225" s="49"/>
      <c r="V225" s="49"/>
      <c r="W225" s="49"/>
      <c r="X225" s="49"/>
      <c r="Y225" s="49"/>
      <c r="Z225" s="49"/>
      <c r="AA225" s="222"/>
      <c r="AB225" s="222"/>
      <c r="AC225" s="222"/>
      <c r="AD225" s="222"/>
      <c r="AE225" s="222"/>
      <c r="AF225" s="222"/>
      <c r="AG225" s="222"/>
      <c r="AH225" s="222"/>
      <c r="AI225" s="222"/>
      <c r="AJ225" s="222"/>
      <c r="AK225" s="222"/>
      <c r="AL225" s="222"/>
      <c r="AM225" s="222"/>
      <c r="AN225" s="222"/>
      <c r="AO225" s="222"/>
      <c r="AP225" s="222"/>
      <c r="AQ225" s="218"/>
      <c r="AR225" s="222"/>
      <c r="AS225" s="222"/>
      <c r="AT225" s="222"/>
      <c r="AX225" s="45"/>
    </row>
    <row r="226" spans="1:50" ht="22.5" customHeight="1" x14ac:dyDescent="0.25">
      <c r="A226" s="49"/>
      <c r="B226" s="50"/>
      <c r="C226" s="50"/>
      <c r="D226" s="222"/>
      <c r="E226" s="49"/>
      <c r="F226" s="222"/>
      <c r="G226" s="222"/>
      <c r="H226" s="222"/>
      <c r="I226" s="222"/>
      <c r="J226" s="222"/>
      <c r="K226" s="222"/>
      <c r="L226" s="49"/>
      <c r="M226" s="49"/>
      <c r="N226" s="49"/>
      <c r="O226" s="49"/>
      <c r="P226" s="49"/>
      <c r="Q226" s="49"/>
      <c r="R226" s="49"/>
      <c r="S226" s="49"/>
      <c r="T226" s="49"/>
      <c r="U226" s="49"/>
      <c r="V226" s="49"/>
      <c r="W226" s="49"/>
      <c r="X226" s="49"/>
      <c r="Y226" s="49"/>
      <c r="Z226" s="49"/>
      <c r="AA226" s="222"/>
      <c r="AB226" s="222"/>
      <c r="AC226" s="222"/>
      <c r="AD226" s="222"/>
      <c r="AE226" s="222"/>
      <c r="AF226" s="222"/>
      <c r="AG226" s="222"/>
      <c r="AH226" s="222"/>
      <c r="AI226" s="222"/>
      <c r="AJ226" s="222"/>
      <c r="AK226" s="222"/>
      <c r="AL226" s="222"/>
      <c r="AM226" s="222"/>
      <c r="AN226" s="222"/>
      <c r="AO226" s="222"/>
      <c r="AP226" s="222"/>
      <c r="AQ226" s="218"/>
      <c r="AR226" s="222"/>
      <c r="AS226" s="222"/>
      <c r="AT226" s="222"/>
      <c r="AX226" s="45"/>
    </row>
    <row r="227" spans="1:50" ht="22.5" customHeight="1" x14ac:dyDescent="0.25">
      <c r="A227" s="49"/>
      <c r="B227" s="50"/>
      <c r="C227" s="50"/>
      <c r="D227" s="222"/>
      <c r="E227" s="49"/>
      <c r="F227" s="222"/>
      <c r="G227" s="222"/>
      <c r="H227" s="222"/>
      <c r="I227" s="222"/>
      <c r="J227" s="222"/>
      <c r="K227" s="222"/>
      <c r="L227" s="49"/>
      <c r="M227" s="49"/>
      <c r="N227" s="49"/>
      <c r="O227" s="49"/>
      <c r="P227" s="49"/>
      <c r="Q227" s="49"/>
      <c r="R227" s="49"/>
      <c r="S227" s="49"/>
      <c r="T227" s="49"/>
      <c r="U227" s="49"/>
      <c r="V227" s="49"/>
      <c r="W227" s="49"/>
      <c r="X227" s="49"/>
      <c r="Y227" s="49"/>
      <c r="Z227" s="49"/>
      <c r="AA227" s="222"/>
      <c r="AB227" s="222"/>
      <c r="AC227" s="222"/>
      <c r="AD227" s="222"/>
      <c r="AE227" s="222"/>
      <c r="AF227" s="222"/>
      <c r="AG227" s="222"/>
      <c r="AH227" s="222"/>
      <c r="AI227" s="222"/>
      <c r="AJ227" s="222"/>
      <c r="AK227" s="222"/>
      <c r="AL227" s="222"/>
      <c r="AM227" s="222"/>
      <c r="AN227" s="222"/>
      <c r="AO227" s="222"/>
      <c r="AP227" s="222"/>
      <c r="AQ227" s="218"/>
      <c r="AR227" s="222"/>
      <c r="AS227" s="222"/>
      <c r="AT227" s="222"/>
      <c r="AX227" s="45"/>
    </row>
    <row r="228" spans="1:50" ht="22.5" customHeight="1" x14ac:dyDescent="0.25">
      <c r="A228" s="49"/>
      <c r="B228" s="50"/>
      <c r="C228" s="50"/>
      <c r="D228" s="222"/>
      <c r="E228" s="49"/>
      <c r="F228" s="222"/>
      <c r="G228" s="222"/>
      <c r="H228" s="222"/>
      <c r="I228" s="222"/>
      <c r="J228" s="222"/>
      <c r="K228" s="222"/>
      <c r="L228" s="49"/>
      <c r="M228" s="49"/>
      <c r="N228" s="49"/>
      <c r="O228" s="49"/>
      <c r="P228" s="49"/>
      <c r="Q228" s="49"/>
      <c r="R228" s="49"/>
      <c r="S228" s="49"/>
      <c r="T228" s="49"/>
      <c r="U228" s="49"/>
      <c r="V228" s="49"/>
      <c r="W228" s="49"/>
      <c r="X228" s="49"/>
      <c r="Y228" s="49"/>
      <c r="Z228" s="49"/>
      <c r="AA228" s="222"/>
      <c r="AB228" s="222"/>
      <c r="AC228" s="222"/>
      <c r="AD228" s="222"/>
      <c r="AE228" s="222"/>
      <c r="AF228" s="222"/>
      <c r="AG228" s="222"/>
      <c r="AH228" s="222"/>
      <c r="AI228" s="222"/>
      <c r="AJ228" s="222"/>
      <c r="AK228" s="222"/>
      <c r="AL228" s="222"/>
      <c r="AM228" s="222"/>
      <c r="AN228" s="222"/>
      <c r="AO228" s="222"/>
      <c r="AP228" s="222"/>
      <c r="AQ228" s="218"/>
      <c r="AR228" s="222"/>
      <c r="AS228" s="222"/>
      <c r="AT228" s="222"/>
      <c r="AX228" s="45"/>
    </row>
    <row r="229" spans="1:50" ht="22.5" customHeight="1" x14ac:dyDescent="0.25">
      <c r="A229" s="49"/>
      <c r="B229" s="50"/>
      <c r="C229" s="50"/>
      <c r="D229" s="222"/>
      <c r="E229" s="49"/>
      <c r="F229" s="222"/>
      <c r="G229" s="222"/>
      <c r="H229" s="222"/>
      <c r="I229" s="222"/>
      <c r="J229" s="222"/>
      <c r="K229" s="222"/>
      <c r="L229" s="49"/>
      <c r="M229" s="49"/>
      <c r="N229" s="49"/>
      <c r="O229" s="49"/>
      <c r="P229" s="49"/>
      <c r="Q229" s="49"/>
      <c r="R229" s="49"/>
      <c r="S229" s="49"/>
      <c r="T229" s="49"/>
      <c r="U229" s="49"/>
      <c r="V229" s="49"/>
      <c r="W229" s="49"/>
      <c r="X229" s="49"/>
      <c r="Y229" s="49"/>
      <c r="Z229" s="49"/>
      <c r="AA229" s="222"/>
      <c r="AB229" s="222"/>
      <c r="AC229" s="222"/>
      <c r="AD229" s="222"/>
      <c r="AE229" s="222"/>
      <c r="AF229" s="222"/>
      <c r="AG229" s="222"/>
      <c r="AH229" s="222"/>
      <c r="AI229" s="222"/>
      <c r="AJ229" s="222"/>
      <c r="AK229" s="222"/>
      <c r="AL229" s="222"/>
      <c r="AM229" s="222"/>
      <c r="AN229" s="222"/>
      <c r="AO229" s="222"/>
      <c r="AP229" s="222"/>
      <c r="AQ229" s="218"/>
      <c r="AR229" s="222"/>
      <c r="AS229" s="222"/>
      <c r="AT229" s="222"/>
      <c r="AX229" s="45"/>
    </row>
    <row r="230" spans="1:50" ht="22.5" customHeight="1" x14ac:dyDescent="0.25">
      <c r="A230" s="49"/>
      <c r="B230" s="50"/>
      <c r="C230" s="50"/>
      <c r="D230" s="222"/>
      <c r="E230" s="49"/>
      <c r="F230" s="222"/>
      <c r="G230" s="222"/>
      <c r="H230" s="222"/>
      <c r="I230" s="222"/>
      <c r="J230" s="222"/>
      <c r="K230" s="222"/>
      <c r="L230" s="49"/>
      <c r="M230" s="49"/>
      <c r="N230" s="49"/>
      <c r="O230" s="49"/>
      <c r="P230" s="49"/>
      <c r="Q230" s="49"/>
      <c r="R230" s="49"/>
      <c r="S230" s="49"/>
      <c r="T230" s="49"/>
      <c r="U230" s="49"/>
      <c r="V230" s="49"/>
      <c r="W230" s="49"/>
      <c r="X230" s="49"/>
      <c r="Y230" s="49"/>
      <c r="Z230" s="49"/>
      <c r="AA230" s="222"/>
      <c r="AB230" s="222"/>
      <c r="AC230" s="222"/>
      <c r="AD230" s="222"/>
      <c r="AE230" s="222"/>
      <c r="AF230" s="222"/>
      <c r="AG230" s="222"/>
      <c r="AH230" s="222"/>
      <c r="AI230" s="222"/>
      <c r="AJ230" s="222"/>
      <c r="AK230" s="222"/>
      <c r="AL230" s="222"/>
      <c r="AM230" s="222"/>
      <c r="AN230" s="222"/>
      <c r="AO230" s="222"/>
      <c r="AP230" s="222"/>
      <c r="AQ230" s="218"/>
      <c r="AR230" s="222"/>
      <c r="AS230" s="222"/>
      <c r="AT230" s="222"/>
      <c r="AX230" s="45"/>
    </row>
    <row r="231" spans="1:50" ht="22.5" customHeight="1" x14ac:dyDescent="0.25">
      <c r="A231" s="49"/>
      <c r="B231" s="50"/>
      <c r="C231" s="50"/>
      <c r="D231" s="222"/>
      <c r="E231" s="49"/>
      <c r="F231" s="222"/>
      <c r="G231" s="222"/>
      <c r="H231" s="222"/>
      <c r="I231" s="222"/>
      <c r="J231" s="222"/>
      <c r="K231" s="222"/>
      <c r="L231" s="49"/>
      <c r="M231" s="49"/>
      <c r="N231" s="49"/>
      <c r="O231" s="49"/>
      <c r="P231" s="49"/>
      <c r="Q231" s="49"/>
      <c r="R231" s="49"/>
      <c r="S231" s="49"/>
      <c r="T231" s="49"/>
      <c r="U231" s="49"/>
      <c r="V231" s="49"/>
      <c r="W231" s="49"/>
      <c r="X231" s="49"/>
      <c r="Y231" s="49"/>
      <c r="Z231" s="49"/>
      <c r="AA231" s="222"/>
      <c r="AB231" s="222"/>
      <c r="AC231" s="222"/>
      <c r="AD231" s="222"/>
      <c r="AE231" s="222"/>
      <c r="AF231" s="222"/>
      <c r="AG231" s="222"/>
      <c r="AH231" s="222"/>
      <c r="AI231" s="222"/>
      <c r="AJ231" s="222"/>
      <c r="AK231" s="222"/>
      <c r="AL231" s="222"/>
      <c r="AM231" s="222"/>
      <c r="AN231" s="222"/>
      <c r="AO231" s="222"/>
      <c r="AP231" s="222"/>
      <c r="AQ231" s="218"/>
      <c r="AR231" s="222"/>
      <c r="AS231" s="222"/>
      <c r="AT231" s="222"/>
      <c r="AX231" s="45"/>
    </row>
    <row r="232" spans="1:50" ht="22.5" customHeight="1" x14ac:dyDescent="0.25">
      <c r="A232" s="49"/>
      <c r="B232" s="50"/>
      <c r="C232" s="50"/>
      <c r="D232" s="222"/>
      <c r="E232" s="49"/>
      <c r="F232" s="222"/>
      <c r="G232" s="222"/>
      <c r="H232" s="222"/>
      <c r="I232" s="222"/>
      <c r="J232" s="222"/>
      <c r="K232" s="222"/>
      <c r="L232" s="49"/>
      <c r="M232" s="49"/>
      <c r="N232" s="49"/>
      <c r="O232" s="49"/>
      <c r="P232" s="49"/>
      <c r="Q232" s="49"/>
      <c r="R232" s="49"/>
      <c r="S232" s="49"/>
      <c r="T232" s="49"/>
      <c r="U232" s="49"/>
      <c r="V232" s="49"/>
      <c r="W232" s="49"/>
      <c r="X232" s="49"/>
      <c r="Y232" s="49"/>
      <c r="Z232" s="49"/>
      <c r="AA232" s="222"/>
      <c r="AB232" s="222"/>
      <c r="AC232" s="222"/>
      <c r="AD232" s="222"/>
      <c r="AE232" s="222"/>
      <c r="AF232" s="222"/>
      <c r="AG232" s="222"/>
      <c r="AH232" s="222"/>
      <c r="AI232" s="222"/>
      <c r="AJ232" s="222"/>
      <c r="AK232" s="222"/>
      <c r="AL232" s="222"/>
      <c r="AM232" s="222"/>
      <c r="AN232" s="222"/>
      <c r="AO232" s="222"/>
      <c r="AP232" s="222"/>
      <c r="AQ232" s="218"/>
      <c r="AR232" s="222"/>
      <c r="AS232" s="222"/>
      <c r="AT232" s="222"/>
      <c r="AX232" s="45"/>
    </row>
    <row r="233" spans="1:50" ht="22.5" customHeight="1" x14ac:dyDescent="0.25">
      <c r="A233" s="49"/>
      <c r="B233" s="50"/>
      <c r="C233" s="50"/>
      <c r="D233" s="222"/>
      <c r="E233" s="49"/>
      <c r="F233" s="222"/>
      <c r="G233" s="222"/>
      <c r="H233" s="222"/>
      <c r="I233" s="222"/>
      <c r="J233" s="222"/>
      <c r="K233" s="222"/>
      <c r="L233" s="49"/>
      <c r="M233" s="49"/>
      <c r="N233" s="49"/>
      <c r="O233" s="49"/>
      <c r="P233" s="49"/>
      <c r="Q233" s="49"/>
      <c r="R233" s="49"/>
      <c r="S233" s="49"/>
      <c r="T233" s="49"/>
      <c r="U233" s="49"/>
      <c r="V233" s="49"/>
      <c r="W233" s="49"/>
      <c r="X233" s="49"/>
      <c r="Y233" s="49"/>
      <c r="Z233" s="49"/>
      <c r="AA233" s="222"/>
      <c r="AB233" s="222"/>
      <c r="AC233" s="222"/>
      <c r="AD233" s="222"/>
      <c r="AE233" s="222"/>
      <c r="AF233" s="222"/>
      <c r="AG233" s="222"/>
      <c r="AH233" s="222"/>
      <c r="AI233" s="222"/>
      <c r="AJ233" s="222"/>
      <c r="AK233" s="222"/>
      <c r="AL233" s="222"/>
      <c r="AM233" s="222"/>
      <c r="AN233" s="222"/>
      <c r="AO233" s="222"/>
      <c r="AP233" s="222"/>
      <c r="AQ233" s="218"/>
      <c r="AR233" s="222"/>
      <c r="AS233" s="222"/>
      <c r="AT233" s="222"/>
      <c r="AX233" s="45"/>
    </row>
    <row r="234" spans="1:50" ht="22.5" customHeight="1" x14ac:dyDescent="0.25">
      <c r="A234" s="49"/>
      <c r="B234" s="50"/>
      <c r="C234" s="50"/>
      <c r="D234" s="222"/>
      <c r="E234" s="49"/>
      <c r="F234" s="222"/>
      <c r="G234" s="222"/>
      <c r="H234" s="222"/>
      <c r="I234" s="222"/>
      <c r="J234" s="222"/>
      <c r="K234" s="222"/>
      <c r="L234" s="49"/>
      <c r="M234" s="49"/>
      <c r="N234" s="49"/>
      <c r="O234" s="49"/>
      <c r="P234" s="49"/>
      <c r="Q234" s="49"/>
      <c r="R234" s="49"/>
      <c r="S234" s="49"/>
      <c r="T234" s="49"/>
      <c r="U234" s="49"/>
      <c r="V234" s="49"/>
      <c r="W234" s="49"/>
      <c r="X234" s="49"/>
      <c r="Y234" s="49"/>
      <c r="Z234" s="49"/>
      <c r="AA234" s="222"/>
      <c r="AB234" s="222"/>
      <c r="AC234" s="222"/>
      <c r="AD234" s="222"/>
      <c r="AE234" s="222"/>
      <c r="AF234" s="222"/>
      <c r="AG234" s="222"/>
      <c r="AH234" s="222"/>
      <c r="AI234" s="222"/>
      <c r="AJ234" s="222"/>
      <c r="AK234" s="222"/>
      <c r="AL234" s="222"/>
      <c r="AM234" s="222"/>
      <c r="AN234" s="222"/>
      <c r="AO234" s="222"/>
      <c r="AP234" s="222"/>
      <c r="AQ234" s="218"/>
      <c r="AR234" s="222"/>
      <c r="AS234" s="222"/>
      <c r="AT234" s="222"/>
      <c r="AX234" s="45"/>
    </row>
    <row r="235" spans="1:50" ht="22.5" customHeight="1" x14ac:dyDescent="0.25">
      <c r="A235" s="49"/>
      <c r="B235" s="50"/>
      <c r="C235" s="50"/>
      <c r="D235" s="222"/>
      <c r="E235" s="49"/>
      <c r="F235" s="222"/>
      <c r="G235" s="222"/>
      <c r="H235" s="222"/>
      <c r="I235" s="222"/>
      <c r="J235" s="222"/>
      <c r="K235" s="222"/>
      <c r="L235" s="49"/>
      <c r="M235" s="49"/>
      <c r="N235" s="49"/>
      <c r="O235" s="49"/>
      <c r="P235" s="49"/>
      <c r="Q235" s="49"/>
      <c r="R235" s="49"/>
      <c r="S235" s="49"/>
      <c r="T235" s="49"/>
      <c r="U235" s="49"/>
      <c r="V235" s="49"/>
      <c r="W235" s="49"/>
      <c r="X235" s="49"/>
      <c r="Y235" s="49"/>
      <c r="Z235" s="49"/>
      <c r="AA235" s="222"/>
      <c r="AB235" s="222"/>
      <c r="AC235" s="222"/>
      <c r="AD235" s="222"/>
      <c r="AE235" s="222"/>
      <c r="AF235" s="222"/>
      <c r="AG235" s="222"/>
      <c r="AH235" s="222"/>
      <c r="AI235" s="222"/>
      <c r="AJ235" s="222"/>
      <c r="AK235" s="222"/>
      <c r="AL235" s="222"/>
      <c r="AM235" s="222"/>
      <c r="AN235" s="222"/>
      <c r="AO235" s="222"/>
      <c r="AP235" s="222"/>
      <c r="AQ235" s="218"/>
      <c r="AR235" s="222"/>
      <c r="AS235" s="222"/>
      <c r="AT235" s="222"/>
      <c r="AX235" s="45"/>
    </row>
    <row r="236" spans="1:50" ht="22.5" customHeight="1" x14ac:dyDescent="0.25">
      <c r="A236" s="49"/>
      <c r="B236" s="50"/>
      <c r="C236" s="50"/>
      <c r="D236" s="222"/>
      <c r="E236" s="49"/>
      <c r="F236" s="222"/>
      <c r="G236" s="222"/>
      <c r="H236" s="222"/>
      <c r="I236" s="222"/>
      <c r="J236" s="222"/>
      <c r="K236" s="222"/>
      <c r="L236" s="49"/>
      <c r="M236" s="49"/>
      <c r="N236" s="49"/>
      <c r="O236" s="49"/>
      <c r="P236" s="49"/>
      <c r="Q236" s="49"/>
      <c r="R236" s="49"/>
      <c r="S236" s="49"/>
      <c r="T236" s="49"/>
      <c r="U236" s="49"/>
      <c r="V236" s="49"/>
      <c r="W236" s="49"/>
      <c r="X236" s="49"/>
      <c r="Y236" s="49"/>
      <c r="Z236" s="49"/>
      <c r="AA236" s="222"/>
      <c r="AB236" s="222"/>
      <c r="AC236" s="222"/>
      <c r="AD236" s="222"/>
      <c r="AE236" s="222"/>
      <c r="AF236" s="222"/>
      <c r="AG236" s="222"/>
      <c r="AH236" s="222"/>
      <c r="AI236" s="222"/>
      <c r="AJ236" s="222"/>
      <c r="AK236" s="222"/>
      <c r="AL236" s="222"/>
      <c r="AM236" s="222"/>
      <c r="AN236" s="222"/>
      <c r="AO236" s="222"/>
      <c r="AP236" s="222"/>
      <c r="AQ236" s="218"/>
      <c r="AR236" s="222"/>
      <c r="AS236" s="222"/>
      <c r="AT236" s="222"/>
      <c r="AX236" s="45"/>
    </row>
    <row r="237" spans="1:50" ht="22.5" customHeight="1" x14ac:dyDescent="0.25">
      <c r="A237" s="49"/>
      <c r="B237" s="50"/>
      <c r="C237" s="50"/>
      <c r="D237" s="222"/>
      <c r="E237" s="49"/>
      <c r="F237" s="222"/>
      <c r="G237" s="222"/>
      <c r="H237" s="222"/>
      <c r="I237" s="222"/>
      <c r="J237" s="222"/>
      <c r="K237" s="222"/>
      <c r="L237" s="49"/>
      <c r="M237" s="49"/>
      <c r="N237" s="49"/>
      <c r="O237" s="49"/>
      <c r="P237" s="49"/>
      <c r="Q237" s="49"/>
      <c r="R237" s="49"/>
      <c r="S237" s="49"/>
      <c r="T237" s="49"/>
      <c r="U237" s="49"/>
      <c r="V237" s="49"/>
      <c r="W237" s="49"/>
      <c r="X237" s="49"/>
      <c r="Y237" s="49"/>
      <c r="Z237" s="49"/>
      <c r="AA237" s="222"/>
      <c r="AB237" s="222"/>
      <c r="AC237" s="222"/>
      <c r="AD237" s="222"/>
      <c r="AE237" s="222"/>
      <c r="AF237" s="222"/>
      <c r="AG237" s="222"/>
      <c r="AH237" s="222"/>
      <c r="AI237" s="222"/>
      <c r="AJ237" s="222"/>
      <c r="AK237" s="222"/>
      <c r="AL237" s="222"/>
      <c r="AM237" s="222"/>
      <c r="AN237" s="222"/>
      <c r="AO237" s="222"/>
      <c r="AP237" s="222"/>
      <c r="AQ237" s="218"/>
      <c r="AR237" s="222"/>
      <c r="AS237" s="222"/>
      <c r="AT237" s="222"/>
      <c r="AX237" s="45"/>
    </row>
    <row r="238" spans="1:50" ht="22.5" customHeight="1" x14ac:dyDescent="0.25">
      <c r="A238" s="49"/>
      <c r="B238" s="50"/>
      <c r="C238" s="50"/>
      <c r="D238" s="222"/>
      <c r="E238" s="49"/>
      <c r="F238" s="222"/>
      <c r="G238" s="222"/>
      <c r="H238" s="222"/>
      <c r="I238" s="222"/>
      <c r="J238" s="222"/>
      <c r="K238" s="222"/>
      <c r="L238" s="49"/>
      <c r="M238" s="49"/>
      <c r="N238" s="49"/>
      <c r="O238" s="49"/>
      <c r="P238" s="49"/>
      <c r="Q238" s="49"/>
      <c r="R238" s="49"/>
      <c r="S238" s="49"/>
      <c r="T238" s="49"/>
      <c r="U238" s="49"/>
      <c r="V238" s="49"/>
      <c r="W238" s="49"/>
      <c r="X238" s="49"/>
      <c r="Y238" s="49"/>
      <c r="Z238" s="49"/>
      <c r="AA238" s="222"/>
      <c r="AB238" s="222"/>
      <c r="AC238" s="222"/>
      <c r="AD238" s="222"/>
      <c r="AE238" s="222"/>
      <c r="AF238" s="222"/>
      <c r="AG238" s="222"/>
      <c r="AH238" s="222"/>
      <c r="AI238" s="222"/>
      <c r="AJ238" s="222"/>
      <c r="AK238" s="222"/>
      <c r="AL238" s="222"/>
      <c r="AM238" s="222"/>
      <c r="AN238" s="222"/>
      <c r="AO238" s="222"/>
      <c r="AP238" s="222"/>
      <c r="AQ238" s="218"/>
      <c r="AR238" s="222"/>
      <c r="AS238" s="222"/>
      <c r="AT238" s="222"/>
      <c r="AX238" s="45"/>
    </row>
    <row r="239" spans="1:50" ht="22.5" customHeight="1" x14ac:dyDescent="0.25">
      <c r="A239" s="49"/>
      <c r="B239" s="50"/>
      <c r="C239" s="50"/>
      <c r="D239" s="222"/>
      <c r="E239" s="49"/>
      <c r="F239" s="222"/>
      <c r="G239" s="222"/>
      <c r="H239" s="222"/>
      <c r="I239" s="222"/>
      <c r="J239" s="222"/>
      <c r="K239" s="222"/>
      <c r="L239" s="49"/>
      <c r="M239" s="49"/>
      <c r="N239" s="49"/>
      <c r="O239" s="49"/>
      <c r="P239" s="49"/>
      <c r="Q239" s="49"/>
      <c r="R239" s="49"/>
      <c r="S239" s="49"/>
      <c r="T239" s="49"/>
      <c r="U239" s="49"/>
      <c r="V239" s="49"/>
      <c r="W239" s="49"/>
      <c r="X239" s="49"/>
      <c r="Y239" s="49"/>
      <c r="Z239" s="49"/>
      <c r="AA239" s="222"/>
      <c r="AB239" s="222"/>
      <c r="AC239" s="222"/>
      <c r="AD239" s="222"/>
      <c r="AE239" s="222"/>
      <c r="AF239" s="222"/>
      <c r="AG239" s="222"/>
      <c r="AH239" s="222"/>
      <c r="AI239" s="222"/>
      <c r="AJ239" s="222"/>
      <c r="AK239" s="222"/>
      <c r="AL239" s="222"/>
      <c r="AM239" s="222"/>
      <c r="AN239" s="222"/>
      <c r="AO239" s="222"/>
      <c r="AP239" s="222"/>
      <c r="AQ239" s="218"/>
      <c r="AR239" s="222"/>
      <c r="AS239" s="222"/>
      <c r="AT239" s="222"/>
      <c r="AX239" s="45"/>
    </row>
    <row r="240" spans="1:50" ht="22.5" customHeight="1" x14ac:dyDescent="0.25">
      <c r="A240" s="49"/>
      <c r="B240" s="50"/>
      <c r="C240" s="50"/>
      <c r="D240" s="222"/>
      <c r="E240" s="49"/>
      <c r="F240" s="222"/>
      <c r="G240" s="222"/>
      <c r="H240" s="222"/>
      <c r="I240" s="222"/>
      <c r="J240" s="222"/>
      <c r="K240" s="222"/>
      <c r="L240" s="49"/>
      <c r="M240" s="49"/>
      <c r="N240" s="49"/>
      <c r="O240" s="49"/>
      <c r="P240" s="49"/>
      <c r="Q240" s="49"/>
      <c r="R240" s="49"/>
      <c r="S240" s="49"/>
      <c r="T240" s="49"/>
      <c r="U240" s="49"/>
      <c r="V240" s="49"/>
      <c r="W240" s="49"/>
      <c r="X240" s="49"/>
      <c r="Y240" s="49"/>
      <c r="Z240" s="49"/>
      <c r="AA240" s="222"/>
      <c r="AB240" s="222"/>
      <c r="AC240" s="222"/>
      <c r="AD240" s="222"/>
      <c r="AE240" s="222"/>
      <c r="AF240" s="222"/>
      <c r="AG240" s="222"/>
      <c r="AH240" s="222"/>
      <c r="AI240" s="222"/>
      <c r="AJ240" s="222"/>
      <c r="AK240" s="222"/>
      <c r="AL240" s="222"/>
      <c r="AM240" s="222"/>
      <c r="AN240" s="222"/>
      <c r="AO240" s="222"/>
      <c r="AP240" s="222"/>
      <c r="AQ240" s="218"/>
      <c r="AR240" s="222"/>
      <c r="AS240" s="222"/>
      <c r="AT240" s="222"/>
      <c r="AX240" s="45"/>
    </row>
    <row r="241" spans="1:50" ht="22.5" customHeight="1" x14ac:dyDescent="0.25">
      <c r="A241" s="49"/>
      <c r="B241" s="50"/>
      <c r="C241" s="50"/>
      <c r="D241" s="222"/>
      <c r="E241" s="49"/>
      <c r="F241" s="222"/>
      <c r="G241" s="222"/>
      <c r="H241" s="222"/>
      <c r="I241" s="222"/>
      <c r="J241" s="222"/>
      <c r="K241" s="222"/>
      <c r="L241" s="49"/>
      <c r="M241" s="49"/>
      <c r="N241" s="49"/>
      <c r="O241" s="49"/>
      <c r="P241" s="49"/>
      <c r="Q241" s="49"/>
      <c r="R241" s="49"/>
      <c r="S241" s="49"/>
      <c r="T241" s="49"/>
      <c r="U241" s="49"/>
      <c r="V241" s="49"/>
      <c r="W241" s="49"/>
      <c r="X241" s="49"/>
      <c r="Y241" s="49"/>
      <c r="Z241" s="49"/>
      <c r="AA241" s="222"/>
      <c r="AB241" s="222"/>
      <c r="AC241" s="222"/>
      <c r="AD241" s="222"/>
      <c r="AE241" s="222"/>
      <c r="AF241" s="222"/>
      <c r="AG241" s="222"/>
      <c r="AH241" s="222"/>
      <c r="AI241" s="222"/>
      <c r="AJ241" s="222"/>
      <c r="AK241" s="222"/>
      <c r="AL241" s="222"/>
      <c r="AM241" s="222"/>
      <c r="AN241" s="222"/>
      <c r="AO241" s="222"/>
      <c r="AP241" s="222"/>
      <c r="AQ241" s="218"/>
      <c r="AR241" s="222"/>
      <c r="AS241" s="222"/>
      <c r="AT241" s="222"/>
      <c r="AX241" s="45"/>
    </row>
    <row r="242" spans="1:50" ht="22.5" customHeight="1" x14ac:dyDescent="0.25">
      <c r="A242" s="49"/>
      <c r="B242" s="50"/>
      <c r="C242" s="50"/>
      <c r="D242" s="222"/>
      <c r="E242" s="49"/>
      <c r="F242" s="222"/>
      <c r="G242" s="222"/>
      <c r="H242" s="222"/>
      <c r="I242" s="222"/>
      <c r="J242" s="222"/>
      <c r="K242" s="222"/>
      <c r="L242" s="49"/>
      <c r="M242" s="49"/>
      <c r="N242" s="49"/>
      <c r="O242" s="49"/>
      <c r="P242" s="49"/>
      <c r="Q242" s="49"/>
      <c r="R242" s="49"/>
      <c r="S242" s="49"/>
      <c r="T242" s="49"/>
      <c r="U242" s="49"/>
      <c r="V242" s="49"/>
      <c r="W242" s="49"/>
      <c r="X242" s="49"/>
      <c r="Y242" s="49"/>
      <c r="Z242" s="49"/>
      <c r="AA242" s="222"/>
      <c r="AB242" s="222"/>
      <c r="AC242" s="222"/>
      <c r="AD242" s="222"/>
      <c r="AE242" s="222"/>
      <c r="AF242" s="222"/>
      <c r="AG242" s="222"/>
      <c r="AH242" s="222"/>
      <c r="AI242" s="222"/>
      <c r="AJ242" s="222"/>
      <c r="AK242" s="222"/>
      <c r="AL242" s="222"/>
      <c r="AM242" s="222"/>
      <c r="AN242" s="222"/>
      <c r="AO242" s="222"/>
      <c r="AP242" s="222"/>
      <c r="AQ242" s="218"/>
      <c r="AR242" s="222"/>
      <c r="AS242" s="222"/>
      <c r="AT242" s="222"/>
      <c r="AX242" s="45"/>
    </row>
    <row r="243" spans="1:50" ht="22.5" customHeight="1" x14ac:dyDescent="0.25">
      <c r="A243" s="49"/>
      <c r="B243" s="50"/>
      <c r="C243" s="50"/>
      <c r="D243" s="222"/>
      <c r="E243" s="49"/>
      <c r="F243" s="222"/>
      <c r="G243" s="222"/>
      <c r="H243" s="222"/>
      <c r="I243" s="222"/>
      <c r="J243" s="222"/>
      <c r="K243" s="222"/>
      <c r="L243" s="49"/>
      <c r="M243" s="49"/>
      <c r="N243" s="49"/>
      <c r="O243" s="49"/>
      <c r="P243" s="49"/>
      <c r="Q243" s="49"/>
      <c r="R243" s="49"/>
      <c r="S243" s="49"/>
      <c r="T243" s="49"/>
      <c r="U243" s="49"/>
      <c r="V243" s="49"/>
      <c r="W243" s="49"/>
      <c r="X243" s="49"/>
      <c r="Y243" s="49"/>
      <c r="Z243" s="49"/>
      <c r="AA243" s="222"/>
      <c r="AB243" s="222"/>
      <c r="AC243" s="222"/>
      <c r="AD243" s="222"/>
      <c r="AE243" s="222"/>
      <c r="AF243" s="222"/>
      <c r="AG243" s="222"/>
      <c r="AH243" s="222"/>
      <c r="AI243" s="222"/>
      <c r="AJ243" s="222"/>
      <c r="AK243" s="222"/>
      <c r="AL243" s="222"/>
      <c r="AM243" s="222"/>
      <c r="AN243" s="222"/>
      <c r="AO243" s="222"/>
      <c r="AP243" s="222"/>
      <c r="AQ243" s="218"/>
      <c r="AR243" s="222"/>
      <c r="AS243" s="222"/>
      <c r="AT243" s="222"/>
      <c r="AX243" s="45"/>
    </row>
    <row r="244" spans="1:50" ht="22.5" customHeight="1" x14ac:dyDescent="0.25">
      <c r="A244" s="49"/>
      <c r="B244" s="50"/>
      <c r="C244" s="50"/>
      <c r="D244" s="222"/>
      <c r="E244" s="49"/>
      <c r="F244" s="222"/>
      <c r="G244" s="222"/>
      <c r="H244" s="222"/>
      <c r="I244" s="222"/>
      <c r="J244" s="222"/>
      <c r="K244" s="222"/>
      <c r="L244" s="49"/>
      <c r="M244" s="49"/>
      <c r="N244" s="49"/>
      <c r="O244" s="49"/>
      <c r="P244" s="49"/>
      <c r="Q244" s="49"/>
      <c r="R244" s="49"/>
      <c r="S244" s="49"/>
      <c r="T244" s="49"/>
      <c r="U244" s="49"/>
      <c r="V244" s="49"/>
      <c r="W244" s="49"/>
      <c r="X244" s="49"/>
      <c r="Y244" s="49"/>
      <c r="Z244" s="49"/>
      <c r="AA244" s="222"/>
      <c r="AB244" s="222"/>
      <c r="AC244" s="222"/>
      <c r="AD244" s="222"/>
      <c r="AE244" s="222"/>
      <c r="AF244" s="222"/>
      <c r="AG244" s="222"/>
      <c r="AH244" s="222"/>
      <c r="AI244" s="222"/>
      <c r="AJ244" s="222"/>
      <c r="AK244" s="222"/>
      <c r="AL244" s="222"/>
      <c r="AM244" s="222"/>
      <c r="AN244" s="222"/>
      <c r="AO244" s="222"/>
      <c r="AP244" s="222"/>
      <c r="AQ244" s="218"/>
      <c r="AR244" s="222"/>
      <c r="AS244" s="222"/>
      <c r="AT244" s="222"/>
      <c r="AX244" s="45"/>
    </row>
    <row r="245" spans="1:50" ht="22.5" customHeight="1" x14ac:dyDescent="0.25">
      <c r="A245" s="49"/>
      <c r="B245" s="50"/>
      <c r="C245" s="50"/>
      <c r="D245" s="222"/>
      <c r="E245" s="49"/>
      <c r="F245" s="222"/>
      <c r="G245" s="222"/>
      <c r="H245" s="222"/>
      <c r="I245" s="222"/>
      <c r="J245" s="222"/>
      <c r="K245" s="222"/>
      <c r="L245" s="49"/>
      <c r="M245" s="49"/>
      <c r="N245" s="49"/>
      <c r="O245" s="49"/>
      <c r="P245" s="49"/>
      <c r="Q245" s="49"/>
      <c r="R245" s="49"/>
      <c r="S245" s="49"/>
      <c r="T245" s="49"/>
      <c r="U245" s="49"/>
      <c r="V245" s="49"/>
      <c r="W245" s="49"/>
      <c r="X245" s="49"/>
      <c r="Y245" s="49"/>
      <c r="Z245" s="49"/>
      <c r="AA245" s="222"/>
      <c r="AB245" s="222"/>
      <c r="AC245" s="222"/>
      <c r="AD245" s="222"/>
      <c r="AE245" s="222"/>
      <c r="AF245" s="222"/>
      <c r="AG245" s="222"/>
      <c r="AH245" s="222"/>
      <c r="AI245" s="222"/>
      <c r="AJ245" s="222"/>
      <c r="AK245" s="222"/>
      <c r="AL245" s="222"/>
      <c r="AM245" s="222"/>
      <c r="AN245" s="222"/>
      <c r="AO245" s="222"/>
      <c r="AP245" s="222"/>
      <c r="AQ245" s="218"/>
      <c r="AR245" s="222"/>
      <c r="AS245" s="222"/>
      <c r="AT245" s="222"/>
      <c r="AX245" s="45"/>
    </row>
    <row r="246" spans="1:50" ht="22.5" customHeight="1" x14ac:dyDescent="0.25">
      <c r="A246" s="49"/>
      <c r="B246" s="50"/>
      <c r="C246" s="50"/>
      <c r="D246" s="222"/>
      <c r="E246" s="49"/>
      <c r="F246" s="222"/>
      <c r="G246" s="222"/>
      <c r="H246" s="222"/>
      <c r="I246" s="222"/>
      <c r="J246" s="222"/>
      <c r="K246" s="222"/>
      <c r="L246" s="49"/>
      <c r="M246" s="49"/>
      <c r="N246" s="49"/>
      <c r="O246" s="49"/>
      <c r="P246" s="49"/>
      <c r="Q246" s="49"/>
      <c r="R246" s="49"/>
      <c r="S246" s="49"/>
      <c r="T246" s="49"/>
      <c r="U246" s="49"/>
      <c r="V246" s="49"/>
      <c r="W246" s="49"/>
      <c r="X246" s="49"/>
      <c r="Y246" s="49"/>
      <c r="Z246" s="49"/>
      <c r="AA246" s="222"/>
      <c r="AB246" s="222"/>
      <c r="AC246" s="222"/>
      <c r="AD246" s="222"/>
      <c r="AE246" s="222"/>
      <c r="AF246" s="222"/>
      <c r="AG246" s="222"/>
      <c r="AH246" s="222"/>
      <c r="AI246" s="222"/>
      <c r="AJ246" s="222"/>
      <c r="AK246" s="222"/>
      <c r="AL246" s="222"/>
      <c r="AM246" s="222"/>
      <c r="AN246" s="222"/>
      <c r="AO246" s="222"/>
      <c r="AP246" s="222"/>
      <c r="AQ246" s="218"/>
      <c r="AR246" s="222"/>
      <c r="AS246" s="222"/>
      <c r="AT246" s="222"/>
      <c r="AX246" s="45"/>
    </row>
    <row r="247" spans="1:50" ht="22.5" customHeight="1" x14ac:dyDescent="0.25">
      <c r="A247" s="49"/>
      <c r="B247" s="50"/>
      <c r="C247" s="50"/>
      <c r="D247" s="222"/>
      <c r="E247" s="49"/>
      <c r="F247" s="222"/>
      <c r="G247" s="222"/>
      <c r="H247" s="222"/>
      <c r="I247" s="222"/>
      <c r="J247" s="222"/>
      <c r="K247" s="222"/>
      <c r="L247" s="49"/>
      <c r="M247" s="49"/>
      <c r="N247" s="49"/>
      <c r="O247" s="49"/>
      <c r="P247" s="49"/>
      <c r="Q247" s="49"/>
      <c r="R247" s="49"/>
      <c r="S247" s="49"/>
      <c r="T247" s="49"/>
      <c r="U247" s="49"/>
      <c r="V247" s="49"/>
      <c r="W247" s="49"/>
      <c r="X247" s="49"/>
      <c r="Y247" s="49"/>
      <c r="Z247" s="49"/>
      <c r="AA247" s="222"/>
      <c r="AB247" s="222"/>
      <c r="AC247" s="222"/>
      <c r="AD247" s="222"/>
      <c r="AE247" s="222"/>
      <c r="AF247" s="222"/>
      <c r="AG247" s="222"/>
      <c r="AH247" s="222"/>
      <c r="AI247" s="222"/>
      <c r="AJ247" s="222"/>
      <c r="AK247" s="222"/>
      <c r="AL247" s="222"/>
      <c r="AM247" s="222"/>
      <c r="AN247" s="222"/>
      <c r="AO247" s="222"/>
      <c r="AP247" s="222"/>
      <c r="AQ247" s="218"/>
      <c r="AR247" s="222"/>
      <c r="AS247" s="222"/>
      <c r="AT247" s="222"/>
      <c r="AX247" s="45"/>
    </row>
    <row r="248" spans="1:50" ht="22.5" customHeight="1" x14ac:dyDescent="0.25">
      <c r="A248" s="49"/>
      <c r="B248" s="50"/>
      <c r="C248" s="50"/>
      <c r="D248" s="222"/>
      <c r="E248" s="49"/>
      <c r="F248" s="222"/>
      <c r="G248" s="222"/>
      <c r="H248" s="222"/>
      <c r="I248" s="222"/>
      <c r="J248" s="222"/>
      <c r="K248" s="222"/>
      <c r="L248" s="49"/>
      <c r="M248" s="49"/>
      <c r="N248" s="49"/>
      <c r="O248" s="49"/>
      <c r="P248" s="49"/>
      <c r="Q248" s="49"/>
      <c r="R248" s="49"/>
      <c r="S248" s="49"/>
      <c r="T248" s="49"/>
      <c r="U248" s="49"/>
      <c r="V248" s="49"/>
      <c r="W248" s="49"/>
      <c r="X248" s="49"/>
      <c r="Y248" s="49"/>
      <c r="Z248" s="49"/>
      <c r="AA248" s="222"/>
      <c r="AB248" s="222"/>
      <c r="AC248" s="222"/>
      <c r="AD248" s="222"/>
      <c r="AE248" s="222"/>
      <c r="AF248" s="222"/>
      <c r="AG248" s="222"/>
      <c r="AH248" s="222"/>
      <c r="AI248" s="222"/>
      <c r="AJ248" s="222"/>
      <c r="AK248" s="222"/>
      <c r="AL248" s="222"/>
      <c r="AM248" s="222"/>
      <c r="AN248" s="222"/>
      <c r="AO248" s="222"/>
      <c r="AP248" s="222"/>
      <c r="AQ248" s="218"/>
      <c r="AR248" s="222"/>
      <c r="AS248" s="222"/>
      <c r="AT248" s="222"/>
      <c r="AX248" s="45"/>
    </row>
    <row r="249" spans="1:50" ht="22.5" customHeight="1" x14ac:dyDescent="0.25">
      <c r="A249" s="49"/>
      <c r="B249" s="50"/>
      <c r="C249" s="50"/>
      <c r="D249" s="222"/>
      <c r="E249" s="49"/>
      <c r="F249" s="222"/>
      <c r="G249" s="222"/>
      <c r="H249" s="222"/>
      <c r="I249" s="222"/>
      <c r="J249" s="222"/>
      <c r="K249" s="222"/>
      <c r="L249" s="49"/>
      <c r="M249" s="49"/>
      <c r="N249" s="49"/>
      <c r="O249" s="49"/>
      <c r="P249" s="49"/>
      <c r="Q249" s="49"/>
      <c r="R249" s="49"/>
      <c r="S249" s="49"/>
      <c r="T249" s="49"/>
      <c r="U249" s="49"/>
      <c r="V249" s="49"/>
      <c r="W249" s="49"/>
      <c r="X249" s="49"/>
      <c r="Y249" s="49"/>
      <c r="Z249" s="49"/>
      <c r="AA249" s="222"/>
      <c r="AB249" s="222"/>
      <c r="AC249" s="222"/>
      <c r="AD249" s="222"/>
      <c r="AE249" s="222"/>
      <c r="AF249" s="222"/>
      <c r="AG249" s="222"/>
      <c r="AH249" s="222"/>
      <c r="AI249" s="222"/>
      <c r="AJ249" s="222"/>
      <c r="AK249" s="222"/>
      <c r="AL249" s="222"/>
      <c r="AM249" s="222"/>
      <c r="AN249" s="222"/>
      <c r="AO249" s="222"/>
      <c r="AP249" s="222"/>
      <c r="AQ249" s="218"/>
      <c r="AR249" s="222"/>
      <c r="AS249" s="222"/>
      <c r="AT249" s="222"/>
      <c r="AX249" s="45"/>
    </row>
    <row r="250" spans="1:50" ht="22.5" customHeight="1" x14ac:dyDescent="0.25">
      <c r="A250" s="49"/>
      <c r="B250" s="50"/>
      <c r="C250" s="50"/>
      <c r="D250" s="222"/>
      <c r="E250" s="49"/>
      <c r="F250" s="222"/>
      <c r="G250" s="222"/>
      <c r="H250" s="222"/>
      <c r="I250" s="222"/>
      <c r="J250" s="222"/>
      <c r="K250" s="222"/>
      <c r="L250" s="49"/>
      <c r="M250" s="49"/>
      <c r="N250" s="49"/>
      <c r="O250" s="49"/>
      <c r="P250" s="49"/>
      <c r="Q250" s="49"/>
      <c r="R250" s="49"/>
      <c r="S250" s="49"/>
      <c r="T250" s="49"/>
      <c r="U250" s="49"/>
      <c r="V250" s="49"/>
      <c r="W250" s="49"/>
      <c r="X250" s="49"/>
      <c r="Y250" s="49"/>
      <c r="Z250" s="49"/>
      <c r="AA250" s="222"/>
      <c r="AB250" s="222"/>
      <c r="AC250" s="222"/>
      <c r="AD250" s="222"/>
      <c r="AE250" s="222"/>
      <c r="AF250" s="222"/>
      <c r="AG250" s="222"/>
      <c r="AH250" s="222"/>
      <c r="AI250" s="222"/>
      <c r="AJ250" s="222"/>
      <c r="AK250" s="222"/>
      <c r="AL250" s="222"/>
      <c r="AM250" s="222"/>
      <c r="AN250" s="222"/>
      <c r="AO250" s="222"/>
      <c r="AP250" s="222"/>
      <c r="AQ250" s="218"/>
      <c r="AR250" s="222"/>
      <c r="AS250" s="222"/>
      <c r="AT250" s="222"/>
      <c r="AX250" s="45"/>
    </row>
    <row r="251" spans="1:50" ht="22.5" customHeight="1" x14ac:dyDescent="0.25">
      <c r="A251" s="49"/>
      <c r="B251" s="50"/>
      <c r="C251" s="50"/>
      <c r="D251" s="222"/>
      <c r="E251" s="49"/>
      <c r="F251" s="222"/>
      <c r="G251" s="222"/>
      <c r="H251" s="222"/>
      <c r="I251" s="222"/>
      <c r="J251" s="222"/>
      <c r="K251" s="222"/>
      <c r="L251" s="49"/>
      <c r="M251" s="49"/>
      <c r="N251" s="49"/>
      <c r="O251" s="49"/>
      <c r="P251" s="49"/>
      <c r="Q251" s="49"/>
      <c r="R251" s="49"/>
      <c r="S251" s="49"/>
      <c r="T251" s="49"/>
      <c r="U251" s="49"/>
      <c r="V251" s="49"/>
      <c r="W251" s="49"/>
      <c r="X251" s="49"/>
      <c r="Y251" s="49"/>
      <c r="Z251" s="49"/>
      <c r="AA251" s="222"/>
      <c r="AB251" s="222"/>
      <c r="AC251" s="222"/>
      <c r="AD251" s="222"/>
      <c r="AE251" s="222"/>
      <c r="AF251" s="222"/>
      <c r="AG251" s="222"/>
      <c r="AH251" s="222"/>
      <c r="AI251" s="222"/>
      <c r="AJ251" s="222"/>
      <c r="AK251" s="222"/>
      <c r="AL251" s="222"/>
      <c r="AM251" s="222"/>
      <c r="AN251" s="222"/>
      <c r="AO251" s="222"/>
      <c r="AP251" s="222"/>
      <c r="AQ251" s="218"/>
      <c r="AR251" s="222"/>
      <c r="AS251" s="222"/>
      <c r="AT251" s="222"/>
      <c r="AX251" s="45"/>
    </row>
    <row r="252" spans="1:50" ht="22.5" customHeight="1" x14ac:dyDescent="0.25">
      <c r="A252" s="49"/>
      <c r="B252" s="50"/>
      <c r="C252" s="50"/>
      <c r="D252" s="222"/>
      <c r="E252" s="49"/>
      <c r="F252" s="222"/>
      <c r="G252" s="222"/>
      <c r="H252" s="222"/>
      <c r="I252" s="222"/>
      <c r="J252" s="222"/>
      <c r="K252" s="222"/>
      <c r="L252" s="49"/>
      <c r="M252" s="49"/>
      <c r="N252" s="49"/>
      <c r="O252" s="49"/>
      <c r="P252" s="49"/>
      <c r="Q252" s="49"/>
      <c r="R252" s="49"/>
      <c r="S252" s="49"/>
      <c r="T252" s="49"/>
      <c r="U252" s="49"/>
      <c r="V252" s="49"/>
      <c r="W252" s="49"/>
      <c r="X252" s="49"/>
      <c r="Y252" s="49"/>
      <c r="Z252" s="49"/>
      <c r="AA252" s="222"/>
      <c r="AB252" s="222"/>
      <c r="AC252" s="222"/>
      <c r="AD252" s="222"/>
      <c r="AE252" s="222"/>
      <c r="AF252" s="222"/>
      <c r="AG252" s="222"/>
      <c r="AH252" s="222"/>
      <c r="AI252" s="222"/>
      <c r="AJ252" s="222"/>
      <c r="AK252" s="222"/>
      <c r="AL252" s="222"/>
      <c r="AM252" s="222"/>
      <c r="AN252" s="222"/>
      <c r="AO252" s="222"/>
      <c r="AP252" s="222"/>
      <c r="AQ252" s="218"/>
      <c r="AR252" s="222"/>
      <c r="AS252" s="222"/>
      <c r="AT252" s="222"/>
      <c r="AX252" s="45"/>
    </row>
    <row r="253" spans="1:50" ht="22.5" customHeight="1" x14ac:dyDescent="0.25">
      <c r="A253" s="49"/>
      <c r="B253" s="50"/>
      <c r="C253" s="50"/>
      <c r="D253" s="222"/>
      <c r="E253" s="49"/>
      <c r="F253" s="222"/>
      <c r="G253" s="222"/>
      <c r="H253" s="222"/>
      <c r="I253" s="222"/>
      <c r="J253" s="222"/>
      <c r="K253" s="222"/>
      <c r="L253" s="49"/>
      <c r="M253" s="49"/>
      <c r="N253" s="49"/>
      <c r="O253" s="49"/>
      <c r="P253" s="49"/>
      <c r="Q253" s="49"/>
      <c r="R253" s="49"/>
      <c r="S253" s="49"/>
      <c r="T253" s="49"/>
      <c r="U253" s="49"/>
      <c r="V253" s="49"/>
      <c r="W253" s="49"/>
      <c r="X253" s="49"/>
      <c r="Y253" s="49"/>
      <c r="Z253" s="49"/>
      <c r="AA253" s="222"/>
      <c r="AB253" s="222"/>
      <c r="AC253" s="222"/>
      <c r="AD253" s="222"/>
      <c r="AE253" s="222"/>
      <c r="AF253" s="222"/>
      <c r="AG253" s="222"/>
      <c r="AH253" s="222"/>
      <c r="AI253" s="222"/>
      <c r="AJ253" s="222"/>
      <c r="AK253" s="222"/>
      <c r="AL253" s="222"/>
      <c r="AM253" s="222"/>
      <c r="AN253" s="222"/>
      <c r="AO253" s="222"/>
      <c r="AP253" s="222"/>
      <c r="AQ253" s="218"/>
      <c r="AR253" s="222"/>
      <c r="AS253" s="222"/>
      <c r="AT253" s="222"/>
      <c r="AX253" s="45"/>
    </row>
    <row r="254" spans="1:50" ht="22.5" customHeight="1" x14ac:dyDescent="0.25">
      <c r="A254" s="49"/>
      <c r="B254" s="50"/>
      <c r="C254" s="50"/>
      <c r="D254" s="222"/>
      <c r="E254" s="49"/>
      <c r="F254" s="222"/>
      <c r="G254" s="222"/>
      <c r="H254" s="222"/>
      <c r="I254" s="222"/>
      <c r="J254" s="222"/>
      <c r="K254" s="222"/>
      <c r="L254" s="49"/>
      <c r="M254" s="49"/>
      <c r="N254" s="49"/>
      <c r="O254" s="49"/>
      <c r="P254" s="49"/>
      <c r="Q254" s="49"/>
      <c r="R254" s="49"/>
      <c r="S254" s="49"/>
      <c r="T254" s="49"/>
      <c r="U254" s="49"/>
      <c r="V254" s="49"/>
      <c r="W254" s="49"/>
      <c r="X254" s="49"/>
      <c r="Y254" s="49"/>
      <c r="Z254" s="49"/>
      <c r="AA254" s="222"/>
      <c r="AB254" s="222"/>
      <c r="AC254" s="222"/>
      <c r="AD254" s="222"/>
      <c r="AE254" s="222"/>
      <c r="AF254" s="222"/>
      <c r="AG254" s="222"/>
      <c r="AH254" s="222"/>
      <c r="AI254" s="222"/>
      <c r="AJ254" s="222"/>
      <c r="AK254" s="222"/>
      <c r="AL254" s="222"/>
      <c r="AM254" s="222"/>
      <c r="AN254" s="222"/>
      <c r="AO254" s="222"/>
      <c r="AP254" s="222"/>
      <c r="AQ254" s="218"/>
      <c r="AR254" s="222"/>
      <c r="AS254" s="222"/>
      <c r="AT254" s="222"/>
      <c r="AX254" s="45"/>
    </row>
    <row r="255" spans="1:50" ht="22.5" customHeight="1" x14ac:dyDescent="0.25">
      <c r="A255" s="49"/>
      <c r="B255" s="50"/>
      <c r="C255" s="50"/>
      <c r="D255" s="222"/>
      <c r="E255" s="49"/>
      <c r="F255" s="222"/>
      <c r="G255" s="222"/>
      <c r="H255" s="222"/>
      <c r="I255" s="222"/>
      <c r="J255" s="222"/>
      <c r="K255" s="222"/>
      <c r="L255" s="49"/>
      <c r="M255" s="49"/>
      <c r="N255" s="49"/>
      <c r="O255" s="49"/>
      <c r="P255" s="49"/>
      <c r="Q255" s="49"/>
      <c r="R255" s="49"/>
      <c r="S255" s="49"/>
      <c r="T255" s="49"/>
      <c r="U255" s="49"/>
      <c r="V255" s="49"/>
      <c r="W255" s="49"/>
      <c r="X255" s="49"/>
      <c r="Y255" s="49"/>
      <c r="Z255" s="49"/>
      <c r="AA255" s="222"/>
      <c r="AB255" s="222"/>
      <c r="AC255" s="222"/>
      <c r="AD255" s="222"/>
      <c r="AE255" s="222"/>
      <c r="AF255" s="222"/>
      <c r="AG255" s="222"/>
      <c r="AH255" s="222"/>
      <c r="AI255" s="222"/>
      <c r="AJ255" s="222"/>
      <c r="AK255" s="222"/>
      <c r="AL255" s="222"/>
      <c r="AM255" s="222"/>
      <c r="AN255" s="222"/>
      <c r="AO255" s="222"/>
      <c r="AP255" s="222"/>
      <c r="AQ255" s="218"/>
      <c r="AR255" s="222"/>
      <c r="AS255" s="222"/>
      <c r="AT255" s="222"/>
      <c r="AX255" s="45"/>
    </row>
    <row r="256" spans="1:50" ht="22.5" customHeight="1" x14ac:dyDescent="0.25">
      <c r="A256" s="49"/>
      <c r="B256" s="50"/>
      <c r="C256" s="50"/>
      <c r="D256" s="222"/>
      <c r="E256" s="49"/>
      <c r="F256" s="222"/>
      <c r="G256" s="222"/>
      <c r="H256" s="222"/>
      <c r="I256" s="222"/>
      <c r="J256" s="222"/>
      <c r="K256" s="222"/>
      <c r="L256" s="49"/>
      <c r="M256" s="49"/>
      <c r="N256" s="49"/>
      <c r="O256" s="49"/>
      <c r="P256" s="49"/>
      <c r="Q256" s="49"/>
      <c r="R256" s="49"/>
      <c r="S256" s="49"/>
      <c r="T256" s="49"/>
      <c r="U256" s="49"/>
      <c r="V256" s="49"/>
      <c r="W256" s="49"/>
      <c r="X256" s="49"/>
      <c r="Y256" s="49"/>
      <c r="Z256" s="49"/>
      <c r="AA256" s="222"/>
      <c r="AB256" s="222"/>
      <c r="AC256" s="222"/>
      <c r="AD256" s="222"/>
      <c r="AE256" s="222"/>
      <c r="AF256" s="222"/>
      <c r="AG256" s="222"/>
      <c r="AH256" s="222"/>
      <c r="AI256" s="222"/>
      <c r="AJ256" s="222"/>
      <c r="AK256" s="222"/>
      <c r="AL256" s="222"/>
      <c r="AM256" s="222"/>
      <c r="AN256" s="222"/>
      <c r="AO256" s="222"/>
      <c r="AP256" s="222"/>
      <c r="AQ256" s="218"/>
      <c r="AR256" s="222"/>
      <c r="AS256" s="222"/>
      <c r="AT256" s="222"/>
      <c r="AX256" s="45"/>
    </row>
    <row r="257" spans="1:50" ht="22.5" customHeight="1" x14ac:dyDescent="0.25">
      <c r="A257" s="49"/>
      <c r="B257" s="50"/>
      <c r="C257" s="50"/>
      <c r="D257" s="222"/>
      <c r="E257" s="49"/>
      <c r="F257" s="222"/>
      <c r="G257" s="222"/>
      <c r="H257" s="222"/>
      <c r="I257" s="222"/>
      <c r="J257" s="222"/>
      <c r="K257" s="222"/>
      <c r="L257" s="49"/>
      <c r="M257" s="49"/>
      <c r="N257" s="49"/>
      <c r="O257" s="49"/>
      <c r="P257" s="49"/>
      <c r="Q257" s="49"/>
      <c r="R257" s="49"/>
      <c r="S257" s="49"/>
      <c r="T257" s="49"/>
      <c r="U257" s="49"/>
      <c r="V257" s="49"/>
      <c r="W257" s="49"/>
      <c r="X257" s="49"/>
      <c r="Y257" s="49"/>
      <c r="Z257" s="49"/>
      <c r="AA257" s="222"/>
      <c r="AB257" s="222"/>
      <c r="AC257" s="222"/>
      <c r="AD257" s="222"/>
      <c r="AE257" s="222"/>
      <c r="AF257" s="222"/>
      <c r="AG257" s="222"/>
      <c r="AH257" s="222"/>
      <c r="AI257" s="222"/>
      <c r="AJ257" s="222"/>
      <c r="AK257" s="222"/>
      <c r="AL257" s="222"/>
      <c r="AM257" s="222"/>
      <c r="AN257" s="222"/>
      <c r="AO257" s="222"/>
      <c r="AP257" s="222"/>
      <c r="AQ257" s="218"/>
      <c r="AR257" s="222"/>
      <c r="AS257" s="222"/>
      <c r="AT257" s="222"/>
      <c r="AX257" s="45"/>
    </row>
    <row r="258" spans="1:50" ht="22.5" customHeight="1" x14ac:dyDescent="0.25">
      <c r="A258" s="49"/>
      <c r="B258" s="50"/>
      <c r="C258" s="50"/>
      <c r="D258" s="222"/>
      <c r="E258" s="49"/>
      <c r="F258" s="222"/>
      <c r="G258" s="222"/>
      <c r="H258" s="222"/>
      <c r="I258" s="222"/>
      <c r="J258" s="222"/>
      <c r="K258" s="222"/>
      <c r="L258" s="49"/>
      <c r="M258" s="49"/>
      <c r="N258" s="49"/>
      <c r="O258" s="49"/>
      <c r="P258" s="49"/>
      <c r="Q258" s="49"/>
      <c r="R258" s="49"/>
      <c r="S258" s="49"/>
      <c r="T258" s="49"/>
      <c r="U258" s="49"/>
      <c r="V258" s="49"/>
      <c r="W258" s="49"/>
      <c r="X258" s="49"/>
      <c r="Y258" s="49"/>
      <c r="Z258" s="49"/>
      <c r="AA258" s="222"/>
      <c r="AB258" s="222"/>
      <c r="AC258" s="222"/>
      <c r="AD258" s="222"/>
      <c r="AE258" s="222"/>
      <c r="AF258" s="222"/>
      <c r="AG258" s="222"/>
      <c r="AH258" s="222"/>
      <c r="AI258" s="222"/>
      <c r="AJ258" s="222"/>
      <c r="AK258" s="222"/>
      <c r="AL258" s="222"/>
      <c r="AM258" s="222"/>
      <c r="AN258" s="222"/>
      <c r="AO258" s="222"/>
      <c r="AP258" s="222"/>
      <c r="AQ258" s="218"/>
      <c r="AR258" s="222"/>
      <c r="AS258" s="222"/>
      <c r="AT258" s="222"/>
      <c r="AX258" s="45"/>
    </row>
    <row r="259" spans="1:50" ht="22.5" customHeight="1" x14ac:dyDescent="0.25">
      <c r="A259" s="49"/>
      <c r="B259" s="50"/>
      <c r="C259" s="50"/>
      <c r="D259" s="222"/>
      <c r="E259" s="49"/>
      <c r="F259" s="222"/>
      <c r="G259" s="222"/>
      <c r="H259" s="222"/>
      <c r="I259" s="222"/>
      <c r="J259" s="222"/>
      <c r="K259" s="222"/>
      <c r="L259" s="49"/>
      <c r="M259" s="49"/>
      <c r="N259" s="49"/>
      <c r="O259" s="49"/>
      <c r="P259" s="49"/>
      <c r="Q259" s="49"/>
      <c r="R259" s="49"/>
      <c r="S259" s="49"/>
      <c r="T259" s="49"/>
      <c r="U259" s="49"/>
      <c r="V259" s="49"/>
      <c r="W259" s="49"/>
      <c r="X259" s="49"/>
      <c r="Y259" s="49"/>
      <c r="Z259" s="49"/>
      <c r="AA259" s="222"/>
      <c r="AB259" s="222"/>
      <c r="AC259" s="222"/>
      <c r="AD259" s="222"/>
      <c r="AE259" s="222"/>
      <c r="AF259" s="222"/>
      <c r="AG259" s="222"/>
      <c r="AH259" s="222"/>
      <c r="AI259" s="222"/>
      <c r="AJ259" s="222"/>
      <c r="AK259" s="222"/>
      <c r="AL259" s="222"/>
      <c r="AM259" s="222"/>
      <c r="AN259" s="222"/>
      <c r="AO259" s="222"/>
      <c r="AP259" s="222"/>
      <c r="AQ259" s="218"/>
      <c r="AR259" s="222"/>
      <c r="AS259" s="222"/>
      <c r="AT259" s="222"/>
      <c r="AX259" s="45"/>
    </row>
    <row r="260" spans="1:50" ht="22.5" customHeight="1" x14ac:dyDescent="0.25">
      <c r="A260" s="49"/>
      <c r="B260" s="50"/>
      <c r="C260" s="50"/>
      <c r="D260" s="222"/>
      <c r="E260" s="49"/>
      <c r="F260" s="222"/>
      <c r="G260" s="222"/>
      <c r="H260" s="222"/>
      <c r="I260" s="222"/>
      <c r="J260" s="222"/>
      <c r="K260" s="222"/>
      <c r="L260" s="49"/>
      <c r="M260" s="49"/>
      <c r="N260" s="49"/>
      <c r="O260" s="49"/>
      <c r="P260" s="49"/>
      <c r="Q260" s="49"/>
      <c r="R260" s="49"/>
      <c r="S260" s="49"/>
      <c r="T260" s="49"/>
      <c r="U260" s="49"/>
      <c r="V260" s="49"/>
      <c r="W260" s="49"/>
      <c r="X260" s="49"/>
      <c r="Y260" s="49"/>
      <c r="Z260" s="49"/>
      <c r="AA260" s="222"/>
      <c r="AB260" s="222"/>
      <c r="AC260" s="222"/>
      <c r="AD260" s="222"/>
      <c r="AE260" s="222"/>
      <c r="AF260" s="222"/>
      <c r="AG260" s="222"/>
      <c r="AH260" s="222"/>
      <c r="AI260" s="222"/>
      <c r="AJ260" s="222"/>
      <c r="AK260" s="222"/>
      <c r="AL260" s="222"/>
      <c r="AM260" s="222"/>
      <c r="AN260" s="222"/>
      <c r="AO260" s="222"/>
      <c r="AP260" s="222"/>
      <c r="AQ260" s="218"/>
      <c r="AR260" s="222"/>
      <c r="AS260" s="222"/>
      <c r="AT260" s="222"/>
      <c r="AX260" s="45"/>
    </row>
    <row r="261" spans="1:50" ht="22.5" customHeight="1" x14ac:dyDescent="0.25">
      <c r="A261" s="49"/>
      <c r="B261" s="50"/>
      <c r="C261" s="50"/>
      <c r="D261" s="222"/>
      <c r="E261" s="49"/>
      <c r="F261" s="222"/>
      <c r="G261" s="222"/>
      <c r="H261" s="222"/>
      <c r="I261" s="222"/>
      <c r="J261" s="222"/>
      <c r="K261" s="222"/>
      <c r="L261" s="49"/>
      <c r="M261" s="49"/>
      <c r="N261" s="49"/>
      <c r="O261" s="49"/>
      <c r="P261" s="49"/>
      <c r="Q261" s="49"/>
      <c r="R261" s="49"/>
      <c r="S261" s="49"/>
      <c r="T261" s="49"/>
      <c r="U261" s="49"/>
      <c r="V261" s="49"/>
      <c r="W261" s="49"/>
      <c r="X261" s="49"/>
      <c r="Y261" s="49"/>
      <c r="Z261" s="49"/>
      <c r="AA261" s="222"/>
      <c r="AB261" s="222"/>
      <c r="AC261" s="222"/>
      <c r="AD261" s="222"/>
      <c r="AE261" s="222"/>
      <c r="AF261" s="222"/>
      <c r="AG261" s="222"/>
      <c r="AH261" s="222"/>
      <c r="AI261" s="222"/>
      <c r="AJ261" s="222"/>
      <c r="AK261" s="222"/>
      <c r="AL261" s="222"/>
      <c r="AM261" s="222"/>
      <c r="AN261" s="222"/>
      <c r="AO261" s="222"/>
      <c r="AP261" s="222"/>
      <c r="AQ261" s="218"/>
      <c r="AR261" s="222"/>
      <c r="AS261" s="222"/>
      <c r="AT261" s="222"/>
      <c r="AX261" s="45"/>
    </row>
    <row r="262" spans="1:50" ht="22.5" customHeight="1" x14ac:dyDescent="0.25">
      <c r="A262" s="49"/>
      <c r="B262" s="50"/>
      <c r="C262" s="50"/>
      <c r="D262" s="222"/>
      <c r="E262" s="49"/>
      <c r="F262" s="222"/>
      <c r="G262" s="222"/>
      <c r="H262" s="222"/>
      <c r="I262" s="222"/>
      <c r="J262" s="222"/>
      <c r="K262" s="222"/>
      <c r="L262" s="49"/>
      <c r="M262" s="49"/>
      <c r="N262" s="49"/>
      <c r="O262" s="49"/>
      <c r="P262" s="49"/>
      <c r="Q262" s="49"/>
      <c r="R262" s="49"/>
      <c r="S262" s="49"/>
      <c r="T262" s="49"/>
      <c r="U262" s="49"/>
      <c r="V262" s="49"/>
      <c r="W262" s="49"/>
      <c r="X262" s="49"/>
      <c r="Y262" s="49"/>
      <c r="Z262" s="49"/>
      <c r="AA262" s="222"/>
      <c r="AB262" s="222"/>
      <c r="AC262" s="222"/>
      <c r="AD262" s="222"/>
      <c r="AE262" s="222"/>
      <c r="AF262" s="222"/>
      <c r="AG262" s="222"/>
      <c r="AH262" s="222"/>
      <c r="AI262" s="222"/>
      <c r="AJ262" s="222"/>
      <c r="AK262" s="222"/>
      <c r="AL262" s="222"/>
      <c r="AM262" s="222"/>
      <c r="AN262" s="222"/>
      <c r="AO262" s="222"/>
      <c r="AP262" s="222"/>
      <c r="AQ262" s="218"/>
      <c r="AR262" s="222"/>
      <c r="AS262" s="222"/>
      <c r="AT262" s="222"/>
      <c r="AX262" s="45"/>
    </row>
    <row r="263" spans="1:50" ht="22.5" customHeight="1" x14ac:dyDescent="0.25">
      <c r="A263" s="49"/>
      <c r="B263" s="50"/>
      <c r="C263" s="50"/>
      <c r="D263" s="222"/>
      <c r="E263" s="49"/>
      <c r="F263" s="222"/>
      <c r="G263" s="222"/>
      <c r="H263" s="222"/>
      <c r="I263" s="222"/>
      <c r="J263" s="222"/>
      <c r="K263" s="222"/>
      <c r="L263" s="49"/>
      <c r="M263" s="49"/>
      <c r="N263" s="49"/>
      <c r="O263" s="49"/>
      <c r="P263" s="49"/>
      <c r="Q263" s="49"/>
      <c r="R263" s="49"/>
      <c r="S263" s="49"/>
      <c r="T263" s="49"/>
      <c r="U263" s="49"/>
      <c r="V263" s="49"/>
      <c r="W263" s="49"/>
      <c r="X263" s="49"/>
      <c r="Y263" s="49"/>
      <c r="Z263" s="49"/>
      <c r="AA263" s="222"/>
      <c r="AB263" s="222"/>
      <c r="AC263" s="222"/>
      <c r="AD263" s="222"/>
      <c r="AE263" s="222"/>
      <c r="AF263" s="222"/>
      <c r="AG263" s="222"/>
      <c r="AH263" s="222"/>
      <c r="AI263" s="222"/>
      <c r="AJ263" s="222"/>
      <c r="AK263" s="222"/>
      <c r="AL263" s="222"/>
      <c r="AM263" s="222"/>
      <c r="AN263" s="222"/>
      <c r="AO263" s="222"/>
      <c r="AP263" s="222"/>
      <c r="AQ263" s="218"/>
      <c r="AR263" s="222"/>
      <c r="AS263" s="222"/>
      <c r="AT263" s="222"/>
      <c r="AX263" s="45"/>
    </row>
    <row r="264" spans="1:50" ht="22.5" customHeight="1" x14ac:dyDescent="0.25">
      <c r="A264" s="49"/>
      <c r="B264" s="50"/>
      <c r="C264" s="50"/>
      <c r="D264" s="222"/>
      <c r="E264" s="49"/>
      <c r="F264" s="222"/>
      <c r="G264" s="222"/>
      <c r="H264" s="222"/>
      <c r="I264" s="222"/>
      <c r="J264" s="222"/>
      <c r="K264" s="222"/>
      <c r="L264" s="49"/>
      <c r="M264" s="49"/>
      <c r="N264" s="49"/>
      <c r="O264" s="49"/>
      <c r="P264" s="49"/>
      <c r="Q264" s="49"/>
      <c r="R264" s="49"/>
      <c r="S264" s="49"/>
      <c r="T264" s="49"/>
      <c r="U264" s="49"/>
      <c r="V264" s="49"/>
      <c r="W264" s="49"/>
      <c r="X264" s="49"/>
      <c r="Y264" s="49"/>
      <c r="Z264" s="49"/>
      <c r="AA264" s="222"/>
      <c r="AB264" s="222"/>
      <c r="AC264" s="222"/>
      <c r="AD264" s="222"/>
      <c r="AE264" s="222"/>
      <c r="AF264" s="222"/>
      <c r="AG264" s="222"/>
      <c r="AH264" s="222"/>
      <c r="AI264" s="222"/>
      <c r="AJ264" s="222"/>
      <c r="AK264" s="222"/>
      <c r="AL264" s="222"/>
      <c r="AM264" s="222"/>
      <c r="AN264" s="222"/>
      <c r="AO264" s="222"/>
      <c r="AP264" s="222"/>
      <c r="AQ264" s="218"/>
      <c r="AR264" s="222"/>
      <c r="AS264" s="222"/>
      <c r="AT264" s="222"/>
      <c r="AX264" s="45"/>
    </row>
    <row r="265" spans="1:50" ht="22.5" customHeight="1" x14ac:dyDescent="0.25">
      <c r="A265" s="49"/>
      <c r="B265" s="50"/>
      <c r="C265" s="50"/>
      <c r="D265" s="222"/>
      <c r="E265" s="49"/>
      <c r="F265" s="222"/>
      <c r="G265" s="222"/>
      <c r="H265" s="222"/>
      <c r="I265" s="222"/>
      <c r="J265" s="222"/>
      <c r="K265" s="222"/>
      <c r="L265" s="49"/>
      <c r="M265" s="49"/>
      <c r="N265" s="49"/>
      <c r="O265" s="49"/>
      <c r="P265" s="49"/>
      <c r="Q265" s="49"/>
      <c r="R265" s="49"/>
      <c r="S265" s="49"/>
      <c r="T265" s="49"/>
      <c r="U265" s="49"/>
      <c r="V265" s="49"/>
      <c r="W265" s="49"/>
      <c r="X265" s="49"/>
      <c r="Y265" s="49"/>
      <c r="Z265" s="49"/>
      <c r="AA265" s="222"/>
      <c r="AB265" s="222"/>
      <c r="AC265" s="222"/>
      <c r="AD265" s="222"/>
      <c r="AE265" s="222"/>
      <c r="AF265" s="222"/>
      <c r="AG265" s="222"/>
      <c r="AH265" s="222"/>
      <c r="AI265" s="222"/>
      <c r="AJ265" s="222"/>
      <c r="AK265" s="222"/>
      <c r="AL265" s="222"/>
      <c r="AM265" s="222"/>
      <c r="AN265" s="222"/>
      <c r="AO265" s="222"/>
      <c r="AP265" s="222"/>
      <c r="AQ265" s="218"/>
      <c r="AR265" s="222"/>
      <c r="AS265" s="222"/>
      <c r="AT265" s="222"/>
      <c r="AX265" s="45"/>
    </row>
    <row r="266" spans="1:50" ht="22.5" customHeight="1" x14ac:dyDescent="0.25">
      <c r="A266" s="49"/>
      <c r="B266" s="50"/>
      <c r="C266" s="50"/>
      <c r="D266" s="222"/>
      <c r="E266" s="49"/>
      <c r="F266" s="222"/>
      <c r="G266" s="222"/>
      <c r="H266" s="222"/>
      <c r="I266" s="222"/>
      <c r="J266" s="222"/>
      <c r="K266" s="222"/>
      <c r="L266" s="49"/>
      <c r="M266" s="49"/>
      <c r="N266" s="49"/>
      <c r="O266" s="49"/>
      <c r="P266" s="49"/>
      <c r="Q266" s="49"/>
      <c r="R266" s="49"/>
      <c r="S266" s="49"/>
      <c r="T266" s="49"/>
      <c r="U266" s="49"/>
      <c r="V266" s="49"/>
      <c r="W266" s="49"/>
      <c r="X266" s="49"/>
      <c r="Y266" s="49"/>
      <c r="Z266" s="49"/>
      <c r="AA266" s="222"/>
      <c r="AB266" s="222"/>
      <c r="AC266" s="222"/>
      <c r="AD266" s="222"/>
      <c r="AE266" s="222"/>
      <c r="AF266" s="222"/>
      <c r="AG266" s="222"/>
      <c r="AH266" s="222"/>
      <c r="AI266" s="222"/>
      <c r="AJ266" s="222"/>
      <c r="AK266" s="222"/>
      <c r="AL266" s="222"/>
      <c r="AM266" s="222"/>
      <c r="AN266" s="222"/>
      <c r="AO266" s="222"/>
      <c r="AP266" s="222"/>
      <c r="AQ266" s="218"/>
      <c r="AR266" s="222"/>
      <c r="AS266" s="222"/>
      <c r="AT266" s="222"/>
      <c r="AX266" s="45"/>
    </row>
    <row r="267" spans="1:50" ht="22.5" customHeight="1" x14ac:dyDescent="0.25">
      <c r="A267" s="49"/>
      <c r="B267" s="50"/>
      <c r="C267" s="50"/>
      <c r="D267" s="222"/>
      <c r="E267" s="49"/>
      <c r="F267" s="222"/>
      <c r="G267" s="222"/>
      <c r="H267" s="222"/>
      <c r="I267" s="222"/>
      <c r="J267" s="222"/>
      <c r="K267" s="222"/>
      <c r="L267" s="49"/>
      <c r="M267" s="49"/>
      <c r="N267" s="49"/>
      <c r="O267" s="49"/>
      <c r="P267" s="49"/>
      <c r="Q267" s="49"/>
      <c r="R267" s="49"/>
      <c r="S267" s="49"/>
      <c r="T267" s="49"/>
      <c r="U267" s="49"/>
      <c r="V267" s="49"/>
      <c r="W267" s="49"/>
      <c r="X267" s="49"/>
      <c r="Y267" s="49"/>
      <c r="Z267" s="49"/>
      <c r="AA267" s="222"/>
      <c r="AB267" s="222"/>
      <c r="AC267" s="222"/>
      <c r="AD267" s="222"/>
      <c r="AE267" s="222"/>
      <c r="AF267" s="222"/>
      <c r="AG267" s="222"/>
      <c r="AH267" s="222"/>
      <c r="AI267" s="222"/>
      <c r="AJ267" s="222"/>
      <c r="AK267" s="222"/>
      <c r="AL267" s="222"/>
      <c r="AM267" s="222"/>
      <c r="AN267" s="222"/>
      <c r="AO267" s="222"/>
      <c r="AP267" s="222"/>
      <c r="AQ267" s="218"/>
      <c r="AR267" s="222"/>
      <c r="AS267" s="222"/>
      <c r="AT267" s="222"/>
      <c r="AX267" s="45"/>
    </row>
    <row r="268" spans="1:50" ht="22.5" customHeight="1" x14ac:dyDescent="0.25">
      <c r="A268" s="49"/>
      <c r="B268" s="50"/>
      <c r="C268" s="50"/>
      <c r="D268" s="222"/>
      <c r="E268" s="49"/>
      <c r="F268" s="222"/>
      <c r="G268" s="222"/>
      <c r="H268" s="222"/>
      <c r="I268" s="222"/>
      <c r="J268" s="222"/>
      <c r="K268" s="222"/>
      <c r="L268" s="49"/>
      <c r="M268" s="49"/>
      <c r="N268" s="49"/>
      <c r="O268" s="49"/>
      <c r="P268" s="49"/>
      <c r="Q268" s="49"/>
      <c r="R268" s="49"/>
      <c r="S268" s="49"/>
      <c r="T268" s="49"/>
      <c r="U268" s="49"/>
      <c r="V268" s="49"/>
      <c r="W268" s="49"/>
      <c r="X268" s="49"/>
      <c r="Y268" s="49"/>
      <c r="Z268" s="49"/>
      <c r="AA268" s="222"/>
      <c r="AB268" s="222"/>
      <c r="AC268" s="222"/>
      <c r="AD268" s="222"/>
      <c r="AE268" s="222"/>
      <c r="AF268" s="222"/>
      <c r="AG268" s="222"/>
      <c r="AH268" s="222"/>
      <c r="AI268" s="222"/>
      <c r="AJ268" s="222"/>
      <c r="AK268" s="222"/>
      <c r="AL268" s="222"/>
      <c r="AM268" s="222"/>
      <c r="AN268" s="222"/>
      <c r="AO268" s="222"/>
      <c r="AP268" s="222"/>
      <c r="AQ268" s="218"/>
      <c r="AR268" s="222"/>
      <c r="AS268" s="222"/>
      <c r="AT268" s="222"/>
      <c r="AX268" s="45"/>
    </row>
    <row r="269" spans="1:50" ht="22.5" customHeight="1" x14ac:dyDescent="0.25">
      <c r="A269" s="49"/>
      <c r="B269" s="50"/>
      <c r="C269" s="50"/>
      <c r="D269" s="222"/>
      <c r="E269" s="49"/>
      <c r="F269" s="222"/>
      <c r="G269" s="222"/>
      <c r="H269" s="222"/>
      <c r="I269" s="222"/>
      <c r="J269" s="222"/>
      <c r="K269" s="222"/>
      <c r="L269" s="49"/>
      <c r="M269" s="49"/>
      <c r="N269" s="49"/>
      <c r="O269" s="49"/>
      <c r="P269" s="49"/>
      <c r="Q269" s="49"/>
      <c r="R269" s="49"/>
      <c r="S269" s="49"/>
      <c r="T269" s="49"/>
      <c r="U269" s="49"/>
      <c r="V269" s="49"/>
      <c r="W269" s="49"/>
      <c r="X269" s="49"/>
      <c r="Y269" s="49"/>
      <c r="Z269" s="49"/>
      <c r="AA269" s="222"/>
      <c r="AB269" s="222"/>
      <c r="AC269" s="222"/>
      <c r="AD269" s="222"/>
      <c r="AE269" s="222"/>
      <c r="AF269" s="222"/>
      <c r="AG269" s="222"/>
      <c r="AH269" s="222"/>
      <c r="AI269" s="222"/>
      <c r="AJ269" s="222"/>
      <c r="AK269" s="222"/>
      <c r="AL269" s="222"/>
      <c r="AM269" s="222"/>
      <c r="AN269" s="222"/>
      <c r="AO269" s="222"/>
      <c r="AP269" s="222"/>
      <c r="AQ269" s="218"/>
      <c r="AR269" s="222"/>
      <c r="AS269" s="222"/>
      <c r="AT269" s="222"/>
      <c r="AX269" s="45"/>
    </row>
    <row r="270" spans="1:50" ht="22.5" customHeight="1" x14ac:dyDescent="0.25">
      <c r="A270" s="49"/>
      <c r="B270" s="50"/>
      <c r="C270" s="50"/>
      <c r="D270" s="222"/>
      <c r="E270" s="49"/>
      <c r="F270" s="222"/>
      <c r="G270" s="222"/>
      <c r="H270" s="222"/>
      <c r="I270" s="222"/>
      <c r="J270" s="222"/>
      <c r="K270" s="222"/>
      <c r="L270" s="49"/>
      <c r="M270" s="49"/>
      <c r="N270" s="49"/>
      <c r="O270" s="49"/>
      <c r="P270" s="49"/>
      <c r="Q270" s="49"/>
      <c r="R270" s="49"/>
      <c r="S270" s="49"/>
      <c r="T270" s="49"/>
      <c r="U270" s="49"/>
      <c r="V270" s="49"/>
      <c r="W270" s="49"/>
      <c r="X270" s="49"/>
      <c r="Y270" s="49"/>
      <c r="Z270" s="49"/>
      <c r="AA270" s="222"/>
      <c r="AB270" s="222"/>
      <c r="AC270" s="222"/>
      <c r="AD270" s="222"/>
      <c r="AE270" s="222"/>
      <c r="AF270" s="222"/>
      <c r="AG270" s="222"/>
      <c r="AH270" s="222"/>
      <c r="AI270" s="222"/>
      <c r="AJ270" s="222"/>
      <c r="AK270" s="222"/>
      <c r="AL270" s="222"/>
      <c r="AM270" s="222"/>
      <c r="AN270" s="222"/>
      <c r="AO270" s="222"/>
      <c r="AP270" s="222"/>
      <c r="AQ270" s="218"/>
      <c r="AR270" s="222"/>
      <c r="AS270" s="222"/>
      <c r="AT270" s="222"/>
      <c r="AX270" s="45"/>
    </row>
    <row r="271" spans="1:50" ht="22.5" customHeight="1" x14ac:dyDescent="0.25">
      <c r="A271" s="49"/>
      <c r="B271" s="50"/>
      <c r="C271" s="50"/>
      <c r="D271" s="222"/>
      <c r="E271" s="49"/>
      <c r="F271" s="222"/>
      <c r="G271" s="222"/>
      <c r="H271" s="222"/>
      <c r="I271" s="222"/>
      <c r="J271" s="222"/>
      <c r="K271" s="222"/>
      <c r="L271" s="49"/>
      <c r="M271" s="49"/>
      <c r="N271" s="49"/>
      <c r="O271" s="49"/>
      <c r="P271" s="49"/>
      <c r="Q271" s="49"/>
      <c r="R271" s="49"/>
      <c r="S271" s="49"/>
      <c r="T271" s="49"/>
      <c r="U271" s="49"/>
      <c r="V271" s="49"/>
      <c r="W271" s="49"/>
      <c r="X271" s="49"/>
      <c r="Y271" s="49"/>
      <c r="Z271" s="49"/>
      <c r="AA271" s="222"/>
      <c r="AB271" s="222"/>
      <c r="AC271" s="222"/>
      <c r="AD271" s="222"/>
      <c r="AE271" s="222"/>
      <c r="AF271" s="222"/>
      <c r="AG271" s="222"/>
      <c r="AH271" s="222"/>
      <c r="AI271" s="222"/>
      <c r="AJ271" s="222"/>
      <c r="AK271" s="222"/>
      <c r="AL271" s="222"/>
      <c r="AM271" s="222"/>
      <c r="AN271" s="222"/>
      <c r="AO271" s="222"/>
      <c r="AP271" s="222"/>
      <c r="AQ271" s="218"/>
      <c r="AR271" s="222"/>
      <c r="AS271" s="222"/>
      <c r="AT271" s="222"/>
      <c r="AX271" s="45"/>
    </row>
    <row r="272" spans="1:50" ht="22.5" customHeight="1" x14ac:dyDescent="0.25">
      <c r="A272" s="49"/>
      <c r="B272" s="50"/>
      <c r="C272" s="50"/>
      <c r="D272" s="222"/>
      <c r="E272" s="49"/>
      <c r="F272" s="222"/>
      <c r="G272" s="222"/>
      <c r="H272" s="222"/>
      <c r="I272" s="222"/>
      <c r="J272" s="222"/>
      <c r="K272" s="222"/>
      <c r="L272" s="49"/>
      <c r="M272" s="49"/>
      <c r="N272" s="49"/>
      <c r="O272" s="49"/>
      <c r="P272" s="49"/>
      <c r="Q272" s="49"/>
      <c r="R272" s="49"/>
      <c r="S272" s="49"/>
      <c r="T272" s="49"/>
      <c r="U272" s="49"/>
      <c r="V272" s="49"/>
      <c r="W272" s="49"/>
      <c r="X272" s="49"/>
      <c r="Y272" s="49"/>
      <c r="Z272" s="49"/>
      <c r="AA272" s="222"/>
      <c r="AB272" s="222"/>
      <c r="AC272" s="222"/>
      <c r="AD272" s="222"/>
      <c r="AE272" s="222"/>
      <c r="AF272" s="222"/>
      <c r="AG272" s="222"/>
      <c r="AH272" s="222"/>
      <c r="AI272" s="222"/>
      <c r="AJ272" s="222"/>
      <c r="AK272" s="222"/>
      <c r="AL272" s="222"/>
      <c r="AM272" s="222"/>
      <c r="AN272" s="222"/>
      <c r="AO272" s="222"/>
      <c r="AP272" s="222"/>
      <c r="AQ272" s="218"/>
      <c r="AR272" s="222"/>
      <c r="AS272" s="222"/>
      <c r="AT272" s="222"/>
      <c r="AX272" s="45"/>
    </row>
    <row r="273" spans="1:50" ht="22.5" customHeight="1" x14ac:dyDescent="0.25">
      <c r="A273" s="49"/>
      <c r="B273" s="50"/>
      <c r="C273" s="50"/>
      <c r="D273" s="222"/>
      <c r="E273" s="49"/>
      <c r="F273" s="222"/>
      <c r="G273" s="222"/>
      <c r="H273" s="222"/>
      <c r="I273" s="222"/>
      <c r="J273" s="222"/>
      <c r="K273" s="222"/>
      <c r="L273" s="49"/>
      <c r="M273" s="49"/>
      <c r="N273" s="49"/>
      <c r="O273" s="49"/>
      <c r="P273" s="49"/>
      <c r="Q273" s="49"/>
      <c r="R273" s="49"/>
      <c r="S273" s="49"/>
      <c r="T273" s="49"/>
      <c r="U273" s="49"/>
      <c r="V273" s="49"/>
      <c r="W273" s="49"/>
      <c r="X273" s="49"/>
      <c r="Y273" s="49"/>
      <c r="Z273" s="49"/>
      <c r="AA273" s="222"/>
      <c r="AB273" s="222"/>
      <c r="AC273" s="222"/>
      <c r="AD273" s="222"/>
      <c r="AE273" s="222"/>
      <c r="AF273" s="222"/>
      <c r="AG273" s="222"/>
      <c r="AH273" s="222"/>
      <c r="AI273" s="222"/>
      <c r="AJ273" s="222"/>
      <c r="AK273" s="222"/>
      <c r="AL273" s="222"/>
      <c r="AM273" s="222"/>
      <c r="AN273" s="222"/>
      <c r="AO273" s="222"/>
      <c r="AP273" s="222"/>
      <c r="AQ273" s="218"/>
      <c r="AR273" s="222"/>
      <c r="AS273" s="222"/>
      <c r="AT273" s="222"/>
      <c r="AX273" s="45"/>
    </row>
    <row r="274" spans="1:50" ht="22.5" customHeight="1" x14ac:dyDescent="0.25">
      <c r="A274" s="49"/>
      <c r="B274" s="50"/>
      <c r="C274" s="50"/>
      <c r="D274" s="222"/>
      <c r="E274" s="49"/>
      <c r="F274" s="222"/>
      <c r="G274" s="222"/>
      <c r="H274" s="222"/>
      <c r="I274" s="222"/>
      <c r="J274" s="222"/>
      <c r="K274" s="222"/>
      <c r="L274" s="49"/>
      <c r="M274" s="49"/>
      <c r="N274" s="49"/>
      <c r="O274" s="49"/>
      <c r="P274" s="49"/>
      <c r="Q274" s="49"/>
      <c r="R274" s="49"/>
      <c r="S274" s="49"/>
      <c r="T274" s="49"/>
      <c r="U274" s="49"/>
      <c r="V274" s="49"/>
      <c r="W274" s="49"/>
      <c r="X274" s="49"/>
      <c r="Y274" s="49"/>
      <c r="Z274" s="49"/>
      <c r="AA274" s="222"/>
      <c r="AB274" s="222"/>
      <c r="AC274" s="222"/>
      <c r="AD274" s="222"/>
      <c r="AE274" s="222"/>
      <c r="AF274" s="222"/>
      <c r="AG274" s="222"/>
      <c r="AH274" s="222"/>
      <c r="AI274" s="222"/>
      <c r="AJ274" s="222"/>
      <c r="AK274" s="222"/>
      <c r="AL274" s="222"/>
      <c r="AM274" s="222"/>
      <c r="AN274" s="222"/>
      <c r="AO274" s="222"/>
      <c r="AP274" s="222"/>
      <c r="AQ274" s="218"/>
      <c r="AR274" s="222"/>
      <c r="AS274" s="222"/>
      <c r="AT274" s="222"/>
      <c r="AX274" s="45"/>
    </row>
    <row r="275" spans="1:50" ht="22.5" customHeight="1" x14ac:dyDescent="0.25">
      <c r="A275" s="49"/>
      <c r="B275" s="50"/>
      <c r="C275" s="50"/>
      <c r="D275" s="222"/>
      <c r="E275" s="49"/>
      <c r="F275" s="222"/>
      <c r="G275" s="222"/>
      <c r="H275" s="222"/>
      <c r="I275" s="222"/>
      <c r="J275" s="222"/>
      <c r="K275" s="222"/>
      <c r="L275" s="49"/>
      <c r="M275" s="49"/>
      <c r="N275" s="49"/>
      <c r="O275" s="49"/>
      <c r="P275" s="49"/>
      <c r="Q275" s="49"/>
      <c r="R275" s="49"/>
      <c r="S275" s="49"/>
      <c r="T275" s="49"/>
      <c r="U275" s="49"/>
      <c r="V275" s="49"/>
      <c r="W275" s="49"/>
      <c r="X275" s="49"/>
      <c r="Y275" s="49"/>
      <c r="Z275" s="49"/>
      <c r="AA275" s="222"/>
      <c r="AB275" s="222"/>
      <c r="AC275" s="222"/>
      <c r="AD275" s="222"/>
      <c r="AE275" s="222"/>
      <c r="AF275" s="222"/>
      <c r="AG275" s="222"/>
      <c r="AH275" s="222"/>
      <c r="AI275" s="222"/>
      <c r="AJ275" s="222"/>
      <c r="AK275" s="222"/>
      <c r="AL275" s="222"/>
      <c r="AM275" s="222"/>
      <c r="AN275" s="222"/>
      <c r="AO275" s="222"/>
      <c r="AP275" s="222"/>
      <c r="AQ275" s="218"/>
      <c r="AR275" s="222"/>
      <c r="AS275" s="222"/>
      <c r="AT275" s="222"/>
      <c r="AX275" s="45"/>
    </row>
    <row r="276" spans="1:50" ht="22.5" customHeight="1" x14ac:dyDescent="0.25">
      <c r="A276" s="49"/>
      <c r="B276" s="50"/>
      <c r="C276" s="50"/>
      <c r="D276" s="222"/>
      <c r="E276" s="49"/>
      <c r="F276" s="222"/>
      <c r="G276" s="222"/>
      <c r="H276" s="222"/>
      <c r="I276" s="222"/>
      <c r="J276" s="222"/>
      <c r="K276" s="222"/>
      <c r="L276" s="49"/>
      <c r="M276" s="49"/>
      <c r="N276" s="49"/>
      <c r="O276" s="49"/>
      <c r="P276" s="49"/>
      <c r="Q276" s="49"/>
      <c r="R276" s="49"/>
      <c r="S276" s="49"/>
      <c r="T276" s="49"/>
      <c r="U276" s="49"/>
      <c r="V276" s="49"/>
      <c r="W276" s="49"/>
      <c r="X276" s="49"/>
      <c r="Y276" s="49"/>
      <c r="Z276" s="49"/>
      <c r="AA276" s="222"/>
      <c r="AB276" s="222"/>
      <c r="AC276" s="222"/>
      <c r="AD276" s="222"/>
      <c r="AE276" s="222"/>
      <c r="AF276" s="222"/>
      <c r="AG276" s="222"/>
      <c r="AH276" s="222"/>
      <c r="AI276" s="222"/>
      <c r="AJ276" s="222"/>
      <c r="AK276" s="222"/>
      <c r="AL276" s="222"/>
      <c r="AM276" s="222"/>
      <c r="AN276" s="222"/>
      <c r="AO276" s="222"/>
      <c r="AP276" s="222"/>
      <c r="AQ276" s="218"/>
      <c r="AR276" s="222"/>
      <c r="AS276" s="222"/>
      <c r="AT276" s="222"/>
      <c r="AX276" s="45"/>
    </row>
    <row r="277" spans="1:50" ht="22.5" customHeight="1" x14ac:dyDescent="0.25">
      <c r="A277" s="49"/>
      <c r="B277" s="50"/>
      <c r="C277" s="50"/>
      <c r="D277" s="222"/>
      <c r="E277" s="49"/>
      <c r="F277" s="222"/>
      <c r="G277" s="222"/>
      <c r="H277" s="222"/>
      <c r="I277" s="222"/>
      <c r="J277" s="222"/>
      <c r="K277" s="222"/>
      <c r="L277" s="49"/>
      <c r="M277" s="49"/>
      <c r="N277" s="49"/>
      <c r="O277" s="49"/>
      <c r="P277" s="49"/>
      <c r="Q277" s="49"/>
      <c r="R277" s="49"/>
      <c r="S277" s="49"/>
      <c r="T277" s="49"/>
      <c r="U277" s="49"/>
      <c r="V277" s="49"/>
      <c r="W277" s="49"/>
      <c r="X277" s="49"/>
      <c r="Y277" s="49"/>
      <c r="Z277" s="49"/>
      <c r="AA277" s="222"/>
      <c r="AB277" s="222"/>
      <c r="AC277" s="222"/>
      <c r="AD277" s="222"/>
      <c r="AE277" s="222"/>
      <c r="AF277" s="222"/>
      <c r="AG277" s="222"/>
      <c r="AH277" s="222"/>
      <c r="AI277" s="222"/>
      <c r="AJ277" s="222"/>
      <c r="AK277" s="222"/>
      <c r="AL277" s="222"/>
      <c r="AM277" s="222"/>
      <c r="AN277" s="222"/>
      <c r="AO277" s="222"/>
      <c r="AP277" s="222"/>
      <c r="AQ277" s="218"/>
      <c r="AR277" s="222"/>
      <c r="AS277" s="222"/>
      <c r="AT277" s="222"/>
      <c r="AX277" s="45"/>
    </row>
    <row r="278" spans="1:50" ht="22.5" customHeight="1" x14ac:dyDescent="0.25">
      <c r="A278" s="49"/>
      <c r="B278" s="50"/>
      <c r="C278" s="50"/>
      <c r="D278" s="222"/>
      <c r="E278" s="49"/>
      <c r="F278" s="222"/>
      <c r="G278" s="222"/>
      <c r="H278" s="222"/>
      <c r="I278" s="222"/>
      <c r="J278" s="222"/>
      <c r="K278" s="222"/>
      <c r="L278" s="49"/>
      <c r="M278" s="49"/>
      <c r="N278" s="49"/>
      <c r="O278" s="49"/>
      <c r="P278" s="49"/>
      <c r="Q278" s="49"/>
      <c r="R278" s="49"/>
      <c r="S278" s="49"/>
      <c r="T278" s="49"/>
      <c r="U278" s="49"/>
      <c r="V278" s="49"/>
      <c r="W278" s="49"/>
      <c r="X278" s="49"/>
      <c r="Y278" s="49"/>
      <c r="Z278" s="49"/>
      <c r="AA278" s="222"/>
      <c r="AB278" s="222"/>
      <c r="AC278" s="222"/>
      <c r="AD278" s="222"/>
      <c r="AE278" s="222"/>
      <c r="AF278" s="222"/>
      <c r="AG278" s="222"/>
      <c r="AH278" s="222"/>
      <c r="AI278" s="222"/>
      <c r="AJ278" s="222"/>
      <c r="AK278" s="222"/>
      <c r="AL278" s="222"/>
      <c r="AM278" s="222"/>
      <c r="AN278" s="222"/>
      <c r="AO278" s="222"/>
      <c r="AP278" s="222"/>
      <c r="AQ278" s="218"/>
      <c r="AR278" s="222"/>
      <c r="AS278" s="222"/>
      <c r="AT278" s="222"/>
      <c r="AX278" s="45"/>
    </row>
    <row r="279" spans="1:50" ht="22.5" customHeight="1" x14ac:dyDescent="0.25">
      <c r="A279" s="49"/>
      <c r="B279" s="50"/>
      <c r="C279" s="50"/>
      <c r="D279" s="222"/>
      <c r="E279" s="49"/>
      <c r="F279" s="222"/>
      <c r="G279" s="222"/>
      <c r="H279" s="222"/>
      <c r="I279" s="222"/>
      <c r="J279" s="222"/>
      <c r="K279" s="222"/>
      <c r="L279" s="49"/>
      <c r="M279" s="49"/>
      <c r="N279" s="49"/>
      <c r="O279" s="49"/>
      <c r="P279" s="49"/>
      <c r="Q279" s="49"/>
      <c r="R279" s="49"/>
      <c r="S279" s="49"/>
      <c r="T279" s="49"/>
      <c r="U279" s="49"/>
      <c r="V279" s="49"/>
      <c r="W279" s="49"/>
      <c r="X279" s="49"/>
      <c r="Y279" s="49"/>
      <c r="Z279" s="49"/>
      <c r="AA279" s="222"/>
      <c r="AB279" s="222"/>
      <c r="AC279" s="222"/>
      <c r="AD279" s="222"/>
      <c r="AE279" s="222"/>
      <c r="AF279" s="222"/>
      <c r="AG279" s="222"/>
      <c r="AH279" s="222"/>
      <c r="AI279" s="222"/>
      <c r="AJ279" s="222"/>
      <c r="AK279" s="222"/>
      <c r="AL279" s="222"/>
      <c r="AM279" s="222"/>
      <c r="AN279" s="222"/>
      <c r="AO279" s="222"/>
      <c r="AP279" s="222"/>
      <c r="AQ279" s="218"/>
      <c r="AR279" s="222"/>
      <c r="AS279" s="222"/>
      <c r="AT279" s="222"/>
      <c r="AX279" s="45"/>
    </row>
    <row r="280" spans="1:50" ht="22.5" customHeight="1" x14ac:dyDescent="0.25">
      <c r="A280" s="49"/>
      <c r="B280" s="50"/>
      <c r="C280" s="50"/>
      <c r="D280" s="222"/>
      <c r="E280" s="49"/>
      <c r="F280" s="222"/>
      <c r="G280" s="222"/>
      <c r="H280" s="222"/>
      <c r="I280" s="222"/>
      <c r="J280" s="222"/>
      <c r="K280" s="222"/>
      <c r="L280" s="49"/>
      <c r="M280" s="49"/>
      <c r="N280" s="49"/>
      <c r="O280" s="49"/>
      <c r="P280" s="49"/>
      <c r="Q280" s="49"/>
      <c r="R280" s="49"/>
      <c r="S280" s="49"/>
      <c r="T280" s="49"/>
      <c r="U280" s="49"/>
      <c r="V280" s="49"/>
      <c r="W280" s="49"/>
      <c r="X280" s="49"/>
      <c r="Y280" s="49"/>
      <c r="Z280" s="49"/>
      <c r="AA280" s="222"/>
      <c r="AB280" s="222"/>
      <c r="AC280" s="222"/>
      <c r="AD280" s="222"/>
      <c r="AE280" s="222"/>
      <c r="AF280" s="222"/>
      <c r="AG280" s="222"/>
      <c r="AH280" s="222"/>
      <c r="AI280" s="222"/>
      <c r="AJ280" s="222"/>
      <c r="AK280" s="222"/>
      <c r="AL280" s="222"/>
      <c r="AM280" s="222"/>
      <c r="AN280" s="222"/>
      <c r="AO280" s="222"/>
      <c r="AP280" s="222"/>
      <c r="AQ280" s="218"/>
      <c r="AR280" s="222"/>
      <c r="AS280" s="222"/>
      <c r="AT280" s="222"/>
      <c r="AX280" s="45"/>
    </row>
    <row r="281" spans="1:50" ht="22.5" customHeight="1" x14ac:dyDescent="0.25">
      <c r="A281" s="49"/>
      <c r="B281" s="50"/>
      <c r="C281" s="50"/>
      <c r="D281" s="222"/>
      <c r="E281" s="49"/>
      <c r="F281" s="222"/>
      <c r="G281" s="222"/>
      <c r="H281" s="222"/>
      <c r="I281" s="222"/>
      <c r="J281" s="222"/>
      <c r="K281" s="222"/>
      <c r="L281" s="49"/>
      <c r="M281" s="49"/>
      <c r="N281" s="49"/>
      <c r="O281" s="49"/>
      <c r="P281" s="49"/>
      <c r="Q281" s="49"/>
      <c r="R281" s="49"/>
      <c r="S281" s="49"/>
      <c r="T281" s="49"/>
      <c r="U281" s="49"/>
      <c r="V281" s="49"/>
      <c r="W281" s="49"/>
      <c r="X281" s="49"/>
      <c r="Y281" s="49"/>
      <c r="Z281" s="49"/>
      <c r="AA281" s="222"/>
      <c r="AB281" s="222"/>
      <c r="AC281" s="222"/>
      <c r="AD281" s="222"/>
      <c r="AE281" s="222"/>
      <c r="AF281" s="222"/>
      <c r="AG281" s="222"/>
      <c r="AH281" s="222"/>
      <c r="AI281" s="222"/>
      <c r="AJ281" s="222"/>
      <c r="AK281" s="222"/>
      <c r="AL281" s="222"/>
      <c r="AM281" s="222"/>
      <c r="AN281" s="222"/>
      <c r="AO281" s="222"/>
      <c r="AP281" s="222"/>
      <c r="AQ281" s="218"/>
      <c r="AR281" s="222"/>
      <c r="AS281" s="222"/>
      <c r="AT281" s="222"/>
      <c r="AX281" s="45"/>
    </row>
    <row r="282" spans="1:50" ht="22.5" customHeight="1" x14ac:dyDescent="0.25">
      <c r="A282" s="49"/>
      <c r="B282" s="50"/>
      <c r="C282" s="50"/>
      <c r="D282" s="222"/>
      <c r="E282" s="49"/>
      <c r="F282" s="222"/>
      <c r="G282" s="222"/>
      <c r="H282" s="222"/>
      <c r="I282" s="222"/>
      <c r="J282" s="222"/>
      <c r="K282" s="222"/>
      <c r="L282" s="49"/>
      <c r="M282" s="49"/>
      <c r="N282" s="49"/>
      <c r="O282" s="49"/>
      <c r="P282" s="49"/>
      <c r="Q282" s="49"/>
      <c r="R282" s="49"/>
      <c r="S282" s="49"/>
      <c r="T282" s="49"/>
      <c r="U282" s="49"/>
      <c r="V282" s="49"/>
      <c r="W282" s="49"/>
      <c r="X282" s="49"/>
      <c r="Y282" s="49"/>
      <c r="Z282" s="49"/>
      <c r="AA282" s="222"/>
      <c r="AB282" s="222"/>
      <c r="AC282" s="222"/>
      <c r="AD282" s="222"/>
      <c r="AE282" s="222"/>
      <c r="AF282" s="222"/>
      <c r="AG282" s="222"/>
      <c r="AH282" s="222"/>
      <c r="AI282" s="222"/>
      <c r="AJ282" s="222"/>
      <c r="AK282" s="222"/>
      <c r="AL282" s="222"/>
      <c r="AM282" s="222"/>
      <c r="AN282" s="222"/>
      <c r="AO282" s="222"/>
      <c r="AP282" s="222"/>
      <c r="AQ282" s="218"/>
      <c r="AR282" s="222"/>
      <c r="AS282" s="222"/>
      <c r="AT282" s="222"/>
      <c r="AX282" s="45"/>
    </row>
    <row r="283" spans="1:50" ht="22.5" customHeight="1" x14ac:dyDescent="0.25">
      <c r="A283" s="49"/>
      <c r="B283" s="50"/>
      <c r="C283" s="50"/>
      <c r="D283" s="222"/>
      <c r="E283" s="49"/>
      <c r="F283" s="222"/>
      <c r="G283" s="222"/>
      <c r="H283" s="222"/>
      <c r="I283" s="222"/>
      <c r="J283" s="222"/>
      <c r="K283" s="222"/>
      <c r="L283" s="49"/>
      <c r="M283" s="49"/>
      <c r="N283" s="49"/>
      <c r="O283" s="49"/>
      <c r="P283" s="49"/>
      <c r="Q283" s="49"/>
      <c r="R283" s="49"/>
      <c r="S283" s="49"/>
      <c r="T283" s="49"/>
      <c r="U283" s="49"/>
      <c r="V283" s="49"/>
      <c r="W283" s="49"/>
      <c r="X283" s="49"/>
      <c r="Y283" s="49"/>
      <c r="Z283" s="49"/>
      <c r="AA283" s="222"/>
      <c r="AB283" s="222"/>
      <c r="AC283" s="222"/>
      <c r="AD283" s="222"/>
      <c r="AE283" s="222"/>
      <c r="AF283" s="222"/>
      <c r="AG283" s="222"/>
      <c r="AH283" s="222"/>
      <c r="AI283" s="222"/>
      <c r="AJ283" s="222"/>
      <c r="AK283" s="222"/>
      <c r="AL283" s="222"/>
      <c r="AM283" s="222"/>
      <c r="AN283" s="222"/>
      <c r="AO283" s="222"/>
      <c r="AP283" s="222"/>
      <c r="AQ283" s="218"/>
      <c r="AR283" s="222"/>
      <c r="AS283" s="222"/>
      <c r="AT283" s="222"/>
      <c r="AX283" s="45"/>
    </row>
    <row r="284" spans="1:50" ht="22.5" customHeight="1" x14ac:dyDescent="0.25">
      <c r="A284" s="49"/>
      <c r="B284" s="50"/>
      <c r="C284" s="50"/>
      <c r="D284" s="222"/>
      <c r="E284" s="49"/>
      <c r="F284" s="222"/>
      <c r="G284" s="222"/>
      <c r="H284" s="222"/>
      <c r="I284" s="222"/>
      <c r="J284" s="222"/>
      <c r="K284" s="222"/>
      <c r="L284" s="49"/>
      <c r="M284" s="49"/>
      <c r="N284" s="49"/>
      <c r="O284" s="49"/>
      <c r="P284" s="49"/>
      <c r="Q284" s="49"/>
      <c r="R284" s="49"/>
      <c r="S284" s="49"/>
      <c r="T284" s="49"/>
      <c r="U284" s="49"/>
      <c r="V284" s="49"/>
      <c r="W284" s="49"/>
      <c r="X284" s="49"/>
      <c r="Y284" s="49"/>
      <c r="Z284" s="49"/>
      <c r="AA284" s="222"/>
      <c r="AB284" s="222"/>
      <c r="AC284" s="222"/>
      <c r="AD284" s="222"/>
      <c r="AE284" s="222"/>
      <c r="AF284" s="222"/>
      <c r="AG284" s="222"/>
      <c r="AH284" s="222"/>
      <c r="AI284" s="222"/>
      <c r="AJ284" s="222"/>
      <c r="AK284" s="222"/>
      <c r="AL284" s="222"/>
      <c r="AM284" s="222"/>
      <c r="AN284" s="222"/>
      <c r="AO284" s="222"/>
      <c r="AP284" s="222"/>
      <c r="AQ284" s="218"/>
      <c r="AR284" s="222"/>
      <c r="AS284" s="222"/>
      <c r="AT284" s="222"/>
      <c r="AX284" s="45"/>
    </row>
    <row r="285" spans="1:50" ht="22.5" customHeight="1" x14ac:dyDescent="0.25">
      <c r="A285" s="49"/>
      <c r="B285" s="50"/>
      <c r="C285" s="50"/>
      <c r="D285" s="222"/>
      <c r="E285" s="49"/>
      <c r="F285" s="222"/>
      <c r="G285" s="222"/>
      <c r="H285" s="222"/>
      <c r="I285" s="222"/>
      <c r="J285" s="222"/>
      <c r="K285" s="222"/>
      <c r="L285" s="49"/>
      <c r="M285" s="49"/>
      <c r="N285" s="49"/>
      <c r="O285" s="49"/>
      <c r="P285" s="49"/>
      <c r="Q285" s="49"/>
      <c r="R285" s="49"/>
      <c r="S285" s="49"/>
      <c r="T285" s="49"/>
      <c r="U285" s="49"/>
      <c r="V285" s="49"/>
      <c r="W285" s="49"/>
      <c r="X285" s="49"/>
      <c r="Y285" s="49"/>
      <c r="Z285" s="49"/>
      <c r="AA285" s="222"/>
      <c r="AB285" s="222"/>
      <c r="AC285" s="222"/>
      <c r="AD285" s="222"/>
      <c r="AE285" s="222"/>
      <c r="AF285" s="222"/>
      <c r="AG285" s="222"/>
      <c r="AH285" s="222"/>
      <c r="AI285" s="222"/>
      <c r="AJ285" s="222"/>
      <c r="AK285" s="222"/>
      <c r="AL285" s="222"/>
      <c r="AM285" s="222"/>
      <c r="AN285" s="222"/>
      <c r="AO285" s="222"/>
      <c r="AP285" s="222"/>
      <c r="AQ285" s="218"/>
      <c r="AR285" s="222"/>
      <c r="AS285" s="222"/>
      <c r="AT285" s="222"/>
      <c r="AX285" s="45"/>
    </row>
    <row r="286" spans="1:50" ht="22.5" customHeight="1" x14ac:dyDescent="0.25">
      <c r="A286" s="49"/>
      <c r="B286" s="50"/>
      <c r="C286" s="50"/>
      <c r="D286" s="222"/>
      <c r="E286" s="49"/>
      <c r="F286" s="222"/>
      <c r="G286" s="222"/>
      <c r="H286" s="222"/>
      <c r="I286" s="222"/>
      <c r="J286" s="222"/>
      <c r="K286" s="222"/>
      <c r="L286" s="49"/>
      <c r="M286" s="49"/>
      <c r="N286" s="49"/>
      <c r="O286" s="49"/>
      <c r="P286" s="49"/>
      <c r="Q286" s="49"/>
      <c r="R286" s="49"/>
      <c r="S286" s="49"/>
      <c r="T286" s="49"/>
      <c r="U286" s="49"/>
      <c r="V286" s="49"/>
      <c r="W286" s="49"/>
      <c r="X286" s="49"/>
      <c r="Y286" s="49"/>
      <c r="Z286" s="49"/>
      <c r="AA286" s="222"/>
      <c r="AB286" s="222"/>
      <c r="AC286" s="222"/>
      <c r="AD286" s="222"/>
      <c r="AE286" s="222"/>
      <c r="AF286" s="222"/>
      <c r="AG286" s="222"/>
      <c r="AH286" s="222"/>
      <c r="AI286" s="222"/>
      <c r="AJ286" s="222"/>
      <c r="AK286" s="222"/>
      <c r="AL286" s="222"/>
      <c r="AM286" s="222"/>
      <c r="AN286" s="222"/>
      <c r="AO286" s="222"/>
      <c r="AP286" s="222"/>
      <c r="AQ286" s="218"/>
      <c r="AR286" s="222"/>
      <c r="AS286" s="222"/>
      <c r="AT286" s="222"/>
      <c r="AX286" s="45"/>
    </row>
    <row r="287" spans="1:50" ht="22.5" customHeight="1" x14ac:dyDescent="0.25">
      <c r="A287" s="49"/>
      <c r="B287" s="50"/>
      <c r="C287" s="50"/>
      <c r="D287" s="222"/>
      <c r="E287" s="49"/>
      <c r="F287" s="222"/>
      <c r="G287" s="222"/>
      <c r="H287" s="222"/>
      <c r="I287" s="222"/>
      <c r="J287" s="222"/>
      <c r="K287" s="222"/>
      <c r="L287" s="49"/>
      <c r="M287" s="49"/>
      <c r="N287" s="49"/>
      <c r="O287" s="49"/>
      <c r="P287" s="49"/>
      <c r="Q287" s="49"/>
      <c r="R287" s="49"/>
      <c r="S287" s="49"/>
      <c r="T287" s="49"/>
      <c r="U287" s="49"/>
      <c r="V287" s="49"/>
      <c r="W287" s="49"/>
      <c r="X287" s="49"/>
      <c r="Y287" s="49"/>
      <c r="Z287" s="49"/>
      <c r="AA287" s="222"/>
      <c r="AB287" s="222"/>
      <c r="AC287" s="222"/>
      <c r="AD287" s="222"/>
      <c r="AE287" s="222"/>
      <c r="AF287" s="222"/>
      <c r="AG287" s="222"/>
      <c r="AH287" s="222"/>
      <c r="AI287" s="222"/>
      <c r="AJ287" s="222"/>
      <c r="AK287" s="222"/>
      <c r="AL287" s="222"/>
      <c r="AM287" s="222"/>
      <c r="AN287" s="222"/>
      <c r="AO287" s="222"/>
      <c r="AP287" s="222"/>
      <c r="AQ287" s="218"/>
      <c r="AR287" s="222"/>
      <c r="AS287" s="222"/>
      <c r="AT287" s="222"/>
      <c r="AX287" s="45"/>
    </row>
    <row r="288" spans="1:50" ht="22.5" customHeight="1" x14ac:dyDescent="0.25">
      <c r="A288" s="49"/>
      <c r="B288" s="50"/>
      <c r="C288" s="50"/>
      <c r="D288" s="222"/>
      <c r="E288" s="49"/>
      <c r="F288" s="222"/>
      <c r="G288" s="222"/>
      <c r="H288" s="222"/>
      <c r="I288" s="222"/>
      <c r="J288" s="222"/>
      <c r="K288" s="222"/>
      <c r="L288" s="49"/>
      <c r="M288" s="49"/>
      <c r="N288" s="49"/>
      <c r="O288" s="49"/>
      <c r="P288" s="49"/>
      <c r="Q288" s="49"/>
      <c r="R288" s="49"/>
      <c r="S288" s="49"/>
      <c r="T288" s="49"/>
      <c r="U288" s="49"/>
      <c r="V288" s="49"/>
      <c r="W288" s="49"/>
      <c r="X288" s="49"/>
      <c r="Y288" s="49"/>
      <c r="Z288" s="49"/>
      <c r="AA288" s="222"/>
      <c r="AB288" s="222"/>
      <c r="AC288" s="222"/>
      <c r="AD288" s="222"/>
      <c r="AE288" s="222"/>
      <c r="AF288" s="222"/>
      <c r="AG288" s="222"/>
      <c r="AH288" s="222"/>
      <c r="AI288" s="222"/>
      <c r="AJ288" s="222"/>
      <c r="AK288" s="222"/>
      <c r="AL288" s="222"/>
      <c r="AM288" s="222"/>
      <c r="AN288" s="222"/>
      <c r="AO288" s="222"/>
      <c r="AP288" s="222"/>
      <c r="AQ288" s="218"/>
      <c r="AR288" s="222"/>
      <c r="AS288" s="222"/>
      <c r="AT288" s="222"/>
      <c r="AX288" s="45"/>
    </row>
    <row r="289" spans="1:50" ht="22.5" customHeight="1" x14ac:dyDescent="0.25">
      <c r="A289" s="49"/>
      <c r="B289" s="50"/>
      <c r="C289" s="50"/>
      <c r="D289" s="222"/>
      <c r="E289" s="49"/>
      <c r="F289" s="222"/>
      <c r="G289" s="222"/>
      <c r="H289" s="222"/>
      <c r="I289" s="222"/>
      <c r="J289" s="222"/>
      <c r="K289" s="222"/>
      <c r="L289" s="49"/>
      <c r="M289" s="49"/>
      <c r="N289" s="49"/>
      <c r="O289" s="49"/>
      <c r="P289" s="49"/>
      <c r="Q289" s="49"/>
      <c r="R289" s="49"/>
      <c r="S289" s="49"/>
      <c r="T289" s="49"/>
      <c r="U289" s="49"/>
      <c r="V289" s="49"/>
      <c r="W289" s="49"/>
      <c r="X289" s="49"/>
      <c r="Y289" s="49"/>
      <c r="Z289" s="49"/>
      <c r="AA289" s="222"/>
      <c r="AB289" s="222"/>
      <c r="AC289" s="222"/>
      <c r="AD289" s="222"/>
      <c r="AE289" s="222"/>
      <c r="AF289" s="222"/>
      <c r="AG289" s="222"/>
      <c r="AH289" s="222"/>
      <c r="AI289" s="222"/>
      <c r="AJ289" s="222"/>
      <c r="AK289" s="222"/>
      <c r="AL289" s="222"/>
      <c r="AM289" s="222"/>
      <c r="AN289" s="222"/>
      <c r="AO289" s="222"/>
      <c r="AP289" s="222"/>
      <c r="AQ289" s="218"/>
      <c r="AR289" s="222"/>
      <c r="AS289" s="222"/>
      <c r="AT289" s="222"/>
      <c r="AX289" s="45"/>
    </row>
    <row r="290" spans="1:50" ht="22.5" customHeight="1" x14ac:dyDescent="0.25">
      <c r="A290" s="49"/>
      <c r="B290" s="50"/>
      <c r="C290" s="50"/>
      <c r="D290" s="222"/>
      <c r="E290" s="49"/>
      <c r="F290" s="222"/>
      <c r="G290" s="222"/>
      <c r="H290" s="222"/>
      <c r="I290" s="222"/>
      <c r="J290" s="222"/>
      <c r="K290" s="222"/>
      <c r="L290" s="49"/>
      <c r="M290" s="49"/>
      <c r="N290" s="49"/>
      <c r="O290" s="49"/>
      <c r="P290" s="49"/>
      <c r="Q290" s="49"/>
      <c r="R290" s="49"/>
      <c r="S290" s="49"/>
      <c r="T290" s="49"/>
      <c r="U290" s="49"/>
      <c r="V290" s="49"/>
      <c r="W290" s="49"/>
      <c r="X290" s="49"/>
      <c r="Y290" s="49"/>
      <c r="Z290" s="49"/>
      <c r="AA290" s="222"/>
      <c r="AB290" s="222"/>
      <c r="AC290" s="222"/>
      <c r="AD290" s="222"/>
      <c r="AE290" s="222"/>
      <c r="AF290" s="222"/>
      <c r="AG290" s="222"/>
      <c r="AH290" s="222"/>
      <c r="AI290" s="222"/>
      <c r="AJ290" s="222"/>
      <c r="AK290" s="222"/>
      <c r="AL290" s="222"/>
      <c r="AM290" s="222"/>
      <c r="AN290" s="222"/>
      <c r="AO290" s="222"/>
      <c r="AP290" s="222"/>
      <c r="AQ290" s="218"/>
      <c r="AR290" s="222"/>
      <c r="AS290" s="222"/>
      <c r="AT290" s="222"/>
      <c r="AX290" s="45"/>
    </row>
    <row r="291" spans="1:50" ht="22.5" customHeight="1" x14ac:dyDescent="0.25">
      <c r="A291" s="49"/>
      <c r="B291" s="50"/>
      <c r="C291" s="50"/>
      <c r="D291" s="222"/>
      <c r="E291" s="49"/>
      <c r="F291" s="222"/>
      <c r="G291" s="222"/>
      <c r="H291" s="222"/>
      <c r="I291" s="222"/>
      <c r="J291" s="222"/>
      <c r="K291" s="222"/>
      <c r="L291" s="49"/>
      <c r="M291" s="49"/>
      <c r="N291" s="49"/>
      <c r="O291" s="49"/>
      <c r="P291" s="49"/>
      <c r="Q291" s="49"/>
      <c r="R291" s="49"/>
      <c r="S291" s="49"/>
      <c r="T291" s="49"/>
      <c r="U291" s="49"/>
      <c r="V291" s="49"/>
      <c r="W291" s="49"/>
      <c r="X291" s="49"/>
      <c r="Y291" s="49"/>
      <c r="Z291" s="49"/>
      <c r="AA291" s="222"/>
      <c r="AB291" s="222"/>
      <c r="AC291" s="222"/>
      <c r="AD291" s="222"/>
      <c r="AE291" s="222"/>
      <c r="AF291" s="222"/>
      <c r="AG291" s="222"/>
      <c r="AH291" s="222"/>
      <c r="AI291" s="222"/>
      <c r="AJ291" s="222"/>
      <c r="AK291" s="222"/>
      <c r="AL291" s="222"/>
      <c r="AM291" s="222"/>
      <c r="AN291" s="222"/>
      <c r="AO291" s="222"/>
      <c r="AP291" s="222"/>
      <c r="AQ291" s="218"/>
      <c r="AR291" s="222"/>
      <c r="AS291" s="222"/>
      <c r="AT291" s="222"/>
      <c r="AX291" s="45"/>
    </row>
    <row r="292" spans="1:50" ht="22.5" customHeight="1" x14ac:dyDescent="0.25">
      <c r="A292" s="49"/>
      <c r="B292" s="50"/>
      <c r="C292" s="50"/>
      <c r="D292" s="222"/>
      <c r="E292" s="49"/>
      <c r="F292" s="222"/>
      <c r="G292" s="222"/>
      <c r="H292" s="222"/>
      <c r="I292" s="222"/>
      <c r="J292" s="222"/>
      <c r="K292" s="222"/>
      <c r="L292" s="49"/>
      <c r="M292" s="49"/>
      <c r="N292" s="49"/>
      <c r="O292" s="49"/>
      <c r="P292" s="49"/>
      <c r="Q292" s="49"/>
      <c r="R292" s="49"/>
      <c r="S292" s="49"/>
      <c r="T292" s="49"/>
      <c r="U292" s="49"/>
      <c r="V292" s="49"/>
      <c r="W292" s="49"/>
      <c r="X292" s="49"/>
      <c r="Y292" s="49"/>
      <c r="Z292" s="49"/>
      <c r="AA292" s="222"/>
      <c r="AB292" s="222"/>
      <c r="AC292" s="222"/>
      <c r="AD292" s="222"/>
      <c r="AE292" s="222"/>
      <c r="AF292" s="222"/>
      <c r="AG292" s="222"/>
      <c r="AH292" s="222"/>
      <c r="AI292" s="222"/>
      <c r="AJ292" s="222"/>
      <c r="AK292" s="222"/>
      <c r="AL292" s="222"/>
      <c r="AM292" s="222"/>
      <c r="AN292" s="222"/>
      <c r="AO292" s="222"/>
      <c r="AP292" s="222"/>
      <c r="AQ292" s="218"/>
      <c r="AR292" s="222"/>
      <c r="AS292" s="222"/>
      <c r="AT292" s="222"/>
      <c r="AX292" s="45"/>
    </row>
    <row r="293" spans="1:50" ht="22.5" customHeight="1" x14ac:dyDescent="0.25">
      <c r="A293" s="49"/>
      <c r="B293" s="50"/>
      <c r="C293" s="50"/>
      <c r="D293" s="222"/>
      <c r="E293" s="49"/>
      <c r="F293" s="222"/>
      <c r="G293" s="222"/>
      <c r="H293" s="222"/>
      <c r="I293" s="222"/>
      <c r="J293" s="222"/>
      <c r="K293" s="222"/>
      <c r="L293" s="49"/>
      <c r="M293" s="49"/>
      <c r="N293" s="49"/>
      <c r="O293" s="49"/>
      <c r="P293" s="49"/>
      <c r="Q293" s="49"/>
      <c r="R293" s="49"/>
      <c r="S293" s="49"/>
      <c r="T293" s="49"/>
      <c r="U293" s="49"/>
      <c r="V293" s="49"/>
      <c r="W293" s="49"/>
      <c r="X293" s="49"/>
      <c r="Y293" s="49"/>
      <c r="Z293" s="49"/>
      <c r="AA293" s="222"/>
      <c r="AB293" s="222"/>
      <c r="AC293" s="222"/>
      <c r="AD293" s="222"/>
      <c r="AE293" s="222"/>
      <c r="AF293" s="222"/>
      <c r="AG293" s="222"/>
      <c r="AH293" s="222"/>
      <c r="AI293" s="222"/>
      <c r="AJ293" s="222"/>
      <c r="AK293" s="222"/>
      <c r="AL293" s="222"/>
      <c r="AM293" s="222"/>
      <c r="AN293" s="222"/>
      <c r="AO293" s="222"/>
      <c r="AP293" s="222"/>
      <c r="AQ293" s="218"/>
      <c r="AR293" s="222"/>
      <c r="AS293" s="222"/>
      <c r="AT293" s="222"/>
      <c r="AX293" s="45"/>
    </row>
    <row r="294" spans="1:50" ht="22.5" customHeight="1" x14ac:dyDescent="0.25">
      <c r="A294" s="49"/>
      <c r="B294" s="50"/>
      <c r="C294" s="50"/>
      <c r="D294" s="222"/>
      <c r="E294" s="49"/>
      <c r="F294" s="222"/>
      <c r="G294" s="222"/>
      <c r="H294" s="222"/>
      <c r="I294" s="222"/>
      <c r="J294" s="222"/>
      <c r="K294" s="222"/>
      <c r="L294" s="49"/>
      <c r="M294" s="49"/>
      <c r="N294" s="49"/>
      <c r="O294" s="49"/>
      <c r="P294" s="49"/>
      <c r="Q294" s="49"/>
      <c r="R294" s="49"/>
      <c r="S294" s="49"/>
      <c r="T294" s="49"/>
      <c r="U294" s="49"/>
      <c r="V294" s="49"/>
      <c r="W294" s="49"/>
      <c r="X294" s="49"/>
      <c r="Y294" s="49"/>
      <c r="Z294" s="49"/>
      <c r="AA294" s="222"/>
      <c r="AB294" s="222"/>
      <c r="AC294" s="222"/>
      <c r="AD294" s="222"/>
      <c r="AE294" s="222"/>
      <c r="AF294" s="222"/>
      <c r="AG294" s="222"/>
      <c r="AH294" s="222"/>
      <c r="AI294" s="222"/>
      <c r="AJ294" s="222"/>
      <c r="AK294" s="222"/>
      <c r="AL294" s="222"/>
      <c r="AM294" s="222"/>
      <c r="AN294" s="222"/>
      <c r="AO294" s="222"/>
      <c r="AP294" s="222"/>
      <c r="AQ294" s="218"/>
      <c r="AR294" s="222"/>
      <c r="AS294" s="222"/>
      <c r="AT294" s="222"/>
      <c r="AX294" s="45"/>
    </row>
    <row r="295" spans="1:50" ht="22.5" customHeight="1" x14ac:dyDescent="0.25">
      <c r="A295" s="49"/>
      <c r="B295" s="50"/>
      <c r="C295" s="50"/>
      <c r="D295" s="222"/>
      <c r="E295" s="49"/>
      <c r="F295" s="222"/>
      <c r="G295" s="222"/>
      <c r="H295" s="222"/>
      <c r="I295" s="222"/>
      <c r="J295" s="222"/>
      <c r="K295" s="222"/>
      <c r="L295" s="49"/>
      <c r="M295" s="49"/>
      <c r="N295" s="49"/>
      <c r="O295" s="49"/>
      <c r="P295" s="49"/>
      <c r="Q295" s="49"/>
      <c r="R295" s="49"/>
      <c r="S295" s="49"/>
      <c r="T295" s="49"/>
      <c r="U295" s="49"/>
      <c r="V295" s="49"/>
      <c r="W295" s="49"/>
      <c r="X295" s="49"/>
      <c r="Y295" s="49"/>
      <c r="Z295" s="49"/>
      <c r="AA295" s="222"/>
      <c r="AB295" s="222"/>
      <c r="AC295" s="222"/>
      <c r="AD295" s="222"/>
      <c r="AE295" s="222"/>
      <c r="AF295" s="222"/>
      <c r="AG295" s="222"/>
      <c r="AH295" s="222"/>
      <c r="AI295" s="222"/>
      <c r="AJ295" s="222"/>
      <c r="AK295" s="222"/>
      <c r="AL295" s="222"/>
      <c r="AM295" s="222"/>
      <c r="AN295" s="222"/>
      <c r="AO295" s="222"/>
      <c r="AP295" s="222"/>
      <c r="AQ295" s="218"/>
      <c r="AR295" s="222"/>
      <c r="AS295" s="222"/>
      <c r="AT295" s="222"/>
      <c r="AX295" s="45"/>
    </row>
    <row r="296" spans="1:50" ht="22.5" customHeight="1" x14ac:dyDescent="0.25">
      <c r="A296" s="49"/>
      <c r="B296" s="50"/>
      <c r="C296" s="50"/>
      <c r="D296" s="222"/>
      <c r="E296" s="49"/>
      <c r="F296" s="222"/>
      <c r="G296" s="222"/>
      <c r="H296" s="222"/>
      <c r="I296" s="222"/>
      <c r="J296" s="222"/>
      <c r="K296" s="222"/>
      <c r="L296" s="49"/>
      <c r="M296" s="49"/>
      <c r="N296" s="49"/>
      <c r="O296" s="49"/>
      <c r="P296" s="49"/>
      <c r="Q296" s="49"/>
      <c r="R296" s="49"/>
      <c r="S296" s="49"/>
      <c r="T296" s="49"/>
      <c r="U296" s="49"/>
      <c r="V296" s="49"/>
      <c r="W296" s="49"/>
      <c r="X296" s="49"/>
      <c r="Y296" s="49"/>
      <c r="Z296" s="49"/>
      <c r="AA296" s="222"/>
      <c r="AB296" s="222"/>
      <c r="AC296" s="222"/>
      <c r="AD296" s="222"/>
      <c r="AE296" s="222"/>
      <c r="AF296" s="222"/>
      <c r="AG296" s="222"/>
      <c r="AH296" s="222"/>
      <c r="AI296" s="222"/>
      <c r="AJ296" s="222"/>
      <c r="AK296" s="222"/>
      <c r="AL296" s="222"/>
      <c r="AM296" s="222"/>
      <c r="AN296" s="222"/>
      <c r="AO296" s="222"/>
      <c r="AP296" s="222"/>
      <c r="AQ296" s="218"/>
      <c r="AR296" s="222"/>
      <c r="AS296" s="222"/>
      <c r="AT296" s="222"/>
      <c r="AX296" s="45"/>
    </row>
    <row r="297" spans="1:50" ht="22.5" customHeight="1" x14ac:dyDescent="0.25">
      <c r="A297" s="49"/>
      <c r="B297" s="50"/>
      <c r="C297" s="50"/>
      <c r="D297" s="222"/>
      <c r="E297" s="49"/>
      <c r="F297" s="222"/>
      <c r="G297" s="222"/>
      <c r="H297" s="222"/>
      <c r="I297" s="222"/>
      <c r="J297" s="222"/>
      <c r="K297" s="222"/>
      <c r="L297" s="49"/>
      <c r="M297" s="49"/>
      <c r="N297" s="49"/>
      <c r="O297" s="49"/>
      <c r="P297" s="49"/>
      <c r="Q297" s="49"/>
      <c r="R297" s="49"/>
      <c r="S297" s="49"/>
      <c r="T297" s="49"/>
      <c r="U297" s="49"/>
      <c r="V297" s="49"/>
      <c r="W297" s="49"/>
      <c r="X297" s="49"/>
      <c r="Y297" s="49"/>
      <c r="Z297" s="49"/>
      <c r="AA297" s="222"/>
      <c r="AB297" s="222"/>
      <c r="AC297" s="222"/>
      <c r="AD297" s="222"/>
      <c r="AE297" s="222"/>
      <c r="AF297" s="222"/>
      <c r="AG297" s="222"/>
      <c r="AH297" s="222"/>
      <c r="AI297" s="222"/>
      <c r="AJ297" s="222"/>
      <c r="AK297" s="222"/>
      <c r="AL297" s="222"/>
      <c r="AM297" s="222"/>
      <c r="AN297" s="222"/>
      <c r="AO297" s="222"/>
      <c r="AP297" s="222"/>
      <c r="AQ297" s="218"/>
      <c r="AR297" s="222"/>
      <c r="AS297" s="222"/>
      <c r="AT297" s="222"/>
      <c r="AX297" s="45"/>
    </row>
    <row r="298" spans="1:50" ht="22.5" customHeight="1" x14ac:dyDescent="0.25">
      <c r="A298" s="49"/>
      <c r="B298" s="50"/>
      <c r="C298" s="50"/>
      <c r="D298" s="222"/>
      <c r="E298" s="49"/>
      <c r="F298" s="222"/>
      <c r="G298" s="222"/>
      <c r="H298" s="222"/>
      <c r="I298" s="222"/>
      <c r="J298" s="222"/>
      <c r="K298" s="222"/>
      <c r="L298" s="49"/>
      <c r="M298" s="49"/>
      <c r="N298" s="49"/>
      <c r="O298" s="49"/>
      <c r="P298" s="49"/>
      <c r="Q298" s="49"/>
      <c r="R298" s="49"/>
      <c r="S298" s="49"/>
      <c r="T298" s="49"/>
      <c r="U298" s="49"/>
      <c r="V298" s="49"/>
      <c r="W298" s="49"/>
      <c r="X298" s="49"/>
      <c r="Y298" s="49"/>
      <c r="Z298" s="49"/>
      <c r="AA298" s="222"/>
      <c r="AB298" s="222"/>
      <c r="AC298" s="222"/>
      <c r="AD298" s="222"/>
      <c r="AE298" s="222"/>
      <c r="AF298" s="222"/>
      <c r="AG298" s="222"/>
      <c r="AH298" s="222"/>
      <c r="AI298" s="222"/>
      <c r="AJ298" s="222"/>
      <c r="AK298" s="222"/>
      <c r="AL298" s="222"/>
      <c r="AM298" s="222"/>
      <c r="AN298" s="222"/>
      <c r="AO298" s="222"/>
      <c r="AP298" s="222"/>
      <c r="AQ298" s="218"/>
      <c r="AR298" s="222"/>
      <c r="AS298" s="222"/>
      <c r="AT298" s="222"/>
      <c r="AX298" s="45"/>
    </row>
    <row r="299" spans="1:50" ht="22.5" customHeight="1" x14ac:dyDescent="0.25">
      <c r="A299" s="49"/>
      <c r="B299" s="50"/>
      <c r="C299" s="50"/>
      <c r="D299" s="222"/>
      <c r="E299" s="49"/>
      <c r="F299" s="222"/>
      <c r="G299" s="222"/>
      <c r="H299" s="222"/>
      <c r="I299" s="222"/>
      <c r="J299" s="222"/>
      <c r="K299" s="222"/>
      <c r="L299" s="49"/>
      <c r="M299" s="49"/>
      <c r="N299" s="49"/>
      <c r="O299" s="49"/>
      <c r="P299" s="49"/>
      <c r="Q299" s="49"/>
      <c r="R299" s="49"/>
      <c r="S299" s="49"/>
      <c r="T299" s="49"/>
      <c r="U299" s="49"/>
      <c r="V299" s="49"/>
      <c r="W299" s="49"/>
      <c r="X299" s="49"/>
      <c r="Y299" s="49"/>
      <c r="Z299" s="49"/>
      <c r="AA299" s="222"/>
      <c r="AB299" s="222"/>
      <c r="AC299" s="222"/>
      <c r="AD299" s="222"/>
      <c r="AE299" s="222"/>
      <c r="AF299" s="222"/>
      <c r="AG299" s="222"/>
      <c r="AH299" s="222"/>
      <c r="AI299" s="222"/>
      <c r="AJ299" s="222"/>
      <c r="AK299" s="222"/>
      <c r="AL299" s="222"/>
      <c r="AM299" s="222"/>
      <c r="AN299" s="222"/>
      <c r="AO299" s="222"/>
      <c r="AP299" s="222"/>
      <c r="AQ299" s="218"/>
      <c r="AR299" s="222"/>
      <c r="AS299" s="222"/>
      <c r="AT299" s="222"/>
      <c r="AX299" s="45"/>
    </row>
    <row r="300" spans="1:50" ht="22.5" customHeight="1" x14ac:dyDescent="0.25">
      <c r="A300" s="49"/>
      <c r="B300" s="50"/>
      <c r="C300" s="50"/>
      <c r="D300" s="222"/>
      <c r="E300" s="49"/>
      <c r="F300" s="222"/>
      <c r="G300" s="222"/>
      <c r="H300" s="222"/>
      <c r="I300" s="222"/>
      <c r="J300" s="222"/>
      <c r="K300" s="222"/>
      <c r="L300" s="49"/>
      <c r="M300" s="49"/>
      <c r="N300" s="49"/>
      <c r="O300" s="49"/>
      <c r="P300" s="49"/>
      <c r="Q300" s="49"/>
      <c r="R300" s="49"/>
      <c r="S300" s="49"/>
      <c r="T300" s="49"/>
      <c r="U300" s="49"/>
      <c r="V300" s="49"/>
      <c r="W300" s="49"/>
      <c r="X300" s="49"/>
      <c r="Y300" s="49"/>
      <c r="Z300" s="49"/>
      <c r="AA300" s="222"/>
      <c r="AB300" s="222"/>
      <c r="AC300" s="222"/>
      <c r="AD300" s="222"/>
      <c r="AE300" s="222"/>
      <c r="AF300" s="222"/>
      <c r="AG300" s="222"/>
      <c r="AH300" s="222"/>
      <c r="AI300" s="222"/>
      <c r="AJ300" s="222"/>
      <c r="AK300" s="222"/>
      <c r="AL300" s="222"/>
      <c r="AM300" s="222"/>
      <c r="AN300" s="222"/>
      <c r="AO300" s="222"/>
      <c r="AP300" s="222"/>
      <c r="AQ300" s="218"/>
      <c r="AR300" s="222"/>
      <c r="AS300" s="222"/>
      <c r="AT300" s="222"/>
      <c r="AX300" s="45"/>
    </row>
    <row r="301" spans="1:50" ht="22.5" customHeight="1" x14ac:dyDescent="0.25">
      <c r="A301" s="49"/>
      <c r="B301" s="50"/>
      <c r="C301" s="50"/>
      <c r="D301" s="222"/>
      <c r="E301" s="49"/>
      <c r="F301" s="222"/>
      <c r="G301" s="222"/>
      <c r="H301" s="222"/>
      <c r="I301" s="222"/>
      <c r="J301" s="222"/>
      <c r="K301" s="222"/>
      <c r="L301" s="49"/>
      <c r="M301" s="49"/>
      <c r="N301" s="49"/>
      <c r="O301" s="49"/>
      <c r="P301" s="49"/>
      <c r="Q301" s="49"/>
      <c r="R301" s="49"/>
      <c r="S301" s="49"/>
      <c r="T301" s="49"/>
      <c r="U301" s="49"/>
      <c r="V301" s="49"/>
      <c r="W301" s="49"/>
      <c r="X301" s="49"/>
      <c r="Y301" s="49"/>
      <c r="Z301" s="49"/>
      <c r="AA301" s="222"/>
      <c r="AB301" s="222"/>
      <c r="AC301" s="222"/>
      <c r="AD301" s="222"/>
      <c r="AE301" s="222"/>
      <c r="AF301" s="222"/>
      <c r="AG301" s="222"/>
      <c r="AH301" s="222"/>
      <c r="AI301" s="222"/>
      <c r="AJ301" s="222"/>
      <c r="AK301" s="222"/>
      <c r="AL301" s="222"/>
      <c r="AM301" s="222"/>
      <c r="AN301" s="222"/>
      <c r="AO301" s="222"/>
      <c r="AP301" s="222"/>
      <c r="AQ301" s="218"/>
      <c r="AR301" s="222"/>
      <c r="AS301" s="222"/>
      <c r="AT301" s="222"/>
      <c r="AX301" s="45"/>
    </row>
    <row r="302" spans="1:50" ht="22.5" customHeight="1" x14ac:dyDescent="0.25">
      <c r="A302" s="49"/>
      <c r="B302" s="50"/>
      <c r="C302" s="50"/>
      <c r="D302" s="222"/>
      <c r="E302" s="49"/>
      <c r="F302" s="222"/>
      <c r="G302" s="222"/>
      <c r="H302" s="222"/>
      <c r="I302" s="222"/>
      <c r="J302" s="222"/>
      <c r="K302" s="222"/>
      <c r="L302" s="49"/>
      <c r="M302" s="49"/>
      <c r="N302" s="49"/>
      <c r="O302" s="49"/>
      <c r="P302" s="49"/>
      <c r="Q302" s="49"/>
      <c r="R302" s="49"/>
      <c r="S302" s="49"/>
      <c r="T302" s="49"/>
      <c r="U302" s="49"/>
      <c r="V302" s="49"/>
      <c r="W302" s="49"/>
      <c r="X302" s="49"/>
      <c r="Y302" s="49"/>
      <c r="Z302" s="49"/>
      <c r="AA302" s="222"/>
      <c r="AB302" s="222"/>
      <c r="AC302" s="222"/>
      <c r="AD302" s="222"/>
      <c r="AE302" s="222"/>
      <c r="AF302" s="222"/>
      <c r="AG302" s="222"/>
      <c r="AH302" s="222"/>
      <c r="AI302" s="222"/>
      <c r="AJ302" s="222"/>
      <c r="AK302" s="222"/>
      <c r="AL302" s="222"/>
      <c r="AM302" s="222"/>
      <c r="AN302" s="222"/>
      <c r="AO302" s="222"/>
      <c r="AP302" s="222"/>
      <c r="AQ302" s="218"/>
      <c r="AR302" s="222"/>
      <c r="AS302" s="222"/>
      <c r="AT302" s="222"/>
      <c r="AX302" s="45"/>
    </row>
    <row r="303" spans="1:50" ht="22.5" customHeight="1" x14ac:dyDescent="0.25">
      <c r="A303" s="49"/>
      <c r="B303" s="50"/>
      <c r="C303" s="50"/>
      <c r="D303" s="222"/>
      <c r="E303" s="49"/>
      <c r="F303" s="222"/>
      <c r="G303" s="222"/>
      <c r="H303" s="222"/>
      <c r="I303" s="222"/>
      <c r="J303" s="222"/>
      <c r="K303" s="222"/>
      <c r="L303" s="49"/>
      <c r="M303" s="49"/>
      <c r="N303" s="49"/>
      <c r="O303" s="49"/>
      <c r="P303" s="49"/>
      <c r="Q303" s="49"/>
      <c r="R303" s="49"/>
      <c r="S303" s="49"/>
      <c r="T303" s="49"/>
      <c r="U303" s="49"/>
      <c r="V303" s="49"/>
      <c r="W303" s="49"/>
      <c r="X303" s="49"/>
      <c r="Y303" s="49"/>
      <c r="Z303" s="49"/>
      <c r="AA303" s="222"/>
      <c r="AB303" s="222"/>
      <c r="AC303" s="222"/>
      <c r="AD303" s="222"/>
      <c r="AE303" s="222"/>
      <c r="AF303" s="222"/>
      <c r="AG303" s="222"/>
      <c r="AH303" s="222"/>
      <c r="AI303" s="222"/>
      <c r="AJ303" s="222"/>
      <c r="AK303" s="222"/>
      <c r="AL303" s="222"/>
      <c r="AM303" s="222"/>
      <c r="AN303" s="222"/>
      <c r="AO303" s="222"/>
      <c r="AP303" s="222"/>
      <c r="AQ303" s="218"/>
      <c r="AR303" s="222"/>
      <c r="AS303" s="222"/>
      <c r="AT303" s="222"/>
      <c r="AX303" s="45"/>
    </row>
    <row r="304" spans="1:50" ht="22.5" customHeight="1" x14ac:dyDescent="0.25">
      <c r="A304" s="49"/>
      <c r="B304" s="50"/>
      <c r="C304" s="50"/>
      <c r="D304" s="222"/>
      <c r="E304" s="49"/>
      <c r="F304" s="222"/>
      <c r="G304" s="222"/>
      <c r="H304" s="222"/>
      <c r="I304" s="222"/>
      <c r="J304" s="222"/>
      <c r="K304" s="222"/>
      <c r="L304" s="49"/>
      <c r="M304" s="49"/>
      <c r="N304" s="49"/>
      <c r="O304" s="49"/>
      <c r="P304" s="49"/>
      <c r="Q304" s="49"/>
      <c r="R304" s="49"/>
      <c r="S304" s="49"/>
      <c r="T304" s="49"/>
      <c r="U304" s="49"/>
      <c r="V304" s="49"/>
      <c r="W304" s="49"/>
      <c r="X304" s="49"/>
      <c r="Y304" s="49"/>
      <c r="Z304" s="49"/>
      <c r="AA304" s="222"/>
      <c r="AB304" s="222"/>
      <c r="AC304" s="222"/>
      <c r="AD304" s="222"/>
      <c r="AE304" s="222"/>
      <c r="AF304" s="222"/>
      <c r="AG304" s="222"/>
      <c r="AH304" s="222"/>
      <c r="AI304" s="222"/>
      <c r="AJ304" s="222"/>
      <c r="AK304" s="222"/>
      <c r="AL304" s="222"/>
      <c r="AM304" s="222"/>
      <c r="AN304" s="222"/>
      <c r="AO304" s="222"/>
      <c r="AP304" s="222"/>
      <c r="AQ304" s="218"/>
      <c r="AR304" s="222"/>
      <c r="AS304" s="222"/>
      <c r="AT304" s="222"/>
      <c r="AX304" s="45"/>
    </row>
    <row r="305" spans="1:50" ht="22.5" customHeight="1" x14ac:dyDescent="0.25">
      <c r="A305" s="49"/>
      <c r="B305" s="50"/>
      <c r="C305" s="50"/>
      <c r="D305" s="222"/>
      <c r="E305" s="49"/>
      <c r="F305" s="222"/>
      <c r="G305" s="222"/>
      <c r="H305" s="222"/>
      <c r="I305" s="222"/>
      <c r="J305" s="222"/>
      <c r="K305" s="222"/>
      <c r="L305" s="49"/>
      <c r="M305" s="49"/>
      <c r="N305" s="49"/>
      <c r="O305" s="49"/>
      <c r="P305" s="49"/>
      <c r="Q305" s="49"/>
      <c r="R305" s="49"/>
      <c r="S305" s="49"/>
      <c r="T305" s="49"/>
      <c r="U305" s="49"/>
      <c r="V305" s="49"/>
      <c r="W305" s="49"/>
      <c r="X305" s="49"/>
      <c r="Y305" s="49"/>
      <c r="Z305" s="49"/>
      <c r="AA305" s="222"/>
      <c r="AB305" s="222"/>
      <c r="AC305" s="222"/>
      <c r="AD305" s="222"/>
      <c r="AE305" s="222"/>
      <c r="AF305" s="222"/>
      <c r="AG305" s="222"/>
      <c r="AH305" s="222"/>
      <c r="AI305" s="222"/>
      <c r="AJ305" s="222"/>
      <c r="AK305" s="222"/>
      <c r="AL305" s="222"/>
      <c r="AM305" s="222"/>
      <c r="AN305" s="222"/>
      <c r="AO305" s="222"/>
      <c r="AP305" s="222"/>
      <c r="AQ305" s="218"/>
      <c r="AR305" s="222"/>
      <c r="AS305" s="222"/>
      <c r="AT305" s="222"/>
      <c r="AX305" s="45"/>
    </row>
    <row r="306" spans="1:50" ht="22.5" customHeight="1" x14ac:dyDescent="0.25">
      <c r="A306" s="49"/>
      <c r="B306" s="50"/>
      <c r="C306" s="50"/>
      <c r="D306" s="222"/>
      <c r="E306" s="49"/>
      <c r="F306" s="222"/>
      <c r="G306" s="222"/>
      <c r="H306" s="222"/>
      <c r="I306" s="222"/>
      <c r="J306" s="222"/>
      <c r="K306" s="222"/>
      <c r="L306" s="49"/>
      <c r="M306" s="49"/>
      <c r="N306" s="49"/>
      <c r="O306" s="49"/>
      <c r="P306" s="49"/>
      <c r="Q306" s="49"/>
      <c r="R306" s="49"/>
      <c r="S306" s="49"/>
      <c r="T306" s="49"/>
      <c r="U306" s="49"/>
      <c r="V306" s="49"/>
      <c r="W306" s="49"/>
      <c r="X306" s="49"/>
      <c r="Y306" s="49"/>
      <c r="Z306" s="49"/>
      <c r="AA306" s="222"/>
      <c r="AB306" s="222"/>
      <c r="AC306" s="222"/>
      <c r="AD306" s="222"/>
      <c r="AE306" s="222"/>
      <c r="AF306" s="222"/>
      <c r="AG306" s="222"/>
      <c r="AH306" s="222"/>
      <c r="AI306" s="222"/>
      <c r="AJ306" s="222"/>
      <c r="AK306" s="222"/>
      <c r="AL306" s="222"/>
      <c r="AM306" s="222"/>
      <c r="AN306" s="222"/>
      <c r="AO306" s="222"/>
      <c r="AP306" s="222"/>
      <c r="AQ306" s="218"/>
      <c r="AR306" s="222"/>
      <c r="AS306" s="222"/>
      <c r="AT306" s="222"/>
      <c r="AX306" s="45"/>
    </row>
    <row r="307" spans="1:50" ht="22.5" customHeight="1" x14ac:dyDescent="0.25">
      <c r="A307" s="49"/>
      <c r="B307" s="50"/>
      <c r="C307" s="50"/>
      <c r="D307" s="222"/>
      <c r="E307" s="49"/>
      <c r="F307" s="222"/>
      <c r="G307" s="222"/>
      <c r="H307" s="222"/>
      <c r="I307" s="222"/>
      <c r="J307" s="222"/>
      <c r="K307" s="222"/>
      <c r="L307" s="49"/>
      <c r="M307" s="49"/>
      <c r="N307" s="49"/>
      <c r="O307" s="49"/>
      <c r="P307" s="49"/>
      <c r="Q307" s="49"/>
      <c r="R307" s="49"/>
      <c r="S307" s="49"/>
      <c r="T307" s="49"/>
      <c r="U307" s="49"/>
      <c r="V307" s="49"/>
      <c r="W307" s="49"/>
      <c r="X307" s="49"/>
      <c r="Y307" s="49"/>
      <c r="Z307" s="49"/>
      <c r="AA307" s="222"/>
      <c r="AB307" s="222"/>
      <c r="AC307" s="222"/>
      <c r="AD307" s="222"/>
      <c r="AE307" s="222"/>
      <c r="AF307" s="222"/>
      <c r="AG307" s="222"/>
      <c r="AH307" s="222"/>
      <c r="AI307" s="222"/>
      <c r="AJ307" s="222"/>
      <c r="AK307" s="222"/>
      <c r="AL307" s="222"/>
      <c r="AM307" s="222"/>
      <c r="AN307" s="222"/>
      <c r="AO307" s="222"/>
      <c r="AP307" s="222"/>
      <c r="AQ307" s="218"/>
      <c r="AR307" s="222"/>
      <c r="AS307" s="222"/>
      <c r="AT307" s="222"/>
      <c r="AX307" s="45"/>
    </row>
    <row r="308" spans="1:50" ht="22.5" customHeight="1" x14ac:dyDescent="0.25">
      <c r="A308" s="49"/>
      <c r="B308" s="50"/>
      <c r="C308" s="50"/>
      <c r="D308" s="222"/>
      <c r="E308" s="49"/>
      <c r="F308" s="222"/>
      <c r="G308" s="222"/>
      <c r="H308" s="222"/>
      <c r="I308" s="222"/>
      <c r="J308" s="222"/>
      <c r="K308" s="222"/>
      <c r="L308" s="49"/>
      <c r="M308" s="49"/>
      <c r="N308" s="49"/>
      <c r="O308" s="49"/>
      <c r="P308" s="49"/>
      <c r="Q308" s="49"/>
      <c r="R308" s="49"/>
      <c r="S308" s="49"/>
      <c r="T308" s="49"/>
      <c r="U308" s="49"/>
      <c r="V308" s="49"/>
      <c r="W308" s="49"/>
      <c r="X308" s="49"/>
      <c r="Y308" s="49"/>
      <c r="Z308" s="49"/>
      <c r="AA308" s="222"/>
      <c r="AB308" s="222"/>
      <c r="AC308" s="222"/>
      <c r="AD308" s="222"/>
      <c r="AE308" s="222"/>
      <c r="AF308" s="222"/>
      <c r="AG308" s="222"/>
      <c r="AH308" s="222"/>
      <c r="AI308" s="222"/>
      <c r="AJ308" s="222"/>
      <c r="AK308" s="222"/>
      <c r="AL308" s="222"/>
      <c r="AM308" s="222"/>
      <c r="AN308" s="222"/>
      <c r="AO308" s="222"/>
      <c r="AP308" s="222"/>
      <c r="AQ308" s="218"/>
      <c r="AR308" s="222"/>
      <c r="AS308" s="222"/>
      <c r="AT308" s="222"/>
      <c r="AX308" s="45"/>
    </row>
    <row r="309" spans="1:50" ht="22.5" customHeight="1" x14ac:dyDescent="0.25">
      <c r="A309" s="49"/>
      <c r="B309" s="50"/>
      <c r="C309" s="50"/>
      <c r="D309" s="222"/>
      <c r="E309" s="49"/>
      <c r="F309" s="222"/>
      <c r="G309" s="222"/>
      <c r="H309" s="222"/>
      <c r="I309" s="222"/>
      <c r="J309" s="222"/>
      <c r="K309" s="222"/>
      <c r="L309" s="49"/>
      <c r="M309" s="49"/>
      <c r="N309" s="49"/>
      <c r="O309" s="49"/>
      <c r="P309" s="49"/>
      <c r="Q309" s="49"/>
      <c r="R309" s="49"/>
      <c r="S309" s="49"/>
      <c r="T309" s="49"/>
      <c r="U309" s="49"/>
      <c r="V309" s="49"/>
      <c r="W309" s="49"/>
      <c r="X309" s="49"/>
      <c r="Y309" s="49"/>
      <c r="Z309" s="49"/>
      <c r="AA309" s="222"/>
      <c r="AB309" s="222"/>
      <c r="AC309" s="222"/>
      <c r="AD309" s="222"/>
      <c r="AE309" s="222"/>
      <c r="AF309" s="222"/>
      <c r="AG309" s="222"/>
      <c r="AH309" s="222"/>
      <c r="AI309" s="222"/>
      <c r="AJ309" s="222"/>
      <c r="AK309" s="222"/>
      <c r="AL309" s="222"/>
      <c r="AM309" s="222"/>
      <c r="AN309" s="222"/>
      <c r="AO309" s="222"/>
      <c r="AP309" s="222"/>
      <c r="AQ309" s="218"/>
      <c r="AR309" s="222"/>
      <c r="AS309" s="222"/>
      <c r="AT309" s="222"/>
      <c r="AX309" s="45"/>
    </row>
    <row r="310" spans="1:50" ht="22.5" customHeight="1" x14ac:dyDescent="0.25">
      <c r="A310" s="49"/>
      <c r="B310" s="50"/>
      <c r="C310" s="50"/>
      <c r="D310" s="222"/>
      <c r="E310" s="49"/>
      <c r="F310" s="222"/>
      <c r="G310" s="222"/>
      <c r="H310" s="222"/>
      <c r="I310" s="222"/>
      <c r="J310" s="222"/>
      <c r="K310" s="222"/>
      <c r="L310" s="49"/>
      <c r="M310" s="49"/>
      <c r="N310" s="49"/>
      <c r="O310" s="49"/>
      <c r="P310" s="49"/>
      <c r="Q310" s="49"/>
      <c r="R310" s="49"/>
      <c r="S310" s="49"/>
      <c r="T310" s="49"/>
      <c r="U310" s="49"/>
      <c r="V310" s="49"/>
      <c r="W310" s="49"/>
      <c r="X310" s="49"/>
      <c r="Y310" s="49"/>
      <c r="Z310" s="49"/>
      <c r="AA310" s="222"/>
      <c r="AB310" s="222"/>
      <c r="AC310" s="222"/>
      <c r="AD310" s="222"/>
      <c r="AE310" s="222"/>
      <c r="AF310" s="222"/>
      <c r="AG310" s="222"/>
      <c r="AH310" s="222"/>
      <c r="AI310" s="222"/>
      <c r="AJ310" s="222"/>
      <c r="AK310" s="222"/>
      <c r="AL310" s="222"/>
      <c r="AM310" s="222"/>
      <c r="AN310" s="222"/>
      <c r="AO310" s="222"/>
      <c r="AP310" s="222"/>
      <c r="AQ310" s="218"/>
      <c r="AR310" s="222"/>
      <c r="AS310" s="222"/>
      <c r="AT310" s="222"/>
      <c r="AX310" s="45"/>
    </row>
    <row r="311" spans="1:50" ht="22.5" customHeight="1" x14ac:dyDescent="0.25">
      <c r="A311" s="49"/>
      <c r="B311" s="50"/>
      <c r="C311" s="50"/>
      <c r="D311" s="222"/>
      <c r="E311" s="49"/>
      <c r="F311" s="222"/>
      <c r="G311" s="222"/>
      <c r="H311" s="222"/>
      <c r="I311" s="222"/>
      <c r="J311" s="222"/>
      <c r="K311" s="222"/>
      <c r="L311" s="49"/>
      <c r="M311" s="49"/>
      <c r="N311" s="49"/>
      <c r="O311" s="49"/>
      <c r="P311" s="49"/>
      <c r="Q311" s="49"/>
      <c r="R311" s="49"/>
      <c r="S311" s="49"/>
      <c r="T311" s="49"/>
      <c r="U311" s="49"/>
      <c r="V311" s="49"/>
      <c r="W311" s="49"/>
      <c r="X311" s="49"/>
      <c r="Y311" s="49"/>
      <c r="Z311" s="49"/>
      <c r="AA311" s="222"/>
      <c r="AB311" s="222"/>
      <c r="AC311" s="222"/>
      <c r="AD311" s="222"/>
      <c r="AE311" s="222"/>
      <c r="AF311" s="222"/>
      <c r="AG311" s="222"/>
      <c r="AH311" s="222"/>
      <c r="AI311" s="222"/>
      <c r="AJ311" s="222"/>
      <c r="AK311" s="222"/>
      <c r="AL311" s="222"/>
      <c r="AM311" s="222"/>
      <c r="AN311" s="222"/>
      <c r="AO311" s="222"/>
      <c r="AP311" s="222"/>
      <c r="AQ311" s="218"/>
      <c r="AR311" s="222"/>
      <c r="AS311" s="222"/>
      <c r="AT311" s="222"/>
      <c r="AX311" s="45"/>
    </row>
    <row r="312" spans="1:50" ht="22.5" customHeight="1" x14ac:dyDescent="0.25">
      <c r="A312" s="49"/>
      <c r="B312" s="50"/>
      <c r="C312" s="50"/>
      <c r="D312" s="222"/>
      <c r="E312" s="49"/>
      <c r="F312" s="222"/>
      <c r="G312" s="222"/>
      <c r="H312" s="222"/>
      <c r="I312" s="222"/>
      <c r="J312" s="222"/>
      <c r="K312" s="222"/>
      <c r="L312" s="49"/>
      <c r="M312" s="49"/>
      <c r="N312" s="49"/>
      <c r="O312" s="49"/>
      <c r="P312" s="49"/>
      <c r="Q312" s="49"/>
      <c r="R312" s="49"/>
      <c r="S312" s="49"/>
      <c r="T312" s="49"/>
      <c r="U312" s="49"/>
      <c r="V312" s="49"/>
      <c r="W312" s="49"/>
      <c r="X312" s="49"/>
      <c r="Y312" s="49"/>
      <c r="Z312" s="49"/>
      <c r="AA312" s="222"/>
      <c r="AB312" s="222"/>
      <c r="AC312" s="222"/>
      <c r="AD312" s="222"/>
      <c r="AE312" s="222"/>
      <c r="AF312" s="222"/>
      <c r="AG312" s="222"/>
      <c r="AH312" s="222"/>
      <c r="AI312" s="222"/>
      <c r="AJ312" s="222"/>
      <c r="AK312" s="222"/>
      <c r="AL312" s="222"/>
      <c r="AM312" s="222"/>
      <c r="AN312" s="222"/>
      <c r="AO312" s="222"/>
      <c r="AP312" s="222"/>
      <c r="AQ312" s="218"/>
      <c r="AR312" s="222"/>
      <c r="AS312" s="222"/>
      <c r="AT312" s="222"/>
      <c r="AX312" s="45"/>
    </row>
    <row r="313" spans="1:50" ht="22.5" customHeight="1" x14ac:dyDescent="0.25">
      <c r="A313" s="49"/>
      <c r="B313" s="50"/>
      <c r="C313" s="50"/>
      <c r="D313" s="222"/>
      <c r="E313" s="49"/>
      <c r="F313" s="222"/>
      <c r="G313" s="222"/>
      <c r="H313" s="222"/>
      <c r="I313" s="222"/>
      <c r="J313" s="222"/>
      <c r="K313" s="222"/>
      <c r="L313" s="49"/>
      <c r="M313" s="49"/>
      <c r="N313" s="49"/>
      <c r="O313" s="49"/>
      <c r="P313" s="49"/>
      <c r="Q313" s="49"/>
      <c r="R313" s="49"/>
      <c r="S313" s="49"/>
      <c r="T313" s="49"/>
      <c r="U313" s="49"/>
      <c r="V313" s="49"/>
      <c r="W313" s="49"/>
      <c r="X313" s="49"/>
      <c r="Y313" s="49"/>
      <c r="Z313" s="49"/>
      <c r="AA313" s="222"/>
      <c r="AB313" s="222"/>
      <c r="AC313" s="222"/>
      <c r="AD313" s="222"/>
      <c r="AE313" s="222"/>
      <c r="AF313" s="222"/>
      <c r="AG313" s="222"/>
      <c r="AH313" s="222"/>
      <c r="AI313" s="222"/>
      <c r="AJ313" s="222"/>
      <c r="AK313" s="222"/>
      <c r="AL313" s="222"/>
      <c r="AM313" s="222"/>
      <c r="AN313" s="222"/>
      <c r="AO313" s="222"/>
      <c r="AP313" s="222"/>
      <c r="AQ313" s="218"/>
      <c r="AR313" s="222"/>
      <c r="AS313" s="222"/>
      <c r="AT313" s="222"/>
      <c r="AX313" s="45"/>
    </row>
    <row r="314" spans="1:50" ht="22.5" customHeight="1" x14ac:dyDescent="0.25">
      <c r="A314" s="49"/>
      <c r="B314" s="50"/>
      <c r="C314" s="50"/>
      <c r="D314" s="222"/>
      <c r="E314" s="49"/>
      <c r="F314" s="222"/>
      <c r="G314" s="222"/>
      <c r="H314" s="222"/>
      <c r="I314" s="222"/>
      <c r="J314" s="222"/>
      <c r="K314" s="222"/>
      <c r="L314" s="49"/>
      <c r="M314" s="49"/>
      <c r="N314" s="49"/>
      <c r="O314" s="49"/>
      <c r="P314" s="49"/>
      <c r="Q314" s="49"/>
      <c r="R314" s="49"/>
      <c r="S314" s="49"/>
      <c r="T314" s="49"/>
      <c r="U314" s="49"/>
      <c r="V314" s="49"/>
      <c r="W314" s="49"/>
      <c r="X314" s="49"/>
      <c r="Y314" s="49"/>
      <c r="Z314" s="49"/>
      <c r="AA314" s="222"/>
      <c r="AB314" s="222"/>
      <c r="AC314" s="222"/>
      <c r="AD314" s="222"/>
      <c r="AE314" s="222"/>
      <c r="AF314" s="222"/>
      <c r="AG314" s="222"/>
      <c r="AH314" s="222"/>
      <c r="AI314" s="222"/>
      <c r="AJ314" s="222"/>
      <c r="AK314" s="222"/>
      <c r="AL314" s="222"/>
      <c r="AM314" s="222"/>
      <c r="AN314" s="222"/>
      <c r="AO314" s="222"/>
      <c r="AP314" s="222"/>
      <c r="AQ314" s="218"/>
      <c r="AR314" s="222"/>
      <c r="AS314" s="222"/>
      <c r="AT314" s="222"/>
      <c r="AX314" s="45"/>
    </row>
    <row r="315" spans="1:50" ht="22.5" customHeight="1" x14ac:dyDescent="0.25">
      <c r="A315" s="49"/>
      <c r="B315" s="50"/>
      <c r="C315" s="50"/>
      <c r="D315" s="222"/>
      <c r="E315" s="49"/>
      <c r="F315" s="222"/>
      <c r="G315" s="222"/>
      <c r="H315" s="222"/>
      <c r="I315" s="222"/>
      <c r="J315" s="222"/>
      <c r="K315" s="222"/>
      <c r="L315" s="49"/>
      <c r="M315" s="49"/>
      <c r="N315" s="49"/>
      <c r="O315" s="49"/>
      <c r="P315" s="49"/>
      <c r="Q315" s="49"/>
      <c r="R315" s="49"/>
      <c r="S315" s="49"/>
      <c r="T315" s="49"/>
      <c r="U315" s="49"/>
      <c r="V315" s="49"/>
      <c r="W315" s="49"/>
      <c r="X315" s="49"/>
      <c r="Y315" s="49"/>
      <c r="Z315" s="49"/>
      <c r="AA315" s="222"/>
      <c r="AB315" s="222"/>
      <c r="AC315" s="222"/>
      <c r="AD315" s="222"/>
      <c r="AE315" s="222"/>
      <c r="AF315" s="222"/>
      <c r="AG315" s="222"/>
      <c r="AH315" s="222"/>
      <c r="AI315" s="222"/>
      <c r="AJ315" s="222"/>
      <c r="AK315" s="222"/>
      <c r="AL315" s="222"/>
      <c r="AM315" s="222"/>
      <c r="AN315" s="222"/>
      <c r="AO315" s="222"/>
      <c r="AP315" s="222"/>
      <c r="AQ315" s="218"/>
      <c r="AR315" s="222"/>
      <c r="AS315" s="222"/>
      <c r="AT315" s="222"/>
      <c r="AX315" s="45"/>
    </row>
    <row r="316" spans="1:50" ht="22.5" customHeight="1" x14ac:dyDescent="0.25">
      <c r="A316" s="49"/>
      <c r="B316" s="50"/>
      <c r="C316" s="50"/>
      <c r="D316" s="222"/>
      <c r="E316" s="49"/>
      <c r="F316" s="222"/>
      <c r="G316" s="222"/>
      <c r="H316" s="222"/>
      <c r="I316" s="222"/>
      <c r="J316" s="222"/>
      <c r="K316" s="222"/>
      <c r="L316" s="49"/>
      <c r="M316" s="49"/>
      <c r="N316" s="49"/>
      <c r="O316" s="49"/>
      <c r="P316" s="49"/>
      <c r="Q316" s="49"/>
      <c r="R316" s="49"/>
      <c r="S316" s="49"/>
      <c r="T316" s="49"/>
      <c r="U316" s="49"/>
      <c r="V316" s="49"/>
      <c r="W316" s="49"/>
      <c r="X316" s="49"/>
      <c r="Y316" s="49"/>
      <c r="Z316" s="49"/>
      <c r="AA316" s="222"/>
      <c r="AB316" s="222"/>
      <c r="AC316" s="222"/>
      <c r="AD316" s="222"/>
      <c r="AE316" s="222"/>
      <c r="AF316" s="222"/>
      <c r="AG316" s="222"/>
      <c r="AH316" s="222"/>
      <c r="AI316" s="222"/>
      <c r="AJ316" s="222"/>
      <c r="AK316" s="222"/>
      <c r="AL316" s="222"/>
      <c r="AM316" s="222"/>
      <c r="AN316" s="222"/>
      <c r="AO316" s="222"/>
      <c r="AP316" s="222"/>
      <c r="AQ316" s="218"/>
      <c r="AR316" s="222"/>
      <c r="AS316" s="222"/>
      <c r="AT316" s="222"/>
      <c r="AX316" s="45"/>
    </row>
    <row r="317" spans="1:50" ht="22.5" customHeight="1" x14ac:dyDescent="0.25">
      <c r="A317" s="49"/>
      <c r="B317" s="50"/>
      <c r="C317" s="50"/>
      <c r="D317" s="222"/>
      <c r="E317" s="49"/>
      <c r="F317" s="222"/>
      <c r="G317" s="222"/>
      <c r="H317" s="222"/>
      <c r="I317" s="222"/>
      <c r="J317" s="222"/>
      <c r="K317" s="222"/>
      <c r="L317" s="49"/>
      <c r="M317" s="49"/>
      <c r="N317" s="49"/>
      <c r="O317" s="49"/>
      <c r="P317" s="49"/>
      <c r="Q317" s="49"/>
      <c r="R317" s="49"/>
      <c r="S317" s="49"/>
      <c r="T317" s="49"/>
      <c r="U317" s="49"/>
      <c r="V317" s="49"/>
      <c r="W317" s="49"/>
      <c r="X317" s="49"/>
      <c r="Y317" s="49"/>
      <c r="Z317" s="49"/>
      <c r="AA317" s="222"/>
      <c r="AB317" s="222"/>
      <c r="AC317" s="222"/>
      <c r="AD317" s="222"/>
      <c r="AE317" s="222"/>
      <c r="AF317" s="222"/>
      <c r="AG317" s="222"/>
      <c r="AH317" s="222"/>
      <c r="AI317" s="222"/>
      <c r="AJ317" s="222"/>
      <c r="AK317" s="222"/>
      <c r="AL317" s="222"/>
      <c r="AM317" s="222"/>
      <c r="AN317" s="222"/>
      <c r="AO317" s="222"/>
      <c r="AP317" s="222"/>
      <c r="AQ317" s="218"/>
      <c r="AR317" s="222"/>
      <c r="AS317" s="222"/>
      <c r="AT317" s="222"/>
      <c r="AX317" s="45"/>
    </row>
    <row r="318" spans="1:50" ht="22.5" customHeight="1" x14ac:dyDescent="0.25">
      <c r="A318" s="49"/>
      <c r="B318" s="50"/>
      <c r="C318" s="50"/>
      <c r="D318" s="222"/>
      <c r="E318" s="49"/>
      <c r="F318" s="222"/>
      <c r="G318" s="222"/>
      <c r="H318" s="222"/>
      <c r="I318" s="222"/>
      <c r="J318" s="222"/>
      <c r="K318" s="222"/>
      <c r="L318" s="49"/>
      <c r="M318" s="49"/>
      <c r="N318" s="49"/>
      <c r="O318" s="49"/>
      <c r="P318" s="49"/>
      <c r="Q318" s="49"/>
      <c r="R318" s="49"/>
      <c r="S318" s="49"/>
      <c r="T318" s="49"/>
      <c r="U318" s="49"/>
      <c r="V318" s="49"/>
      <c r="W318" s="49"/>
      <c r="X318" s="49"/>
      <c r="Y318" s="49"/>
      <c r="Z318" s="49"/>
      <c r="AA318" s="222"/>
      <c r="AB318" s="222"/>
      <c r="AC318" s="222"/>
      <c r="AD318" s="222"/>
      <c r="AE318" s="222"/>
      <c r="AF318" s="222"/>
      <c r="AG318" s="222"/>
      <c r="AH318" s="222"/>
      <c r="AI318" s="222"/>
      <c r="AJ318" s="222"/>
      <c r="AK318" s="222"/>
      <c r="AL318" s="222"/>
      <c r="AM318" s="222"/>
      <c r="AN318" s="222"/>
      <c r="AO318" s="222"/>
      <c r="AP318" s="222"/>
      <c r="AQ318" s="218"/>
      <c r="AR318" s="222"/>
      <c r="AS318" s="222"/>
      <c r="AT318" s="222"/>
      <c r="AX318" s="45"/>
    </row>
    <row r="319" spans="1:50" ht="22.5" customHeight="1" x14ac:dyDescent="0.25">
      <c r="A319" s="49"/>
      <c r="B319" s="50"/>
      <c r="C319" s="50"/>
      <c r="D319" s="222"/>
      <c r="E319" s="49"/>
      <c r="F319" s="222"/>
      <c r="G319" s="222"/>
      <c r="H319" s="222"/>
      <c r="I319" s="222"/>
      <c r="J319" s="222"/>
      <c r="K319" s="222"/>
      <c r="L319" s="49"/>
      <c r="M319" s="49"/>
      <c r="N319" s="49"/>
      <c r="O319" s="49"/>
      <c r="P319" s="49"/>
      <c r="Q319" s="49"/>
      <c r="R319" s="49"/>
      <c r="S319" s="49"/>
      <c r="T319" s="49"/>
      <c r="U319" s="49"/>
      <c r="V319" s="49"/>
      <c r="W319" s="49"/>
      <c r="X319" s="49"/>
      <c r="Y319" s="49"/>
      <c r="Z319" s="49"/>
      <c r="AA319" s="222"/>
      <c r="AB319" s="222"/>
      <c r="AC319" s="222"/>
      <c r="AD319" s="222"/>
      <c r="AE319" s="222"/>
      <c r="AF319" s="222"/>
      <c r="AG319" s="222"/>
      <c r="AH319" s="222"/>
      <c r="AI319" s="222"/>
      <c r="AJ319" s="222"/>
      <c r="AK319" s="222"/>
      <c r="AL319" s="222"/>
      <c r="AM319" s="222"/>
      <c r="AN319" s="222"/>
      <c r="AO319" s="222"/>
      <c r="AP319" s="222"/>
      <c r="AQ319" s="218"/>
      <c r="AR319" s="222"/>
      <c r="AS319" s="222"/>
      <c r="AT319" s="222"/>
      <c r="AX319" s="45"/>
    </row>
    <row r="320" spans="1:50" ht="22.5" customHeight="1" x14ac:dyDescent="0.25">
      <c r="A320" s="49"/>
      <c r="B320" s="50"/>
      <c r="C320" s="50"/>
      <c r="D320" s="222"/>
      <c r="E320" s="49"/>
      <c r="F320" s="222"/>
      <c r="G320" s="222"/>
      <c r="H320" s="222"/>
      <c r="I320" s="222"/>
      <c r="J320" s="222"/>
      <c r="K320" s="222"/>
      <c r="L320" s="49"/>
      <c r="M320" s="49"/>
      <c r="N320" s="49"/>
      <c r="O320" s="49"/>
      <c r="P320" s="49"/>
      <c r="Q320" s="49"/>
      <c r="R320" s="49"/>
      <c r="S320" s="49"/>
      <c r="T320" s="49"/>
      <c r="U320" s="49"/>
      <c r="V320" s="49"/>
      <c r="W320" s="49"/>
      <c r="X320" s="49"/>
      <c r="Y320" s="49"/>
      <c r="Z320" s="49"/>
      <c r="AA320" s="222"/>
      <c r="AB320" s="222"/>
      <c r="AC320" s="222"/>
      <c r="AD320" s="222"/>
      <c r="AE320" s="222"/>
      <c r="AF320" s="222"/>
      <c r="AG320" s="222"/>
      <c r="AH320" s="222"/>
      <c r="AI320" s="222"/>
      <c r="AJ320" s="222"/>
      <c r="AK320" s="222"/>
      <c r="AL320" s="222"/>
      <c r="AM320" s="222"/>
      <c r="AN320" s="222"/>
      <c r="AO320" s="222"/>
      <c r="AP320" s="222"/>
      <c r="AQ320" s="218"/>
      <c r="AR320" s="222"/>
      <c r="AS320" s="222"/>
      <c r="AT320" s="222"/>
      <c r="AX320" s="45"/>
    </row>
    <row r="321" spans="1:50" ht="22.5" customHeight="1" x14ac:dyDescent="0.25">
      <c r="A321" s="49"/>
      <c r="B321" s="50"/>
      <c r="C321" s="50"/>
      <c r="D321" s="222"/>
      <c r="E321" s="49"/>
      <c r="F321" s="222"/>
      <c r="G321" s="222"/>
      <c r="H321" s="222"/>
      <c r="I321" s="222"/>
      <c r="J321" s="222"/>
      <c r="K321" s="222"/>
      <c r="L321" s="49"/>
      <c r="M321" s="49"/>
      <c r="N321" s="49"/>
      <c r="O321" s="49"/>
      <c r="P321" s="49"/>
      <c r="Q321" s="49"/>
      <c r="R321" s="49"/>
      <c r="S321" s="49"/>
      <c r="T321" s="49"/>
      <c r="U321" s="49"/>
      <c r="V321" s="49"/>
      <c r="W321" s="49"/>
      <c r="X321" s="49"/>
      <c r="Y321" s="49"/>
      <c r="Z321" s="49"/>
      <c r="AA321" s="222"/>
      <c r="AB321" s="222"/>
      <c r="AC321" s="222"/>
      <c r="AD321" s="222"/>
      <c r="AE321" s="222"/>
      <c r="AF321" s="222"/>
      <c r="AG321" s="222"/>
      <c r="AH321" s="222"/>
      <c r="AI321" s="222"/>
      <c r="AJ321" s="222"/>
      <c r="AK321" s="222"/>
      <c r="AL321" s="222"/>
      <c r="AM321" s="222"/>
      <c r="AN321" s="222"/>
      <c r="AO321" s="222"/>
      <c r="AP321" s="222"/>
      <c r="AQ321" s="218"/>
      <c r="AR321" s="222"/>
      <c r="AS321" s="222"/>
      <c r="AT321" s="222"/>
      <c r="AX321" s="45"/>
    </row>
    <row r="322" spans="1:50" ht="22.5" customHeight="1" x14ac:dyDescent="0.25">
      <c r="A322" s="49"/>
      <c r="B322" s="50"/>
      <c r="C322" s="50"/>
      <c r="D322" s="222"/>
      <c r="E322" s="49"/>
      <c r="F322" s="222"/>
      <c r="G322" s="222"/>
      <c r="H322" s="222"/>
      <c r="I322" s="222"/>
      <c r="J322" s="222"/>
      <c r="K322" s="222"/>
      <c r="L322" s="49"/>
      <c r="M322" s="49"/>
      <c r="N322" s="49"/>
      <c r="O322" s="49"/>
      <c r="P322" s="49"/>
      <c r="Q322" s="49"/>
      <c r="R322" s="49"/>
      <c r="S322" s="49"/>
      <c r="T322" s="49"/>
      <c r="U322" s="49"/>
      <c r="V322" s="49"/>
      <c r="W322" s="49"/>
      <c r="X322" s="49"/>
      <c r="Y322" s="49"/>
      <c r="Z322" s="49"/>
      <c r="AA322" s="222"/>
      <c r="AB322" s="222"/>
      <c r="AC322" s="222"/>
      <c r="AD322" s="222"/>
      <c r="AE322" s="222"/>
      <c r="AF322" s="222"/>
      <c r="AG322" s="222"/>
      <c r="AH322" s="222"/>
      <c r="AI322" s="222"/>
      <c r="AJ322" s="222"/>
      <c r="AK322" s="222"/>
      <c r="AL322" s="222"/>
      <c r="AM322" s="222"/>
      <c r="AN322" s="222"/>
      <c r="AO322" s="222"/>
      <c r="AP322" s="222"/>
      <c r="AQ322" s="218"/>
      <c r="AR322" s="222"/>
      <c r="AS322" s="222"/>
      <c r="AT322" s="222"/>
      <c r="AX322" s="45"/>
    </row>
    <row r="323" spans="1:50" ht="22.5" customHeight="1" x14ac:dyDescent="0.25">
      <c r="A323" s="49"/>
      <c r="B323" s="50"/>
      <c r="C323" s="50"/>
      <c r="D323" s="222"/>
      <c r="E323" s="49"/>
      <c r="F323" s="222"/>
      <c r="G323" s="222"/>
      <c r="H323" s="222"/>
      <c r="I323" s="222"/>
      <c r="J323" s="222"/>
      <c r="K323" s="222"/>
      <c r="L323" s="49"/>
      <c r="M323" s="49"/>
      <c r="N323" s="49"/>
      <c r="O323" s="49"/>
      <c r="P323" s="49"/>
      <c r="Q323" s="49"/>
      <c r="R323" s="49"/>
      <c r="S323" s="49"/>
      <c r="T323" s="49"/>
      <c r="U323" s="49"/>
      <c r="V323" s="49"/>
      <c r="W323" s="49"/>
      <c r="X323" s="49"/>
      <c r="Y323" s="49"/>
      <c r="Z323" s="49"/>
      <c r="AA323" s="222"/>
      <c r="AB323" s="222"/>
      <c r="AC323" s="222"/>
      <c r="AD323" s="222"/>
      <c r="AE323" s="222"/>
      <c r="AF323" s="222"/>
      <c r="AG323" s="222"/>
      <c r="AH323" s="222"/>
      <c r="AI323" s="222"/>
      <c r="AJ323" s="222"/>
      <c r="AK323" s="222"/>
      <c r="AL323" s="222"/>
      <c r="AM323" s="222"/>
      <c r="AN323" s="222"/>
      <c r="AO323" s="222"/>
      <c r="AP323" s="222"/>
      <c r="AQ323" s="218"/>
      <c r="AR323" s="222"/>
      <c r="AS323" s="222"/>
      <c r="AT323" s="222"/>
      <c r="AX323" s="45"/>
    </row>
    <row r="324" spans="1:50" ht="22.5" customHeight="1" x14ac:dyDescent="0.25">
      <c r="A324" s="49"/>
      <c r="B324" s="50"/>
      <c r="C324" s="50"/>
      <c r="D324" s="222"/>
      <c r="E324" s="49"/>
      <c r="F324" s="222"/>
      <c r="G324" s="222"/>
      <c r="H324" s="222"/>
      <c r="I324" s="222"/>
      <c r="J324" s="222"/>
      <c r="K324" s="222"/>
      <c r="L324" s="49"/>
      <c r="M324" s="49"/>
      <c r="N324" s="49"/>
      <c r="O324" s="49"/>
      <c r="P324" s="49"/>
      <c r="Q324" s="49"/>
      <c r="R324" s="49"/>
      <c r="S324" s="49"/>
      <c r="T324" s="49"/>
      <c r="U324" s="49"/>
      <c r="V324" s="49"/>
      <c r="W324" s="49"/>
      <c r="X324" s="49"/>
      <c r="Y324" s="49"/>
      <c r="Z324" s="49"/>
      <c r="AA324" s="222"/>
      <c r="AB324" s="222"/>
      <c r="AC324" s="222"/>
      <c r="AD324" s="222"/>
      <c r="AE324" s="222"/>
      <c r="AF324" s="222"/>
      <c r="AG324" s="222"/>
      <c r="AH324" s="222"/>
      <c r="AI324" s="222"/>
      <c r="AJ324" s="222"/>
      <c r="AK324" s="222"/>
      <c r="AL324" s="222"/>
      <c r="AM324" s="222"/>
      <c r="AN324" s="222"/>
      <c r="AO324" s="222"/>
      <c r="AP324" s="222"/>
      <c r="AQ324" s="218"/>
      <c r="AR324" s="222"/>
      <c r="AS324" s="222"/>
      <c r="AT324" s="222"/>
      <c r="AX324" s="45"/>
    </row>
    <row r="325" spans="1:50" ht="22.5" customHeight="1" x14ac:dyDescent="0.25">
      <c r="A325" s="49"/>
      <c r="B325" s="50"/>
      <c r="C325" s="50"/>
      <c r="D325" s="222"/>
      <c r="E325" s="49"/>
      <c r="F325" s="222"/>
      <c r="G325" s="222"/>
      <c r="H325" s="222"/>
      <c r="I325" s="222"/>
      <c r="J325" s="222"/>
      <c r="K325" s="222"/>
      <c r="L325" s="49"/>
      <c r="M325" s="49"/>
      <c r="N325" s="49"/>
      <c r="O325" s="49"/>
      <c r="P325" s="49"/>
      <c r="Q325" s="49"/>
      <c r="R325" s="49"/>
      <c r="S325" s="49"/>
      <c r="T325" s="49"/>
      <c r="U325" s="49"/>
      <c r="V325" s="49"/>
      <c r="W325" s="49"/>
      <c r="X325" s="49"/>
      <c r="Y325" s="49"/>
      <c r="Z325" s="49"/>
      <c r="AA325" s="222"/>
      <c r="AB325" s="222"/>
      <c r="AC325" s="222"/>
      <c r="AD325" s="222"/>
      <c r="AE325" s="222"/>
      <c r="AF325" s="222"/>
      <c r="AG325" s="222"/>
      <c r="AH325" s="222"/>
      <c r="AI325" s="222"/>
      <c r="AJ325" s="222"/>
      <c r="AK325" s="222"/>
      <c r="AL325" s="222"/>
      <c r="AM325" s="222"/>
      <c r="AN325" s="222"/>
      <c r="AO325" s="222"/>
      <c r="AP325" s="222"/>
      <c r="AQ325" s="218"/>
      <c r="AR325" s="222"/>
      <c r="AS325" s="222"/>
      <c r="AT325" s="222"/>
      <c r="AX325" s="45"/>
    </row>
    <row r="326" spans="1:50" ht="22.5" customHeight="1" x14ac:dyDescent="0.25">
      <c r="A326" s="49"/>
      <c r="B326" s="50"/>
      <c r="C326" s="50"/>
      <c r="D326" s="222"/>
      <c r="E326" s="49"/>
      <c r="F326" s="222"/>
      <c r="G326" s="222"/>
      <c r="H326" s="222"/>
      <c r="I326" s="222"/>
      <c r="J326" s="222"/>
      <c r="K326" s="222"/>
      <c r="L326" s="49"/>
      <c r="M326" s="49"/>
      <c r="N326" s="49"/>
      <c r="O326" s="49"/>
      <c r="P326" s="49"/>
      <c r="Q326" s="49"/>
      <c r="R326" s="49"/>
      <c r="S326" s="49"/>
      <c r="T326" s="49"/>
      <c r="U326" s="49"/>
      <c r="V326" s="49"/>
      <c r="W326" s="49"/>
      <c r="X326" s="49"/>
      <c r="Y326" s="49"/>
      <c r="Z326" s="49"/>
      <c r="AA326" s="222"/>
      <c r="AB326" s="222"/>
      <c r="AC326" s="222"/>
      <c r="AD326" s="222"/>
      <c r="AE326" s="222"/>
      <c r="AF326" s="222"/>
      <c r="AG326" s="222"/>
      <c r="AH326" s="222"/>
      <c r="AI326" s="222"/>
      <c r="AJ326" s="222"/>
      <c r="AK326" s="222"/>
      <c r="AL326" s="222"/>
      <c r="AM326" s="222"/>
      <c r="AN326" s="222"/>
      <c r="AO326" s="222"/>
      <c r="AP326" s="222"/>
      <c r="AQ326" s="218"/>
      <c r="AR326" s="222"/>
      <c r="AS326" s="222"/>
      <c r="AT326" s="222"/>
      <c r="AX326" s="45"/>
    </row>
    <row r="327" spans="1:50" ht="22.5" customHeight="1" x14ac:dyDescent="0.25">
      <c r="A327" s="49"/>
      <c r="B327" s="50"/>
      <c r="C327" s="50"/>
      <c r="D327" s="222"/>
      <c r="E327" s="49"/>
      <c r="F327" s="222"/>
      <c r="G327" s="222"/>
      <c r="H327" s="222"/>
      <c r="I327" s="222"/>
      <c r="J327" s="222"/>
      <c r="K327" s="222"/>
      <c r="L327" s="49"/>
      <c r="M327" s="49"/>
      <c r="N327" s="49"/>
      <c r="O327" s="49"/>
      <c r="P327" s="49"/>
      <c r="Q327" s="49"/>
      <c r="R327" s="49"/>
      <c r="S327" s="49"/>
      <c r="T327" s="49"/>
      <c r="U327" s="49"/>
      <c r="V327" s="49"/>
      <c r="W327" s="49"/>
      <c r="X327" s="49"/>
      <c r="Y327" s="49"/>
      <c r="Z327" s="49"/>
      <c r="AA327" s="222"/>
      <c r="AB327" s="222"/>
      <c r="AC327" s="222"/>
      <c r="AD327" s="222"/>
      <c r="AE327" s="222"/>
      <c r="AF327" s="222"/>
      <c r="AG327" s="222"/>
      <c r="AH327" s="222"/>
      <c r="AI327" s="222"/>
      <c r="AJ327" s="222"/>
      <c r="AK327" s="222"/>
      <c r="AL327" s="222"/>
      <c r="AM327" s="222"/>
      <c r="AN327" s="222"/>
      <c r="AO327" s="222"/>
      <c r="AP327" s="222"/>
      <c r="AQ327" s="218"/>
      <c r="AR327" s="222"/>
      <c r="AS327" s="222"/>
      <c r="AT327" s="222"/>
      <c r="AX327" s="45"/>
    </row>
    <row r="328" spans="1:50" ht="22.5" customHeight="1" x14ac:dyDescent="0.25">
      <c r="A328" s="49"/>
      <c r="B328" s="50"/>
      <c r="C328" s="50"/>
      <c r="D328" s="222"/>
      <c r="E328" s="49"/>
      <c r="F328" s="222"/>
      <c r="G328" s="222"/>
      <c r="H328" s="222"/>
      <c r="I328" s="222"/>
      <c r="J328" s="222"/>
      <c r="K328" s="222"/>
      <c r="L328" s="49"/>
      <c r="M328" s="49"/>
      <c r="N328" s="49"/>
      <c r="O328" s="49"/>
      <c r="P328" s="49"/>
      <c r="Q328" s="49"/>
      <c r="R328" s="49"/>
      <c r="S328" s="49"/>
      <c r="T328" s="49"/>
      <c r="U328" s="49"/>
      <c r="V328" s="49"/>
      <c r="W328" s="49"/>
      <c r="X328" s="49"/>
      <c r="Y328" s="49"/>
      <c r="Z328" s="49"/>
      <c r="AA328" s="222"/>
      <c r="AB328" s="222"/>
      <c r="AC328" s="222"/>
      <c r="AD328" s="222"/>
      <c r="AE328" s="222"/>
      <c r="AF328" s="222"/>
      <c r="AG328" s="222"/>
      <c r="AH328" s="222"/>
      <c r="AI328" s="222"/>
      <c r="AJ328" s="222"/>
      <c r="AK328" s="222"/>
      <c r="AL328" s="222"/>
      <c r="AM328" s="222"/>
      <c r="AN328" s="222"/>
      <c r="AO328" s="222"/>
      <c r="AP328" s="222"/>
      <c r="AQ328" s="218"/>
      <c r="AR328" s="222"/>
      <c r="AS328" s="222"/>
      <c r="AT328" s="222"/>
      <c r="AX328" s="45"/>
    </row>
    <row r="329" spans="1:50" ht="22.5" customHeight="1" x14ac:dyDescent="0.25">
      <c r="A329" s="49"/>
      <c r="B329" s="50"/>
      <c r="C329" s="50"/>
      <c r="D329" s="222"/>
      <c r="E329" s="49"/>
      <c r="F329" s="222"/>
      <c r="G329" s="222"/>
      <c r="H329" s="222"/>
      <c r="I329" s="222"/>
      <c r="J329" s="222"/>
      <c r="K329" s="222"/>
      <c r="L329" s="49"/>
      <c r="M329" s="49"/>
      <c r="N329" s="49"/>
      <c r="O329" s="49"/>
      <c r="P329" s="49"/>
      <c r="Q329" s="49"/>
      <c r="R329" s="49"/>
      <c r="S329" s="49"/>
      <c r="T329" s="49"/>
      <c r="U329" s="49"/>
      <c r="V329" s="49"/>
      <c r="W329" s="49"/>
      <c r="X329" s="49"/>
      <c r="Y329" s="49"/>
      <c r="Z329" s="49"/>
      <c r="AA329" s="222"/>
      <c r="AB329" s="222"/>
      <c r="AC329" s="222"/>
      <c r="AD329" s="222"/>
      <c r="AE329" s="222"/>
      <c r="AF329" s="222"/>
      <c r="AG329" s="222"/>
      <c r="AH329" s="222"/>
      <c r="AI329" s="222"/>
      <c r="AJ329" s="222"/>
      <c r="AK329" s="222"/>
      <c r="AL329" s="222"/>
      <c r="AM329" s="222"/>
      <c r="AN329" s="222"/>
      <c r="AO329" s="222"/>
      <c r="AP329" s="222"/>
      <c r="AQ329" s="218"/>
      <c r="AR329" s="222"/>
      <c r="AS329" s="222"/>
      <c r="AT329" s="222"/>
      <c r="AX329" s="45"/>
    </row>
    <row r="330" spans="1:50" ht="22.5" customHeight="1" x14ac:dyDescent="0.25">
      <c r="A330" s="49"/>
      <c r="B330" s="50"/>
      <c r="C330" s="50"/>
      <c r="D330" s="222"/>
      <c r="E330" s="49"/>
      <c r="F330" s="222"/>
      <c r="G330" s="222"/>
      <c r="H330" s="222"/>
      <c r="I330" s="222"/>
      <c r="J330" s="222"/>
      <c r="K330" s="222"/>
      <c r="L330" s="49"/>
      <c r="M330" s="49"/>
      <c r="N330" s="49"/>
      <c r="O330" s="49"/>
      <c r="P330" s="49"/>
      <c r="Q330" s="49"/>
      <c r="R330" s="49"/>
      <c r="S330" s="49"/>
      <c r="T330" s="49"/>
      <c r="U330" s="49"/>
      <c r="V330" s="49"/>
      <c r="W330" s="49"/>
      <c r="X330" s="49"/>
      <c r="Y330" s="49"/>
      <c r="Z330" s="49"/>
      <c r="AA330" s="222"/>
      <c r="AB330" s="222"/>
      <c r="AC330" s="222"/>
      <c r="AD330" s="222"/>
      <c r="AE330" s="222"/>
      <c r="AF330" s="222"/>
      <c r="AG330" s="222"/>
      <c r="AH330" s="222"/>
      <c r="AI330" s="222"/>
      <c r="AJ330" s="222"/>
      <c r="AK330" s="222"/>
      <c r="AL330" s="222"/>
      <c r="AM330" s="222"/>
      <c r="AN330" s="222"/>
      <c r="AO330" s="222"/>
      <c r="AP330" s="222"/>
      <c r="AQ330" s="218"/>
      <c r="AR330" s="222"/>
      <c r="AS330" s="222"/>
      <c r="AT330" s="222"/>
      <c r="AX330" s="45"/>
    </row>
    <row r="331" spans="1:50" ht="22.5" customHeight="1" x14ac:dyDescent="0.25">
      <c r="A331" s="49"/>
      <c r="B331" s="50"/>
      <c r="C331" s="50"/>
      <c r="D331" s="222"/>
      <c r="E331" s="49"/>
      <c r="F331" s="222"/>
      <c r="G331" s="222"/>
      <c r="H331" s="222"/>
      <c r="I331" s="222"/>
      <c r="J331" s="222"/>
      <c r="K331" s="222"/>
      <c r="L331" s="49"/>
      <c r="M331" s="49"/>
      <c r="N331" s="49"/>
      <c r="O331" s="49"/>
      <c r="P331" s="49"/>
      <c r="Q331" s="49"/>
      <c r="R331" s="49"/>
      <c r="S331" s="49"/>
      <c r="T331" s="49"/>
      <c r="U331" s="49"/>
      <c r="V331" s="49"/>
      <c r="W331" s="49"/>
      <c r="X331" s="49"/>
      <c r="Y331" s="49"/>
      <c r="Z331" s="49"/>
      <c r="AA331" s="222"/>
      <c r="AB331" s="222"/>
      <c r="AC331" s="222"/>
      <c r="AD331" s="222"/>
      <c r="AE331" s="222"/>
      <c r="AF331" s="222"/>
      <c r="AG331" s="222"/>
      <c r="AH331" s="222"/>
      <c r="AI331" s="222"/>
      <c r="AJ331" s="222"/>
      <c r="AK331" s="222"/>
      <c r="AL331" s="222"/>
      <c r="AM331" s="222"/>
      <c r="AN331" s="222"/>
      <c r="AO331" s="222"/>
      <c r="AP331" s="222"/>
      <c r="AQ331" s="218"/>
      <c r="AR331" s="222"/>
      <c r="AS331" s="222"/>
      <c r="AT331" s="222"/>
      <c r="AX331" s="45"/>
    </row>
    <row r="332" spans="1:50" ht="22.5" customHeight="1" x14ac:dyDescent="0.25">
      <c r="A332" s="49"/>
      <c r="B332" s="50"/>
      <c r="C332" s="50"/>
      <c r="D332" s="222"/>
      <c r="E332" s="49"/>
      <c r="F332" s="222"/>
      <c r="G332" s="222"/>
      <c r="H332" s="222"/>
      <c r="I332" s="222"/>
      <c r="J332" s="222"/>
      <c r="K332" s="222"/>
      <c r="L332" s="49"/>
      <c r="M332" s="49"/>
      <c r="N332" s="49"/>
      <c r="O332" s="49"/>
      <c r="P332" s="49"/>
      <c r="Q332" s="49"/>
      <c r="R332" s="49"/>
      <c r="S332" s="49"/>
      <c r="T332" s="49"/>
      <c r="U332" s="49"/>
      <c r="V332" s="49"/>
      <c r="W332" s="49"/>
      <c r="X332" s="49"/>
      <c r="Y332" s="49"/>
      <c r="Z332" s="49"/>
      <c r="AA332" s="222"/>
      <c r="AB332" s="222"/>
      <c r="AC332" s="222"/>
      <c r="AD332" s="222"/>
      <c r="AE332" s="222"/>
      <c r="AF332" s="222"/>
      <c r="AG332" s="222"/>
      <c r="AH332" s="222"/>
      <c r="AI332" s="222"/>
      <c r="AJ332" s="222"/>
      <c r="AK332" s="222"/>
      <c r="AL332" s="222"/>
      <c r="AM332" s="222"/>
      <c r="AN332" s="222"/>
      <c r="AO332" s="222"/>
      <c r="AP332" s="222"/>
      <c r="AQ332" s="218"/>
      <c r="AR332" s="222"/>
      <c r="AS332" s="222"/>
      <c r="AT332" s="222"/>
      <c r="AX332" s="45"/>
    </row>
    <row r="333" spans="1:50" ht="22.5" customHeight="1" x14ac:dyDescent="0.25">
      <c r="A333" s="49"/>
      <c r="B333" s="50"/>
      <c r="C333" s="50"/>
      <c r="D333" s="222"/>
      <c r="E333" s="49"/>
      <c r="F333" s="222"/>
      <c r="G333" s="222"/>
      <c r="H333" s="222"/>
      <c r="I333" s="222"/>
      <c r="J333" s="222"/>
      <c r="K333" s="222"/>
      <c r="L333" s="49"/>
      <c r="M333" s="49"/>
      <c r="N333" s="49"/>
      <c r="O333" s="49"/>
      <c r="P333" s="49"/>
      <c r="Q333" s="49"/>
      <c r="R333" s="49"/>
      <c r="S333" s="49"/>
      <c r="T333" s="49"/>
      <c r="U333" s="49"/>
      <c r="V333" s="49"/>
      <c r="W333" s="49"/>
      <c r="X333" s="49"/>
      <c r="Y333" s="49"/>
      <c r="Z333" s="49"/>
      <c r="AA333" s="222"/>
      <c r="AB333" s="222"/>
      <c r="AC333" s="222"/>
      <c r="AD333" s="222"/>
      <c r="AE333" s="222"/>
      <c r="AF333" s="222"/>
      <c r="AG333" s="222"/>
      <c r="AH333" s="222"/>
      <c r="AI333" s="222"/>
      <c r="AJ333" s="222"/>
      <c r="AK333" s="222"/>
      <c r="AL333" s="222"/>
      <c r="AM333" s="222"/>
      <c r="AN333" s="222"/>
      <c r="AO333" s="222"/>
      <c r="AP333" s="222"/>
      <c r="AQ333" s="218"/>
      <c r="AR333" s="222"/>
      <c r="AS333" s="222"/>
      <c r="AT333" s="222"/>
      <c r="AX333" s="45"/>
    </row>
    <row r="334" spans="1:50" ht="22.5" customHeight="1" x14ac:dyDescent="0.25">
      <c r="A334" s="49"/>
      <c r="B334" s="50"/>
      <c r="C334" s="50"/>
      <c r="D334" s="222"/>
      <c r="E334" s="49"/>
      <c r="F334" s="222"/>
      <c r="G334" s="222"/>
      <c r="H334" s="222"/>
      <c r="I334" s="222"/>
      <c r="J334" s="222"/>
      <c r="K334" s="222"/>
      <c r="L334" s="49"/>
      <c r="M334" s="49"/>
      <c r="N334" s="49"/>
      <c r="O334" s="49"/>
      <c r="P334" s="49"/>
      <c r="Q334" s="49"/>
      <c r="R334" s="49"/>
      <c r="S334" s="49"/>
      <c r="T334" s="49"/>
      <c r="U334" s="49"/>
      <c r="V334" s="49"/>
      <c r="W334" s="49"/>
      <c r="X334" s="49"/>
      <c r="Y334" s="49"/>
      <c r="Z334" s="49"/>
      <c r="AA334" s="222"/>
      <c r="AB334" s="222"/>
      <c r="AC334" s="222"/>
      <c r="AD334" s="222"/>
      <c r="AE334" s="222"/>
      <c r="AF334" s="222"/>
      <c r="AG334" s="222"/>
      <c r="AH334" s="222"/>
      <c r="AI334" s="222"/>
      <c r="AJ334" s="222"/>
      <c r="AK334" s="222"/>
      <c r="AL334" s="222"/>
      <c r="AM334" s="222"/>
      <c r="AN334" s="222"/>
      <c r="AO334" s="222"/>
      <c r="AP334" s="222"/>
      <c r="AQ334" s="218"/>
      <c r="AR334" s="222"/>
      <c r="AS334" s="222"/>
      <c r="AT334" s="222"/>
      <c r="AX334" s="45"/>
    </row>
    <row r="335" spans="1:50" ht="22.5" customHeight="1" x14ac:dyDescent="0.25">
      <c r="A335" s="49"/>
      <c r="B335" s="50"/>
      <c r="C335" s="50"/>
      <c r="D335" s="222"/>
      <c r="E335" s="49"/>
      <c r="F335" s="222"/>
      <c r="G335" s="222"/>
      <c r="H335" s="222"/>
      <c r="I335" s="222"/>
      <c r="J335" s="222"/>
      <c r="K335" s="222"/>
      <c r="L335" s="49"/>
      <c r="M335" s="49"/>
      <c r="N335" s="49"/>
      <c r="O335" s="49"/>
      <c r="P335" s="49"/>
      <c r="Q335" s="49"/>
      <c r="R335" s="49"/>
      <c r="S335" s="49"/>
      <c r="T335" s="49"/>
      <c r="U335" s="49"/>
      <c r="V335" s="49"/>
      <c r="W335" s="49"/>
      <c r="X335" s="49"/>
      <c r="Y335" s="49"/>
      <c r="Z335" s="49"/>
      <c r="AA335" s="222"/>
      <c r="AB335" s="222"/>
      <c r="AC335" s="222"/>
      <c r="AD335" s="222"/>
      <c r="AE335" s="222"/>
      <c r="AF335" s="222"/>
      <c r="AG335" s="222"/>
      <c r="AH335" s="222"/>
      <c r="AI335" s="222"/>
      <c r="AJ335" s="222"/>
      <c r="AK335" s="222"/>
      <c r="AL335" s="222"/>
      <c r="AM335" s="222"/>
      <c r="AN335" s="222"/>
      <c r="AO335" s="222"/>
      <c r="AP335" s="222"/>
      <c r="AQ335" s="218"/>
      <c r="AR335" s="222"/>
      <c r="AS335" s="222"/>
      <c r="AT335" s="222"/>
      <c r="AX335" s="45"/>
    </row>
    <row r="336" spans="1:50" ht="22.5" customHeight="1" x14ac:dyDescent="0.25">
      <c r="A336" s="49"/>
      <c r="B336" s="50"/>
      <c r="C336" s="50"/>
      <c r="D336" s="222"/>
      <c r="E336" s="49"/>
      <c r="F336" s="222"/>
      <c r="G336" s="222"/>
      <c r="H336" s="222"/>
      <c r="I336" s="222"/>
      <c r="J336" s="222"/>
      <c r="K336" s="222"/>
      <c r="L336" s="49"/>
      <c r="M336" s="49"/>
      <c r="N336" s="49"/>
      <c r="O336" s="49"/>
      <c r="P336" s="49"/>
      <c r="Q336" s="49"/>
      <c r="R336" s="49"/>
      <c r="S336" s="49"/>
      <c r="T336" s="49"/>
      <c r="U336" s="49"/>
      <c r="V336" s="49"/>
      <c r="W336" s="49"/>
      <c r="X336" s="49"/>
      <c r="Y336" s="49"/>
      <c r="Z336" s="49"/>
      <c r="AA336" s="222"/>
      <c r="AB336" s="222"/>
      <c r="AC336" s="222"/>
      <c r="AD336" s="222"/>
      <c r="AE336" s="222"/>
      <c r="AF336" s="222"/>
      <c r="AG336" s="222"/>
      <c r="AH336" s="222"/>
      <c r="AI336" s="222"/>
      <c r="AJ336" s="222"/>
      <c r="AK336" s="222"/>
      <c r="AL336" s="222"/>
      <c r="AM336" s="222"/>
      <c r="AN336" s="222"/>
      <c r="AO336" s="222"/>
      <c r="AP336" s="222"/>
      <c r="AQ336" s="218"/>
      <c r="AR336" s="222"/>
      <c r="AS336" s="222"/>
      <c r="AT336" s="222"/>
      <c r="AX336" s="45"/>
    </row>
    <row r="337" spans="1:50" ht="22.5" customHeight="1" x14ac:dyDescent="0.25">
      <c r="A337" s="49"/>
      <c r="B337" s="50"/>
      <c r="C337" s="50"/>
      <c r="D337" s="222"/>
      <c r="E337" s="49"/>
      <c r="F337" s="222"/>
      <c r="G337" s="222"/>
      <c r="H337" s="222"/>
      <c r="I337" s="222"/>
      <c r="J337" s="222"/>
      <c r="K337" s="222"/>
      <c r="L337" s="49"/>
      <c r="M337" s="49"/>
      <c r="N337" s="49"/>
      <c r="O337" s="49"/>
      <c r="P337" s="49"/>
      <c r="Q337" s="49"/>
      <c r="R337" s="49"/>
      <c r="S337" s="49"/>
      <c r="T337" s="49"/>
      <c r="U337" s="49"/>
      <c r="V337" s="49"/>
      <c r="W337" s="49"/>
      <c r="X337" s="49"/>
      <c r="Y337" s="49"/>
      <c r="Z337" s="49"/>
      <c r="AA337" s="222"/>
      <c r="AB337" s="222"/>
      <c r="AC337" s="222"/>
      <c r="AD337" s="222"/>
      <c r="AE337" s="222"/>
      <c r="AF337" s="222"/>
      <c r="AG337" s="222"/>
      <c r="AH337" s="222"/>
      <c r="AI337" s="222"/>
      <c r="AJ337" s="222"/>
      <c r="AK337" s="222"/>
      <c r="AL337" s="222"/>
      <c r="AM337" s="222"/>
      <c r="AN337" s="222"/>
      <c r="AO337" s="222"/>
      <c r="AP337" s="222"/>
      <c r="AQ337" s="218"/>
      <c r="AR337" s="222"/>
      <c r="AS337" s="222"/>
      <c r="AT337" s="222"/>
      <c r="AX337" s="45"/>
    </row>
    <row r="338" spans="1:50" ht="22.5" customHeight="1" x14ac:dyDescent="0.25">
      <c r="A338" s="49"/>
      <c r="B338" s="50"/>
      <c r="C338" s="50"/>
      <c r="D338" s="222"/>
      <c r="E338" s="49"/>
      <c r="F338" s="222"/>
      <c r="G338" s="222"/>
      <c r="H338" s="222"/>
      <c r="I338" s="222"/>
      <c r="J338" s="222"/>
      <c r="K338" s="222"/>
      <c r="L338" s="49"/>
      <c r="M338" s="49"/>
      <c r="N338" s="49"/>
      <c r="O338" s="49"/>
      <c r="P338" s="49"/>
      <c r="Q338" s="49"/>
      <c r="R338" s="49"/>
      <c r="S338" s="49"/>
      <c r="T338" s="49"/>
      <c r="U338" s="49"/>
      <c r="V338" s="49"/>
      <c r="W338" s="49"/>
      <c r="X338" s="49"/>
      <c r="Y338" s="49"/>
      <c r="Z338" s="49"/>
      <c r="AA338" s="222"/>
      <c r="AB338" s="222"/>
      <c r="AC338" s="222"/>
      <c r="AD338" s="222"/>
      <c r="AE338" s="222"/>
      <c r="AF338" s="222"/>
      <c r="AG338" s="222"/>
      <c r="AH338" s="222"/>
      <c r="AI338" s="222"/>
      <c r="AJ338" s="222"/>
      <c r="AK338" s="222"/>
      <c r="AL338" s="222"/>
      <c r="AM338" s="222"/>
      <c r="AN338" s="222"/>
      <c r="AO338" s="222"/>
      <c r="AP338" s="222"/>
      <c r="AQ338" s="218"/>
      <c r="AR338" s="222"/>
      <c r="AS338" s="222"/>
      <c r="AT338" s="222"/>
      <c r="AX338" s="45"/>
    </row>
    <row r="339" spans="1:50" ht="22.5" customHeight="1" x14ac:dyDescent="0.25">
      <c r="A339" s="49"/>
      <c r="B339" s="50"/>
      <c r="C339" s="50"/>
      <c r="D339" s="222"/>
      <c r="E339" s="49"/>
      <c r="F339" s="222"/>
      <c r="G339" s="222"/>
      <c r="H339" s="222"/>
      <c r="I339" s="222"/>
      <c r="J339" s="222"/>
      <c r="K339" s="222"/>
      <c r="L339" s="49"/>
      <c r="M339" s="49"/>
      <c r="N339" s="49"/>
      <c r="O339" s="49"/>
      <c r="P339" s="49"/>
      <c r="Q339" s="49"/>
      <c r="R339" s="49"/>
      <c r="S339" s="49"/>
      <c r="T339" s="49"/>
      <c r="U339" s="49"/>
      <c r="V339" s="49"/>
      <c r="W339" s="49"/>
      <c r="X339" s="49"/>
      <c r="Y339" s="49"/>
      <c r="Z339" s="49"/>
      <c r="AA339" s="222"/>
      <c r="AB339" s="222"/>
      <c r="AC339" s="222"/>
      <c r="AD339" s="222"/>
      <c r="AE339" s="222"/>
      <c r="AF339" s="222"/>
      <c r="AG339" s="222"/>
      <c r="AH339" s="222"/>
      <c r="AI339" s="222"/>
      <c r="AJ339" s="222"/>
      <c r="AK339" s="222"/>
      <c r="AL339" s="222"/>
      <c r="AM339" s="222"/>
      <c r="AN339" s="222"/>
      <c r="AO339" s="222"/>
      <c r="AP339" s="222"/>
      <c r="AQ339" s="218"/>
      <c r="AR339" s="222"/>
      <c r="AS339" s="222"/>
      <c r="AT339" s="222"/>
      <c r="AX339" s="45"/>
    </row>
    <row r="340" spans="1:50" ht="22.5" customHeight="1" x14ac:dyDescent="0.25">
      <c r="A340" s="49"/>
      <c r="B340" s="50"/>
      <c r="C340" s="50"/>
      <c r="D340" s="222"/>
      <c r="E340" s="49"/>
      <c r="F340" s="222"/>
      <c r="G340" s="222"/>
      <c r="H340" s="222"/>
      <c r="I340" s="222"/>
      <c r="J340" s="222"/>
      <c r="K340" s="222"/>
      <c r="L340" s="49"/>
      <c r="M340" s="49"/>
      <c r="N340" s="49"/>
      <c r="O340" s="49"/>
      <c r="P340" s="49"/>
      <c r="Q340" s="49"/>
      <c r="R340" s="49"/>
      <c r="S340" s="49"/>
      <c r="T340" s="49"/>
      <c r="U340" s="49"/>
      <c r="V340" s="49"/>
      <c r="W340" s="49"/>
      <c r="X340" s="49"/>
      <c r="Y340" s="49"/>
      <c r="Z340" s="49"/>
      <c r="AA340" s="222"/>
      <c r="AB340" s="222"/>
      <c r="AC340" s="222"/>
      <c r="AD340" s="222"/>
      <c r="AE340" s="222"/>
      <c r="AF340" s="222"/>
      <c r="AG340" s="222"/>
      <c r="AH340" s="222"/>
      <c r="AI340" s="222"/>
      <c r="AJ340" s="222"/>
      <c r="AK340" s="222"/>
      <c r="AL340" s="222"/>
      <c r="AM340" s="222"/>
      <c r="AN340" s="222"/>
      <c r="AO340" s="222"/>
      <c r="AP340" s="222"/>
      <c r="AQ340" s="218"/>
      <c r="AR340" s="222"/>
      <c r="AS340" s="222"/>
      <c r="AT340" s="222"/>
      <c r="AX340" s="45"/>
    </row>
    <row r="341" spans="1:50" ht="22.5" customHeight="1" x14ac:dyDescent="0.25">
      <c r="A341" s="49"/>
      <c r="B341" s="50"/>
      <c r="C341" s="50"/>
      <c r="D341" s="222"/>
      <c r="E341" s="49"/>
      <c r="F341" s="222"/>
      <c r="G341" s="222"/>
      <c r="H341" s="222"/>
      <c r="I341" s="222"/>
      <c r="J341" s="222"/>
      <c r="K341" s="222"/>
      <c r="L341" s="49"/>
      <c r="M341" s="49"/>
      <c r="N341" s="49"/>
      <c r="O341" s="49"/>
      <c r="P341" s="49"/>
      <c r="Q341" s="49"/>
      <c r="R341" s="49"/>
      <c r="S341" s="49"/>
      <c r="T341" s="49"/>
      <c r="U341" s="49"/>
      <c r="V341" s="49"/>
      <c r="W341" s="49"/>
      <c r="X341" s="49"/>
      <c r="Y341" s="49"/>
      <c r="Z341" s="49"/>
      <c r="AA341" s="222"/>
      <c r="AB341" s="222"/>
      <c r="AC341" s="222"/>
      <c r="AD341" s="222"/>
      <c r="AE341" s="222"/>
      <c r="AF341" s="222"/>
      <c r="AG341" s="222"/>
      <c r="AH341" s="222"/>
      <c r="AI341" s="222"/>
      <c r="AJ341" s="222"/>
      <c r="AK341" s="222"/>
      <c r="AL341" s="222"/>
      <c r="AM341" s="222"/>
      <c r="AN341" s="222"/>
      <c r="AO341" s="222"/>
      <c r="AP341" s="222"/>
      <c r="AQ341" s="218"/>
      <c r="AR341" s="222"/>
      <c r="AS341" s="222"/>
      <c r="AT341" s="222"/>
      <c r="AX341" s="45"/>
    </row>
    <row r="342" spans="1:50" ht="22.5" customHeight="1" x14ac:dyDescent="0.25">
      <c r="A342" s="49"/>
      <c r="B342" s="50"/>
      <c r="C342" s="50"/>
      <c r="D342" s="222"/>
      <c r="E342" s="49"/>
      <c r="F342" s="222"/>
      <c r="G342" s="222"/>
      <c r="H342" s="222"/>
      <c r="I342" s="222"/>
      <c r="J342" s="222"/>
      <c r="K342" s="222"/>
      <c r="L342" s="49"/>
      <c r="M342" s="49"/>
      <c r="N342" s="49"/>
      <c r="O342" s="49"/>
      <c r="P342" s="49"/>
      <c r="Q342" s="49"/>
      <c r="R342" s="49"/>
      <c r="S342" s="49"/>
      <c r="T342" s="49"/>
      <c r="U342" s="49"/>
      <c r="V342" s="49"/>
      <c r="W342" s="49"/>
      <c r="X342" s="49"/>
      <c r="Y342" s="49"/>
      <c r="Z342" s="49"/>
      <c r="AA342" s="222"/>
      <c r="AB342" s="222"/>
      <c r="AC342" s="222"/>
      <c r="AD342" s="222"/>
      <c r="AE342" s="222"/>
      <c r="AF342" s="222"/>
      <c r="AG342" s="222"/>
      <c r="AH342" s="222"/>
      <c r="AI342" s="222"/>
      <c r="AJ342" s="222"/>
      <c r="AK342" s="222"/>
      <c r="AL342" s="222"/>
      <c r="AM342" s="222"/>
      <c r="AN342" s="222"/>
      <c r="AO342" s="222"/>
      <c r="AP342" s="222"/>
      <c r="AQ342" s="218"/>
      <c r="AR342" s="222"/>
      <c r="AS342" s="222"/>
      <c r="AT342" s="222"/>
      <c r="AX342" s="45"/>
    </row>
    <row r="343" spans="1:50" ht="22.5" customHeight="1" x14ac:dyDescent="0.25">
      <c r="A343" s="49"/>
      <c r="B343" s="50"/>
      <c r="C343" s="50"/>
      <c r="D343" s="222"/>
      <c r="E343" s="49"/>
      <c r="F343" s="222"/>
      <c r="G343" s="222"/>
      <c r="H343" s="222"/>
      <c r="I343" s="222"/>
      <c r="J343" s="222"/>
      <c r="K343" s="222"/>
      <c r="L343" s="49"/>
      <c r="M343" s="49"/>
      <c r="N343" s="49"/>
      <c r="O343" s="49"/>
      <c r="P343" s="49"/>
      <c r="Q343" s="49"/>
      <c r="R343" s="49"/>
      <c r="S343" s="49"/>
      <c r="T343" s="49"/>
      <c r="U343" s="49"/>
      <c r="V343" s="49"/>
      <c r="W343" s="49"/>
      <c r="X343" s="49"/>
      <c r="Y343" s="49"/>
      <c r="Z343" s="49"/>
      <c r="AA343" s="222"/>
      <c r="AB343" s="222"/>
      <c r="AC343" s="222"/>
      <c r="AD343" s="222"/>
      <c r="AE343" s="222"/>
      <c r="AF343" s="222"/>
      <c r="AG343" s="222"/>
      <c r="AH343" s="222"/>
      <c r="AI343" s="222"/>
      <c r="AJ343" s="222"/>
      <c r="AK343" s="222"/>
      <c r="AL343" s="222"/>
      <c r="AM343" s="222"/>
      <c r="AN343" s="222"/>
      <c r="AO343" s="222"/>
      <c r="AP343" s="222"/>
      <c r="AQ343" s="218"/>
      <c r="AR343" s="222"/>
      <c r="AS343" s="222"/>
      <c r="AT343" s="222"/>
      <c r="AX343" s="45"/>
    </row>
    <row r="344" spans="1:50" ht="22.5" customHeight="1" x14ac:dyDescent="0.25">
      <c r="A344" s="49"/>
      <c r="B344" s="50"/>
      <c r="C344" s="50"/>
      <c r="D344" s="222"/>
      <c r="E344" s="49"/>
      <c r="F344" s="222"/>
      <c r="G344" s="222"/>
      <c r="H344" s="222"/>
      <c r="I344" s="222"/>
      <c r="J344" s="222"/>
      <c r="K344" s="222"/>
      <c r="L344" s="49"/>
      <c r="M344" s="49"/>
      <c r="N344" s="49"/>
      <c r="O344" s="49"/>
      <c r="P344" s="49"/>
      <c r="Q344" s="49"/>
      <c r="R344" s="49"/>
      <c r="S344" s="49"/>
      <c r="T344" s="49"/>
      <c r="U344" s="49"/>
      <c r="V344" s="49"/>
      <c r="W344" s="49"/>
      <c r="X344" s="49"/>
      <c r="Y344" s="49"/>
      <c r="Z344" s="49"/>
      <c r="AA344" s="222"/>
      <c r="AB344" s="222"/>
      <c r="AC344" s="222"/>
      <c r="AD344" s="222"/>
      <c r="AE344" s="222"/>
      <c r="AF344" s="222"/>
      <c r="AG344" s="222"/>
      <c r="AH344" s="222"/>
      <c r="AI344" s="222"/>
      <c r="AJ344" s="222"/>
      <c r="AK344" s="222"/>
      <c r="AL344" s="222"/>
      <c r="AM344" s="222"/>
      <c r="AN344" s="222"/>
      <c r="AO344" s="222"/>
      <c r="AP344" s="222"/>
      <c r="AQ344" s="218"/>
      <c r="AR344" s="222"/>
      <c r="AS344" s="222"/>
      <c r="AT344" s="222"/>
      <c r="AX344" s="45"/>
    </row>
    <row r="345" spans="1:50" ht="22.5" customHeight="1" x14ac:dyDescent="0.25">
      <c r="A345" s="49"/>
      <c r="B345" s="50"/>
      <c r="C345" s="50"/>
      <c r="D345" s="222"/>
      <c r="E345" s="49"/>
      <c r="F345" s="222"/>
      <c r="G345" s="222"/>
      <c r="H345" s="222"/>
      <c r="I345" s="222"/>
      <c r="J345" s="222"/>
      <c r="K345" s="222"/>
      <c r="L345" s="49"/>
      <c r="M345" s="49"/>
      <c r="N345" s="49"/>
      <c r="O345" s="49"/>
      <c r="P345" s="49"/>
      <c r="Q345" s="49"/>
      <c r="R345" s="49"/>
      <c r="S345" s="49"/>
      <c r="T345" s="49"/>
      <c r="U345" s="49"/>
      <c r="V345" s="49"/>
      <c r="W345" s="49"/>
      <c r="X345" s="49"/>
      <c r="Y345" s="49"/>
      <c r="Z345" s="49"/>
      <c r="AA345" s="222"/>
      <c r="AB345" s="222"/>
      <c r="AC345" s="222"/>
      <c r="AD345" s="222"/>
      <c r="AE345" s="222"/>
      <c r="AF345" s="222"/>
      <c r="AG345" s="222"/>
      <c r="AH345" s="222"/>
      <c r="AI345" s="222"/>
      <c r="AJ345" s="222"/>
      <c r="AK345" s="222"/>
      <c r="AL345" s="222"/>
      <c r="AM345" s="222"/>
      <c r="AN345" s="222"/>
      <c r="AO345" s="222"/>
      <c r="AP345" s="222"/>
      <c r="AQ345" s="218"/>
      <c r="AR345" s="222"/>
      <c r="AS345" s="222"/>
      <c r="AT345" s="222"/>
      <c r="AX345" s="45"/>
    </row>
    <row r="346" spans="1:50" ht="22.5" customHeight="1" x14ac:dyDescent="0.25">
      <c r="A346" s="49"/>
      <c r="B346" s="50"/>
      <c r="C346" s="50"/>
      <c r="D346" s="222"/>
      <c r="E346" s="49"/>
      <c r="F346" s="222"/>
      <c r="G346" s="222"/>
      <c r="H346" s="222"/>
      <c r="I346" s="222"/>
      <c r="J346" s="222"/>
      <c r="K346" s="222"/>
      <c r="L346" s="49"/>
      <c r="M346" s="49"/>
      <c r="N346" s="49"/>
      <c r="O346" s="49"/>
      <c r="P346" s="49"/>
      <c r="Q346" s="49"/>
      <c r="R346" s="49"/>
      <c r="S346" s="49"/>
      <c r="T346" s="49"/>
      <c r="U346" s="49"/>
      <c r="V346" s="49"/>
      <c r="W346" s="49"/>
      <c r="X346" s="49"/>
      <c r="Y346" s="49"/>
      <c r="Z346" s="49"/>
      <c r="AA346" s="222"/>
      <c r="AB346" s="222"/>
      <c r="AC346" s="222"/>
      <c r="AD346" s="222"/>
      <c r="AE346" s="222"/>
      <c r="AF346" s="222"/>
      <c r="AG346" s="222"/>
      <c r="AH346" s="222"/>
      <c r="AI346" s="222"/>
      <c r="AJ346" s="222"/>
      <c r="AK346" s="222"/>
      <c r="AL346" s="222"/>
      <c r="AM346" s="222"/>
      <c r="AN346" s="222"/>
      <c r="AO346" s="222"/>
      <c r="AP346" s="222"/>
      <c r="AQ346" s="218"/>
      <c r="AR346" s="222"/>
      <c r="AS346" s="222"/>
      <c r="AT346" s="222"/>
      <c r="AX346" s="45"/>
    </row>
    <row r="347" spans="1:50" ht="22.5" customHeight="1" x14ac:dyDescent="0.25">
      <c r="A347" s="49"/>
      <c r="B347" s="50"/>
      <c r="C347" s="50"/>
      <c r="D347" s="222"/>
      <c r="E347" s="49"/>
      <c r="F347" s="222"/>
      <c r="G347" s="222"/>
      <c r="H347" s="222"/>
      <c r="I347" s="222"/>
      <c r="J347" s="222"/>
      <c r="K347" s="222"/>
      <c r="L347" s="49"/>
      <c r="M347" s="49"/>
      <c r="N347" s="49"/>
      <c r="O347" s="49"/>
      <c r="P347" s="49"/>
      <c r="Q347" s="49"/>
      <c r="R347" s="49"/>
      <c r="S347" s="49"/>
      <c r="T347" s="49"/>
      <c r="U347" s="49"/>
      <c r="V347" s="49"/>
      <c r="W347" s="49"/>
      <c r="X347" s="49"/>
      <c r="Y347" s="49"/>
      <c r="Z347" s="49"/>
      <c r="AA347" s="222"/>
      <c r="AB347" s="222"/>
      <c r="AC347" s="222"/>
      <c r="AD347" s="222"/>
      <c r="AE347" s="222"/>
      <c r="AF347" s="222"/>
      <c r="AG347" s="222"/>
      <c r="AH347" s="222"/>
      <c r="AI347" s="222"/>
      <c r="AJ347" s="222"/>
      <c r="AK347" s="222"/>
      <c r="AL347" s="222"/>
      <c r="AM347" s="222"/>
      <c r="AN347" s="222"/>
      <c r="AO347" s="222"/>
      <c r="AP347" s="222"/>
      <c r="AQ347" s="218"/>
      <c r="AR347" s="222"/>
      <c r="AS347" s="222"/>
      <c r="AT347" s="222"/>
      <c r="AX347" s="45"/>
    </row>
    <row r="348" spans="1:50" ht="22.5" customHeight="1" x14ac:dyDescent="0.25">
      <c r="A348" s="49"/>
      <c r="B348" s="50"/>
      <c r="C348" s="50"/>
      <c r="D348" s="222"/>
      <c r="E348" s="49"/>
      <c r="F348" s="222"/>
      <c r="G348" s="222"/>
      <c r="H348" s="222"/>
      <c r="I348" s="222"/>
      <c r="J348" s="222"/>
      <c r="K348" s="222"/>
      <c r="L348" s="49"/>
      <c r="M348" s="49"/>
      <c r="N348" s="49"/>
      <c r="O348" s="49"/>
      <c r="P348" s="49"/>
      <c r="Q348" s="49"/>
      <c r="R348" s="49"/>
      <c r="S348" s="49"/>
      <c r="T348" s="49"/>
      <c r="U348" s="49"/>
      <c r="V348" s="49"/>
      <c r="W348" s="49"/>
      <c r="X348" s="49"/>
      <c r="Y348" s="49"/>
      <c r="Z348" s="49"/>
      <c r="AA348" s="222"/>
      <c r="AB348" s="222"/>
      <c r="AC348" s="222"/>
      <c r="AD348" s="222"/>
      <c r="AE348" s="222"/>
      <c r="AF348" s="222"/>
      <c r="AG348" s="222"/>
      <c r="AH348" s="222"/>
      <c r="AI348" s="222"/>
      <c r="AJ348" s="222"/>
      <c r="AK348" s="222"/>
      <c r="AL348" s="222"/>
      <c r="AM348" s="222"/>
      <c r="AN348" s="222"/>
      <c r="AO348" s="222"/>
      <c r="AP348" s="222"/>
      <c r="AQ348" s="218"/>
      <c r="AR348" s="222"/>
      <c r="AS348" s="222"/>
      <c r="AT348" s="222"/>
      <c r="AX348" s="45"/>
    </row>
    <row r="349" spans="1:50" ht="22.5" customHeight="1" x14ac:dyDescent="0.25">
      <c r="A349" s="49"/>
      <c r="B349" s="50"/>
      <c r="C349" s="50"/>
      <c r="D349" s="222"/>
      <c r="E349" s="49"/>
      <c r="F349" s="222"/>
      <c r="G349" s="222"/>
      <c r="H349" s="222"/>
      <c r="I349" s="222"/>
      <c r="J349" s="222"/>
      <c r="K349" s="222"/>
      <c r="L349" s="49"/>
      <c r="M349" s="49"/>
      <c r="N349" s="49"/>
      <c r="O349" s="49"/>
      <c r="P349" s="49"/>
      <c r="Q349" s="49"/>
      <c r="R349" s="49"/>
      <c r="S349" s="49"/>
      <c r="T349" s="49"/>
      <c r="U349" s="49"/>
      <c r="V349" s="49"/>
      <c r="W349" s="49"/>
      <c r="X349" s="49"/>
      <c r="Y349" s="49"/>
      <c r="Z349" s="49"/>
      <c r="AA349" s="222"/>
      <c r="AB349" s="222"/>
      <c r="AC349" s="222"/>
      <c r="AD349" s="222"/>
      <c r="AE349" s="222"/>
      <c r="AF349" s="222"/>
      <c r="AG349" s="222"/>
      <c r="AH349" s="222"/>
      <c r="AI349" s="222"/>
      <c r="AJ349" s="222"/>
      <c r="AK349" s="222"/>
      <c r="AL349" s="222"/>
      <c r="AM349" s="222"/>
      <c r="AN349" s="222"/>
      <c r="AO349" s="222"/>
      <c r="AP349" s="222"/>
      <c r="AQ349" s="218"/>
      <c r="AR349" s="222"/>
      <c r="AS349" s="222"/>
      <c r="AT349" s="222"/>
      <c r="AX349" s="45"/>
    </row>
    <row r="350" spans="1:50" ht="22.5" customHeight="1" x14ac:dyDescent="0.25">
      <c r="A350" s="49"/>
      <c r="B350" s="50"/>
      <c r="C350" s="50"/>
      <c r="D350" s="222"/>
      <c r="E350" s="49"/>
      <c r="F350" s="222"/>
      <c r="G350" s="222"/>
      <c r="H350" s="222"/>
      <c r="I350" s="222"/>
      <c r="J350" s="222"/>
      <c r="K350" s="222"/>
      <c r="L350" s="49"/>
      <c r="M350" s="49"/>
      <c r="N350" s="49"/>
      <c r="O350" s="49"/>
      <c r="P350" s="49"/>
      <c r="Q350" s="49"/>
      <c r="R350" s="49"/>
      <c r="S350" s="49"/>
      <c r="T350" s="49"/>
      <c r="U350" s="49"/>
      <c r="V350" s="49"/>
      <c r="W350" s="49"/>
      <c r="X350" s="49"/>
      <c r="Y350" s="49"/>
      <c r="Z350" s="49"/>
      <c r="AA350" s="222"/>
      <c r="AB350" s="222"/>
      <c r="AC350" s="222"/>
      <c r="AD350" s="222"/>
      <c r="AE350" s="222"/>
      <c r="AF350" s="222"/>
      <c r="AG350" s="222"/>
      <c r="AH350" s="222"/>
      <c r="AI350" s="222"/>
      <c r="AJ350" s="222"/>
      <c r="AK350" s="222"/>
      <c r="AL350" s="222"/>
      <c r="AM350" s="222"/>
      <c r="AN350" s="222"/>
      <c r="AO350" s="222"/>
      <c r="AP350" s="222"/>
      <c r="AQ350" s="218"/>
      <c r="AR350" s="222"/>
      <c r="AS350" s="222"/>
      <c r="AT350" s="222"/>
      <c r="AX350" s="45"/>
    </row>
    <row r="351" spans="1:50" ht="22.5" customHeight="1" x14ac:dyDescent="0.25">
      <c r="A351" s="49"/>
      <c r="B351" s="50"/>
      <c r="C351" s="50"/>
      <c r="D351" s="222"/>
      <c r="E351" s="49"/>
      <c r="F351" s="222"/>
      <c r="G351" s="222"/>
      <c r="H351" s="222"/>
      <c r="I351" s="222"/>
      <c r="J351" s="222"/>
      <c r="K351" s="222"/>
      <c r="L351" s="49"/>
      <c r="M351" s="49"/>
      <c r="N351" s="49"/>
      <c r="O351" s="49"/>
      <c r="P351" s="49"/>
      <c r="Q351" s="49"/>
      <c r="R351" s="49"/>
      <c r="S351" s="49"/>
      <c r="T351" s="49"/>
      <c r="U351" s="49"/>
      <c r="V351" s="49"/>
      <c r="W351" s="49"/>
      <c r="X351" s="49"/>
      <c r="Y351" s="49"/>
      <c r="Z351" s="49"/>
      <c r="AA351" s="222"/>
      <c r="AB351" s="222"/>
      <c r="AC351" s="222"/>
      <c r="AD351" s="222"/>
      <c r="AE351" s="222"/>
      <c r="AF351" s="222"/>
      <c r="AG351" s="222"/>
      <c r="AH351" s="222"/>
      <c r="AI351" s="222"/>
      <c r="AJ351" s="222"/>
      <c r="AK351" s="222"/>
      <c r="AL351" s="222"/>
      <c r="AM351" s="222"/>
      <c r="AN351" s="222"/>
      <c r="AO351" s="222"/>
      <c r="AP351" s="222"/>
      <c r="AQ351" s="218"/>
      <c r="AR351" s="222"/>
      <c r="AS351" s="222"/>
      <c r="AT351" s="222"/>
      <c r="AX351" s="45"/>
    </row>
    <row r="352" spans="1:50" ht="22.5" customHeight="1" x14ac:dyDescent="0.25">
      <c r="A352" s="49"/>
      <c r="B352" s="50"/>
      <c r="C352" s="50"/>
      <c r="D352" s="222"/>
      <c r="E352" s="49"/>
      <c r="F352" s="222"/>
      <c r="G352" s="222"/>
      <c r="H352" s="222"/>
      <c r="I352" s="222"/>
      <c r="J352" s="222"/>
      <c r="K352" s="222"/>
      <c r="L352" s="49"/>
      <c r="M352" s="49"/>
      <c r="N352" s="49"/>
      <c r="O352" s="49"/>
      <c r="P352" s="49"/>
      <c r="Q352" s="49"/>
      <c r="R352" s="49"/>
      <c r="S352" s="49"/>
      <c r="T352" s="49"/>
      <c r="U352" s="49"/>
      <c r="V352" s="49"/>
      <c r="W352" s="49"/>
      <c r="X352" s="49"/>
      <c r="Y352" s="49"/>
      <c r="Z352" s="49"/>
      <c r="AA352" s="222"/>
      <c r="AB352" s="222"/>
      <c r="AC352" s="222"/>
      <c r="AD352" s="222"/>
      <c r="AE352" s="222"/>
      <c r="AF352" s="222"/>
      <c r="AG352" s="222"/>
      <c r="AH352" s="222"/>
      <c r="AI352" s="222"/>
      <c r="AJ352" s="222"/>
      <c r="AK352" s="222"/>
      <c r="AL352" s="222"/>
      <c r="AM352" s="222"/>
      <c r="AN352" s="222"/>
      <c r="AO352" s="222"/>
      <c r="AP352" s="222"/>
      <c r="AQ352" s="218"/>
      <c r="AR352" s="222"/>
      <c r="AS352" s="222"/>
      <c r="AT352" s="222"/>
      <c r="AX352" s="45"/>
    </row>
    <row r="353" spans="1:50" ht="22.5" customHeight="1" x14ac:dyDescent="0.25">
      <c r="A353" s="49"/>
      <c r="B353" s="50"/>
      <c r="C353" s="50"/>
      <c r="D353" s="222"/>
      <c r="E353" s="49"/>
      <c r="F353" s="222"/>
      <c r="G353" s="222"/>
      <c r="H353" s="222"/>
      <c r="I353" s="222"/>
      <c r="J353" s="222"/>
      <c r="K353" s="222"/>
      <c r="L353" s="49"/>
      <c r="M353" s="49"/>
      <c r="N353" s="49"/>
      <c r="O353" s="49"/>
      <c r="P353" s="49"/>
      <c r="Q353" s="49"/>
      <c r="R353" s="49"/>
      <c r="S353" s="49"/>
      <c r="T353" s="49"/>
      <c r="U353" s="49"/>
      <c r="V353" s="49"/>
      <c r="W353" s="49"/>
      <c r="X353" s="49"/>
      <c r="Y353" s="49"/>
      <c r="Z353" s="49"/>
      <c r="AA353" s="222"/>
      <c r="AB353" s="222"/>
      <c r="AC353" s="222"/>
      <c r="AD353" s="222"/>
      <c r="AE353" s="222"/>
      <c r="AF353" s="222"/>
      <c r="AG353" s="222"/>
      <c r="AH353" s="222"/>
      <c r="AI353" s="222"/>
      <c r="AJ353" s="222"/>
      <c r="AK353" s="222"/>
      <c r="AL353" s="222"/>
      <c r="AM353" s="222"/>
      <c r="AN353" s="222"/>
      <c r="AO353" s="222"/>
      <c r="AP353" s="222"/>
      <c r="AQ353" s="218"/>
      <c r="AR353" s="222"/>
      <c r="AS353" s="222"/>
      <c r="AT353" s="222"/>
      <c r="AX353" s="45"/>
    </row>
    <row r="354" spans="1:50" ht="22.5" customHeight="1" x14ac:dyDescent="0.25">
      <c r="A354" s="49"/>
      <c r="B354" s="50"/>
      <c r="C354" s="50"/>
      <c r="D354" s="222"/>
      <c r="E354" s="49"/>
      <c r="F354" s="222"/>
      <c r="G354" s="222"/>
      <c r="H354" s="222"/>
      <c r="I354" s="222"/>
      <c r="J354" s="222"/>
      <c r="K354" s="222"/>
      <c r="L354" s="49"/>
      <c r="M354" s="49"/>
      <c r="N354" s="49"/>
      <c r="O354" s="49"/>
      <c r="P354" s="49"/>
      <c r="Q354" s="49"/>
      <c r="R354" s="49"/>
      <c r="S354" s="49"/>
      <c r="T354" s="49"/>
      <c r="U354" s="49"/>
      <c r="V354" s="49"/>
      <c r="W354" s="49"/>
      <c r="X354" s="49"/>
      <c r="Y354" s="49"/>
      <c r="Z354" s="49"/>
      <c r="AA354" s="222"/>
      <c r="AB354" s="222"/>
      <c r="AC354" s="222"/>
      <c r="AD354" s="222"/>
      <c r="AE354" s="222"/>
      <c r="AF354" s="222"/>
      <c r="AG354" s="222"/>
      <c r="AH354" s="222"/>
      <c r="AI354" s="222"/>
      <c r="AJ354" s="222"/>
      <c r="AK354" s="222"/>
      <c r="AL354" s="222"/>
      <c r="AM354" s="222"/>
      <c r="AN354" s="222"/>
      <c r="AO354" s="222"/>
      <c r="AP354" s="222"/>
      <c r="AQ354" s="218"/>
      <c r="AR354" s="222"/>
      <c r="AS354" s="222"/>
      <c r="AT354" s="222"/>
      <c r="AX354" s="45"/>
    </row>
    <row r="355" spans="1:50" ht="22.5" customHeight="1" x14ac:dyDescent="0.25">
      <c r="A355" s="49"/>
      <c r="B355" s="50"/>
      <c r="C355" s="50"/>
      <c r="D355" s="222"/>
      <c r="E355" s="49"/>
      <c r="F355" s="222"/>
      <c r="G355" s="222"/>
      <c r="H355" s="222"/>
      <c r="I355" s="222"/>
      <c r="J355" s="222"/>
      <c r="K355" s="222"/>
      <c r="L355" s="49"/>
      <c r="M355" s="49"/>
      <c r="N355" s="49"/>
      <c r="O355" s="49"/>
      <c r="P355" s="49"/>
      <c r="Q355" s="49"/>
      <c r="R355" s="49"/>
      <c r="S355" s="49"/>
      <c r="T355" s="49"/>
      <c r="U355" s="49"/>
      <c r="V355" s="49"/>
      <c r="W355" s="49"/>
      <c r="X355" s="49"/>
      <c r="Y355" s="49"/>
      <c r="Z355" s="49"/>
      <c r="AA355" s="222"/>
      <c r="AB355" s="222"/>
      <c r="AC355" s="222"/>
      <c r="AD355" s="222"/>
      <c r="AE355" s="222"/>
      <c r="AF355" s="222"/>
      <c r="AG355" s="222"/>
      <c r="AH355" s="222"/>
      <c r="AI355" s="222"/>
      <c r="AJ355" s="222"/>
      <c r="AK355" s="222"/>
      <c r="AL355" s="222"/>
      <c r="AM355" s="222"/>
      <c r="AN355" s="222"/>
      <c r="AO355" s="222"/>
      <c r="AP355" s="222"/>
      <c r="AQ355" s="218"/>
      <c r="AR355" s="222"/>
      <c r="AS355" s="222"/>
      <c r="AT355" s="222"/>
      <c r="AX355" s="45"/>
    </row>
    <row r="356" spans="1:50" ht="22.5" customHeight="1" x14ac:dyDescent="0.25">
      <c r="A356" s="49"/>
      <c r="B356" s="50"/>
      <c r="C356" s="50"/>
      <c r="D356" s="222"/>
      <c r="E356" s="49"/>
      <c r="F356" s="222"/>
      <c r="G356" s="222"/>
      <c r="H356" s="222"/>
      <c r="I356" s="222"/>
      <c r="J356" s="222"/>
      <c r="K356" s="222"/>
      <c r="L356" s="49"/>
      <c r="M356" s="49"/>
      <c r="N356" s="49"/>
      <c r="O356" s="49"/>
      <c r="P356" s="49"/>
      <c r="Q356" s="49"/>
      <c r="R356" s="49"/>
      <c r="S356" s="49"/>
      <c r="T356" s="49"/>
      <c r="U356" s="49"/>
      <c r="V356" s="49"/>
      <c r="W356" s="49"/>
      <c r="X356" s="49"/>
      <c r="Y356" s="49"/>
      <c r="Z356" s="49"/>
      <c r="AA356" s="222"/>
      <c r="AB356" s="222"/>
      <c r="AC356" s="222"/>
      <c r="AD356" s="222"/>
      <c r="AE356" s="222"/>
      <c r="AF356" s="222"/>
      <c r="AG356" s="222"/>
      <c r="AH356" s="222"/>
      <c r="AI356" s="222"/>
      <c r="AJ356" s="222"/>
      <c r="AK356" s="222"/>
      <c r="AL356" s="222"/>
      <c r="AM356" s="222"/>
      <c r="AN356" s="222"/>
      <c r="AO356" s="222"/>
      <c r="AP356" s="222"/>
      <c r="AQ356" s="218"/>
      <c r="AR356" s="222"/>
      <c r="AS356" s="222"/>
      <c r="AT356" s="222"/>
      <c r="AX356" s="45"/>
    </row>
    <row r="357" spans="1:50" ht="22.5" customHeight="1" x14ac:dyDescent="0.25">
      <c r="A357" s="49"/>
      <c r="B357" s="50"/>
      <c r="C357" s="50"/>
      <c r="D357" s="222"/>
      <c r="E357" s="49"/>
      <c r="F357" s="222"/>
      <c r="G357" s="222"/>
      <c r="H357" s="222"/>
      <c r="I357" s="222"/>
      <c r="J357" s="222"/>
      <c r="K357" s="222"/>
      <c r="L357" s="49"/>
      <c r="M357" s="49"/>
      <c r="N357" s="49"/>
      <c r="O357" s="49"/>
      <c r="P357" s="49"/>
      <c r="Q357" s="49"/>
      <c r="R357" s="49"/>
      <c r="S357" s="49"/>
      <c r="T357" s="49"/>
      <c r="U357" s="49"/>
      <c r="V357" s="49"/>
      <c r="W357" s="49"/>
      <c r="X357" s="49"/>
      <c r="Y357" s="49"/>
      <c r="Z357" s="49"/>
      <c r="AA357" s="222"/>
      <c r="AB357" s="222"/>
      <c r="AC357" s="222"/>
      <c r="AD357" s="222"/>
      <c r="AE357" s="222"/>
      <c r="AF357" s="222"/>
      <c r="AG357" s="222"/>
      <c r="AH357" s="222"/>
      <c r="AI357" s="222"/>
      <c r="AJ357" s="222"/>
      <c r="AK357" s="222"/>
      <c r="AL357" s="222"/>
      <c r="AM357" s="222"/>
      <c r="AN357" s="222"/>
      <c r="AO357" s="222"/>
      <c r="AP357" s="222"/>
      <c r="AQ357" s="218"/>
      <c r="AR357" s="222"/>
      <c r="AS357" s="222"/>
      <c r="AT357" s="222"/>
      <c r="AX357" s="45"/>
    </row>
    <row r="358" spans="1:50" ht="22.5" customHeight="1" x14ac:dyDescent="0.25">
      <c r="A358" s="49"/>
      <c r="B358" s="50"/>
      <c r="C358" s="50"/>
      <c r="D358" s="222"/>
      <c r="E358" s="49"/>
      <c r="F358" s="222"/>
      <c r="G358" s="222"/>
      <c r="H358" s="222"/>
      <c r="I358" s="222"/>
      <c r="J358" s="222"/>
      <c r="K358" s="222"/>
      <c r="L358" s="49"/>
      <c r="M358" s="49"/>
      <c r="N358" s="49"/>
      <c r="O358" s="49"/>
      <c r="P358" s="49"/>
      <c r="Q358" s="49"/>
      <c r="R358" s="49"/>
      <c r="S358" s="49"/>
      <c r="T358" s="49"/>
      <c r="U358" s="49"/>
      <c r="V358" s="49"/>
      <c r="W358" s="49"/>
      <c r="X358" s="49"/>
      <c r="Y358" s="49"/>
      <c r="Z358" s="49"/>
      <c r="AA358" s="222"/>
      <c r="AB358" s="222"/>
      <c r="AC358" s="222"/>
      <c r="AD358" s="222"/>
      <c r="AE358" s="222"/>
      <c r="AF358" s="222"/>
      <c r="AG358" s="222"/>
      <c r="AH358" s="222"/>
      <c r="AI358" s="222"/>
      <c r="AJ358" s="222"/>
      <c r="AK358" s="222"/>
      <c r="AL358" s="222"/>
      <c r="AM358" s="222"/>
      <c r="AN358" s="222"/>
      <c r="AO358" s="222"/>
      <c r="AP358" s="222"/>
      <c r="AQ358" s="218"/>
      <c r="AR358" s="222"/>
      <c r="AS358" s="222"/>
      <c r="AT358" s="222"/>
      <c r="AX358" s="45"/>
    </row>
    <row r="359" spans="1:50" ht="22.5" customHeight="1" x14ac:dyDescent="0.25">
      <c r="A359" s="49"/>
      <c r="B359" s="50"/>
      <c r="C359" s="50"/>
      <c r="D359" s="222"/>
      <c r="E359" s="49"/>
      <c r="F359" s="222"/>
      <c r="G359" s="222"/>
      <c r="H359" s="222"/>
      <c r="I359" s="222"/>
      <c r="J359" s="222"/>
      <c r="K359" s="222"/>
      <c r="L359" s="49"/>
      <c r="M359" s="49"/>
      <c r="N359" s="49"/>
      <c r="O359" s="49"/>
      <c r="P359" s="49"/>
      <c r="Q359" s="49"/>
      <c r="R359" s="49"/>
      <c r="S359" s="49"/>
      <c r="T359" s="49"/>
      <c r="U359" s="49"/>
      <c r="V359" s="49"/>
      <c r="W359" s="49"/>
      <c r="X359" s="49"/>
      <c r="Y359" s="49"/>
      <c r="Z359" s="49"/>
      <c r="AA359" s="222"/>
      <c r="AB359" s="222"/>
      <c r="AC359" s="222"/>
      <c r="AD359" s="222"/>
      <c r="AE359" s="222"/>
      <c r="AF359" s="222"/>
      <c r="AG359" s="222"/>
      <c r="AH359" s="222"/>
      <c r="AI359" s="222"/>
      <c r="AJ359" s="222"/>
      <c r="AK359" s="222"/>
      <c r="AL359" s="222"/>
      <c r="AM359" s="222"/>
      <c r="AN359" s="222"/>
      <c r="AO359" s="222"/>
      <c r="AP359" s="222"/>
      <c r="AQ359" s="218"/>
      <c r="AR359" s="222"/>
      <c r="AS359" s="222"/>
      <c r="AT359" s="222"/>
      <c r="AX359" s="45"/>
    </row>
    <row r="360" spans="1:50" ht="22.5" customHeight="1" x14ac:dyDescent="0.25">
      <c r="A360" s="49"/>
      <c r="B360" s="50"/>
      <c r="C360" s="50"/>
      <c r="D360" s="222"/>
      <c r="E360" s="49"/>
      <c r="F360" s="222"/>
      <c r="G360" s="222"/>
      <c r="H360" s="222"/>
      <c r="I360" s="222"/>
      <c r="J360" s="222"/>
      <c r="K360" s="222"/>
      <c r="L360" s="49"/>
      <c r="M360" s="49"/>
      <c r="N360" s="49"/>
      <c r="O360" s="49"/>
      <c r="P360" s="49"/>
      <c r="Q360" s="49"/>
      <c r="R360" s="49"/>
      <c r="S360" s="49"/>
      <c r="T360" s="49"/>
      <c r="U360" s="49"/>
      <c r="V360" s="49"/>
      <c r="W360" s="49"/>
      <c r="X360" s="49"/>
      <c r="Y360" s="49"/>
      <c r="Z360" s="49"/>
      <c r="AA360" s="222"/>
      <c r="AB360" s="222"/>
      <c r="AC360" s="222"/>
      <c r="AD360" s="222"/>
      <c r="AE360" s="222"/>
      <c r="AF360" s="222"/>
      <c r="AG360" s="222"/>
      <c r="AH360" s="222"/>
      <c r="AI360" s="222"/>
      <c r="AJ360" s="222"/>
      <c r="AK360" s="222"/>
      <c r="AL360" s="222"/>
      <c r="AM360" s="222"/>
      <c r="AN360" s="222"/>
      <c r="AO360" s="222"/>
      <c r="AP360" s="222"/>
      <c r="AQ360" s="218"/>
      <c r="AR360" s="222"/>
      <c r="AS360" s="222"/>
      <c r="AT360" s="222"/>
      <c r="AX360" s="45"/>
    </row>
    <row r="361" spans="1:50" ht="22.5" customHeight="1" x14ac:dyDescent="0.25">
      <c r="A361" s="49"/>
      <c r="B361" s="50"/>
      <c r="C361" s="50"/>
      <c r="D361" s="222"/>
      <c r="E361" s="49"/>
      <c r="F361" s="222"/>
      <c r="G361" s="222"/>
      <c r="H361" s="222"/>
      <c r="I361" s="222"/>
      <c r="J361" s="222"/>
      <c r="K361" s="222"/>
      <c r="L361" s="49"/>
      <c r="M361" s="49"/>
      <c r="N361" s="49"/>
      <c r="O361" s="49"/>
      <c r="P361" s="49"/>
      <c r="Q361" s="49"/>
      <c r="R361" s="49"/>
      <c r="S361" s="49"/>
      <c r="T361" s="49"/>
      <c r="U361" s="49"/>
      <c r="V361" s="49"/>
      <c r="W361" s="49"/>
      <c r="X361" s="49"/>
      <c r="Y361" s="49"/>
      <c r="Z361" s="49"/>
      <c r="AA361" s="222"/>
      <c r="AB361" s="222"/>
      <c r="AC361" s="222"/>
      <c r="AD361" s="222"/>
      <c r="AE361" s="222"/>
      <c r="AF361" s="222"/>
      <c r="AG361" s="222"/>
      <c r="AH361" s="222"/>
      <c r="AI361" s="222"/>
      <c r="AJ361" s="222"/>
      <c r="AK361" s="222"/>
      <c r="AL361" s="222"/>
      <c r="AM361" s="222"/>
      <c r="AN361" s="222"/>
      <c r="AO361" s="222"/>
      <c r="AP361" s="222"/>
      <c r="AQ361" s="218"/>
      <c r="AR361" s="222"/>
      <c r="AS361" s="222"/>
      <c r="AT361" s="222"/>
      <c r="AX361" s="45"/>
    </row>
    <row r="362" spans="1:50" ht="22.5" customHeight="1" x14ac:dyDescent="0.25">
      <c r="A362" s="49"/>
      <c r="B362" s="50"/>
      <c r="C362" s="50"/>
      <c r="D362" s="222"/>
      <c r="E362" s="49"/>
      <c r="F362" s="222"/>
      <c r="G362" s="222"/>
      <c r="H362" s="222"/>
      <c r="I362" s="222"/>
      <c r="J362" s="222"/>
      <c r="K362" s="222"/>
      <c r="L362" s="49"/>
      <c r="M362" s="49"/>
      <c r="N362" s="49"/>
      <c r="O362" s="49"/>
      <c r="P362" s="49"/>
      <c r="Q362" s="49"/>
      <c r="R362" s="49"/>
      <c r="S362" s="49"/>
      <c r="T362" s="49"/>
      <c r="U362" s="49"/>
      <c r="V362" s="49"/>
      <c r="W362" s="49"/>
      <c r="X362" s="49"/>
      <c r="Y362" s="49"/>
      <c r="Z362" s="49"/>
      <c r="AA362" s="222"/>
      <c r="AB362" s="222"/>
      <c r="AC362" s="222"/>
      <c r="AD362" s="222"/>
      <c r="AE362" s="222"/>
      <c r="AF362" s="222"/>
      <c r="AG362" s="222"/>
      <c r="AH362" s="222"/>
      <c r="AI362" s="222"/>
      <c r="AJ362" s="222"/>
      <c r="AK362" s="222"/>
      <c r="AL362" s="222"/>
      <c r="AM362" s="222"/>
      <c r="AN362" s="222"/>
      <c r="AO362" s="222"/>
      <c r="AP362" s="222"/>
      <c r="AQ362" s="218"/>
      <c r="AR362" s="222"/>
      <c r="AS362" s="222"/>
      <c r="AT362" s="222"/>
      <c r="AX362" s="45"/>
    </row>
    <row r="363" spans="1:50" ht="22.5" customHeight="1" x14ac:dyDescent="0.25">
      <c r="A363" s="49"/>
      <c r="B363" s="50"/>
      <c r="C363" s="50"/>
      <c r="D363" s="222"/>
      <c r="E363" s="49"/>
      <c r="F363" s="222"/>
      <c r="G363" s="222"/>
      <c r="H363" s="222"/>
      <c r="I363" s="222"/>
      <c r="J363" s="222"/>
      <c r="K363" s="222"/>
      <c r="L363" s="49"/>
      <c r="M363" s="49"/>
      <c r="N363" s="49"/>
      <c r="O363" s="49"/>
      <c r="P363" s="49"/>
      <c r="Q363" s="49"/>
      <c r="R363" s="49"/>
      <c r="S363" s="49"/>
      <c r="T363" s="49"/>
      <c r="U363" s="49"/>
      <c r="V363" s="49"/>
      <c r="W363" s="49"/>
      <c r="X363" s="49"/>
      <c r="Y363" s="49"/>
      <c r="Z363" s="49"/>
      <c r="AA363" s="222"/>
      <c r="AB363" s="222"/>
      <c r="AC363" s="222"/>
      <c r="AD363" s="222"/>
      <c r="AE363" s="222"/>
      <c r="AF363" s="222"/>
      <c r="AG363" s="222"/>
      <c r="AH363" s="222"/>
      <c r="AI363" s="222"/>
      <c r="AJ363" s="222"/>
      <c r="AK363" s="222"/>
      <c r="AL363" s="222"/>
      <c r="AM363" s="222"/>
      <c r="AN363" s="222"/>
      <c r="AO363" s="222"/>
      <c r="AP363" s="222"/>
      <c r="AQ363" s="218"/>
      <c r="AR363" s="222"/>
      <c r="AS363" s="222"/>
      <c r="AT363" s="222"/>
      <c r="AX363" s="45"/>
    </row>
    <row r="364" spans="1:50" ht="22.5" customHeight="1" x14ac:dyDescent="0.25">
      <c r="A364" s="49"/>
      <c r="B364" s="50"/>
      <c r="C364" s="50"/>
      <c r="D364" s="222"/>
      <c r="E364" s="49"/>
      <c r="F364" s="222"/>
      <c r="G364" s="222"/>
      <c r="H364" s="222"/>
      <c r="I364" s="222"/>
      <c r="J364" s="222"/>
      <c r="K364" s="222"/>
      <c r="L364" s="49"/>
      <c r="M364" s="49"/>
      <c r="N364" s="49"/>
      <c r="O364" s="49"/>
      <c r="P364" s="49"/>
      <c r="Q364" s="49"/>
      <c r="R364" s="49"/>
      <c r="S364" s="49"/>
      <c r="T364" s="49"/>
      <c r="U364" s="49"/>
      <c r="V364" s="49"/>
      <c r="W364" s="49"/>
      <c r="X364" s="49"/>
      <c r="Y364" s="49"/>
      <c r="Z364" s="49"/>
      <c r="AA364" s="222"/>
      <c r="AB364" s="222"/>
      <c r="AC364" s="222"/>
      <c r="AD364" s="222"/>
      <c r="AE364" s="222"/>
      <c r="AF364" s="222"/>
      <c r="AG364" s="222"/>
      <c r="AH364" s="222"/>
      <c r="AI364" s="222"/>
      <c r="AJ364" s="222"/>
      <c r="AK364" s="222"/>
      <c r="AL364" s="222"/>
      <c r="AM364" s="222"/>
      <c r="AN364" s="222"/>
      <c r="AO364" s="222"/>
      <c r="AP364" s="222"/>
      <c r="AQ364" s="218"/>
      <c r="AR364" s="222"/>
      <c r="AS364" s="222"/>
      <c r="AT364" s="222"/>
      <c r="AX364" s="45"/>
    </row>
    <row r="365" spans="1:50" ht="22.5" customHeight="1" x14ac:dyDescent="0.25">
      <c r="A365" s="49"/>
      <c r="B365" s="50"/>
      <c r="C365" s="50"/>
      <c r="D365" s="222"/>
      <c r="E365" s="49"/>
      <c r="F365" s="222"/>
      <c r="G365" s="222"/>
      <c r="H365" s="222"/>
      <c r="I365" s="222"/>
      <c r="J365" s="222"/>
      <c r="K365" s="222"/>
      <c r="L365" s="49"/>
      <c r="M365" s="49"/>
      <c r="N365" s="49"/>
      <c r="O365" s="49"/>
      <c r="P365" s="49"/>
      <c r="Q365" s="49"/>
      <c r="R365" s="49"/>
      <c r="S365" s="49"/>
      <c r="T365" s="49"/>
      <c r="U365" s="49"/>
      <c r="V365" s="49"/>
      <c r="W365" s="49"/>
      <c r="X365" s="49"/>
      <c r="Y365" s="49"/>
      <c r="Z365" s="49"/>
      <c r="AA365" s="222"/>
      <c r="AB365" s="222"/>
      <c r="AC365" s="222"/>
      <c r="AD365" s="222"/>
      <c r="AE365" s="222"/>
      <c r="AF365" s="222"/>
      <c r="AG365" s="222"/>
      <c r="AH365" s="222"/>
      <c r="AI365" s="222"/>
      <c r="AJ365" s="222"/>
      <c r="AK365" s="222"/>
      <c r="AL365" s="222"/>
      <c r="AM365" s="222"/>
      <c r="AN365" s="222"/>
      <c r="AO365" s="222"/>
      <c r="AP365" s="222"/>
      <c r="AQ365" s="218"/>
      <c r="AR365" s="222"/>
      <c r="AS365" s="222"/>
      <c r="AT365" s="222"/>
      <c r="AX365" s="45"/>
    </row>
    <row r="366" spans="1:50" ht="22.5" customHeight="1" x14ac:dyDescent="0.25">
      <c r="A366" s="49"/>
      <c r="B366" s="50"/>
      <c r="C366" s="50"/>
      <c r="D366" s="222"/>
      <c r="E366" s="49"/>
      <c r="F366" s="222"/>
      <c r="G366" s="222"/>
      <c r="H366" s="222"/>
      <c r="I366" s="222"/>
      <c r="J366" s="222"/>
      <c r="K366" s="222"/>
      <c r="L366" s="49"/>
      <c r="M366" s="49"/>
      <c r="N366" s="49"/>
      <c r="O366" s="49"/>
      <c r="P366" s="49"/>
      <c r="Q366" s="49"/>
      <c r="R366" s="49"/>
      <c r="S366" s="49"/>
      <c r="T366" s="49"/>
      <c r="U366" s="49"/>
      <c r="V366" s="49"/>
      <c r="W366" s="49"/>
      <c r="X366" s="49"/>
      <c r="Y366" s="49"/>
      <c r="Z366" s="49"/>
      <c r="AA366" s="222"/>
      <c r="AB366" s="222"/>
      <c r="AC366" s="222"/>
      <c r="AD366" s="222"/>
      <c r="AE366" s="222"/>
      <c r="AF366" s="222"/>
      <c r="AG366" s="222"/>
      <c r="AH366" s="222"/>
      <c r="AI366" s="222"/>
      <c r="AJ366" s="222"/>
      <c r="AK366" s="222"/>
      <c r="AL366" s="222"/>
      <c r="AM366" s="222"/>
      <c r="AN366" s="222"/>
      <c r="AO366" s="222"/>
      <c r="AP366" s="222"/>
      <c r="AQ366" s="218"/>
      <c r="AR366" s="222"/>
      <c r="AS366" s="222"/>
      <c r="AT366" s="222"/>
      <c r="AX366" s="45"/>
    </row>
    <row r="367" spans="1:50" ht="22.5" customHeight="1" x14ac:dyDescent="0.25">
      <c r="A367" s="49"/>
      <c r="B367" s="50"/>
      <c r="C367" s="50"/>
      <c r="D367" s="222"/>
      <c r="E367" s="49"/>
      <c r="F367" s="222"/>
      <c r="G367" s="222"/>
      <c r="H367" s="222"/>
      <c r="I367" s="222"/>
      <c r="J367" s="222"/>
      <c r="K367" s="222"/>
      <c r="L367" s="49"/>
      <c r="M367" s="49"/>
      <c r="N367" s="49"/>
      <c r="O367" s="49"/>
      <c r="P367" s="49"/>
      <c r="Q367" s="49"/>
      <c r="R367" s="49"/>
      <c r="S367" s="49"/>
      <c r="T367" s="49"/>
      <c r="U367" s="49"/>
      <c r="V367" s="49"/>
      <c r="W367" s="49"/>
      <c r="X367" s="49"/>
      <c r="Y367" s="49"/>
      <c r="Z367" s="49"/>
      <c r="AA367" s="222"/>
      <c r="AB367" s="222"/>
      <c r="AC367" s="222"/>
      <c r="AD367" s="222"/>
      <c r="AE367" s="222"/>
      <c r="AF367" s="222"/>
      <c r="AG367" s="222"/>
      <c r="AH367" s="222"/>
      <c r="AI367" s="222"/>
      <c r="AJ367" s="222"/>
      <c r="AK367" s="222"/>
      <c r="AL367" s="222"/>
      <c r="AM367" s="222"/>
      <c r="AN367" s="222"/>
      <c r="AO367" s="222"/>
      <c r="AP367" s="222"/>
      <c r="AQ367" s="218"/>
      <c r="AR367" s="222"/>
      <c r="AS367" s="222"/>
      <c r="AT367" s="222"/>
      <c r="AX367" s="45"/>
    </row>
    <row r="368" spans="1:50" ht="22.5" customHeight="1" x14ac:dyDescent="0.25">
      <c r="A368" s="49"/>
      <c r="B368" s="50"/>
      <c r="C368" s="50"/>
      <c r="D368" s="222"/>
      <c r="E368" s="49"/>
      <c r="F368" s="222"/>
      <c r="G368" s="222"/>
      <c r="H368" s="222"/>
      <c r="I368" s="222"/>
      <c r="J368" s="222"/>
      <c r="K368" s="222"/>
      <c r="L368" s="49"/>
      <c r="M368" s="49"/>
      <c r="N368" s="49"/>
      <c r="O368" s="49"/>
      <c r="P368" s="49"/>
      <c r="Q368" s="49"/>
      <c r="R368" s="49"/>
      <c r="S368" s="49"/>
      <c r="T368" s="49"/>
      <c r="U368" s="49"/>
      <c r="V368" s="49"/>
      <c r="W368" s="49"/>
      <c r="X368" s="49"/>
      <c r="Y368" s="49"/>
      <c r="Z368" s="49"/>
      <c r="AA368" s="222"/>
      <c r="AB368" s="222"/>
      <c r="AC368" s="222"/>
      <c r="AD368" s="222"/>
      <c r="AE368" s="222"/>
      <c r="AF368" s="222"/>
      <c r="AG368" s="222"/>
      <c r="AH368" s="222"/>
      <c r="AI368" s="222"/>
      <c r="AJ368" s="222"/>
      <c r="AK368" s="222"/>
      <c r="AL368" s="222"/>
      <c r="AM368" s="222"/>
      <c r="AN368" s="222"/>
      <c r="AO368" s="222"/>
      <c r="AP368" s="222"/>
      <c r="AQ368" s="218"/>
      <c r="AR368" s="222"/>
      <c r="AS368" s="222"/>
      <c r="AT368" s="222"/>
      <c r="AX368" s="45"/>
    </row>
    <row r="369" spans="1:50" ht="22.5" customHeight="1" x14ac:dyDescent="0.25">
      <c r="A369" s="49"/>
      <c r="B369" s="50"/>
      <c r="C369" s="50"/>
      <c r="D369" s="222"/>
      <c r="E369" s="49"/>
      <c r="F369" s="222"/>
      <c r="G369" s="222"/>
      <c r="H369" s="222"/>
      <c r="I369" s="222"/>
      <c r="J369" s="222"/>
      <c r="K369" s="222"/>
      <c r="L369" s="49"/>
      <c r="M369" s="49"/>
      <c r="N369" s="49"/>
      <c r="O369" s="49"/>
      <c r="P369" s="49"/>
      <c r="Q369" s="49"/>
      <c r="R369" s="49"/>
      <c r="S369" s="49"/>
      <c r="T369" s="49"/>
      <c r="U369" s="49"/>
      <c r="V369" s="49"/>
      <c r="W369" s="49"/>
      <c r="X369" s="49"/>
      <c r="Y369" s="49"/>
      <c r="Z369" s="49"/>
      <c r="AA369" s="222"/>
      <c r="AB369" s="222"/>
      <c r="AC369" s="222"/>
      <c r="AD369" s="222"/>
      <c r="AE369" s="222"/>
      <c r="AF369" s="222"/>
      <c r="AG369" s="222"/>
      <c r="AH369" s="222"/>
      <c r="AI369" s="222"/>
      <c r="AJ369" s="222"/>
      <c r="AK369" s="222"/>
      <c r="AL369" s="222"/>
      <c r="AM369" s="222"/>
      <c r="AN369" s="222"/>
      <c r="AO369" s="222"/>
      <c r="AP369" s="222"/>
      <c r="AQ369" s="218"/>
      <c r="AR369" s="222"/>
      <c r="AS369" s="222"/>
      <c r="AT369" s="222"/>
      <c r="AX369" s="45"/>
    </row>
    <row r="370" spans="1:50" ht="22.5" customHeight="1" x14ac:dyDescent="0.25">
      <c r="A370" s="49"/>
      <c r="B370" s="50"/>
      <c r="C370" s="50"/>
      <c r="D370" s="222"/>
      <c r="E370" s="49"/>
      <c r="F370" s="222"/>
      <c r="G370" s="222"/>
      <c r="H370" s="222"/>
      <c r="I370" s="222"/>
      <c r="J370" s="222"/>
      <c r="K370" s="222"/>
      <c r="L370" s="49"/>
      <c r="M370" s="49"/>
      <c r="N370" s="49"/>
      <c r="O370" s="49"/>
      <c r="P370" s="49"/>
      <c r="Q370" s="49"/>
      <c r="R370" s="49"/>
      <c r="S370" s="49"/>
      <c r="T370" s="49"/>
      <c r="U370" s="49"/>
      <c r="V370" s="49"/>
      <c r="W370" s="49"/>
      <c r="X370" s="49"/>
      <c r="Y370" s="49"/>
      <c r="Z370" s="49"/>
      <c r="AA370" s="222"/>
      <c r="AB370" s="222"/>
      <c r="AC370" s="222"/>
      <c r="AD370" s="222"/>
      <c r="AE370" s="222"/>
      <c r="AF370" s="222"/>
      <c r="AG370" s="222"/>
      <c r="AH370" s="222"/>
      <c r="AI370" s="222"/>
      <c r="AJ370" s="222"/>
      <c r="AK370" s="222"/>
      <c r="AL370" s="222"/>
      <c r="AM370" s="222"/>
      <c r="AN370" s="222"/>
      <c r="AO370" s="222"/>
      <c r="AP370" s="222"/>
      <c r="AQ370" s="218"/>
      <c r="AR370" s="222"/>
      <c r="AS370" s="222"/>
      <c r="AT370" s="222"/>
      <c r="AX370" s="45"/>
    </row>
    <row r="371" spans="1:50" ht="22.5" customHeight="1" x14ac:dyDescent="0.25">
      <c r="A371" s="49"/>
      <c r="B371" s="50"/>
      <c r="C371" s="50"/>
      <c r="D371" s="222"/>
      <c r="E371" s="49"/>
      <c r="F371" s="222"/>
      <c r="G371" s="222"/>
      <c r="H371" s="222"/>
      <c r="I371" s="222"/>
      <c r="J371" s="222"/>
      <c r="K371" s="222"/>
      <c r="L371" s="49"/>
      <c r="M371" s="49"/>
      <c r="N371" s="49"/>
      <c r="O371" s="49"/>
      <c r="P371" s="49"/>
      <c r="Q371" s="49"/>
      <c r="R371" s="49"/>
      <c r="S371" s="49"/>
      <c r="T371" s="49"/>
      <c r="U371" s="49"/>
      <c r="V371" s="49"/>
      <c r="W371" s="49"/>
      <c r="X371" s="49"/>
      <c r="Y371" s="49"/>
      <c r="Z371" s="49"/>
      <c r="AA371" s="222"/>
      <c r="AB371" s="222"/>
      <c r="AC371" s="222"/>
      <c r="AD371" s="222"/>
      <c r="AE371" s="222"/>
      <c r="AF371" s="222"/>
      <c r="AG371" s="222"/>
      <c r="AH371" s="222"/>
      <c r="AI371" s="222"/>
      <c r="AJ371" s="222"/>
      <c r="AK371" s="222"/>
      <c r="AL371" s="222"/>
      <c r="AM371" s="222"/>
      <c r="AN371" s="222"/>
      <c r="AO371" s="222"/>
      <c r="AP371" s="222"/>
      <c r="AQ371" s="218"/>
      <c r="AR371" s="222"/>
      <c r="AS371" s="222"/>
      <c r="AT371" s="222"/>
      <c r="AX371" s="45"/>
    </row>
    <row r="372" spans="1:50" ht="22.5" customHeight="1" x14ac:dyDescent="0.25">
      <c r="A372" s="49"/>
      <c r="B372" s="50"/>
      <c r="C372" s="50"/>
      <c r="D372" s="222"/>
      <c r="E372" s="49"/>
      <c r="F372" s="222"/>
      <c r="G372" s="222"/>
      <c r="H372" s="222"/>
      <c r="I372" s="222"/>
      <c r="J372" s="222"/>
      <c r="K372" s="222"/>
      <c r="L372" s="49"/>
      <c r="M372" s="49"/>
      <c r="N372" s="49"/>
      <c r="O372" s="49"/>
      <c r="P372" s="49"/>
      <c r="Q372" s="49"/>
      <c r="R372" s="49"/>
      <c r="S372" s="49"/>
      <c r="T372" s="49"/>
      <c r="U372" s="49"/>
      <c r="V372" s="49"/>
      <c r="W372" s="49"/>
      <c r="X372" s="49"/>
      <c r="Y372" s="49"/>
      <c r="Z372" s="49"/>
      <c r="AA372" s="222"/>
      <c r="AB372" s="222"/>
      <c r="AC372" s="222"/>
      <c r="AD372" s="222"/>
      <c r="AE372" s="222"/>
      <c r="AF372" s="222"/>
      <c r="AG372" s="222"/>
      <c r="AH372" s="222"/>
      <c r="AI372" s="222"/>
      <c r="AJ372" s="222"/>
      <c r="AK372" s="222"/>
      <c r="AL372" s="222"/>
      <c r="AM372" s="222"/>
      <c r="AN372" s="222"/>
      <c r="AO372" s="222"/>
      <c r="AP372" s="222"/>
      <c r="AQ372" s="218"/>
      <c r="AR372" s="222"/>
      <c r="AS372" s="222"/>
      <c r="AT372" s="222"/>
      <c r="AX372" s="45"/>
    </row>
    <row r="373" spans="1:50" ht="22.5" customHeight="1" x14ac:dyDescent="0.25">
      <c r="A373" s="49"/>
      <c r="B373" s="50"/>
      <c r="C373" s="50"/>
      <c r="D373" s="222"/>
      <c r="E373" s="49"/>
      <c r="F373" s="222"/>
      <c r="G373" s="222"/>
      <c r="H373" s="222"/>
      <c r="I373" s="222"/>
      <c r="J373" s="222"/>
      <c r="K373" s="222"/>
      <c r="L373" s="49"/>
      <c r="M373" s="49"/>
      <c r="N373" s="49"/>
      <c r="O373" s="49"/>
      <c r="P373" s="49"/>
      <c r="Q373" s="49"/>
      <c r="R373" s="49"/>
      <c r="S373" s="49"/>
      <c r="T373" s="49"/>
      <c r="U373" s="49"/>
      <c r="V373" s="49"/>
      <c r="W373" s="49"/>
      <c r="X373" s="49"/>
      <c r="Y373" s="49"/>
      <c r="Z373" s="49"/>
      <c r="AA373" s="222"/>
      <c r="AB373" s="222"/>
      <c r="AC373" s="222"/>
      <c r="AD373" s="222"/>
      <c r="AE373" s="222"/>
      <c r="AF373" s="222"/>
      <c r="AG373" s="222"/>
      <c r="AH373" s="222"/>
      <c r="AI373" s="222"/>
      <c r="AJ373" s="222"/>
      <c r="AK373" s="222"/>
      <c r="AL373" s="222"/>
      <c r="AM373" s="222"/>
      <c r="AN373" s="222"/>
      <c r="AO373" s="222"/>
      <c r="AP373" s="222"/>
      <c r="AQ373" s="218"/>
      <c r="AR373" s="222"/>
      <c r="AS373" s="222"/>
      <c r="AT373" s="222"/>
      <c r="AX373" s="45"/>
    </row>
    <row r="374" spans="1:50" ht="22.5" customHeight="1" x14ac:dyDescent="0.25">
      <c r="A374" s="49"/>
      <c r="B374" s="50"/>
      <c r="C374" s="50"/>
      <c r="D374" s="222"/>
      <c r="E374" s="49"/>
      <c r="F374" s="222"/>
      <c r="G374" s="222"/>
      <c r="H374" s="222"/>
      <c r="I374" s="222"/>
      <c r="J374" s="222"/>
      <c r="K374" s="222"/>
      <c r="L374" s="49"/>
      <c r="M374" s="49"/>
      <c r="N374" s="49"/>
      <c r="O374" s="49"/>
      <c r="P374" s="49"/>
      <c r="Q374" s="49"/>
      <c r="R374" s="49"/>
      <c r="S374" s="49"/>
      <c r="T374" s="49"/>
      <c r="U374" s="49"/>
      <c r="V374" s="49"/>
      <c r="W374" s="49"/>
      <c r="X374" s="49"/>
      <c r="Y374" s="49"/>
      <c r="Z374" s="49"/>
      <c r="AA374" s="222"/>
      <c r="AB374" s="222"/>
      <c r="AC374" s="222"/>
      <c r="AD374" s="222"/>
      <c r="AE374" s="222"/>
      <c r="AF374" s="222"/>
      <c r="AG374" s="222"/>
      <c r="AH374" s="222"/>
      <c r="AI374" s="222"/>
      <c r="AJ374" s="222"/>
      <c r="AK374" s="222"/>
      <c r="AL374" s="222"/>
      <c r="AM374" s="222"/>
      <c r="AN374" s="222"/>
      <c r="AO374" s="222"/>
      <c r="AP374" s="222"/>
      <c r="AQ374" s="218"/>
      <c r="AR374" s="222"/>
      <c r="AS374" s="222"/>
      <c r="AT374" s="222"/>
      <c r="AX374" s="45"/>
    </row>
    <row r="375" spans="1:50" ht="22.5" customHeight="1" x14ac:dyDescent="0.25">
      <c r="A375" s="49"/>
      <c r="B375" s="50"/>
      <c r="C375" s="50"/>
      <c r="D375" s="222"/>
      <c r="E375" s="49"/>
      <c r="F375" s="222"/>
      <c r="G375" s="222"/>
      <c r="H375" s="222"/>
      <c r="I375" s="222"/>
      <c r="J375" s="222"/>
      <c r="K375" s="222"/>
      <c r="L375" s="49"/>
      <c r="M375" s="49"/>
      <c r="N375" s="49"/>
      <c r="O375" s="49"/>
      <c r="P375" s="49"/>
      <c r="Q375" s="49"/>
      <c r="R375" s="49"/>
      <c r="S375" s="49"/>
      <c r="T375" s="49"/>
      <c r="U375" s="49"/>
      <c r="V375" s="49"/>
      <c r="W375" s="49"/>
      <c r="X375" s="49"/>
      <c r="Y375" s="49"/>
      <c r="Z375" s="49"/>
      <c r="AA375" s="222"/>
      <c r="AB375" s="222"/>
      <c r="AC375" s="222"/>
      <c r="AD375" s="222"/>
      <c r="AE375" s="222"/>
      <c r="AF375" s="222"/>
      <c r="AG375" s="222"/>
      <c r="AH375" s="222"/>
      <c r="AI375" s="222"/>
      <c r="AJ375" s="222"/>
      <c r="AK375" s="222"/>
      <c r="AL375" s="222"/>
      <c r="AM375" s="222"/>
      <c r="AN375" s="222"/>
      <c r="AO375" s="222"/>
      <c r="AP375" s="222"/>
      <c r="AQ375" s="218"/>
      <c r="AR375" s="222"/>
      <c r="AS375" s="222"/>
      <c r="AT375" s="222"/>
      <c r="AX375" s="45"/>
    </row>
    <row r="376" spans="1:50" ht="22.5" customHeight="1" x14ac:dyDescent="0.25">
      <c r="A376" s="49"/>
      <c r="B376" s="50"/>
      <c r="C376" s="50"/>
      <c r="D376" s="222"/>
      <c r="E376" s="49"/>
      <c r="F376" s="222"/>
      <c r="G376" s="222"/>
      <c r="H376" s="222"/>
      <c r="I376" s="222"/>
      <c r="J376" s="222"/>
      <c r="K376" s="222"/>
      <c r="L376" s="49"/>
      <c r="M376" s="49"/>
      <c r="N376" s="49"/>
      <c r="O376" s="49"/>
      <c r="P376" s="49"/>
      <c r="Q376" s="49"/>
      <c r="R376" s="49"/>
      <c r="S376" s="49"/>
      <c r="T376" s="49"/>
      <c r="U376" s="49"/>
      <c r="V376" s="49"/>
      <c r="W376" s="49"/>
      <c r="X376" s="49"/>
      <c r="Y376" s="49"/>
      <c r="Z376" s="49"/>
      <c r="AA376" s="222"/>
      <c r="AB376" s="222"/>
      <c r="AC376" s="222"/>
      <c r="AD376" s="222"/>
      <c r="AE376" s="222"/>
      <c r="AF376" s="222"/>
      <c r="AG376" s="222"/>
      <c r="AH376" s="222"/>
      <c r="AI376" s="222"/>
      <c r="AJ376" s="222"/>
      <c r="AK376" s="222"/>
      <c r="AL376" s="222"/>
      <c r="AM376" s="222"/>
      <c r="AN376" s="222"/>
      <c r="AO376" s="222"/>
      <c r="AP376" s="222"/>
      <c r="AQ376" s="218"/>
      <c r="AR376" s="222"/>
      <c r="AS376" s="222"/>
      <c r="AT376" s="222"/>
      <c r="AX376" s="45"/>
    </row>
    <row r="377" spans="1:50" ht="22.5" customHeight="1" x14ac:dyDescent="0.25">
      <c r="A377" s="49"/>
      <c r="B377" s="50"/>
      <c r="C377" s="50"/>
      <c r="D377" s="222"/>
      <c r="E377" s="49"/>
      <c r="F377" s="222"/>
      <c r="G377" s="222"/>
      <c r="H377" s="222"/>
      <c r="I377" s="222"/>
      <c r="J377" s="222"/>
      <c r="K377" s="222"/>
      <c r="L377" s="49"/>
      <c r="M377" s="49"/>
      <c r="N377" s="49"/>
      <c r="O377" s="49"/>
      <c r="P377" s="49"/>
      <c r="Q377" s="49"/>
      <c r="R377" s="49"/>
      <c r="S377" s="49"/>
      <c r="T377" s="49"/>
      <c r="U377" s="49"/>
      <c r="V377" s="49"/>
      <c r="W377" s="49"/>
      <c r="X377" s="49"/>
      <c r="Y377" s="49"/>
      <c r="Z377" s="49"/>
      <c r="AA377" s="222"/>
      <c r="AB377" s="222"/>
      <c r="AC377" s="222"/>
      <c r="AD377" s="222"/>
      <c r="AE377" s="222"/>
      <c r="AF377" s="222"/>
      <c r="AG377" s="222"/>
      <c r="AH377" s="222"/>
      <c r="AI377" s="222"/>
      <c r="AJ377" s="222"/>
      <c r="AK377" s="222"/>
      <c r="AL377" s="222"/>
      <c r="AM377" s="222"/>
      <c r="AN377" s="222"/>
      <c r="AO377" s="222"/>
      <c r="AP377" s="222"/>
      <c r="AQ377" s="218"/>
      <c r="AR377" s="222"/>
      <c r="AS377" s="222"/>
      <c r="AT377" s="222"/>
      <c r="AX377" s="45"/>
    </row>
    <row r="378" spans="1:50" ht="22.5" customHeight="1" x14ac:dyDescent="0.25">
      <c r="A378" s="49"/>
      <c r="B378" s="50"/>
      <c r="C378" s="50"/>
      <c r="D378" s="222"/>
      <c r="E378" s="49"/>
      <c r="F378" s="222"/>
      <c r="G378" s="222"/>
      <c r="H378" s="222"/>
      <c r="I378" s="222"/>
      <c r="J378" s="222"/>
      <c r="K378" s="222"/>
      <c r="L378" s="49"/>
      <c r="M378" s="49"/>
      <c r="N378" s="49"/>
      <c r="O378" s="49"/>
      <c r="P378" s="49"/>
      <c r="Q378" s="49"/>
      <c r="R378" s="49"/>
      <c r="S378" s="49"/>
      <c r="T378" s="49"/>
      <c r="U378" s="49"/>
      <c r="V378" s="49"/>
      <c r="W378" s="49"/>
      <c r="X378" s="49"/>
      <c r="Y378" s="49"/>
      <c r="Z378" s="49"/>
      <c r="AA378" s="222"/>
      <c r="AB378" s="222"/>
      <c r="AC378" s="222"/>
      <c r="AD378" s="222"/>
      <c r="AE378" s="222"/>
      <c r="AF378" s="222"/>
      <c r="AG378" s="222"/>
      <c r="AH378" s="222"/>
      <c r="AI378" s="222"/>
      <c r="AJ378" s="222"/>
      <c r="AK378" s="222"/>
      <c r="AL378" s="222"/>
      <c r="AM378" s="222"/>
      <c r="AN378" s="222"/>
      <c r="AO378" s="222"/>
      <c r="AP378" s="222"/>
      <c r="AQ378" s="218"/>
      <c r="AR378" s="222"/>
      <c r="AS378" s="222"/>
      <c r="AT378" s="222"/>
      <c r="AX378" s="45"/>
    </row>
    <row r="379" spans="1:50" ht="22.5" customHeight="1" x14ac:dyDescent="0.25">
      <c r="A379" s="49"/>
      <c r="B379" s="50"/>
      <c r="C379" s="50"/>
      <c r="D379" s="222"/>
      <c r="E379" s="49"/>
      <c r="F379" s="222"/>
      <c r="G379" s="222"/>
      <c r="H379" s="222"/>
      <c r="I379" s="222"/>
      <c r="J379" s="222"/>
      <c r="K379" s="222"/>
      <c r="L379" s="49"/>
      <c r="M379" s="49"/>
      <c r="N379" s="49"/>
      <c r="O379" s="49"/>
      <c r="P379" s="49"/>
      <c r="Q379" s="49"/>
      <c r="R379" s="49"/>
      <c r="S379" s="49"/>
      <c r="T379" s="49"/>
      <c r="U379" s="49"/>
      <c r="V379" s="49"/>
      <c r="W379" s="49"/>
      <c r="X379" s="49"/>
      <c r="Y379" s="49"/>
      <c r="Z379" s="49"/>
      <c r="AA379" s="222"/>
      <c r="AB379" s="222"/>
      <c r="AC379" s="222"/>
      <c r="AD379" s="222"/>
      <c r="AE379" s="222"/>
      <c r="AF379" s="222"/>
      <c r="AG379" s="222"/>
      <c r="AH379" s="222"/>
      <c r="AI379" s="222"/>
      <c r="AJ379" s="222"/>
      <c r="AK379" s="222"/>
      <c r="AL379" s="222"/>
      <c r="AM379" s="222"/>
      <c r="AN379" s="222"/>
      <c r="AO379" s="222"/>
      <c r="AP379" s="222"/>
      <c r="AQ379" s="218"/>
      <c r="AR379" s="222"/>
      <c r="AS379" s="222"/>
      <c r="AT379" s="222"/>
      <c r="AX379" s="45"/>
    </row>
    <row r="380" spans="1:50" ht="22.5" customHeight="1" x14ac:dyDescent="0.25">
      <c r="A380" s="49"/>
      <c r="B380" s="50"/>
      <c r="C380" s="50"/>
      <c r="D380" s="222"/>
      <c r="E380" s="49"/>
      <c r="F380" s="222"/>
      <c r="G380" s="222"/>
      <c r="H380" s="222"/>
      <c r="I380" s="222"/>
      <c r="J380" s="222"/>
      <c r="K380" s="222"/>
      <c r="L380" s="49"/>
      <c r="M380" s="49"/>
      <c r="N380" s="49"/>
      <c r="O380" s="49"/>
      <c r="P380" s="49"/>
      <c r="Q380" s="49"/>
      <c r="R380" s="49"/>
      <c r="S380" s="49"/>
      <c r="T380" s="49"/>
      <c r="U380" s="49"/>
      <c r="V380" s="49"/>
      <c r="W380" s="49"/>
      <c r="X380" s="49"/>
      <c r="Y380" s="49"/>
      <c r="Z380" s="49"/>
      <c r="AA380" s="222"/>
      <c r="AB380" s="222"/>
      <c r="AC380" s="222"/>
      <c r="AD380" s="222"/>
      <c r="AE380" s="222"/>
      <c r="AF380" s="222"/>
      <c r="AG380" s="222"/>
      <c r="AH380" s="222"/>
      <c r="AI380" s="222"/>
      <c r="AJ380" s="222"/>
      <c r="AK380" s="222"/>
      <c r="AL380" s="222"/>
      <c r="AM380" s="222"/>
      <c r="AN380" s="222"/>
      <c r="AO380" s="222"/>
      <c r="AP380" s="222"/>
      <c r="AQ380" s="218"/>
      <c r="AR380" s="222"/>
      <c r="AS380" s="222"/>
      <c r="AT380" s="222"/>
      <c r="AX380" s="45"/>
    </row>
    <row r="381" spans="1:50" ht="22.5" customHeight="1" x14ac:dyDescent="0.25">
      <c r="A381" s="49"/>
      <c r="B381" s="50"/>
      <c r="C381" s="50"/>
      <c r="D381" s="222"/>
      <c r="E381" s="49"/>
      <c r="F381" s="222"/>
      <c r="G381" s="222"/>
      <c r="H381" s="222"/>
      <c r="I381" s="222"/>
      <c r="J381" s="222"/>
      <c r="K381" s="222"/>
      <c r="L381" s="49"/>
      <c r="M381" s="49"/>
      <c r="N381" s="49"/>
      <c r="O381" s="49"/>
      <c r="P381" s="49"/>
      <c r="Q381" s="49"/>
      <c r="R381" s="49"/>
      <c r="S381" s="49"/>
      <c r="T381" s="49"/>
      <c r="U381" s="49"/>
      <c r="V381" s="49"/>
      <c r="W381" s="49"/>
      <c r="X381" s="49"/>
      <c r="Y381" s="49"/>
      <c r="Z381" s="49"/>
      <c r="AA381" s="222"/>
      <c r="AB381" s="222"/>
      <c r="AC381" s="222"/>
      <c r="AD381" s="222"/>
      <c r="AE381" s="222"/>
      <c r="AF381" s="222"/>
      <c r="AG381" s="222"/>
      <c r="AH381" s="222"/>
      <c r="AI381" s="222"/>
      <c r="AJ381" s="222"/>
      <c r="AK381" s="222"/>
      <c r="AL381" s="222"/>
      <c r="AM381" s="222"/>
      <c r="AN381" s="222"/>
      <c r="AO381" s="222"/>
      <c r="AP381" s="222"/>
      <c r="AQ381" s="218"/>
      <c r="AR381" s="222"/>
      <c r="AS381" s="222"/>
      <c r="AT381" s="222"/>
      <c r="AX381" s="45"/>
    </row>
    <row r="382" spans="1:50" ht="22.5" customHeight="1" x14ac:dyDescent="0.25">
      <c r="A382" s="49"/>
      <c r="B382" s="50"/>
      <c r="C382" s="50"/>
      <c r="D382" s="222"/>
      <c r="E382" s="49"/>
      <c r="F382" s="222"/>
      <c r="G382" s="222"/>
      <c r="H382" s="222"/>
      <c r="I382" s="222"/>
      <c r="J382" s="222"/>
      <c r="K382" s="222"/>
      <c r="L382" s="49"/>
      <c r="M382" s="49"/>
      <c r="N382" s="49"/>
      <c r="O382" s="49"/>
      <c r="P382" s="49"/>
      <c r="Q382" s="49"/>
      <c r="R382" s="49"/>
      <c r="S382" s="49"/>
      <c r="T382" s="49"/>
      <c r="U382" s="49"/>
      <c r="V382" s="49"/>
      <c r="W382" s="49"/>
      <c r="X382" s="49"/>
      <c r="Y382" s="49"/>
      <c r="Z382" s="49"/>
      <c r="AA382" s="222"/>
      <c r="AB382" s="222"/>
      <c r="AC382" s="222"/>
      <c r="AD382" s="222"/>
      <c r="AE382" s="222"/>
      <c r="AF382" s="222"/>
      <c r="AG382" s="222"/>
      <c r="AH382" s="222"/>
      <c r="AI382" s="222"/>
      <c r="AJ382" s="222"/>
      <c r="AK382" s="222"/>
      <c r="AL382" s="222"/>
      <c r="AM382" s="222"/>
      <c r="AN382" s="222"/>
      <c r="AO382" s="222"/>
      <c r="AP382" s="222"/>
      <c r="AQ382" s="218"/>
      <c r="AR382" s="222"/>
      <c r="AS382" s="222"/>
      <c r="AT382" s="222"/>
      <c r="AX382" s="45"/>
    </row>
    <row r="383" spans="1:50" ht="22.5" customHeight="1" x14ac:dyDescent="0.25">
      <c r="A383" s="49"/>
      <c r="B383" s="50"/>
      <c r="C383" s="50"/>
      <c r="D383" s="222"/>
      <c r="E383" s="49"/>
      <c r="F383" s="222"/>
      <c r="G383" s="222"/>
      <c r="H383" s="222"/>
      <c r="I383" s="222"/>
      <c r="J383" s="222"/>
      <c r="K383" s="222"/>
      <c r="L383" s="49"/>
      <c r="M383" s="49"/>
      <c r="N383" s="49"/>
      <c r="O383" s="49"/>
      <c r="P383" s="49"/>
      <c r="Q383" s="49"/>
      <c r="R383" s="49"/>
      <c r="S383" s="49"/>
      <c r="T383" s="49"/>
      <c r="U383" s="49"/>
      <c r="V383" s="49"/>
      <c r="W383" s="49"/>
      <c r="X383" s="49"/>
      <c r="Y383" s="49"/>
      <c r="Z383" s="49"/>
      <c r="AA383" s="222"/>
      <c r="AB383" s="222"/>
      <c r="AC383" s="222"/>
      <c r="AD383" s="222"/>
      <c r="AE383" s="222"/>
      <c r="AF383" s="222"/>
      <c r="AG383" s="222"/>
      <c r="AH383" s="222"/>
      <c r="AI383" s="222"/>
      <c r="AJ383" s="222"/>
      <c r="AK383" s="222"/>
      <c r="AL383" s="222"/>
      <c r="AM383" s="222"/>
      <c r="AN383" s="222"/>
      <c r="AO383" s="222"/>
      <c r="AP383" s="222"/>
      <c r="AQ383" s="218"/>
      <c r="AR383" s="222"/>
      <c r="AS383" s="222"/>
      <c r="AT383" s="222"/>
      <c r="AX383" s="45"/>
    </row>
    <row r="384" spans="1:50" ht="22.5" customHeight="1" x14ac:dyDescent="0.25">
      <c r="A384" s="49"/>
      <c r="B384" s="50"/>
      <c r="C384" s="50"/>
      <c r="D384" s="222"/>
      <c r="E384" s="49"/>
      <c r="F384" s="222"/>
      <c r="G384" s="222"/>
      <c r="H384" s="222"/>
      <c r="I384" s="222"/>
      <c r="J384" s="222"/>
      <c r="K384" s="222"/>
      <c r="L384" s="49"/>
      <c r="M384" s="49"/>
      <c r="N384" s="49"/>
      <c r="O384" s="49"/>
      <c r="P384" s="49"/>
      <c r="Q384" s="49"/>
      <c r="R384" s="49"/>
      <c r="S384" s="49"/>
      <c r="T384" s="49"/>
      <c r="U384" s="49"/>
      <c r="V384" s="49"/>
      <c r="W384" s="49"/>
      <c r="X384" s="49"/>
      <c r="Y384" s="49"/>
      <c r="Z384" s="49"/>
      <c r="AA384" s="222"/>
      <c r="AB384" s="222"/>
      <c r="AC384" s="222"/>
      <c r="AD384" s="222"/>
      <c r="AE384" s="222"/>
      <c r="AF384" s="222"/>
      <c r="AG384" s="222"/>
      <c r="AH384" s="222"/>
      <c r="AI384" s="222"/>
      <c r="AJ384" s="222"/>
      <c r="AK384" s="222"/>
      <c r="AL384" s="222"/>
      <c r="AM384" s="222"/>
      <c r="AN384" s="222"/>
      <c r="AO384" s="222"/>
      <c r="AP384" s="222"/>
      <c r="AQ384" s="218"/>
      <c r="AR384" s="222"/>
      <c r="AS384" s="222"/>
      <c r="AT384" s="222"/>
      <c r="AX384" s="45"/>
    </row>
    <row r="385" spans="1:50" ht="22.5" customHeight="1" x14ac:dyDescent="0.25">
      <c r="A385" s="49"/>
      <c r="B385" s="50"/>
      <c r="C385" s="50"/>
      <c r="D385" s="222"/>
      <c r="E385" s="49"/>
      <c r="F385" s="222"/>
      <c r="G385" s="222"/>
      <c r="H385" s="222"/>
      <c r="I385" s="222"/>
      <c r="J385" s="222"/>
      <c r="K385" s="222"/>
      <c r="L385" s="49"/>
      <c r="M385" s="49"/>
      <c r="N385" s="49"/>
      <c r="O385" s="49"/>
      <c r="P385" s="49"/>
      <c r="Q385" s="49"/>
      <c r="R385" s="49"/>
      <c r="S385" s="49"/>
      <c r="T385" s="49"/>
      <c r="U385" s="49"/>
      <c r="V385" s="49"/>
      <c r="W385" s="49"/>
      <c r="X385" s="49"/>
      <c r="Y385" s="49"/>
      <c r="Z385" s="49"/>
      <c r="AA385" s="222"/>
      <c r="AB385" s="222"/>
      <c r="AC385" s="222"/>
      <c r="AD385" s="222"/>
      <c r="AE385" s="222"/>
      <c r="AF385" s="222"/>
      <c r="AG385" s="222"/>
      <c r="AH385" s="222"/>
      <c r="AI385" s="222"/>
      <c r="AJ385" s="222"/>
      <c r="AK385" s="222"/>
      <c r="AL385" s="222"/>
      <c r="AM385" s="222"/>
      <c r="AN385" s="222"/>
      <c r="AO385" s="222"/>
      <c r="AP385" s="222"/>
      <c r="AQ385" s="218"/>
      <c r="AR385" s="222"/>
      <c r="AS385" s="222"/>
      <c r="AT385" s="222"/>
      <c r="AX385" s="45"/>
    </row>
    <row r="386" spans="1:50" ht="22.5" customHeight="1" x14ac:dyDescent="0.25">
      <c r="A386" s="49"/>
      <c r="B386" s="50"/>
      <c r="C386" s="50"/>
      <c r="D386" s="222"/>
      <c r="E386" s="49"/>
      <c r="F386" s="222"/>
      <c r="G386" s="222"/>
      <c r="H386" s="222"/>
      <c r="I386" s="222"/>
      <c r="J386" s="222"/>
      <c r="K386" s="222"/>
      <c r="L386" s="49"/>
      <c r="M386" s="49"/>
      <c r="N386" s="49"/>
      <c r="O386" s="49"/>
      <c r="P386" s="49"/>
      <c r="Q386" s="49"/>
      <c r="R386" s="49"/>
      <c r="S386" s="49"/>
      <c r="T386" s="49"/>
      <c r="U386" s="49"/>
      <c r="V386" s="49"/>
      <c r="W386" s="49"/>
      <c r="X386" s="49"/>
      <c r="Y386" s="49"/>
      <c r="Z386" s="49"/>
      <c r="AA386" s="222"/>
      <c r="AB386" s="222"/>
      <c r="AC386" s="222"/>
      <c r="AD386" s="222"/>
      <c r="AE386" s="222"/>
      <c r="AF386" s="222"/>
      <c r="AG386" s="222"/>
      <c r="AH386" s="222"/>
      <c r="AI386" s="222"/>
      <c r="AJ386" s="222"/>
      <c r="AK386" s="222"/>
      <c r="AL386" s="222"/>
      <c r="AM386" s="222"/>
      <c r="AN386" s="222"/>
      <c r="AO386" s="222"/>
      <c r="AP386" s="222"/>
      <c r="AQ386" s="218"/>
      <c r="AR386" s="222"/>
      <c r="AS386" s="222"/>
      <c r="AT386" s="222"/>
      <c r="AX386" s="45"/>
    </row>
    <row r="387" spans="1:50" ht="22.5" customHeight="1" x14ac:dyDescent="0.25">
      <c r="A387" s="49"/>
      <c r="B387" s="50"/>
      <c r="C387" s="50"/>
      <c r="D387" s="222"/>
      <c r="E387" s="49"/>
      <c r="F387" s="222"/>
      <c r="G387" s="222"/>
      <c r="H387" s="222"/>
      <c r="I387" s="222"/>
      <c r="J387" s="222"/>
      <c r="K387" s="222"/>
      <c r="L387" s="49"/>
      <c r="M387" s="49"/>
      <c r="N387" s="49"/>
      <c r="O387" s="49"/>
      <c r="P387" s="49"/>
      <c r="Q387" s="49"/>
      <c r="R387" s="49"/>
      <c r="S387" s="49"/>
      <c r="T387" s="49"/>
      <c r="U387" s="49"/>
      <c r="V387" s="49"/>
      <c r="W387" s="49"/>
      <c r="X387" s="49"/>
      <c r="Y387" s="49"/>
      <c r="Z387" s="49"/>
      <c r="AA387" s="222"/>
      <c r="AB387" s="222"/>
      <c r="AC387" s="222"/>
      <c r="AD387" s="222"/>
      <c r="AE387" s="222"/>
      <c r="AF387" s="222"/>
      <c r="AG387" s="222"/>
      <c r="AH387" s="222"/>
      <c r="AI387" s="222"/>
      <c r="AJ387" s="222"/>
      <c r="AK387" s="222"/>
      <c r="AL387" s="222"/>
      <c r="AM387" s="222"/>
      <c r="AN387" s="222"/>
      <c r="AO387" s="222"/>
      <c r="AP387" s="222"/>
      <c r="AQ387" s="218"/>
      <c r="AR387" s="222"/>
      <c r="AS387" s="222"/>
      <c r="AT387" s="222"/>
      <c r="AX387" s="45"/>
    </row>
    <row r="388" spans="1:50" ht="22.5" customHeight="1" x14ac:dyDescent="0.25">
      <c r="A388" s="49"/>
      <c r="B388" s="50"/>
      <c r="C388" s="50"/>
      <c r="D388" s="222"/>
      <c r="E388" s="49"/>
      <c r="F388" s="222"/>
      <c r="G388" s="222"/>
      <c r="H388" s="222"/>
      <c r="I388" s="222"/>
      <c r="J388" s="222"/>
      <c r="K388" s="222"/>
      <c r="L388" s="49"/>
      <c r="M388" s="49"/>
      <c r="N388" s="49"/>
      <c r="O388" s="49"/>
      <c r="P388" s="49"/>
      <c r="Q388" s="49"/>
      <c r="R388" s="49"/>
      <c r="S388" s="49"/>
      <c r="T388" s="49"/>
      <c r="U388" s="49"/>
      <c r="V388" s="49"/>
      <c r="W388" s="49"/>
      <c r="X388" s="49"/>
      <c r="Y388" s="49"/>
      <c r="Z388" s="49"/>
      <c r="AA388" s="222"/>
      <c r="AB388" s="222"/>
      <c r="AC388" s="222"/>
      <c r="AD388" s="222"/>
      <c r="AE388" s="222"/>
      <c r="AF388" s="222"/>
      <c r="AG388" s="222"/>
      <c r="AH388" s="222"/>
      <c r="AI388" s="222"/>
      <c r="AJ388" s="222"/>
      <c r="AK388" s="222"/>
      <c r="AL388" s="222"/>
      <c r="AM388" s="222"/>
      <c r="AN388" s="222"/>
      <c r="AO388" s="222"/>
      <c r="AP388" s="222"/>
      <c r="AQ388" s="218"/>
      <c r="AR388" s="222"/>
      <c r="AS388" s="222"/>
      <c r="AT388" s="222"/>
      <c r="AX388" s="45"/>
    </row>
    <row r="389" spans="1:50" ht="22.5" customHeight="1" x14ac:dyDescent="0.25">
      <c r="A389" s="49"/>
      <c r="B389" s="50"/>
      <c r="C389" s="50"/>
      <c r="D389" s="222"/>
      <c r="E389" s="49"/>
      <c r="F389" s="222"/>
      <c r="G389" s="222"/>
      <c r="H389" s="222"/>
      <c r="I389" s="222"/>
      <c r="J389" s="222"/>
      <c r="K389" s="222"/>
      <c r="L389" s="49"/>
      <c r="M389" s="49"/>
      <c r="N389" s="49"/>
      <c r="O389" s="49"/>
      <c r="P389" s="49"/>
      <c r="Q389" s="49"/>
      <c r="R389" s="49"/>
      <c r="S389" s="49"/>
      <c r="T389" s="49"/>
      <c r="U389" s="49"/>
      <c r="V389" s="49"/>
      <c r="W389" s="49"/>
      <c r="X389" s="49"/>
      <c r="Y389" s="49"/>
      <c r="Z389" s="49"/>
      <c r="AA389" s="222"/>
      <c r="AB389" s="222"/>
      <c r="AC389" s="222"/>
      <c r="AD389" s="222"/>
      <c r="AE389" s="222"/>
      <c r="AF389" s="222"/>
      <c r="AG389" s="222"/>
      <c r="AH389" s="222"/>
      <c r="AI389" s="222"/>
      <c r="AJ389" s="222"/>
      <c r="AK389" s="222"/>
      <c r="AL389" s="222"/>
      <c r="AM389" s="222"/>
      <c r="AN389" s="222"/>
      <c r="AO389" s="222"/>
      <c r="AP389" s="222"/>
      <c r="AQ389" s="218"/>
      <c r="AR389" s="222"/>
      <c r="AS389" s="222"/>
      <c r="AT389" s="222"/>
      <c r="AX389" s="45"/>
    </row>
    <row r="390" spans="1:50" ht="22.5" customHeight="1" x14ac:dyDescent="0.25">
      <c r="A390" s="49"/>
      <c r="B390" s="50"/>
      <c r="C390" s="50"/>
      <c r="D390" s="222"/>
      <c r="E390" s="49"/>
      <c r="F390" s="222"/>
      <c r="G390" s="222"/>
      <c r="H390" s="222"/>
      <c r="I390" s="222"/>
      <c r="J390" s="222"/>
      <c r="K390" s="222"/>
      <c r="L390" s="49"/>
      <c r="M390" s="49"/>
      <c r="N390" s="49"/>
      <c r="O390" s="49"/>
      <c r="P390" s="49"/>
      <c r="Q390" s="49"/>
      <c r="R390" s="49"/>
      <c r="S390" s="49"/>
      <c r="T390" s="49"/>
      <c r="U390" s="49"/>
      <c r="V390" s="49"/>
      <c r="W390" s="49"/>
      <c r="X390" s="49"/>
      <c r="Y390" s="49"/>
      <c r="Z390" s="49"/>
      <c r="AA390" s="222"/>
      <c r="AB390" s="222"/>
      <c r="AC390" s="222"/>
      <c r="AD390" s="222"/>
      <c r="AE390" s="222"/>
      <c r="AF390" s="222"/>
      <c r="AG390" s="222"/>
      <c r="AH390" s="222"/>
      <c r="AI390" s="222"/>
      <c r="AJ390" s="222"/>
      <c r="AK390" s="222"/>
      <c r="AL390" s="222"/>
      <c r="AM390" s="222"/>
      <c r="AN390" s="222"/>
      <c r="AO390" s="222"/>
      <c r="AP390" s="222"/>
      <c r="AQ390" s="218"/>
      <c r="AR390" s="222"/>
      <c r="AS390" s="222"/>
      <c r="AT390" s="222"/>
      <c r="AX390" s="45"/>
    </row>
    <row r="391" spans="1:50" ht="22.5" customHeight="1" x14ac:dyDescent="0.25">
      <c r="A391" s="49"/>
      <c r="B391" s="50"/>
      <c r="C391" s="50"/>
      <c r="D391" s="222"/>
      <c r="E391" s="49"/>
      <c r="F391" s="222"/>
      <c r="G391" s="222"/>
      <c r="H391" s="222"/>
      <c r="I391" s="222"/>
      <c r="J391" s="222"/>
      <c r="K391" s="222"/>
      <c r="L391" s="49"/>
      <c r="M391" s="49"/>
      <c r="N391" s="49"/>
      <c r="O391" s="49"/>
      <c r="P391" s="49"/>
      <c r="Q391" s="49"/>
      <c r="R391" s="49"/>
      <c r="S391" s="49"/>
      <c r="T391" s="49"/>
      <c r="U391" s="49"/>
      <c r="V391" s="49"/>
      <c r="W391" s="49"/>
      <c r="X391" s="49"/>
      <c r="Y391" s="49"/>
      <c r="Z391" s="49"/>
      <c r="AA391" s="222"/>
      <c r="AB391" s="222"/>
      <c r="AC391" s="222"/>
      <c r="AD391" s="222"/>
      <c r="AE391" s="222"/>
      <c r="AF391" s="222"/>
      <c r="AG391" s="222"/>
      <c r="AH391" s="222"/>
      <c r="AI391" s="222"/>
      <c r="AJ391" s="222"/>
      <c r="AK391" s="222"/>
      <c r="AL391" s="222"/>
      <c r="AM391" s="222"/>
      <c r="AN391" s="222"/>
      <c r="AO391" s="222"/>
      <c r="AP391" s="222"/>
      <c r="AQ391" s="218"/>
      <c r="AR391" s="222"/>
      <c r="AS391" s="222"/>
      <c r="AT391" s="222"/>
      <c r="AX391" s="45"/>
    </row>
    <row r="392" spans="1:50" ht="22.5" customHeight="1" x14ac:dyDescent="0.25">
      <c r="A392" s="49"/>
      <c r="B392" s="50"/>
      <c r="C392" s="50"/>
      <c r="D392" s="222"/>
      <c r="E392" s="49"/>
      <c r="F392" s="222"/>
      <c r="G392" s="222"/>
      <c r="H392" s="222"/>
      <c r="I392" s="222"/>
      <c r="J392" s="222"/>
      <c r="K392" s="222"/>
      <c r="L392" s="49"/>
      <c r="M392" s="49"/>
      <c r="N392" s="49"/>
      <c r="O392" s="49"/>
      <c r="P392" s="49"/>
      <c r="Q392" s="49"/>
      <c r="R392" s="49"/>
      <c r="S392" s="49"/>
      <c r="T392" s="49"/>
      <c r="U392" s="49"/>
      <c r="V392" s="49"/>
      <c r="W392" s="49"/>
      <c r="X392" s="49"/>
      <c r="Y392" s="49"/>
      <c r="Z392" s="49"/>
      <c r="AA392" s="222"/>
      <c r="AB392" s="222"/>
      <c r="AC392" s="222"/>
      <c r="AD392" s="222"/>
      <c r="AE392" s="222"/>
      <c r="AF392" s="222"/>
      <c r="AG392" s="222"/>
      <c r="AH392" s="222"/>
      <c r="AI392" s="222"/>
      <c r="AJ392" s="222"/>
      <c r="AK392" s="222"/>
      <c r="AL392" s="222"/>
      <c r="AM392" s="222"/>
      <c r="AN392" s="222"/>
      <c r="AO392" s="222"/>
      <c r="AP392" s="222"/>
      <c r="AQ392" s="218"/>
      <c r="AR392" s="222"/>
      <c r="AS392" s="222"/>
      <c r="AT392" s="222"/>
      <c r="AX392" s="45"/>
    </row>
    <row r="393" spans="1:50" ht="22.5" customHeight="1" x14ac:dyDescent="0.25">
      <c r="A393" s="49"/>
      <c r="B393" s="50"/>
      <c r="C393" s="50"/>
      <c r="D393" s="222"/>
      <c r="E393" s="49"/>
      <c r="F393" s="222"/>
      <c r="G393" s="222"/>
      <c r="H393" s="222"/>
      <c r="I393" s="222"/>
      <c r="J393" s="222"/>
      <c r="K393" s="222"/>
      <c r="L393" s="49"/>
      <c r="M393" s="49"/>
      <c r="N393" s="49"/>
      <c r="O393" s="49"/>
      <c r="P393" s="49"/>
      <c r="Q393" s="49"/>
      <c r="R393" s="49"/>
      <c r="S393" s="49"/>
      <c r="T393" s="49"/>
      <c r="U393" s="49"/>
      <c r="V393" s="49"/>
      <c r="W393" s="49"/>
      <c r="X393" s="49"/>
      <c r="Y393" s="49"/>
      <c r="Z393" s="49"/>
      <c r="AA393" s="222"/>
      <c r="AB393" s="222"/>
      <c r="AC393" s="222"/>
      <c r="AD393" s="222"/>
      <c r="AE393" s="222"/>
      <c r="AF393" s="222"/>
      <c r="AG393" s="222"/>
      <c r="AH393" s="222"/>
      <c r="AI393" s="222"/>
      <c r="AJ393" s="222"/>
      <c r="AK393" s="222"/>
      <c r="AL393" s="222"/>
      <c r="AM393" s="222"/>
      <c r="AN393" s="222"/>
      <c r="AO393" s="222"/>
      <c r="AP393" s="222"/>
      <c r="AQ393" s="218"/>
      <c r="AR393" s="222"/>
      <c r="AS393" s="222"/>
      <c r="AT393" s="222"/>
      <c r="AX393" s="45"/>
    </row>
    <row r="394" spans="1:50" ht="22.5" customHeight="1" x14ac:dyDescent="0.25">
      <c r="A394" s="49"/>
      <c r="B394" s="50"/>
      <c r="C394" s="50"/>
      <c r="D394" s="222"/>
      <c r="E394" s="49"/>
      <c r="F394" s="222"/>
      <c r="G394" s="222"/>
      <c r="H394" s="222"/>
      <c r="I394" s="222"/>
      <c r="J394" s="222"/>
      <c r="K394" s="222"/>
      <c r="L394" s="49"/>
      <c r="M394" s="49"/>
      <c r="N394" s="49"/>
      <c r="O394" s="49"/>
      <c r="P394" s="49"/>
      <c r="Q394" s="49"/>
      <c r="R394" s="49"/>
      <c r="S394" s="49"/>
      <c r="T394" s="49"/>
      <c r="U394" s="49"/>
      <c r="V394" s="49"/>
      <c r="W394" s="49"/>
      <c r="X394" s="49"/>
      <c r="Y394" s="49"/>
      <c r="Z394" s="49"/>
      <c r="AA394" s="222"/>
      <c r="AB394" s="222"/>
      <c r="AC394" s="222"/>
      <c r="AD394" s="222"/>
      <c r="AE394" s="222"/>
      <c r="AF394" s="222"/>
      <c r="AG394" s="222"/>
      <c r="AH394" s="222"/>
      <c r="AI394" s="222"/>
      <c r="AJ394" s="222"/>
      <c r="AK394" s="222"/>
      <c r="AL394" s="222"/>
      <c r="AM394" s="222"/>
      <c r="AN394" s="222"/>
      <c r="AO394" s="222"/>
      <c r="AP394" s="222"/>
      <c r="AQ394" s="218"/>
      <c r="AR394" s="222"/>
      <c r="AS394" s="222"/>
      <c r="AT394" s="222"/>
      <c r="AX394" s="45"/>
    </row>
    <row r="395" spans="1:50" ht="22.5" customHeight="1" x14ac:dyDescent="0.25">
      <c r="A395" s="49"/>
      <c r="B395" s="50"/>
      <c r="C395" s="50"/>
      <c r="D395" s="222"/>
      <c r="E395" s="49"/>
      <c r="F395" s="222"/>
      <c r="G395" s="222"/>
      <c r="H395" s="222"/>
      <c r="I395" s="222"/>
      <c r="J395" s="222"/>
      <c r="K395" s="222"/>
      <c r="L395" s="49"/>
      <c r="M395" s="49"/>
      <c r="N395" s="49"/>
      <c r="O395" s="49"/>
      <c r="P395" s="49"/>
      <c r="Q395" s="49"/>
      <c r="R395" s="49"/>
      <c r="S395" s="49"/>
      <c r="T395" s="49"/>
      <c r="U395" s="49"/>
      <c r="V395" s="49"/>
      <c r="W395" s="49"/>
      <c r="X395" s="49"/>
      <c r="Y395" s="49"/>
      <c r="Z395" s="49"/>
      <c r="AA395" s="222"/>
      <c r="AB395" s="222"/>
      <c r="AC395" s="222"/>
      <c r="AD395" s="222"/>
      <c r="AE395" s="222"/>
      <c r="AF395" s="222"/>
      <c r="AG395" s="222"/>
      <c r="AH395" s="222"/>
      <c r="AI395" s="222"/>
      <c r="AJ395" s="222"/>
      <c r="AK395" s="222"/>
      <c r="AL395" s="222"/>
      <c r="AM395" s="222"/>
      <c r="AN395" s="222"/>
      <c r="AO395" s="222"/>
      <c r="AP395" s="222"/>
      <c r="AQ395" s="218"/>
      <c r="AR395" s="222"/>
      <c r="AS395" s="222"/>
      <c r="AT395" s="222"/>
      <c r="AX395" s="45"/>
    </row>
    <row r="396" spans="1:50" ht="22.5" customHeight="1" x14ac:dyDescent="0.25">
      <c r="A396" s="49"/>
      <c r="B396" s="50"/>
      <c r="C396" s="50"/>
      <c r="D396" s="222"/>
      <c r="E396" s="49"/>
      <c r="F396" s="222"/>
      <c r="G396" s="222"/>
      <c r="H396" s="222"/>
      <c r="I396" s="222"/>
      <c r="J396" s="222"/>
      <c r="K396" s="222"/>
      <c r="L396" s="49"/>
      <c r="M396" s="49"/>
      <c r="N396" s="49"/>
      <c r="O396" s="49"/>
      <c r="P396" s="49"/>
      <c r="Q396" s="49"/>
      <c r="R396" s="49"/>
      <c r="S396" s="49"/>
      <c r="T396" s="49"/>
      <c r="U396" s="49"/>
      <c r="V396" s="49"/>
      <c r="W396" s="49"/>
      <c r="X396" s="49"/>
      <c r="Y396" s="49"/>
      <c r="Z396" s="49"/>
      <c r="AA396" s="222"/>
      <c r="AB396" s="222"/>
      <c r="AC396" s="222"/>
      <c r="AD396" s="222"/>
      <c r="AE396" s="222"/>
      <c r="AF396" s="222"/>
      <c r="AG396" s="222"/>
      <c r="AH396" s="222"/>
      <c r="AI396" s="222"/>
      <c r="AJ396" s="222"/>
      <c r="AK396" s="222"/>
      <c r="AL396" s="222"/>
      <c r="AM396" s="222"/>
      <c r="AN396" s="222"/>
      <c r="AO396" s="222"/>
      <c r="AP396" s="222"/>
      <c r="AQ396" s="218"/>
      <c r="AR396" s="222"/>
      <c r="AS396" s="222"/>
      <c r="AT396" s="222"/>
      <c r="AX396" s="45"/>
    </row>
    <row r="397" spans="1:50" ht="22.5" customHeight="1" x14ac:dyDescent="0.25">
      <c r="A397" s="49"/>
      <c r="B397" s="50"/>
      <c r="C397" s="50"/>
      <c r="D397" s="222"/>
      <c r="E397" s="49"/>
      <c r="F397" s="222"/>
      <c r="G397" s="222"/>
      <c r="H397" s="222"/>
      <c r="I397" s="222"/>
      <c r="J397" s="222"/>
      <c r="K397" s="222"/>
      <c r="L397" s="49"/>
      <c r="M397" s="49"/>
      <c r="N397" s="49"/>
      <c r="O397" s="49"/>
      <c r="P397" s="49"/>
      <c r="Q397" s="49"/>
      <c r="R397" s="49"/>
      <c r="S397" s="49"/>
      <c r="T397" s="49"/>
      <c r="U397" s="49"/>
      <c r="V397" s="49"/>
      <c r="W397" s="49"/>
      <c r="X397" s="49"/>
      <c r="Y397" s="49"/>
      <c r="Z397" s="49"/>
      <c r="AA397" s="222"/>
      <c r="AB397" s="222"/>
      <c r="AC397" s="222"/>
      <c r="AD397" s="222"/>
      <c r="AE397" s="222"/>
      <c r="AF397" s="222"/>
      <c r="AG397" s="222"/>
      <c r="AH397" s="222"/>
      <c r="AI397" s="222"/>
      <c r="AJ397" s="222"/>
      <c r="AK397" s="222"/>
      <c r="AL397" s="222"/>
      <c r="AM397" s="222"/>
      <c r="AN397" s="222"/>
      <c r="AO397" s="222"/>
      <c r="AP397" s="222"/>
      <c r="AQ397" s="218"/>
      <c r="AR397" s="222"/>
      <c r="AS397" s="222"/>
      <c r="AT397" s="222"/>
      <c r="AX397" s="45"/>
    </row>
    <row r="398" spans="1:50" ht="22.5" customHeight="1" x14ac:dyDescent="0.25">
      <c r="A398" s="49"/>
      <c r="B398" s="50"/>
      <c r="C398" s="50"/>
      <c r="D398" s="222"/>
      <c r="E398" s="49"/>
      <c r="F398" s="222"/>
      <c r="G398" s="222"/>
      <c r="H398" s="222"/>
      <c r="I398" s="222"/>
      <c r="J398" s="222"/>
      <c r="K398" s="222"/>
      <c r="L398" s="49"/>
      <c r="M398" s="49"/>
      <c r="N398" s="49"/>
      <c r="O398" s="49"/>
      <c r="P398" s="49"/>
      <c r="Q398" s="49"/>
      <c r="R398" s="49"/>
      <c r="S398" s="49"/>
      <c r="T398" s="49"/>
      <c r="U398" s="49"/>
      <c r="V398" s="49"/>
      <c r="W398" s="49"/>
      <c r="X398" s="49"/>
      <c r="Y398" s="49"/>
      <c r="Z398" s="49"/>
      <c r="AA398" s="222"/>
      <c r="AB398" s="222"/>
      <c r="AC398" s="222"/>
      <c r="AD398" s="222"/>
      <c r="AE398" s="222"/>
      <c r="AF398" s="222"/>
      <c r="AG398" s="222"/>
      <c r="AH398" s="222"/>
      <c r="AI398" s="222"/>
      <c r="AJ398" s="222"/>
      <c r="AK398" s="222"/>
      <c r="AL398" s="222"/>
      <c r="AM398" s="222"/>
      <c r="AN398" s="222"/>
      <c r="AO398" s="222"/>
      <c r="AP398" s="222"/>
      <c r="AQ398" s="218"/>
      <c r="AR398" s="222"/>
      <c r="AS398" s="222"/>
      <c r="AT398" s="222"/>
      <c r="AX398" s="45"/>
    </row>
    <row r="399" spans="1:50" ht="22.5" customHeight="1" x14ac:dyDescent="0.25">
      <c r="A399" s="49"/>
      <c r="B399" s="50"/>
      <c r="C399" s="50"/>
      <c r="D399" s="222"/>
      <c r="E399" s="49"/>
      <c r="F399" s="222"/>
      <c r="G399" s="222"/>
      <c r="H399" s="222"/>
      <c r="I399" s="222"/>
      <c r="J399" s="222"/>
      <c r="K399" s="222"/>
      <c r="L399" s="49"/>
      <c r="M399" s="49"/>
      <c r="N399" s="49"/>
      <c r="O399" s="49"/>
      <c r="P399" s="49"/>
      <c r="Q399" s="49"/>
      <c r="R399" s="49"/>
      <c r="S399" s="49"/>
      <c r="T399" s="49"/>
      <c r="U399" s="49"/>
      <c r="V399" s="49"/>
      <c r="W399" s="49"/>
      <c r="X399" s="49"/>
      <c r="Y399" s="49"/>
      <c r="Z399" s="49"/>
      <c r="AA399" s="222"/>
      <c r="AB399" s="222"/>
      <c r="AC399" s="222"/>
      <c r="AD399" s="222"/>
      <c r="AE399" s="222"/>
      <c r="AF399" s="222"/>
      <c r="AG399" s="222"/>
      <c r="AH399" s="222"/>
      <c r="AI399" s="222"/>
      <c r="AJ399" s="222"/>
      <c r="AK399" s="222"/>
      <c r="AL399" s="222"/>
      <c r="AM399" s="222"/>
      <c r="AN399" s="222"/>
      <c r="AO399" s="222"/>
      <c r="AP399" s="222"/>
      <c r="AQ399" s="218"/>
      <c r="AR399" s="222"/>
      <c r="AS399" s="222"/>
      <c r="AT399" s="222"/>
      <c r="AX399" s="45"/>
    </row>
    <row r="400" spans="1:50" ht="22.5" customHeight="1" x14ac:dyDescent="0.25">
      <c r="A400" s="49"/>
      <c r="B400" s="50"/>
      <c r="C400" s="50"/>
      <c r="D400" s="222"/>
      <c r="E400" s="49"/>
      <c r="F400" s="222"/>
      <c r="G400" s="222"/>
      <c r="H400" s="222"/>
      <c r="I400" s="222"/>
      <c r="J400" s="222"/>
      <c r="K400" s="222"/>
      <c r="L400" s="49"/>
      <c r="M400" s="49"/>
      <c r="N400" s="49"/>
      <c r="O400" s="49"/>
      <c r="P400" s="49"/>
      <c r="Q400" s="49"/>
      <c r="R400" s="49"/>
      <c r="S400" s="49"/>
      <c r="T400" s="49"/>
      <c r="U400" s="49"/>
      <c r="V400" s="49"/>
      <c r="W400" s="49"/>
      <c r="X400" s="49"/>
      <c r="Y400" s="49"/>
      <c r="Z400" s="49"/>
      <c r="AA400" s="222"/>
      <c r="AB400" s="222"/>
      <c r="AC400" s="222"/>
      <c r="AD400" s="222"/>
      <c r="AE400" s="222"/>
      <c r="AF400" s="222"/>
      <c r="AG400" s="222"/>
      <c r="AH400" s="222"/>
      <c r="AI400" s="222"/>
      <c r="AJ400" s="222"/>
      <c r="AK400" s="222"/>
      <c r="AL400" s="222"/>
      <c r="AM400" s="222"/>
      <c r="AN400" s="222"/>
      <c r="AO400" s="222"/>
      <c r="AP400" s="222"/>
      <c r="AQ400" s="218"/>
      <c r="AR400" s="222"/>
      <c r="AS400" s="222"/>
      <c r="AT400" s="222"/>
      <c r="AX400" s="45"/>
    </row>
    <row r="401" spans="1:50" ht="22.5" customHeight="1" x14ac:dyDescent="0.25">
      <c r="A401" s="49"/>
      <c r="B401" s="50"/>
      <c r="C401" s="50"/>
      <c r="D401" s="222"/>
      <c r="E401" s="49"/>
      <c r="F401" s="222"/>
      <c r="G401" s="222"/>
      <c r="H401" s="222"/>
      <c r="I401" s="222"/>
      <c r="J401" s="222"/>
      <c r="K401" s="222"/>
      <c r="L401" s="49"/>
      <c r="M401" s="49"/>
      <c r="N401" s="49"/>
      <c r="O401" s="49"/>
      <c r="P401" s="49"/>
      <c r="Q401" s="49"/>
      <c r="R401" s="49"/>
      <c r="S401" s="49"/>
      <c r="T401" s="49"/>
      <c r="U401" s="49"/>
      <c r="V401" s="49"/>
      <c r="W401" s="49"/>
      <c r="X401" s="49"/>
      <c r="Y401" s="49"/>
      <c r="Z401" s="49"/>
      <c r="AA401" s="222"/>
      <c r="AB401" s="222"/>
      <c r="AC401" s="222"/>
      <c r="AD401" s="222"/>
      <c r="AE401" s="222"/>
      <c r="AF401" s="222"/>
      <c r="AG401" s="222"/>
      <c r="AH401" s="222"/>
      <c r="AI401" s="222"/>
      <c r="AJ401" s="222"/>
      <c r="AK401" s="222"/>
      <c r="AL401" s="222"/>
      <c r="AM401" s="222"/>
      <c r="AN401" s="222"/>
      <c r="AO401" s="222"/>
      <c r="AP401" s="222"/>
      <c r="AQ401" s="218"/>
      <c r="AR401" s="222"/>
      <c r="AS401" s="222"/>
      <c r="AT401" s="222"/>
      <c r="AX401" s="45"/>
    </row>
    <row r="402" spans="1:50" ht="22.5" customHeight="1" x14ac:dyDescent="0.25">
      <c r="A402" s="49"/>
      <c r="B402" s="50"/>
      <c r="C402" s="50"/>
      <c r="D402" s="222"/>
      <c r="E402" s="49"/>
      <c r="F402" s="222"/>
      <c r="G402" s="222"/>
      <c r="H402" s="222"/>
      <c r="I402" s="222"/>
      <c r="J402" s="222"/>
      <c r="K402" s="222"/>
      <c r="L402" s="49"/>
      <c r="M402" s="49"/>
      <c r="N402" s="49"/>
      <c r="O402" s="49"/>
      <c r="P402" s="49"/>
      <c r="Q402" s="49"/>
      <c r="R402" s="49"/>
      <c r="S402" s="49"/>
      <c r="T402" s="49"/>
      <c r="U402" s="49"/>
      <c r="V402" s="49"/>
      <c r="W402" s="49"/>
      <c r="X402" s="49"/>
      <c r="Y402" s="49"/>
      <c r="Z402" s="49"/>
      <c r="AA402" s="222"/>
      <c r="AB402" s="222"/>
      <c r="AC402" s="222"/>
      <c r="AD402" s="222"/>
      <c r="AE402" s="222"/>
      <c r="AF402" s="222"/>
      <c r="AG402" s="222"/>
      <c r="AH402" s="222"/>
      <c r="AI402" s="222"/>
      <c r="AJ402" s="222"/>
      <c r="AK402" s="222"/>
      <c r="AL402" s="222"/>
      <c r="AM402" s="222"/>
      <c r="AN402" s="222"/>
      <c r="AO402" s="222"/>
      <c r="AP402" s="222"/>
      <c r="AQ402" s="218"/>
      <c r="AR402" s="222"/>
      <c r="AS402" s="222"/>
      <c r="AT402" s="222"/>
      <c r="AX402" s="45"/>
    </row>
    <row r="403" spans="1:50" ht="22.5" customHeight="1" x14ac:dyDescent="0.25">
      <c r="A403" s="49"/>
      <c r="B403" s="50"/>
      <c r="C403" s="50"/>
      <c r="D403" s="222"/>
      <c r="E403" s="49"/>
      <c r="F403" s="222"/>
      <c r="G403" s="222"/>
      <c r="H403" s="222"/>
      <c r="I403" s="222"/>
      <c r="J403" s="222"/>
      <c r="K403" s="222"/>
      <c r="L403" s="49"/>
      <c r="M403" s="49"/>
      <c r="N403" s="49"/>
      <c r="O403" s="49"/>
      <c r="P403" s="49"/>
      <c r="Q403" s="49"/>
      <c r="R403" s="49"/>
      <c r="S403" s="49"/>
      <c r="T403" s="49"/>
      <c r="U403" s="49"/>
      <c r="V403" s="49"/>
      <c r="W403" s="49"/>
      <c r="X403" s="49"/>
      <c r="Y403" s="49"/>
      <c r="Z403" s="49"/>
      <c r="AA403" s="222"/>
      <c r="AB403" s="222"/>
      <c r="AC403" s="222"/>
      <c r="AD403" s="222"/>
      <c r="AE403" s="222"/>
      <c r="AF403" s="222"/>
      <c r="AG403" s="222"/>
      <c r="AH403" s="222"/>
      <c r="AI403" s="222"/>
      <c r="AJ403" s="222"/>
      <c r="AK403" s="222"/>
      <c r="AL403" s="222"/>
      <c r="AM403" s="222"/>
      <c r="AN403" s="222"/>
      <c r="AO403" s="222"/>
      <c r="AP403" s="222"/>
      <c r="AQ403" s="218"/>
      <c r="AR403" s="222"/>
      <c r="AS403" s="222"/>
      <c r="AT403" s="222"/>
      <c r="AX403" s="45"/>
    </row>
    <row r="404" spans="1:50" ht="22.5" customHeight="1" x14ac:dyDescent="0.25">
      <c r="A404" s="49"/>
      <c r="B404" s="50"/>
      <c r="C404" s="50"/>
      <c r="D404" s="222"/>
      <c r="E404" s="49"/>
      <c r="F404" s="222"/>
      <c r="G404" s="222"/>
      <c r="H404" s="222"/>
      <c r="I404" s="222"/>
      <c r="J404" s="222"/>
      <c r="K404" s="222"/>
      <c r="L404" s="49"/>
      <c r="M404" s="49"/>
      <c r="N404" s="49"/>
      <c r="O404" s="49"/>
      <c r="P404" s="49"/>
      <c r="Q404" s="49"/>
      <c r="R404" s="49"/>
      <c r="S404" s="49"/>
      <c r="T404" s="49"/>
      <c r="U404" s="49"/>
      <c r="V404" s="49"/>
      <c r="W404" s="49"/>
      <c r="X404" s="49"/>
      <c r="Y404" s="49"/>
      <c r="Z404" s="49"/>
      <c r="AA404" s="222"/>
      <c r="AB404" s="222"/>
      <c r="AC404" s="222"/>
      <c r="AD404" s="222"/>
      <c r="AE404" s="222"/>
      <c r="AF404" s="222"/>
      <c r="AG404" s="222"/>
      <c r="AH404" s="222"/>
      <c r="AI404" s="222"/>
      <c r="AJ404" s="222"/>
      <c r="AK404" s="222"/>
      <c r="AL404" s="222"/>
      <c r="AM404" s="222"/>
      <c r="AN404" s="222"/>
      <c r="AO404" s="222"/>
      <c r="AP404" s="222"/>
      <c r="AQ404" s="218"/>
      <c r="AR404" s="222"/>
      <c r="AS404" s="222"/>
      <c r="AT404" s="222"/>
      <c r="AX404" s="45"/>
    </row>
    <row r="405" spans="1:50" ht="22.5" customHeight="1" x14ac:dyDescent="0.25">
      <c r="A405" s="49"/>
      <c r="B405" s="50"/>
      <c r="C405" s="50"/>
      <c r="D405" s="222"/>
      <c r="E405" s="49"/>
      <c r="F405" s="222"/>
      <c r="G405" s="222"/>
      <c r="H405" s="222"/>
      <c r="I405" s="222"/>
      <c r="J405" s="222"/>
      <c r="K405" s="222"/>
      <c r="L405" s="49"/>
      <c r="M405" s="49"/>
      <c r="N405" s="49"/>
      <c r="O405" s="49"/>
      <c r="P405" s="49"/>
      <c r="Q405" s="49"/>
      <c r="R405" s="49"/>
      <c r="S405" s="49"/>
      <c r="T405" s="49"/>
      <c r="U405" s="49"/>
      <c r="V405" s="49"/>
      <c r="W405" s="49"/>
      <c r="X405" s="49"/>
      <c r="Y405" s="49"/>
      <c r="Z405" s="49"/>
      <c r="AA405" s="222"/>
      <c r="AB405" s="222"/>
      <c r="AC405" s="222"/>
      <c r="AD405" s="222"/>
      <c r="AE405" s="222"/>
      <c r="AF405" s="222"/>
      <c r="AG405" s="222"/>
      <c r="AH405" s="222"/>
      <c r="AI405" s="222"/>
      <c r="AJ405" s="222"/>
      <c r="AK405" s="222"/>
      <c r="AL405" s="222"/>
      <c r="AM405" s="222"/>
      <c r="AN405" s="222"/>
      <c r="AO405" s="222"/>
      <c r="AP405" s="222"/>
      <c r="AQ405" s="218"/>
      <c r="AR405" s="222"/>
      <c r="AS405" s="222"/>
      <c r="AT405" s="222"/>
      <c r="AX405" s="45"/>
    </row>
    <row r="406" spans="1:50" ht="22.5" customHeight="1" x14ac:dyDescent="0.25">
      <c r="A406" s="49"/>
      <c r="B406" s="50"/>
      <c r="C406" s="50"/>
      <c r="D406" s="222"/>
      <c r="E406" s="49"/>
      <c r="F406" s="222"/>
      <c r="G406" s="222"/>
      <c r="H406" s="222"/>
      <c r="I406" s="222"/>
      <c r="J406" s="222"/>
      <c r="K406" s="222"/>
      <c r="L406" s="49"/>
      <c r="M406" s="49"/>
      <c r="N406" s="49"/>
      <c r="O406" s="49"/>
      <c r="P406" s="49"/>
      <c r="Q406" s="49"/>
      <c r="R406" s="49"/>
      <c r="S406" s="49"/>
      <c r="T406" s="49"/>
      <c r="U406" s="49"/>
      <c r="V406" s="49"/>
      <c r="W406" s="49"/>
      <c r="X406" s="49"/>
      <c r="Y406" s="49"/>
      <c r="Z406" s="49"/>
      <c r="AA406" s="222"/>
      <c r="AB406" s="222"/>
      <c r="AC406" s="222"/>
      <c r="AD406" s="222"/>
      <c r="AE406" s="222"/>
      <c r="AF406" s="222"/>
      <c r="AG406" s="222"/>
      <c r="AH406" s="222"/>
      <c r="AI406" s="222"/>
      <c r="AJ406" s="222"/>
      <c r="AK406" s="222"/>
      <c r="AL406" s="222"/>
      <c r="AM406" s="222"/>
      <c r="AN406" s="222"/>
      <c r="AO406" s="222"/>
      <c r="AP406" s="222"/>
      <c r="AQ406" s="218"/>
      <c r="AR406" s="222"/>
      <c r="AS406" s="222"/>
      <c r="AT406" s="222"/>
      <c r="AX406" s="45"/>
    </row>
    <row r="407" spans="1:50" ht="22.5" customHeight="1" x14ac:dyDescent="0.25">
      <c r="A407" s="49"/>
      <c r="B407" s="50"/>
      <c r="C407" s="50"/>
      <c r="D407" s="222"/>
      <c r="E407" s="49"/>
      <c r="F407" s="222"/>
      <c r="G407" s="222"/>
      <c r="H407" s="222"/>
      <c r="I407" s="222"/>
      <c r="J407" s="222"/>
      <c r="K407" s="222"/>
      <c r="L407" s="49"/>
      <c r="M407" s="49"/>
      <c r="N407" s="49"/>
      <c r="O407" s="49"/>
      <c r="P407" s="49"/>
      <c r="Q407" s="49"/>
      <c r="R407" s="49"/>
      <c r="S407" s="49"/>
      <c r="T407" s="49"/>
      <c r="U407" s="49"/>
      <c r="V407" s="49"/>
      <c r="W407" s="49"/>
      <c r="X407" s="49"/>
      <c r="Y407" s="49"/>
      <c r="Z407" s="49"/>
      <c r="AA407" s="222"/>
      <c r="AB407" s="222"/>
      <c r="AC407" s="222"/>
      <c r="AD407" s="222"/>
      <c r="AE407" s="222"/>
      <c r="AF407" s="222"/>
      <c r="AG407" s="222"/>
      <c r="AH407" s="222"/>
      <c r="AI407" s="222"/>
      <c r="AJ407" s="222"/>
      <c r="AK407" s="222"/>
      <c r="AL407" s="222"/>
      <c r="AM407" s="222"/>
      <c r="AN407" s="222"/>
      <c r="AO407" s="222"/>
      <c r="AP407" s="222"/>
      <c r="AQ407" s="218"/>
      <c r="AR407" s="222"/>
      <c r="AS407" s="222"/>
      <c r="AT407" s="222"/>
      <c r="AX407" s="45"/>
    </row>
    <row r="408" spans="1:50" ht="22.5" customHeight="1" x14ac:dyDescent="0.25">
      <c r="A408" s="49"/>
      <c r="B408" s="50"/>
      <c r="C408" s="50"/>
      <c r="D408" s="222"/>
      <c r="E408" s="49"/>
      <c r="F408" s="222"/>
      <c r="G408" s="222"/>
      <c r="H408" s="222"/>
      <c r="I408" s="222"/>
      <c r="J408" s="222"/>
      <c r="K408" s="222"/>
      <c r="L408" s="49"/>
      <c r="M408" s="49"/>
      <c r="N408" s="49"/>
      <c r="O408" s="49"/>
      <c r="P408" s="49"/>
      <c r="Q408" s="49"/>
      <c r="R408" s="49"/>
      <c r="S408" s="49"/>
      <c r="T408" s="49"/>
      <c r="U408" s="49"/>
      <c r="V408" s="49"/>
      <c r="W408" s="49"/>
      <c r="X408" s="49"/>
      <c r="Y408" s="49"/>
      <c r="Z408" s="49"/>
      <c r="AA408" s="222"/>
      <c r="AB408" s="222"/>
      <c r="AC408" s="222"/>
      <c r="AD408" s="222"/>
      <c r="AE408" s="222"/>
      <c r="AF408" s="222"/>
      <c r="AG408" s="222"/>
      <c r="AH408" s="222"/>
      <c r="AI408" s="222"/>
      <c r="AJ408" s="222"/>
      <c r="AK408" s="222"/>
      <c r="AL408" s="222"/>
      <c r="AM408" s="222"/>
      <c r="AN408" s="222"/>
      <c r="AO408" s="222"/>
      <c r="AP408" s="222"/>
      <c r="AQ408" s="218"/>
      <c r="AR408" s="222"/>
      <c r="AS408" s="222"/>
      <c r="AT408" s="222"/>
      <c r="AX408" s="45"/>
    </row>
    <row r="409" spans="1:50" ht="22.5" customHeight="1" x14ac:dyDescent="0.25">
      <c r="A409" s="49"/>
      <c r="B409" s="50"/>
      <c r="C409" s="50"/>
      <c r="D409" s="222"/>
      <c r="E409" s="49"/>
      <c r="F409" s="222"/>
      <c r="G409" s="222"/>
      <c r="H409" s="222"/>
      <c r="I409" s="222"/>
      <c r="J409" s="222"/>
      <c r="K409" s="222"/>
      <c r="L409" s="49"/>
      <c r="M409" s="49"/>
      <c r="N409" s="49"/>
      <c r="O409" s="49"/>
      <c r="P409" s="49"/>
      <c r="Q409" s="49"/>
      <c r="R409" s="49"/>
      <c r="S409" s="49"/>
      <c r="T409" s="49"/>
      <c r="U409" s="49"/>
      <c r="V409" s="49"/>
      <c r="W409" s="49"/>
      <c r="X409" s="49"/>
      <c r="Y409" s="49"/>
      <c r="Z409" s="49"/>
      <c r="AA409" s="222"/>
      <c r="AB409" s="222"/>
      <c r="AC409" s="222"/>
      <c r="AD409" s="222"/>
      <c r="AE409" s="222"/>
      <c r="AF409" s="222"/>
      <c r="AG409" s="222"/>
      <c r="AH409" s="222"/>
      <c r="AI409" s="222"/>
      <c r="AJ409" s="222"/>
      <c r="AK409" s="222"/>
      <c r="AL409" s="222"/>
      <c r="AM409" s="222"/>
      <c r="AN409" s="222"/>
      <c r="AO409" s="222"/>
      <c r="AP409" s="222"/>
      <c r="AQ409" s="218"/>
      <c r="AR409" s="222"/>
      <c r="AS409" s="222"/>
      <c r="AT409" s="222"/>
      <c r="AX409" s="45"/>
    </row>
    <row r="410" spans="1:50" ht="22.5" customHeight="1" x14ac:dyDescent="0.25">
      <c r="A410" s="49"/>
      <c r="B410" s="50"/>
      <c r="C410" s="50"/>
      <c r="D410" s="222"/>
      <c r="E410" s="49"/>
      <c r="F410" s="222"/>
      <c r="G410" s="222"/>
      <c r="H410" s="222"/>
      <c r="I410" s="222"/>
      <c r="J410" s="222"/>
      <c r="K410" s="222"/>
      <c r="L410" s="49"/>
      <c r="M410" s="49"/>
      <c r="N410" s="49"/>
      <c r="O410" s="49"/>
      <c r="P410" s="49"/>
      <c r="Q410" s="49"/>
      <c r="R410" s="49"/>
      <c r="S410" s="49"/>
      <c r="T410" s="49"/>
      <c r="U410" s="49"/>
      <c r="V410" s="49"/>
      <c r="W410" s="49"/>
      <c r="X410" s="49"/>
      <c r="Y410" s="49"/>
      <c r="Z410" s="49"/>
      <c r="AA410" s="222"/>
      <c r="AB410" s="222"/>
      <c r="AC410" s="222"/>
      <c r="AD410" s="222"/>
      <c r="AE410" s="222"/>
      <c r="AF410" s="222"/>
      <c r="AG410" s="222"/>
      <c r="AH410" s="222"/>
      <c r="AI410" s="222"/>
      <c r="AJ410" s="222"/>
      <c r="AK410" s="222"/>
      <c r="AL410" s="222"/>
      <c r="AM410" s="222"/>
      <c r="AN410" s="222"/>
      <c r="AO410" s="222"/>
      <c r="AP410" s="222"/>
      <c r="AQ410" s="218"/>
      <c r="AR410" s="222"/>
      <c r="AS410" s="222"/>
      <c r="AT410" s="222"/>
      <c r="AX410" s="45"/>
    </row>
    <row r="411" spans="1:50" ht="22.5" customHeight="1" x14ac:dyDescent="0.25">
      <c r="A411" s="49"/>
      <c r="B411" s="50"/>
      <c r="C411" s="50"/>
      <c r="D411" s="222"/>
      <c r="E411" s="49"/>
      <c r="F411" s="222"/>
      <c r="G411" s="222"/>
      <c r="H411" s="222"/>
      <c r="I411" s="222"/>
      <c r="J411" s="222"/>
      <c r="K411" s="222"/>
      <c r="L411" s="49"/>
      <c r="M411" s="49"/>
      <c r="N411" s="49"/>
      <c r="O411" s="49"/>
      <c r="P411" s="49"/>
      <c r="Q411" s="49"/>
      <c r="R411" s="49"/>
      <c r="S411" s="49"/>
      <c r="T411" s="49"/>
      <c r="U411" s="49"/>
      <c r="V411" s="49"/>
      <c r="W411" s="49"/>
      <c r="X411" s="49"/>
      <c r="Y411" s="49"/>
      <c r="Z411" s="49"/>
      <c r="AA411" s="222"/>
      <c r="AB411" s="222"/>
      <c r="AC411" s="222"/>
      <c r="AD411" s="222"/>
      <c r="AE411" s="222"/>
      <c r="AF411" s="222"/>
      <c r="AG411" s="222"/>
      <c r="AH411" s="222"/>
      <c r="AI411" s="222"/>
      <c r="AJ411" s="222"/>
      <c r="AK411" s="222"/>
      <c r="AL411" s="222"/>
      <c r="AM411" s="222"/>
      <c r="AN411" s="222"/>
      <c r="AO411" s="222"/>
      <c r="AP411" s="222"/>
      <c r="AQ411" s="218"/>
      <c r="AR411" s="222"/>
      <c r="AS411" s="222"/>
      <c r="AT411" s="222"/>
      <c r="AX411" s="45"/>
    </row>
    <row r="412" spans="1:50" ht="22.5" customHeight="1" x14ac:dyDescent="0.25">
      <c r="A412" s="49"/>
      <c r="B412" s="50"/>
      <c r="C412" s="50"/>
      <c r="D412" s="222"/>
      <c r="E412" s="49"/>
      <c r="F412" s="222"/>
      <c r="G412" s="222"/>
      <c r="H412" s="222"/>
      <c r="I412" s="222"/>
      <c r="J412" s="222"/>
      <c r="K412" s="222"/>
      <c r="L412" s="49"/>
      <c r="M412" s="49"/>
      <c r="N412" s="49"/>
      <c r="O412" s="49"/>
      <c r="P412" s="49"/>
      <c r="Q412" s="49"/>
      <c r="R412" s="49"/>
      <c r="S412" s="49"/>
      <c r="T412" s="49"/>
      <c r="U412" s="49"/>
      <c r="V412" s="49"/>
      <c r="W412" s="49"/>
      <c r="X412" s="49"/>
      <c r="Y412" s="49"/>
      <c r="Z412" s="49"/>
      <c r="AA412" s="222"/>
      <c r="AB412" s="222"/>
      <c r="AC412" s="222"/>
      <c r="AD412" s="222"/>
      <c r="AE412" s="222"/>
      <c r="AF412" s="222"/>
      <c r="AG412" s="222"/>
      <c r="AH412" s="222"/>
      <c r="AI412" s="222"/>
      <c r="AJ412" s="222"/>
      <c r="AK412" s="222"/>
      <c r="AL412" s="222"/>
      <c r="AM412" s="222"/>
      <c r="AN412" s="222"/>
      <c r="AO412" s="222"/>
      <c r="AP412" s="222"/>
      <c r="AQ412" s="218"/>
      <c r="AR412" s="222"/>
      <c r="AS412" s="222"/>
      <c r="AT412" s="222"/>
      <c r="AX412" s="45"/>
    </row>
    <row r="413" spans="1:50" ht="22.5" customHeight="1" x14ac:dyDescent="0.25">
      <c r="A413" s="49"/>
      <c r="B413" s="50"/>
      <c r="C413" s="50"/>
      <c r="D413" s="222"/>
      <c r="E413" s="49"/>
      <c r="F413" s="222"/>
      <c r="G413" s="222"/>
      <c r="H413" s="222"/>
      <c r="I413" s="222"/>
      <c r="J413" s="222"/>
      <c r="K413" s="222"/>
      <c r="L413" s="49"/>
      <c r="M413" s="49"/>
      <c r="N413" s="49"/>
      <c r="O413" s="49"/>
      <c r="P413" s="49"/>
      <c r="Q413" s="49"/>
      <c r="R413" s="49"/>
      <c r="S413" s="49"/>
      <c r="T413" s="49"/>
      <c r="U413" s="49"/>
      <c r="V413" s="49"/>
      <c r="W413" s="49"/>
      <c r="X413" s="49"/>
      <c r="Y413" s="49"/>
      <c r="Z413" s="49"/>
      <c r="AA413" s="222"/>
      <c r="AB413" s="222"/>
      <c r="AC413" s="222"/>
      <c r="AD413" s="222"/>
      <c r="AE413" s="222"/>
      <c r="AF413" s="222"/>
      <c r="AG413" s="222"/>
      <c r="AH413" s="222"/>
      <c r="AI413" s="222"/>
      <c r="AJ413" s="222"/>
      <c r="AK413" s="222"/>
      <c r="AL413" s="222"/>
      <c r="AM413" s="222"/>
      <c r="AN413" s="222"/>
      <c r="AO413" s="222"/>
      <c r="AP413" s="222"/>
      <c r="AQ413" s="218"/>
      <c r="AR413" s="222"/>
      <c r="AS413" s="222"/>
      <c r="AT413" s="222"/>
      <c r="AX413" s="45"/>
    </row>
    <row r="414" spans="1:50" ht="22.5" customHeight="1" x14ac:dyDescent="0.25">
      <c r="A414" s="49"/>
      <c r="B414" s="50"/>
      <c r="C414" s="50"/>
      <c r="D414" s="222"/>
      <c r="E414" s="49"/>
      <c r="F414" s="222"/>
      <c r="G414" s="222"/>
      <c r="H414" s="222"/>
      <c r="I414" s="222"/>
      <c r="J414" s="222"/>
      <c r="K414" s="222"/>
      <c r="L414" s="49"/>
      <c r="M414" s="49"/>
      <c r="N414" s="49"/>
      <c r="O414" s="49"/>
      <c r="P414" s="49"/>
      <c r="Q414" s="49"/>
      <c r="R414" s="49"/>
      <c r="S414" s="49"/>
      <c r="T414" s="49"/>
      <c r="U414" s="49"/>
      <c r="V414" s="49"/>
      <c r="W414" s="49"/>
      <c r="X414" s="49"/>
      <c r="Y414" s="49"/>
      <c r="Z414" s="49"/>
      <c r="AA414" s="222"/>
      <c r="AB414" s="222"/>
      <c r="AC414" s="222"/>
      <c r="AD414" s="222"/>
      <c r="AE414" s="222"/>
      <c r="AF414" s="222"/>
      <c r="AG414" s="222"/>
      <c r="AH414" s="222"/>
      <c r="AI414" s="222"/>
      <c r="AJ414" s="222"/>
      <c r="AK414" s="222"/>
      <c r="AL414" s="222"/>
      <c r="AM414" s="222"/>
      <c r="AN414" s="222"/>
      <c r="AO414" s="222"/>
      <c r="AP414" s="222"/>
      <c r="AQ414" s="218"/>
      <c r="AR414" s="222"/>
      <c r="AS414" s="222"/>
      <c r="AT414" s="222"/>
      <c r="AX414" s="45"/>
    </row>
    <row r="415" spans="1:50" ht="22.5" customHeight="1" x14ac:dyDescent="0.25">
      <c r="A415" s="49"/>
      <c r="B415" s="50"/>
      <c r="C415" s="50"/>
      <c r="D415" s="222"/>
      <c r="E415" s="49"/>
      <c r="F415" s="222"/>
      <c r="G415" s="222"/>
      <c r="H415" s="222"/>
      <c r="I415" s="222"/>
      <c r="J415" s="222"/>
      <c r="K415" s="222"/>
      <c r="L415" s="49"/>
      <c r="M415" s="49"/>
      <c r="N415" s="49"/>
      <c r="O415" s="49"/>
      <c r="P415" s="49"/>
      <c r="Q415" s="49"/>
      <c r="R415" s="49"/>
      <c r="S415" s="49"/>
      <c r="T415" s="49"/>
      <c r="U415" s="49"/>
      <c r="V415" s="49"/>
      <c r="W415" s="49"/>
      <c r="X415" s="49"/>
      <c r="Y415" s="49"/>
      <c r="Z415" s="49"/>
      <c r="AA415" s="222"/>
      <c r="AB415" s="222"/>
      <c r="AC415" s="222"/>
      <c r="AD415" s="222"/>
      <c r="AE415" s="222"/>
      <c r="AF415" s="222"/>
      <c r="AG415" s="222"/>
      <c r="AH415" s="222"/>
      <c r="AI415" s="222"/>
      <c r="AJ415" s="222"/>
      <c r="AK415" s="222"/>
      <c r="AL415" s="222"/>
      <c r="AM415" s="222"/>
      <c r="AN415" s="222"/>
      <c r="AO415" s="222"/>
      <c r="AP415" s="222"/>
      <c r="AQ415" s="218"/>
      <c r="AR415" s="222"/>
      <c r="AS415" s="222"/>
      <c r="AT415" s="222"/>
      <c r="AX415" s="45"/>
    </row>
    <row r="416" spans="1:50" ht="22.5" customHeight="1" x14ac:dyDescent="0.25">
      <c r="A416" s="49"/>
      <c r="B416" s="50"/>
      <c r="C416" s="50"/>
      <c r="D416" s="222"/>
      <c r="E416" s="49"/>
      <c r="F416" s="222"/>
      <c r="G416" s="222"/>
      <c r="H416" s="222"/>
      <c r="I416" s="222"/>
      <c r="J416" s="222"/>
      <c r="K416" s="222"/>
      <c r="L416" s="49"/>
      <c r="M416" s="49"/>
      <c r="N416" s="49"/>
      <c r="O416" s="49"/>
      <c r="P416" s="49"/>
      <c r="Q416" s="49"/>
      <c r="R416" s="49"/>
      <c r="S416" s="49"/>
      <c r="T416" s="49"/>
      <c r="U416" s="49"/>
      <c r="V416" s="49"/>
      <c r="W416" s="49"/>
      <c r="X416" s="49"/>
      <c r="Y416" s="49"/>
      <c r="Z416" s="49"/>
      <c r="AA416" s="222"/>
      <c r="AB416" s="222"/>
      <c r="AC416" s="222"/>
      <c r="AD416" s="222"/>
      <c r="AE416" s="222"/>
      <c r="AF416" s="222"/>
      <c r="AG416" s="222"/>
      <c r="AH416" s="222"/>
      <c r="AI416" s="222"/>
      <c r="AJ416" s="222"/>
      <c r="AK416" s="222"/>
      <c r="AL416" s="222"/>
      <c r="AM416" s="222"/>
      <c r="AN416" s="222"/>
      <c r="AO416" s="222"/>
      <c r="AP416" s="222"/>
      <c r="AQ416" s="218"/>
      <c r="AR416" s="222"/>
      <c r="AS416" s="222"/>
      <c r="AT416" s="222"/>
      <c r="AX416" s="45"/>
    </row>
    <row r="417" spans="1:50" ht="22.5" customHeight="1" x14ac:dyDescent="0.25">
      <c r="A417" s="49"/>
      <c r="B417" s="50"/>
      <c r="C417" s="50"/>
      <c r="D417" s="222"/>
      <c r="E417" s="49"/>
      <c r="F417" s="222"/>
      <c r="G417" s="222"/>
      <c r="H417" s="222"/>
      <c r="I417" s="222"/>
      <c r="J417" s="222"/>
      <c r="K417" s="222"/>
      <c r="L417" s="49"/>
      <c r="M417" s="49"/>
      <c r="N417" s="49"/>
      <c r="O417" s="49"/>
      <c r="P417" s="49"/>
      <c r="Q417" s="49"/>
      <c r="R417" s="49"/>
      <c r="S417" s="49"/>
      <c r="T417" s="49"/>
      <c r="U417" s="49"/>
      <c r="V417" s="49"/>
      <c r="W417" s="49"/>
      <c r="X417" s="49"/>
      <c r="Y417" s="49"/>
      <c r="Z417" s="49"/>
      <c r="AA417" s="222"/>
      <c r="AB417" s="222"/>
      <c r="AC417" s="222"/>
      <c r="AD417" s="222"/>
      <c r="AE417" s="222"/>
      <c r="AF417" s="222"/>
      <c r="AG417" s="222"/>
      <c r="AH417" s="222"/>
      <c r="AI417" s="222"/>
      <c r="AJ417" s="222"/>
      <c r="AK417" s="222"/>
      <c r="AL417" s="222"/>
      <c r="AM417" s="222"/>
      <c r="AN417" s="222"/>
      <c r="AO417" s="222"/>
      <c r="AP417" s="222"/>
      <c r="AQ417" s="218"/>
      <c r="AR417" s="222"/>
      <c r="AS417" s="222"/>
      <c r="AT417" s="222"/>
      <c r="AX417" s="45"/>
    </row>
    <row r="418" spans="1:50" ht="22.5" customHeight="1" x14ac:dyDescent="0.25">
      <c r="A418" s="49"/>
      <c r="B418" s="50"/>
      <c r="C418" s="50"/>
      <c r="D418" s="222"/>
      <c r="E418" s="49"/>
      <c r="F418" s="222"/>
      <c r="G418" s="222"/>
      <c r="H418" s="222"/>
      <c r="I418" s="222"/>
      <c r="J418" s="222"/>
      <c r="K418" s="222"/>
      <c r="L418" s="49"/>
      <c r="M418" s="49"/>
      <c r="N418" s="49"/>
      <c r="O418" s="49"/>
      <c r="P418" s="49"/>
      <c r="Q418" s="49"/>
      <c r="R418" s="49"/>
      <c r="S418" s="49"/>
      <c r="T418" s="49"/>
      <c r="U418" s="49"/>
      <c r="V418" s="49"/>
      <c r="W418" s="49"/>
      <c r="X418" s="49"/>
      <c r="Y418" s="49"/>
      <c r="Z418" s="49"/>
      <c r="AA418" s="222"/>
      <c r="AB418" s="222"/>
      <c r="AC418" s="222"/>
      <c r="AD418" s="222"/>
      <c r="AE418" s="222"/>
      <c r="AF418" s="222"/>
      <c r="AG418" s="222"/>
      <c r="AH418" s="222"/>
      <c r="AI418" s="222"/>
      <c r="AJ418" s="222"/>
      <c r="AK418" s="222"/>
      <c r="AL418" s="222"/>
      <c r="AM418" s="222"/>
      <c r="AN418" s="222"/>
      <c r="AO418" s="222"/>
      <c r="AP418" s="222"/>
      <c r="AQ418" s="218"/>
      <c r="AR418" s="222"/>
      <c r="AS418" s="222"/>
      <c r="AT418" s="222"/>
      <c r="AX418" s="45"/>
    </row>
    <row r="419" spans="1:50" ht="22.5" customHeight="1" x14ac:dyDescent="0.25">
      <c r="A419" s="49"/>
      <c r="B419" s="50"/>
      <c r="C419" s="50"/>
      <c r="D419" s="222"/>
      <c r="E419" s="49"/>
      <c r="F419" s="222"/>
      <c r="G419" s="222"/>
      <c r="H419" s="222"/>
      <c r="I419" s="222"/>
      <c r="J419" s="222"/>
      <c r="K419" s="222"/>
      <c r="L419" s="49"/>
      <c r="M419" s="49"/>
      <c r="N419" s="49"/>
      <c r="O419" s="49"/>
      <c r="P419" s="49"/>
      <c r="Q419" s="49"/>
      <c r="R419" s="49"/>
      <c r="S419" s="49"/>
      <c r="T419" s="49"/>
      <c r="U419" s="49"/>
      <c r="V419" s="49"/>
      <c r="W419" s="49"/>
      <c r="X419" s="49"/>
      <c r="Y419" s="49"/>
      <c r="Z419" s="49"/>
      <c r="AA419" s="222"/>
      <c r="AB419" s="222"/>
      <c r="AC419" s="222"/>
      <c r="AD419" s="222"/>
      <c r="AE419" s="222"/>
      <c r="AF419" s="222"/>
      <c r="AG419" s="222"/>
      <c r="AH419" s="222"/>
      <c r="AI419" s="222"/>
      <c r="AJ419" s="222"/>
      <c r="AK419" s="222"/>
      <c r="AL419" s="222"/>
      <c r="AM419" s="222"/>
      <c r="AN419" s="222"/>
      <c r="AO419" s="222"/>
      <c r="AP419" s="222"/>
      <c r="AQ419" s="218"/>
      <c r="AR419" s="222"/>
      <c r="AS419" s="222"/>
      <c r="AT419" s="222"/>
      <c r="AX419" s="45"/>
    </row>
    <row r="420" spans="1:50" ht="22.5" customHeight="1" x14ac:dyDescent="0.25">
      <c r="A420" s="49"/>
      <c r="B420" s="50"/>
      <c r="C420" s="50"/>
      <c r="D420" s="222"/>
      <c r="E420" s="49"/>
      <c r="F420" s="222"/>
      <c r="G420" s="222"/>
      <c r="H420" s="222"/>
      <c r="I420" s="222"/>
      <c r="J420" s="222"/>
      <c r="K420" s="222"/>
      <c r="L420" s="49"/>
      <c r="M420" s="49"/>
      <c r="N420" s="49"/>
      <c r="O420" s="49"/>
      <c r="P420" s="49"/>
      <c r="Q420" s="49"/>
      <c r="R420" s="49"/>
      <c r="S420" s="49"/>
      <c r="T420" s="49"/>
      <c r="U420" s="49"/>
      <c r="V420" s="49"/>
      <c r="W420" s="49"/>
      <c r="X420" s="49"/>
      <c r="Y420" s="49"/>
      <c r="Z420" s="49"/>
      <c r="AA420" s="222"/>
      <c r="AB420" s="222"/>
      <c r="AC420" s="222"/>
      <c r="AD420" s="222"/>
      <c r="AE420" s="222"/>
      <c r="AF420" s="222"/>
      <c r="AG420" s="222"/>
      <c r="AH420" s="222"/>
      <c r="AI420" s="222"/>
      <c r="AJ420" s="222"/>
      <c r="AK420" s="222"/>
      <c r="AL420" s="222"/>
      <c r="AM420" s="222"/>
      <c r="AN420" s="222"/>
      <c r="AO420" s="222"/>
      <c r="AP420" s="222"/>
      <c r="AQ420" s="218"/>
      <c r="AR420" s="222"/>
      <c r="AS420" s="222"/>
      <c r="AT420" s="222"/>
      <c r="AX420" s="45"/>
    </row>
    <row r="421" spans="1:50" ht="22.5" customHeight="1" x14ac:dyDescent="0.25">
      <c r="A421" s="49"/>
      <c r="B421" s="50"/>
      <c r="C421" s="50"/>
      <c r="D421" s="222"/>
      <c r="E421" s="49"/>
      <c r="F421" s="222"/>
      <c r="G421" s="222"/>
      <c r="H421" s="222"/>
      <c r="I421" s="222"/>
      <c r="J421" s="222"/>
      <c r="K421" s="222"/>
      <c r="L421" s="49"/>
      <c r="M421" s="49"/>
      <c r="N421" s="49"/>
      <c r="O421" s="49"/>
      <c r="P421" s="49"/>
      <c r="Q421" s="49"/>
      <c r="R421" s="49"/>
      <c r="S421" s="49"/>
      <c r="T421" s="49"/>
      <c r="U421" s="49"/>
      <c r="V421" s="49"/>
      <c r="W421" s="49"/>
      <c r="X421" s="49"/>
      <c r="Y421" s="49"/>
      <c r="Z421" s="49"/>
      <c r="AA421" s="222"/>
      <c r="AB421" s="222"/>
      <c r="AC421" s="222"/>
      <c r="AD421" s="222"/>
      <c r="AE421" s="222"/>
      <c r="AF421" s="222"/>
      <c r="AG421" s="222"/>
      <c r="AH421" s="222"/>
      <c r="AI421" s="222"/>
      <c r="AJ421" s="222"/>
      <c r="AK421" s="222"/>
      <c r="AL421" s="222"/>
      <c r="AM421" s="222"/>
      <c r="AN421" s="222"/>
      <c r="AO421" s="222"/>
      <c r="AP421" s="222"/>
      <c r="AQ421" s="218"/>
      <c r="AR421" s="222"/>
      <c r="AS421" s="222"/>
      <c r="AT421" s="222"/>
      <c r="AX421" s="45"/>
    </row>
    <row r="422" spans="1:50" ht="22.5" customHeight="1" x14ac:dyDescent="0.25">
      <c r="A422" s="49"/>
      <c r="B422" s="50"/>
      <c r="C422" s="50"/>
      <c r="D422" s="222"/>
      <c r="E422" s="49"/>
      <c r="F422" s="222"/>
      <c r="G422" s="222"/>
      <c r="H422" s="222"/>
      <c r="I422" s="222"/>
      <c r="J422" s="222"/>
      <c r="K422" s="222"/>
      <c r="L422" s="49"/>
      <c r="M422" s="49"/>
      <c r="N422" s="49"/>
      <c r="O422" s="49"/>
      <c r="P422" s="49"/>
      <c r="Q422" s="49"/>
      <c r="R422" s="49"/>
      <c r="S422" s="49"/>
      <c r="T422" s="49"/>
      <c r="U422" s="49"/>
      <c r="V422" s="49"/>
      <c r="W422" s="49"/>
      <c r="X422" s="49"/>
      <c r="Y422" s="49"/>
      <c r="Z422" s="49"/>
      <c r="AA422" s="222"/>
      <c r="AB422" s="222"/>
      <c r="AC422" s="222"/>
      <c r="AD422" s="222"/>
      <c r="AE422" s="222"/>
      <c r="AF422" s="222"/>
      <c r="AG422" s="222"/>
      <c r="AH422" s="222"/>
      <c r="AI422" s="222"/>
      <c r="AJ422" s="222"/>
      <c r="AK422" s="222"/>
      <c r="AL422" s="222"/>
      <c r="AM422" s="222"/>
      <c r="AN422" s="222"/>
      <c r="AO422" s="222"/>
      <c r="AP422" s="222"/>
      <c r="AQ422" s="218"/>
      <c r="AR422" s="222"/>
      <c r="AS422" s="222"/>
      <c r="AT422" s="222"/>
      <c r="AX422" s="45"/>
    </row>
    <row r="423" spans="1:50" ht="22.5" customHeight="1" x14ac:dyDescent="0.25">
      <c r="A423" s="49"/>
      <c r="B423" s="50"/>
      <c r="C423" s="50"/>
      <c r="D423" s="222"/>
      <c r="E423" s="49"/>
      <c r="F423" s="222"/>
      <c r="G423" s="222"/>
      <c r="H423" s="222"/>
      <c r="I423" s="222"/>
      <c r="J423" s="222"/>
      <c r="K423" s="222"/>
      <c r="L423" s="49"/>
      <c r="M423" s="49"/>
      <c r="N423" s="49"/>
      <c r="O423" s="49"/>
      <c r="P423" s="49"/>
      <c r="Q423" s="49"/>
      <c r="R423" s="49"/>
      <c r="S423" s="49"/>
      <c r="T423" s="49"/>
      <c r="U423" s="49"/>
      <c r="V423" s="49"/>
      <c r="W423" s="49"/>
      <c r="X423" s="49"/>
      <c r="Y423" s="49"/>
      <c r="Z423" s="49"/>
      <c r="AA423" s="222"/>
      <c r="AB423" s="222"/>
      <c r="AC423" s="222"/>
      <c r="AD423" s="222"/>
      <c r="AE423" s="222"/>
      <c r="AF423" s="222"/>
      <c r="AG423" s="222"/>
      <c r="AH423" s="222"/>
      <c r="AI423" s="222"/>
      <c r="AJ423" s="222"/>
      <c r="AK423" s="222"/>
      <c r="AL423" s="222"/>
      <c r="AM423" s="222"/>
      <c r="AN423" s="222"/>
      <c r="AO423" s="222"/>
      <c r="AP423" s="222"/>
      <c r="AQ423" s="218"/>
      <c r="AR423" s="222"/>
      <c r="AS423" s="222"/>
      <c r="AT423" s="222"/>
      <c r="AX423" s="45"/>
    </row>
    <row r="424" spans="1:50" ht="22.5" customHeight="1" x14ac:dyDescent="0.25">
      <c r="A424" s="49"/>
      <c r="B424" s="50"/>
      <c r="C424" s="50"/>
      <c r="D424" s="222"/>
      <c r="E424" s="49"/>
      <c r="F424" s="222"/>
      <c r="G424" s="222"/>
      <c r="H424" s="222"/>
      <c r="I424" s="222"/>
      <c r="J424" s="222"/>
      <c r="K424" s="222"/>
      <c r="L424" s="49"/>
      <c r="M424" s="49"/>
      <c r="N424" s="49"/>
      <c r="O424" s="49"/>
      <c r="P424" s="49"/>
      <c r="Q424" s="49"/>
      <c r="R424" s="49"/>
      <c r="S424" s="49"/>
      <c r="T424" s="49"/>
      <c r="U424" s="49"/>
      <c r="V424" s="49"/>
      <c r="W424" s="49"/>
      <c r="X424" s="49"/>
      <c r="Y424" s="49"/>
      <c r="Z424" s="49"/>
      <c r="AA424" s="222"/>
      <c r="AB424" s="222"/>
      <c r="AC424" s="222"/>
      <c r="AD424" s="222"/>
      <c r="AE424" s="222"/>
      <c r="AF424" s="222"/>
      <c r="AG424" s="222"/>
      <c r="AH424" s="222"/>
      <c r="AI424" s="222"/>
      <c r="AJ424" s="222"/>
      <c r="AK424" s="222"/>
      <c r="AL424" s="222"/>
      <c r="AM424" s="222"/>
      <c r="AN424" s="222"/>
      <c r="AO424" s="222"/>
      <c r="AP424" s="222"/>
      <c r="AQ424" s="218"/>
      <c r="AR424" s="222"/>
      <c r="AS424" s="222"/>
      <c r="AT424" s="222"/>
      <c r="AX424" s="45"/>
    </row>
    <row r="425" spans="1:50" ht="22.5" customHeight="1" x14ac:dyDescent="0.25">
      <c r="A425" s="49"/>
      <c r="B425" s="50"/>
      <c r="C425" s="50"/>
      <c r="D425" s="222"/>
      <c r="E425" s="49"/>
      <c r="F425" s="222"/>
      <c r="G425" s="222"/>
      <c r="H425" s="222"/>
      <c r="I425" s="222"/>
      <c r="J425" s="222"/>
      <c r="K425" s="222"/>
      <c r="L425" s="49"/>
      <c r="M425" s="49"/>
      <c r="N425" s="49"/>
      <c r="O425" s="49"/>
      <c r="P425" s="49"/>
      <c r="Q425" s="49"/>
      <c r="R425" s="49"/>
      <c r="S425" s="49"/>
      <c r="T425" s="49"/>
      <c r="U425" s="49"/>
      <c r="V425" s="49"/>
      <c r="W425" s="49"/>
      <c r="X425" s="49"/>
      <c r="Y425" s="49"/>
      <c r="Z425" s="49"/>
      <c r="AA425" s="222"/>
      <c r="AB425" s="222"/>
      <c r="AC425" s="222"/>
      <c r="AD425" s="222"/>
      <c r="AE425" s="222"/>
      <c r="AF425" s="222"/>
      <c r="AG425" s="222"/>
      <c r="AH425" s="222"/>
      <c r="AI425" s="222"/>
      <c r="AJ425" s="222"/>
      <c r="AK425" s="222"/>
      <c r="AL425" s="222"/>
      <c r="AM425" s="222"/>
      <c r="AN425" s="222"/>
      <c r="AO425" s="222"/>
      <c r="AP425" s="222"/>
      <c r="AQ425" s="218"/>
      <c r="AR425" s="222"/>
      <c r="AS425" s="222"/>
      <c r="AT425" s="222"/>
      <c r="AX425" s="45"/>
    </row>
    <row r="426" spans="1:50" ht="22.5" customHeight="1" x14ac:dyDescent="0.25">
      <c r="A426" s="49"/>
      <c r="B426" s="50"/>
      <c r="C426" s="50"/>
      <c r="D426" s="222"/>
      <c r="E426" s="49"/>
      <c r="F426" s="222"/>
      <c r="G426" s="222"/>
      <c r="H426" s="222"/>
      <c r="I426" s="222"/>
      <c r="J426" s="222"/>
      <c r="K426" s="222"/>
      <c r="L426" s="49"/>
      <c r="M426" s="49"/>
      <c r="N426" s="49"/>
      <c r="O426" s="49"/>
      <c r="P426" s="49"/>
      <c r="Q426" s="49"/>
      <c r="R426" s="49"/>
      <c r="S426" s="49"/>
      <c r="T426" s="49"/>
      <c r="U426" s="49"/>
      <c r="V426" s="49"/>
      <c r="W426" s="49"/>
      <c r="X426" s="49"/>
      <c r="Y426" s="49"/>
      <c r="Z426" s="49"/>
      <c r="AA426" s="222"/>
      <c r="AB426" s="222"/>
      <c r="AC426" s="222"/>
      <c r="AD426" s="222"/>
      <c r="AE426" s="222"/>
      <c r="AF426" s="222"/>
      <c r="AG426" s="222"/>
      <c r="AH426" s="222"/>
      <c r="AI426" s="222"/>
      <c r="AJ426" s="222"/>
      <c r="AK426" s="222"/>
      <c r="AL426" s="222"/>
      <c r="AM426" s="222"/>
      <c r="AN426" s="222"/>
      <c r="AO426" s="222"/>
      <c r="AP426" s="222"/>
      <c r="AQ426" s="218"/>
      <c r="AR426" s="222"/>
      <c r="AS426" s="222"/>
      <c r="AT426" s="222"/>
      <c r="AX426" s="45"/>
    </row>
    <row r="427" spans="1:50" ht="22.5" customHeight="1" x14ac:dyDescent="0.25">
      <c r="A427" s="49"/>
      <c r="B427" s="50"/>
      <c r="C427" s="50"/>
      <c r="D427" s="222"/>
      <c r="E427" s="49"/>
      <c r="F427" s="222"/>
      <c r="G427" s="222"/>
      <c r="H427" s="222"/>
      <c r="I427" s="222"/>
      <c r="J427" s="222"/>
      <c r="K427" s="222"/>
      <c r="L427" s="49"/>
      <c r="M427" s="49"/>
      <c r="N427" s="49"/>
      <c r="O427" s="49"/>
      <c r="P427" s="49"/>
      <c r="Q427" s="49"/>
      <c r="R427" s="49"/>
      <c r="S427" s="49"/>
      <c r="T427" s="49"/>
      <c r="U427" s="49"/>
      <c r="V427" s="49"/>
      <c r="W427" s="49"/>
      <c r="X427" s="49"/>
      <c r="Y427" s="49"/>
      <c r="Z427" s="49"/>
      <c r="AA427" s="222"/>
      <c r="AB427" s="222"/>
      <c r="AC427" s="222"/>
      <c r="AD427" s="222"/>
      <c r="AE427" s="222"/>
      <c r="AF427" s="222"/>
      <c r="AG427" s="222"/>
      <c r="AH427" s="222"/>
      <c r="AI427" s="222"/>
      <c r="AJ427" s="222"/>
      <c r="AK427" s="222"/>
      <c r="AL427" s="222"/>
      <c r="AM427" s="222"/>
      <c r="AN427" s="222"/>
      <c r="AO427" s="222"/>
      <c r="AP427" s="222"/>
      <c r="AQ427" s="218"/>
      <c r="AR427" s="222"/>
      <c r="AS427" s="222"/>
      <c r="AT427" s="222"/>
      <c r="AX427" s="45"/>
    </row>
    <row r="428" spans="1:50" ht="22.5" customHeight="1" x14ac:dyDescent="0.25">
      <c r="A428" s="49"/>
      <c r="B428" s="50"/>
      <c r="C428" s="50"/>
      <c r="D428" s="222"/>
      <c r="E428" s="49"/>
      <c r="F428" s="222"/>
      <c r="G428" s="222"/>
      <c r="H428" s="222"/>
      <c r="I428" s="222"/>
      <c r="J428" s="222"/>
      <c r="K428" s="222"/>
      <c r="L428" s="49"/>
      <c r="M428" s="49"/>
      <c r="N428" s="49"/>
      <c r="O428" s="49"/>
      <c r="P428" s="49"/>
      <c r="Q428" s="49"/>
      <c r="R428" s="49"/>
      <c r="S428" s="49"/>
      <c r="T428" s="49"/>
      <c r="U428" s="49"/>
      <c r="V428" s="49"/>
      <c r="W428" s="49"/>
      <c r="X428" s="49"/>
      <c r="Y428" s="49"/>
      <c r="Z428" s="49"/>
      <c r="AA428" s="222"/>
      <c r="AB428" s="222"/>
      <c r="AC428" s="222"/>
      <c r="AD428" s="222"/>
      <c r="AE428" s="222"/>
      <c r="AF428" s="222"/>
      <c r="AG428" s="222"/>
      <c r="AH428" s="222"/>
      <c r="AI428" s="222"/>
      <c r="AJ428" s="222"/>
      <c r="AK428" s="222"/>
      <c r="AL428" s="222"/>
      <c r="AM428" s="222"/>
      <c r="AN428" s="222"/>
      <c r="AO428" s="222"/>
      <c r="AP428" s="222"/>
      <c r="AQ428" s="218"/>
      <c r="AR428" s="222"/>
      <c r="AS428" s="222"/>
      <c r="AT428" s="222"/>
      <c r="AX428" s="45"/>
    </row>
    <row r="429" spans="1:50" ht="22.5" customHeight="1" x14ac:dyDescent="0.25">
      <c r="A429" s="49"/>
      <c r="B429" s="50"/>
      <c r="C429" s="50"/>
      <c r="D429" s="222"/>
      <c r="E429" s="49"/>
      <c r="F429" s="222"/>
      <c r="G429" s="222"/>
      <c r="H429" s="222"/>
      <c r="I429" s="222"/>
      <c r="J429" s="222"/>
      <c r="K429" s="222"/>
      <c r="L429" s="49"/>
      <c r="M429" s="49"/>
      <c r="N429" s="49"/>
      <c r="O429" s="49"/>
      <c r="P429" s="49"/>
      <c r="Q429" s="49"/>
      <c r="R429" s="49"/>
      <c r="S429" s="49"/>
      <c r="T429" s="49"/>
      <c r="U429" s="49"/>
      <c r="V429" s="49"/>
      <c r="W429" s="49"/>
      <c r="X429" s="49"/>
      <c r="Y429" s="49"/>
      <c r="Z429" s="49"/>
      <c r="AA429" s="222"/>
      <c r="AB429" s="222"/>
      <c r="AC429" s="222"/>
      <c r="AD429" s="222"/>
      <c r="AE429" s="222"/>
      <c r="AF429" s="222"/>
      <c r="AG429" s="222"/>
      <c r="AH429" s="222"/>
      <c r="AI429" s="222"/>
      <c r="AJ429" s="222"/>
      <c r="AK429" s="222"/>
      <c r="AL429" s="222"/>
      <c r="AM429" s="222"/>
      <c r="AN429" s="222"/>
      <c r="AO429" s="222"/>
      <c r="AP429" s="222"/>
      <c r="AQ429" s="218"/>
      <c r="AR429" s="222"/>
      <c r="AS429" s="222"/>
      <c r="AT429" s="222"/>
      <c r="AX429" s="45"/>
    </row>
    <row r="430" spans="1:50" ht="22.5" customHeight="1" x14ac:dyDescent="0.25">
      <c r="A430" s="49"/>
      <c r="B430" s="50"/>
      <c r="C430" s="50"/>
      <c r="D430" s="222"/>
      <c r="E430" s="49"/>
      <c r="F430" s="222"/>
      <c r="G430" s="222"/>
      <c r="H430" s="222"/>
      <c r="I430" s="222"/>
      <c r="J430" s="222"/>
      <c r="K430" s="222"/>
      <c r="L430" s="49"/>
      <c r="M430" s="49"/>
      <c r="N430" s="49"/>
      <c r="O430" s="49"/>
      <c r="P430" s="49"/>
      <c r="Q430" s="49"/>
      <c r="R430" s="49"/>
      <c r="S430" s="49"/>
      <c r="T430" s="49"/>
      <c r="U430" s="49"/>
      <c r="V430" s="49"/>
      <c r="W430" s="49"/>
      <c r="X430" s="49"/>
      <c r="Y430" s="49"/>
      <c r="Z430" s="49"/>
      <c r="AA430" s="222"/>
      <c r="AB430" s="222"/>
      <c r="AC430" s="222"/>
      <c r="AD430" s="222"/>
      <c r="AE430" s="222"/>
      <c r="AF430" s="222"/>
      <c r="AG430" s="222"/>
      <c r="AH430" s="222"/>
      <c r="AI430" s="222"/>
      <c r="AJ430" s="222"/>
      <c r="AK430" s="222"/>
      <c r="AL430" s="222"/>
      <c r="AM430" s="222"/>
      <c r="AN430" s="222"/>
      <c r="AO430" s="222"/>
      <c r="AP430" s="222"/>
      <c r="AQ430" s="218"/>
      <c r="AR430" s="222"/>
      <c r="AS430" s="222"/>
      <c r="AT430" s="222"/>
      <c r="AX430" s="45"/>
    </row>
    <row r="431" spans="1:50" ht="22.5" customHeight="1" x14ac:dyDescent="0.25">
      <c r="A431" s="49"/>
      <c r="B431" s="50"/>
      <c r="C431" s="50"/>
      <c r="D431" s="222"/>
      <c r="E431" s="49"/>
      <c r="F431" s="222"/>
      <c r="G431" s="222"/>
      <c r="H431" s="222"/>
      <c r="I431" s="222"/>
      <c r="J431" s="222"/>
      <c r="K431" s="222"/>
      <c r="L431" s="49"/>
      <c r="M431" s="49"/>
      <c r="N431" s="49"/>
      <c r="O431" s="49"/>
      <c r="P431" s="49"/>
      <c r="Q431" s="49"/>
      <c r="R431" s="49"/>
      <c r="S431" s="49"/>
      <c r="T431" s="49"/>
      <c r="U431" s="49"/>
      <c r="V431" s="49"/>
      <c r="W431" s="49"/>
      <c r="X431" s="49"/>
      <c r="Y431" s="49"/>
      <c r="Z431" s="49"/>
      <c r="AA431" s="222"/>
      <c r="AB431" s="222"/>
      <c r="AC431" s="222"/>
      <c r="AD431" s="222"/>
      <c r="AE431" s="222"/>
      <c r="AF431" s="222"/>
      <c r="AG431" s="222"/>
      <c r="AH431" s="222"/>
      <c r="AI431" s="222"/>
      <c r="AJ431" s="222"/>
      <c r="AK431" s="222"/>
      <c r="AL431" s="222"/>
      <c r="AM431" s="222"/>
      <c r="AN431" s="222"/>
      <c r="AO431" s="222"/>
      <c r="AP431" s="222"/>
      <c r="AQ431" s="218"/>
      <c r="AR431" s="222"/>
      <c r="AS431" s="222"/>
      <c r="AT431" s="222"/>
      <c r="AX431" s="45"/>
    </row>
    <row r="432" spans="1:50" ht="22.5" customHeight="1" x14ac:dyDescent="0.25">
      <c r="A432" s="49"/>
      <c r="B432" s="50"/>
      <c r="C432" s="50"/>
      <c r="D432" s="222"/>
      <c r="E432" s="49"/>
      <c r="F432" s="222"/>
      <c r="G432" s="222"/>
      <c r="H432" s="222"/>
      <c r="I432" s="222"/>
      <c r="J432" s="222"/>
      <c r="K432" s="222"/>
      <c r="L432" s="49"/>
      <c r="M432" s="49"/>
      <c r="N432" s="49"/>
      <c r="O432" s="49"/>
      <c r="P432" s="49"/>
      <c r="Q432" s="49"/>
      <c r="R432" s="49"/>
      <c r="S432" s="49"/>
      <c r="T432" s="49"/>
      <c r="U432" s="49"/>
      <c r="V432" s="49"/>
      <c r="W432" s="49"/>
      <c r="X432" s="49"/>
      <c r="Y432" s="49"/>
      <c r="Z432" s="49"/>
      <c r="AA432" s="222"/>
      <c r="AB432" s="222"/>
      <c r="AC432" s="222"/>
      <c r="AD432" s="222"/>
      <c r="AE432" s="222"/>
      <c r="AF432" s="222"/>
      <c r="AG432" s="222"/>
      <c r="AH432" s="222"/>
      <c r="AI432" s="222"/>
      <c r="AJ432" s="222"/>
      <c r="AK432" s="222"/>
      <c r="AL432" s="222"/>
      <c r="AM432" s="222"/>
      <c r="AN432" s="222"/>
      <c r="AO432" s="222"/>
      <c r="AP432" s="222"/>
      <c r="AQ432" s="218"/>
      <c r="AR432" s="222"/>
      <c r="AS432" s="222"/>
      <c r="AT432" s="222"/>
      <c r="AX432" s="45"/>
    </row>
    <row r="433" spans="1:50" ht="22.5" customHeight="1" x14ac:dyDescent="0.25">
      <c r="A433" s="49"/>
      <c r="B433" s="50"/>
      <c r="C433" s="50"/>
      <c r="D433" s="222"/>
      <c r="E433" s="49"/>
      <c r="F433" s="222"/>
      <c r="G433" s="222"/>
      <c r="H433" s="222"/>
      <c r="I433" s="222"/>
      <c r="J433" s="222"/>
      <c r="K433" s="222"/>
      <c r="L433" s="49"/>
      <c r="M433" s="49"/>
      <c r="N433" s="49"/>
      <c r="O433" s="49"/>
      <c r="P433" s="49"/>
      <c r="Q433" s="49"/>
      <c r="R433" s="49"/>
      <c r="S433" s="49"/>
      <c r="T433" s="49"/>
      <c r="U433" s="49"/>
      <c r="V433" s="49"/>
      <c r="W433" s="49"/>
      <c r="X433" s="49"/>
      <c r="Y433" s="49"/>
      <c r="Z433" s="49"/>
      <c r="AA433" s="222"/>
      <c r="AB433" s="222"/>
      <c r="AC433" s="222"/>
      <c r="AD433" s="222"/>
      <c r="AE433" s="222"/>
      <c r="AF433" s="222"/>
      <c r="AG433" s="222"/>
      <c r="AH433" s="222"/>
      <c r="AI433" s="222"/>
      <c r="AJ433" s="222"/>
      <c r="AK433" s="222"/>
      <c r="AL433" s="222"/>
      <c r="AM433" s="222"/>
      <c r="AN433" s="222"/>
      <c r="AO433" s="222"/>
      <c r="AP433" s="222"/>
      <c r="AQ433" s="218"/>
      <c r="AR433" s="222"/>
      <c r="AS433" s="222"/>
      <c r="AT433" s="222"/>
      <c r="AX433" s="45"/>
    </row>
    <row r="434" spans="1:50" ht="22.5" customHeight="1" x14ac:dyDescent="0.25">
      <c r="A434" s="49"/>
      <c r="B434" s="50"/>
      <c r="C434" s="50"/>
      <c r="D434" s="222"/>
      <c r="E434" s="49"/>
      <c r="F434" s="222"/>
      <c r="G434" s="222"/>
      <c r="H434" s="222"/>
      <c r="I434" s="222"/>
      <c r="J434" s="222"/>
      <c r="K434" s="222"/>
      <c r="L434" s="49"/>
      <c r="M434" s="49"/>
      <c r="N434" s="49"/>
      <c r="O434" s="49"/>
      <c r="P434" s="49"/>
      <c r="Q434" s="49"/>
      <c r="R434" s="49"/>
      <c r="S434" s="49"/>
      <c r="T434" s="49"/>
      <c r="U434" s="49"/>
      <c r="V434" s="49"/>
      <c r="W434" s="49"/>
      <c r="X434" s="49"/>
      <c r="Y434" s="49"/>
      <c r="Z434" s="49"/>
      <c r="AA434" s="222"/>
      <c r="AB434" s="222"/>
      <c r="AC434" s="222"/>
      <c r="AD434" s="222"/>
      <c r="AE434" s="222"/>
      <c r="AF434" s="222"/>
      <c r="AG434" s="222"/>
      <c r="AH434" s="222"/>
      <c r="AI434" s="222"/>
      <c r="AJ434" s="222"/>
      <c r="AK434" s="222"/>
      <c r="AL434" s="222"/>
      <c r="AM434" s="222"/>
      <c r="AN434" s="222"/>
      <c r="AO434" s="222"/>
      <c r="AP434" s="222"/>
      <c r="AQ434" s="218"/>
      <c r="AR434" s="222"/>
      <c r="AS434" s="222"/>
      <c r="AT434" s="222"/>
      <c r="AX434" s="45"/>
    </row>
    <row r="435" spans="1:50" ht="22.5" customHeight="1" x14ac:dyDescent="0.25">
      <c r="A435" s="49"/>
      <c r="B435" s="50"/>
      <c r="C435" s="50"/>
      <c r="D435" s="222"/>
      <c r="E435" s="49"/>
      <c r="F435" s="222"/>
      <c r="G435" s="222"/>
      <c r="H435" s="222"/>
      <c r="I435" s="222"/>
      <c r="J435" s="222"/>
      <c r="K435" s="222"/>
      <c r="L435" s="49"/>
      <c r="M435" s="49"/>
      <c r="N435" s="49"/>
      <c r="O435" s="49"/>
      <c r="P435" s="49"/>
      <c r="Q435" s="49"/>
      <c r="R435" s="49"/>
      <c r="S435" s="49"/>
      <c r="T435" s="49"/>
      <c r="U435" s="49"/>
      <c r="V435" s="49"/>
      <c r="W435" s="49"/>
      <c r="X435" s="49"/>
      <c r="Y435" s="49"/>
      <c r="Z435" s="49"/>
      <c r="AA435" s="222"/>
      <c r="AB435" s="222"/>
      <c r="AC435" s="222"/>
      <c r="AD435" s="222"/>
      <c r="AE435" s="222"/>
      <c r="AF435" s="222"/>
      <c r="AG435" s="222"/>
      <c r="AH435" s="222"/>
      <c r="AI435" s="222"/>
      <c r="AJ435" s="222"/>
      <c r="AK435" s="222"/>
      <c r="AL435" s="222"/>
      <c r="AM435" s="222"/>
      <c r="AN435" s="222"/>
      <c r="AO435" s="222"/>
      <c r="AP435" s="222"/>
      <c r="AQ435" s="218"/>
      <c r="AR435" s="222"/>
      <c r="AS435" s="222"/>
      <c r="AT435" s="222"/>
      <c r="AX435" s="45"/>
    </row>
    <row r="436" spans="1:50" ht="22.5" customHeight="1" x14ac:dyDescent="0.25">
      <c r="A436" s="49"/>
      <c r="B436" s="50"/>
      <c r="C436" s="50"/>
      <c r="D436" s="222"/>
      <c r="E436" s="49"/>
      <c r="F436" s="222"/>
      <c r="G436" s="222"/>
      <c r="H436" s="222"/>
      <c r="I436" s="222"/>
      <c r="J436" s="222"/>
      <c r="K436" s="222"/>
      <c r="L436" s="49"/>
      <c r="M436" s="49"/>
      <c r="N436" s="49"/>
      <c r="O436" s="49"/>
      <c r="P436" s="49"/>
      <c r="Q436" s="49"/>
      <c r="R436" s="49"/>
      <c r="S436" s="49"/>
      <c r="T436" s="49"/>
      <c r="U436" s="49"/>
      <c r="V436" s="49"/>
      <c r="W436" s="49"/>
      <c r="X436" s="49"/>
      <c r="Y436" s="49"/>
      <c r="Z436" s="49"/>
      <c r="AA436" s="222"/>
      <c r="AB436" s="222"/>
      <c r="AC436" s="222"/>
      <c r="AD436" s="222"/>
      <c r="AE436" s="222"/>
      <c r="AF436" s="222"/>
      <c r="AG436" s="222"/>
      <c r="AH436" s="222"/>
      <c r="AI436" s="222"/>
      <c r="AJ436" s="222"/>
      <c r="AK436" s="222"/>
      <c r="AL436" s="222"/>
      <c r="AM436" s="222"/>
      <c r="AN436" s="222"/>
      <c r="AO436" s="222"/>
      <c r="AP436" s="222"/>
      <c r="AQ436" s="218"/>
      <c r="AR436" s="222"/>
      <c r="AS436" s="222"/>
      <c r="AT436" s="222"/>
      <c r="AX436" s="45"/>
    </row>
    <row r="437" spans="1:50" ht="22.5" customHeight="1" x14ac:dyDescent="0.25">
      <c r="A437" s="49"/>
      <c r="B437" s="50"/>
      <c r="C437" s="50"/>
      <c r="D437" s="222"/>
      <c r="E437" s="49"/>
      <c r="F437" s="222"/>
      <c r="G437" s="222"/>
      <c r="H437" s="222"/>
      <c r="I437" s="222"/>
      <c r="J437" s="222"/>
      <c r="K437" s="222"/>
      <c r="L437" s="49"/>
      <c r="M437" s="49"/>
      <c r="N437" s="49"/>
      <c r="O437" s="49"/>
      <c r="P437" s="49"/>
      <c r="Q437" s="49"/>
      <c r="R437" s="49"/>
      <c r="S437" s="49"/>
      <c r="T437" s="49"/>
      <c r="U437" s="49"/>
      <c r="V437" s="49"/>
      <c r="W437" s="49"/>
      <c r="X437" s="49"/>
      <c r="Y437" s="49"/>
      <c r="Z437" s="49"/>
      <c r="AA437" s="222"/>
      <c r="AB437" s="222"/>
      <c r="AC437" s="222"/>
      <c r="AD437" s="222"/>
      <c r="AE437" s="222"/>
      <c r="AF437" s="222"/>
      <c r="AG437" s="222"/>
      <c r="AH437" s="222"/>
      <c r="AI437" s="222"/>
      <c r="AJ437" s="222"/>
      <c r="AK437" s="222"/>
      <c r="AL437" s="222"/>
      <c r="AM437" s="222"/>
      <c r="AN437" s="222"/>
      <c r="AO437" s="222"/>
      <c r="AP437" s="222"/>
      <c r="AQ437" s="218"/>
      <c r="AR437" s="222"/>
      <c r="AS437" s="222"/>
      <c r="AT437" s="222"/>
      <c r="AX437" s="45"/>
    </row>
    <row r="438" spans="1:50" ht="22.5" customHeight="1" x14ac:dyDescent="0.25">
      <c r="A438" s="49"/>
      <c r="B438" s="50"/>
      <c r="C438" s="50"/>
      <c r="D438" s="222"/>
      <c r="E438" s="49"/>
      <c r="F438" s="222"/>
      <c r="G438" s="222"/>
      <c r="H438" s="222"/>
      <c r="I438" s="222"/>
      <c r="J438" s="222"/>
      <c r="K438" s="222"/>
      <c r="L438" s="49"/>
      <c r="M438" s="49"/>
      <c r="N438" s="49"/>
      <c r="O438" s="49"/>
      <c r="P438" s="49"/>
      <c r="Q438" s="49"/>
      <c r="R438" s="49"/>
      <c r="S438" s="49"/>
      <c r="T438" s="49"/>
      <c r="U438" s="49"/>
      <c r="V438" s="49"/>
      <c r="W438" s="49"/>
      <c r="X438" s="49"/>
      <c r="Y438" s="49"/>
      <c r="Z438" s="49"/>
      <c r="AA438" s="222"/>
      <c r="AB438" s="222"/>
      <c r="AC438" s="222"/>
      <c r="AD438" s="222"/>
      <c r="AE438" s="222"/>
      <c r="AF438" s="222"/>
      <c r="AG438" s="222"/>
      <c r="AH438" s="222"/>
      <c r="AI438" s="222"/>
      <c r="AJ438" s="222"/>
      <c r="AK438" s="222"/>
      <c r="AL438" s="222"/>
      <c r="AM438" s="222"/>
      <c r="AN438" s="222"/>
      <c r="AO438" s="222"/>
      <c r="AP438" s="222"/>
      <c r="AQ438" s="218"/>
      <c r="AR438" s="222"/>
      <c r="AS438" s="222"/>
      <c r="AT438" s="222"/>
      <c r="AX438" s="45"/>
    </row>
    <row r="439" spans="1:50" ht="22.5" customHeight="1" x14ac:dyDescent="0.25">
      <c r="A439" s="49"/>
      <c r="B439" s="50"/>
      <c r="C439" s="50"/>
      <c r="D439" s="222"/>
      <c r="E439" s="49"/>
      <c r="F439" s="222"/>
      <c r="G439" s="222"/>
      <c r="H439" s="222"/>
      <c r="I439" s="222"/>
      <c r="J439" s="222"/>
      <c r="K439" s="222"/>
      <c r="L439" s="49"/>
      <c r="M439" s="49"/>
      <c r="N439" s="49"/>
      <c r="O439" s="49"/>
      <c r="P439" s="49"/>
      <c r="Q439" s="49"/>
      <c r="R439" s="49"/>
      <c r="S439" s="49"/>
      <c r="T439" s="49"/>
      <c r="U439" s="49"/>
      <c r="V439" s="49"/>
      <c r="W439" s="49"/>
      <c r="X439" s="49"/>
      <c r="Y439" s="49"/>
      <c r="Z439" s="49"/>
      <c r="AA439" s="222"/>
      <c r="AB439" s="222"/>
      <c r="AC439" s="222"/>
      <c r="AD439" s="222"/>
      <c r="AE439" s="222"/>
      <c r="AF439" s="222"/>
      <c r="AG439" s="222"/>
      <c r="AH439" s="222"/>
      <c r="AI439" s="222"/>
      <c r="AJ439" s="222"/>
      <c r="AK439" s="222"/>
      <c r="AL439" s="222"/>
      <c r="AM439" s="222"/>
      <c r="AN439" s="222"/>
      <c r="AO439" s="222"/>
      <c r="AP439" s="222"/>
      <c r="AQ439" s="218"/>
      <c r="AR439" s="222"/>
      <c r="AS439" s="222"/>
      <c r="AT439" s="222"/>
      <c r="AX439" s="45"/>
    </row>
    <row r="440" spans="1:50" ht="22.5" customHeight="1" x14ac:dyDescent="0.25">
      <c r="A440" s="49"/>
      <c r="B440" s="50"/>
      <c r="C440" s="50"/>
      <c r="D440" s="222"/>
      <c r="E440" s="49"/>
      <c r="F440" s="222"/>
      <c r="G440" s="222"/>
      <c r="H440" s="222"/>
      <c r="I440" s="222"/>
      <c r="J440" s="222"/>
      <c r="K440" s="222"/>
      <c r="L440" s="49"/>
      <c r="M440" s="49"/>
      <c r="N440" s="49"/>
      <c r="O440" s="49"/>
      <c r="P440" s="49"/>
      <c r="Q440" s="49"/>
      <c r="R440" s="49"/>
      <c r="S440" s="49"/>
      <c r="T440" s="49"/>
      <c r="U440" s="49"/>
      <c r="V440" s="49"/>
      <c r="W440" s="49"/>
      <c r="X440" s="49"/>
      <c r="Y440" s="49"/>
      <c r="Z440" s="49"/>
      <c r="AA440" s="222"/>
      <c r="AB440" s="222"/>
      <c r="AC440" s="222"/>
      <c r="AD440" s="222"/>
      <c r="AE440" s="222"/>
      <c r="AF440" s="222"/>
      <c r="AG440" s="222"/>
      <c r="AH440" s="222"/>
      <c r="AI440" s="222"/>
      <c r="AJ440" s="222"/>
      <c r="AK440" s="222"/>
      <c r="AL440" s="222"/>
      <c r="AM440" s="222"/>
      <c r="AN440" s="222"/>
      <c r="AO440" s="222"/>
      <c r="AP440" s="222"/>
      <c r="AQ440" s="218"/>
      <c r="AR440" s="222"/>
      <c r="AS440" s="222"/>
      <c r="AT440" s="222"/>
      <c r="AX440" s="45"/>
    </row>
    <row r="441" spans="1:50" ht="22.5" customHeight="1" x14ac:dyDescent="0.25">
      <c r="A441" s="49"/>
      <c r="B441" s="50"/>
      <c r="C441" s="50"/>
      <c r="D441" s="222"/>
      <c r="E441" s="49"/>
      <c r="F441" s="222"/>
      <c r="G441" s="222"/>
      <c r="H441" s="222"/>
      <c r="I441" s="222"/>
      <c r="J441" s="222"/>
      <c r="K441" s="222"/>
      <c r="L441" s="49"/>
      <c r="M441" s="49"/>
      <c r="N441" s="49"/>
      <c r="O441" s="49"/>
      <c r="P441" s="49"/>
      <c r="Q441" s="49"/>
      <c r="R441" s="49"/>
      <c r="S441" s="49"/>
      <c r="T441" s="49"/>
      <c r="U441" s="49"/>
      <c r="V441" s="49"/>
      <c r="W441" s="49"/>
      <c r="X441" s="49"/>
      <c r="Y441" s="49"/>
      <c r="Z441" s="49"/>
      <c r="AA441" s="222"/>
      <c r="AB441" s="222"/>
      <c r="AC441" s="222"/>
      <c r="AD441" s="222"/>
      <c r="AE441" s="222"/>
      <c r="AF441" s="222"/>
      <c r="AG441" s="222"/>
      <c r="AH441" s="222"/>
      <c r="AI441" s="222"/>
      <c r="AJ441" s="222"/>
      <c r="AK441" s="222"/>
      <c r="AL441" s="222"/>
      <c r="AM441" s="222"/>
      <c r="AN441" s="222"/>
      <c r="AO441" s="222"/>
      <c r="AP441" s="222"/>
      <c r="AQ441" s="218"/>
      <c r="AR441" s="222"/>
      <c r="AS441" s="222"/>
      <c r="AT441" s="222"/>
      <c r="AX441" s="45"/>
    </row>
    <row r="442" spans="1:50" ht="22.5" customHeight="1" x14ac:dyDescent="0.25">
      <c r="A442" s="49"/>
      <c r="B442" s="50"/>
      <c r="C442" s="50"/>
      <c r="D442" s="222"/>
      <c r="E442" s="49"/>
      <c r="F442" s="222"/>
      <c r="G442" s="222"/>
      <c r="H442" s="222"/>
      <c r="I442" s="222"/>
      <c r="J442" s="222"/>
      <c r="K442" s="222"/>
      <c r="L442" s="49"/>
      <c r="M442" s="49"/>
      <c r="N442" s="49"/>
      <c r="O442" s="49"/>
      <c r="P442" s="49"/>
      <c r="Q442" s="49"/>
      <c r="R442" s="49"/>
      <c r="S442" s="49"/>
      <c r="T442" s="49"/>
      <c r="U442" s="49"/>
      <c r="V442" s="49"/>
      <c r="W442" s="49"/>
      <c r="X442" s="49"/>
      <c r="Y442" s="49"/>
      <c r="Z442" s="49"/>
      <c r="AA442" s="222"/>
      <c r="AB442" s="222"/>
      <c r="AC442" s="222"/>
      <c r="AD442" s="222"/>
      <c r="AE442" s="222"/>
      <c r="AF442" s="222"/>
      <c r="AG442" s="222"/>
      <c r="AH442" s="222"/>
      <c r="AI442" s="222"/>
      <c r="AJ442" s="222"/>
      <c r="AK442" s="222"/>
      <c r="AL442" s="222"/>
      <c r="AM442" s="222"/>
      <c r="AN442" s="222"/>
      <c r="AO442" s="222"/>
      <c r="AP442" s="222"/>
      <c r="AQ442" s="218"/>
      <c r="AR442" s="222"/>
      <c r="AS442" s="222"/>
      <c r="AT442" s="222"/>
      <c r="AX442" s="45"/>
    </row>
    <row r="443" spans="1:50" ht="22.5" customHeight="1" x14ac:dyDescent="0.25">
      <c r="A443" s="49"/>
      <c r="B443" s="50"/>
      <c r="C443" s="50"/>
      <c r="D443" s="222"/>
      <c r="E443" s="49"/>
      <c r="F443" s="222"/>
      <c r="G443" s="222"/>
      <c r="H443" s="222"/>
      <c r="I443" s="222"/>
      <c r="J443" s="222"/>
      <c r="K443" s="222"/>
      <c r="L443" s="49"/>
      <c r="M443" s="49"/>
      <c r="N443" s="49"/>
      <c r="O443" s="49"/>
      <c r="P443" s="49"/>
      <c r="Q443" s="49"/>
      <c r="R443" s="49"/>
      <c r="S443" s="49"/>
      <c r="T443" s="49"/>
      <c r="U443" s="49"/>
      <c r="V443" s="49"/>
      <c r="W443" s="49"/>
      <c r="X443" s="49"/>
      <c r="Y443" s="49"/>
      <c r="Z443" s="49"/>
      <c r="AA443" s="222"/>
      <c r="AB443" s="222"/>
      <c r="AC443" s="222"/>
      <c r="AD443" s="222"/>
      <c r="AE443" s="222"/>
      <c r="AF443" s="222"/>
      <c r="AG443" s="222"/>
      <c r="AH443" s="222"/>
      <c r="AI443" s="222"/>
      <c r="AJ443" s="222"/>
      <c r="AK443" s="222"/>
      <c r="AL443" s="222"/>
      <c r="AM443" s="222"/>
      <c r="AN443" s="222"/>
      <c r="AO443" s="222"/>
      <c r="AP443" s="222"/>
      <c r="AQ443" s="218"/>
      <c r="AR443" s="222"/>
      <c r="AS443" s="222"/>
      <c r="AT443" s="222"/>
      <c r="AX443" s="45"/>
    </row>
    <row r="444" spans="1:50" ht="22.5" customHeight="1" x14ac:dyDescent="0.25">
      <c r="A444" s="49"/>
      <c r="B444" s="50"/>
      <c r="C444" s="50"/>
      <c r="D444" s="222"/>
      <c r="E444" s="49"/>
      <c r="F444" s="222"/>
      <c r="G444" s="222"/>
      <c r="H444" s="222"/>
      <c r="I444" s="222"/>
      <c r="J444" s="222"/>
      <c r="K444" s="222"/>
      <c r="L444" s="49"/>
      <c r="M444" s="49"/>
      <c r="N444" s="49"/>
      <c r="O444" s="49"/>
      <c r="P444" s="49"/>
      <c r="Q444" s="49"/>
      <c r="R444" s="49"/>
      <c r="S444" s="49"/>
      <c r="T444" s="49"/>
      <c r="U444" s="49"/>
      <c r="V444" s="49"/>
      <c r="W444" s="49"/>
      <c r="X444" s="49"/>
      <c r="Y444" s="49"/>
      <c r="Z444" s="49"/>
      <c r="AA444" s="222"/>
      <c r="AB444" s="222"/>
      <c r="AC444" s="222"/>
      <c r="AD444" s="222"/>
      <c r="AE444" s="222"/>
      <c r="AF444" s="222"/>
      <c r="AG444" s="222"/>
      <c r="AH444" s="222"/>
      <c r="AI444" s="222"/>
      <c r="AJ444" s="222"/>
      <c r="AK444" s="222"/>
      <c r="AL444" s="222"/>
      <c r="AM444" s="222"/>
      <c r="AN444" s="222"/>
      <c r="AO444" s="222"/>
      <c r="AP444" s="222"/>
      <c r="AQ444" s="218"/>
      <c r="AR444" s="222"/>
      <c r="AS444" s="222"/>
      <c r="AT444" s="222"/>
      <c r="AX444" s="45"/>
    </row>
    <row r="445" spans="1:50" ht="22.5" customHeight="1" x14ac:dyDescent="0.25">
      <c r="A445" s="49"/>
      <c r="B445" s="50"/>
      <c r="C445" s="50"/>
      <c r="D445" s="222"/>
      <c r="E445" s="49"/>
      <c r="F445" s="222"/>
      <c r="G445" s="222"/>
      <c r="H445" s="222"/>
      <c r="I445" s="222"/>
      <c r="J445" s="222"/>
      <c r="K445" s="222"/>
      <c r="L445" s="49"/>
      <c r="M445" s="49"/>
      <c r="N445" s="49"/>
      <c r="O445" s="49"/>
      <c r="P445" s="49"/>
      <c r="Q445" s="49"/>
      <c r="R445" s="49"/>
      <c r="S445" s="49"/>
      <c r="T445" s="49"/>
      <c r="U445" s="49"/>
      <c r="V445" s="49"/>
      <c r="W445" s="49"/>
      <c r="X445" s="49"/>
      <c r="Y445" s="49"/>
      <c r="Z445" s="49"/>
      <c r="AA445" s="222"/>
      <c r="AB445" s="222"/>
      <c r="AC445" s="222"/>
      <c r="AD445" s="222"/>
      <c r="AE445" s="222"/>
      <c r="AF445" s="222"/>
      <c r="AG445" s="222"/>
      <c r="AH445" s="222"/>
      <c r="AI445" s="222"/>
      <c r="AJ445" s="222"/>
      <c r="AK445" s="222"/>
      <c r="AL445" s="222"/>
      <c r="AM445" s="222"/>
      <c r="AN445" s="222"/>
      <c r="AO445" s="222"/>
      <c r="AP445" s="222"/>
      <c r="AQ445" s="218"/>
      <c r="AR445" s="222"/>
      <c r="AS445" s="222"/>
      <c r="AT445" s="222"/>
      <c r="AX445" s="45"/>
    </row>
    <row r="446" spans="1:50" ht="22.5" customHeight="1" x14ac:dyDescent="0.25">
      <c r="A446" s="49"/>
      <c r="B446" s="50"/>
      <c r="C446" s="50"/>
      <c r="D446" s="222"/>
      <c r="E446" s="49"/>
      <c r="F446" s="222"/>
      <c r="G446" s="222"/>
      <c r="H446" s="222"/>
      <c r="I446" s="222"/>
      <c r="J446" s="222"/>
      <c r="K446" s="222"/>
      <c r="L446" s="49"/>
      <c r="M446" s="49"/>
      <c r="N446" s="49"/>
      <c r="O446" s="49"/>
      <c r="P446" s="49"/>
      <c r="Q446" s="49"/>
      <c r="R446" s="49"/>
      <c r="S446" s="49"/>
      <c r="T446" s="49"/>
      <c r="U446" s="49"/>
      <c r="V446" s="49"/>
      <c r="W446" s="49"/>
      <c r="X446" s="49"/>
      <c r="Y446" s="49"/>
      <c r="Z446" s="49"/>
      <c r="AA446" s="222"/>
      <c r="AB446" s="222"/>
      <c r="AC446" s="222"/>
      <c r="AD446" s="222"/>
      <c r="AE446" s="222"/>
      <c r="AF446" s="222"/>
      <c r="AG446" s="222"/>
      <c r="AH446" s="222"/>
      <c r="AI446" s="222"/>
      <c r="AJ446" s="222"/>
      <c r="AK446" s="222"/>
      <c r="AL446" s="222"/>
      <c r="AM446" s="222"/>
      <c r="AN446" s="222"/>
      <c r="AO446" s="222"/>
      <c r="AP446" s="222"/>
      <c r="AQ446" s="218"/>
      <c r="AR446" s="222"/>
      <c r="AS446" s="222"/>
      <c r="AT446" s="222"/>
      <c r="AX446" s="45"/>
    </row>
    <row r="447" spans="1:50" ht="22.5" customHeight="1" x14ac:dyDescent="0.25">
      <c r="A447" s="49"/>
      <c r="B447" s="50"/>
      <c r="C447" s="50"/>
      <c r="D447" s="222"/>
      <c r="E447" s="49"/>
      <c r="F447" s="222"/>
      <c r="G447" s="222"/>
      <c r="H447" s="222"/>
      <c r="I447" s="222"/>
      <c r="J447" s="222"/>
      <c r="K447" s="222"/>
      <c r="L447" s="49"/>
      <c r="M447" s="49"/>
      <c r="N447" s="49"/>
      <c r="O447" s="49"/>
      <c r="P447" s="49"/>
      <c r="Q447" s="49"/>
      <c r="R447" s="49"/>
      <c r="S447" s="49"/>
      <c r="T447" s="49"/>
      <c r="U447" s="49"/>
      <c r="V447" s="49"/>
      <c r="W447" s="49"/>
      <c r="X447" s="49"/>
      <c r="Y447" s="49"/>
      <c r="Z447" s="49"/>
      <c r="AA447" s="222"/>
      <c r="AB447" s="222"/>
      <c r="AC447" s="222"/>
      <c r="AD447" s="222"/>
      <c r="AE447" s="222"/>
      <c r="AF447" s="222"/>
      <c r="AG447" s="222"/>
      <c r="AH447" s="222"/>
      <c r="AI447" s="222"/>
      <c r="AJ447" s="222"/>
      <c r="AK447" s="222"/>
      <c r="AL447" s="222"/>
      <c r="AM447" s="222"/>
      <c r="AN447" s="222"/>
      <c r="AO447" s="222"/>
      <c r="AP447" s="222"/>
      <c r="AQ447" s="218"/>
      <c r="AR447" s="222"/>
      <c r="AS447" s="222"/>
      <c r="AT447" s="222"/>
      <c r="AX447" s="45"/>
    </row>
    <row r="448" spans="1:50" ht="22.5" customHeight="1" x14ac:dyDescent="0.25">
      <c r="A448" s="49"/>
      <c r="B448" s="50"/>
      <c r="C448" s="50"/>
      <c r="D448" s="222"/>
      <c r="E448" s="49"/>
      <c r="F448" s="222"/>
      <c r="G448" s="222"/>
      <c r="H448" s="222"/>
      <c r="I448" s="222"/>
      <c r="J448" s="222"/>
      <c r="K448" s="222"/>
      <c r="L448" s="49"/>
      <c r="M448" s="49"/>
      <c r="N448" s="49"/>
      <c r="O448" s="49"/>
      <c r="P448" s="49"/>
      <c r="Q448" s="49"/>
      <c r="R448" s="49"/>
      <c r="S448" s="49"/>
      <c r="T448" s="49"/>
      <c r="U448" s="49"/>
      <c r="V448" s="49"/>
      <c r="W448" s="49"/>
      <c r="X448" s="49"/>
      <c r="Y448" s="49"/>
      <c r="Z448" s="49"/>
      <c r="AA448" s="222"/>
      <c r="AB448" s="222"/>
      <c r="AC448" s="222"/>
      <c r="AD448" s="222"/>
      <c r="AE448" s="222"/>
      <c r="AF448" s="222"/>
      <c r="AG448" s="222"/>
      <c r="AH448" s="222"/>
      <c r="AI448" s="222"/>
      <c r="AJ448" s="222"/>
      <c r="AK448" s="222"/>
      <c r="AL448" s="222"/>
      <c r="AM448" s="222"/>
      <c r="AN448" s="222"/>
      <c r="AO448" s="222"/>
      <c r="AP448" s="222"/>
      <c r="AQ448" s="218"/>
      <c r="AR448" s="222"/>
      <c r="AS448" s="222"/>
      <c r="AT448" s="222"/>
      <c r="AX448" s="45"/>
    </row>
    <row r="449" spans="1:50" ht="22.5" customHeight="1" x14ac:dyDescent="0.25">
      <c r="A449" s="49"/>
      <c r="B449" s="50"/>
      <c r="C449" s="50"/>
      <c r="D449" s="222"/>
      <c r="E449" s="49"/>
      <c r="F449" s="222"/>
      <c r="G449" s="222"/>
      <c r="H449" s="222"/>
      <c r="I449" s="222"/>
      <c r="J449" s="222"/>
      <c r="K449" s="222"/>
      <c r="L449" s="49"/>
      <c r="M449" s="49"/>
      <c r="N449" s="49"/>
      <c r="O449" s="49"/>
      <c r="P449" s="49"/>
      <c r="Q449" s="49"/>
      <c r="R449" s="49"/>
      <c r="S449" s="49"/>
      <c r="T449" s="49"/>
      <c r="U449" s="49"/>
      <c r="V449" s="49"/>
      <c r="W449" s="49"/>
      <c r="X449" s="49"/>
      <c r="Y449" s="49"/>
      <c r="Z449" s="49"/>
      <c r="AA449" s="222"/>
      <c r="AB449" s="222"/>
      <c r="AC449" s="222"/>
      <c r="AD449" s="222"/>
      <c r="AE449" s="222"/>
      <c r="AF449" s="222"/>
      <c r="AG449" s="222"/>
      <c r="AH449" s="222"/>
      <c r="AI449" s="222"/>
      <c r="AJ449" s="222"/>
      <c r="AK449" s="222"/>
      <c r="AL449" s="222"/>
      <c r="AM449" s="222"/>
      <c r="AN449" s="222"/>
      <c r="AO449" s="222"/>
      <c r="AP449" s="222"/>
      <c r="AQ449" s="218"/>
      <c r="AR449" s="222"/>
      <c r="AS449" s="222"/>
      <c r="AT449" s="222"/>
      <c r="AX449" s="45"/>
    </row>
    <row r="450" spans="1:50" ht="22.5" customHeight="1" x14ac:dyDescent="0.25">
      <c r="A450" s="49"/>
      <c r="B450" s="50"/>
      <c r="C450" s="50"/>
      <c r="D450" s="222"/>
      <c r="E450" s="49"/>
      <c r="F450" s="222"/>
      <c r="G450" s="222"/>
      <c r="H450" s="222"/>
      <c r="I450" s="222"/>
      <c r="J450" s="222"/>
      <c r="K450" s="222"/>
      <c r="L450" s="49"/>
      <c r="M450" s="49"/>
      <c r="N450" s="49"/>
      <c r="O450" s="49"/>
      <c r="P450" s="49"/>
      <c r="Q450" s="49"/>
      <c r="R450" s="49"/>
      <c r="S450" s="49"/>
      <c r="T450" s="49"/>
      <c r="U450" s="49"/>
      <c r="V450" s="49"/>
      <c r="W450" s="49"/>
      <c r="X450" s="49"/>
      <c r="Y450" s="49"/>
      <c r="Z450" s="49"/>
      <c r="AA450" s="222"/>
      <c r="AB450" s="222"/>
      <c r="AC450" s="222"/>
      <c r="AD450" s="222"/>
      <c r="AE450" s="222"/>
      <c r="AF450" s="222"/>
      <c r="AG450" s="222"/>
      <c r="AH450" s="222"/>
      <c r="AI450" s="222"/>
      <c r="AJ450" s="222"/>
      <c r="AK450" s="222"/>
      <c r="AL450" s="222"/>
      <c r="AM450" s="222"/>
      <c r="AN450" s="222"/>
      <c r="AO450" s="222"/>
      <c r="AP450" s="222"/>
      <c r="AQ450" s="218"/>
      <c r="AR450" s="222"/>
      <c r="AS450" s="222"/>
      <c r="AT450" s="222"/>
      <c r="AX450" s="45"/>
    </row>
    <row r="451" spans="1:50" ht="22.5" customHeight="1" x14ac:dyDescent="0.25">
      <c r="A451" s="49"/>
      <c r="B451" s="50"/>
      <c r="C451" s="50"/>
      <c r="D451" s="222"/>
      <c r="E451" s="49"/>
      <c r="F451" s="222"/>
      <c r="G451" s="222"/>
      <c r="H451" s="222"/>
      <c r="I451" s="222"/>
      <c r="J451" s="222"/>
      <c r="K451" s="222"/>
      <c r="L451" s="49"/>
      <c r="M451" s="49"/>
      <c r="N451" s="49"/>
      <c r="O451" s="49"/>
      <c r="P451" s="49"/>
      <c r="Q451" s="49"/>
      <c r="R451" s="49"/>
      <c r="S451" s="49"/>
      <c r="T451" s="49"/>
      <c r="U451" s="49"/>
      <c r="V451" s="49"/>
      <c r="W451" s="49"/>
      <c r="X451" s="49"/>
      <c r="Y451" s="49"/>
      <c r="Z451" s="49"/>
      <c r="AA451" s="222"/>
      <c r="AB451" s="222"/>
      <c r="AC451" s="222"/>
      <c r="AD451" s="222"/>
      <c r="AE451" s="222"/>
      <c r="AF451" s="222"/>
      <c r="AG451" s="222"/>
      <c r="AH451" s="222"/>
      <c r="AI451" s="222"/>
      <c r="AJ451" s="222"/>
      <c r="AK451" s="222"/>
      <c r="AL451" s="222"/>
      <c r="AM451" s="222"/>
      <c r="AN451" s="222"/>
      <c r="AO451" s="222"/>
      <c r="AP451" s="222"/>
      <c r="AQ451" s="218"/>
      <c r="AR451" s="222"/>
      <c r="AS451" s="222"/>
      <c r="AT451" s="222"/>
      <c r="AX451" s="45"/>
    </row>
    <row r="452" spans="1:50" ht="22.5" customHeight="1" x14ac:dyDescent="0.25">
      <c r="A452" s="49"/>
      <c r="B452" s="50"/>
      <c r="C452" s="50"/>
      <c r="D452" s="222"/>
      <c r="E452" s="49"/>
      <c r="F452" s="222"/>
      <c r="G452" s="222"/>
      <c r="H452" s="222"/>
      <c r="I452" s="222"/>
      <c r="J452" s="222"/>
      <c r="K452" s="222"/>
      <c r="L452" s="49"/>
      <c r="M452" s="49"/>
      <c r="N452" s="49"/>
      <c r="O452" s="49"/>
      <c r="P452" s="49"/>
      <c r="Q452" s="49"/>
      <c r="R452" s="49"/>
      <c r="S452" s="49"/>
      <c r="T452" s="49"/>
      <c r="U452" s="49"/>
      <c r="V452" s="49"/>
      <c r="W452" s="49"/>
      <c r="X452" s="49"/>
      <c r="Y452" s="49"/>
      <c r="Z452" s="49"/>
      <c r="AA452" s="222"/>
      <c r="AB452" s="222"/>
      <c r="AC452" s="222"/>
      <c r="AD452" s="222"/>
      <c r="AE452" s="222"/>
      <c r="AF452" s="222"/>
      <c r="AG452" s="222"/>
      <c r="AH452" s="222"/>
      <c r="AI452" s="222"/>
      <c r="AJ452" s="222"/>
      <c r="AK452" s="222"/>
      <c r="AL452" s="222"/>
      <c r="AM452" s="222"/>
      <c r="AN452" s="222"/>
      <c r="AO452" s="222"/>
      <c r="AP452" s="222"/>
      <c r="AQ452" s="218"/>
      <c r="AR452" s="222"/>
      <c r="AS452" s="222"/>
      <c r="AT452" s="222"/>
      <c r="AX452" s="45"/>
    </row>
    <row r="453" spans="1:50" ht="22.5" customHeight="1" x14ac:dyDescent="0.25">
      <c r="A453" s="49"/>
      <c r="B453" s="50"/>
      <c r="C453" s="50"/>
      <c r="D453" s="222"/>
      <c r="E453" s="49"/>
      <c r="F453" s="222"/>
      <c r="G453" s="222"/>
      <c r="H453" s="222"/>
      <c r="I453" s="222"/>
      <c r="J453" s="222"/>
      <c r="K453" s="222"/>
      <c r="L453" s="49"/>
      <c r="M453" s="49"/>
      <c r="N453" s="49"/>
      <c r="O453" s="49"/>
      <c r="P453" s="49"/>
      <c r="Q453" s="49"/>
      <c r="R453" s="49"/>
      <c r="S453" s="49"/>
      <c r="T453" s="49"/>
      <c r="U453" s="49"/>
      <c r="V453" s="49"/>
      <c r="W453" s="49"/>
      <c r="X453" s="49"/>
      <c r="Y453" s="49"/>
      <c r="Z453" s="49"/>
      <c r="AA453" s="222"/>
      <c r="AB453" s="222"/>
      <c r="AC453" s="222"/>
      <c r="AD453" s="222"/>
      <c r="AE453" s="222"/>
      <c r="AF453" s="222"/>
      <c r="AG453" s="222"/>
      <c r="AH453" s="222"/>
      <c r="AI453" s="222"/>
      <c r="AJ453" s="222"/>
      <c r="AK453" s="222"/>
      <c r="AL453" s="222"/>
      <c r="AM453" s="222"/>
      <c r="AN453" s="222"/>
      <c r="AO453" s="222"/>
      <c r="AP453" s="222"/>
      <c r="AQ453" s="218"/>
      <c r="AR453" s="222"/>
      <c r="AS453" s="222"/>
      <c r="AT453" s="222"/>
      <c r="AX453" s="45"/>
    </row>
    <row r="454" spans="1:50" ht="22.5" customHeight="1" x14ac:dyDescent="0.25">
      <c r="A454" s="49"/>
      <c r="B454" s="50"/>
      <c r="C454" s="50"/>
      <c r="D454" s="222"/>
      <c r="E454" s="49"/>
      <c r="F454" s="222"/>
      <c r="G454" s="222"/>
      <c r="H454" s="222"/>
      <c r="I454" s="222"/>
      <c r="J454" s="222"/>
      <c r="K454" s="222"/>
      <c r="L454" s="49"/>
      <c r="M454" s="49"/>
      <c r="N454" s="49"/>
      <c r="O454" s="49"/>
      <c r="P454" s="49"/>
      <c r="Q454" s="49"/>
      <c r="R454" s="49"/>
      <c r="S454" s="49"/>
      <c r="T454" s="49"/>
      <c r="U454" s="49"/>
      <c r="V454" s="49"/>
      <c r="W454" s="49"/>
      <c r="X454" s="49"/>
      <c r="Y454" s="49"/>
      <c r="Z454" s="49"/>
      <c r="AA454" s="222"/>
      <c r="AB454" s="222"/>
      <c r="AC454" s="222"/>
      <c r="AD454" s="222"/>
      <c r="AE454" s="222"/>
      <c r="AF454" s="222"/>
      <c r="AG454" s="222"/>
      <c r="AH454" s="222"/>
      <c r="AI454" s="222"/>
      <c r="AJ454" s="222"/>
      <c r="AK454" s="222"/>
      <c r="AL454" s="222"/>
      <c r="AM454" s="222"/>
      <c r="AN454" s="222"/>
      <c r="AO454" s="222"/>
      <c r="AP454" s="222"/>
      <c r="AQ454" s="218"/>
      <c r="AR454" s="222"/>
      <c r="AS454" s="222"/>
      <c r="AT454" s="222"/>
      <c r="AX454" s="45"/>
    </row>
    <row r="455" spans="1:50" ht="22.5" customHeight="1" x14ac:dyDescent="0.25">
      <c r="A455" s="49"/>
      <c r="B455" s="50"/>
      <c r="C455" s="50"/>
      <c r="D455" s="222"/>
      <c r="E455" s="49"/>
      <c r="F455" s="222"/>
      <c r="G455" s="222"/>
      <c r="H455" s="222"/>
      <c r="I455" s="222"/>
      <c r="J455" s="222"/>
      <c r="K455" s="222"/>
      <c r="L455" s="49"/>
      <c r="M455" s="49"/>
      <c r="N455" s="49"/>
      <c r="O455" s="49"/>
      <c r="P455" s="49"/>
      <c r="Q455" s="49"/>
      <c r="R455" s="49"/>
      <c r="S455" s="49"/>
      <c r="T455" s="49"/>
      <c r="U455" s="49"/>
      <c r="V455" s="49"/>
      <c r="W455" s="49"/>
      <c r="X455" s="49"/>
      <c r="Y455" s="49"/>
      <c r="Z455" s="49"/>
      <c r="AA455" s="222"/>
      <c r="AB455" s="222"/>
      <c r="AC455" s="222"/>
      <c r="AD455" s="222"/>
      <c r="AE455" s="222"/>
      <c r="AF455" s="222"/>
      <c r="AG455" s="222"/>
      <c r="AH455" s="222"/>
      <c r="AI455" s="222"/>
      <c r="AJ455" s="222"/>
      <c r="AK455" s="222"/>
      <c r="AL455" s="222"/>
      <c r="AM455" s="222"/>
      <c r="AN455" s="222"/>
      <c r="AO455" s="222"/>
      <c r="AP455" s="222"/>
      <c r="AQ455" s="218"/>
      <c r="AR455" s="222"/>
      <c r="AS455" s="222"/>
      <c r="AT455" s="222"/>
      <c r="AX455" s="45"/>
    </row>
    <row r="456" spans="1:50" ht="22.5" customHeight="1" x14ac:dyDescent="0.25">
      <c r="A456" s="49"/>
      <c r="B456" s="50"/>
      <c r="C456" s="50"/>
      <c r="D456" s="222"/>
      <c r="E456" s="49"/>
      <c r="F456" s="222"/>
      <c r="G456" s="222"/>
      <c r="H456" s="222"/>
      <c r="I456" s="222"/>
      <c r="J456" s="222"/>
      <c r="K456" s="222"/>
      <c r="L456" s="49"/>
      <c r="M456" s="49"/>
      <c r="N456" s="49"/>
      <c r="O456" s="49"/>
      <c r="P456" s="49"/>
      <c r="Q456" s="49"/>
      <c r="R456" s="49"/>
      <c r="S456" s="49"/>
      <c r="T456" s="49"/>
      <c r="U456" s="49"/>
      <c r="V456" s="49"/>
      <c r="W456" s="49"/>
      <c r="X456" s="49"/>
      <c r="Y456" s="49"/>
      <c r="Z456" s="49"/>
      <c r="AA456" s="222"/>
      <c r="AB456" s="222"/>
      <c r="AC456" s="222"/>
      <c r="AD456" s="222"/>
      <c r="AE456" s="222"/>
      <c r="AF456" s="222"/>
      <c r="AG456" s="222"/>
      <c r="AH456" s="222"/>
      <c r="AI456" s="222"/>
      <c r="AJ456" s="222"/>
      <c r="AK456" s="222"/>
      <c r="AL456" s="222"/>
      <c r="AM456" s="222"/>
      <c r="AN456" s="222"/>
      <c r="AO456" s="222"/>
      <c r="AP456" s="222"/>
      <c r="AQ456" s="218"/>
      <c r="AR456" s="222"/>
      <c r="AS456" s="222"/>
      <c r="AT456" s="222"/>
      <c r="AX456" s="45"/>
    </row>
    <row r="457" spans="1:50" ht="22.5" customHeight="1" x14ac:dyDescent="0.25">
      <c r="A457" s="49"/>
      <c r="B457" s="50"/>
      <c r="C457" s="50"/>
      <c r="D457" s="222"/>
      <c r="E457" s="49"/>
      <c r="F457" s="222"/>
      <c r="G457" s="222"/>
      <c r="H457" s="222"/>
      <c r="I457" s="222"/>
      <c r="J457" s="222"/>
      <c r="K457" s="222"/>
      <c r="L457" s="49"/>
      <c r="M457" s="49"/>
      <c r="N457" s="49"/>
      <c r="O457" s="49"/>
      <c r="P457" s="49"/>
      <c r="Q457" s="49"/>
      <c r="R457" s="49"/>
      <c r="S457" s="49"/>
      <c r="T457" s="49"/>
      <c r="U457" s="49"/>
      <c r="V457" s="49"/>
      <c r="W457" s="49"/>
      <c r="X457" s="49"/>
      <c r="Y457" s="49"/>
      <c r="Z457" s="49"/>
      <c r="AA457" s="222"/>
      <c r="AB457" s="222"/>
      <c r="AC457" s="222"/>
      <c r="AD457" s="222"/>
      <c r="AE457" s="222"/>
      <c r="AF457" s="222"/>
      <c r="AG457" s="222"/>
      <c r="AH457" s="222"/>
      <c r="AI457" s="222"/>
      <c r="AJ457" s="222"/>
      <c r="AK457" s="222"/>
      <c r="AL457" s="222"/>
      <c r="AM457" s="222"/>
      <c r="AN457" s="222"/>
      <c r="AO457" s="222"/>
      <c r="AP457" s="222"/>
      <c r="AQ457" s="218"/>
      <c r="AR457" s="222"/>
      <c r="AS457" s="222"/>
      <c r="AT457" s="222"/>
      <c r="AX457" s="45"/>
    </row>
    <row r="458" spans="1:50" ht="22.5" customHeight="1" x14ac:dyDescent="0.25">
      <c r="A458" s="49"/>
      <c r="B458" s="50"/>
      <c r="C458" s="50"/>
      <c r="D458" s="222"/>
      <c r="E458" s="49"/>
      <c r="F458" s="222"/>
      <c r="G458" s="222"/>
      <c r="H458" s="222"/>
      <c r="I458" s="222"/>
      <c r="J458" s="222"/>
      <c r="K458" s="222"/>
      <c r="L458" s="49"/>
      <c r="M458" s="49"/>
      <c r="N458" s="49"/>
      <c r="O458" s="49"/>
      <c r="P458" s="49"/>
      <c r="Q458" s="49"/>
      <c r="R458" s="49"/>
      <c r="S458" s="49"/>
      <c r="T458" s="49"/>
      <c r="U458" s="49"/>
      <c r="V458" s="49"/>
      <c r="W458" s="49"/>
      <c r="X458" s="49"/>
      <c r="Y458" s="49"/>
      <c r="Z458" s="49"/>
      <c r="AA458" s="222"/>
      <c r="AB458" s="222"/>
      <c r="AC458" s="222"/>
      <c r="AD458" s="222"/>
      <c r="AE458" s="222"/>
      <c r="AF458" s="222"/>
      <c r="AG458" s="222"/>
      <c r="AH458" s="222"/>
      <c r="AI458" s="222"/>
      <c r="AJ458" s="222"/>
      <c r="AK458" s="222"/>
      <c r="AL458" s="222"/>
      <c r="AM458" s="222"/>
      <c r="AN458" s="222"/>
      <c r="AO458" s="222"/>
      <c r="AP458" s="222"/>
      <c r="AQ458" s="218"/>
      <c r="AR458" s="222"/>
      <c r="AS458" s="222"/>
      <c r="AT458" s="222"/>
      <c r="AX458" s="45"/>
    </row>
    <row r="459" spans="1:50" ht="22.5" customHeight="1" x14ac:dyDescent="0.25">
      <c r="A459" s="49"/>
      <c r="B459" s="50"/>
      <c r="C459" s="50"/>
      <c r="D459" s="222"/>
      <c r="E459" s="49"/>
      <c r="F459" s="222"/>
      <c r="G459" s="222"/>
      <c r="H459" s="222"/>
      <c r="I459" s="222"/>
      <c r="J459" s="222"/>
      <c r="K459" s="222"/>
      <c r="L459" s="49"/>
      <c r="M459" s="49"/>
      <c r="N459" s="49"/>
      <c r="O459" s="49"/>
      <c r="P459" s="49"/>
      <c r="Q459" s="49"/>
      <c r="R459" s="49"/>
      <c r="S459" s="49"/>
      <c r="T459" s="49"/>
      <c r="U459" s="49"/>
      <c r="V459" s="49"/>
      <c r="W459" s="49"/>
      <c r="X459" s="49"/>
      <c r="Y459" s="49"/>
      <c r="Z459" s="49"/>
      <c r="AA459" s="222"/>
      <c r="AB459" s="222"/>
      <c r="AC459" s="222"/>
      <c r="AD459" s="222"/>
      <c r="AE459" s="222"/>
      <c r="AF459" s="222"/>
      <c r="AG459" s="222"/>
      <c r="AH459" s="222"/>
      <c r="AI459" s="222"/>
      <c r="AJ459" s="222"/>
      <c r="AK459" s="222"/>
      <c r="AL459" s="222"/>
      <c r="AM459" s="222"/>
      <c r="AN459" s="222"/>
      <c r="AO459" s="222"/>
      <c r="AP459" s="222"/>
      <c r="AQ459" s="218"/>
      <c r="AR459" s="222"/>
      <c r="AS459" s="222"/>
      <c r="AT459" s="222"/>
      <c r="AX459" s="45"/>
    </row>
    <row r="460" spans="1:50" ht="22.5" customHeight="1" x14ac:dyDescent="0.25">
      <c r="A460" s="49"/>
      <c r="B460" s="50"/>
      <c r="C460" s="50"/>
      <c r="D460" s="222"/>
      <c r="E460" s="49"/>
      <c r="F460" s="222"/>
      <c r="G460" s="222"/>
      <c r="H460" s="222"/>
      <c r="I460" s="222"/>
      <c r="J460" s="222"/>
      <c r="K460" s="222"/>
      <c r="L460" s="49"/>
      <c r="M460" s="49"/>
      <c r="N460" s="49"/>
      <c r="O460" s="49"/>
      <c r="P460" s="49"/>
      <c r="Q460" s="49"/>
      <c r="R460" s="49"/>
      <c r="S460" s="49"/>
      <c r="T460" s="49"/>
      <c r="U460" s="49"/>
      <c r="V460" s="49"/>
      <c r="W460" s="49"/>
      <c r="X460" s="49"/>
      <c r="Y460" s="49"/>
      <c r="Z460" s="49"/>
      <c r="AA460" s="222"/>
      <c r="AB460" s="222"/>
      <c r="AC460" s="222"/>
      <c r="AD460" s="222"/>
      <c r="AE460" s="222"/>
      <c r="AF460" s="222"/>
      <c r="AG460" s="222"/>
      <c r="AH460" s="222"/>
      <c r="AI460" s="222"/>
      <c r="AJ460" s="222"/>
      <c r="AK460" s="222"/>
      <c r="AL460" s="222"/>
      <c r="AM460" s="222"/>
      <c r="AN460" s="222"/>
      <c r="AO460" s="222"/>
      <c r="AP460" s="222"/>
      <c r="AQ460" s="218"/>
      <c r="AR460" s="222"/>
      <c r="AS460" s="222"/>
      <c r="AT460" s="222"/>
      <c r="AX460" s="45"/>
    </row>
    <row r="461" spans="1:50" ht="22.5" customHeight="1" x14ac:dyDescent="0.25">
      <c r="A461" s="49"/>
      <c r="B461" s="50"/>
      <c r="C461" s="50"/>
      <c r="D461" s="222"/>
      <c r="E461" s="49"/>
      <c r="F461" s="222"/>
      <c r="G461" s="222"/>
      <c r="H461" s="222"/>
      <c r="I461" s="222"/>
      <c r="J461" s="222"/>
      <c r="K461" s="222"/>
      <c r="L461" s="49"/>
      <c r="M461" s="49"/>
      <c r="N461" s="49"/>
      <c r="O461" s="49"/>
      <c r="P461" s="49"/>
      <c r="Q461" s="49"/>
      <c r="R461" s="49"/>
      <c r="S461" s="49"/>
      <c r="T461" s="49"/>
      <c r="U461" s="49"/>
      <c r="V461" s="49"/>
      <c r="W461" s="49"/>
      <c r="X461" s="49"/>
      <c r="Y461" s="49"/>
      <c r="Z461" s="49"/>
      <c r="AA461" s="222"/>
      <c r="AB461" s="222"/>
      <c r="AC461" s="222"/>
      <c r="AD461" s="222"/>
      <c r="AE461" s="222"/>
      <c r="AF461" s="222"/>
      <c r="AG461" s="222"/>
      <c r="AH461" s="222"/>
      <c r="AI461" s="222"/>
      <c r="AJ461" s="222"/>
      <c r="AK461" s="222"/>
      <c r="AL461" s="222"/>
      <c r="AM461" s="222"/>
      <c r="AN461" s="222"/>
      <c r="AO461" s="222"/>
      <c r="AP461" s="222"/>
      <c r="AQ461" s="218"/>
      <c r="AR461" s="222"/>
      <c r="AS461" s="222"/>
      <c r="AT461" s="222"/>
      <c r="AX461" s="45"/>
    </row>
    <row r="462" spans="1:50" ht="22.5" customHeight="1" x14ac:dyDescent="0.25">
      <c r="A462" s="49"/>
      <c r="B462" s="50"/>
      <c r="C462" s="50"/>
      <c r="D462" s="222"/>
      <c r="E462" s="49"/>
      <c r="F462" s="222"/>
      <c r="G462" s="222"/>
      <c r="H462" s="222"/>
      <c r="I462" s="222"/>
      <c r="J462" s="222"/>
      <c r="K462" s="222"/>
      <c r="L462" s="49"/>
      <c r="M462" s="49"/>
      <c r="N462" s="49"/>
      <c r="O462" s="49"/>
      <c r="P462" s="49"/>
      <c r="Q462" s="49"/>
      <c r="R462" s="49"/>
      <c r="S462" s="49"/>
      <c r="T462" s="49"/>
      <c r="U462" s="49"/>
      <c r="V462" s="49"/>
      <c r="W462" s="49"/>
      <c r="X462" s="49"/>
      <c r="Y462" s="49"/>
      <c r="Z462" s="49"/>
      <c r="AA462" s="222"/>
      <c r="AB462" s="222"/>
      <c r="AC462" s="222"/>
      <c r="AD462" s="222"/>
      <c r="AE462" s="222"/>
      <c r="AF462" s="222"/>
      <c r="AG462" s="222"/>
      <c r="AH462" s="222"/>
      <c r="AI462" s="222"/>
      <c r="AJ462" s="222"/>
      <c r="AK462" s="222"/>
      <c r="AL462" s="222"/>
      <c r="AM462" s="222"/>
      <c r="AN462" s="222"/>
      <c r="AO462" s="222"/>
      <c r="AP462" s="222"/>
      <c r="AQ462" s="218"/>
      <c r="AR462" s="222"/>
      <c r="AS462" s="222"/>
      <c r="AT462" s="222"/>
      <c r="AX462" s="45"/>
    </row>
    <row r="463" spans="1:50" ht="22.5" customHeight="1" x14ac:dyDescent="0.25">
      <c r="A463" s="49"/>
      <c r="B463" s="50"/>
      <c r="C463" s="50"/>
      <c r="D463" s="222"/>
      <c r="E463" s="49"/>
      <c r="F463" s="222"/>
      <c r="G463" s="222"/>
      <c r="H463" s="222"/>
      <c r="I463" s="222"/>
      <c r="J463" s="222"/>
      <c r="K463" s="222"/>
      <c r="L463" s="49"/>
      <c r="M463" s="49"/>
      <c r="N463" s="49"/>
      <c r="O463" s="49"/>
      <c r="P463" s="49"/>
      <c r="Q463" s="49"/>
      <c r="R463" s="49"/>
      <c r="S463" s="49"/>
      <c r="T463" s="49"/>
      <c r="U463" s="49"/>
      <c r="V463" s="49"/>
      <c r="W463" s="49"/>
      <c r="X463" s="49"/>
      <c r="Y463" s="49"/>
      <c r="Z463" s="49"/>
      <c r="AA463" s="222"/>
      <c r="AB463" s="222"/>
      <c r="AC463" s="222"/>
      <c r="AD463" s="222"/>
      <c r="AE463" s="222"/>
      <c r="AF463" s="222"/>
      <c r="AG463" s="222"/>
      <c r="AH463" s="222"/>
      <c r="AI463" s="222"/>
      <c r="AJ463" s="222"/>
      <c r="AK463" s="222"/>
      <c r="AL463" s="222"/>
      <c r="AM463" s="222"/>
      <c r="AN463" s="222"/>
      <c r="AO463" s="222"/>
      <c r="AP463" s="222"/>
      <c r="AQ463" s="218"/>
      <c r="AR463" s="222"/>
      <c r="AS463" s="222"/>
      <c r="AT463" s="222"/>
      <c r="AX463" s="45"/>
    </row>
    <row r="464" spans="1:50" ht="22.5" customHeight="1" x14ac:dyDescent="0.25">
      <c r="A464" s="49"/>
      <c r="B464" s="50"/>
      <c r="C464" s="50"/>
      <c r="D464" s="222"/>
      <c r="E464" s="49"/>
      <c r="F464" s="222"/>
      <c r="G464" s="222"/>
      <c r="H464" s="222"/>
      <c r="I464" s="222"/>
      <c r="J464" s="222"/>
      <c r="K464" s="222"/>
      <c r="L464" s="49"/>
      <c r="M464" s="49"/>
      <c r="N464" s="49"/>
      <c r="O464" s="49"/>
      <c r="P464" s="49"/>
      <c r="Q464" s="49"/>
      <c r="R464" s="49"/>
      <c r="S464" s="49"/>
      <c r="T464" s="49"/>
      <c r="U464" s="49"/>
      <c r="V464" s="49"/>
      <c r="W464" s="49"/>
      <c r="X464" s="49"/>
      <c r="Y464" s="49"/>
      <c r="Z464" s="49"/>
      <c r="AA464" s="222"/>
      <c r="AB464" s="222"/>
      <c r="AC464" s="222"/>
      <c r="AD464" s="222"/>
      <c r="AE464" s="222"/>
      <c r="AF464" s="222"/>
      <c r="AG464" s="222"/>
      <c r="AH464" s="222"/>
      <c r="AI464" s="222"/>
      <c r="AJ464" s="222"/>
      <c r="AK464" s="222"/>
      <c r="AL464" s="222"/>
      <c r="AM464" s="222"/>
      <c r="AN464" s="222"/>
      <c r="AO464" s="222"/>
      <c r="AP464" s="222"/>
      <c r="AQ464" s="218"/>
      <c r="AR464" s="222"/>
      <c r="AS464" s="222"/>
      <c r="AT464" s="222"/>
      <c r="AX464" s="45"/>
    </row>
    <row r="465" spans="1:50" ht="22.5" customHeight="1" x14ac:dyDescent="0.25">
      <c r="A465" s="49"/>
      <c r="B465" s="50"/>
      <c r="C465" s="50"/>
      <c r="D465" s="222"/>
      <c r="E465" s="49"/>
      <c r="F465" s="222"/>
      <c r="G465" s="222"/>
      <c r="H465" s="222"/>
      <c r="I465" s="222"/>
      <c r="J465" s="222"/>
      <c r="K465" s="222"/>
      <c r="L465" s="49"/>
      <c r="M465" s="49"/>
      <c r="N465" s="49"/>
      <c r="O465" s="49"/>
      <c r="P465" s="49"/>
      <c r="Q465" s="49"/>
      <c r="R465" s="49"/>
      <c r="S465" s="49"/>
      <c r="T465" s="49"/>
      <c r="U465" s="49"/>
      <c r="V465" s="49"/>
      <c r="W465" s="49"/>
      <c r="X465" s="49"/>
      <c r="Y465" s="49"/>
      <c r="Z465" s="49"/>
      <c r="AA465" s="222"/>
      <c r="AB465" s="222"/>
      <c r="AC465" s="222"/>
      <c r="AD465" s="222"/>
      <c r="AE465" s="222"/>
      <c r="AF465" s="222"/>
      <c r="AG465" s="222"/>
      <c r="AH465" s="222"/>
      <c r="AI465" s="222"/>
      <c r="AJ465" s="222"/>
      <c r="AK465" s="222"/>
      <c r="AL465" s="222"/>
      <c r="AM465" s="222"/>
      <c r="AN465" s="222"/>
      <c r="AO465" s="222"/>
      <c r="AP465" s="222"/>
      <c r="AQ465" s="218"/>
      <c r="AR465" s="222"/>
      <c r="AS465" s="222"/>
      <c r="AT465" s="222"/>
      <c r="AX465" s="45"/>
    </row>
    <row r="466" spans="1:50" ht="22.5" customHeight="1" x14ac:dyDescent="0.25">
      <c r="A466" s="49"/>
      <c r="B466" s="50"/>
      <c r="C466" s="50"/>
      <c r="D466" s="222"/>
      <c r="E466" s="49"/>
      <c r="F466" s="222"/>
      <c r="G466" s="222"/>
      <c r="H466" s="222"/>
      <c r="I466" s="222"/>
      <c r="J466" s="222"/>
      <c r="K466" s="222"/>
      <c r="L466" s="49"/>
      <c r="M466" s="49"/>
      <c r="N466" s="49"/>
      <c r="O466" s="49"/>
      <c r="P466" s="49"/>
      <c r="Q466" s="49"/>
      <c r="R466" s="49"/>
      <c r="S466" s="49"/>
      <c r="T466" s="49"/>
      <c r="U466" s="49"/>
      <c r="V466" s="49"/>
      <c r="W466" s="49"/>
      <c r="X466" s="49"/>
      <c r="Y466" s="49"/>
      <c r="Z466" s="49"/>
      <c r="AA466" s="222"/>
      <c r="AB466" s="222"/>
      <c r="AC466" s="222"/>
      <c r="AD466" s="222"/>
      <c r="AE466" s="222"/>
      <c r="AF466" s="222"/>
      <c r="AG466" s="222"/>
      <c r="AH466" s="222"/>
      <c r="AI466" s="222"/>
      <c r="AJ466" s="222"/>
      <c r="AK466" s="222"/>
      <c r="AL466" s="222"/>
      <c r="AM466" s="222"/>
      <c r="AN466" s="222"/>
      <c r="AO466" s="222"/>
      <c r="AP466" s="222"/>
      <c r="AQ466" s="218"/>
      <c r="AR466" s="222"/>
      <c r="AS466" s="222"/>
      <c r="AT466" s="222"/>
      <c r="AX466" s="45"/>
    </row>
    <row r="467" spans="1:50" ht="22.5" customHeight="1" x14ac:dyDescent="0.25">
      <c r="A467" s="49"/>
      <c r="B467" s="50"/>
      <c r="C467" s="50"/>
      <c r="D467" s="222"/>
      <c r="E467" s="49"/>
      <c r="F467" s="222"/>
      <c r="G467" s="222"/>
      <c r="H467" s="222"/>
      <c r="I467" s="222"/>
      <c r="J467" s="222"/>
      <c r="K467" s="222"/>
      <c r="L467" s="49"/>
      <c r="M467" s="49"/>
      <c r="N467" s="49"/>
      <c r="O467" s="49"/>
      <c r="P467" s="49"/>
      <c r="Q467" s="49"/>
      <c r="R467" s="49"/>
      <c r="S467" s="49"/>
      <c r="T467" s="49"/>
      <c r="U467" s="49"/>
      <c r="V467" s="49"/>
      <c r="W467" s="49"/>
      <c r="X467" s="49"/>
      <c r="Y467" s="49"/>
      <c r="Z467" s="49"/>
      <c r="AA467" s="222"/>
      <c r="AB467" s="222"/>
      <c r="AC467" s="222"/>
      <c r="AD467" s="222"/>
      <c r="AE467" s="222"/>
      <c r="AF467" s="222"/>
      <c r="AG467" s="222"/>
      <c r="AH467" s="222"/>
      <c r="AI467" s="222"/>
      <c r="AJ467" s="222"/>
      <c r="AK467" s="222"/>
      <c r="AL467" s="222"/>
      <c r="AM467" s="222"/>
      <c r="AN467" s="222"/>
      <c r="AO467" s="222"/>
      <c r="AP467" s="222"/>
      <c r="AQ467" s="218"/>
      <c r="AR467" s="222"/>
      <c r="AS467" s="222"/>
      <c r="AT467" s="222"/>
      <c r="AX467" s="45"/>
    </row>
    <row r="468" spans="1:50" ht="22.5" customHeight="1" x14ac:dyDescent="0.25">
      <c r="A468" s="49"/>
      <c r="B468" s="50"/>
      <c r="C468" s="50"/>
      <c r="D468" s="222"/>
      <c r="E468" s="49"/>
      <c r="F468" s="222"/>
      <c r="G468" s="222"/>
      <c r="H468" s="222"/>
      <c r="I468" s="222"/>
      <c r="J468" s="222"/>
      <c r="K468" s="222"/>
      <c r="L468" s="49"/>
      <c r="M468" s="49"/>
      <c r="N468" s="49"/>
      <c r="O468" s="49"/>
      <c r="P468" s="49"/>
      <c r="Q468" s="49"/>
      <c r="R468" s="49"/>
      <c r="S468" s="49"/>
      <c r="T468" s="49"/>
      <c r="U468" s="49"/>
      <c r="V468" s="49"/>
      <c r="W468" s="49"/>
      <c r="X468" s="49"/>
      <c r="Y468" s="49"/>
      <c r="Z468" s="49"/>
      <c r="AA468" s="222"/>
      <c r="AB468" s="222"/>
      <c r="AC468" s="222"/>
      <c r="AD468" s="222"/>
      <c r="AE468" s="222"/>
      <c r="AF468" s="222"/>
      <c r="AG468" s="222"/>
      <c r="AH468" s="222"/>
      <c r="AI468" s="222"/>
      <c r="AJ468" s="222"/>
      <c r="AK468" s="222"/>
      <c r="AL468" s="222"/>
      <c r="AM468" s="222"/>
      <c r="AN468" s="222"/>
      <c r="AO468" s="222"/>
      <c r="AP468" s="222"/>
      <c r="AQ468" s="218"/>
      <c r="AR468" s="222"/>
      <c r="AS468" s="222"/>
      <c r="AT468" s="222"/>
      <c r="AX468" s="45"/>
    </row>
    <row r="469" spans="1:50" ht="22.5" customHeight="1" x14ac:dyDescent="0.25">
      <c r="A469" s="49"/>
      <c r="B469" s="50"/>
      <c r="C469" s="50"/>
      <c r="D469" s="222"/>
      <c r="E469" s="49"/>
      <c r="F469" s="222"/>
      <c r="G469" s="222"/>
      <c r="H469" s="222"/>
      <c r="I469" s="222"/>
      <c r="J469" s="222"/>
      <c r="K469" s="222"/>
      <c r="L469" s="49"/>
      <c r="M469" s="49"/>
      <c r="N469" s="49"/>
      <c r="O469" s="49"/>
      <c r="P469" s="49"/>
      <c r="Q469" s="49"/>
      <c r="R469" s="49"/>
      <c r="S469" s="49"/>
      <c r="T469" s="49"/>
      <c r="U469" s="49"/>
      <c r="V469" s="49"/>
      <c r="W469" s="49"/>
      <c r="X469" s="49"/>
      <c r="Y469" s="49"/>
      <c r="Z469" s="49"/>
      <c r="AA469" s="222"/>
      <c r="AB469" s="222"/>
      <c r="AC469" s="222"/>
      <c r="AD469" s="222"/>
      <c r="AE469" s="222"/>
      <c r="AF469" s="222"/>
      <c r="AG469" s="222"/>
      <c r="AH469" s="222"/>
      <c r="AI469" s="222"/>
      <c r="AJ469" s="222"/>
      <c r="AK469" s="222"/>
      <c r="AL469" s="222"/>
      <c r="AM469" s="222"/>
      <c r="AN469" s="222"/>
      <c r="AO469" s="222"/>
      <c r="AP469" s="222"/>
      <c r="AQ469" s="218"/>
      <c r="AR469" s="222"/>
      <c r="AS469" s="222"/>
      <c r="AT469" s="222"/>
      <c r="AX469" s="45"/>
    </row>
    <row r="470" spans="1:50" ht="22.5" customHeight="1" x14ac:dyDescent="0.25">
      <c r="A470" s="49"/>
      <c r="B470" s="50"/>
      <c r="C470" s="50"/>
      <c r="D470" s="222"/>
      <c r="E470" s="49"/>
      <c r="F470" s="222"/>
      <c r="G470" s="222"/>
      <c r="H470" s="222"/>
      <c r="I470" s="222"/>
      <c r="J470" s="222"/>
      <c r="K470" s="222"/>
      <c r="L470" s="49"/>
      <c r="M470" s="49"/>
      <c r="N470" s="49"/>
      <c r="O470" s="49"/>
      <c r="P470" s="49"/>
      <c r="Q470" s="49"/>
      <c r="R470" s="49"/>
      <c r="S470" s="49"/>
      <c r="T470" s="49"/>
      <c r="U470" s="49"/>
      <c r="V470" s="49"/>
      <c r="W470" s="49"/>
      <c r="X470" s="49"/>
      <c r="Y470" s="49"/>
      <c r="Z470" s="49"/>
      <c r="AA470" s="222"/>
      <c r="AB470" s="222"/>
      <c r="AC470" s="222"/>
      <c r="AD470" s="222"/>
      <c r="AE470" s="222"/>
      <c r="AF470" s="222"/>
      <c r="AG470" s="222"/>
      <c r="AH470" s="222"/>
      <c r="AI470" s="222"/>
      <c r="AJ470" s="222"/>
      <c r="AK470" s="222"/>
      <c r="AL470" s="222"/>
      <c r="AM470" s="222"/>
      <c r="AN470" s="222"/>
      <c r="AO470" s="222"/>
      <c r="AP470" s="222"/>
      <c r="AQ470" s="218"/>
      <c r="AR470" s="222"/>
      <c r="AS470" s="222"/>
      <c r="AT470" s="222"/>
      <c r="AX470" s="45"/>
    </row>
    <row r="471" spans="1:50" ht="22.5" customHeight="1" x14ac:dyDescent="0.25">
      <c r="A471" s="49"/>
      <c r="B471" s="50"/>
      <c r="C471" s="50"/>
      <c r="D471" s="222"/>
      <c r="E471" s="49"/>
      <c r="F471" s="222"/>
      <c r="G471" s="222"/>
      <c r="H471" s="222"/>
      <c r="I471" s="222"/>
      <c r="J471" s="222"/>
      <c r="K471" s="222"/>
      <c r="L471" s="49"/>
      <c r="M471" s="49"/>
      <c r="N471" s="49"/>
      <c r="O471" s="49"/>
      <c r="P471" s="49"/>
      <c r="Q471" s="49"/>
      <c r="R471" s="49"/>
      <c r="S471" s="49"/>
      <c r="T471" s="49"/>
      <c r="U471" s="49"/>
      <c r="V471" s="49"/>
      <c r="W471" s="49"/>
      <c r="X471" s="49"/>
      <c r="Y471" s="49"/>
      <c r="Z471" s="49"/>
      <c r="AA471" s="222"/>
      <c r="AB471" s="222"/>
      <c r="AC471" s="222"/>
      <c r="AD471" s="222"/>
      <c r="AE471" s="222"/>
      <c r="AF471" s="222"/>
      <c r="AG471" s="222"/>
      <c r="AH471" s="222"/>
      <c r="AI471" s="222"/>
      <c r="AJ471" s="222"/>
      <c r="AK471" s="222"/>
      <c r="AL471" s="222"/>
      <c r="AM471" s="222"/>
      <c r="AN471" s="222"/>
      <c r="AO471" s="222"/>
      <c r="AP471" s="222"/>
      <c r="AQ471" s="218"/>
      <c r="AR471" s="222"/>
      <c r="AS471" s="222"/>
      <c r="AT471" s="222"/>
      <c r="AX471" s="45"/>
    </row>
    <row r="472" spans="1:50" ht="22.5" customHeight="1" x14ac:dyDescent="0.25">
      <c r="A472" s="49"/>
      <c r="B472" s="50"/>
      <c r="C472" s="50"/>
      <c r="D472" s="222"/>
      <c r="E472" s="49"/>
      <c r="F472" s="222"/>
      <c r="G472" s="222"/>
      <c r="H472" s="222"/>
      <c r="I472" s="222"/>
      <c r="J472" s="222"/>
      <c r="K472" s="222"/>
      <c r="L472" s="49"/>
      <c r="M472" s="49"/>
      <c r="N472" s="49"/>
      <c r="O472" s="49"/>
      <c r="P472" s="49"/>
      <c r="Q472" s="49"/>
      <c r="R472" s="49"/>
      <c r="S472" s="49"/>
      <c r="T472" s="49"/>
      <c r="U472" s="49"/>
      <c r="V472" s="49"/>
      <c r="W472" s="49"/>
      <c r="X472" s="49"/>
      <c r="Y472" s="49"/>
      <c r="Z472" s="49"/>
      <c r="AA472" s="222"/>
      <c r="AB472" s="222"/>
      <c r="AC472" s="222"/>
      <c r="AD472" s="222"/>
      <c r="AE472" s="222"/>
      <c r="AF472" s="222"/>
      <c r="AG472" s="222"/>
      <c r="AH472" s="222"/>
      <c r="AI472" s="222"/>
      <c r="AJ472" s="222"/>
      <c r="AK472" s="222"/>
      <c r="AL472" s="222"/>
      <c r="AM472" s="222"/>
      <c r="AN472" s="222"/>
      <c r="AO472" s="222"/>
      <c r="AP472" s="222"/>
      <c r="AQ472" s="218"/>
      <c r="AR472" s="222"/>
      <c r="AS472" s="222"/>
      <c r="AT472" s="222"/>
      <c r="AX472" s="45"/>
    </row>
    <row r="473" spans="1:50" ht="22.5" customHeight="1" x14ac:dyDescent="0.25">
      <c r="A473" s="49"/>
      <c r="B473" s="50"/>
      <c r="C473" s="50"/>
      <c r="D473" s="222"/>
      <c r="E473" s="49"/>
      <c r="F473" s="222"/>
      <c r="G473" s="222"/>
      <c r="H473" s="222"/>
      <c r="I473" s="222"/>
      <c r="J473" s="222"/>
      <c r="K473" s="222"/>
      <c r="L473" s="49"/>
      <c r="M473" s="49"/>
      <c r="N473" s="49"/>
      <c r="O473" s="49"/>
      <c r="P473" s="49"/>
      <c r="Q473" s="49"/>
      <c r="R473" s="49"/>
      <c r="S473" s="49"/>
      <c r="T473" s="49"/>
      <c r="U473" s="49"/>
      <c r="V473" s="49"/>
      <c r="W473" s="49"/>
      <c r="X473" s="49"/>
      <c r="Y473" s="49"/>
      <c r="Z473" s="49"/>
      <c r="AA473" s="222"/>
      <c r="AB473" s="222"/>
      <c r="AC473" s="222"/>
      <c r="AD473" s="222"/>
      <c r="AE473" s="222"/>
      <c r="AF473" s="222"/>
      <c r="AG473" s="222"/>
      <c r="AH473" s="222"/>
      <c r="AI473" s="222"/>
      <c r="AJ473" s="222"/>
      <c r="AK473" s="222"/>
      <c r="AL473" s="222"/>
      <c r="AM473" s="222"/>
      <c r="AN473" s="222"/>
      <c r="AO473" s="222"/>
      <c r="AP473" s="222"/>
      <c r="AQ473" s="218"/>
      <c r="AR473" s="222"/>
      <c r="AS473" s="222"/>
      <c r="AT473" s="222"/>
      <c r="AX473" s="45"/>
    </row>
    <row r="474" spans="1:50" ht="22.5" customHeight="1" x14ac:dyDescent="0.25">
      <c r="A474" s="49"/>
      <c r="B474" s="50"/>
      <c r="C474" s="50"/>
      <c r="D474" s="222"/>
      <c r="E474" s="49"/>
      <c r="F474" s="222"/>
      <c r="G474" s="222"/>
      <c r="H474" s="222"/>
      <c r="I474" s="222"/>
      <c r="J474" s="222"/>
      <c r="K474" s="222"/>
      <c r="L474" s="49"/>
      <c r="M474" s="49"/>
      <c r="N474" s="49"/>
      <c r="O474" s="49"/>
      <c r="P474" s="49"/>
      <c r="Q474" s="49"/>
      <c r="R474" s="49"/>
      <c r="S474" s="49"/>
      <c r="T474" s="49"/>
      <c r="U474" s="49"/>
      <c r="V474" s="49"/>
      <c r="W474" s="49"/>
      <c r="X474" s="49"/>
      <c r="Y474" s="49"/>
      <c r="Z474" s="49"/>
      <c r="AA474" s="222"/>
      <c r="AB474" s="222"/>
      <c r="AC474" s="222"/>
      <c r="AD474" s="222"/>
      <c r="AE474" s="222"/>
      <c r="AF474" s="222"/>
      <c r="AG474" s="222"/>
      <c r="AH474" s="222"/>
      <c r="AI474" s="222"/>
      <c r="AJ474" s="222"/>
      <c r="AK474" s="222"/>
      <c r="AL474" s="222"/>
      <c r="AM474" s="222"/>
      <c r="AN474" s="222"/>
      <c r="AO474" s="222"/>
      <c r="AP474" s="222"/>
      <c r="AQ474" s="218"/>
      <c r="AR474" s="222"/>
      <c r="AS474" s="222"/>
      <c r="AT474" s="222"/>
      <c r="AX474" s="45"/>
    </row>
    <row r="475" spans="1:50" ht="22.5" customHeight="1" x14ac:dyDescent="0.25">
      <c r="A475" s="49"/>
      <c r="B475" s="50"/>
      <c r="C475" s="50"/>
      <c r="D475" s="222"/>
      <c r="E475" s="49"/>
      <c r="F475" s="222"/>
      <c r="G475" s="222"/>
      <c r="H475" s="222"/>
      <c r="I475" s="222"/>
      <c r="J475" s="222"/>
      <c r="K475" s="222"/>
      <c r="L475" s="49"/>
      <c r="M475" s="49"/>
      <c r="N475" s="49"/>
      <c r="O475" s="49"/>
      <c r="P475" s="49"/>
      <c r="Q475" s="49"/>
      <c r="R475" s="49"/>
      <c r="S475" s="49"/>
      <c r="T475" s="49"/>
      <c r="U475" s="49"/>
      <c r="V475" s="49"/>
      <c r="W475" s="49"/>
      <c r="X475" s="49"/>
      <c r="Y475" s="49"/>
      <c r="Z475" s="49"/>
      <c r="AA475" s="222"/>
      <c r="AB475" s="222"/>
      <c r="AC475" s="222"/>
      <c r="AD475" s="222"/>
      <c r="AE475" s="222"/>
      <c r="AF475" s="222"/>
      <c r="AG475" s="222"/>
      <c r="AH475" s="222"/>
      <c r="AI475" s="222"/>
      <c r="AJ475" s="222"/>
      <c r="AK475" s="222"/>
      <c r="AL475" s="222"/>
      <c r="AM475" s="222"/>
      <c r="AN475" s="222"/>
      <c r="AO475" s="222"/>
      <c r="AP475" s="222"/>
      <c r="AQ475" s="218"/>
      <c r="AR475" s="222"/>
      <c r="AS475" s="222"/>
      <c r="AT475" s="222"/>
      <c r="AX475" s="45"/>
    </row>
    <row r="476" spans="1:50" ht="22.5" customHeight="1" x14ac:dyDescent="0.25">
      <c r="A476" s="49"/>
      <c r="B476" s="50"/>
      <c r="C476" s="50"/>
      <c r="D476" s="222"/>
      <c r="E476" s="49"/>
      <c r="F476" s="222"/>
      <c r="G476" s="222"/>
      <c r="H476" s="222"/>
      <c r="I476" s="222"/>
      <c r="J476" s="222"/>
      <c r="K476" s="222"/>
      <c r="L476" s="49"/>
      <c r="M476" s="49"/>
      <c r="N476" s="49"/>
      <c r="O476" s="49"/>
      <c r="P476" s="49"/>
      <c r="Q476" s="49"/>
      <c r="R476" s="49"/>
      <c r="S476" s="49"/>
      <c r="T476" s="49"/>
      <c r="U476" s="49"/>
      <c r="V476" s="49"/>
      <c r="W476" s="49"/>
      <c r="X476" s="49"/>
      <c r="Y476" s="49"/>
      <c r="Z476" s="49"/>
      <c r="AA476" s="222"/>
      <c r="AB476" s="222"/>
      <c r="AC476" s="222"/>
      <c r="AD476" s="222"/>
      <c r="AE476" s="222"/>
      <c r="AF476" s="222"/>
      <c r="AG476" s="222"/>
      <c r="AH476" s="222"/>
      <c r="AI476" s="222"/>
      <c r="AJ476" s="222"/>
      <c r="AK476" s="222"/>
      <c r="AL476" s="222"/>
      <c r="AM476" s="222"/>
      <c r="AN476" s="222"/>
      <c r="AO476" s="222"/>
      <c r="AP476" s="222"/>
      <c r="AQ476" s="218"/>
      <c r="AR476" s="222"/>
      <c r="AS476" s="222"/>
      <c r="AT476" s="222"/>
      <c r="AX476" s="45"/>
    </row>
    <row r="477" spans="1:50" ht="22.5" customHeight="1" x14ac:dyDescent="0.25">
      <c r="A477" s="49"/>
      <c r="B477" s="50"/>
      <c r="C477" s="50"/>
      <c r="D477" s="222"/>
      <c r="E477" s="49"/>
      <c r="F477" s="222"/>
      <c r="G477" s="222"/>
      <c r="H477" s="222"/>
      <c r="I477" s="222"/>
      <c r="J477" s="222"/>
      <c r="K477" s="222"/>
      <c r="L477" s="49"/>
      <c r="M477" s="49"/>
      <c r="N477" s="49"/>
      <c r="O477" s="49"/>
      <c r="P477" s="49"/>
      <c r="Q477" s="49"/>
      <c r="R477" s="49"/>
      <c r="S477" s="49"/>
      <c r="T477" s="49"/>
      <c r="U477" s="49"/>
      <c r="V477" s="49"/>
      <c r="W477" s="49"/>
      <c r="X477" s="49"/>
      <c r="Y477" s="49"/>
      <c r="Z477" s="49"/>
      <c r="AA477" s="222"/>
      <c r="AB477" s="222"/>
      <c r="AC477" s="222"/>
      <c r="AD477" s="222"/>
      <c r="AE477" s="222"/>
      <c r="AF477" s="222"/>
      <c r="AG477" s="222"/>
      <c r="AH477" s="222"/>
      <c r="AI477" s="222"/>
      <c r="AJ477" s="222"/>
      <c r="AK477" s="222"/>
      <c r="AL477" s="222"/>
      <c r="AM477" s="222"/>
      <c r="AN477" s="222"/>
      <c r="AO477" s="222"/>
      <c r="AP477" s="222"/>
      <c r="AQ477" s="218"/>
      <c r="AR477" s="222"/>
      <c r="AS477" s="222"/>
      <c r="AT477" s="222"/>
      <c r="AX477" s="45"/>
    </row>
    <row r="478" spans="1:50" ht="22.5" customHeight="1" x14ac:dyDescent="0.25">
      <c r="A478" s="49"/>
      <c r="B478" s="50"/>
      <c r="C478" s="50"/>
      <c r="D478" s="222"/>
      <c r="E478" s="49"/>
      <c r="F478" s="222"/>
      <c r="G478" s="222"/>
      <c r="H478" s="222"/>
      <c r="I478" s="222"/>
      <c r="J478" s="222"/>
      <c r="K478" s="222"/>
      <c r="L478" s="49"/>
      <c r="M478" s="49"/>
      <c r="N478" s="49"/>
      <c r="O478" s="49"/>
      <c r="P478" s="49"/>
      <c r="Q478" s="49"/>
      <c r="R478" s="49"/>
      <c r="S478" s="49"/>
      <c r="T478" s="49"/>
      <c r="U478" s="49"/>
      <c r="V478" s="49"/>
      <c r="W478" s="49"/>
      <c r="X478" s="49"/>
      <c r="Y478" s="49"/>
      <c r="Z478" s="49"/>
      <c r="AA478" s="222"/>
      <c r="AB478" s="222"/>
      <c r="AC478" s="222"/>
      <c r="AD478" s="222"/>
      <c r="AE478" s="222"/>
      <c r="AF478" s="222"/>
      <c r="AG478" s="222"/>
      <c r="AH478" s="222"/>
      <c r="AI478" s="222"/>
      <c r="AJ478" s="222"/>
      <c r="AK478" s="222"/>
      <c r="AL478" s="222"/>
      <c r="AM478" s="222"/>
      <c r="AN478" s="222"/>
      <c r="AO478" s="222"/>
      <c r="AP478" s="222"/>
      <c r="AQ478" s="218"/>
      <c r="AR478" s="222"/>
      <c r="AS478" s="222"/>
      <c r="AT478" s="222"/>
      <c r="AX478" s="45"/>
    </row>
    <row r="479" spans="1:50" ht="22.5" customHeight="1" x14ac:dyDescent="0.25">
      <c r="A479" s="49"/>
      <c r="B479" s="50"/>
      <c r="C479" s="50"/>
      <c r="D479" s="222"/>
      <c r="E479" s="49"/>
      <c r="F479" s="222"/>
      <c r="G479" s="222"/>
      <c r="H479" s="222"/>
      <c r="I479" s="222"/>
      <c r="J479" s="222"/>
      <c r="K479" s="222"/>
      <c r="L479" s="49"/>
      <c r="M479" s="49"/>
      <c r="N479" s="49"/>
      <c r="O479" s="49"/>
      <c r="P479" s="49"/>
      <c r="Q479" s="49"/>
      <c r="R479" s="49"/>
      <c r="S479" s="49"/>
      <c r="T479" s="49"/>
      <c r="U479" s="49"/>
      <c r="V479" s="49"/>
      <c r="W479" s="49"/>
      <c r="X479" s="49"/>
      <c r="Y479" s="49"/>
      <c r="Z479" s="49"/>
      <c r="AA479" s="222"/>
      <c r="AB479" s="222"/>
      <c r="AC479" s="222"/>
      <c r="AD479" s="222"/>
      <c r="AE479" s="222"/>
      <c r="AF479" s="222"/>
      <c r="AG479" s="222"/>
      <c r="AH479" s="222"/>
      <c r="AI479" s="222"/>
      <c r="AJ479" s="222"/>
      <c r="AK479" s="222"/>
      <c r="AL479" s="222"/>
      <c r="AM479" s="222"/>
      <c r="AN479" s="222"/>
      <c r="AO479" s="222"/>
      <c r="AP479" s="222"/>
      <c r="AQ479" s="218"/>
      <c r="AR479" s="222"/>
      <c r="AS479" s="222"/>
      <c r="AT479" s="222"/>
      <c r="AX479" s="45"/>
    </row>
    <row r="480" spans="1:50" ht="22.5" customHeight="1" x14ac:dyDescent="0.25">
      <c r="A480" s="49"/>
      <c r="B480" s="50"/>
      <c r="C480" s="50"/>
      <c r="D480" s="222"/>
      <c r="E480" s="49"/>
      <c r="F480" s="222"/>
      <c r="G480" s="222"/>
      <c r="H480" s="222"/>
      <c r="I480" s="222"/>
      <c r="J480" s="222"/>
      <c r="K480" s="222"/>
      <c r="L480" s="49"/>
      <c r="M480" s="49"/>
      <c r="N480" s="49"/>
      <c r="O480" s="49"/>
      <c r="P480" s="49"/>
      <c r="Q480" s="49"/>
      <c r="R480" s="49"/>
      <c r="S480" s="49"/>
      <c r="T480" s="49"/>
      <c r="U480" s="49"/>
      <c r="V480" s="49"/>
      <c r="W480" s="49"/>
      <c r="X480" s="49"/>
      <c r="Y480" s="49"/>
      <c r="Z480" s="49"/>
      <c r="AA480" s="222"/>
      <c r="AB480" s="222"/>
      <c r="AC480" s="222"/>
      <c r="AD480" s="222"/>
      <c r="AE480" s="222"/>
      <c r="AF480" s="222"/>
      <c r="AG480" s="222"/>
      <c r="AH480" s="222"/>
      <c r="AI480" s="222"/>
      <c r="AJ480" s="222"/>
      <c r="AK480" s="222"/>
      <c r="AL480" s="222"/>
      <c r="AM480" s="222"/>
      <c r="AN480" s="222"/>
      <c r="AO480" s="222"/>
      <c r="AP480" s="222"/>
      <c r="AQ480" s="218"/>
      <c r="AR480" s="222"/>
      <c r="AS480" s="222"/>
      <c r="AT480" s="222"/>
      <c r="AX480" s="45"/>
    </row>
    <row r="481" spans="1:50" ht="22.5" customHeight="1" x14ac:dyDescent="0.25">
      <c r="A481" s="49"/>
      <c r="B481" s="50"/>
      <c r="C481" s="50"/>
      <c r="D481" s="222"/>
      <c r="E481" s="49"/>
      <c r="F481" s="222"/>
      <c r="G481" s="222"/>
      <c r="H481" s="222"/>
      <c r="I481" s="222"/>
      <c r="J481" s="222"/>
      <c r="K481" s="222"/>
      <c r="L481" s="49"/>
      <c r="M481" s="49"/>
      <c r="N481" s="49"/>
      <c r="O481" s="49"/>
      <c r="P481" s="49"/>
      <c r="Q481" s="49"/>
      <c r="R481" s="49"/>
      <c r="S481" s="49"/>
      <c r="T481" s="49"/>
      <c r="U481" s="49"/>
      <c r="V481" s="49"/>
      <c r="W481" s="49"/>
      <c r="X481" s="49"/>
      <c r="Y481" s="49"/>
      <c r="Z481" s="49"/>
      <c r="AA481" s="222"/>
      <c r="AB481" s="222"/>
      <c r="AC481" s="222"/>
      <c r="AD481" s="222"/>
      <c r="AE481" s="222"/>
      <c r="AF481" s="222"/>
      <c r="AG481" s="222"/>
      <c r="AH481" s="222"/>
      <c r="AI481" s="222"/>
      <c r="AJ481" s="222"/>
      <c r="AK481" s="222"/>
      <c r="AL481" s="222"/>
      <c r="AM481" s="222"/>
      <c r="AN481" s="222"/>
      <c r="AO481" s="222"/>
      <c r="AP481" s="222"/>
      <c r="AQ481" s="218"/>
      <c r="AR481" s="222"/>
      <c r="AS481" s="222"/>
      <c r="AT481" s="222"/>
      <c r="AX481" s="45"/>
    </row>
    <row r="482" spans="1:50" ht="22.5" customHeight="1" x14ac:dyDescent="0.25">
      <c r="A482" s="49"/>
      <c r="B482" s="50"/>
      <c r="C482" s="50"/>
      <c r="D482" s="222"/>
      <c r="E482" s="49"/>
      <c r="F482" s="222"/>
      <c r="G482" s="222"/>
      <c r="H482" s="222"/>
      <c r="I482" s="222"/>
      <c r="J482" s="222"/>
      <c r="K482" s="222"/>
      <c r="L482" s="49"/>
      <c r="M482" s="49"/>
      <c r="N482" s="49"/>
      <c r="O482" s="49"/>
      <c r="P482" s="49"/>
      <c r="Q482" s="49"/>
      <c r="R482" s="49"/>
      <c r="S482" s="49"/>
      <c r="T482" s="49"/>
      <c r="U482" s="49"/>
      <c r="V482" s="49"/>
      <c r="W482" s="49"/>
      <c r="X482" s="49"/>
      <c r="Y482" s="49"/>
      <c r="Z482" s="49"/>
      <c r="AA482" s="222"/>
      <c r="AB482" s="222"/>
      <c r="AC482" s="222"/>
      <c r="AD482" s="222"/>
      <c r="AE482" s="222"/>
      <c r="AF482" s="222"/>
      <c r="AG482" s="222"/>
      <c r="AH482" s="222"/>
      <c r="AI482" s="222"/>
      <c r="AJ482" s="222"/>
      <c r="AK482" s="222"/>
      <c r="AL482" s="222"/>
      <c r="AM482" s="222"/>
      <c r="AN482" s="222"/>
      <c r="AO482" s="222"/>
      <c r="AP482" s="222"/>
      <c r="AQ482" s="218"/>
      <c r="AR482" s="222"/>
      <c r="AS482" s="222"/>
      <c r="AT482" s="222"/>
      <c r="AX482" s="45"/>
    </row>
    <row r="483" spans="1:50" ht="22.5" customHeight="1" x14ac:dyDescent="0.25">
      <c r="A483" s="49"/>
      <c r="B483" s="50"/>
      <c r="C483" s="50"/>
      <c r="D483" s="222"/>
      <c r="E483" s="49"/>
      <c r="F483" s="222"/>
      <c r="G483" s="222"/>
      <c r="H483" s="222"/>
      <c r="I483" s="222"/>
      <c r="J483" s="222"/>
      <c r="K483" s="222"/>
      <c r="L483" s="49"/>
      <c r="M483" s="49"/>
      <c r="N483" s="49"/>
      <c r="O483" s="49"/>
      <c r="P483" s="49"/>
      <c r="Q483" s="49"/>
      <c r="R483" s="49"/>
      <c r="S483" s="49"/>
      <c r="T483" s="49"/>
      <c r="U483" s="49"/>
      <c r="V483" s="49"/>
      <c r="W483" s="49"/>
      <c r="X483" s="49"/>
      <c r="Y483" s="49"/>
      <c r="Z483" s="49"/>
      <c r="AA483" s="222"/>
      <c r="AB483" s="222"/>
      <c r="AC483" s="222"/>
      <c r="AD483" s="222"/>
      <c r="AE483" s="222"/>
      <c r="AF483" s="222"/>
      <c r="AG483" s="222"/>
      <c r="AH483" s="222"/>
      <c r="AI483" s="222"/>
      <c r="AJ483" s="222"/>
      <c r="AK483" s="222"/>
      <c r="AL483" s="222"/>
      <c r="AM483" s="222"/>
      <c r="AN483" s="222"/>
      <c r="AO483" s="222"/>
      <c r="AP483" s="222"/>
      <c r="AQ483" s="218"/>
      <c r="AR483" s="222"/>
      <c r="AS483" s="222"/>
      <c r="AT483" s="222"/>
      <c r="AX483" s="45"/>
    </row>
    <row r="484" spans="1:50" ht="22.5" customHeight="1" x14ac:dyDescent="0.25">
      <c r="A484" s="49"/>
      <c r="B484" s="50"/>
      <c r="C484" s="50"/>
      <c r="D484" s="222"/>
      <c r="E484" s="49"/>
      <c r="F484" s="222"/>
      <c r="G484" s="222"/>
      <c r="H484" s="222"/>
      <c r="I484" s="222"/>
      <c r="J484" s="222"/>
      <c r="K484" s="222"/>
      <c r="L484" s="49"/>
      <c r="M484" s="49"/>
      <c r="N484" s="49"/>
      <c r="O484" s="49"/>
      <c r="P484" s="49"/>
      <c r="Q484" s="49"/>
      <c r="R484" s="49"/>
      <c r="S484" s="49"/>
      <c r="T484" s="49"/>
      <c r="U484" s="49"/>
      <c r="V484" s="49"/>
      <c r="W484" s="49"/>
      <c r="X484" s="49"/>
      <c r="Y484" s="49"/>
      <c r="Z484" s="49"/>
      <c r="AA484" s="222"/>
      <c r="AB484" s="222"/>
      <c r="AC484" s="222"/>
      <c r="AD484" s="222"/>
      <c r="AE484" s="222"/>
      <c r="AF484" s="222"/>
      <c r="AG484" s="222"/>
      <c r="AH484" s="222"/>
      <c r="AI484" s="222"/>
      <c r="AJ484" s="222"/>
      <c r="AK484" s="222"/>
      <c r="AL484" s="222"/>
      <c r="AM484" s="222"/>
      <c r="AN484" s="222"/>
      <c r="AO484" s="222"/>
      <c r="AP484" s="222"/>
      <c r="AQ484" s="218"/>
      <c r="AR484" s="222"/>
      <c r="AS484" s="222"/>
      <c r="AT484" s="222"/>
      <c r="AX484" s="45"/>
    </row>
    <row r="485" spans="1:50" ht="22.5" customHeight="1" x14ac:dyDescent="0.25">
      <c r="A485" s="49"/>
      <c r="B485" s="50"/>
      <c r="C485" s="50"/>
      <c r="D485" s="222"/>
      <c r="E485" s="49"/>
      <c r="F485" s="222"/>
      <c r="G485" s="222"/>
      <c r="H485" s="222"/>
      <c r="I485" s="222"/>
      <c r="J485" s="222"/>
      <c r="K485" s="222"/>
      <c r="L485" s="49"/>
      <c r="M485" s="49"/>
      <c r="N485" s="49"/>
      <c r="O485" s="49"/>
      <c r="P485" s="49"/>
      <c r="Q485" s="49"/>
      <c r="R485" s="49"/>
      <c r="S485" s="49"/>
      <c r="T485" s="49"/>
      <c r="U485" s="49"/>
      <c r="V485" s="49"/>
      <c r="W485" s="49"/>
      <c r="X485" s="49"/>
      <c r="Y485" s="49"/>
      <c r="Z485" s="49"/>
      <c r="AA485" s="222"/>
      <c r="AB485" s="222"/>
      <c r="AC485" s="222"/>
      <c r="AD485" s="222"/>
      <c r="AE485" s="222"/>
      <c r="AF485" s="222"/>
      <c r="AG485" s="222"/>
      <c r="AH485" s="222"/>
      <c r="AI485" s="222"/>
      <c r="AJ485" s="222"/>
      <c r="AK485" s="222"/>
      <c r="AL485" s="222"/>
      <c r="AM485" s="222"/>
      <c r="AN485" s="222"/>
      <c r="AO485" s="222"/>
      <c r="AP485" s="222"/>
      <c r="AQ485" s="218"/>
      <c r="AR485" s="222"/>
      <c r="AS485" s="222"/>
      <c r="AT485" s="222"/>
      <c r="AX485" s="45"/>
    </row>
    <row r="486" spans="1:50" ht="22.5" customHeight="1" x14ac:dyDescent="0.25">
      <c r="A486" s="49"/>
      <c r="B486" s="50"/>
      <c r="C486" s="50"/>
      <c r="D486" s="222"/>
      <c r="E486" s="49"/>
      <c r="F486" s="222"/>
      <c r="G486" s="222"/>
      <c r="H486" s="222"/>
      <c r="I486" s="222"/>
      <c r="J486" s="222"/>
      <c r="K486" s="222"/>
      <c r="L486" s="49"/>
      <c r="M486" s="49"/>
      <c r="N486" s="49"/>
      <c r="O486" s="49"/>
      <c r="P486" s="49"/>
      <c r="Q486" s="49"/>
      <c r="R486" s="49"/>
      <c r="S486" s="49"/>
      <c r="T486" s="49"/>
      <c r="U486" s="49"/>
      <c r="V486" s="49"/>
      <c r="W486" s="49"/>
      <c r="X486" s="49"/>
      <c r="Y486" s="49"/>
      <c r="Z486" s="49"/>
      <c r="AA486" s="222"/>
      <c r="AB486" s="222"/>
      <c r="AC486" s="222"/>
      <c r="AD486" s="222"/>
      <c r="AE486" s="222"/>
      <c r="AF486" s="222"/>
      <c r="AG486" s="222"/>
      <c r="AH486" s="222"/>
      <c r="AI486" s="222"/>
      <c r="AJ486" s="222"/>
      <c r="AK486" s="222"/>
      <c r="AL486" s="222"/>
      <c r="AM486" s="222"/>
      <c r="AN486" s="222"/>
      <c r="AO486" s="222"/>
      <c r="AP486" s="222"/>
      <c r="AQ486" s="218"/>
      <c r="AR486" s="222"/>
      <c r="AS486" s="222"/>
      <c r="AT486" s="222"/>
      <c r="AX486" s="45"/>
    </row>
    <row r="487" spans="1:50" ht="22.5" customHeight="1" x14ac:dyDescent="0.25">
      <c r="A487" s="49"/>
      <c r="B487" s="50"/>
      <c r="C487" s="50"/>
      <c r="D487" s="222"/>
      <c r="E487" s="49"/>
      <c r="F487" s="222"/>
      <c r="G487" s="222"/>
      <c r="H487" s="222"/>
      <c r="I487" s="222"/>
      <c r="J487" s="222"/>
      <c r="K487" s="222"/>
      <c r="L487" s="49"/>
      <c r="M487" s="49"/>
      <c r="N487" s="49"/>
      <c r="O487" s="49"/>
      <c r="P487" s="49"/>
      <c r="Q487" s="49"/>
      <c r="R487" s="49"/>
      <c r="S487" s="49"/>
      <c r="T487" s="49"/>
      <c r="U487" s="49"/>
      <c r="V487" s="49"/>
      <c r="W487" s="49"/>
      <c r="X487" s="49"/>
      <c r="Y487" s="49"/>
      <c r="Z487" s="49"/>
      <c r="AA487" s="222"/>
      <c r="AB487" s="222"/>
      <c r="AC487" s="222"/>
      <c r="AD487" s="222"/>
      <c r="AE487" s="222"/>
      <c r="AF487" s="222"/>
      <c r="AG487" s="222"/>
      <c r="AH487" s="222"/>
      <c r="AI487" s="222"/>
      <c r="AJ487" s="222"/>
      <c r="AK487" s="222"/>
      <c r="AL487" s="222"/>
      <c r="AM487" s="222"/>
      <c r="AN487" s="222"/>
      <c r="AO487" s="222"/>
      <c r="AP487" s="222"/>
      <c r="AQ487" s="218"/>
      <c r="AR487" s="222"/>
      <c r="AS487" s="222"/>
      <c r="AT487" s="222"/>
      <c r="AX487" s="45"/>
    </row>
    <row r="488" spans="1:50" ht="22.5" customHeight="1" x14ac:dyDescent="0.25">
      <c r="A488" s="49"/>
      <c r="B488" s="50"/>
      <c r="C488" s="50"/>
      <c r="D488" s="222"/>
      <c r="E488" s="49"/>
      <c r="F488" s="222"/>
      <c r="G488" s="222"/>
      <c r="H488" s="222"/>
      <c r="I488" s="222"/>
      <c r="J488" s="222"/>
      <c r="K488" s="222"/>
      <c r="L488" s="49"/>
      <c r="M488" s="49"/>
      <c r="N488" s="49"/>
      <c r="O488" s="49"/>
      <c r="P488" s="49"/>
      <c r="Q488" s="49"/>
      <c r="R488" s="49"/>
      <c r="S488" s="49"/>
      <c r="T488" s="49"/>
      <c r="U488" s="49"/>
      <c r="V488" s="49"/>
      <c r="W488" s="49"/>
      <c r="X488" s="49"/>
      <c r="Y488" s="49"/>
      <c r="Z488" s="49"/>
      <c r="AA488" s="222"/>
      <c r="AB488" s="222"/>
      <c r="AC488" s="222"/>
      <c r="AD488" s="222"/>
      <c r="AE488" s="222"/>
      <c r="AF488" s="222"/>
      <c r="AG488" s="222"/>
      <c r="AH488" s="222"/>
      <c r="AI488" s="222"/>
      <c r="AJ488" s="222"/>
      <c r="AK488" s="222"/>
      <c r="AL488" s="222"/>
      <c r="AM488" s="222"/>
      <c r="AN488" s="222"/>
      <c r="AO488" s="222"/>
      <c r="AP488" s="222"/>
      <c r="AQ488" s="218"/>
      <c r="AR488" s="222"/>
      <c r="AS488" s="222"/>
      <c r="AT488" s="222"/>
      <c r="AX488" s="45"/>
    </row>
    <row r="489" spans="1:50" ht="22.5" customHeight="1" x14ac:dyDescent="0.25">
      <c r="A489" s="49"/>
      <c r="B489" s="50"/>
      <c r="C489" s="50"/>
      <c r="D489" s="222"/>
      <c r="E489" s="49"/>
      <c r="F489" s="222"/>
      <c r="G489" s="222"/>
      <c r="H489" s="222"/>
      <c r="I489" s="222"/>
      <c r="J489" s="222"/>
      <c r="K489" s="222"/>
      <c r="L489" s="49"/>
      <c r="M489" s="49"/>
      <c r="N489" s="49"/>
      <c r="O489" s="49"/>
      <c r="P489" s="49"/>
      <c r="Q489" s="49"/>
      <c r="R489" s="49"/>
      <c r="S489" s="49"/>
      <c r="T489" s="49"/>
      <c r="U489" s="49"/>
      <c r="V489" s="49"/>
      <c r="W489" s="49"/>
      <c r="X489" s="49"/>
      <c r="Y489" s="49"/>
      <c r="Z489" s="49"/>
      <c r="AA489" s="222"/>
      <c r="AB489" s="222"/>
      <c r="AC489" s="222"/>
      <c r="AD489" s="222"/>
      <c r="AE489" s="222"/>
      <c r="AF489" s="222"/>
      <c r="AG489" s="222"/>
      <c r="AH489" s="222"/>
      <c r="AI489" s="222"/>
      <c r="AJ489" s="222"/>
      <c r="AK489" s="222"/>
      <c r="AL489" s="222"/>
      <c r="AM489" s="222"/>
      <c r="AN489" s="222"/>
      <c r="AO489" s="222"/>
      <c r="AP489" s="222"/>
      <c r="AQ489" s="218"/>
      <c r="AR489" s="222"/>
      <c r="AS489" s="222"/>
      <c r="AT489" s="222"/>
      <c r="AX489" s="45"/>
    </row>
    <row r="490" spans="1:50" ht="22.5" customHeight="1" x14ac:dyDescent="0.25">
      <c r="A490" s="49"/>
      <c r="B490" s="50"/>
      <c r="C490" s="50"/>
      <c r="D490" s="222"/>
      <c r="E490" s="49"/>
      <c r="F490" s="222"/>
      <c r="G490" s="222"/>
      <c r="H490" s="222"/>
      <c r="I490" s="222"/>
      <c r="J490" s="222"/>
      <c r="K490" s="222"/>
      <c r="L490" s="49"/>
      <c r="M490" s="49"/>
      <c r="N490" s="49"/>
      <c r="O490" s="49"/>
      <c r="P490" s="49"/>
      <c r="Q490" s="49"/>
      <c r="R490" s="49"/>
      <c r="S490" s="49"/>
      <c r="T490" s="49"/>
      <c r="U490" s="49"/>
      <c r="V490" s="49"/>
      <c r="W490" s="49"/>
      <c r="X490" s="49"/>
      <c r="Y490" s="49"/>
      <c r="Z490" s="49"/>
      <c r="AA490" s="222"/>
      <c r="AB490" s="222"/>
      <c r="AC490" s="222"/>
      <c r="AD490" s="222"/>
      <c r="AE490" s="222"/>
      <c r="AF490" s="222"/>
      <c r="AG490" s="222"/>
      <c r="AH490" s="222"/>
      <c r="AI490" s="222"/>
      <c r="AJ490" s="222"/>
      <c r="AK490" s="222"/>
      <c r="AL490" s="222"/>
      <c r="AM490" s="222"/>
      <c r="AN490" s="222"/>
      <c r="AO490" s="222"/>
      <c r="AP490" s="222"/>
      <c r="AQ490" s="218"/>
      <c r="AR490" s="222"/>
      <c r="AS490" s="222"/>
      <c r="AT490" s="222"/>
      <c r="AX490" s="45"/>
    </row>
    <row r="491" spans="1:50" ht="22.5" customHeight="1" x14ac:dyDescent="0.25">
      <c r="A491" s="49"/>
      <c r="B491" s="50"/>
      <c r="C491" s="50"/>
      <c r="D491" s="222"/>
      <c r="E491" s="49"/>
      <c r="F491" s="222"/>
      <c r="G491" s="222"/>
      <c r="H491" s="222"/>
      <c r="I491" s="222"/>
      <c r="J491" s="222"/>
      <c r="K491" s="222"/>
      <c r="L491" s="49"/>
      <c r="M491" s="49"/>
      <c r="N491" s="49"/>
      <c r="O491" s="49"/>
      <c r="P491" s="49"/>
      <c r="Q491" s="49"/>
      <c r="R491" s="49"/>
      <c r="S491" s="49"/>
      <c r="T491" s="49"/>
      <c r="U491" s="49"/>
      <c r="V491" s="49"/>
      <c r="W491" s="49"/>
      <c r="X491" s="49"/>
      <c r="Y491" s="49"/>
      <c r="Z491" s="49"/>
      <c r="AA491" s="222"/>
      <c r="AB491" s="222"/>
      <c r="AC491" s="222"/>
      <c r="AD491" s="222"/>
      <c r="AE491" s="222"/>
      <c r="AF491" s="222"/>
      <c r="AG491" s="222"/>
      <c r="AH491" s="222"/>
      <c r="AI491" s="222"/>
      <c r="AJ491" s="222"/>
      <c r="AK491" s="222"/>
      <c r="AL491" s="222"/>
      <c r="AM491" s="222"/>
      <c r="AN491" s="222"/>
      <c r="AO491" s="222"/>
      <c r="AP491" s="222"/>
      <c r="AQ491" s="218"/>
      <c r="AR491" s="222"/>
      <c r="AS491" s="222"/>
      <c r="AT491" s="222"/>
      <c r="AX491" s="45"/>
    </row>
    <row r="492" spans="1:50" ht="22.5" customHeight="1" x14ac:dyDescent="0.25">
      <c r="A492" s="49"/>
      <c r="B492" s="50"/>
      <c r="C492" s="50"/>
      <c r="D492" s="222"/>
      <c r="E492" s="49"/>
      <c r="F492" s="222"/>
      <c r="G492" s="222"/>
      <c r="H492" s="222"/>
      <c r="I492" s="222"/>
      <c r="J492" s="222"/>
      <c r="K492" s="222"/>
      <c r="L492" s="49"/>
      <c r="M492" s="49"/>
      <c r="N492" s="49"/>
      <c r="O492" s="49"/>
      <c r="P492" s="49"/>
      <c r="Q492" s="49"/>
      <c r="R492" s="49"/>
      <c r="S492" s="49"/>
      <c r="T492" s="49"/>
      <c r="U492" s="49"/>
      <c r="V492" s="49"/>
      <c r="W492" s="49"/>
      <c r="X492" s="49"/>
      <c r="Y492" s="49"/>
      <c r="Z492" s="49"/>
      <c r="AA492" s="222"/>
      <c r="AB492" s="222"/>
      <c r="AC492" s="222"/>
      <c r="AD492" s="222"/>
      <c r="AE492" s="222"/>
      <c r="AF492" s="222"/>
      <c r="AG492" s="222"/>
      <c r="AH492" s="222"/>
      <c r="AI492" s="222"/>
      <c r="AJ492" s="222"/>
      <c r="AK492" s="222"/>
      <c r="AL492" s="222"/>
      <c r="AM492" s="222"/>
      <c r="AN492" s="222"/>
      <c r="AO492" s="222"/>
      <c r="AP492" s="222"/>
      <c r="AQ492" s="218"/>
      <c r="AR492" s="222"/>
      <c r="AS492" s="222"/>
      <c r="AT492" s="222"/>
      <c r="AX492" s="45"/>
    </row>
    <row r="493" spans="1:50" ht="22.5" customHeight="1" x14ac:dyDescent="0.25">
      <c r="A493" s="49"/>
      <c r="B493" s="50"/>
      <c r="C493" s="50"/>
      <c r="D493" s="222"/>
      <c r="E493" s="49"/>
      <c r="F493" s="222"/>
      <c r="G493" s="222"/>
      <c r="H493" s="222"/>
      <c r="I493" s="222"/>
      <c r="J493" s="222"/>
      <c r="K493" s="222"/>
      <c r="L493" s="49"/>
      <c r="M493" s="49"/>
      <c r="N493" s="49"/>
      <c r="O493" s="49"/>
      <c r="P493" s="49"/>
      <c r="Q493" s="49"/>
      <c r="R493" s="49"/>
      <c r="S493" s="49"/>
      <c r="T493" s="49"/>
      <c r="U493" s="49"/>
      <c r="V493" s="49"/>
      <c r="W493" s="49"/>
      <c r="X493" s="49"/>
      <c r="Y493" s="49"/>
      <c r="Z493" s="49"/>
      <c r="AA493" s="222"/>
      <c r="AB493" s="222"/>
      <c r="AC493" s="222"/>
      <c r="AD493" s="222"/>
      <c r="AE493" s="222"/>
      <c r="AF493" s="222"/>
      <c r="AG493" s="222"/>
      <c r="AH493" s="222"/>
      <c r="AI493" s="222"/>
      <c r="AJ493" s="222"/>
      <c r="AK493" s="222"/>
      <c r="AL493" s="222"/>
      <c r="AM493" s="222"/>
      <c r="AN493" s="222"/>
      <c r="AO493" s="222"/>
      <c r="AP493" s="222"/>
      <c r="AQ493" s="218"/>
      <c r="AR493" s="222"/>
      <c r="AS493" s="222"/>
      <c r="AT493" s="222"/>
      <c r="AX493" s="45"/>
    </row>
    <row r="494" spans="1:50" ht="22.5" customHeight="1" x14ac:dyDescent="0.25">
      <c r="A494" s="49"/>
      <c r="B494" s="50"/>
      <c r="C494" s="50"/>
      <c r="D494" s="222"/>
      <c r="E494" s="49"/>
      <c r="F494" s="222"/>
      <c r="G494" s="222"/>
      <c r="H494" s="222"/>
      <c r="I494" s="222"/>
      <c r="J494" s="222"/>
      <c r="K494" s="222"/>
      <c r="L494" s="49"/>
      <c r="M494" s="49"/>
      <c r="N494" s="49"/>
      <c r="O494" s="49"/>
      <c r="P494" s="49"/>
      <c r="Q494" s="49"/>
      <c r="R494" s="49"/>
      <c r="S494" s="49"/>
      <c r="T494" s="49"/>
      <c r="U494" s="49"/>
      <c r="V494" s="49"/>
      <c r="W494" s="49"/>
      <c r="X494" s="49"/>
      <c r="Y494" s="49"/>
      <c r="Z494" s="49"/>
      <c r="AA494" s="222"/>
      <c r="AB494" s="222"/>
      <c r="AC494" s="222"/>
      <c r="AD494" s="222"/>
      <c r="AE494" s="222"/>
      <c r="AF494" s="222"/>
      <c r="AG494" s="222"/>
      <c r="AH494" s="222"/>
      <c r="AI494" s="222"/>
      <c r="AJ494" s="222"/>
      <c r="AK494" s="222"/>
      <c r="AL494" s="222"/>
      <c r="AM494" s="222"/>
      <c r="AN494" s="222"/>
      <c r="AO494" s="222"/>
      <c r="AP494" s="222"/>
      <c r="AQ494" s="218"/>
      <c r="AR494" s="222"/>
      <c r="AS494" s="222"/>
      <c r="AT494" s="222"/>
      <c r="AX494" s="45"/>
    </row>
    <row r="495" spans="1:50" ht="22.5" customHeight="1" x14ac:dyDescent="0.25">
      <c r="A495" s="49"/>
      <c r="B495" s="50"/>
      <c r="C495" s="50"/>
      <c r="D495" s="222"/>
      <c r="E495" s="49"/>
      <c r="F495" s="222"/>
      <c r="G495" s="222"/>
      <c r="H495" s="222"/>
      <c r="I495" s="222"/>
      <c r="J495" s="222"/>
      <c r="K495" s="222"/>
      <c r="L495" s="49"/>
      <c r="M495" s="49"/>
      <c r="N495" s="49"/>
      <c r="O495" s="49"/>
      <c r="P495" s="49"/>
      <c r="Q495" s="49"/>
      <c r="R495" s="49"/>
      <c r="S495" s="49"/>
      <c r="T495" s="49"/>
      <c r="U495" s="49"/>
      <c r="V495" s="49"/>
      <c r="W495" s="49"/>
      <c r="X495" s="49"/>
      <c r="Y495" s="49"/>
      <c r="Z495" s="49"/>
      <c r="AA495" s="222"/>
      <c r="AB495" s="222"/>
      <c r="AC495" s="222"/>
      <c r="AD495" s="222"/>
      <c r="AE495" s="222"/>
      <c r="AF495" s="222"/>
      <c r="AG495" s="222"/>
      <c r="AH495" s="222"/>
      <c r="AI495" s="222"/>
      <c r="AJ495" s="222"/>
      <c r="AK495" s="222"/>
      <c r="AL495" s="222"/>
      <c r="AM495" s="222"/>
      <c r="AN495" s="222"/>
      <c r="AO495" s="222"/>
      <c r="AP495" s="222"/>
      <c r="AQ495" s="218"/>
      <c r="AR495" s="222"/>
      <c r="AS495" s="222"/>
      <c r="AT495" s="222"/>
      <c r="AX495" s="45"/>
    </row>
    <row r="496" spans="1:50" ht="22.5" customHeight="1" x14ac:dyDescent="0.25">
      <c r="A496" s="49"/>
      <c r="B496" s="50"/>
      <c r="C496" s="50"/>
      <c r="D496" s="222"/>
      <c r="E496" s="49"/>
      <c r="F496" s="222"/>
      <c r="G496" s="222"/>
      <c r="H496" s="222"/>
      <c r="I496" s="222"/>
      <c r="J496" s="222"/>
      <c r="K496" s="222"/>
      <c r="L496" s="49"/>
      <c r="M496" s="49"/>
      <c r="N496" s="49"/>
      <c r="O496" s="49"/>
      <c r="P496" s="49"/>
      <c r="Q496" s="49"/>
      <c r="R496" s="49"/>
      <c r="S496" s="49"/>
      <c r="T496" s="49"/>
      <c r="U496" s="49"/>
      <c r="V496" s="49"/>
      <c r="W496" s="49"/>
      <c r="X496" s="49"/>
      <c r="Y496" s="49"/>
      <c r="Z496" s="49"/>
      <c r="AA496" s="222"/>
      <c r="AB496" s="222"/>
      <c r="AC496" s="222"/>
      <c r="AD496" s="222"/>
      <c r="AE496" s="222"/>
      <c r="AF496" s="222"/>
      <c r="AG496" s="222"/>
      <c r="AH496" s="222"/>
      <c r="AI496" s="222"/>
      <c r="AJ496" s="222"/>
      <c r="AK496" s="222"/>
      <c r="AL496" s="222"/>
      <c r="AM496" s="222"/>
      <c r="AN496" s="222"/>
      <c r="AO496" s="222"/>
      <c r="AP496" s="222"/>
      <c r="AQ496" s="218"/>
      <c r="AR496" s="222"/>
      <c r="AS496" s="222"/>
      <c r="AT496" s="222"/>
      <c r="AX496" s="45"/>
    </row>
    <row r="497" spans="1:50" ht="22.5" customHeight="1" x14ac:dyDescent="0.25">
      <c r="A497" s="49"/>
      <c r="B497" s="50"/>
      <c r="C497" s="50"/>
      <c r="D497" s="222"/>
      <c r="E497" s="49"/>
      <c r="F497" s="222"/>
      <c r="G497" s="222"/>
      <c r="H497" s="222"/>
      <c r="I497" s="222"/>
      <c r="J497" s="222"/>
      <c r="K497" s="222"/>
      <c r="L497" s="49"/>
      <c r="M497" s="49"/>
      <c r="N497" s="49"/>
      <c r="O497" s="49"/>
      <c r="P497" s="49"/>
      <c r="Q497" s="49"/>
      <c r="R497" s="49"/>
      <c r="S497" s="49"/>
      <c r="T497" s="49"/>
      <c r="U497" s="49"/>
      <c r="V497" s="49"/>
      <c r="W497" s="49"/>
      <c r="X497" s="49"/>
      <c r="Y497" s="49"/>
      <c r="Z497" s="49"/>
      <c r="AA497" s="222"/>
      <c r="AB497" s="222"/>
      <c r="AC497" s="222"/>
      <c r="AD497" s="222"/>
      <c r="AE497" s="222"/>
      <c r="AF497" s="222"/>
      <c r="AG497" s="222"/>
      <c r="AH497" s="222"/>
      <c r="AI497" s="222"/>
      <c r="AJ497" s="222"/>
      <c r="AK497" s="222"/>
      <c r="AL497" s="222"/>
      <c r="AM497" s="222"/>
      <c r="AN497" s="222"/>
      <c r="AO497" s="222"/>
      <c r="AP497" s="222"/>
      <c r="AQ497" s="218"/>
      <c r="AR497" s="222"/>
      <c r="AS497" s="222"/>
      <c r="AT497" s="222"/>
      <c r="AX497" s="45"/>
    </row>
    <row r="498" spans="1:50" ht="22.5" customHeight="1" x14ac:dyDescent="0.25">
      <c r="A498" s="49"/>
      <c r="B498" s="50"/>
      <c r="C498" s="50"/>
      <c r="D498" s="222"/>
      <c r="E498" s="49"/>
      <c r="F498" s="222"/>
      <c r="G498" s="222"/>
      <c r="H498" s="222"/>
      <c r="I498" s="222"/>
      <c r="J498" s="222"/>
      <c r="K498" s="222"/>
      <c r="L498" s="49"/>
      <c r="M498" s="49"/>
      <c r="N498" s="49"/>
      <c r="O498" s="49"/>
      <c r="P498" s="49"/>
      <c r="Q498" s="49"/>
      <c r="R498" s="49"/>
      <c r="S498" s="49"/>
      <c r="T498" s="49"/>
      <c r="U498" s="49"/>
      <c r="V498" s="49"/>
      <c r="W498" s="49"/>
      <c r="X498" s="49"/>
      <c r="Y498" s="49"/>
      <c r="Z498" s="49"/>
      <c r="AA498" s="222"/>
      <c r="AB498" s="222"/>
      <c r="AC498" s="222"/>
      <c r="AD498" s="222"/>
      <c r="AE498" s="222"/>
      <c r="AF498" s="222"/>
      <c r="AG498" s="222"/>
      <c r="AH498" s="222"/>
      <c r="AI498" s="222"/>
      <c r="AJ498" s="222"/>
      <c r="AK498" s="222"/>
      <c r="AL498" s="222"/>
      <c r="AM498" s="222"/>
      <c r="AN498" s="222"/>
      <c r="AO498" s="222"/>
      <c r="AP498" s="222"/>
      <c r="AQ498" s="218"/>
      <c r="AR498" s="222"/>
      <c r="AS498" s="222"/>
      <c r="AT498" s="222"/>
      <c r="AX498" s="45"/>
    </row>
    <row r="499" spans="1:50" ht="22.5" customHeight="1" x14ac:dyDescent="0.25">
      <c r="A499" s="49"/>
      <c r="B499" s="50"/>
      <c r="C499" s="50"/>
      <c r="D499" s="222"/>
      <c r="E499" s="49"/>
      <c r="F499" s="222"/>
      <c r="G499" s="222"/>
      <c r="H499" s="222"/>
      <c r="I499" s="222"/>
      <c r="J499" s="222"/>
      <c r="K499" s="222"/>
      <c r="L499" s="49"/>
      <c r="M499" s="49"/>
      <c r="N499" s="49"/>
      <c r="O499" s="49"/>
      <c r="P499" s="49"/>
      <c r="Q499" s="49"/>
      <c r="R499" s="49"/>
      <c r="S499" s="49"/>
      <c r="T499" s="49"/>
      <c r="U499" s="49"/>
      <c r="V499" s="49"/>
      <c r="W499" s="49"/>
      <c r="X499" s="49"/>
      <c r="Y499" s="49"/>
      <c r="Z499" s="49"/>
      <c r="AA499" s="222"/>
      <c r="AB499" s="222"/>
      <c r="AC499" s="222"/>
      <c r="AD499" s="222"/>
      <c r="AE499" s="222"/>
      <c r="AF499" s="222"/>
      <c r="AG499" s="222"/>
      <c r="AH499" s="222"/>
      <c r="AI499" s="222"/>
      <c r="AJ499" s="222"/>
      <c r="AK499" s="222"/>
      <c r="AL499" s="222"/>
      <c r="AM499" s="222"/>
      <c r="AN499" s="222"/>
      <c r="AO499" s="222"/>
      <c r="AP499" s="222"/>
      <c r="AQ499" s="218"/>
      <c r="AR499" s="222"/>
      <c r="AS499" s="222"/>
      <c r="AT499" s="222"/>
      <c r="AX499" s="45"/>
    </row>
    <row r="500" spans="1:50" ht="22.5" customHeight="1" x14ac:dyDescent="0.25">
      <c r="A500" s="49"/>
      <c r="B500" s="50"/>
      <c r="C500" s="50"/>
      <c r="D500" s="222"/>
      <c r="E500" s="49"/>
      <c r="F500" s="222"/>
      <c r="G500" s="222"/>
      <c r="H500" s="222"/>
      <c r="I500" s="222"/>
      <c r="J500" s="222"/>
      <c r="K500" s="222"/>
      <c r="L500" s="49"/>
      <c r="M500" s="49"/>
      <c r="N500" s="49"/>
      <c r="O500" s="49"/>
      <c r="P500" s="49"/>
      <c r="Q500" s="49"/>
      <c r="R500" s="49"/>
      <c r="S500" s="49"/>
      <c r="T500" s="49"/>
      <c r="U500" s="49"/>
      <c r="V500" s="49"/>
      <c r="W500" s="49"/>
      <c r="X500" s="49"/>
      <c r="Y500" s="49"/>
      <c r="Z500" s="49"/>
      <c r="AA500" s="222"/>
      <c r="AB500" s="222"/>
      <c r="AC500" s="222"/>
      <c r="AD500" s="222"/>
      <c r="AE500" s="222"/>
      <c r="AF500" s="222"/>
      <c r="AG500" s="222"/>
      <c r="AH500" s="222"/>
      <c r="AI500" s="222"/>
      <c r="AJ500" s="222"/>
      <c r="AK500" s="222"/>
      <c r="AL500" s="222"/>
      <c r="AM500" s="222"/>
      <c r="AN500" s="222"/>
      <c r="AO500" s="222"/>
      <c r="AP500" s="222"/>
      <c r="AQ500" s="218"/>
      <c r="AR500" s="222"/>
      <c r="AS500" s="222"/>
      <c r="AT500" s="222"/>
      <c r="AX500" s="45"/>
    </row>
    <row r="501" spans="1:50" ht="22.5" customHeight="1" x14ac:dyDescent="0.25">
      <c r="A501" s="49"/>
      <c r="B501" s="50"/>
      <c r="C501" s="50"/>
      <c r="D501" s="222"/>
      <c r="E501" s="49"/>
      <c r="F501" s="222"/>
      <c r="G501" s="222"/>
      <c r="H501" s="222"/>
      <c r="I501" s="222"/>
      <c r="J501" s="222"/>
      <c r="K501" s="222"/>
      <c r="L501" s="49"/>
      <c r="M501" s="49"/>
      <c r="N501" s="49"/>
      <c r="O501" s="49"/>
      <c r="P501" s="49"/>
      <c r="Q501" s="49"/>
      <c r="R501" s="49"/>
      <c r="S501" s="49"/>
      <c r="T501" s="49"/>
      <c r="U501" s="49"/>
      <c r="V501" s="49"/>
      <c r="W501" s="49"/>
      <c r="X501" s="49"/>
      <c r="Y501" s="49"/>
      <c r="Z501" s="49"/>
      <c r="AA501" s="222"/>
      <c r="AB501" s="222"/>
      <c r="AC501" s="222"/>
      <c r="AD501" s="222"/>
      <c r="AE501" s="222"/>
      <c r="AF501" s="222"/>
      <c r="AG501" s="222"/>
      <c r="AH501" s="222"/>
      <c r="AI501" s="222"/>
      <c r="AJ501" s="222"/>
      <c r="AK501" s="222"/>
      <c r="AL501" s="222"/>
      <c r="AM501" s="222"/>
      <c r="AN501" s="222"/>
      <c r="AO501" s="222"/>
      <c r="AP501" s="222"/>
      <c r="AQ501" s="218"/>
      <c r="AR501" s="222"/>
      <c r="AS501" s="222"/>
      <c r="AT501" s="222"/>
      <c r="AX501" s="45"/>
    </row>
    <row r="502" spans="1:50" ht="22.5" customHeight="1" x14ac:dyDescent="0.25">
      <c r="A502" s="49"/>
      <c r="B502" s="50"/>
      <c r="C502" s="50"/>
      <c r="D502" s="222"/>
      <c r="E502" s="49"/>
      <c r="F502" s="222"/>
      <c r="G502" s="222"/>
      <c r="H502" s="222"/>
      <c r="I502" s="222"/>
      <c r="J502" s="222"/>
      <c r="K502" s="222"/>
      <c r="L502" s="49"/>
      <c r="M502" s="49"/>
      <c r="N502" s="49"/>
      <c r="O502" s="49"/>
      <c r="P502" s="49"/>
      <c r="Q502" s="49"/>
      <c r="R502" s="49"/>
      <c r="S502" s="49"/>
      <c r="T502" s="49"/>
      <c r="U502" s="49"/>
      <c r="V502" s="49"/>
      <c r="W502" s="49"/>
      <c r="X502" s="49"/>
      <c r="Y502" s="49"/>
      <c r="Z502" s="49"/>
      <c r="AA502" s="222"/>
      <c r="AB502" s="222"/>
      <c r="AC502" s="222"/>
      <c r="AD502" s="222"/>
      <c r="AE502" s="222"/>
      <c r="AF502" s="222"/>
      <c r="AG502" s="222"/>
      <c r="AH502" s="222"/>
      <c r="AI502" s="222"/>
      <c r="AJ502" s="222"/>
      <c r="AK502" s="222"/>
      <c r="AL502" s="222"/>
      <c r="AM502" s="222"/>
      <c r="AN502" s="222"/>
      <c r="AO502" s="222"/>
      <c r="AP502" s="222"/>
      <c r="AQ502" s="218"/>
      <c r="AR502" s="222"/>
      <c r="AS502" s="222"/>
      <c r="AT502" s="222"/>
      <c r="AX502" s="45"/>
    </row>
    <row r="503" spans="1:50" ht="22.5" customHeight="1" x14ac:dyDescent="0.25">
      <c r="A503" s="49"/>
      <c r="B503" s="50"/>
      <c r="C503" s="50"/>
      <c r="D503" s="222"/>
      <c r="E503" s="49"/>
      <c r="F503" s="222"/>
      <c r="G503" s="222"/>
      <c r="H503" s="222"/>
      <c r="I503" s="222"/>
      <c r="J503" s="222"/>
      <c r="K503" s="222"/>
      <c r="L503" s="49"/>
      <c r="M503" s="49"/>
      <c r="N503" s="49"/>
      <c r="O503" s="49"/>
      <c r="P503" s="49"/>
      <c r="Q503" s="49"/>
      <c r="R503" s="49"/>
      <c r="S503" s="49"/>
      <c r="T503" s="49"/>
      <c r="U503" s="49"/>
      <c r="V503" s="49"/>
      <c r="W503" s="49"/>
      <c r="X503" s="49"/>
      <c r="Y503" s="49"/>
      <c r="Z503" s="49"/>
      <c r="AA503" s="222"/>
      <c r="AB503" s="222"/>
      <c r="AC503" s="222"/>
      <c r="AD503" s="222"/>
      <c r="AE503" s="222"/>
      <c r="AF503" s="222"/>
      <c r="AG503" s="222"/>
      <c r="AH503" s="222"/>
      <c r="AI503" s="222"/>
      <c r="AJ503" s="222"/>
      <c r="AK503" s="222"/>
      <c r="AL503" s="222"/>
      <c r="AM503" s="222"/>
      <c r="AN503" s="222"/>
      <c r="AO503" s="222"/>
      <c r="AP503" s="222"/>
      <c r="AQ503" s="218"/>
      <c r="AR503" s="222"/>
      <c r="AS503" s="222"/>
      <c r="AT503" s="222"/>
      <c r="AX503" s="45"/>
    </row>
    <row r="504" spans="1:50" ht="22.5" customHeight="1" x14ac:dyDescent="0.25">
      <c r="A504" s="49"/>
      <c r="B504" s="50"/>
      <c r="C504" s="50"/>
      <c r="D504" s="222"/>
      <c r="E504" s="49"/>
      <c r="F504" s="222"/>
      <c r="G504" s="222"/>
      <c r="H504" s="222"/>
      <c r="I504" s="222"/>
      <c r="J504" s="222"/>
      <c r="K504" s="222"/>
      <c r="L504" s="49"/>
      <c r="M504" s="49"/>
      <c r="N504" s="49"/>
      <c r="O504" s="49"/>
      <c r="P504" s="49"/>
      <c r="Q504" s="49"/>
      <c r="R504" s="49"/>
      <c r="S504" s="49"/>
      <c r="T504" s="49"/>
      <c r="U504" s="49"/>
      <c r="V504" s="49"/>
      <c r="W504" s="49"/>
      <c r="X504" s="49"/>
      <c r="Y504" s="49"/>
      <c r="Z504" s="49"/>
      <c r="AA504" s="222"/>
      <c r="AB504" s="222"/>
      <c r="AC504" s="222"/>
      <c r="AD504" s="222"/>
      <c r="AE504" s="222"/>
      <c r="AF504" s="222"/>
      <c r="AG504" s="222"/>
      <c r="AH504" s="222"/>
      <c r="AI504" s="222"/>
      <c r="AJ504" s="222"/>
      <c r="AK504" s="222"/>
      <c r="AL504" s="222"/>
      <c r="AM504" s="222"/>
      <c r="AN504" s="222"/>
      <c r="AO504" s="222"/>
      <c r="AP504" s="222"/>
      <c r="AQ504" s="218"/>
      <c r="AR504" s="222"/>
      <c r="AS504" s="222"/>
      <c r="AT504" s="222"/>
      <c r="AX504" s="45"/>
    </row>
    <row r="505" spans="1:50" ht="22.5" customHeight="1" x14ac:dyDescent="0.25">
      <c r="A505" s="49"/>
      <c r="B505" s="50"/>
      <c r="C505" s="50"/>
      <c r="D505" s="222"/>
      <c r="E505" s="49"/>
      <c r="F505" s="222"/>
      <c r="G505" s="222"/>
      <c r="H505" s="222"/>
      <c r="I505" s="222"/>
      <c r="J505" s="222"/>
      <c r="K505" s="222"/>
      <c r="L505" s="49"/>
      <c r="M505" s="49"/>
      <c r="N505" s="49"/>
      <c r="O505" s="49"/>
      <c r="P505" s="49"/>
      <c r="Q505" s="49"/>
      <c r="R505" s="49"/>
      <c r="S505" s="49"/>
      <c r="T505" s="49"/>
      <c r="U505" s="49"/>
      <c r="V505" s="49"/>
      <c r="W505" s="49"/>
      <c r="X505" s="49"/>
      <c r="Y505" s="49"/>
      <c r="Z505" s="49"/>
      <c r="AA505" s="222"/>
      <c r="AB505" s="222"/>
      <c r="AC505" s="222"/>
      <c r="AD505" s="222"/>
      <c r="AE505" s="222"/>
      <c r="AF505" s="222"/>
      <c r="AG505" s="222"/>
      <c r="AH505" s="222"/>
      <c r="AI505" s="222"/>
      <c r="AJ505" s="222"/>
      <c r="AK505" s="222"/>
      <c r="AL505" s="222"/>
      <c r="AM505" s="222"/>
      <c r="AN505" s="222"/>
      <c r="AO505" s="222"/>
      <c r="AP505" s="222"/>
      <c r="AQ505" s="218"/>
      <c r="AR505" s="222"/>
      <c r="AS505" s="222"/>
      <c r="AT505" s="222"/>
      <c r="AX505" s="45"/>
    </row>
    <row r="506" spans="1:50" ht="22.5" customHeight="1" x14ac:dyDescent="0.25">
      <c r="A506" s="49"/>
      <c r="B506" s="50"/>
      <c r="C506" s="50"/>
      <c r="D506" s="222"/>
      <c r="E506" s="49"/>
      <c r="F506" s="222"/>
      <c r="G506" s="222"/>
      <c r="H506" s="222"/>
      <c r="I506" s="222"/>
      <c r="J506" s="222"/>
      <c r="K506" s="222"/>
      <c r="L506" s="49"/>
      <c r="M506" s="49"/>
      <c r="N506" s="49"/>
      <c r="O506" s="49"/>
      <c r="P506" s="49"/>
      <c r="Q506" s="49"/>
      <c r="R506" s="49"/>
      <c r="S506" s="49"/>
      <c r="T506" s="49"/>
      <c r="U506" s="49"/>
      <c r="V506" s="49"/>
      <c r="W506" s="49"/>
      <c r="X506" s="49"/>
      <c r="Y506" s="49"/>
      <c r="Z506" s="49"/>
      <c r="AA506" s="222"/>
      <c r="AB506" s="222"/>
      <c r="AC506" s="222"/>
      <c r="AD506" s="222"/>
      <c r="AE506" s="222"/>
      <c r="AF506" s="222"/>
      <c r="AG506" s="222"/>
      <c r="AH506" s="222"/>
      <c r="AI506" s="222"/>
      <c r="AJ506" s="222"/>
      <c r="AK506" s="222"/>
      <c r="AL506" s="222"/>
      <c r="AM506" s="222"/>
      <c r="AN506" s="222"/>
      <c r="AO506" s="222"/>
      <c r="AP506" s="222"/>
      <c r="AQ506" s="218"/>
      <c r="AR506" s="222"/>
      <c r="AS506" s="222"/>
      <c r="AT506" s="222"/>
      <c r="AX506" s="45"/>
    </row>
    <row r="507" spans="1:50" ht="22.5" customHeight="1" x14ac:dyDescent="0.25">
      <c r="A507" s="49"/>
      <c r="B507" s="50"/>
      <c r="C507" s="50"/>
      <c r="D507" s="222"/>
      <c r="E507" s="49"/>
      <c r="F507" s="222"/>
      <c r="G507" s="222"/>
      <c r="H507" s="222"/>
      <c r="I507" s="222"/>
      <c r="J507" s="222"/>
      <c r="K507" s="222"/>
      <c r="L507" s="49"/>
      <c r="M507" s="49"/>
      <c r="N507" s="49"/>
      <c r="O507" s="49"/>
      <c r="P507" s="49"/>
      <c r="Q507" s="49"/>
      <c r="R507" s="49"/>
      <c r="S507" s="49"/>
      <c r="T507" s="49"/>
      <c r="U507" s="49"/>
      <c r="V507" s="49"/>
      <c r="W507" s="49"/>
      <c r="X507" s="49"/>
      <c r="Y507" s="49"/>
      <c r="Z507" s="49"/>
      <c r="AA507" s="222"/>
      <c r="AB507" s="222"/>
      <c r="AC507" s="222"/>
      <c r="AD507" s="222"/>
      <c r="AE507" s="222"/>
      <c r="AF507" s="222"/>
      <c r="AG507" s="222"/>
      <c r="AH507" s="222"/>
      <c r="AI507" s="222"/>
      <c r="AJ507" s="222"/>
      <c r="AK507" s="222"/>
      <c r="AL507" s="222"/>
      <c r="AM507" s="222"/>
      <c r="AN507" s="222"/>
      <c r="AO507" s="222"/>
      <c r="AP507" s="222"/>
      <c r="AQ507" s="218"/>
      <c r="AR507" s="222"/>
      <c r="AS507" s="222"/>
      <c r="AT507" s="222"/>
      <c r="AX507" s="45"/>
    </row>
    <row r="508" spans="1:50" ht="22.5" customHeight="1" x14ac:dyDescent="0.25">
      <c r="A508" s="49"/>
      <c r="B508" s="50"/>
      <c r="C508" s="50"/>
      <c r="D508" s="222"/>
      <c r="E508" s="49"/>
      <c r="F508" s="222"/>
      <c r="G508" s="222"/>
      <c r="H508" s="222"/>
      <c r="I508" s="222"/>
      <c r="J508" s="222"/>
      <c r="K508" s="222"/>
      <c r="L508" s="49"/>
      <c r="M508" s="49"/>
      <c r="N508" s="49"/>
      <c r="O508" s="49"/>
      <c r="P508" s="49"/>
      <c r="Q508" s="49"/>
      <c r="R508" s="49"/>
      <c r="S508" s="49"/>
      <c r="T508" s="49"/>
      <c r="U508" s="49"/>
      <c r="V508" s="49"/>
      <c r="W508" s="49"/>
      <c r="X508" s="49"/>
      <c r="Y508" s="49"/>
      <c r="Z508" s="49"/>
      <c r="AA508" s="222"/>
      <c r="AB508" s="222"/>
      <c r="AC508" s="222"/>
      <c r="AD508" s="222"/>
      <c r="AE508" s="222"/>
      <c r="AF508" s="222"/>
      <c r="AG508" s="222"/>
      <c r="AH508" s="222"/>
      <c r="AI508" s="222"/>
      <c r="AJ508" s="222"/>
      <c r="AK508" s="222"/>
      <c r="AL508" s="222"/>
      <c r="AM508" s="222"/>
      <c r="AN508" s="222"/>
      <c r="AO508" s="222"/>
      <c r="AP508" s="222"/>
      <c r="AQ508" s="218"/>
      <c r="AR508" s="222"/>
      <c r="AS508" s="222"/>
      <c r="AT508" s="222"/>
      <c r="AX508" s="45"/>
    </row>
    <row r="509" spans="1:50" ht="22.5" customHeight="1" x14ac:dyDescent="0.25">
      <c r="A509" s="49"/>
      <c r="B509" s="50"/>
      <c r="C509" s="50"/>
      <c r="D509" s="222"/>
      <c r="E509" s="49"/>
      <c r="F509" s="222"/>
      <c r="G509" s="222"/>
      <c r="H509" s="222"/>
      <c r="I509" s="222"/>
      <c r="J509" s="222"/>
      <c r="K509" s="222"/>
      <c r="L509" s="49"/>
      <c r="M509" s="49"/>
      <c r="N509" s="49"/>
      <c r="O509" s="49"/>
      <c r="P509" s="49"/>
      <c r="Q509" s="49"/>
      <c r="R509" s="49"/>
      <c r="S509" s="49"/>
      <c r="T509" s="49"/>
      <c r="U509" s="49"/>
      <c r="V509" s="49"/>
      <c r="W509" s="49"/>
      <c r="X509" s="49"/>
      <c r="Y509" s="49"/>
      <c r="Z509" s="49"/>
      <c r="AA509" s="222"/>
      <c r="AB509" s="222"/>
      <c r="AC509" s="222"/>
      <c r="AD509" s="222"/>
      <c r="AE509" s="222"/>
      <c r="AF509" s="222"/>
      <c r="AG509" s="222"/>
      <c r="AH509" s="222"/>
      <c r="AI509" s="222"/>
      <c r="AJ509" s="222"/>
      <c r="AK509" s="222"/>
      <c r="AL509" s="222"/>
      <c r="AM509" s="222"/>
      <c r="AN509" s="222"/>
      <c r="AO509" s="222"/>
      <c r="AP509" s="222"/>
      <c r="AQ509" s="218"/>
      <c r="AR509" s="222"/>
      <c r="AS509" s="222"/>
      <c r="AT509" s="222"/>
      <c r="AX509" s="45"/>
    </row>
    <row r="510" spans="1:50" ht="22.5" customHeight="1" x14ac:dyDescent="0.25">
      <c r="A510" s="49"/>
      <c r="B510" s="50"/>
      <c r="C510" s="50"/>
      <c r="D510" s="222"/>
      <c r="E510" s="49"/>
      <c r="F510" s="222"/>
      <c r="G510" s="222"/>
      <c r="H510" s="222"/>
      <c r="I510" s="222"/>
      <c r="J510" s="222"/>
      <c r="K510" s="222"/>
      <c r="L510" s="49"/>
      <c r="M510" s="49"/>
      <c r="N510" s="49"/>
      <c r="O510" s="49"/>
      <c r="P510" s="49"/>
      <c r="Q510" s="49"/>
      <c r="R510" s="49"/>
      <c r="S510" s="49"/>
      <c r="T510" s="49"/>
      <c r="U510" s="49"/>
      <c r="V510" s="49"/>
      <c r="W510" s="49"/>
      <c r="X510" s="49"/>
      <c r="Y510" s="49"/>
      <c r="Z510" s="49"/>
      <c r="AA510" s="222"/>
      <c r="AB510" s="222"/>
      <c r="AC510" s="222"/>
      <c r="AD510" s="222"/>
      <c r="AE510" s="222"/>
      <c r="AF510" s="222"/>
      <c r="AG510" s="222"/>
      <c r="AH510" s="222"/>
      <c r="AI510" s="222"/>
      <c r="AJ510" s="222"/>
      <c r="AK510" s="222"/>
      <c r="AL510" s="222"/>
      <c r="AM510" s="222"/>
      <c r="AN510" s="222"/>
      <c r="AO510" s="222"/>
      <c r="AP510" s="222"/>
      <c r="AQ510" s="218"/>
      <c r="AR510" s="222"/>
      <c r="AS510" s="222"/>
      <c r="AT510" s="222"/>
      <c r="AX510" s="45"/>
    </row>
    <row r="511" spans="1:50" ht="22.5" customHeight="1" x14ac:dyDescent="0.25">
      <c r="A511" s="49"/>
      <c r="B511" s="50"/>
      <c r="C511" s="50"/>
      <c r="D511" s="222"/>
      <c r="E511" s="49"/>
      <c r="F511" s="222"/>
      <c r="G511" s="222"/>
      <c r="H511" s="222"/>
      <c r="I511" s="222"/>
      <c r="J511" s="222"/>
      <c r="K511" s="222"/>
      <c r="L511" s="49"/>
      <c r="M511" s="49"/>
      <c r="N511" s="49"/>
      <c r="O511" s="49"/>
      <c r="P511" s="49"/>
      <c r="Q511" s="49"/>
      <c r="R511" s="49"/>
      <c r="S511" s="49"/>
      <c r="T511" s="49"/>
      <c r="U511" s="49"/>
      <c r="V511" s="49"/>
      <c r="W511" s="49"/>
      <c r="X511" s="49"/>
      <c r="Y511" s="49"/>
      <c r="Z511" s="49"/>
      <c r="AA511" s="222"/>
      <c r="AB511" s="222"/>
      <c r="AC511" s="222"/>
      <c r="AD511" s="222"/>
      <c r="AE511" s="222"/>
      <c r="AF511" s="222"/>
      <c r="AG511" s="222"/>
      <c r="AH511" s="222"/>
      <c r="AI511" s="222"/>
      <c r="AJ511" s="222"/>
      <c r="AK511" s="222"/>
      <c r="AL511" s="222"/>
      <c r="AM511" s="222"/>
      <c r="AN511" s="222"/>
      <c r="AO511" s="222"/>
      <c r="AP511" s="222"/>
      <c r="AQ511" s="218"/>
      <c r="AR511" s="222"/>
      <c r="AS511" s="222"/>
      <c r="AT511" s="222"/>
      <c r="AX511" s="45"/>
    </row>
    <row r="512" spans="1:50" ht="22.5" customHeight="1" x14ac:dyDescent="0.25">
      <c r="A512" s="49"/>
      <c r="B512" s="50"/>
      <c r="C512" s="50"/>
      <c r="D512" s="222"/>
      <c r="E512" s="49"/>
      <c r="F512" s="222"/>
      <c r="G512" s="222"/>
      <c r="H512" s="222"/>
      <c r="I512" s="222"/>
      <c r="J512" s="222"/>
      <c r="K512" s="222"/>
      <c r="L512" s="49"/>
      <c r="M512" s="49"/>
      <c r="N512" s="49"/>
      <c r="O512" s="49"/>
      <c r="P512" s="49"/>
      <c r="Q512" s="49"/>
      <c r="R512" s="49"/>
      <c r="S512" s="49"/>
      <c r="T512" s="49"/>
      <c r="U512" s="49"/>
      <c r="V512" s="49"/>
      <c r="W512" s="49"/>
      <c r="X512" s="49"/>
      <c r="Y512" s="49"/>
      <c r="Z512" s="49"/>
      <c r="AA512" s="222"/>
      <c r="AB512" s="222"/>
      <c r="AC512" s="222"/>
      <c r="AD512" s="222"/>
      <c r="AE512" s="222"/>
      <c r="AF512" s="222"/>
      <c r="AG512" s="222"/>
      <c r="AH512" s="222"/>
      <c r="AI512" s="222"/>
      <c r="AJ512" s="222"/>
      <c r="AK512" s="222"/>
      <c r="AL512" s="222"/>
      <c r="AM512" s="222"/>
      <c r="AN512" s="222"/>
      <c r="AO512" s="222"/>
      <c r="AP512" s="222"/>
      <c r="AQ512" s="218"/>
      <c r="AR512" s="222"/>
      <c r="AS512" s="222"/>
      <c r="AT512" s="222"/>
      <c r="AX512" s="45"/>
    </row>
    <row r="513" spans="1:50" ht="22.5" customHeight="1" x14ac:dyDescent="0.25">
      <c r="A513" s="49"/>
      <c r="B513" s="50"/>
      <c r="C513" s="50"/>
      <c r="D513" s="222"/>
      <c r="E513" s="49"/>
      <c r="F513" s="222"/>
      <c r="G513" s="222"/>
      <c r="H513" s="222"/>
      <c r="I513" s="222"/>
      <c r="J513" s="222"/>
      <c r="K513" s="222"/>
      <c r="L513" s="49"/>
      <c r="M513" s="49"/>
      <c r="N513" s="49"/>
      <c r="O513" s="49"/>
      <c r="P513" s="49"/>
      <c r="Q513" s="49"/>
      <c r="R513" s="49"/>
      <c r="S513" s="49"/>
      <c r="T513" s="49"/>
      <c r="U513" s="49"/>
      <c r="V513" s="49"/>
      <c r="W513" s="49"/>
      <c r="X513" s="49"/>
      <c r="Y513" s="49"/>
      <c r="Z513" s="49"/>
      <c r="AA513" s="222"/>
      <c r="AB513" s="222"/>
      <c r="AC513" s="222"/>
      <c r="AD513" s="222"/>
      <c r="AE513" s="222"/>
      <c r="AF513" s="222"/>
      <c r="AG513" s="222"/>
      <c r="AH513" s="222"/>
      <c r="AI513" s="222"/>
      <c r="AJ513" s="222"/>
      <c r="AK513" s="222"/>
      <c r="AL513" s="222"/>
      <c r="AM513" s="222"/>
      <c r="AN513" s="222"/>
      <c r="AO513" s="222"/>
      <c r="AP513" s="222"/>
      <c r="AQ513" s="218"/>
      <c r="AR513" s="222"/>
      <c r="AS513" s="222"/>
      <c r="AT513" s="222"/>
      <c r="AX513" s="45"/>
    </row>
    <row r="514" spans="1:50" ht="22.5" customHeight="1" x14ac:dyDescent="0.25">
      <c r="A514" s="49"/>
      <c r="B514" s="50"/>
      <c r="C514" s="50"/>
      <c r="D514" s="222"/>
      <c r="E514" s="49"/>
      <c r="F514" s="222"/>
      <c r="G514" s="222"/>
      <c r="H514" s="222"/>
      <c r="I514" s="222"/>
      <c r="J514" s="222"/>
      <c r="K514" s="222"/>
      <c r="L514" s="49"/>
      <c r="M514" s="49"/>
      <c r="N514" s="49"/>
      <c r="O514" s="49"/>
      <c r="P514" s="49"/>
      <c r="Q514" s="49"/>
      <c r="R514" s="49"/>
      <c r="S514" s="49"/>
      <c r="T514" s="49"/>
      <c r="U514" s="49"/>
      <c r="V514" s="49"/>
      <c r="W514" s="49"/>
      <c r="X514" s="49"/>
      <c r="Y514" s="49"/>
      <c r="Z514" s="49"/>
      <c r="AA514" s="222"/>
      <c r="AB514" s="222"/>
      <c r="AC514" s="222"/>
      <c r="AD514" s="222"/>
      <c r="AE514" s="222"/>
      <c r="AF514" s="222"/>
      <c r="AG514" s="222"/>
      <c r="AH514" s="222"/>
      <c r="AI514" s="222"/>
      <c r="AJ514" s="222"/>
      <c r="AK514" s="222"/>
      <c r="AL514" s="222"/>
      <c r="AM514" s="222"/>
      <c r="AN514" s="222"/>
      <c r="AO514" s="222"/>
      <c r="AP514" s="222"/>
      <c r="AQ514" s="218"/>
      <c r="AR514" s="222"/>
      <c r="AS514" s="222"/>
      <c r="AT514" s="222"/>
      <c r="AX514" s="45"/>
    </row>
    <row r="515" spans="1:50" ht="22.5" customHeight="1" x14ac:dyDescent="0.25">
      <c r="A515" s="49"/>
      <c r="B515" s="50"/>
      <c r="C515" s="50"/>
      <c r="D515" s="222"/>
      <c r="E515" s="49"/>
      <c r="F515" s="222"/>
      <c r="G515" s="222"/>
      <c r="H515" s="222"/>
      <c r="I515" s="222"/>
      <c r="J515" s="222"/>
      <c r="K515" s="222"/>
      <c r="L515" s="49"/>
      <c r="M515" s="49"/>
      <c r="N515" s="49"/>
      <c r="O515" s="49"/>
      <c r="P515" s="49"/>
      <c r="Q515" s="49"/>
      <c r="R515" s="49"/>
      <c r="S515" s="49"/>
      <c r="T515" s="49"/>
      <c r="U515" s="49"/>
      <c r="V515" s="49"/>
      <c r="W515" s="49"/>
      <c r="X515" s="49"/>
      <c r="Y515" s="49"/>
      <c r="Z515" s="49"/>
      <c r="AA515" s="222"/>
      <c r="AB515" s="222"/>
      <c r="AC515" s="222"/>
      <c r="AD515" s="222"/>
      <c r="AE515" s="222"/>
      <c r="AF515" s="222"/>
      <c r="AG515" s="222"/>
      <c r="AH515" s="222"/>
      <c r="AI515" s="222"/>
      <c r="AJ515" s="222"/>
      <c r="AK515" s="222"/>
      <c r="AL515" s="222"/>
      <c r="AM515" s="222"/>
      <c r="AN515" s="222"/>
      <c r="AO515" s="222"/>
      <c r="AP515" s="222"/>
      <c r="AQ515" s="218"/>
      <c r="AR515" s="222"/>
      <c r="AS515" s="222"/>
      <c r="AT515" s="222"/>
      <c r="AX515" s="45"/>
    </row>
    <row r="516" spans="1:50" ht="22.5" customHeight="1" x14ac:dyDescent="0.25">
      <c r="A516" s="49"/>
      <c r="B516" s="50"/>
      <c r="C516" s="50"/>
      <c r="D516" s="222"/>
      <c r="E516" s="49"/>
      <c r="F516" s="222"/>
      <c r="G516" s="222"/>
      <c r="H516" s="222"/>
      <c r="I516" s="222"/>
      <c r="J516" s="222"/>
      <c r="K516" s="222"/>
      <c r="L516" s="49"/>
      <c r="M516" s="49"/>
      <c r="N516" s="49"/>
      <c r="O516" s="49"/>
      <c r="P516" s="49"/>
      <c r="Q516" s="49"/>
      <c r="R516" s="49"/>
      <c r="S516" s="49"/>
      <c r="T516" s="49"/>
      <c r="U516" s="49"/>
      <c r="V516" s="49"/>
      <c r="W516" s="49"/>
      <c r="X516" s="49"/>
      <c r="Y516" s="49"/>
      <c r="Z516" s="49"/>
      <c r="AA516" s="222"/>
      <c r="AB516" s="222"/>
      <c r="AC516" s="222"/>
      <c r="AD516" s="222"/>
      <c r="AE516" s="222"/>
      <c r="AF516" s="222"/>
      <c r="AG516" s="222"/>
      <c r="AH516" s="222"/>
      <c r="AI516" s="222"/>
      <c r="AJ516" s="222"/>
      <c r="AK516" s="222"/>
      <c r="AL516" s="222"/>
      <c r="AM516" s="222"/>
      <c r="AN516" s="222"/>
      <c r="AO516" s="222"/>
      <c r="AP516" s="222"/>
      <c r="AQ516" s="218"/>
      <c r="AR516" s="222"/>
      <c r="AS516" s="222"/>
      <c r="AT516" s="222"/>
      <c r="AX516" s="45"/>
    </row>
    <row r="517" spans="1:50" ht="22.5" customHeight="1" x14ac:dyDescent="0.25">
      <c r="A517" s="49"/>
      <c r="B517" s="50"/>
      <c r="C517" s="50"/>
      <c r="D517" s="222"/>
      <c r="E517" s="49"/>
      <c r="F517" s="222"/>
      <c r="G517" s="222"/>
      <c r="H517" s="222"/>
      <c r="I517" s="222"/>
      <c r="J517" s="222"/>
      <c r="K517" s="222"/>
      <c r="L517" s="49"/>
      <c r="M517" s="49"/>
      <c r="N517" s="49"/>
      <c r="O517" s="49"/>
      <c r="P517" s="49"/>
      <c r="Q517" s="49"/>
      <c r="R517" s="49"/>
      <c r="S517" s="49"/>
      <c r="T517" s="49"/>
      <c r="U517" s="49"/>
      <c r="V517" s="49"/>
      <c r="W517" s="49"/>
      <c r="X517" s="49"/>
      <c r="Y517" s="49"/>
      <c r="Z517" s="49"/>
      <c r="AA517" s="222"/>
      <c r="AB517" s="222"/>
      <c r="AC517" s="222"/>
      <c r="AD517" s="222"/>
      <c r="AE517" s="222"/>
      <c r="AF517" s="222"/>
      <c r="AG517" s="222"/>
      <c r="AH517" s="222"/>
      <c r="AI517" s="222"/>
      <c r="AJ517" s="222"/>
      <c r="AK517" s="222"/>
      <c r="AL517" s="222"/>
      <c r="AM517" s="222"/>
      <c r="AN517" s="222"/>
      <c r="AO517" s="222"/>
      <c r="AP517" s="222"/>
      <c r="AQ517" s="218"/>
      <c r="AR517" s="222"/>
      <c r="AS517" s="222"/>
      <c r="AT517" s="222"/>
      <c r="AX517" s="45"/>
    </row>
    <row r="518" spans="1:50" ht="22.5" customHeight="1" x14ac:dyDescent="0.25">
      <c r="A518" s="49"/>
      <c r="B518" s="50"/>
      <c r="C518" s="50"/>
      <c r="D518" s="222"/>
      <c r="E518" s="49"/>
      <c r="F518" s="222"/>
      <c r="G518" s="222"/>
      <c r="H518" s="222"/>
      <c r="I518" s="222"/>
      <c r="J518" s="222"/>
      <c r="K518" s="222"/>
      <c r="L518" s="49"/>
      <c r="M518" s="49"/>
      <c r="N518" s="49"/>
      <c r="O518" s="49"/>
      <c r="P518" s="49"/>
      <c r="Q518" s="49"/>
      <c r="R518" s="49"/>
      <c r="S518" s="49"/>
      <c r="T518" s="49"/>
      <c r="U518" s="49"/>
      <c r="V518" s="49"/>
      <c r="W518" s="49"/>
      <c r="X518" s="49"/>
      <c r="Y518" s="49"/>
      <c r="Z518" s="49"/>
      <c r="AA518" s="222"/>
      <c r="AB518" s="222"/>
      <c r="AC518" s="222"/>
      <c r="AD518" s="222"/>
      <c r="AE518" s="222"/>
      <c r="AF518" s="222"/>
      <c r="AG518" s="222"/>
      <c r="AH518" s="222"/>
      <c r="AI518" s="222"/>
      <c r="AJ518" s="222"/>
      <c r="AK518" s="222"/>
      <c r="AL518" s="222"/>
      <c r="AM518" s="222"/>
      <c r="AN518" s="222"/>
      <c r="AO518" s="222"/>
      <c r="AP518" s="222"/>
      <c r="AQ518" s="218"/>
      <c r="AR518" s="222"/>
      <c r="AS518" s="222"/>
      <c r="AT518" s="222"/>
      <c r="AX518" s="45"/>
    </row>
    <row r="519" spans="1:50" ht="22.5" customHeight="1" x14ac:dyDescent="0.25">
      <c r="A519" s="49"/>
      <c r="B519" s="50"/>
      <c r="C519" s="50"/>
      <c r="D519" s="222"/>
      <c r="E519" s="49"/>
      <c r="F519" s="222"/>
      <c r="G519" s="222"/>
      <c r="H519" s="222"/>
      <c r="I519" s="222"/>
      <c r="J519" s="222"/>
      <c r="K519" s="222"/>
      <c r="L519" s="49"/>
      <c r="M519" s="49"/>
      <c r="N519" s="49"/>
      <c r="O519" s="49"/>
      <c r="P519" s="49"/>
      <c r="Q519" s="49"/>
      <c r="R519" s="49"/>
      <c r="S519" s="49"/>
      <c r="T519" s="49"/>
      <c r="U519" s="49"/>
      <c r="V519" s="49"/>
      <c r="W519" s="49"/>
      <c r="X519" s="49"/>
      <c r="Y519" s="49"/>
      <c r="Z519" s="49"/>
      <c r="AA519" s="222"/>
      <c r="AB519" s="222"/>
      <c r="AC519" s="222"/>
      <c r="AD519" s="222"/>
      <c r="AE519" s="222"/>
      <c r="AF519" s="222"/>
      <c r="AG519" s="222"/>
      <c r="AH519" s="222"/>
      <c r="AI519" s="222"/>
      <c r="AJ519" s="222"/>
      <c r="AK519" s="222"/>
      <c r="AL519" s="222"/>
      <c r="AM519" s="222"/>
      <c r="AN519" s="222"/>
      <c r="AO519" s="222"/>
      <c r="AP519" s="222"/>
      <c r="AQ519" s="218"/>
      <c r="AR519" s="222"/>
      <c r="AS519" s="222"/>
      <c r="AT519" s="222"/>
      <c r="AX519" s="45"/>
    </row>
    <row r="520" spans="1:50" ht="22.5" customHeight="1" x14ac:dyDescent="0.25">
      <c r="A520" s="49"/>
      <c r="B520" s="50"/>
      <c r="C520" s="50"/>
      <c r="D520" s="222"/>
      <c r="E520" s="49"/>
      <c r="F520" s="222"/>
      <c r="G520" s="222"/>
      <c r="H520" s="222"/>
      <c r="I520" s="222"/>
      <c r="J520" s="222"/>
      <c r="K520" s="222"/>
      <c r="L520" s="49"/>
      <c r="M520" s="49"/>
      <c r="N520" s="49"/>
      <c r="O520" s="49"/>
      <c r="P520" s="49"/>
      <c r="Q520" s="49"/>
      <c r="R520" s="49"/>
      <c r="S520" s="49"/>
      <c r="T520" s="49"/>
      <c r="U520" s="49"/>
      <c r="V520" s="49"/>
      <c r="W520" s="49"/>
      <c r="X520" s="49"/>
      <c r="Y520" s="49"/>
      <c r="Z520" s="49"/>
      <c r="AA520" s="222"/>
      <c r="AB520" s="222"/>
      <c r="AC520" s="222"/>
      <c r="AD520" s="222"/>
      <c r="AE520" s="222"/>
      <c r="AF520" s="222"/>
      <c r="AG520" s="222"/>
      <c r="AH520" s="222"/>
      <c r="AI520" s="222"/>
      <c r="AJ520" s="222"/>
      <c r="AK520" s="222"/>
      <c r="AL520" s="222"/>
      <c r="AM520" s="222"/>
      <c r="AN520" s="222"/>
      <c r="AO520" s="222"/>
      <c r="AP520" s="222"/>
      <c r="AQ520" s="218"/>
      <c r="AR520" s="222"/>
      <c r="AS520" s="222"/>
      <c r="AT520" s="222"/>
      <c r="AX520" s="45"/>
    </row>
    <row r="521" spans="1:50" ht="22.5" customHeight="1" x14ac:dyDescent="0.25">
      <c r="A521" s="49"/>
      <c r="B521" s="50"/>
      <c r="C521" s="50"/>
      <c r="D521" s="222"/>
      <c r="E521" s="49"/>
      <c r="F521" s="222"/>
      <c r="G521" s="222"/>
      <c r="H521" s="222"/>
      <c r="I521" s="222"/>
      <c r="J521" s="222"/>
      <c r="K521" s="222"/>
      <c r="L521" s="49"/>
      <c r="M521" s="49"/>
      <c r="N521" s="49"/>
      <c r="O521" s="49"/>
      <c r="P521" s="49"/>
      <c r="Q521" s="49"/>
      <c r="R521" s="49"/>
      <c r="S521" s="49"/>
      <c r="T521" s="49"/>
      <c r="U521" s="49"/>
      <c r="V521" s="49"/>
      <c r="W521" s="49"/>
      <c r="X521" s="49"/>
      <c r="Y521" s="49"/>
      <c r="Z521" s="49"/>
      <c r="AA521" s="222"/>
      <c r="AB521" s="222"/>
      <c r="AC521" s="222"/>
      <c r="AD521" s="222"/>
      <c r="AE521" s="222"/>
      <c r="AF521" s="222"/>
      <c r="AG521" s="222"/>
      <c r="AH521" s="222"/>
      <c r="AI521" s="222"/>
      <c r="AJ521" s="222"/>
      <c r="AK521" s="222"/>
      <c r="AL521" s="222"/>
      <c r="AM521" s="222"/>
      <c r="AN521" s="222"/>
      <c r="AO521" s="222"/>
      <c r="AP521" s="222"/>
      <c r="AQ521" s="218"/>
      <c r="AR521" s="222"/>
      <c r="AS521" s="222"/>
      <c r="AT521" s="222"/>
      <c r="AX521" s="45"/>
    </row>
    <row r="522" spans="1:50" ht="22.5" customHeight="1" x14ac:dyDescent="0.25">
      <c r="A522" s="49"/>
      <c r="B522" s="50"/>
      <c r="C522" s="50"/>
      <c r="D522" s="222"/>
      <c r="E522" s="49"/>
      <c r="F522" s="222"/>
      <c r="G522" s="222"/>
      <c r="H522" s="222"/>
      <c r="I522" s="222"/>
      <c r="J522" s="222"/>
      <c r="K522" s="222"/>
      <c r="L522" s="49"/>
      <c r="M522" s="49"/>
      <c r="N522" s="49"/>
      <c r="O522" s="49"/>
      <c r="P522" s="49"/>
      <c r="Q522" s="49"/>
      <c r="R522" s="49"/>
      <c r="S522" s="49"/>
      <c r="T522" s="49"/>
      <c r="U522" s="49"/>
      <c r="V522" s="49"/>
      <c r="W522" s="49"/>
      <c r="X522" s="49"/>
      <c r="Y522" s="49"/>
      <c r="Z522" s="49"/>
      <c r="AA522" s="222"/>
      <c r="AB522" s="222"/>
      <c r="AC522" s="222"/>
      <c r="AD522" s="222"/>
      <c r="AE522" s="222"/>
      <c r="AF522" s="222"/>
      <c r="AG522" s="222"/>
      <c r="AH522" s="222"/>
      <c r="AI522" s="222"/>
      <c r="AJ522" s="222"/>
      <c r="AK522" s="222"/>
      <c r="AL522" s="222"/>
      <c r="AM522" s="222"/>
      <c r="AN522" s="222"/>
      <c r="AO522" s="222"/>
      <c r="AP522" s="222"/>
      <c r="AQ522" s="218"/>
      <c r="AR522" s="222"/>
      <c r="AS522" s="222"/>
      <c r="AT522" s="222"/>
      <c r="AX522" s="45"/>
    </row>
    <row r="523" spans="1:50" ht="22.5" customHeight="1" x14ac:dyDescent="0.25">
      <c r="A523" s="49"/>
      <c r="B523" s="50"/>
      <c r="C523" s="50"/>
      <c r="D523" s="222"/>
      <c r="E523" s="49"/>
      <c r="F523" s="222"/>
      <c r="G523" s="222"/>
      <c r="H523" s="222"/>
      <c r="I523" s="222"/>
      <c r="J523" s="222"/>
      <c r="K523" s="222"/>
      <c r="L523" s="49"/>
      <c r="M523" s="49"/>
      <c r="N523" s="49"/>
      <c r="O523" s="49"/>
      <c r="P523" s="49"/>
      <c r="Q523" s="49"/>
      <c r="R523" s="49"/>
      <c r="S523" s="49"/>
      <c r="T523" s="49"/>
      <c r="U523" s="49"/>
      <c r="V523" s="49"/>
      <c r="W523" s="49"/>
      <c r="X523" s="49"/>
      <c r="Y523" s="49"/>
      <c r="Z523" s="49"/>
      <c r="AA523" s="222"/>
      <c r="AB523" s="222"/>
      <c r="AC523" s="222"/>
      <c r="AD523" s="222"/>
      <c r="AE523" s="222"/>
      <c r="AF523" s="222"/>
      <c r="AG523" s="222"/>
      <c r="AH523" s="222"/>
      <c r="AI523" s="222"/>
      <c r="AJ523" s="222"/>
      <c r="AK523" s="222"/>
      <c r="AL523" s="222"/>
      <c r="AM523" s="222"/>
      <c r="AN523" s="222"/>
      <c r="AO523" s="222"/>
      <c r="AP523" s="222"/>
      <c r="AQ523" s="218"/>
      <c r="AR523" s="222"/>
      <c r="AS523" s="222"/>
      <c r="AT523" s="222"/>
      <c r="AX523" s="45"/>
    </row>
    <row r="524" spans="1:50" ht="22.5" customHeight="1" x14ac:dyDescent="0.25">
      <c r="A524" s="49"/>
      <c r="B524" s="50"/>
      <c r="C524" s="50"/>
      <c r="D524" s="222"/>
      <c r="E524" s="49"/>
      <c r="F524" s="222"/>
      <c r="G524" s="222"/>
      <c r="H524" s="222"/>
      <c r="I524" s="222"/>
      <c r="J524" s="222"/>
      <c r="K524" s="222"/>
      <c r="L524" s="49"/>
      <c r="M524" s="49"/>
      <c r="N524" s="49"/>
      <c r="O524" s="49"/>
      <c r="P524" s="49"/>
      <c r="Q524" s="49"/>
      <c r="R524" s="49"/>
      <c r="S524" s="49"/>
      <c r="T524" s="49"/>
      <c r="U524" s="49"/>
      <c r="V524" s="49"/>
      <c r="W524" s="49"/>
      <c r="X524" s="49"/>
      <c r="Y524" s="49"/>
      <c r="Z524" s="49"/>
      <c r="AA524" s="222"/>
      <c r="AB524" s="222"/>
      <c r="AC524" s="222"/>
      <c r="AD524" s="222"/>
      <c r="AE524" s="222"/>
      <c r="AF524" s="222"/>
      <c r="AG524" s="222"/>
      <c r="AH524" s="222"/>
      <c r="AI524" s="222"/>
      <c r="AJ524" s="222"/>
      <c r="AK524" s="222"/>
      <c r="AL524" s="222"/>
      <c r="AM524" s="222"/>
      <c r="AN524" s="222"/>
      <c r="AO524" s="222"/>
      <c r="AP524" s="222"/>
      <c r="AQ524" s="218"/>
      <c r="AR524" s="222"/>
      <c r="AS524" s="222"/>
      <c r="AT524" s="222"/>
      <c r="AX524" s="45"/>
    </row>
    <row r="525" spans="1:50" ht="22.5" customHeight="1" x14ac:dyDescent="0.25">
      <c r="A525" s="49"/>
      <c r="B525" s="50"/>
      <c r="C525" s="50"/>
      <c r="D525" s="222"/>
      <c r="E525" s="49"/>
      <c r="F525" s="222"/>
      <c r="G525" s="222"/>
      <c r="H525" s="222"/>
      <c r="I525" s="222"/>
      <c r="J525" s="222"/>
      <c r="K525" s="222"/>
      <c r="L525" s="49"/>
      <c r="M525" s="49"/>
      <c r="N525" s="49"/>
      <c r="O525" s="49"/>
      <c r="P525" s="49"/>
      <c r="Q525" s="49"/>
      <c r="R525" s="49"/>
      <c r="S525" s="49"/>
      <c r="T525" s="49"/>
      <c r="U525" s="49"/>
      <c r="V525" s="49"/>
      <c r="W525" s="49"/>
      <c r="X525" s="49"/>
      <c r="Y525" s="49"/>
      <c r="Z525" s="49"/>
      <c r="AA525" s="222"/>
      <c r="AB525" s="222"/>
      <c r="AC525" s="222"/>
      <c r="AD525" s="222"/>
      <c r="AE525" s="222"/>
      <c r="AF525" s="222"/>
      <c r="AG525" s="222"/>
      <c r="AH525" s="222"/>
      <c r="AI525" s="222"/>
      <c r="AJ525" s="222"/>
      <c r="AK525" s="222"/>
      <c r="AL525" s="222"/>
      <c r="AM525" s="222"/>
      <c r="AN525" s="222"/>
      <c r="AO525" s="222"/>
      <c r="AP525" s="222"/>
      <c r="AQ525" s="218"/>
      <c r="AR525" s="222"/>
      <c r="AS525" s="222"/>
      <c r="AT525" s="222"/>
      <c r="AX525" s="45"/>
    </row>
    <row r="526" spans="1:50" ht="22.5" customHeight="1" x14ac:dyDescent="0.25">
      <c r="A526" s="49"/>
      <c r="B526" s="50"/>
      <c r="C526" s="50"/>
      <c r="D526" s="222"/>
      <c r="E526" s="49"/>
      <c r="F526" s="222"/>
      <c r="G526" s="222"/>
      <c r="H526" s="222"/>
      <c r="I526" s="222"/>
      <c r="J526" s="222"/>
      <c r="K526" s="222"/>
      <c r="L526" s="49"/>
      <c r="M526" s="49"/>
      <c r="N526" s="49"/>
      <c r="O526" s="49"/>
      <c r="P526" s="49"/>
      <c r="Q526" s="49"/>
      <c r="R526" s="49"/>
      <c r="S526" s="49"/>
      <c r="T526" s="49"/>
      <c r="U526" s="49"/>
      <c r="V526" s="49"/>
      <c r="W526" s="49"/>
      <c r="X526" s="49"/>
      <c r="Y526" s="49"/>
      <c r="Z526" s="49"/>
      <c r="AA526" s="222"/>
      <c r="AB526" s="222"/>
      <c r="AC526" s="222"/>
      <c r="AD526" s="222"/>
      <c r="AE526" s="222"/>
      <c r="AF526" s="222"/>
      <c r="AG526" s="222"/>
      <c r="AH526" s="222"/>
      <c r="AI526" s="222"/>
      <c r="AJ526" s="222"/>
      <c r="AK526" s="222"/>
      <c r="AL526" s="222"/>
      <c r="AM526" s="222"/>
      <c r="AN526" s="222"/>
      <c r="AO526" s="222"/>
      <c r="AP526" s="222"/>
      <c r="AQ526" s="218"/>
      <c r="AR526" s="222"/>
      <c r="AS526" s="222"/>
      <c r="AT526" s="222"/>
      <c r="AX526" s="45"/>
    </row>
    <row r="527" spans="1:50" ht="22.5" customHeight="1" x14ac:dyDescent="0.25">
      <c r="A527" s="49"/>
      <c r="B527" s="50"/>
      <c r="C527" s="50"/>
      <c r="D527" s="222"/>
      <c r="E527" s="49"/>
      <c r="F527" s="222"/>
      <c r="G527" s="222"/>
      <c r="H527" s="222"/>
      <c r="I527" s="222"/>
      <c r="J527" s="222"/>
      <c r="K527" s="222"/>
      <c r="L527" s="49"/>
      <c r="M527" s="49"/>
      <c r="N527" s="49"/>
      <c r="O527" s="49"/>
      <c r="P527" s="49"/>
      <c r="Q527" s="49"/>
      <c r="R527" s="49"/>
      <c r="S527" s="49"/>
      <c r="T527" s="49"/>
      <c r="U527" s="49"/>
      <c r="V527" s="49"/>
      <c r="W527" s="49"/>
      <c r="X527" s="49"/>
      <c r="Y527" s="49"/>
      <c r="Z527" s="49"/>
      <c r="AA527" s="222"/>
      <c r="AB527" s="222"/>
      <c r="AC527" s="222"/>
      <c r="AD527" s="222"/>
      <c r="AE527" s="222"/>
      <c r="AF527" s="222"/>
      <c r="AG527" s="222"/>
      <c r="AH527" s="222"/>
      <c r="AI527" s="222"/>
      <c r="AJ527" s="222"/>
      <c r="AK527" s="222"/>
      <c r="AL527" s="222"/>
      <c r="AM527" s="222"/>
      <c r="AN527" s="222"/>
      <c r="AO527" s="222"/>
      <c r="AP527" s="222"/>
      <c r="AQ527" s="218"/>
      <c r="AR527" s="222"/>
      <c r="AS527" s="222"/>
      <c r="AT527" s="222"/>
      <c r="AX527" s="45"/>
    </row>
    <row r="528" spans="1:50" ht="22.5" customHeight="1" x14ac:dyDescent="0.25">
      <c r="A528" s="49"/>
      <c r="B528" s="50"/>
      <c r="C528" s="50"/>
      <c r="D528" s="222"/>
      <c r="E528" s="49"/>
      <c r="F528" s="222"/>
      <c r="G528" s="222"/>
      <c r="H528" s="222"/>
      <c r="I528" s="222"/>
      <c r="J528" s="222"/>
      <c r="K528" s="222"/>
      <c r="L528" s="49"/>
      <c r="M528" s="49"/>
      <c r="N528" s="49"/>
      <c r="O528" s="49"/>
      <c r="P528" s="49"/>
      <c r="Q528" s="49"/>
      <c r="R528" s="49"/>
      <c r="S528" s="49"/>
      <c r="T528" s="49"/>
      <c r="U528" s="49"/>
      <c r="V528" s="49"/>
      <c r="W528" s="49"/>
      <c r="X528" s="49"/>
      <c r="Y528" s="49"/>
      <c r="Z528" s="49"/>
      <c r="AA528" s="222"/>
      <c r="AB528" s="222"/>
      <c r="AC528" s="222"/>
      <c r="AD528" s="222"/>
      <c r="AE528" s="222"/>
      <c r="AF528" s="222"/>
      <c r="AG528" s="222"/>
      <c r="AH528" s="222"/>
      <c r="AI528" s="222"/>
      <c r="AJ528" s="222"/>
      <c r="AK528" s="222"/>
      <c r="AL528" s="222"/>
      <c r="AM528" s="222"/>
      <c r="AN528" s="222"/>
      <c r="AO528" s="222"/>
      <c r="AP528" s="222"/>
      <c r="AQ528" s="218"/>
      <c r="AR528" s="222"/>
      <c r="AS528" s="222"/>
      <c r="AT528" s="222"/>
      <c r="AX528" s="45"/>
    </row>
    <row r="529" spans="1:50" ht="22.5" customHeight="1" x14ac:dyDescent="0.25">
      <c r="A529" s="49"/>
      <c r="B529" s="50"/>
      <c r="C529" s="50"/>
      <c r="D529" s="222"/>
      <c r="E529" s="49"/>
      <c r="F529" s="222"/>
      <c r="G529" s="222"/>
      <c r="H529" s="222"/>
      <c r="I529" s="222"/>
      <c r="J529" s="222"/>
      <c r="K529" s="222"/>
      <c r="L529" s="49"/>
      <c r="M529" s="49"/>
      <c r="N529" s="49"/>
      <c r="O529" s="49"/>
      <c r="P529" s="49"/>
      <c r="Q529" s="49"/>
      <c r="R529" s="49"/>
      <c r="S529" s="49"/>
      <c r="T529" s="49"/>
      <c r="U529" s="49"/>
      <c r="V529" s="49"/>
      <c r="W529" s="49"/>
      <c r="X529" s="49"/>
      <c r="Y529" s="49"/>
      <c r="Z529" s="49"/>
      <c r="AA529" s="222"/>
      <c r="AB529" s="222"/>
      <c r="AC529" s="222"/>
      <c r="AD529" s="222"/>
      <c r="AE529" s="222"/>
      <c r="AF529" s="222"/>
      <c r="AG529" s="222"/>
      <c r="AH529" s="222"/>
      <c r="AI529" s="222"/>
      <c r="AJ529" s="222"/>
      <c r="AK529" s="222"/>
      <c r="AL529" s="222"/>
      <c r="AM529" s="222"/>
      <c r="AN529" s="222"/>
      <c r="AO529" s="222"/>
      <c r="AP529" s="222"/>
      <c r="AQ529" s="218"/>
      <c r="AR529" s="222"/>
      <c r="AS529" s="222"/>
      <c r="AT529" s="222"/>
      <c r="AX529" s="45"/>
    </row>
    <row r="530" spans="1:50" ht="22.5" customHeight="1" x14ac:dyDescent="0.25">
      <c r="A530" s="49"/>
      <c r="B530" s="50"/>
      <c r="C530" s="50"/>
      <c r="D530" s="222"/>
      <c r="E530" s="49"/>
      <c r="F530" s="222"/>
      <c r="G530" s="222"/>
      <c r="H530" s="222"/>
      <c r="I530" s="222"/>
      <c r="J530" s="222"/>
      <c r="K530" s="222"/>
      <c r="L530" s="49"/>
      <c r="M530" s="49"/>
      <c r="N530" s="49"/>
      <c r="O530" s="49"/>
      <c r="P530" s="49"/>
      <c r="Q530" s="49"/>
      <c r="R530" s="49"/>
      <c r="S530" s="49"/>
      <c r="T530" s="49"/>
      <c r="U530" s="49"/>
      <c r="V530" s="49"/>
      <c r="W530" s="49"/>
      <c r="X530" s="49"/>
      <c r="Y530" s="49"/>
      <c r="Z530" s="49"/>
      <c r="AA530" s="222"/>
      <c r="AB530" s="222"/>
      <c r="AC530" s="222"/>
      <c r="AD530" s="222"/>
      <c r="AE530" s="222"/>
      <c r="AF530" s="222"/>
      <c r="AG530" s="222"/>
      <c r="AH530" s="222"/>
      <c r="AI530" s="222"/>
      <c r="AJ530" s="222"/>
      <c r="AK530" s="222"/>
      <c r="AL530" s="222"/>
      <c r="AM530" s="222"/>
      <c r="AN530" s="222"/>
      <c r="AO530" s="222"/>
      <c r="AP530" s="222"/>
      <c r="AQ530" s="218"/>
      <c r="AR530" s="222"/>
      <c r="AS530" s="222"/>
      <c r="AT530" s="222"/>
      <c r="AX530" s="45"/>
    </row>
    <row r="531" spans="1:50" ht="22.5" customHeight="1" x14ac:dyDescent="0.25">
      <c r="A531" s="49"/>
      <c r="B531" s="50"/>
      <c r="C531" s="50"/>
      <c r="D531" s="222"/>
      <c r="E531" s="49"/>
      <c r="F531" s="222"/>
      <c r="G531" s="222"/>
      <c r="H531" s="222"/>
      <c r="I531" s="222"/>
      <c r="J531" s="222"/>
      <c r="K531" s="222"/>
      <c r="L531" s="49"/>
      <c r="M531" s="49"/>
      <c r="N531" s="49"/>
      <c r="O531" s="49"/>
      <c r="P531" s="49"/>
      <c r="Q531" s="49"/>
      <c r="R531" s="49"/>
      <c r="S531" s="49"/>
      <c r="T531" s="49"/>
      <c r="U531" s="49"/>
      <c r="V531" s="49"/>
      <c r="W531" s="49"/>
      <c r="X531" s="49"/>
      <c r="Y531" s="49"/>
      <c r="Z531" s="49"/>
      <c r="AA531" s="222"/>
      <c r="AB531" s="222"/>
      <c r="AC531" s="222"/>
      <c r="AD531" s="222"/>
      <c r="AE531" s="222"/>
      <c r="AF531" s="222"/>
      <c r="AG531" s="222"/>
      <c r="AH531" s="222"/>
      <c r="AI531" s="222"/>
      <c r="AJ531" s="222"/>
      <c r="AK531" s="222"/>
      <c r="AL531" s="222"/>
      <c r="AM531" s="222"/>
      <c r="AN531" s="222"/>
      <c r="AO531" s="222"/>
      <c r="AP531" s="222"/>
      <c r="AQ531" s="218"/>
      <c r="AR531" s="222"/>
      <c r="AS531" s="222"/>
      <c r="AT531" s="222"/>
      <c r="AX531" s="45"/>
    </row>
    <row r="532" spans="1:50" ht="22.5" customHeight="1" x14ac:dyDescent="0.25">
      <c r="A532" s="49"/>
      <c r="B532" s="50"/>
      <c r="C532" s="50"/>
      <c r="D532" s="222"/>
      <c r="E532" s="49"/>
      <c r="F532" s="222"/>
      <c r="G532" s="222"/>
      <c r="H532" s="222"/>
      <c r="I532" s="222"/>
      <c r="J532" s="222"/>
      <c r="K532" s="222"/>
      <c r="L532" s="49"/>
      <c r="M532" s="49"/>
      <c r="N532" s="49"/>
      <c r="O532" s="49"/>
      <c r="P532" s="49"/>
      <c r="Q532" s="49"/>
      <c r="R532" s="49"/>
      <c r="S532" s="49"/>
      <c r="T532" s="49"/>
      <c r="U532" s="49"/>
      <c r="V532" s="49"/>
      <c r="W532" s="49"/>
      <c r="X532" s="49"/>
      <c r="Y532" s="49"/>
      <c r="Z532" s="49"/>
      <c r="AA532" s="222"/>
      <c r="AB532" s="222"/>
      <c r="AC532" s="222"/>
      <c r="AD532" s="222"/>
      <c r="AE532" s="222"/>
      <c r="AF532" s="222"/>
      <c r="AG532" s="222"/>
      <c r="AH532" s="222"/>
      <c r="AI532" s="222"/>
      <c r="AJ532" s="222"/>
      <c r="AK532" s="222"/>
      <c r="AL532" s="222"/>
      <c r="AM532" s="222"/>
      <c r="AN532" s="222"/>
      <c r="AO532" s="222"/>
      <c r="AP532" s="222"/>
      <c r="AQ532" s="218"/>
      <c r="AR532" s="222"/>
      <c r="AS532" s="222"/>
      <c r="AT532" s="222"/>
      <c r="AX532" s="45"/>
    </row>
    <row r="533" spans="1:50" ht="22.5" customHeight="1" x14ac:dyDescent="0.25">
      <c r="A533" s="49"/>
      <c r="B533" s="50"/>
      <c r="C533" s="50"/>
      <c r="D533" s="222"/>
      <c r="E533" s="49"/>
      <c r="F533" s="222"/>
      <c r="G533" s="222"/>
      <c r="H533" s="222"/>
      <c r="I533" s="222"/>
      <c r="J533" s="222"/>
      <c r="K533" s="222"/>
      <c r="L533" s="49"/>
      <c r="M533" s="49"/>
      <c r="N533" s="49"/>
      <c r="O533" s="49"/>
      <c r="P533" s="49"/>
      <c r="Q533" s="49"/>
      <c r="R533" s="49"/>
      <c r="S533" s="49"/>
      <c r="T533" s="49"/>
      <c r="U533" s="49"/>
      <c r="V533" s="49"/>
      <c r="W533" s="49"/>
      <c r="X533" s="49"/>
      <c r="Y533" s="49"/>
      <c r="Z533" s="49"/>
      <c r="AA533" s="222"/>
      <c r="AB533" s="222"/>
      <c r="AC533" s="222"/>
      <c r="AD533" s="222"/>
      <c r="AE533" s="222"/>
      <c r="AF533" s="222"/>
      <c r="AG533" s="222"/>
      <c r="AH533" s="222"/>
      <c r="AI533" s="222"/>
      <c r="AJ533" s="222"/>
      <c r="AK533" s="222"/>
      <c r="AL533" s="222"/>
      <c r="AM533" s="222"/>
      <c r="AN533" s="222"/>
      <c r="AO533" s="222"/>
      <c r="AP533" s="222"/>
      <c r="AQ533" s="218"/>
      <c r="AR533" s="222"/>
      <c r="AS533" s="222"/>
      <c r="AT533" s="222"/>
      <c r="AX533" s="45"/>
    </row>
    <row r="534" spans="1:50" ht="22.5" customHeight="1" x14ac:dyDescent="0.25">
      <c r="A534" s="49"/>
      <c r="B534" s="50"/>
      <c r="C534" s="50"/>
      <c r="D534" s="222"/>
      <c r="E534" s="49"/>
      <c r="F534" s="222"/>
      <c r="G534" s="222"/>
      <c r="H534" s="222"/>
      <c r="I534" s="222"/>
      <c r="J534" s="222"/>
      <c r="K534" s="222"/>
      <c r="L534" s="49"/>
      <c r="M534" s="49"/>
      <c r="N534" s="49"/>
      <c r="O534" s="49"/>
      <c r="P534" s="49"/>
      <c r="Q534" s="49"/>
      <c r="R534" s="49"/>
      <c r="S534" s="49"/>
      <c r="T534" s="49"/>
      <c r="U534" s="49"/>
      <c r="V534" s="49"/>
      <c r="W534" s="49"/>
      <c r="X534" s="49"/>
      <c r="Y534" s="49"/>
      <c r="Z534" s="49"/>
      <c r="AA534" s="222"/>
      <c r="AB534" s="222"/>
      <c r="AC534" s="222"/>
      <c r="AD534" s="222"/>
      <c r="AE534" s="222"/>
      <c r="AF534" s="222"/>
      <c r="AG534" s="222"/>
      <c r="AH534" s="222"/>
      <c r="AI534" s="222"/>
      <c r="AJ534" s="222"/>
      <c r="AK534" s="222"/>
      <c r="AL534" s="222"/>
      <c r="AM534" s="222"/>
      <c r="AN534" s="222"/>
      <c r="AO534" s="222"/>
      <c r="AP534" s="222"/>
      <c r="AQ534" s="218"/>
      <c r="AR534" s="222"/>
      <c r="AS534" s="222"/>
      <c r="AT534" s="222"/>
      <c r="AX534" s="45"/>
    </row>
    <row r="535" spans="1:50" ht="22.5" customHeight="1" x14ac:dyDescent="0.25">
      <c r="A535" s="49"/>
      <c r="B535" s="50"/>
      <c r="C535" s="50"/>
      <c r="D535" s="222"/>
      <c r="E535" s="49"/>
      <c r="F535" s="222"/>
      <c r="G535" s="222"/>
      <c r="H535" s="222"/>
      <c r="I535" s="222"/>
      <c r="J535" s="222"/>
      <c r="K535" s="222"/>
      <c r="L535" s="49"/>
      <c r="M535" s="49"/>
      <c r="N535" s="49"/>
      <c r="O535" s="49"/>
      <c r="P535" s="49"/>
      <c r="Q535" s="49"/>
      <c r="R535" s="49"/>
      <c r="S535" s="49"/>
      <c r="T535" s="49"/>
      <c r="U535" s="49"/>
      <c r="V535" s="49"/>
      <c r="W535" s="49"/>
      <c r="X535" s="49"/>
      <c r="Y535" s="49"/>
      <c r="Z535" s="49"/>
      <c r="AA535" s="222"/>
      <c r="AB535" s="222"/>
      <c r="AC535" s="222"/>
      <c r="AD535" s="222"/>
      <c r="AE535" s="222"/>
      <c r="AF535" s="222"/>
      <c r="AG535" s="222"/>
      <c r="AH535" s="222"/>
      <c r="AI535" s="222"/>
      <c r="AJ535" s="222"/>
      <c r="AK535" s="222"/>
      <c r="AL535" s="222"/>
      <c r="AM535" s="222"/>
      <c r="AN535" s="222"/>
      <c r="AO535" s="222"/>
      <c r="AP535" s="222"/>
      <c r="AQ535" s="218"/>
      <c r="AR535" s="222"/>
      <c r="AS535" s="222"/>
      <c r="AT535" s="222"/>
      <c r="AX535" s="45"/>
    </row>
    <row r="536" spans="1:50" ht="22.5" customHeight="1" x14ac:dyDescent="0.25">
      <c r="A536" s="49"/>
      <c r="B536" s="50"/>
      <c r="C536" s="50"/>
      <c r="D536" s="222"/>
      <c r="E536" s="49"/>
      <c r="F536" s="222"/>
      <c r="G536" s="222"/>
      <c r="H536" s="222"/>
      <c r="I536" s="222"/>
      <c r="J536" s="222"/>
      <c r="K536" s="222"/>
      <c r="L536" s="49"/>
      <c r="M536" s="49"/>
      <c r="N536" s="49"/>
      <c r="O536" s="49"/>
      <c r="P536" s="49"/>
      <c r="Q536" s="49"/>
      <c r="R536" s="49"/>
      <c r="S536" s="49"/>
      <c r="T536" s="49"/>
      <c r="U536" s="49"/>
      <c r="V536" s="49"/>
      <c r="W536" s="49"/>
      <c r="X536" s="49"/>
      <c r="Y536" s="49"/>
      <c r="Z536" s="49"/>
      <c r="AA536" s="222"/>
      <c r="AB536" s="222"/>
      <c r="AC536" s="222"/>
      <c r="AD536" s="222"/>
      <c r="AE536" s="222"/>
      <c r="AF536" s="222"/>
      <c r="AG536" s="222"/>
      <c r="AH536" s="222"/>
      <c r="AI536" s="222"/>
      <c r="AJ536" s="222"/>
      <c r="AK536" s="222"/>
      <c r="AL536" s="222"/>
      <c r="AM536" s="222"/>
      <c r="AN536" s="222"/>
      <c r="AO536" s="222"/>
      <c r="AP536" s="222"/>
      <c r="AQ536" s="218"/>
      <c r="AR536" s="222"/>
      <c r="AS536" s="222"/>
      <c r="AT536" s="222"/>
      <c r="AX536" s="45"/>
    </row>
    <row r="537" spans="1:50" ht="22.5" customHeight="1" x14ac:dyDescent="0.25">
      <c r="A537" s="49"/>
      <c r="B537" s="50"/>
      <c r="C537" s="50"/>
      <c r="D537" s="222"/>
      <c r="E537" s="49"/>
      <c r="F537" s="222"/>
      <c r="G537" s="222"/>
      <c r="H537" s="222"/>
      <c r="I537" s="222"/>
      <c r="J537" s="222"/>
      <c r="K537" s="222"/>
      <c r="L537" s="49"/>
      <c r="M537" s="49"/>
      <c r="N537" s="49"/>
      <c r="O537" s="49"/>
      <c r="P537" s="49"/>
      <c r="Q537" s="49"/>
      <c r="R537" s="49"/>
      <c r="S537" s="49"/>
      <c r="T537" s="49"/>
      <c r="U537" s="49"/>
      <c r="V537" s="49"/>
      <c r="W537" s="49"/>
      <c r="X537" s="49"/>
      <c r="Y537" s="49"/>
      <c r="Z537" s="49"/>
      <c r="AA537" s="222"/>
      <c r="AB537" s="222"/>
      <c r="AC537" s="222"/>
      <c r="AD537" s="222"/>
      <c r="AE537" s="222"/>
      <c r="AF537" s="222"/>
      <c r="AG537" s="222"/>
      <c r="AH537" s="222"/>
      <c r="AI537" s="222"/>
      <c r="AJ537" s="222"/>
      <c r="AK537" s="222"/>
      <c r="AL537" s="222"/>
      <c r="AM537" s="222"/>
      <c r="AN537" s="222"/>
      <c r="AO537" s="222"/>
      <c r="AP537" s="222"/>
      <c r="AQ537" s="218"/>
      <c r="AR537" s="222"/>
      <c r="AS537" s="222"/>
      <c r="AT537" s="222"/>
      <c r="AX537" s="45"/>
    </row>
    <row r="538" spans="1:50" ht="22.5" customHeight="1" x14ac:dyDescent="0.25">
      <c r="A538" s="49"/>
      <c r="B538" s="50"/>
      <c r="C538" s="50"/>
      <c r="D538" s="222"/>
      <c r="E538" s="49"/>
      <c r="F538" s="222"/>
      <c r="G538" s="222"/>
      <c r="H538" s="222"/>
      <c r="I538" s="222"/>
      <c r="J538" s="222"/>
      <c r="K538" s="222"/>
      <c r="L538" s="49"/>
      <c r="M538" s="49"/>
      <c r="N538" s="49"/>
      <c r="O538" s="49"/>
      <c r="P538" s="49"/>
      <c r="Q538" s="49"/>
      <c r="R538" s="49"/>
      <c r="S538" s="49"/>
      <c r="T538" s="49"/>
      <c r="U538" s="49"/>
      <c r="V538" s="49"/>
      <c r="W538" s="49"/>
      <c r="X538" s="49"/>
      <c r="Y538" s="49"/>
      <c r="Z538" s="49"/>
      <c r="AA538" s="222"/>
      <c r="AB538" s="222"/>
      <c r="AC538" s="222"/>
      <c r="AD538" s="222"/>
      <c r="AE538" s="222"/>
      <c r="AF538" s="222"/>
      <c r="AG538" s="222"/>
      <c r="AH538" s="222"/>
      <c r="AI538" s="222"/>
      <c r="AJ538" s="222"/>
      <c r="AK538" s="222"/>
      <c r="AL538" s="222"/>
      <c r="AM538" s="222"/>
      <c r="AN538" s="222"/>
      <c r="AO538" s="222"/>
      <c r="AP538" s="222"/>
      <c r="AQ538" s="218"/>
      <c r="AR538" s="222"/>
      <c r="AS538" s="222"/>
      <c r="AT538" s="222"/>
      <c r="AX538" s="45"/>
    </row>
    <row r="539" spans="1:50" ht="22.5" customHeight="1" x14ac:dyDescent="0.25">
      <c r="A539" s="49"/>
      <c r="B539" s="50"/>
      <c r="C539" s="50"/>
      <c r="D539" s="222"/>
      <c r="E539" s="49"/>
      <c r="F539" s="222"/>
      <c r="G539" s="222"/>
      <c r="H539" s="222"/>
      <c r="I539" s="222"/>
      <c r="J539" s="222"/>
      <c r="K539" s="222"/>
      <c r="L539" s="49"/>
      <c r="M539" s="49"/>
      <c r="N539" s="49"/>
      <c r="O539" s="49"/>
      <c r="P539" s="49"/>
      <c r="Q539" s="49"/>
      <c r="R539" s="49"/>
      <c r="S539" s="49"/>
      <c r="T539" s="49"/>
      <c r="U539" s="49"/>
      <c r="V539" s="49"/>
      <c r="W539" s="49"/>
      <c r="X539" s="49"/>
      <c r="Y539" s="49"/>
      <c r="Z539" s="49"/>
      <c r="AA539" s="222"/>
      <c r="AB539" s="222"/>
      <c r="AC539" s="222"/>
      <c r="AD539" s="222"/>
      <c r="AE539" s="222"/>
      <c r="AF539" s="222"/>
      <c r="AG539" s="222"/>
      <c r="AH539" s="222"/>
      <c r="AI539" s="222"/>
      <c r="AJ539" s="222"/>
      <c r="AK539" s="222"/>
      <c r="AL539" s="222"/>
      <c r="AM539" s="222"/>
      <c r="AN539" s="222"/>
      <c r="AO539" s="222"/>
      <c r="AP539" s="222"/>
      <c r="AQ539" s="218"/>
      <c r="AR539" s="222"/>
      <c r="AS539" s="222"/>
      <c r="AT539" s="222"/>
      <c r="AX539" s="45"/>
    </row>
    <row r="540" spans="1:50" ht="22.5" customHeight="1" x14ac:dyDescent="0.25">
      <c r="A540" s="49"/>
      <c r="B540" s="50"/>
      <c r="C540" s="50"/>
      <c r="D540" s="222"/>
      <c r="E540" s="49"/>
      <c r="F540" s="222"/>
      <c r="G540" s="222"/>
      <c r="H540" s="222"/>
      <c r="I540" s="222"/>
      <c r="J540" s="222"/>
      <c r="K540" s="222"/>
      <c r="L540" s="49"/>
      <c r="M540" s="49"/>
      <c r="N540" s="49"/>
      <c r="O540" s="49"/>
      <c r="P540" s="49"/>
      <c r="Q540" s="49"/>
      <c r="R540" s="49"/>
      <c r="S540" s="49"/>
      <c r="T540" s="49"/>
      <c r="U540" s="49"/>
      <c r="V540" s="49"/>
      <c r="W540" s="49"/>
      <c r="X540" s="49"/>
      <c r="Y540" s="49"/>
      <c r="Z540" s="49"/>
      <c r="AA540" s="222"/>
      <c r="AB540" s="222"/>
      <c r="AC540" s="222"/>
      <c r="AD540" s="222"/>
      <c r="AE540" s="222"/>
      <c r="AF540" s="222"/>
      <c r="AG540" s="222"/>
      <c r="AH540" s="222"/>
      <c r="AI540" s="222"/>
      <c r="AJ540" s="222"/>
      <c r="AK540" s="222"/>
      <c r="AL540" s="222"/>
      <c r="AM540" s="222"/>
      <c r="AN540" s="222"/>
      <c r="AO540" s="222"/>
      <c r="AP540" s="222"/>
      <c r="AQ540" s="218"/>
      <c r="AR540" s="222"/>
      <c r="AS540" s="222"/>
      <c r="AT540" s="222"/>
      <c r="AX540" s="45"/>
    </row>
    <row r="541" spans="1:50" ht="22.5" customHeight="1" x14ac:dyDescent="0.25">
      <c r="A541" s="49"/>
      <c r="B541" s="50"/>
      <c r="C541" s="50"/>
      <c r="D541" s="222"/>
      <c r="E541" s="49"/>
      <c r="F541" s="222"/>
      <c r="G541" s="222"/>
      <c r="H541" s="222"/>
      <c r="I541" s="222"/>
      <c r="J541" s="222"/>
      <c r="K541" s="222"/>
      <c r="L541" s="49"/>
      <c r="M541" s="49"/>
      <c r="N541" s="49"/>
      <c r="O541" s="49"/>
      <c r="P541" s="49"/>
      <c r="Q541" s="49"/>
      <c r="R541" s="49"/>
      <c r="S541" s="49"/>
      <c r="T541" s="49"/>
      <c r="U541" s="49"/>
      <c r="V541" s="49"/>
      <c r="W541" s="49"/>
      <c r="X541" s="49"/>
      <c r="Y541" s="49"/>
      <c r="Z541" s="49"/>
      <c r="AA541" s="222"/>
      <c r="AB541" s="222"/>
      <c r="AC541" s="222"/>
      <c r="AD541" s="222"/>
      <c r="AE541" s="222"/>
      <c r="AF541" s="222"/>
      <c r="AG541" s="222"/>
      <c r="AH541" s="222"/>
      <c r="AI541" s="222"/>
      <c r="AJ541" s="222"/>
      <c r="AK541" s="222"/>
      <c r="AL541" s="222"/>
      <c r="AM541" s="222"/>
      <c r="AN541" s="222"/>
      <c r="AO541" s="222"/>
      <c r="AP541" s="222"/>
      <c r="AQ541" s="218"/>
      <c r="AR541" s="222"/>
      <c r="AS541" s="222"/>
      <c r="AT541" s="222"/>
      <c r="AX541" s="45"/>
    </row>
    <row r="542" spans="1:50" ht="22.5" customHeight="1" x14ac:dyDescent="0.25">
      <c r="A542" s="49"/>
      <c r="B542" s="50"/>
      <c r="C542" s="50"/>
      <c r="D542" s="222"/>
      <c r="E542" s="49"/>
      <c r="F542" s="222"/>
      <c r="G542" s="222"/>
      <c r="H542" s="222"/>
      <c r="I542" s="222"/>
      <c r="J542" s="222"/>
      <c r="K542" s="222"/>
      <c r="L542" s="49"/>
      <c r="M542" s="49"/>
      <c r="N542" s="49"/>
      <c r="O542" s="49"/>
      <c r="P542" s="49"/>
      <c r="Q542" s="49"/>
      <c r="R542" s="49"/>
      <c r="S542" s="49"/>
      <c r="T542" s="49"/>
      <c r="U542" s="49"/>
      <c r="V542" s="49"/>
      <c r="W542" s="49"/>
      <c r="X542" s="49"/>
      <c r="Y542" s="49"/>
      <c r="Z542" s="49"/>
      <c r="AA542" s="222"/>
      <c r="AB542" s="222"/>
      <c r="AC542" s="222"/>
      <c r="AD542" s="222"/>
      <c r="AE542" s="222"/>
      <c r="AF542" s="222"/>
      <c r="AG542" s="222"/>
      <c r="AH542" s="222"/>
      <c r="AI542" s="222"/>
      <c r="AJ542" s="222"/>
      <c r="AK542" s="222"/>
      <c r="AL542" s="222"/>
      <c r="AM542" s="222"/>
      <c r="AN542" s="222"/>
      <c r="AO542" s="222"/>
      <c r="AP542" s="222"/>
      <c r="AQ542" s="218"/>
      <c r="AR542" s="222"/>
      <c r="AS542" s="222"/>
      <c r="AT542" s="222"/>
      <c r="AX542" s="45"/>
    </row>
    <row r="543" spans="1:50" ht="22.5" customHeight="1" x14ac:dyDescent="0.25">
      <c r="A543" s="49"/>
      <c r="B543" s="50"/>
      <c r="C543" s="50"/>
      <c r="D543" s="222"/>
      <c r="E543" s="49"/>
      <c r="F543" s="222"/>
      <c r="G543" s="222"/>
      <c r="H543" s="222"/>
      <c r="I543" s="222"/>
      <c r="J543" s="222"/>
      <c r="K543" s="222"/>
      <c r="L543" s="49"/>
      <c r="M543" s="49"/>
      <c r="N543" s="49"/>
      <c r="O543" s="49"/>
      <c r="P543" s="49"/>
      <c r="Q543" s="49"/>
      <c r="R543" s="49"/>
      <c r="S543" s="49"/>
      <c r="T543" s="49"/>
      <c r="U543" s="49"/>
      <c r="V543" s="49"/>
      <c r="W543" s="49"/>
      <c r="X543" s="49"/>
      <c r="Y543" s="49"/>
      <c r="Z543" s="49"/>
      <c r="AA543" s="222"/>
      <c r="AB543" s="222"/>
      <c r="AC543" s="222"/>
      <c r="AD543" s="222"/>
      <c r="AE543" s="222"/>
      <c r="AF543" s="222"/>
      <c r="AG543" s="222"/>
      <c r="AH543" s="222"/>
      <c r="AI543" s="222"/>
      <c r="AJ543" s="222"/>
      <c r="AK543" s="222"/>
      <c r="AL543" s="222"/>
      <c r="AM543" s="222"/>
      <c r="AN543" s="222"/>
      <c r="AO543" s="222"/>
      <c r="AP543" s="222"/>
      <c r="AQ543" s="218"/>
      <c r="AR543" s="222"/>
      <c r="AS543" s="222"/>
      <c r="AT543" s="222"/>
      <c r="AX543" s="45"/>
    </row>
    <row r="544" spans="1:50" ht="22.5" customHeight="1" x14ac:dyDescent="0.25">
      <c r="A544" s="49"/>
      <c r="B544" s="50"/>
      <c r="C544" s="50"/>
      <c r="D544" s="222"/>
      <c r="E544" s="49"/>
      <c r="F544" s="222"/>
      <c r="G544" s="222"/>
      <c r="H544" s="222"/>
      <c r="I544" s="222"/>
      <c r="J544" s="222"/>
      <c r="K544" s="222"/>
      <c r="L544" s="49"/>
      <c r="M544" s="49"/>
      <c r="N544" s="49"/>
      <c r="O544" s="49"/>
      <c r="P544" s="49"/>
      <c r="Q544" s="49"/>
      <c r="R544" s="49"/>
      <c r="S544" s="49"/>
      <c r="T544" s="49"/>
      <c r="U544" s="49"/>
      <c r="V544" s="49"/>
      <c r="W544" s="49"/>
      <c r="X544" s="49"/>
      <c r="Y544" s="49"/>
      <c r="Z544" s="49"/>
      <c r="AA544" s="222"/>
      <c r="AB544" s="222"/>
      <c r="AC544" s="222"/>
      <c r="AD544" s="222"/>
      <c r="AE544" s="222"/>
      <c r="AF544" s="222"/>
      <c r="AG544" s="222"/>
      <c r="AH544" s="222"/>
      <c r="AI544" s="222"/>
      <c r="AJ544" s="222"/>
      <c r="AK544" s="222"/>
      <c r="AL544" s="222"/>
      <c r="AM544" s="222"/>
      <c r="AN544" s="222"/>
      <c r="AO544" s="222"/>
      <c r="AP544" s="222"/>
      <c r="AQ544" s="218"/>
      <c r="AR544" s="222"/>
      <c r="AS544" s="222"/>
      <c r="AT544" s="222"/>
      <c r="AX544" s="45"/>
    </row>
    <row r="545" spans="1:50" ht="22.5" customHeight="1" x14ac:dyDescent="0.25">
      <c r="A545" s="49"/>
      <c r="B545" s="50"/>
      <c r="C545" s="50"/>
      <c r="D545" s="222"/>
      <c r="E545" s="49"/>
      <c r="F545" s="222"/>
      <c r="G545" s="222"/>
      <c r="H545" s="222"/>
      <c r="I545" s="222"/>
      <c r="J545" s="222"/>
      <c r="K545" s="222"/>
      <c r="L545" s="49"/>
      <c r="M545" s="49"/>
      <c r="N545" s="49"/>
      <c r="O545" s="49"/>
      <c r="P545" s="49"/>
      <c r="Q545" s="49"/>
      <c r="R545" s="49"/>
      <c r="S545" s="49"/>
      <c r="T545" s="49"/>
      <c r="U545" s="49"/>
      <c r="V545" s="49"/>
      <c r="W545" s="49"/>
      <c r="X545" s="49"/>
      <c r="Y545" s="49"/>
      <c r="Z545" s="49"/>
      <c r="AA545" s="222"/>
      <c r="AB545" s="222"/>
      <c r="AC545" s="222"/>
      <c r="AD545" s="222"/>
      <c r="AE545" s="222"/>
      <c r="AF545" s="222"/>
      <c r="AG545" s="222"/>
      <c r="AH545" s="222"/>
      <c r="AI545" s="222"/>
      <c r="AJ545" s="222"/>
      <c r="AK545" s="222"/>
      <c r="AL545" s="222"/>
      <c r="AM545" s="222"/>
      <c r="AN545" s="222"/>
      <c r="AO545" s="222"/>
      <c r="AP545" s="222"/>
      <c r="AQ545" s="218"/>
      <c r="AR545" s="222"/>
      <c r="AS545" s="222"/>
      <c r="AT545" s="222"/>
      <c r="AX545" s="45"/>
    </row>
    <row r="546" spans="1:50" ht="22.5" customHeight="1" x14ac:dyDescent="0.25">
      <c r="A546" s="49"/>
      <c r="B546" s="50"/>
      <c r="C546" s="50"/>
      <c r="D546" s="222"/>
      <c r="E546" s="49"/>
      <c r="F546" s="222"/>
      <c r="G546" s="222"/>
      <c r="H546" s="222"/>
      <c r="I546" s="222"/>
      <c r="J546" s="222"/>
      <c r="K546" s="222"/>
      <c r="L546" s="49"/>
      <c r="M546" s="49"/>
      <c r="N546" s="49"/>
      <c r="O546" s="49"/>
      <c r="P546" s="49"/>
      <c r="Q546" s="49"/>
      <c r="R546" s="49"/>
      <c r="S546" s="49"/>
      <c r="T546" s="49"/>
      <c r="U546" s="49"/>
      <c r="V546" s="49"/>
      <c r="W546" s="49"/>
      <c r="X546" s="49"/>
      <c r="Y546" s="49"/>
      <c r="Z546" s="49"/>
      <c r="AA546" s="222"/>
      <c r="AB546" s="222"/>
      <c r="AC546" s="222"/>
      <c r="AD546" s="222"/>
      <c r="AE546" s="222"/>
      <c r="AF546" s="222"/>
      <c r="AG546" s="222"/>
      <c r="AH546" s="222"/>
      <c r="AI546" s="222"/>
      <c r="AJ546" s="222"/>
      <c r="AK546" s="222"/>
      <c r="AL546" s="222"/>
      <c r="AM546" s="222"/>
      <c r="AN546" s="222"/>
      <c r="AO546" s="222"/>
      <c r="AP546" s="222"/>
      <c r="AQ546" s="218"/>
      <c r="AR546" s="222"/>
      <c r="AS546" s="222"/>
      <c r="AT546" s="222"/>
      <c r="AX546" s="45"/>
    </row>
    <row r="547" spans="1:50" ht="22.5" customHeight="1" x14ac:dyDescent="0.25">
      <c r="A547" s="49"/>
      <c r="B547" s="50"/>
      <c r="C547" s="50"/>
      <c r="D547" s="222"/>
      <c r="E547" s="49"/>
      <c r="F547" s="222"/>
      <c r="G547" s="222"/>
      <c r="H547" s="222"/>
      <c r="I547" s="222"/>
      <c r="J547" s="222"/>
      <c r="K547" s="222"/>
      <c r="L547" s="49"/>
      <c r="M547" s="49"/>
      <c r="N547" s="49"/>
      <c r="O547" s="49"/>
      <c r="P547" s="49"/>
      <c r="Q547" s="49"/>
      <c r="R547" s="49"/>
      <c r="S547" s="49"/>
      <c r="T547" s="49"/>
      <c r="U547" s="49"/>
      <c r="V547" s="49"/>
      <c r="W547" s="49"/>
      <c r="X547" s="49"/>
      <c r="Y547" s="49"/>
      <c r="Z547" s="49"/>
      <c r="AA547" s="222"/>
      <c r="AB547" s="222"/>
      <c r="AC547" s="222"/>
      <c r="AD547" s="222"/>
      <c r="AE547" s="222"/>
      <c r="AF547" s="222"/>
      <c r="AG547" s="222"/>
      <c r="AH547" s="222"/>
      <c r="AI547" s="222"/>
      <c r="AJ547" s="222"/>
      <c r="AK547" s="222"/>
      <c r="AL547" s="222"/>
      <c r="AM547" s="222"/>
      <c r="AN547" s="222"/>
      <c r="AO547" s="222"/>
      <c r="AP547" s="222"/>
      <c r="AQ547" s="218"/>
      <c r="AR547" s="222"/>
      <c r="AS547" s="222"/>
      <c r="AT547" s="222"/>
      <c r="AX547" s="45"/>
    </row>
    <row r="548" spans="1:50" ht="22.5" customHeight="1" x14ac:dyDescent="0.25">
      <c r="A548" s="49"/>
      <c r="B548" s="50"/>
      <c r="C548" s="50"/>
      <c r="D548" s="222"/>
      <c r="E548" s="49"/>
      <c r="F548" s="222"/>
      <c r="G548" s="222"/>
      <c r="H548" s="222"/>
      <c r="I548" s="222"/>
      <c r="J548" s="222"/>
      <c r="K548" s="222"/>
      <c r="L548" s="49"/>
      <c r="M548" s="49"/>
      <c r="N548" s="49"/>
      <c r="O548" s="49"/>
      <c r="P548" s="49"/>
      <c r="Q548" s="49"/>
      <c r="R548" s="49"/>
      <c r="S548" s="49"/>
      <c r="T548" s="49"/>
      <c r="U548" s="49"/>
      <c r="V548" s="49"/>
      <c r="W548" s="49"/>
      <c r="X548" s="49"/>
      <c r="Y548" s="49"/>
      <c r="Z548" s="49"/>
      <c r="AA548" s="222"/>
      <c r="AB548" s="222"/>
      <c r="AC548" s="222"/>
      <c r="AD548" s="222"/>
      <c r="AE548" s="222"/>
      <c r="AF548" s="222"/>
      <c r="AG548" s="222"/>
      <c r="AH548" s="222"/>
      <c r="AI548" s="222"/>
      <c r="AJ548" s="222"/>
      <c r="AK548" s="222"/>
      <c r="AL548" s="222"/>
      <c r="AM548" s="222"/>
      <c r="AN548" s="222"/>
      <c r="AO548" s="222"/>
      <c r="AP548" s="222"/>
      <c r="AQ548" s="218"/>
      <c r="AR548" s="222"/>
      <c r="AS548" s="222"/>
      <c r="AT548" s="222"/>
      <c r="AX548" s="45"/>
    </row>
    <row r="549" spans="1:50" ht="22.5" customHeight="1" x14ac:dyDescent="0.25">
      <c r="A549" s="49"/>
      <c r="B549" s="50"/>
      <c r="C549" s="50"/>
      <c r="D549" s="222"/>
      <c r="E549" s="49"/>
      <c r="F549" s="222"/>
      <c r="G549" s="222"/>
      <c r="H549" s="222"/>
      <c r="I549" s="222"/>
      <c r="J549" s="222"/>
      <c r="K549" s="222"/>
      <c r="L549" s="49"/>
      <c r="M549" s="49"/>
      <c r="N549" s="49"/>
      <c r="O549" s="49"/>
      <c r="P549" s="49"/>
      <c r="Q549" s="49"/>
      <c r="R549" s="49"/>
      <c r="S549" s="49"/>
      <c r="T549" s="49"/>
      <c r="U549" s="49"/>
      <c r="V549" s="49"/>
      <c r="W549" s="49"/>
      <c r="X549" s="49"/>
      <c r="Y549" s="49"/>
      <c r="Z549" s="49"/>
      <c r="AA549" s="222"/>
      <c r="AB549" s="222"/>
      <c r="AC549" s="222"/>
      <c r="AD549" s="222"/>
      <c r="AE549" s="222"/>
      <c r="AF549" s="222"/>
      <c r="AG549" s="222"/>
      <c r="AH549" s="222"/>
      <c r="AI549" s="222"/>
      <c r="AJ549" s="222"/>
      <c r="AK549" s="222"/>
      <c r="AL549" s="222"/>
      <c r="AM549" s="222"/>
      <c r="AN549" s="222"/>
      <c r="AO549" s="222"/>
      <c r="AP549" s="222"/>
      <c r="AQ549" s="218"/>
      <c r="AR549" s="222"/>
      <c r="AS549" s="222"/>
      <c r="AT549" s="222"/>
      <c r="AX549" s="45"/>
    </row>
    <row r="550" spans="1:50" ht="22.5" customHeight="1" x14ac:dyDescent="0.25">
      <c r="A550" s="49"/>
      <c r="B550" s="50"/>
      <c r="C550" s="50"/>
      <c r="D550" s="222"/>
      <c r="E550" s="49"/>
      <c r="F550" s="222"/>
      <c r="G550" s="222"/>
      <c r="H550" s="222"/>
      <c r="I550" s="222"/>
      <c r="J550" s="222"/>
      <c r="K550" s="222"/>
      <c r="L550" s="49"/>
      <c r="M550" s="49"/>
      <c r="N550" s="49"/>
      <c r="O550" s="49"/>
      <c r="P550" s="49"/>
      <c r="Q550" s="49"/>
      <c r="R550" s="49"/>
      <c r="S550" s="49"/>
      <c r="T550" s="49"/>
      <c r="U550" s="49"/>
      <c r="V550" s="49"/>
      <c r="W550" s="49"/>
      <c r="X550" s="49"/>
      <c r="Y550" s="49"/>
      <c r="Z550" s="49"/>
      <c r="AA550" s="222"/>
      <c r="AB550" s="222"/>
      <c r="AC550" s="222"/>
      <c r="AD550" s="222"/>
      <c r="AE550" s="222"/>
      <c r="AF550" s="222"/>
      <c r="AG550" s="222"/>
      <c r="AH550" s="222"/>
      <c r="AI550" s="222"/>
      <c r="AJ550" s="222"/>
      <c r="AK550" s="222"/>
      <c r="AL550" s="222"/>
      <c r="AM550" s="222"/>
      <c r="AN550" s="222"/>
      <c r="AO550" s="222"/>
      <c r="AP550" s="222"/>
      <c r="AQ550" s="218"/>
      <c r="AR550" s="222"/>
      <c r="AS550" s="222"/>
      <c r="AT550" s="222"/>
      <c r="AX550" s="45"/>
    </row>
    <row r="551" spans="1:50" ht="22.5" customHeight="1" x14ac:dyDescent="0.25">
      <c r="A551" s="49"/>
      <c r="B551" s="50"/>
      <c r="C551" s="50"/>
      <c r="D551" s="222"/>
      <c r="E551" s="49"/>
      <c r="F551" s="222"/>
      <c r="G551" s="222"/>
      <c r="H551" s="222"/>
      <c r="I551" s="222"/>
      <c r="J551" s="222"/>
      <c r="K551" s="222"/>
      <c r="L551" s="49"/>
      <c r="M551" s="49"/>
      <c r="N551" s="49"/>
      <c r="O551" s="49"/>
      <c r="P551" s="49"/>
      <c r="Q551" s="49"/>
      <c r="R551" s="49"/>
      <c r="S551" s="49"/>
      <c r="T551" s="49"/>
      <c r="U551" s="49"/>
      <c r="V551" s="49"/>
      <c r="W551" s="49"/>
      <c r="X551" s="49"/>
      <c r="Y551" s="49"/>
      <c r="Z551" s="49"/>
      <c r="AA551" s="222"/>
      <c r="AB551" s="222"/>
      <c r="AC551" s="222"/>
      <c r="AD551" s="222"/>
      <c r="AE551" s="222"/>
      <c r="AF551" s="222"/>
      <c r="AG551" s="222"/>
      <c r="AH551" s="222"/>
      <c r="AI551" s="222"/>
      <c r="AJ551" s="222"/>
      <c r="AK551" s="222"/>
      <c r="AL551" s="222"/>
      <c r="AM551" s="222"/>
      <c r="AN551" s="222"/>
      <c r="AO551" s="222"/>
      <c r="AP551" s="222"/>
      <c r="AQ551" s="218"/>
      <c r="AR551" s="222"/>
      <c r="AS551" s="222"/>
      <c r="AT551" s="222"/>
      <c r="AX551" s="45"/>
    </row>
    <row r="552" spans="1:50" ht="22.5" customHeight="1" x14ac:dyDescent="0.25">
      <c r="A552" s="49"/>
      <c r="B552" s="50"/>
      <c r="C552" s="50"/>
      <c r="D552" s="222"/>
      <c r="E552" s="49"/>
      <c r="F552" s="222"/>
      <c r="G552" s="222"/>
      <c r="H552" s="222"/>
      <c r="I552" s="222"/>
      <c r="J552" s="222"/>
      <c r="K552" s="222"/>
      <c r="L552" s="49"/>
      <c r="M552" s="49"/>
      <c r="N552" s="49"/>
      <c r="O552" s="49"/>
      <c r="P552" s="49"/>
      <c r="Q552" s="49"/>
      <c r="R552" s="49"/>
      <c r="S552" s="49"/>
      <c r="T552" s="49"/>
      <c r="U552" s="49"/>
      <c r="V552" s="49"/>
      <c r="W552" s="49"/>
      <c r="X552" s="49"/>
      <c r="Y552" s="49"/>
      <c r="Z552" s="49"/>
      <c r="AA552" s="222"/>
      <c r="AB552" s="222"/>
      <c r="AC552" s="222"/>
      <c r="AD552" s="222"/>
      <c r="AE552" s="222"/>
      <c r="AF552" s="222"/>
      <c r="AG552" s="222"/>
      <c r="AH552" s="222"/>
      <c r="AI552" s="222"/>
      <c r="AJ552" s="222"/>
      <c r="AK552" s="222"/>
      <c r="AL552" s="222"/>
      <c r="AM552" s="222"/>
      <c r="AN552" s="222"/>
      <c r="AO552" s="222"/>
      <c r="AP552" s="222"/>
      <c r="AQ552" s="218"/>
      <c r="AR552" s="222"/>
      <c r="AS552" s="222"/>
      <c r="AT552" s="222"/>
      <c r="AX552" s="45"/>
    </row>
    <row r="553" spans="1:50" ht="22.5" customHeight="1" x14ac:dyDescent="0.25">
      <c r="A553" s="49"/>
      <c r="B553" s="50"/>
      <c r="C553" s="50"/>
      <c r="D553" s="222"/>
      <c r="E553" s="49"/>
      <c r="F553" s="222"/>
      <c r="G553" s="222"/>
      <c r="H553" s="222"/>
      <c r="I553" s="222"/>
      <c r="J553" s="222"/>
      <c r="K553" s="222"/>
      <c r="L553" s="49"/>
      <c r="M553" s="49"/>
      <c r="N553" s="49"/>
      <c r="O553" s="49"/>
      <c r="P553" s="49"/>
      <c r="Q553" s="49"/>
      <c r="R553" s="49"/>
      <c r="S553" s="49"/>
      <c r="T553" s="49"/>
      <c r="U553" s="49"/>
      <c r="V553" s="49"/>
      <c r="W553" s="49"/>
      <c r="X553" s="49"/>
      <c r="Y553" s="49"/>
      <c r="Z553" s="49"/>
      <c r="AA553" s="222"/>
      <c r="AB553" s="222"/>
      <c r="AC553" s="222"/>
      <c r="AD553" s="222"/>
      <c r="AE553" s="222"/>
      <c r="AF553" s="222"/>
      <c r="AG553" s="222"/>
      <c r="AH553" s="222"/>
      <c r="AI553" s="222"/>
      <c r="AJ553" s="222"/>
      <c r="AK553" s="222"/>
      <c r="AL553" s="222"/>
      <c r="AM553" s="222"/>
      <c r="AN553" s="222"/>
      <c r="AO553" s="222"/>
      <c r="AP553" s="222"/>
      <c r="AQ553" s="218"/>
      <c r="AR553" s="222"/>
      <c r="AS553" s="222"/>
      <c r="AT553" s="222"/>
      <c r="AX553" s="45"/>
    </row>
    <row r="554" spans="1:50" ht="22.5" customHeight="1" x14ac:dyDescent="0.25">
      <c r="A554" s="49"/>
      <c r="B554" s="50"/>
      <c r="C554" s="50"/>
      <c r="D554" s="222"/>
      <c r="E554" s="49"/>
      <c r="F554" s="222"/>
      <c r="G554" s="222"/>
      <c r="H554" s="222"/>
      <c r="I554" s="222"/>
      <c r="J554" s="222"/>
      <c r="K554" s="222"/>
      <c r="L554" s="49"/>
      <c r="M554" s="49"/>
      <c r="N554" s="49"/>
      <c r="O554" s="49"/>
      <c r="P554" s="49"/>
      <c r="Q554" s="49"/>
      <c r="R554" s="49"/>
      <c r="S554" s="49"/>
      <c r="T554" s="49"/>
      <c r="U554" s="49"/>
      <c r="V554" s="49"/>
      <c r="W554" s="49"/>
      <c r="X554" s="49"/>
      <c r="Y554" s="49"/>
      <c r="Z554" s="49"/>
      <c r="AA554" s="222"/>
      <c r="AB554" s="222"/>
      <c r="AC554" s="222"/>
      <c r="AD554" s="222"/>
      <c r="AE554" s="222"/>
      <c r="AF554" s="222"/>
      <c r="AG554" s="222"/>
      <c r="AH554" s="222"/>
      <c r="AI554" s="222"/>
      <c r="AJ554" s="222"/>
      <c r="AK554" s="222"/>
      <c r="AL554" s="222"/>
      <c r="AM554" s="222"/>
      <c r="AN554" s="222"/>
      <c r="AO554" s="222"/>
      <c r="AP554" s="222"/>
      <c r="AQ554" s="218"/>
      <c r="AR554" s="222"/>
      <c r="AS554" s="222"/>
      <c r="AT554" s="222"/>
      <c r="AX554" s="45"/>
    </row>
    <row r="555" spans="1:50" ht="22.5" customHeight="1" x14ac:dyDescent="0.25">
      <c r="A555" s="49"/>
      <c r="B555" s="50"/>
      <c r="C555" s="50"/>
      <c r="D555" s="222"/>
      <c r="E555" s="49"/>
      <c r="F555" s="222"/>
      <c r="G555" s="222"/>
      <c r="H555" s="222"/>
      <c r="I555" s="222"/>
      <c r="J555" s="222"/>
      <c r="K555" s="222"/>
      <c r="L555" s="49"/>
      <c r="M555" s="49"/>
      <c r="N555" s="49"/>
      <c r="O555" s="49"/>
      <c r="P555" s="49"/>
      <c r="Q555" s="49"/>
      <c r="R555" s="49"/>
      <c r="S555" s="49"/>
      <c r="T555" s="49"/>
      <c r="U555" s="49"/>
      <c r="V555" s="49"/>
      <c r="W555" s="49"/>
      <c r="X555" s="49"/>
      <c r="Y555" s="49"/>
      <c r="Z555" s="49"/>
      <c r="AA555" s="222"/>
      <c r="AB555" s="222"/>
      <c r="AC555" s="222"/>
      <c r="AD555" s="222"/>
      <c r="AE555" s="222"/>
      <c r="AF555" s="222"/>
      <c r="AG555" s="222"/>
      <c r="AH555" s="222"/>
      <c r="AI555" s="222"/>
      <c r="AJ555" s="222"/>
      <c r="AK555" s="222"/>
      <c r="AL555" s="222"/>
      <c r="AM555" s="222"/>
      <c r="AN555" s="222"/>
      <c r="AO555" s="222"/>
      <c r="AP555" s="222"/>
      <c r="AQ555" s="218"/>
      <c r="AR555" s="222"/>
      <c r="AS555" s="222"/>
      <c r="AT555" s="222"/>
      <c r="AX555" s="45"/>
    </row>
    <row r="556" spans="1:50" ht="22.5" customHeight="1" x14ac:dyDescent="0.25">
      <c r="A556" s="49"/>
      <c r="B556" s="50"/>
      <c r="C556" s="50"/>
      <c r="D556" s="222"/>
      <c r="E556" s="49"/>
      <c r="F556" s="222"/>
      <c r="G556" s="222"/>
      <c r="H556" s="222"/>
      <c r="I556" s="222"/>
      <c r="J556" s="222"/>
      <c r="K556" s="222"/>
      <c r="L556" s="49"/>
      <c r="M556" s="49"/>
      <c r="N556" s="49"/>
      <c r="O556" s="49"/>
      <c r="P556" s="49"/>
      <c r="Q556" s="49"/>
      <c r="R556" s="49"/>
      <c r="S556" s="49"/>
      <c r="T556" s="49"/>
      <c r="U556" s="49"/>
      <c r="V556" s="49"/>
      <c r="W556" s="49"/>
      <c r="X556" s="49"/>
      <c r="Y556" s="49"/>
      <c r="Z556" s="49"/>
      <c r="AA556" s="222"/>
      <c r="AB556" s="222"/>
      <c r="AC556" s="222"/>
      <c r="AD556" s="222"/>
      <c r="AE556" s="222"/>
      <c r="AF556" s="222"/>
      <c r="AG556" s="222"/>
      <c r="AH556" s="222"/>
      <c r="AI556" s="222"/>
      <c r="AJ556" s="222"/>
      <c r="AK556" s="222"/>
      <c r="AL556" s="222"/>
      <c r="AM556" s="222"/>
      <c r="AN556" s="222"/>
      <c r="AO556" s="222"/>
      <c r="AP556" s="222"/>
      <c r="AQ556" s="218"/>
      <c r="AR556" s="222"/>
      <c r="AS556" s="222"/>
      <c r="AT556" s="222"/>
      <c r="AX556" s="45"/>
    </row>
    <row r="557" spans="1:50" ht="22.5" customHeight="1" x14ac:dyDescent="0.25">
      <c r="A557" s="49"/>
      <c r="B557" s="50"/>
      <c r="C557" s="50"/>
      <c r="D557" s="222"/>
      <c r="E557" s="49"/>
      <c r="F557" s="222"/>
      <c r="G557" s="222"/>
      <c r="H557" s="222"/>
      <c r="I557" s="222"/>
      <c r="J557" s="222"/>
      <c r="K557" s="222"/>
      <c r="L557" s="49"/>
      <c r="M557" s="49"/>
      <c r="N557" s="49"/>
      <c r="O557" s="49"/>
      <c r="P557" s="49"/>
      <c r="Q557" s="49"/>
      <c r="R557" s="49"/>
      <c r="S557" s="49"/>
      <c r="T557" s="49"/>
      <c r="U557" s="49"/>
      <c r="V557" s="49"/>
      <c r="W557" s="49"/>
      <c r="X557" s="49"/>
      <c r="Y557" s="49"/>
      <c r="Z557" s="49"/>
      <c r="AA557" s="222"/>
      <c r="AB557" s="222"/>
      <c r="AC557" s="222"/>
      <c r="AD557" s="222"/>
      <c r="AE557" s="222"/>
      <c r="AF557" s="222"/>
      <c r="AG557" s="222"/>
      <c r="AH557" s="222"/>
      <c r="AI557" s="222"/>
      <c r="AJ557" s="222"/>
      <c r="AK557" s="222"/>
      <c r="AL557" s="222"/>
      <c r="AM557" s="222"/>
      <c r="AN557" s="222"/>
      <c r="AO557" s="222"/>
      <c r="AP557" s="222"/>
      <c r="AQ557" s="218"/>
      <c r="AR557" s="222"/>
      <c r="AS557" s="222"/>
      <c r="AT557" s="222"/>
      <c r="AX557" s="45"/>
    </row>
    <row r="558" spans="1:50" ht="22.5" customHeight="1" x14ac:dyDescent="0.25">
      <c r="A558" s="49"/>
      <c r="B558" s="50"/>
      <c r="C558" s="50"/>
      <c r="D558" s="222"/>
      <c r="E558" s="49"/>
      <c r="F558" s="222"/>
      <c r="G558" s="222"/>
      <c r="H558" s="222"/>
      <c r="I558" s="222"/>
      <c r="J558" s="222"/>
      <c r="K558" s="222"/>
      <c r="L558" s="49"/>
      <c r="M558" s="49"/>
      <c r="N558" s="49"/>
      <c r="O558" s="49"/>
      <c r="P558" s="49"/>
      <c r="Q558" s="49"/>
      <c r="R558" s="49"/>
      <c r="S558" s="49"/>
      <c r="T558" s="49"/>
      <c r="U558" s="49"/>
      <c r="V558" s="49"/>
      <c r="W558" s="49"/>
      <c r="X558" s="49"/>
      <c r="Y558" s="49"/>
      <c r="Z558" s="49"/>
      <c r="AA558" s="222"/>
      <c r="AB558" s="222"/>
      <c r="AC558" s="222"/>
      <c r="AD558" s="222"/>
      <c r="AE558" s="222"/>
      <c r="AF558" s="222"/>
      <c r="AG558" s="222"/>
      <c r="AH558" s="222"/>
      <c r="AI558" s="222"/>
      <c r="AJ558" s="222"/>
      <c r="AK558" s="222"/>
      <c r="AL558" s="222"/>
      <c r="AM558" s="222"/>
      <c r="AN558" s="222"/>
      <c r="AO558" s="222"/>
      <c r="AP558" s="222"/>
      <c r="AQ558" s="218"/>
      <c r="AR558" s="222"/>
      <c r="AS558" s="222"/>
      <c r="AT558" s="222"/>
      <c r="AX558" s="45"/>
    </row>
    <row r="559" spans="1:50" ht="22.5" customHeight="1" x14ac:dyDescent="0.25">
      <c r="A559" s="49"/>
      <c r="B559" s="50"/>
      <c r="C559" s="50"/>
      <c r="D559" s="222"/>
      <c r="E559" s="49"/>
      <c r="F559" s="222"/>
      <c r="G559" s="222"/>
      <c r="H559" s="222"/>
      <c r="I559" s="222"/>
      <c r="J559" s="222"/>
      <c r="K559" s="222"/>
      <c r="L559" s="49"/>
      <c r="M559" s="49"/>
      <c r="N559" s="49"/>
      <c r="O559" s="49"/>
      <c r="P559" s="49"/>
      <c r="Q559" s="49"/>
      <c r="R559" s="49"/>
      <c r="S559" s="49"/>
      <c r="T559" s="49"/>
      <c r="U559" s="49"/>
      <c r="V559" s="49"/>
      <c r="W559" s="49"/>
      <c r="X559" s="49"/>
      <c r="Y559" s="49"/>
      <c r="Z559" s="49"/>
      <c r="AA559" s="222"/>
      <c r="AB559" s="222"/>
      <c r="AC559" s="222"/>
      <c r="AD559" s="222"/>
      <c r="AE559" s="222"/>
      <c r="AF559" s="222"/>
      <c r="AG559" s="222"/>
      <c r="AH559" s="222"/>
      <c r="AI559" s="222"/>
      <c r="AJ559" s="222"/>
      <c r="AK559" s="222"/>
      <c r="AL559" s="222"/>
      <c r="AM559" s="222"/>
      <c r="AN559" s="222"/>
      <c r="AO559" s="222"/>
      <c r="AP559" s="222"/>
      <c r="AQ559" s="218"/>
      <c r="AR559" s="222"/>
      <c r="AS559" s="222"/>
      <c r="AT559" s="222"/>
      <c r="AX559" s="45"/>
    </row>
    <row r="560" spans="1:50" ht="22.5" customHeight="1" x14ac:dyDescent="0.25">
      <c r="A560" s="49"/>
      <c r="B560" s="50"/>
      <c r="C560" s="50"/>
      <c r="D560" s="222"/>
      <c r="E560" s="49"/>
      <c r="F560" s="222"/>
      <c r="G560" s="222"/>
      <c r="H560" s="222"/>
      <c r="I560" s="222"/>
      <c r="J560" s="222"/>
      <c r="K560" s="222"/>
      <c r="L560" s="49"/>
      <c r="M560" s="49"/>
      <c r="N560" s="49"/>
      <c r="O560" s="49"/>
      <c r="P560" s="49"/>
      <c r="Q560" s="49"/>
      <c r="R560" s="49"/>
      <c r="S560" s="49"/>
      <c r="T560" s="49"/>
      <c r="U560" s="49"/>
      <c r="V560" s="49"/>
      <c r="W560" s="49"/>
      <c r="X560" s="49"/>
      <c r="Y560" s="49"/>
      <c r="Z560" s="49"/>
      <c r="AA560" s="222"/>
      <c r="AB560" s="222"/>
      <c r="AC560" s="222"/>
      <c r="AD560" s="222"/>
      <c r="AE560" s="222"/>
      <c r="AF560" s="222"/>
      <c r="AG560" s="222"/>
      <c r="AH560" s="222"/>
      <c r="AI560" s="222"/>
      <c r="AJ560" s="222"/>
      <c r="AK560" s="222"/>
      <c r="AL560" s="222"/>
      <c r="AM560" s="222"/>
      <c r="AN560" s="222"/>
      <c r="AO560" s="222"/>
      <c r="AP560" s="222"/>
      <c r="AQ560" s="218"/>
      <c r="AR560" s="222"/>
      <c r="AS560" s="222"/>
      <c r="AT560" s="222"/>
      <c r="AX560" s="45"/>
    </row>
    <row r="561" spans="1:50" ht="22.5" customHeight="1" x14ac:dyDescent="0.25">
      <c r="A561" s="49"/>
      <c r="B561" s="50"/>
      <c r="C561" s="50"/>
      <c r="D561" s="222"/>
      <c r="E561" s="49"/>
      <c r="F561" s="222"/>
      <c r="G561" s="222"/>
      <c r="H561" s="222"/>
      <c r="I561" s="222"/>
      <c r="J561" s="222"/>
      <c r="K561" s="222"/>
      <c r="L561" s="49"/>
      <c r="M561" s="49"/>
      <c r="N561" s="49"/>
      <c r="O561" s="49"/>
      <c r="P561" s="49"/>
      <c r="Q561" s="49"/>
      <c r="R561" s="49"/>
      <c r="S561" s="49"/>
      <c r="T561" s="49"/>
      <c r="U561" s="49"/>
      <c r="V561" s="49"/>
      <c r="W561" s="49"/>
      <c r="X561" s="49"/>
      <c r="Y561" s="49"/>
      <c r="Z561" s="49"/>
      <c r="AA561" s="222"/>
      <c r="AB561" s="222"/>
      <c r="AC561" s="222"/>
      <c r="AD561" s="222"/>
      <c r="AE561" s="222"/>
      <c r="AF561" s="222"/>
      <c r="AG561" s="222"/>
      <c r="AH561" s="222"/>
      <c r="AI561" s="222"/>
      <c r="AJ561" s="222"/>
      <c r="AK561" s="222"/>
      <c r="AL561" s="222"/>
      <c r="AM561" s="222"/>
      <c r="AN561" s="222"/>
      <c r="AO561" s="222"/>
      <c r="AP561" s="222"/>
      <c r="AQ561" s="218"/>
      <c r="AR561" s="222"/>
      <c r="AS561" s="222"/>
      <c r="AT561" s="222"/>
      <c r="AX561" s="45"/>
    </row>
    <row r="562" spans="1:50" ht="22.5" customHeight="1" x14ac:dyDescent="0.25">
      <c r="A562" s="49"/>
      <c r="B562" s="50"/>
      <c r="C562" s="50"/>
      <c r="D562" s="222"/>
      <c r="E562" s="49"/>
      <c r="F562" s="222"/>
      <c r="G562" s="222"/>
      <c r="H562" s="222"/>
      <c r="I562" s="222"/>
      <c r="J562" s="222"/>
      <c r="K562" s="222"/>
      <c r="L562" s="49"/>
      <c r="M562" s="49"/>
      <c r="N562" s="49"/>
      <c r="O562" s="49"/>
      <c r="P562" s="49"/>
      <c r="Q562" s="49"/>
      <c r="R562" s="49"/>
      <c r="S562" s="49"/>
      <c r="T562" s="49"/>
      <c r="U562" s="49"/>
      <c r="V562" s="49"/>
      <c r="W562" s="49"/>
      <c r="X562" s="49"/>
      <c r="Y562" s="49"/>
      <c r="Z562" s="49"/>
      <c r="AA562" s="222"/>
      <c r="AB562" s="222"/>
      <c r="AC562" s="222"/>
      <c r="AD562" s="222"/>
      <c r="AE562" s="222"/>
      <c r="AF562" s="222"/>
      <c r="AG562" s="222"/>
      <c r="AH562" s="222"/>
      <c r="AI562" s="222"/>
      <c r="AJ562" s="222"/>
      <c r="AK562" s="222"/>
      <c r="AL562" s="222"/>
      <c r="AM562" s="222"/>
      <c r="AN562" s="222"/>
      <c r="AO562" s="222"/>
      <c r="AP562" s="222"/>
      <c r="AQ562" s="218"/>
      <c r="AR562" s="222"/>
      <c r="AS562" s="222"/>
      <c r="AT562" s="222"/>
      <c r="AX562" s="45"/>
    </row>
    <row r="563" spans="1:50" ht="22.5" customHeight="1" x14ac:dyDescent="0.25">
      <c r="A563" s="49"/>
      <c r="B563" s="50"/>
      <c r="C563" s="50"/>
      <c r="D563" s="222"/>
      <c r="E563" s="49"/>
      <c r="F563" s="222"/>
      <c r="G563" s="222"/>
      <c r="H563" s="222"/>
      <c r="I563" s="222"/>
      <c r="J563" s="222"/>
      <c r="K563" s="222"/>
      <c r="L563" s="49"/>
      <c r="M563" s="49"/>
      <c r="N563" s="49"/>
      <c r="O563" s="49"/>
      <c r="P563" s="49"/>
      <c r="Q563" s="49"/>
      <c r="R563" s="49"/>
      <c r="S563" s="49"/>
      <c r="T563" s="49"/>
      <c r="U563" s="49"/>
      <c r="V563" s="49"/>
      <c r="W563" s="49"/>
      <c r="X563" s="49"/>
      <c r="Y563" s="49"/>
      <c r="Z563" s="49"/>
      <c r="AA563" s="222"/>
      <c r="AB563" s="222"/>
      <c r="AC563" s="222"/>
      <c r="AD563" s="222"/>
      <c r="AE563" s="222"/>
      <c r="AF563" s="222"/>
      <c r="AG563" s="222"/>
      <c r="AH563" s="222"/>
      <c r="AI563" s="222"/>
      <c r="AJ563" s="222"/>
      <c r="AK563" s="222"/>
      <c r="AL563" s="222"/>
      <c r="AM563" s="222"/>
      <c r="AN563" s="222"/>
      <c r="AO563" s="222"/>
      <c r="AP563" s="222"/>
      <c r="AQ563" s="218"/>
      <c r="AR563" s="222"/>
      <c r="AS563" s="222"/>
      <c r="AT563" s="222"/>
      <c r="AX563" s="45"/>
    </row>
    <row r="564" spans="1:50" ht="22.5" customHeight="1" x14ac:dyDescent="0.25">
      <c r="A564" s="49"/>
      <c r="B564" s="50"/>
      <c r="C564" s="50"/>
      <c r="D564" s="222"/>
      <c r="E564" s="49"/>
      <c r="F564" s="222"/>
      <c r="G564" s="222"/>
      <c r="H564" s="222"/>
      <c r="I564" s="222"/>
      <c r="J564" s="222"/>
      <c r="K564" s="222"/>
      <c r="L564" s="49"/>
      <c r="M564" s="49"/>
      <c r="N564" s="49"/>
      <c r="O564" s="49"/>
      <c r="P564" s="49"/>
      <c r="Q564" s="49"/>
      <c r="R564" s="49"/>
      <c r="S564" s="49"/>
      <c r="T564" s="49"/>
      <c r="U564" s="49"/>
      <c r="V564" s="49"/>
      <c r="W564" s="49"/>
      <c r="X564" s="49"/>
      <c r="Y564" s="49"/>
      <c r="Z564" s="49"/>
      <c r="AA564" s="222"/>
      <c r="AB564" s="222"/>
      <c r="AC564" s="222"/>
      <c r="AD564" s="222"/>
      <c r="AE564" s="222"/>
      <c r="AF564" s="222"/>
      <c r="AG564" s="222"/>
      <c r="AH564" s="222"/>
      <c r="AI564" s="222"/>
      <c r="AJ564" s="222"/>
      <c r="AK564" s="222"/>
      <c r="AL564" s="222"/>
      <c r="AM564" s="222"/>
      <c r="AN564" s="222"/>
      <c r="AO564" s="222"/>
      <c r="AP564" s="222"/>
      <c r="AQ564" s="218"/>
      <c r="AR564" s="222"/>
      <c r="AS564" s="222"/>
      <c r="AT564" s="222"/>
      <c r="AX564" s="45"/>
    </row>
    <row r="565" spans="1:50" ht="22.5" customHeight="1" x14ac:dyDescent="0.25">
      <c r="A565" s="49"/>
      <c r="B565" s="50"/>
      <c r="C565" s="50"/>
      <c r="D565" s="222"/>
      <c r="E565" s="49"/>
      <c r="F565" s="222"/>
      <c r="G565" s="222"/>
      <c r="H565" s="222"/>
      <c r="I565" s="222"/>
      <c r="J565" s="222"/>
      <c r="K565" s="222"/>
      <c r="L565" s="49"/>
      <c r="M565" s="49"/>
      <c r="N565" s="49"/>
      <c r="O565" s="49"/>
      <c r="P565" s="49"/>
      <c r="Q565" s="49"/>
      <c r="R565" s="49"/>
      <c r="S565" s="49"/>
      <c r="T565" s="49"/>
      <c r="U565" s="49"/>
      <c r="V565" s="49"/>
      <c r="W565" s="49"/>
      <c r="X565" s="49"/>
      <c r="Y565" s="49"/>
      <c r="Z565" s="49"/>
      <c r="AA565" s="222"/>
      <c r="AB565" s="222"/>
      <c r="AC565" s="222"/>
      <c r="AD565" s="222"/>
      <c r="AE565" s="222"/>
      <c r="AF565" s="222"/>
      <c r="AG565" s="222"/>
      <c r="AH565" s="222"/>
      <c r="AI565" s="222"/>
      <c r="AJ565" s="222"/>
      <c r="AK565" s="222"/>
      <c r="AL565" s="222"/>
      <c r="AM565" s="222"/>
      <c r="AN565" s="222"/>
      <c r="AO565" s="222"/>
      <c r="AP565" s="222"/>
      <c r="AQ565" s="218"/>
      <c r="AR565" s="222"/>
      <c r="AS565" s="222"/>
      <c r="AT565" s="222"/>
      <c r="AX565" s="45"/>
    </row>
    <row r="566" spans="1:50" ht="22.5" customHeight="1" x14ac:dyDescent="0.25">
      <c r="A566" s="49"/>
      <c r="B566" s="50"/>
      <c r="C566" s="50"/>
      <c r="D566" s="222"/>
      <c r="E566" s="49"/>
      <c r="F566" s="222"/>
      <c r="G566" s="222"/>
      <c r="H566" s="222"/>
      <c r="I566" s="222"/>
      <c r="J566" s="222"/>
      <c r="K566" s="222"/>
      <c r="L566" s="49"/>
      <c r="M566" s="49"/>
      <c r="N566" s="49"/>
      <c r="O566" s="49"/>
      <c r="P566" s="49"/>
      <c r="Q566" s="49"/>
      <c r="R566" s="49"/>
      <c r="S566" s="49"/>
      <c r="T566" s="49"/>
      <c r="U566" s="49"/>
      <c r="V566" s="49"/>
      <c r="W566" s="49"/>
      <c r="X566" s="49"/>
      <c r="Y566" s="49"/>
      <c r="Z566" s="49"/>
      <c r="AA566" s="222"/>
      <c r="AB566" s="222"/>
      <c r="AC566" s="222"/>
      <c r="AD566" s="222"/>
      <c r="AE566" s="222"/>
      <c r="AF566" s="222"/>
      <c r="AG566" s="222"/>
      <c r="AH566" s="222"/>
      <c r="AI566" s="222"/>
      <c r="AJ566" s="222"/>
      <c r="AK566" s="222"/>
      <c r="AL566" s="222"/>
      <c r="AM566" s="222"/>
      <c r="AN566" s="222"/>
      <c r="AO566" s="222"/>
      <c r="AP566" s="222"/>
      <c r="AQ566" s="218"/>
      <c r="AR566" s="222"/>
      <c r="AS566" s="222"/>
      <c r="AT566" s="222"/>
      <c r="AX566" s="45"/>
    </row>
    <row r="567" spans="1:50" ht="22.5" customHeight="1" x14ac:dyDescent="0.25">
      <c r="A567" s="49"/>
      <c r="B567" s="50"/>
      <c r="C567" s="50"/>
      <c r="D567" s="222"/>
      <c r="E567" s="49"/>
      <c r="F567" s="222"/>
      <c r="G567" s="222"/>
      <c r="H567" s="222"/>
      <c r="I567" s="222"/>
      <c r="J567" s="222"/>
      <c r="K567" s="222"/>
      <c r="L567" s="49"/>
      <c r="M567" s="49"/>
      <c r="N567" s="49"/>
      <c r="O567" s="49"/>
      <c r="P567" s="49"/>
      <c r="Q567" s="49"/>
      <c r="R567" s="49"/>
      <c r="S567" s="49"/>
      <c r="T567" s="49"/>
      <c r="U567" s="49"/>
      <c r="V567" s="49"/>
      <c r="W567" s="49"/>
      <c r="X567" s="49"/>
      <c r="Y567" s="49"/>
      <c r="Z567" s="49"/>
      <c r="AA567" s="222"/>
      <c r="AB567" s="222"/>
      <c r="AC567" s="222"/>
      <c r="AD567" s="222"/>
      <c r="AE567" s="222"/>
      <c r="AF567" s="222"/>
      <c r="AG567" s="222"/>
      <c r="AH567" s="222"/>
      <c r="AI567" s="222"/>
      <c r="AJ567" s="222"/>
      <c r="AK567" s="222"/>
      <c r="AL567" s="222"/>
      <c r="AM567" s="222"/>
      <c r="AN567" s="222"/>
      <c r="AO567" s="222"/>
      <c r="AP567" s="222"/>
      <c r="AQ567" s="218"/>
      <c r="AR567" s="222"/>
      <c r="AS567" s="222"/>
      <c r="AT567" s="222"/>
      <c r="AX567" s="45"/>
    </row>
    <row r="568" spans="1:50" ht="22.5" customHeight="1" x14ac:dyDescent="0.25">
      <c r="A568" s="49"/>
      <c r="B568" s="50"/>
      <c r="C568" s="50"/>
      <c r="D568" s="222"/>
      <c r="E568" s="49"/>
      <c r="F568" s="222"/>
      <c r="G568" s="222"/>
      <c r="H568" s="222"/>
      <c r="I568" s="222"/>
      <c r="J568" s="222"/>
      <c r="K568" s="222"/>
      <c r="L568" s="49"/>
      <c r="M568" s="49"/>
      <c r="N568" s="49"/>
      <c r="O568" s="49"/>
      <c r="P568" s="49"/>
      <c r="Q568" s="49"/>
      <c r="R568" s="49"/>
      <c r="S568" s="49"/>
      <c r="T568" s="49"/>
      <c r="U568" s="49"/>
      <c r="V568" s="49"/>
      <c r="W568" s="49"/>
      <c r="X568" s="49"/>
      <c r="Y568" s="49"/>
      <c r="Z568" s="49"/>
      <c r="AA568" s="222"/>
      <c r="AB568" s="222"/>
      <c r="AC568" s="222"/>
      <c r="AD568" s="222"/>
      <c r="AE568" s="222"/>
      <c r="AF568" s="222"/>
      <c r="AG568" s="222"/>
      <c r="AH568" s="222"/>
      <c r="AI568" s="222"/>
      <c r="AJ568" s="222"/>
      <c r="AK568" s="222"/>
      <c r="AL568" s="222"/>
      <c r="AM568" s="222"/>
      <c r="AN568" s="222"/>
      <c r="AO568" s="222"/>
      <c r="AP568" s="222"/>
      <c r="AQ568" s="218"/>
      <c r="AR568" s="222"/>
      <c r="AS568" s="222"/>
      <c r="AT568" s="222"/>
      <c r="AX568" s="45"/>
    </row>
    <row r="569" spans="1:50" ht="22.5" customHeight="1" x14ac:dyDescent="0.25">
      <c r="A569" s="49"/>
      <c r="B569" s="50"/>
      <c r="C569" s="50"/>
      <c r="D569" s="222"/>
      <c r="E569" s="49"/>
      <c r="F569" s="222"/>
      <c r="G569" s="222"/>
      <c r="H569" s="222"/>
      <c r="I569" s="222"/>
      <c r="J569" s="222"/>
      <c r="K569" s="222"/>
      <c r="L569" s="49"/>
      <c r="M569" s="49"/>
      <c r="N569" s="49"/>
      <c r="O569" s="49"/>
      <c r="P569" s="49"/>
      <c r="Q569" s="49"/>
      <c r="R569" s="49"/>
      <c r="S569" s="49"/>
      <c r="T569" s="49"/>
      <c r="U569" s="49"/>
      <c r="V569" s="49"/>
      <c r="W569" s="49"/>
      <c r="X569" s="49"/>
      <c r="Y569" s="49"/>
      <c r="Z569" s="49"/>
      <c r="AA569" s="222"/>
      <c r="AB569" s="222"/>
      <c r="AC569" s="222"/>
      <c r="AD569" s="222"/>
      <c r="AE569" s="222"/>
      <c r="AF569" s="222"/>
      <c r="AG569" s="222"/>
      <c r="AH569" s="222"/>
      <c r="AI569" s="222"/>
      <c r="AJ569" s="222"/>
      <c r="AK569" s="222"/>
      <c r="AL569" s="222"/>
      <c r="AM569" s="222"/>
      <c r="AN569" s="222"/>
      <c r="AO569" s="222"/>
      <c r="AP569" s="222"/>
      <c r="AQ569" s="218"/>
      <c r="AR569" s="222"/>
      <c r="AS569" s="222"/>
      <c r="AT569" s="222"/>
      <c r="AX569" s="45"/>
    </row>
    <row r="570" spans="1:50" ht="22.5" customHeight="1" x14ac:dyDescent="0.25">
      <c r="A570" s="49"/>
      <c r="B570" s="50"/>
      <c r="C570" s="50"/>
      <c r="D570" s="222"/>
      <c r="E570" s="49"/>
      <c r="F570" s="222"/>
      <c r="G570" s="222"/>
      <c r="H570" s="222"/>
      <c r="I570" s="222"/>
      <c r="J570" s="222"/>
      <c r="K570" s="222"/>
      <c r="L570" s="49"/>
      <c r="M570" s="49"/>
      <c r="N570" s="49"/>
      <c r="O570" s="49"/>
      <c r="P570" s="49"/>
      <c r="Q570" s="49"/>
      <c r="R570" s="49"/>
      <c r="S570" s="49"/>
      <c r="T570" s="49"/>
      <c r="U570" s="49"/>
      <c r="V570" s="49"/>
      <c r="W570" s="49"/>
      <c r="X570" s="49"/>
      <c r="Y570" s="49"/>
      <c r="Z570" s="49"/>
      <c r="AA570" s="222"/>
      <c r="AB570" s="222"/>
      <c r="AC570" s="222"/>
      <c r="AD570" s="222"/>
      <c r="AE570" s="222"/>
      <c r="AF570" s="222"/>
      <c r="AG570" s="222"/>
      <c r="AH570" s="222"/>
      <c r="AI570" s="222"/>
      <c r="AJ570" s="222"/>
      <c r="AK570" s="222"/>
      <c r="AL570" s="222"/>
      <c r="AM570" s="222"/>
      <c r="AN570" s="222"/>
      <c r="AO570" s="222"/>
      <c r="AP570" s="222"/>
      <c r="AQ570" s="218"/>
      <c r="AR570" s="222"/>
      <c r="AS570" s="222"/>
      <c r="AT570" s="222"/>
      <c r="AX570" s="45"/>
    </row>
    <row r="571" spans="1:50" ht="22.5" customHeight="1" x14ac:dyDescent="0.25">
      <c r="A571" s="49"/>
      <c r="B571" s="50"/>
      <c r="C571" s="50"/>
      <c r="D571" s="222"/>
      <c r="E571" s="49"/>
      <c r="F571" s="222"/>
      <c r="G571" s="222"/>
      <c r="H571" s="222"/>
      <c r="I571" s="222"/>
      <c r="J571" s="222"/>
      <c r="K571" s="222"/>
      <c r="L571" s="49"/>
      <c r="M571" s="49"/>
      <c r="N571" s="49"/>
      <c r="O571" s="49"/>
      <c r="P571" s="49"/>
      <c r="Q571" s="49"/>
      <c r="R571" s="49"/>
      <c r="S571" s="49"/>
      <c r="T571" s="49"/>
      <c r="U571" s="49"/>
      <c r="V571" s="49"/>
      <c r="W571" s="49"/>
      <c r="X571" s="49"/>
      <c r="Y571" s="49"/>
      <c r="Z571" s="49"/>
      <c r="AA571" s="222"/>
      <c r="AB571" s="222"/>
      <c r="AC571" s="222"/>
      <c r="AD571" s="222"/>
      <c r="AE571" s="222"/>
      <c r="AF571" s="222"/>
      <c r="AG571" s="222"/>
      <c r="AH571" s="222"/>
      <c r="AI571" s="222"/>
      <c r="AJ571" s="222"/>
      <c r="AK571" s="222"/>
      <c r="AL571" s="222"/>
      <c r="AM571" s="222"/>
      <c r="AN571" s="222"/>
      <c r="AO571" s="222"/>
      <c r="AP571" s="222"/>
      <c r="AQ571" s="218"/>
      <c r="AR571" s="222"/>
      <c r="AS571" s="222"/>
      <c r="AT571" s="222"/>
      <c r="AX571" s="45"/>
    </row>
    <row r="572" spans="1:50" ht="22.5" customHeight="1" x14ac:dyDescent="0.25">
      <c r="A572" s="49"/>
      <c r="B572" s="50"/>
      <c r="C572" s="50"/>
      <c r="D572" s="222"/>
      <c r="E572" s="49"/>
      <c r="F572" s="222"/>
      <c r="G572" s="222"/>
      <c r="H572" s="222"/>
      <c r="I572" s="222"/>
      <c r="J572" s="222"/>
      <c r="K572" s="222"/>
      <c r="L572" s="49"/>
      <c r="M572" s="49"/>
      <c r="N572" s="49"/>
      <c r="O572" s="49"/>
      <c r="P572" s="49"/>
      <c r="Q572" s="49"/>
      <c r="R572" s="49"/>
      <c r="S572" s="49"/>
      <c r="T572" s="49"/>
      <c r="U572" s="49"/>
      <c r="V572" s="49"/>
      <c r="W572" s="49"/>
      <c r="X572" s="49"/>
      <c r="Y572" s="49"/>
      <c r="Z572" s="49"/>
      <c r="AA572" s="222"/>
      <c r="AB572" s="222"/>
      <c r="AC572" s="222"/>
      <c r="AD572" s="222"/>
      <c r="AE572" s="222"/>
      <c r="AF572" s="222"/>
      <c r="AG572" s="222"/>
      <c r="AH572" s="222"/>
      <c r="AI572" s="222"/>
      <c r="AJ572" s="222"/>
      <c r="AK572" s="222"/>
      <c r="AL572" s="222"/>
      <c r="AM572" s="222"/>
      <c r="AN572" s="222"/>
      <c r="AO572" s="222"/>
      <c r="AP572" s="222"/>
      <c r="AQ572" s="218"/>
      <c r="AR572" s="222"/>
      <c r="AS572" s="222"/>
      <c r="AT572" s="222"/>
      <c r="AX572" s="45"/>
    </row>
    <row r="573" spans="1:50" ht="22.5" customHeight="1" x14ac:dyDescent="0.25">
      <c r="A573" s="49"/>
      <c r="B573" s="50"/>
      <c r="C573" s="50"/>
      <c r="D573" s="222"/>
      <c r="E573" s="49"/>
      <c r="F573" s="222"/>
      <c r="G573" s="222"/>
      <c r="H573" s="222"/>
      <c r="I573" s="222"/>
      <c r="J573" s="222"/>
      <c r="K573" s="222"/>
      <c r="L573" s="49"/>
      <c r="M573" s="49"/>
      <c r="N573" s="49"/>
      <c r="O573" s="49"/>
      <c r="P573" s="49"/>
      <c r="Q573" s="49"/>
      <c r="R573" s="49"/>
      <c r="S573" s="49"/>
      <c r="T573" s="49"/>
      <c r="U573" s="49"/>
      <c r="V573" s="49"/>
      <c r="W573" s="49"/>
      <c r="X573" s="49"/>
      <c r="Y573" s="49"/>
      <c r="Z573" s="49"/>
      <c r="AA573" s="222"/>
      <c r="AB573" s="222"/>
      <c r="AC573" s="222"/>
      <c r="AD573" s="222"/>
      <c r="AE573" s="222"/>
      <c r="AF573" s="222"/>
      <c r="AG573" s="222"/>
      <c r="AH573" s="222"/>
      <c r="AI573" s="222"/>
      <c r="AJ573" s="222"/>
      <c r="AK573" s="222"/>
      <c r="AL573" s="222"/>
      <c r="AM573" s="222"/>
      <c r="AN573" s="222"/>
      <c r="AO573" s="222"/>
      <c r="AP573" s="222"/>
      <c r="AQ573" s="218"/>
      <c r="AR573" s="222"/>
      <c r="AS573" s="222"/>
      <c r="AT573" s="222"/>
      <c r="AX573" s="45"/>
    </row>
    <row r="574" spans="1:50" ht="22.5" customHeight="1" x14ac:dyDescent="0.25">
      <c r="A574" s="49"/>
      <c r="B574" s="50"/>
      <c r="C574" s="50"/>
      <c r="D574" s="222"/>
      <c r="E574" s="49"/>
      <c r="F574" s="222"/>
      <c r="G574" s="222"/>
      <c r="H574" s="222"/>
      <c r="I574" s="222"/>
      <c r="J574" s="222"/>
      <c r="K574" s="222"/>
      <c r="L574" s="49"/>
      <c r="M574" s="49"/>
      <c r="N574" s="49"/>
      <c r="O574" s="49"/>
      <c r="P574" s="49"/>
      <c r="Q574" s="49"/>
      <c r="R574" s="49"/>
      <c r="S574" s="49"/>
      <c r="T574" s="49"/>
      <c r="U574" s="49"/>
      <c r="V574" s="49"/>
      <c r="W574" s="49"/>
      <c r="X574" s="49"/>
      <c r="Y574" s="49"/>
      <c r="Z574" s="49"/>
      <c r="AA574" s="222"/>
      <c r="AB574" s="222"/>
      <c r="AC574" s="222"/>
      <c r="AD574" s="222"/>
      <c r="AE574" s="222"/>
      <c r="AF574" s="222"/>
      <c r="AG574" s="222"/>
      <c r="AH574" s="222"/>
      <c r="AI574" s="222"/>
      <c r="AJ574" s="222"/>
      <c r="AK574" s="222"/>
      <c r="AL574" s="222"/>
      <c r="AM574" s="222"/>
      <c r="AN574" s="222"/>
      <c r="AO574" s="222"/>
      <c r="AP574" s="222"/>
      <c r="AQ574" s="218"/>
      <c r="AR574" s="222"/>
      <c r="AS574" s="222"/>
      <c r="AT574" s="222"/>
      <c r="AX574" s="45"/>
    </row>
    <row r="575" spans="1:50" ht="22.5" customHeight="1" x14ac:dyDescent="0.25">
      <c r="A575" s="49"/>
      <c r="B575" s="50"/>
      <c r="C575" s="50"/>
      <c r="D575" s="222"/>
      <c r="E575" s="49"/>
      <c r="F575" s="222"/>
      <c r="G575" s="222"/>
      <c r="H575" s="222"/>
      <c r="I575" s="222"/>
      <c r="J575" s="222"/>
      <c r="K575" s="222"/>
      <c r="L575" s="49"/>
      <c r="M575" s="49"/>
      <c r="N575" s="49"/>
      <c r="O575" s="49"/>
      <c r="P575" s="49"/>
      <c r="Q575" s="49"/>
      <c r="R575" s="49"/>
      <c r="S575" s="49"/>
      <c r="T575" s="49"/>
      <c r="U575" s="49"/>
      <c r="V575" s="49"/>
      <c r="W575" s="49"/>
      <c r="X575" s="49"/>
      <c r="Y575" s="49"/>
      <c r="Z575" s="49"/>
      <c r="AA575" s="222"/>
      <c r="AB575" s="222"/>
      <c r="AC575" s="222"/>
      <c r="AD575" s="222"/>
      <c r="AE575" s="222"/>
      <c r="AF575" s="222"/>
      <c r="AG575" s="222"/>
      <c r="AH575" s="222"/>
      <c r="AI575" s="222"/>
      <c r="AJ575" s="222"/>
      <c r="AK575" s="222"/>
      <c r="AL575" s="222"/>
      <c r="AM575" s="222"/>
      <c r="AN575" s="222"/>
      <c r="AO575" s="222"/>
      <c r="AP575" s="222"/>
      <c r="AQ575" s="218"/>
      <c r="AR575" s="222"/>
      <c r="AS575" s="222"/>
      <c r="AT575" s="222"/>
      <c r="AX575" s="45"/>
    </row>
    <row r="576" spans="1:50" ht="22.5" customHeight="1" x14ac:dyDescent="0.25">
      <c r="A576" s="49"/>
      <c r="B576" s="50"/>
      <c r="C576" s="50"/>
      <c r="D576" s="222"/>
      <c r="E576" s="49"/>
      <c r="F576" s="222"/>
      <c r="G576" s="222"/>
      <c r="H576" s="222"/>
      <c r="I576" s="222"/>
      <c r="J576" s="222"/>
      <c r="K576" s="222"/>
      <c r="L576" s="49"/>
      <c r="M576" s="49"/>
      <c r="N576" s="49"/>
      <c r="O576" s="49"/>
      <c r="P576" s="49"/>
      <c r="Q576" s="49"/>
      <c r="R576" s="49"/>
      <c r="S576" s="49"/>
      <c r="T576" s="49"/>
      <c r="U576" s="49"/>
      <c r="V576" s="49"/>
      <c r="W576" s="49"/>
      <c r="X576" s="49"/>
      <c r="Y576" s="49"/>
      <c r="Z576" s="49"/>
      <c r="AA576" s="222"/>
      <c r="AB576" s="222"/>
      <c r="AC576" s="222"/>
      <c r="AD576" s="222"/>
      <c r="AE576" s="222"/>
      <c r="AF576" s="222"/>
      <c r="AG576" s="222"/>
      <c r="AH576" s="222"/>
      <c r="AI576" s="222"/>
      <c r="AJ576" s="222"/>
      <c r="AK576" s="222"/>
      <c r="AL576" s="222"/>
      <c r="AM576" s="222"/>
      <c r="AN576" s="222"/>
      <c r="AO576" s="222"/>
      <c r="AP576" s="222"/>
      <c r="AQ576" s="218"/>
      <c r="AR576" s="222"/>
      <c r="AS576" s="222"/>
      <c r="AT576" s="222"/>
      <c r="AX576" s="45"/>
    </row>
    <row r="577" spans="1:50" ht="22.5" customHeight="1" x14ac:dyDescent="0.25">
      <c r="A577" s="49"/>
      <c r="B577" s="50"/>
      <c r="C577" s="50"/>
      <c r="D577" s="222"/>
      <c r="E577" s="49"/>
      <c r="F577" s="222"/>
      <c r="G577" s="222"/>
      <c r="H577" s="222"/>
      <c r="I577" s="222"/>
      <c r="J577" s="222"/>
      <c r="K577" s="222"/>
      <c r="L577" s="49"/>
      <c r="M577" s="49"/>
      <c r="N577" s="49"/>
      <c r="O577" s="49"/>
      <c r="P577" s="49"/>
      <c r="Q577" s="49"/>
      <c r="R577" s="49"/>
      <c r="S577" s="49"/>
      <c r="T577" s="49"/>
      <c r="U577" s="49"/>
      <c r="V577" s="49"/>
      <c r="W577" s="49"/>
      <c r="X577" s="49"/>
      <c r="Y577" s="49"/>
      <c r="Z577" s="49"/>
      <c r="AA577" s="222"/>
      <c r="AB577" s="222"/>
      <c r="AC577" s="222"/>
      <c r="AD577" s="222"/>
      <c r="AE577" s="222"/>
      <c r="AF577" s="222"/>
      <c r="AG577" s="222"/>
      <c r="AH577" s="222"/>
      <c r="AI577" s="222"/>
      <c r="AJ577" s="222"/>
      <c r="AK577" s="222"/>
      <c r="AL577" s="222"/>
      <c r="AM577" s="222"/>
      <c r="AN577" s="222"/>
      <c r="AO577" s="222"/>
      <c r="AP577" s="222"/>
      <c r="AQ577" s="218"/>
      <c r="AR577" s="222"/>
      <c r="AS577" s="222"/>
      <c r="AT577" s="222"/>
      <c r="AX577" s="45"/>
    </row>
    <row r="578" spans="1:50" ht="22.5" customHeight="1" x14ac:dyDescent="0.25">
      <c r="A578" s="49"/>
      <c r="B578" s="50"/>
      <c r="C578" s="50"/>
      <c r="D578" s="222"/>
      <c r="E578" s="49"/>
      <c r="F578" s="222"/>
      <c r="G578" s="222"/>
      <c r="H578" s="222"/>
      <c r="I578" s="222"/>
      <c r="J578" s="222"/>
      <c r="K578" s="222"/>
      <c r="L578" s="49"/>
      <c r="M578" s="49"/>
      <c r="N578" s="49"/>
      <c r="O578" s="49"/>
      <c r="P578" s="49"/>
      <c r="Q578" s="49"/>
      <c r="R578" s="49"/>
      <c r="S578" s="49"/>
      <c r="T578" s="49"/>
      <c r="U578" s="49"/>
      <c r="V578" s="49"/>
      <c r="W578" s="49"/>
      <c r="X578" s="49"/>
      <c r="Y578" s="49"/>
      <c r="Z578" s="49"/>
      <c r="AA578" s="222"/>
      <c r="AB578" s="222"/>
      <c r="AC578" s="222"/>
      <c r="AD578" s="222"/>
      <c r="AE578" s="222"/>
      <c r="AF578" s="222"/>
      <c r="AG578" s="222"/>
      <c r="AH578" s="222"/>
      <c r="AI578" s="222"/>
      <c r="AJ578" s="222"/>
      <c r="AK578" s="222"/>
      <c r="AL578" s="222"/>
      <c r="AM578" s="222"/>
      <c r="AN578" s="222"/>
      <c r="AO578" s="222"/>
      <c r="AP578" s="222"/>
      <c r="AQ578" s="218"/>
      <c r="AR578" s="222"/>
      <c r="AS578" s="222"/>
      <c r="AT578" s="222"/>
      <c r="AX578" s="45"/>
    </row>
    <row r="579" spans="1:50" ht="22.5" customHeight="1" x14ac:dyDescent="0.25">
      <c r="A579" s="49"/>
      <c r="B579" s="50"/>
      <c r="C579" s="50"/>
      <c r="D579" s="222"/>
      <c r="E579" s="49"/>
      <c r="F579" s="222"/>
      <c r="G579" s="222"/>
      <c r="H579" s="222"/>
      <c r="I579" s="222"/>
      <c r="J579" s="222"/>
      <c r="K579" s="222"/>
      <c r="L579" s="49"/>
      <c r="M579" s="49"/>
      <c r="N579" s="49"/>
      <c r="O579" s="49"/>
      <c r="P579" s="49"/>
      <c r="Q579" s="49"/>
      <c r="R579" s="49"/>
      <c r="S579" s="49"/>
      <c r="T579" s="49"/>
      <c r="U579" s="49"/>
      <c r="V579" s="49"/>
      <c r="W579" s="49"/>
      <c r="X579" s="49"/>
      <c r="Y579" s="49"/>
      <c r="Z579" s="49"/>
      <c r="AA579" s="222"/>
      <c r="AB579" s="222"/>
      <c r="AC579" s="222"/>
      <c r="AD579" s="222"/>
      <c r="AE579" s="222"/>
      <c r="AF579" s="222"/>
      <c r="AG579" s="222"/>
      <c r="AH579" s="222"/>
      <c r="AI579" s="222"/>
      <c r="AJ579" s="222"/>
      <c r="AK579" s="222"/>
      <c r="AL579" s="222"/>
      <c r="AM579" s="222"/>
      <c r="AN579" s="222"/>
      <c r="AO579" s="222"/>
      <c r="AP579" s="222"/>
      <c r="AQ579" s="218"/>
      <c r="AR579" s="222"/>
      <c r="AS579" s="222"/>
      <c r="AT579" s="222"/>
      <c r="AX579" s="45"/>
    </row>
    <row r="580" spans="1:50" ht="22.5" customHeight="1" x14ac:dyDescent="0.25">
      <c r="A580" s="49"/>
      <c r="B580" s="50"/>
      <c r="C580" s="50"/>
      <c r="D580" s="222"/>
      <c r="E580" s="49"/>
      <c r="F580" s="222"/>
      <c r="G580" s="222"/>
      <c r="H580" s="222"/>
      <c r="I580" s="222"/>
      <c r="J580" s="222"/>
      <c r="K580" s="222"/>
      <c r="L580" s="49"/>
      <c r="M580" s="49"/>
      <c r="N580" s="49"/>
      <c r="O580" s="49"/>
      <c r="P580" s="49"/>
      <c r="Q580" s="49"/>
      <c r="R580" s="49"/>
      <c r="S580" s="49"/>
      <c r="T580" s="49"/>
      <c r="U580" s="49"/>
      <c r="V580" s="49"/>
      <c r="W580" s="49"/>
      <c r="X580" s="49"/>
      <c r="Y580" s="49"/>
      <c r="Z580" s="49"/>
      <c r="AA580" s="222"/>
      <c r="AB580" s="222"/>
      <c r="AC580" s="222"/>
      <c r="AD580" s="222"/>
      <c r="AE580" s="222"/>
      <c r="AF580" s="222"/>
      <c r="AG580" s="222"/>
      <c r="AH580" s="222"/>
      <c r="AI580" s="222"/>
      <c r="AJ580" s="222"/>
      <c r="AK580" s="222"/>
      <c r="AL580" s="222"/>
      <c r="AM580" s="222"/>
      <c r="AN580" s="222"/>
      <c r="AO580" s="222"/>
      <c r="AP580" s="222"/>
      <c r="AQ580" s="218"/>
      <c r="AR580" s="222"/>
      <c r="AS580" s="222"/>
      <c r="AT580" s="222"/>
      <c r="AX580" s="45"/>
    </row>
    <row r="581" spans="1:50" ht="22.5" customHeight="1" x14ac:dyDescent="0.25">
      <c r="A581" s="49"/>
      <c r="B581" s="50"/>
      <c r="C581" s="50"/>
      <c r="D581" s="222"/>
      <c r="E581" s="49"/>
      <c r="F581" s="222"/>
      <c r="G581" s="222"/>
      <c r="H581" s="222"/>
      <c r="I581" s="222"/>
      <c r="J581" s="222"/>
      <c r="K581" s="222"/>
      <c r="L581" s="49"/>
      <c r="M581" s="49"/>
      <c r="N581" s="49"/>
      <c r="O581" s="49"/>
      <c r="P581" s="49"/>
      <c r="Q581" s="49"/>
      <c r="R581" s="49"/>
      <c r="S581" s="49"/>
      <c r="T581" s="49"/>
      <c r="U581" s="49"/>
      <c r="V581" s="49"/>
      <c r="W581" s="49"/>
      <c r="X581" s="49"/>
      <c r="Y581" s="49"/>
      <c r="Z581" s="49"/>
      <c r="AA581" s="222"/>
      <c r="AB581" s="222"/>
      <c r="AC581" s="222"/>
      <c r="AD581" s="222"/>
      <c r="AE581" s="222"/>
      <c r="AF581" s="222"/>
      <c r="AG581" s="222"/>
      <c r="AH581" s="222"/>
      <c r="AI581" s="222"/>
      <c r="AJ581" s="222"/>
      <c r="AK581" s="222"/>
      <c r="AL581" s="222"/>
      <c r="AM581" s="222"/>
      <c r="AN581" s="222"/>
      <c r="AO581" s="222"/>
      <c r="AP581" s="222"/>
      <c r="AQ581" s="218"/>
      <c r="AR581" s="222"/>
      <c r="AS581" s="222"/>
      <c r="AT581" s="222"/>
      <c r="AX581" s="45"/>
    </row>
    <row r="582" spans="1:50" ht="22.5" customHeight="1" x14ac:dyDescent="0.25">
      <c r="A582" s="49"/>
      <c r="B582" s="50"/>
      <c r="C582" s="50"/>
      <c r="D582" s="222"/>
      <c r="E582" s="49"/>
      <c r="F582" s="222"/>
      <c r="G582" s="222"/>
      <c r="H582" s="222"/>
      <c r="I582" s="222"/>
      <c r="J582" s="222"/>
      <c r="K582" s="222"/>
      <c r="L582" s="49"/>
      <c r="M582" s="49"/>
      <c r="N582" s="49"/>
      <c r="O582" s="49"/>
      <c r="P582" s="49"/>
      <c r="Q582" s="49"/>
      <c r="R582" s="49"/>
      <c r="S582" s="49"/>
      <c r="T582" s="49"/>
      <c r="U582" s="49"/>
      <c r="V582" s="49"/>
      <c r="W582" s="49"/>
      <c r="X582" s="49"/>
      <c r="Y582" s="49"/>
      <c r="Z582" s="49"/>
      <c r="AA582" s="222"/>
      <c r="AB582" s="222"/>
      <c r="AC582" s="222"/>
      <c r="AD582" s="222"/>
      <c r="AE582" s="222"/>
      <c r="AF582" s="222"/>
      <c r="AG582" s="222"/>
      <c r="AH582" s="222"/>
      <c r="AI582" s="222"/>
      <c r="AJ582" s="222"/>
      <c r="AK582" s="222"/>
      <c r="AL582" s="222"/>
      <c r="AM582" s="222"/>
      <c r="AN582" s="222"/>
      <c r="AO582" s="222"/>
      <c r="AP582" s="222"/>
      <c r="AQ582" s="218"/>
      <c r="AR582" s="222"/>
      <c r="AS582" s="222"/>
      <c r="AT582" s="222"/>
      <c r="AX582" s="45"/>
    </row>
    <row r="583" spans="1:50" ht="22.5" customHeight="1" x14ac:dyDescent="0.25">
      <c r="A583" s="49"/>
      <c r="B583" s="50"/>
      <c r="C583" s="50"/>
      <c r="D583" s="222"/>
      <c r="E583" s="49"/>
      <c r="F583" s="222"/>
      <c r="G583" s="222"/>
      <c r="H583" s="222"/>
      <c r="I583" s="222"/>
      <c r="J583" s="222"/>
      <c r="K583" s="222"/>
      <c r="L583" s="49"/>
      <c r="M583" s="49"/>
      <c r="N583" s="49"/>
      <c r="O583" s="49"/>
      <c r="P583" s="49"/>
      <c r="Q583" s="49"/>
      <c r="R583" s="49"/>
      <c r="S583" s="49"/>
      <c r="T583" s="49"/>
      <c r="U583" s="49"/>
      <c r="V583" s="49"/>
      <c r="W583" s="49"/>
      <c r="X583" s="49"/>
      <c r="Y583" s="49"/>
      <c r="Z583" s="49"/>
      <c r="AA583" s="222"/>
      <c r="AB583" s="222"/>
      <c r="AC583" s="222"/>
      <c r="AD583" s="222"/>
      <c r="AE583" s="222"/>
      <c r="AF583" s="222"/>
      <c r="AG583" s="222"/>
      <c r="AH583" s="222"/>
      <c r="AI583" s="222"/>
      <c r="AJ583" s="222"/>
      <c r="AK583" s="222"/>
      <c r="AL583" s="222"/>
      <c r="AM583" s="222"/>
      <c r="AN583" s="222"/>
      <c r="AO583" s="222"/>
      <c r="AP583" s="222"/>
      <c r="AQ583" s="218"/>
      <c r="AR583" s="222"/>
      <c r="AS583" s="222"/>
      <c r="AT583" s="222"/>
      <c r="AX583" s="45"/>
    </row>
    <row r="584" spans="1:50" ht="22.5" customHeight="1" x14ac:dyDescent="0.25">
      <c r="A584" s="49"/>
      <c r="B584" s="50"/>
      <c r="C584" s="50"/>
      <c r="D584" s="222"/>
      <c r="E584" s="49"/>
      <c r="F584" s="222"/>
      <c r="G584" s="222"/>
      <c r="H584" s="222"/>
      <c r="I584" s="222"/>
      <c r="J584" s="222"/>
      <c r="K584" s="222"/>
      <c r="L584" s="49"/>
      <c r="M584" s="49"/>
      <c r="N584" s="49"/>
      <c r="O584" s="49"/>
      <c r="P584" s="49"/>
      <c r="Q584" s="49"/>
      <c r="R584" s="49"/>
      <c r="S584" s="49"/>
      <c r="T584" s="49"/>
      <c r="U584" s="49"/>
      <c r="V584" s="49"/>
      <c r="W584" s="49"/>
      <c r="X584" s="49"/>
      <c r="Y584" s="49"/>
      <c r="Z584" s="49"/>
      <c r="AA584" s="222"/>
      <c r="AB584" s="222"/>
      <c r="AC584" s="222"/>
      <c r="AD584" s="222"/>
      <c r="AE584" s="222"/>
      <c r="AF584" s="222"/>
      <c r="AG584" s="222"/>
      <c r="AH584" s="222"/>
      <c r="AI584" s="222"/>
      <c r="AJ584" s="222"/>
      <c r="AK584" s="222"/>
      <c r="AL584" s="222"/>
      <c r="AM584" s="222"/>
      <c r="AN584" s="222"/>
      <c r="AO584" s="222"/>
      <c r="AP584" s="222"/>
      <c r="AQ584" s="218"/>
      <c r="AR584" s="222"/>
      <c r="AS584" s="222"/>
      <c r="AT584" s="222"/>
      <c r="AX584" s="45"/>
    </row>
    <row r="585" spans="1:50" ht="22.5" customHeight="1" x14ac:dyDescent="0.25">
      <c r="A585" s="49"/>
      <c r="B585" s="50"/>
      <c r="C585" s="50"/>
      <c r="D585" s="222"/>
      <c r="E585" s="49"/>
      <c r="F585" s="222"/>
      <c r="G585" s="222"/>
      <c r="H585" s="222"/>
      <c r="I585" s="222"/>
      <c r="J585" s="222"/>
      <c r="K585" s="222"/>
      <c r="L585" s="49"/>
      <c r="M585" s="49"/>
      <c r="N585" s="49"/>
      <c r="O585" s="49"/>
      <c r="P585" s="49"/>
      <c r="Q585" s="49"/>
      <c r="R585" s="49"/>
      <c r="S585" s="49"/>
      <c r="T585" s="49"/>
      <c r="U585" s="49"/>
      <c r="V585" s="49"/>
      <c r="W585" s="49"/>
      <c r="X585" s="49"/>
      <c r="Y585" s="49"/>
      <c r="Z585" s="49"/>
      <c r="AA585" s="222"/>
      <c r="AB585" s="222"/>
      <c r="AC585" s="222"/>
      <c r="AD585" s="222"/>
      <c r="AE585" s="222"/>
      <c r="AF585" s="222"/>
      <c r="AG585" s="222"/>
      <c r="AH585" s="222"/>
      <c r="AI585" s="222"/>
      <c r="AJ585" s="222"/>
      <c r="AK585" s="222"/>
      <c r="AL585" s="222"/>
      <c r="AM585" s="222"/>
      <c r="AN585" s="222"/>
      <c r="AO585" s="222"/>
      <c r="AP585" s="222"/>
      <c r="AQ585" s="218"/>
      <c r="AR585" s="222"/>
      <c r="AS585" s="222"/>
      <c r="AT585" s="222"/>
      <c r="AX585" s="45"/>
    </row>
    <row r="586" spans="1:50" ht="22.5" customHeight="1" x14ac:dyDescent="0.25">
      <c r="A586" s="49"/>
      <c r="B586" s="50"/>
      <c r="C586" s="50"/>
      <c r="D586" s="222"/>
      <c r="E586" s="49"/>
      <c r="F586" s="222"/>
      <c r="G586" s="222"/>
      <c r="H586" s="222"/>
      <c r="I586" s="222"/>
      <c r="J586" s="222"/>
      <c r="K586" s="222"/>
      <c r="L586" s="49"/>
      <c r="M586" s="49"/>
      <c r="N586" s="49"/>
      <c r="O586" s="49"/>
      <c r="P586" s="49"/>
      <c r="Q586" s="49"/>
      <c r="R586" s="49"/>
      <c r="S586" s="49"/>
      <c r="T586" s="49"/>
      <c r="U586" s="49"/>
      <c r="V586" s="49"/>
      <c r="W586" s="49"/>
      <c r="X586" s="49"/>
      <c r="Y586" s="49"/>
      <c r="Z586" s="49"/>
      <c r="AA586" s="222"/>
      <c r="AB586" s="222"/>
      <c r="AC586" s="222"/>
      <c r="AD586" s="222"/>
      <c r="AE586" s="222"/>
      <c r="AF586" s="222"/>
      <c r="AG586" s="222"/>
      <c r="AH586" s="222"/>
      <c r="AI586" s="222"/>
      <c r="AJ586" s="222"/>
      <c r="AK586" s="222"/>
      <c r="AL586" s="222"/>
      <c r="AM586" s="222"/>
      <c r="AN586" s="222"/>
      <c r="AO586" s="222"/>
      <c r="AP586" s="222"/>
      <c r="AQ586" s="218"/>
      <c r="AR586" s="222"/>
      <c r="AS586" s="222"/>
      <c r="AT586" s="222"/>
      <c r="AX586" s="45"/>
    </row>
    <row r="587" spans="1:50" ht="22.5" customHeight="1" x14ac:dyDescent="0.25">
      <c r="A587" s="49"/>
      <c r="B587" s="50"/>
      <c r="C587" s="50"/>
      <c r="D587" s="222"/>
      <c r="E587" s="49"/>
      <c r="F587" s="222"/>
      <c r="G587" s="222"/>
      <c r="H587" s="222"/>
      <c r="I587" s="222"/>
      <c r="J587" s="222"/>
      <c r="K587" s="222"/>
      <c r="L587" s="49"/>
      <c r="M587" s="49"/>
      <c r="N587" s="49"/>
      <c r="O587" s="49"/>
      <c r="P587" s="49"/>
      <c r="Q587" s="49"/>
      <c r="R587" s="49"/>
      <c r="S587" s="49"/>
      <c r="T587" s="49"/>
      <c r="U587" s="49"/>
      <c r="V587" s="49"/>
      <c r="W587" s="49"/>
      <c r="X587" s="49"/>
      <c r="Y587" s="49"/>
      <c r="Z587" s="49"/>
      <c r="AA587" s="222"/>
      <c r="AB587" s="222"/>
      <c r="AC587" s="222"/>
      <c r="AD587" s="222"/>
      <c r="AE587" s="222"/>
      <c r="AF587" s="222"/>
      <c r="AG587" s="222"/>
      <c r="AH587" s="222"/>
      <c r="AI587" s="222"/>
      <c r="AJ587" s="222"/>
      <c r="AK587" s="222"/>
      <c r="AL587" s="222"/>
      <c r="AM587" s="222"/>
      <c r="AN587" s="222"/>
      <c r="AO587" s="222"/>
      <c r="AP587" s="222"/>
      <c r="AQ587" s="218"/>
      <c r="AR587" s="222"/>
      <c r="AS587" s="222"/>
      <c r="AT587" s="222"/>
      <c r="AX587" s="45"/>
    </row>
    <row r="588" spans="1:50" ht="22.5" customHeight="1" x14ac:dyDescent="0.25">
      <c r="A588" s="49"/>
      <c r="B588" s="50"/>
      <c r="C588" s="50"/>
      <c r="D588" s="222"/>
      <c r="E588" s="49"/>
      <c r="F588" s="222"/>
      <c r="G588" s="222"/>
      <c r="H588" s="222"/>
      <c r="I588" s="222"/>
      <c r="J588" s="222"/>
      <c r="K588" s="222"/>
      <c r="L588" s="49"/>
      <c r="M588" s="49"/>
      <c r="N588" s="49"/>
      <c r="O588" s="49"/>
      <c r="P588" s="49"/>
      <c r="Q588" s="49"/>
      <c r="R588" s="49"/>
      <c r="S588" s="49"/>
      <c r="T588" s="49"/>
      <c r="U588" s="49"/>
      <c r="V588" s="49"/>
      <c r="W588" s="49"/>
      <c r="X588" s="49"/>
      <c r="Y588" s="49"/>
      <c r="Z588" s="49"/>
      <c r="AA588" s="222"/>
      <c r="AB588" s="222"/>
      <c r="AC588" s="222"/>
      <c r="AD588" s="222"/>
      <c r="AE588" s="222"/>
      <c r="AF588" s="222"/>
      <c r="AG588" s="222"/>
      <c r="AH588" s="222"/>
      <c r="AI588" s="222"/>
      <c r="AJ588" s="222"/>
      <c r="AK588" s="222"/>
      <c r="AL588" s="222"/>
      <c r="AM588" s="222"/>
      <c r="AN588" s="222"/>
      <c r="AO588" s="222"/>
      <c r="AP588" s="222"/>
      <c r="AQ588" s="218"/>
      <c r="AR588" s="222"/>
      <c r="AS588" s="222"/>
      <c r="AT588" s="222"/>
      <c r="AX588" s="45"/>
    </row>
    <row r="589" spans="1:50" ht="22.5" customHeight="1" x14ac:dyDescent="0.25">
      <c r="A589" s="49"/>
      <c r="B589" s="50"/>
      <c r="C589" s="50"/>
      <c r="D589" s="222"/>
      <c r="E589" s="49"/>
      <c r="F589" s="222"/>
      <c r="G589" s="222"/>
      <c r="H589" s="222"/>
      <c r="I589" s="222"/>
      <c r="J589" s="222"/>
      <c r="K589" s="222"/>
      <c r="L589" s="49"/>
      <c r="M589" s="49"/>
      <c r="N589" s="49"/>
      <c r="O589" s="49"/>
      <c r="P589" s="49"/>
      <c r="Q589" s="49"/>
      <c r="R589" s="49"/>
      <c r="S589" s="49"/>
      <c r="T589" s="49"/>
      <c r="U589" s="49"/>
      <c r="V589" s="49"/>
      <c r="W589" s="49"/>
      <c r="X589" s="49"/>
      <c r="Y589" s="49"/>
      <c r="Z589" s="49"/>
      <c r="AA589" s="222"/>
      <c r="AB589" s="222"/>
      <c r="AC589" s="222"/>
      <c r="AD589" s="222"/>
      <c r="AE589" s="222"/>
      <c r="AF589" s="222"/>
      <c r="AG589" s="222"/>
      <c r="AH589" s="222"/>
      <c r="AI589" s="222"/>
      <c r="AJ589" s="222"/>
      <c r="AK589" s="222"/>
      <c r="AL589" s="222"/>
      <c r="AM589" s="222"/>
      <c r="AN589" s="222"/>
      <c r="AO589" s="222"/>
      <c r="AP589" s="222"/>
      <c r="AQ589" s="218"/>
      <c r="AR589" s="222"/>
      <c r="AS589" s="222"/>
      <c r="AT589" s="222"/>
      <c r="AX589" s="45"/>
    </row>
    <row r="590" spans="1:50" ht="22.5" customHeight="1" x14ac:dyDescent="0.25">
      <c r="A590" s="49"/>
      <c r="B590" s="50"/>
      <c r="C590" s="50"/>
      <c r="D590" s="222"/>
      <c r="E590" s="49"/>
      <c r="F590" s="222"/>
      <c r="G590" s="222"/>
      <c r="H590" s="222"/>
      <c r="I590" s="222"/>
      <c r="J590" s="222"/>
      <c r="K590" s="222"/>
      <c r="L590" s="49"/>
      <c r="M590" s="49"/>
      <c r="N590" s="49"/>
      <c r="O590" s="49"/>
      <c r="P590" s="49"/>
      <c r="Q590" s="49"/>
      <c r="R590" s="49"/>
      <c r="S590" s="49"/>
      <c r="T590" s="49"/>
      <c r="U590" s="49"/>
      <c r="V590" s="49"/>
      <c r="W590" s="49"/>
      <c r="X590" s="49"/>
      <c r="Y590" s="49"/>
      <c r="Z590" s="49"/>
      <c r="AA590" s="222"/>
      <c r="AB590" s="222"/>
      <c r="AC590" s="222"/>
      <c r="AD590" s="222"/>
      <c r="AE590" s="222"/>
      <c r="AF590" s="222"/>
      <c r="AG590" s="222"/>
      <c r="AH590" s="222"/>
      <c r="AI590" s="222"/>
      <c r="AJ590" s="222"/>
      <c r="AK590" s="222"/>
      <c r="AL590" s="222"/>
      <c r="AM590" s="222"/>
      <c r="AN590" s="222"/>
      <c r="AO590" s="222"/>
      <c r="AP590" s="222"/>
      <c r="AQ590" s="218"/>
      <c r="AR590" s="222"/>
      <c r="AS590" s="222"/>
      <c r="AT590" s="222"/>
      <c r="AX590" s="45"/>
    </row>
    <row r="591" spans="1:50" ht="22.5" customHeight="1" x14ac:dyDescent="0.25">
      <c r="A591" s="49"/>
      <c r="B591" s="50"/>
      <c r="C591" s="50"/>
      <c r="D591" s="222"/>
      <c r="E591" s="49"/>
      <c r="F591" s="222"/>
      <c r="G591" s="222"/>
      <c r="H591" s="222"/>
      <c r="I591" s="222"/>
      <c r="J591" s="222"/>
      <c r="K591" s="222"/>
      <c r="L591" s="49"/>
      <c r="M591" s="49"/>
      <c r="N591" s="49"/>
      <c r="O591" s="49"/>
      <c r="P591" s="49"/>
      <c r="Q591" s="49"/>
      <c r="R591" s="49"/>
      <c r="S591" s="49"/>
      <c r="T591" s="49"/>
      <c r="U591" s="49"/>
      <c r="V591" s="49"/>
      <c r="W591" s="49"/>
      <c r="X591" s="49"/>
      <c r="Y591" s="49"/>
      <c r="Z591" s="49"/>
      <c r="AA591" s="222"/>
      <c r="AB591" s="222"/>
      <c r="AC591" s="222"/>
      <c r="AD591" s="222"/>
      <c r="AE591" s="222"/>
      <c r="AF591" s="222"/>
      <c r="AG591" s="222"/>
      <c r="AH591" s="222"/>
      <c r="AI591" s="222"/>
      <c r="AJ591" s="222"/>
      <c r="AK591" s="222"/>
      <c r="AL591" s="222"/>
      <c r="AM591" s="222"/>
      <c r="AN591" s="222"/>
      <c r="AO591" s="222"/>
      <c r="AP591" s="222"/>
      <c r="AQ591" s="218"/>
      <c r="AR591" s="222"/>
      <c r="AS591" s="222"/>
      <c r="AT591" s="222"/>
      <c r="AX591" s="45"/>
    </row>
    <row r="592" spans="1:50" ht="22.5" customHeight="1" x14ac:dyDescent="0.25">
      <c r="A592" s="49"/>
      <c r="B592" s="50"/>
      <c r="C592" s="50"/>
      <c r="D592" s="222"/>
      <c r="E592" s="49"/>
      <c r="F592" s="222"/>
      <c r="G592" s="222"/>
      <c r="H592" s="222"/>
      <c r="I592" s="222"/>
      <c r="J592" s="222"/>
      <c r="K592" s="222"/>
      <c r="L592" s="49"/>
      <c r="M592" s="49"/>
      <c r="N592" s="49"/>
      <c r="O592" s="49"/>
      <c r="P592" s="49"/>
      <c r="Q592" s="49"/>
      <c r="R592" s="49"/>
      <c r="S592" s="49"/>
      <c r="T592" s="49"/>
      <c r="U592" s="49"/>
      <c r="V592" s="49"/>
      <c r="W592" s="49"/>
      <c r="X592" s="49"/>
      <c r="Y592" s="49"/>
      <c r="Z592" s="49"/>
      <c r="AA592" s="222"/>
      <c r="AB592" s="222"/>
      <c r="AC592" s="222"/>
      <c r="AD592" s="222"/>
      <c r="AE592" s="222"/>
      <c r="AF592" s="222"/>
      <c r="AG592" s="222"/>
      <c r="AH592" s="222"/>
      <c r="AI592" s="222"/>
      <c r="AJ592" s="222"/>
      <c r="AK592" s="222"/>
      <c r="AL592" s="222"/>
      <c r="AM592" s="222"/>
      <c r="AN592" s="222"/>
      <c r="AO592" s="222"/>
      <c r="AP592" s="222"/>
      <c r="AQ592" s="218"/>
      <c r="AR592" s="222"/>
      <c r="AS592" s="222"/>
      <c r="AT592" s="222"/>
      <c r="AX592" s="45"/>
    </row>
    <row r="593" spans="1:50" ht="22.5" customHeight="1" x14ac:dyDescent="0.25">
      <c r="A593" s="49"/>
      <c r="B593" s="50"/>
      <c r="C593" s="50"/>
      <c r="D593" s="222"/>
      <c r="E593" s="49"/>
      <c r="F593" s="222"/>
      <c r="G593" s="222"/>
      <c r="H593" s="222"/>
      <c r="I593" s="222"/>
      <c r="J593" s="222"/>
      <c r="K593" s="222"/>
      <c r="L593" s="49"/>
      <c r="M593" s="49"/>
      <c r="N593" s="49"/>
      <c r="O593" s="49"/>
      <c r="P593" s="49"/>
      <c r="Q593" s="49"/>
      <c r="R593" s="49"/>
      <c r="S593" s="49"/>
      <c r="T593" s="49"/>
      <c r="U593" s="49"/>
      <c r="V593" s="49"/>
      <c r="W593" s="49"/>
      <c r="X593" s="49"/>
      <c r="Y593" s="49"/>
      <c r="Z593" s="49"/>
      <c r="AA593" s="222"/>
      <c r="AB593" s="222"/>
      <c r="AC593" s="222"/>
      <c r="AD593" s="222"/>
      <c r="AE593" s="222"/>
      <c r="AF593" s="222"/>
      <c r="AG593" s="222"/>
      <c r="AH593" s="222"/>
      <c r="AI593" s="222"/>
      <c r="AJ593" s="222"/>
      <c r="AK593" s="222"/>
      <c r="AL593" s="222"/>
      <c r="AM593" s="222"/>
      <c r="AN593" s="222"/>
      <c r="AO593" s="222"/>
      <c r="AP593" s="222"/>
      <c r="AQ593" s="218"/>
      <c r="AR593" s="222"/>
      <c r="AS593" s="222"/>
      <c r="AT593" s="222"/>
      <c r="AX593" s="45"/>
    </row>
    <row r="594" spans="1:50" ht="22.5" customHeight="1" x14ac:dyDescent="0.25">
      <c r="A594" s="49"/>
      <c r="B594" s="50"/>
      <c r="C594" s="50"/>
      <c r="D594" s="222"/>
      <c r="E594" s="49"/>
      <c r="F594" s="222"/>
      <c r="G594" s="222"/>
      <c r="H594" s="222"/>
      <c r="I594" s="222"/>
      <c r="J594" s="222"/>
      <c r="K594" s="222"/>
      <c r="L594" s="49"/>
      <c r="M594" s="49"/>
      <c r="N594" s="49"/>
      <c r="O594" s="49"/>
      <c r="P594" s="49"/>
      <c r="Q594" s="49"/>
      <c r="R594" s="49"/>
      <c r="S594" s="49"/>
      <c r="T594" s="49"/>
      <c r="U594" s="49"/>
      <c r="V594" s="49"/>
      <c r="W594" s="49"/>
      <c r="X594" s="49"/>
      <c r="Y594" s="49"/>
      <c r="Z594" s="49"/>
      <c r="AA594" s="222"/>
      <c r="AB594" s="222"/>
      <c r="AC594" s="222"/>
      <c r="AD594" s="222"/>
      <c r="AE594" s="222"/>
      <c r="AF594" s="222"/>
      <c r="AG594" s="222"/>
      <c r="AH594" s="222"/>
      <c r="AI594" s="222"/>
      <c r="AJ594" s="222"/>
      <c r="AK594" s="222"/>
      <c r="AL594" s="222"/>
      <c r="AM594" s="222"/>
      <c r="AN594" s="222"/>
      <c r="AO594" s="222"/>
      <c r="AP594" s="222"/>
      <c r="AQ594" s="218"/>
      <c r="AR594" s="222"/>
      <c r="AS594" s="222"/>
      <c r="AT594" s="222"/>
      <c r="AX594" s="45"/>
    </row>
    <row r="595" spans="1:50" ht="22.5" customHeight="1" x14ac:dyDescent="0.25">
      <c r="A595" s="49"/>
      <c r="B595" s="50"/>
      <c r="C595" s="50"/>
      <c r="D595" s="222"/>
      <c r="E595" s="49"/>
      <c r="F595" s="222"/>
      <c r="G595" s="222"/>
      <c r="H595" s="222"/>
      <c r="I595" s="222"/>
      <c r="J595" s="222"/>
      <c r="K595" s="222"/>
      <c r="L595" s="49"/>
      <c r="M595" s="49"/>
      <c r="N595" s="49"/>
      <c r="O595" s="49"/>
      <c r="P595" s="49"/>
      <c r="Q595" s="49"/>
      <c r="R595" s="49"/>
      <c r="S595" s="49"/>
      <c r="T595" s="49"/>
      <c r="U595" s="49"/>
      <c r="V595" s="49"/>
      <c r="W595" s="49"/>
      <c r="X595" s="49"/>
      <c r="Y595" s="49"/>
      <c r="Z595" s="49"/>
      <c r="AA595" s="222"/>
      <c r="AB595" s="222"/>
      <c r="AC595" s="222"/>
      <c r="AD595" s="222"/>
      <c r="AE595" s="222"/>
      <c r="AF595" s="222"/>
      <c r="AG595" s="222"/>
      <c r="AH595" s="222"/>
      <c r="AI595" s="222"/>
      <c r="AJ595" s="222"/>
      <c r="AK595" s="222"/>
      <c r="AL595" s="222"/>
      <c r="AM595" s="222"/>
      <c r="AN595" s="222"/>
      <c r="AO595" s="222"/>
      <c r="AP595" s="222"/>
      <c r="AQ595" s="218"/>
      <c r="AR595" s="222"/>
      <c r="AS595" s="222"/>
      <c r="AT595" s="222"/>
      <c r="AX595" s="45"/>
    </row>
    <row r="596" spans="1:50" ht="22.5" customHeight="1" x14ac:dyDescent="0.25">
      <c r="A596" s="49"/>
      <c r="B596" s="50"/>
      <c r="C596" s="50"/>
      <c r="D596" s="222"/>
      <c r="E596" s="49"/>
      <c r="F596" s="222"/>
      <c r="G596" s="222"/>
      <c r="H596" s="222"/>
      <c r="I596" s="222"/>
      <c r="J596" s="222"/>
      <c r="K596" s="222"/>
      <c r="L596" s="49"/>
      <c r="M596" s="49"/>
      <c r="N596" s="49"/>
      <c r="O596" s="49"/>
      <c r="P596" s="49"/>
      <c r="Q596" s="49"/>
      <c r="R596" s="49"/>
      <c r="S596" s="49"/>
      <c r="T596" s="49"/>
      <c r="U596" s="49"/>
      <c r="V596" s="49"/>
      <c r="W596" s="49"/>
      <c r="X596" s="49"/>
      <c r="Y596" s="49"/>
      <c r="Z596" s="49"/>
      <c r="AA596" s="222"/>
      <c r="AB596" s="222"/>
      <c r="AC596" s="222"/>
      <c r="AD596" s="222"/>
      <c r="AE596" s="222"/>
      <c r="AF596" s="222"/>
      <c r="AG596" s="222"/>
      <c r="AH596" s="222"/>
      <c r="AI596" s="222"/>
      <c r="AJ596" s="222"/>
      <c r="AK596" s="222"/>
      <c r="AL596" s="222"/>
      <c r="AM596" s="222"/>
      <c r="AN596" s="222"/>
      <c r="AO596" s="222"/>
      <c r="AP596" s="222"/>
      <c r="AQ596" s="218"/>
      <c r="AR596" s="222"/>
      <c r="AS596" s="222"/>
      <c r="AT596" s="222"/>
      <c r="AX596" s="45"/>
    </row>
    <row r="597" spans="1:50" ht="22.5" customHeight="1" x14ac:dyDescent="0.25">
      <c r="A597" s="49"/>
      <c r="B597" s="50"/>
      <c r="C597" s="50"/>
      <c r="D597" s="222"/>
      <c r="E597" s="49"/>
      <c r="F597" s="222"/>
      <c r="G597" s="222"/>
      <c r="H597" s="222"/>
      <c r="I597" s="222"/>
      <c r="J597" s="222"/>
      <c r="K597" s="222"/>
      <c r="L597" s="49"/>
      <c r="M597" s="49"/>
      <c r="N597" s="49"/>
      <c r="O597" s="49"/>
      <c r="P597" s="49"/>
      <c r="Q597" s="49"/>
      <c r="R597" s="49"/>
      <c r="S597" s="49"/>
      <c r="T597" s="49"/>
      <c r="U597" s="49"/>
      <c r="V597" s="49"/>
      <c r="W597" s="49"/>
      <c r="X597" s="49"/>
      <c r="Y597" s="49"/>
      <c r="Z597" s="49"/>
      <c r="AA597" s="222"/>
      <c r="AB597" s="222"/>
      <c r="AC597" s="222"/>
      <c r="AD597" s="222"/>
      <c r="AE597" s="222"/>
      <c r="AF597" s="222"/>
      <c r="AG597" s="222"/>
      <c r="AH597" s="222"/>
      <c r="AI597" s="222"/>
      <c r="AJ597" s="222"/>
      <c r="AK597" s="222"/>
      <c r="AL597" s="222"/>
      <c r="AM597" s="222"/>
      <c r="AN597" s="222"/>
      <c r="AO597" s="222"/>
      <c r="AP597" s="222"/>
      <c r="AQ597" s="218"/>
      <c r="AR597" s="222"/>
      <c r="AS597" s="222"/>
      <c r="AT597" s="222"/>
      <c r="AX597" s="45"/>
    </row>
    <row r="598" spans="1:50" ht="22.5" customHeight="1" x14ac:dyDescent="0.25">
      <c r="A598" s="49"/>
      <c r="B598" s="50"/>
      <c r="C598" s="50"/>
      <c r="D598" s="222"/>
      <c r="E598" s="49"/>
      <c r="F598" s="222"/>
      <c r="G598" s="222"/>
      <c r="H598" s="222"/>
      <c r="I598" s="222"/>
      <c r="J598" s="222"/>
      <c r="K598" s="222"/>
      <c r="L598" s="49"/>
      <c r="M598" s="49"/>
      <c r="N598" s="49"/>
      <c r="O598" s="49"/>
      <c r="P598" s="49"/>
      <c r="Q598" s="49"/>
      <c r="R598" s="49"/>
      <c r="S598" s="49"/>
      <c r="T598" s="49"/>
      <c r="U598" s="49"/>
      <c r="V598" s="49"/>
      <c r="W598" s="49"/>
      <c r="X598" s="49"/>
      <c r="Y598" s="49"/>
      <c r="Z598" s="49"/>
      <c r="AA598" s="222"/>
      <c r="AB598" s="222"/>
      <c r="AC598" s="222"/>
      <c r="AD598" s="222"/>
      <c r="AE598" s="222"/>
      <c r="AF598" s="222"/>
      <c r="AG598" s="222"/>
      <c r="AH598" s="222"/>
      <c r="AI598" s="222"/>
      <c r="AJ598" s="222"/>
      <c r="AK598" s="222"/>
      <c r="AL598" s="222"/>
      <c r="AM598" s="222"/>
      <c r="AN598" s="222"/>
      <c r="AO598" s="222"/>
      <c r="AP598" s="222"/>
      <c r="AQ598" s="218"/>
      <c r="AR598" s="222"/>
      <c r="AS598" s="222"/>
      <c r="AT598" s="222"/>
      <c r="AX598" s="45"/>
    </row>
    <row r="599" spans="1:50" ht="22.5" customHeight="1" x14ac:dyDescent="0.25">
      <c r="A599" s="49"/>
      <c r="B599" s="50"/>
      <c r="C599" s="50"/>
      <c r="D599" s="222"/>
      <c r="E599" s="49"/>
      <c r="F599" s="222"/>
      <c r="G599" s="222"/>
      <c r="H599" s="222"/>
      <c r="I599" s="222"/>
      <c r="J599" s="222"/>
      <c r="K599" s="222"/>
      <c r="L599" s="49"/>
      <c r="M599" s="49"/>
      <c r="N599" s="49"/>
      <c r="O599" s="49"/>
      <c r="P599" s="49"/>
      <c r="Q599" s="49"/>
      <c r="R599" s="49"/>
      <c r="S599" s="49"/>
      <c r="T599" s="49"/>
      <c r="U599" s="49"/>
      <c r="V599" s="49"/>
      <c r="W599" s="49"/>
      <c r="X599" s="49"/>
      <c r="Y599" s="49"/>
      <c r="Z599" s="49"/>
      <c r="AA599" s="222"/>
      <c r="AB599" s="222"/>
      <c r="AC599" s="222"/>
      <c r="AD599" s="222"/>
      <c r="AE599" s="222"/>
      <c r="AF599" s="222"/>
      <c r="AG599" s="222"/>
      <c r="AH599" s="222"/>
      <c r="AI599" s="222"/>
      <c r="AJ599" s="222"/>
      <c r="AK599" s="222"/>
      <c r="AL599" s="222"/>
      <c r="AM599" s="222"/>
      <c r="AN599" s="222"/>
      <c r="AO599" s="222"/>
      <c r="AP599" s="222"/>
      <c r="AQ599" s="218"/>
      <c r="AR599" s="222"/>
      <c r="AS599" s="222"/>
      <c r="AT599" s="222"/>
      <c r="AX599" s="45"/>
    </row>
    <row r="600" spans="1:50" ht="22.5" customHeight="1" x14ac:dyDescent="0.25">
      <c r="A600" s="49"/>
      <c r="B600" s="50"/>
      <c r="C600" s="50"/>
      <c r="D600" s="222"/>
      <c r="E600" s="49"/>
      <c r="F600" s="222"/>
      <c r="G600" s="222"/>
      <c r="H600" s="222"/>
      <c r="I600" s="222"/>
      <c r="J600" s="222"/>
      <c r="K600" s="222"/>
      <c r="L600" s="49"/>
      <c r="M600" s="49"/>
      <c r="N600" s="49"/>
      <c r="O600" s="49"/>
      <c r="P600" s="49"/>
      <c r="Q600" s="49"/>
      <c r="R600" s="49"/>
      <c r="S600" s="49"/>
      <c r="T600" s="49"/>
      <c r="U600" s="49"/>
      <c r="V600" s="49"/>
      <c r="W600" s="49"/>
      <c r="X600" s="49"/>
      <c r="Y600" s="49"/>
      <c r="Z600" s="49"/>
      <c r="AA600" s="222"/>
      <c r="AB600" s="222"/>
      <c r="AC600" s="222"/>
      <c r="AD600" s="222"/>
      <c r="AE600" s="222"/>
      <c r="AF600" s="222"/>
      <c r="AG600" s="222"/>
      <c r="AH600" s="222"/>
      <c r="AI600" s="222"/>
      <c r="AJ600" s="222"/>
      <c r="AK600" s="222"/>
      <c r="AL600" s="222"/>
      <c r="AM600" s="222"/>
      <c r="AN600" s="222"/>
      <c r="AO600" s="222"/>
      <c r="AP600" s="222"/>
      <c r="AQ600" s="218"/>
      <c r="AR600" s="222"/>
      <c r="AS600" s="222"/>
      <c r="AT600" s="222"/>
      <c r="AX600" s="45"/>
    </row>
    <row r="601" spans="1:50" ht="22.5" customHeight="1" x14ac:dyDescent="0.25">
      <c r="A601" s="49"/>
      <c r="B601" s="50"/>
      <c r="C601" s="50"/>
      <c r="D601" s="222"/>
      <c r="E601" s="49"/>
      <c r="F601" s="222"/>
      <c r="G601" s="222"/>
      <c r="H601" s="222"/>
      <c r="I601" s="222"/>
      <c r="J601" s="222"/>
      <c r="K601" s="222"/>
      <c r="L601" s="49"/>
      <c r="M601" s="49"/>
      <c r="N601" s="49"/>
      <c r="O601" s="49"/>
      <c r="P601" s="49"/>
      <c r="Q601" s="49"/>
      <c r="R601" s="49"/>
      <c r="S601" s="49"/>
      <c r="T601" s="49"/>
      <c r="U601" s="49"/>
      <c r="V601" s="49"/>
      <c r="W601" s="49"/>
      <c r="X601" s="49"/>
      <c r="Y601" s="49"/>
      <c r="Z601" s="49"/>
      <c r="AA601" s="222"/>
      <c r="AB601" s="222"/>
      <c r="AC601" s="222"/>
      <c r="AD601" s="222"/>
      <c r="AE601" s="222"/>
      <c r="AF601" s="222"/>
      <c r="AG601" s="222"/>
      <c r="AH601" s="222"/>
      <c r="AI601" s="222"/>
      <c r="AJ601" s="222"/>
      <c r="AK601" s="222"/>
      <c r="AL601" s="222"/>
      <c r="AM601" s="222"/>
      <c r="AN601" s="222"/>
      <c r="AO601" s="222"/>
      <c r="AP601" s="222"/>
      <c r="AQ601" s="218"/>
      <c r="AR601" s="222"/>
      <c r="AS601" s="222"/>
      <c r="AT601" s="222"/>
      <c r="AX601" s="45"/>
    </row>
    <row r="602" spans="1:50" ht="22.5" customHeight="1" x14ac:dyDescent="0.25">
      <c r="A602" s="49"/>
      <c r="B602" s="50"/>
      <c r="C602" s="50"/>
      <c r="D602" s="222"/>
      <c r="E602" s="49"/>
      <c r="F602" s="222"/>
      <c r="G602" s="222"/>
      <c r="H602" s="222"/>
      <c r="I602" s="222"/>
      <c r="J602" s="222"/>
      <c r="K602" s="222"/>
      <c r="L602" s="49"/>
      <c r="M602" s="49"/>
      <c r="N602" s="49"/>
      <c r="O602" s="49"/>
      <c r="P602" s="49"/>
      <c r="Q602" s="49"/>
      <c r="R602" s="49"/>
      <c r="S602" s="49"/>
      <c r="T602" s="49"/>
      <c r="U602" s="49"/>
      <c r="V602" s="49"/>
      <c r="W602" s="49"/>
      <c r="X602" s="49"/>
      <c r="Y602" s="49"/>
      <c r="Z602" s="49"/>
      <c r="AA602" s="222"/>
      <c r="AB602" s="222"/>
      <c r="AC602" s="222"/>
      <c r="AD602" s="222"/>
      <c r="AE602" s="222"/>
      <c r="AF602" s="222"/>
      <c r="AG602" s="222"/>
      <c r="AH602" s="222"/>
      <c r="AI602" s="222"/>
      <c r="AJ602" s="222"/>
      <c r="AK602" s="222"/>
      <c r="AL602" s="222"/>
      <c r="AM602" s="222"/>
      <c r="AN602" s="222"/>
      <c r="AO602" s="222"/>
      <c r="AP602" s="222"/>
      <c r="AQ602" s="218"/>
      <c r="AR602" s="222"/>
      <c r="AS602" s="222"/>
      <c r="AT602" s="222"/>
      <c r="AX602" s="45"/>
    </row>
    <row r="603" spans="1:50" ht="22.5" customHeight="1" x14ac:dyDescent="0.25">
      <c r="A603" s="49"/>
      <c r="B603" s="50"/>
      <c r="C603" s="50"/>
      <c r="D603" s="222"/>
      <c r="E603" s="49"/>
      <c r="F603" s="222"/>
      <c r="G603" s="222"/>
      <c r="H603" s="222"/>
      <c r="I603" s="222"/>
      <c r="J603" s="222"/>
      <c r="K603" s="222"/>
      <c r="L603" s="49"/>
      <c r="M603" s="49"/>
      <c r="N603" s="49"/>
      <c r="O603" s="49"/>
      <c r="P603" s="49"/>
      <c r="Q603" s="49"/>
      <c r="R603" s="49"/>
      <c r="S603" s="49"/>
      <c r="T603" s="49"/>
      <c r="U603" s="49"/>
      <c r="V603" s="49"/>
      <c r="W603" s="49"/>
      <c r="X603" s="49"/>
      <c r="Y603" s="49"/>
      <c r="Z603" s="49"/>
      <c r="AA603" s="222"/>
      <c r="AB603" s="222"/>
      <c r="AC603" s="222"/>
      <c r="AD603" s="222"/>
      <c r="AE603" s="222"/>
      <c r="AF603" s="222"/>
      <c r="AG603" s="222"/>
      <c r="AH603" s="222"/>
      <c r="AI603" s="222"/>
      <c r="AJ603" s="222"/>
      <c r="AK603" s="222"/>
      <c r="AL603" s="222"/>
      <c r="AM603" s="222"/>
      <c r="AN603" s="222"/>
      <c r="AO603" s="222"/>
      <c r="AP603" s="222"/>
      <c r="AQ603" s="218"/>
      <c r="AR603" s="222"/>
      <c r="AS603" s="222"/>
      <c r="AT603" s="222"/>
      <c r="AX603" s="45"/>
    </row>
    <row r="604" spans="1:50" ht="22.5" customHeight="1" x14ac:dyDescent="0.25">
      <c r="A604" s="49"/>
      <c r="B604" s="50"/>
      <c r="C604" s="50"/>
      <c r="D604" s="222"/>
      <c r="E604" s="49"/>
      <c r="F604" s="222"/>
      <c r="G604" s="222"/>
      <c r="H604" s="222"/>
      <c r="I604" s="222"/>
      <c r="J604" s="222"/>
      <c r="K604" s="222"/>
      <c r="L604" s="49"/>
      <c r="M604" s="49"/>
      <c r="N604" s="49"/>
      <c r="O604" s="49"/>
      <c r="P604" s="49"/>
      <c r="Q604" s="49"/>
      <c r="R604" s="49"/>
      <c r="S604" s="49"/>
      <c r="T604" s="49"/>
      <c r="U604" s="49"/>
      <c r="V604" s="49"/>
      <c r="W604" s="49"/>
      <c r="X604" s="49"/>
      <c r="Y604" s="49"/>
      <c r="Z604" s="49"/>
      <c r="AA604" s="222"/>
      <c r="AB604" s="222"/>
      <c r="AC604" s="222"/>
      <c r="AD604" s="222"/>
      <c r="AE604" s="222"/>
      <c r="AF604" s="222"/>
      <c r="AG604" s="222"/>
      <c r="AH604" s="222"/>
      <c r="AI604" s="222"/>
      <c r="AJ604" s="222"/>
      <c r="AK604" s="222"/>
      <c r="AL604" s="222"/>
      <c r="AM604" s="222"/>
      <c r="AN604" s="222"/>
      <c r="AO604" s="222"/>
      <c r="AP604" s="222"/>
      <c r="AQ604" s="218"/>
      <c r="AR604" s="222"/>
      <c r="AS604" s="222"/>
      <c r="AT604" s="222"/>
      <c r="AX604" s="45"/>
    </row>
    <row r="605" spans="1:50" ht="22.5" customHeight="1" x14ac:dyDescent="0.25">
      <c r="A605" s="49"/>
      <c r="B605" s="50"/>
      <c r="C605" s="50"/>
      <c r="D605" s="222"/>
      <c r="E605" s="49"/>
      <c r="F605" s="222"/>
      <c r="G605" s="222"/>
      <c r="H605" s="222"/>
      <c r="I605" s="222"/>
      <c r="J605" s="222"/>
      <c r="K605" s="222"/>
      <c r="L605" s="49"/>
      <c r="M605" s="49"/>
      <c r="N605" s="49"/>
      <c r="O605" s="49"/>
      <c r="P605" s="49"/>
      <c r="Q605" s="49"/>
      <c r="R605" s="49"/>
      <c r="S605" s="49"/>
      <c r="T605" s="49"/>
      <c r="U605" s="49"/>
      <c r="V605" s="49"/>
      <c r="W605" s="49"/>
      <c r="X605" s="49"/>
      <c r="Y605" s="49"/>
      <c r="Z605" s="49"/>
      <c r="AA605" s="222"/>
      <c r="AB605" s="222"/>
      <c r="AC605" s="222"/>
      <c r="AD605" s="222"/>
      <c r="AE605" s="222"/>
      <c r="AF605" s="222"/>
      <c r="AG605" s="222"/>
      <c r="AH605" s="222"/>
      <c r="AI605" s="222"/>
      <c r="AJ605" s="222"/>
      <c r="AK605" s="222"/>
      <c r="AL605" s="222"/>
      <c r="AM605" s="222"/>
      <c r="AN605" s="222"/>
      <c r="AO605" s="222"/>
      <c r="AP605" s="222"/>
      <c r="AQ605" s="218"/>
      <c r="AR605" s="222"/>
      <c r="AS605" s="222"/>
      <c r="AT605" s="222"/>
      <c r="AX605" s="45"/>
    </row>
    <row r="606" spans="1:50" ht="22.5" customHeight="1" x14ac:dyDescent="0.25">
      <c r="A606" s="49"/>
      <c r="B606" s="50"/>
      <c r="C606" s="50"/>
      <c r="D606" s="222"/>
      <c r="E606" s="49"/>
      <c r="F606" s="222"/>
      <c r="G606" s="222"/>
      <c r="H606" s="222"/>
      <c r="I606" s="222"/>
      <c r="J606" s="222"/>
      <c r="K606" s="222"/>
      <c r="L606" s="49"/>
      <c r="M606" s="49"/>
      <c r="N606" s="49"/>
      <c r="O606" s="49"/>
      <c r="P606" s="49"/>
      <c r="Q606" s="49"/>
      <c r="R606" s="49"/>
      <c r="S606" s="49"/>
      <c r="T606" s="49"/>
      <c r="U606" s="49"/>
      <c r="V606" s="49"/>
      <c r="W606" s="49"/>
      <c r="X606" s="49"/>
      <c r="Y606" s="49"/>
      <c r="Z606" s="49"/>
      <c r="AA606" s="222"/>
      <c r="AB606" s="222"/>
      <c r="AC606" s="222"/>
      <c r="AD606" s="222"/>
      <c r="AE606" s="222"/>
      <c r="AF606" s="222"/>
      <c r="AG606" s="222"/>
      <c r="AH606" s="222"/>
      <c r="AI606" s="222"/>
      <c r="AJ606" s="222"/>
      <c r="AK606" s="222"/>
      <c r="AL606" s="222"/>
      <c r="AM606" s="222"/>
      <c r="AN606" s="222"/>
      <c r="AO606" s="222"/>
      <c r="AP606" s="222"/>
      <c r="AQ606" s="218"/>
      <c r="AR606" s="222"/>
      <c r="AS606" s="222"/>
      <c r="AT606" s="222"/>
      <c r="AX606" s="45"/>
    </row>
    <row r="607" spans="1:50" ht="22.5" customHeight="1" x14ac:dyDescent="0.25">
      <c r="A607" s="49"/>
      <c r="B607" s="50"/>
      <c r="C607" s="50"/>
      <c r="D607" s="222"/>
      <c r="E607" s="49"/>
      <c r="F607" s="222"/>
      <c r="G607" s="222"/>
      <c r="H607" s="222"/>
      <c r="I607" s="222"/>
      <c r="J607" s="222"/>
      <c r="K607" s="222"/>
      <c r="L607" s="49"/>
      <c r="M607" s="49"/>
      <c r="N607" s="49"/>
      <c r="O607" s="49"/>
      <c r="P607" s="49"/>
      <c r="Q607" s="49"/>
      <c r="R607" s="49"/>
      <c r="S607" s="49"/>
      <c r="T607" s="49"/>
      <c r="U607" s="49"/>
      <c r="V607" s="49"/>
      <c r="W607" s="49"/>
      <c r="X607" s="49"/>
      <c r="Y607" s="49"/>
      <c r="Z607" s="49"/>
      <c r="AA607" s="222"/>
      <c r="AB607" s="222"/>
      <c r="AC607" s="222"/>
      <c r="AD607" s="222"/>
      <c r="AE607" s="222"/>
      <c r="AF607" s="222"/>
      <c r="AG607" s="222"/>
      <c r="AH607" s="222"/>
      <c r="AI607" s="222"/>
      <c r="AJ607" s="222"/>
      <c r="AK607" s="222"/>
      <c r="AL607" s="222"/>
      <c r="AM607" s="222"/>
      <c r="AN607" s="222"/>
      <c r="AO607" s="222"/>
      <c r="AP607" s="222"/>
      <c r="AQ607" s="218"/>
      <c r="AR607" s="222"/>
      <c r="AS607" s="222"/>
      <c r="AT607" s="222"/>
      <c r="AX607" s="45"/>
    </row>
    <row r="608" spans="1:50" ht="22.5" customHeight="1" x14ac:dyDescent="0.25">
      <c r="A608" s="49"/>
      <c r="B608" s="50"/>
      <c r="C608" s="50"/>
      <c r="D608" s="222"/>
      <c r="E608" s="49"/>
      <c r="F608" s="222"/>
      <c r="G608" s="222"/>
      <c r="H608" s="222"/>
      <c r="I608" s="222"/>
      <c r="J608" s="222"/>
      <c r="K608" s="222"/>
      <c r="L608" s="49"/>
      <c r="M608" s="49"/>
      <c r="N608" s="49"/>
      <c r="O608" s="49"/>
      <c r="P608" s="49"/>
      <c r="Q608" s="49"/>
      <c r="R608" s="49"/>
      <c r="S608" s="49"/>
      <c r="T608" s="49"/>
      <c r="U608" s="49"/>
      <c r="V608" s="49"/>
      <c r="W608" s="49"/>
      <c r="X608" s="49"/>
      <c r="Y608" s="49"/>
      <c r="Z608" s="49"/>
      <c r="AA608" s="222"/>
      <c r="AB608" s="222"/>
      <c r="AC608" s="222"/>
      <c r="AD608" s="222"/>
      <c r="AE608" s="222"/>
      <c r="AF608" s="222"/>
      <c r="AG608" s="222"/>
      <c r="AH608" s="222"/>
      <c r="AI608" s="222"/>
      <c r="AJ608" s="222"/>
      <c r="AK608" s="222"/>
      <c r="AL608" s="222"/>
      <c r="AM608" s="222"/>
      <c r="AN608" s="222"/>
      <c r="AO608" s="222"/>
      <c r="AP608" s="222"/>
      <c r="AQ608" s="218"/>
      <c r="AR608" s="222"/>
      <c r="AS608" s="222"/>
      <c r="AT608" s="222"/>
      <c r="AX608" s="45"/>
    </row>
    <row r="609" spans="1:50" ht="22.5" customHeight="1" x14ac:dyDescent="0.25">
      <c r="A609" s="49"/>
      <c r="B609" s="50"/>
      <c r="C609" s="50"/>
      <c r="D609" s="222"/>
      <c r="E609" s="49"/>
      <c r="F609" s="222"/>
      <c r="G609" s="222"/>
      <c r="H609" s="222"/>
      <c r="I609" s="222"/>
      <c r="J609" s="222"/>
      <c r="K609" s="222"/>
      <c r="L609" s="49"/>
      <c r="M609" s="49"/>
      <c r="N609" s="49"/>
      <c r="O609" s="49"/>
      <c r="P609" s="49"/>
      <c r="Q609" s="49"/>
      <c r="R609" s="49"/>
      <c r="S609" s="49"/>
      <c r="T609" s="49"/>
      <c r="U609" s="49"/>
      <c r="V609" s="49"/>
      <c r="W609" s="49"/>
      <c r="X609" s="49"/>
      <c r="Y609" s="49"/>
      <c r="Z609" s="49"/>
      <c r="AA609" s="222"/>
      <c r="AB609" s="222"/>
      <c r="AC609" s="222"/>
      <c r="AD609" s="222"/>
      <c r="AE609" s="222"/>
      <c r="AF609" s="222"/>
      <c r="AG609" s="222"/>
      <c r="AH609" s="222"/>
      <c r="AI609" s="222"/>
      <c r="AJ609" s="222"/>
      <c r="AK609" s="222"/>
      <c r="AL609" s="222"/>
      <c r="AM609" s="222"/>
      <c r="AN609" s="222"/>
      <c r="AO609" s="222"/>
      <c r="AP609" s="222"/>
      <c r="AQ609" s="218"/>
      <c r="AR609" s="222"/>
      <c r="AS609" s="222"/>
      <c r="AT609" s="222"/>
      <c r="AX609" s="45"/>
    </row>
    <row r="610" spans="1:50" ht="22.5" customHeight="1" x14ac:dyDescent="0.25">
      <c r="A610" s="49"/>
      <c r="B610" s="50"/>
      <c r="C610" s="50"/>
      <c r="D610" s="222"/>
      <c r="E610" s="49"/>
      <c r="F610" s="222"/>
      <c r="G610" s="222"/>
      <c r="H610" s="222"/>
      <c r="I610" s="222"/>
      <c r="J610" s="222"/>
      <c r="K610" s="222"/>
      <c r="L610" s="49"/>
      <c r="M610" s="49"/>
      <c r="N610" s="49"/>
      <c r="O610" s="49"/>
      <c r="P610" s="49"/>
      <c r="Q610" s="49"/>
      <c r="R610" s="49"/>
      <c r="S610" s="49"/>
      <c r="T610" s="49"/>
      <c r="U610" s="49"/>
      <c r="V610" s="49"/>
      <c r="W610" s="49"/>
      <c r="X610" s="49"/>
      <c r="Y610" s="49"/>
      <c r="Z610" s="49"/>
      <c r="AA610" s="222"/>
      <c r="AB610" s="222"/>
      <c r="AC610" s="222"/>
      <c r="AD610" s="222"/>
      <c r="AE610" s="222"/>
      <c r="AF610" s="222"/>
      <c r="AG610" s="222"/>
      <c r="AH610" s="222"/>
      <c r="AI610" s="222"/>
      <c r="AJ610" s="222"/>
      <c r="AK610" s="222"/>
      <c r="AL610" s="222"/>
      <c r="AM610" s="222"/>
      <c r="AN610" s="222"/>
      <c r="AO610" s="222"/>
      <c r="AP610" s="222"/>
      <c r="AQ610" s="218"/>
      <c r="AR610" s="222"/>
      <c r="AS610" s="222"/>
      <c r="AT610" s="222"/>
      <c r="AX610" s="45"/>
    </row>
    <row r="611" spans="1:50" ht="22.5" customHeight="1" x14ac:dyDescent="0.25">
      <c r="A611" s="49"/>
      <c r="B611" s="50"/>
      <c r="C611" s="50"/>
      <c r="D611" s="222"/>
      <c r="E611" s="49"/>
      <c r="F611" s="222"/>
      <c r="G611" s="222"/>
      <c r="H611" s="222"/>
      <c r="I611" s="222"/>
      <c r="J611" s="222"/>
      <c r="K611" s="222"/>
      <c r="L611" s="49"/>
      <c r="M611" s="49"/>
      <c r="N611" s="49"/>
      <c r="O611" s="49"/>
      <c r="P611" s="49"/>
      <c r="Q611" s="49"/>
      <c r="R611" s="49"/>
      <c r="S611" s="49"/>
      <c r="T611" s="49"/>
      <c r="U611" s="49"/>
      <c r="V611" s="49"/>
      <c r="W611" s="49"/>
      <c r="X611" s="49"/>
      <c r="Y611" s="49"/>
      <c r="Z611" s="49"/>
      <c r="AA611" s="222"/>
      <c r="AB611" s="222"/>
      <c r="AC611" s="222"/>
      <c r="AD611" s="222"/>
      <c r="AE611" s="222"/>
      <c r="AF611" s="222"/>
      <c r="AG611" s="222"/>
      <c r="AH611" s="222"/>
      <c r="AI611" s="222"/>
      <c r="AJ611" s="222"/>
      <c r="AK611" s="222"/>
      <c r="AL611" s="222"/>
      <c r="AM611" s="222"/>
      <c r="AN611" s="222"/>
      <c r="AO611" s="222"/>
      <c r="AP611" s="222"/>
      <c r="AQ611" s="218"/>
      <c r="AR611" s="222"/>
      <c r="AS611" s="222"/>
      <c r="AT611" s="222"/>
      <c r="AX611" s="45"/>
    </row>
    <row r="612" spans="1:50" ht="22.5" customHeight="1" x14ac:dyDescent="0.25">
      <c r="A612" s="49"/>
      <c r="B612" s="50"/>
      <c r="C612" s="50"/>
      <c r="D612" s="222"/>
      <c r="E612" s="49"/>
      <c r="F612" s="222"/>
      <c r="G612" s="222"/>
      <c r="H612" s="222"/>
      <c r="I612" s="222"/>
      <c r="J612" s="222"/>
      <c r="K612" s="222"/>
      <c r="L612" s="49"/>
      <c r="M612" s="49"/>
      <c r="N612" s="49"/>
      <c r="O612" s="49"/>
      <c r="P612" s="49"/>
      <c r="Q612" s="49"/>
      <c r="R612" s="49"/>
      <c r="S612" s="49"/>
      <c r="T612" s="49"/>
      <c r="U612" s="49"/>
      <c r="V612" s="49"/>
      <c r="W612" s="49"/>
      <c r="X612" s="49"/>
      <c r="Y612" s="49"/>
      <c r="Z612" s="49"/>
      <c r="AA612" s="222"/>
      <c r="AB612" s="222"/>
      <c r="AC612" s="222"/>
      <c r="AD612" s="222"/>
      <c r="AE612" s="222"/>
      <c r="AF612" s="222"/>
      <c r="AG612" s="222"/>
      <c r="AH612" s="222"/>
      <c r="AI612" s="222"/>
      <c r="AJ612" s="222"/>
      <c r="AK612" s="222"/>
      <c r="AL612" s="222"/>
      <c r="AM612" s="222"/>
      <c r="AN612" s="222"/>
      <c r="AO612" s="222"/>
      <c r="AP612" s="222"/>
      <c r="AQ612" s="218"/>
      <c r="AR612" s="222"/>
      <c r="AS612" s="222"/>
      <c r="AT612" s="222"/>
      <c r="AX612" s="45"/>
    </row>
    <row r="613" spans="1:50" ht="22.5" customHeight="1" x14ac:dyDescent="0.25">
      <c r="A613" s="49"/>
      <c r="B613" s="50"/>
      <c r="C613" s="50"/>
      <c r="D613" s="222"/>
      <c r="E613" s="49"/>
      <c r="F613" s="222"/>
      <c r="G613" s="222"/>
      <c r="H613" s="222"/>
      <c r="I613" s="222"/>
      <c r="J613" s="222"/>
      <c r="K613" s="222"/>
      <c r="L613" s="49"/>
      <c r="M613" s="49"/>
      <c r="N613" s="49"/>
      <c r="O613" s="49"/>
      <c r="P613" s="49"/>
      <c r="Q613" s="49"/>
      <c r="R613" s="49"/>
      <c r="S613" s="49"/>
      <c r="T613" s="49"/>
      <c r="U613" s="49"/>
      <c r="V613" s="49"/>
      <c r="W613" s="49"/>
      <c r="X613" s="49"/>
      <c r="Y613" s="49"/>
      <c r="Z613" s="49"/>
      <c r="AA613" s="222"/>
      <c r="AB613" s="222"/>
      <c r="AC613" s="222"/>
      <c r="AD613" s="222"/>
      <c r="AE613" s="222"/>
      <c r="AF613" s="222"/>
      <c r="AG613" s="222"/>
      <c r="AH613" s="222"/>
      <c r="AI613" s="222"/>
      <c r="AJ613" s="222"/>
      <c r="AK613" s="222"/>
      <c r="AL613" s="222"/>
      <c r="AM613" s="222"/>
      <c r="AN613" s="222"/>
      <c r="AO613" s="222"/>
      <c r="AP613" s="222"/>
      <c r="AQ613" s="218"/>
      <c r="AR613" s="222"/>
      <c r="AS613" s="222"/>
      <c r="AT613" s="222"/>
      <c r="AX613" s="45"/>
    </row>
    <row r="614" spans="1:50" ht="22.5" customHeight="1" x14ac:dyDescent="0.25">
      <c r="A614" s="49"/>
      <c r="B614" s="50"/>
      <c r="C614" s="50"/>
      <c r="D614" s="222"/>
      <c r="E614" s="49"/>
      <c r="F614" s="222"/>
      <c r="G614" s="222"/>
      <c r="H614" s="222"/>
      <c r="I614" s="222"/>
      <c r="J614" s="222"/>
      <c r="K614" s="222"/>
      <c r="L614" s="49"/>
      <c r="M614" s="49"/>
      <c r="N614" s="49"/>
      <c r="O614" s="49"/>
      <c r="P614" s="49"/>
      <c r="Q614" s="49"/>
      <c r="R614" s="49"/>
      <c r="S614" s="49"/>
      <c r="T614" s="49"/>
      <c r="U614" s="49"/>
      <c r="V614" s="49"/>
      <c r="W614" s="49"/>
      <c r="X614" s="49"/>
      <c r="Y614" s="49"/>
      <c r="Z614" s="49"/>
      <c r="AA614" s="222"/>
      <c r="AB614" s="222"/>
      <c r="AC614" s="222"/>
      <c r="AD614" s="222"/>
      <c r="AE614" s="222"/>
      <c r="AF614" s="222"/>
      <c r="AG614" s="222"/>
      <c r="AH614" s="222"/>
      <c r="AI614" s="222"/>
      <c r="AJ614" s="222"/>
      <c r="AK614" s="222"/>
      <c r="AL614" s="222"/>
      <c r="AM614" s="222"/>
      <c r="AN614" s="222"/>
      <c r="AO614" s="222"/>
      <c r="AP614" s="222"/>
      <c r="AQ614" s="218"/>
      <c r="AR614" s="222"/>
      <c r="AS614" s="222"/>
      <c r="AT614" s="222"/>
      <c r="AX614" s="45"/>
    </row>
    <row r="615" spans="1:50" ht="22.5" customHeight="1" x14ac:dyDescent="0.25">
      <c r="A615" s="49"/>
      <c r="B615" s="50"/>
      <c r="C615" s="50"/>
      <c r="D615" s="222"/>
      <c r="E615" s="49"/>
      <c r="F615" s="222"/>
      <c r="G615" s="222"/>
      <c r="H615" s="222"/>
      <c r="I615" s="222"/>
      <c r="J615" s="222"/>
      <c r="K615" s="222"/>
      <c r="L615" s="49"/>
      <c r="M615" s="49"/>
      <c r="N615" s="49"/>
      <c r="O615" s="49"/>
      <c r="P615" s="49"/>
      <c r="Q615" s="49"/>
      <c r="R615" s="49"/>
      <c r="S615" s="49"/>
      <c r="T615" s="49"/>
      <c r="U615" s="49"/>
      <c r="V615" s="49"/>
      <c r="W615" s="49"/>
      <c r="X615" s="49"/>
      <c r="Y615" s="49"/>
      <c r="Z615" s="49"/>
      <c r="AA615" s="222"/>
      <c r="AB615" s="222"/>
      <c r="AC615" s="222"/>
      <c r="AD615" s="222"/>
      <c r="AE615" s="222"/>
      <c r="AF615" s="222"/>
      <c r="AG615" s="222"/>
      <c r="AH615" s="222"/>
      <c r="AI615" s="222"/>
      <c r="AJ615" s="222"/>
      <c r="AK615" s="222"/>
      <c r="AL615" s="222"/>
      <c r="AM615" s="222"/>
      <c r="AN615" s="222"/>
      <c r="AO615" s="222"/>
      <c r="AP615" s="222"/>
      <c r="AQ615" s="218"/>
      <c r="AR615" s="222"/>
      <c r="AS615" s="222"/>
      <c r="AT615" s="222"/>
      <c r="AX615" s="45"/>
    </row>
    <row r="616" spans="1:50" ht="22.5" customHeight="1" x14ac:dyDescent="0.25">
      <c r="A616" s="49"/>
      <c r="B616" s="50"/>
      <c r="C616" s="50"/>
      <c r="D616" s="222"/>
      <c r="E616" s="49"/>
      <c r="F616" s="222"/>
      <c r="G616" s="222"/>
      <c r="H616" s="222"/>
      <c r="I616" s="222"/>
      <c r="J616" s="222"/>
      <c r="K616" s="222"/>
      <c r="L616" s="49"/>
      <c r="M616" s="49"/>
      <c r="N616" s="49"/>
      <c r="O616" s="49"/>
      <c r="P616" s="49"/>
      <c r="Q616" s="49"/>
      <c r="R616" s="49"/>
      <c r="S616" s="49"/>
      <c r="T616" s="49"/>
      <c r="U616" s="49"/>
      <c r="V616" s="49"/>
      <c r="W616" s="49"/>
      <c r="X616" s="49"/>
      <c r="Y616" s="49"/>
      <c r="Z616" s="49"/>
      <c r="AA616" s="222"/>
      <c r="AB616" s="222"/>
      <c r="AC616" s="222"/>
      <c r="AD616" s="222"/>
      <c r="AE616" s="222"/>
      <c r="AF616" s="222"/>
      <c r="AG616" s="222"/>
      <c r="AH616" s="222"/>
      <c r="AI616" s="222"/>
      <c r="AJ616" s="222"/>
      <c r="AK616" s="222"/>
      <c r="AL616" s="222"/>
      <c r="AM616" s="222"/>
      <c r="AN616" s="222"/>
      <c r="AO616" s="222"/>
      <c r="AP616" s="222"/>
      <c r="AQ616" s="218"/>
      <c r="AR616" s="222"/>
      <c r="AS616" s="222"/>
      <c r="AT616" s="222"/>
      <c r="AX616" s="45"/>
    </row>
    <row r="617" spans="1:50" ht="22.5" customHeight="1" x14ac:dyDescent="0.25">
      <c r="A617" s="49"/>
      <c r="B617" s="50"/>
      <c r="C617" s="50"/>
      <c r="D617" s="222"/>
      <c r="E617" s="49"/>
      <c r="F617" s="222"/>
      <c r="G617" s="222"/>
      <c r="H617" s="222"/>
      <c r="I617" s="222"/>
      <c r="J617" s="222"/>
      <c r="K617" s="222"/>
      <c r="L617" s="49"/>
      <c r="M617" s="49"/>
      <c r="N617" s="49"/>
      <c r="O617" s="49"/>
      <c r="P617" s="49"/>
      <c r="Q617" s="49"/>
      <c r="R617" s="49"/>
      <c r="S617" s="49"/>
      <c r="T617" s="49"/>
      <c r="U617" s="49"/>
      <c r="V617" s="49"/>
      <c r="W617" s="49"/>
      <c r="X617" s="49"/>
      <c r="Y617" s="49"/>
      <c r="Z617" s="49"/>
      <c r="AA617" s="222"/>
      <c r="AB617" s="222"/>
      <c r="AC617" s="222"/>
      <c r="AD617" s="222"/>
      <c r="AE617" s="222"/>
      <c r="AF617" s="222"/>
      <c r="AG617" s="222"/>
      <c r="AH617" s="222"/>
      <c r="AI617" s="222"/>
      <c r="AJ617" s="222"/>
      <c r="AK617" s="222"/>
      <c r="AL617" s="222"/>
      <c r="AM617" s="222"/>
      <c r="AN617" s="222"/>
      <c r="AO617" s="222"/>
      <c r="AP617" s="222"/>
      <c r="AQ617" s="218"/>
      <c r="AR617" s="222"/>
      <c r="AS617" s="222"/>
      <c r="AT617" s="222"/>
      <c r="AX617" s="45"/>
    </row>
    <row r="618" spans="1:50" ht="22.5" customHeight="1" x14ac:dyDescent="0.25">
      <c r="A618" s="49"/>
      <c r="B618" s="50"/>
      <c r="C618" s="50"/>
      <c r="D618" s="222"/>
      <c r="E618" s="49"/>
      <c r="F618" s="222"/>
      <c r="G618" s="222"/>
      <c r="H618" s="222"/>
      <c r="I618" s="222"/>
      <c r="J618" s="222"/>
      <c r="K618" s="222"/>
      <c r="L618" s="49"/>
      <c r="M618" s="49"/>
      <c r="N618" s="49"/>
      <c r="O618" s="49"/>
      <c r="P618" s="49"/>
      <c r="Q618" s="49"/>
      <c r="R618" s="49"/>
      <c r="S618" s="49"/>
      <c r="T618" s="49"/>
      <c r="U618" s="49"/>
      <c r="V618" s="49"/>
      <c r="W618" s="49"/>
      <c r="X618" s="49"/>
      <c r="Y618" s="49"/>
      <c r="Z618" s="49"/>
      <c r="AA618" s="222"/>
      <c r="AB618" s="222"/>
      <c r="AC618" s="222"/>
      <c r="AD618" s="222"/>
      <c r="AE618" s="222"/>
      <c r="AF618" s="222"/>
      <c r="AG618" s="222"/>
      <c r="AH618" s="222"/>
      <c r="AI618" s="222"/>
      <c r="AJ618" s="222"/>
      <c r="AK618" s="222"/>
      <c r="AL618" s="222"/>
      <c r="AM618" s="222"/>
      <c r="AN618" s="222"/>
      <c r="AO618" s="222"/>
      <c r="AP618" s="222"/>
      <c r="AQ618" s="218"/>
      <c r="AR618" s="222"/>
      <c r="AS618" s="222"/>
      <c r="AT618" s="222"/>
      <c r="AX618" s="45"/>
    </row>
    <row r="619" spans="1:50" ht="22.5" customHeight="1" x14ac:dyDescent="0.25">
      <c r="A619" s="49"/>
      <c r="B619" s="50"/>
      <c r="C619" s="50"/>
      <c r="D619" s="222"/>
      <c r="E619" s="49"/>
      <c r="F619" s="222"/>
      <c r="G619" s="222"/>
      <c r="H619" s="222"/>
      <c r="I619" s="222"/>
      <c r="J619" s="222"/>
      <c r="K619" s="222"/>
      <c r="L619" s="49"/>
      <c r="M619" s="49"/>
      <c r="N619" s="49"/>
      <c r="O619" s="49"/>
      <c r="P619" s="49"/>
      <c r="Q619" s="49"/>
      <c r="R619" s="49"/>
      <c r="S619" s="49"/>
      <c r="T619" s="49"/>
      <c r="U619" s="49"/>
      <c r="V619" s="49"/>
      <c r="W619" s="49"/>
      <c r="X619" s="49"/>
      <c r="Y619" s="49"/>
      <c r="Z619" s="49"/>
      <c r="AA619" s="222"/>
      <c r="AB619" s="222"/>
      <c r="AC619" s="222"/>
      <c r="AD619" s="222"/>
      <c r="AE619" s="222"/>
      <c r="AF619" s="222"/>
      <c r="AG619" s="222"/>
      <c r="AH619" s="222"/>
      <c r="AI619" s="222"/>
      <c r="AJ619" s="222"/>
      <c r="AK619" s="222"/>
      <c r="AL619" s="222"/>
      <c r="AM619" s="222"/>
      <c r="AN619" s="222"/>
      <c r="AO619" s="222"/>
      <c r="AP619" s="222"/>
      <c r="AQ619" s="218"/>
      <c r="AR619" s="222"/>
      <c r="AS619" s="222"/>
      <c r="AT619" s="222"/>
      <c r="AX619" s="45"/>
    </row>
    <row r="620" spans="1:50" ht="22.5" customHeight="1" x14ac:dyDescent="0.25">
      <c r="A620" s="49"/>
      <c r="B620" s="50"/>
      <c r="C620" s="50"/>
      <c r="D620" s="222"/>
      <c r="E620" s="49"/>
      <c r="F620" s="222"/>
      <c r="G620" s="222"/>
      <c r="H620" s="222"/>
      <c r="I620" s="222"/>
      <c r="J620" s="222"/>
      <c r="K620" s="222"/>
      <c r="L620" s="49"/>
      <c r="M620" s="49"/>
      <c r="N620" s="49"/>
      <c r="O620" s="49"/>
      <c r="P620" s="49"/>
      <c r="Q620" s="49"/>
      <c r="R620" s="49"/>
      <c r="S620" s="49"/>
      <c r="T620" s="49"/>
      <c r="U620" s="49"/>
      <c r="V620" s="49"/>
      <c r="W620" s="49"/>
      <c r="X620" s="49"/>
      <c r="Y620" s="49"/>
      <c r="Z620" s="49"/>
      <c r="AA620" s="222"/>
      <c r="AB620" s="222"/>
      <c r="AC620" s="222"/>
      <c r="AD620" s="222"/>
      <c r="AE620" s="222"/>
      <c r="AF620" s="222"/>
      <c r="AG620" s="222"/>
      <c r="AH620" s="222"/>
      <c r="AI620" s="222"/>
      <c r="AJ620" s="222"/>
      <c r="AK620" s="222"/>
      <c r="AL620" s="222"/>
      <c r="AM620" s="222"/>
      <c r="AN620" s="222"/>
      <c r="AO620" s="222"/>
      <c r="AP620" s="222"/>
      <c r="AQ620" s="218"/>
      <c r="AR620" s="222"/>
      <c r="AS620" s="222"/>
      <c r="AT620" s="222"/>
      <c r="AX620" s="45"/>
    </row>
    <row r="621" spans="1:50" ht="22.5" customHeight="1" x14ac:dyDescent="0.25">
      <c r="A621" s="49"/>
      <c r="B621" s="50"/>
      <c r="C621" s="50"/>
      <c r="D621" s="222"/>
      <c r="E621" s="49"/>
      <c r="F621" s="222"/>
      <c r="G621" s="222"/>
      <c r="H621" s="222"/>
      <c r="I621" s="222"/>
      <c r="J621" s="222"/>
      <c r="K621" s="222"/>
      <c r="L621" s="49"/>
      <c r="M621" s="49"/>
      <c r="N621" s="49"/>
      <c r="O621" s="49"/>
      <c r="P621" s="49"/>
      <c r="Q621" s="49"/>
      <c r="R621" s="49"/>
      <c r="S621" s="49"/>
      <c r="T621" s="49"/>
      <c r="U621" s="49"/>
      <c r="V621" s="49"/>
      <c r="W621" s="49"/>
      <c r="X621" s="49"/>
      <c r="Y621" s="49"/>
      <c r="Z621" s="49"/>
      <c r="AA621" s="222"/>
      <c r="AB621" s="222"/>
      <c r="AC621" s="222"/>
      <c r="AD621" s="222"/>
      <c r="AE621" s="222"/>
      <c r="AF621" s="222"/>
      <c r="AG621" s="222"/>
      <c r="AH621" s="222"/>
      <c r="AI621" s="222"/>
      <c r="AJ621" s="222"/>
      <c r="AK621" s="222"/>
      <c r="AL621" s="222"/>
      <c r="AM621" s="222"/>
      <c r="AN621" s="222"/>
      <c r="AO621" s="222"/>
      <c r="AP621" s="222"/>
      <c r="AQ621" s="218"/>
      <c r="AR621" s="222"/>
      <c r="AS621" s="222"/>
      <c r="AT621" s="222"/>
      <c r="AX621" s="45"/>
    </row>
    <row r="622" spans="1:50" ht="22.5" customHeight="1" x14ac:dyDescent="0.25">
      <c r="A622" s="49"/>
      <c r="B622" s="50"/>
      <c r="C622" s="50"/>
      <c r="D622" s="222"/>
      <c r="E622" s="49"/>
      <c r="F622" s="222"/>
      <c r="G622" s="222"/>
      <c r="H622" s="222"/>
      <c r="I622" s="222"/>
      <c r="J622" s="222"/>
      <c r="K622" s="222"/>
      <c r="L622" s="49"/>
      <c r="M622" s="49"/>
      <c r="N622" s="49"/>
      <c r="O622" s="49"/>
      <c r="P622" s="49"/>
      <c r="Q622" s="49"/>
      <c r="R622" s="49"/>
      <c r="S622" s="49"/>
      <c r="T622" s="49"/>
      <c r="U622" s="49"/>
      <c r="V622" s="49"/>
      <c r="W622" s="49"/>
      <c r="X622" s="49"/>
      <c r="Y622" s="49"/>
      <c r="Z622" s="49"/>
      <c r="AA622" s="222"/>
      <c r="AB622" s="222"/>
      <c r="AC622" s="222"/>
      <c r="AD622" s="222"/>
      <c r="AE622" s="222"/>
      <c r="AF622" s="222"/>
      <c r="AG622" s="222"/>
      <c r="AH622" s="222"/>
      <c r="AI622" s="222"/>
      <c r="AJ622" s="222"/>
      <c r="AK622" s="222"/>
      <c r="AL622" s="222"/>
      <c r="AM622" s="222"/>
      <c r="AN622" s="222"/>
      <c r="AO622" s="222"/>
      <c r="AP622" s="222"/>
      <c r="AQ622" s="218"/>
      <c r="AR622" s="222"/>
      <c r="AS622" s="222"/>
      <c r="AT622" s="222"/>
      <c r="AX622" s="45"/>
    </row>
    <row r="623" spans="1:50" ht="22.5" customHeight="1" x14ac:dyDescent="0.25">
      <c r="A623" s="49"/>
      <c r="B623" s="50"/>
      <c r="C623" s="50"/>
      <c r="D623" s="222"/>
      <c r="E623" s="49"/>
      <c r="F623" s="222"/>
      <c r="G623" s="222"/>
      <c r="H623" s="222"/>
      <c r="I623" s="222"/>
      <c r="J623" s="222"/>
      <c r="K623" s="222"/>
      <c r="L623" s="49"/>
      <c r="M623" s="49"/>
      <c r="N623" s="49"/>
      <c r="O623" s="49"/>
      <c r="P623" s="49"/>
      <c r="Q623" s="49"/>
      <c r="R623" s="49"/>
      <c r="S623" s="49"/>
      <c r="T623" s="49"/>
      <c r="U623" s="49"/>
      <c r="V623" s="49"/>
      <c r="W623" s="49"/>
      <c r="X623" s="49"/>
      <c r="Y623" s="49"/>
      <c r="Z623" s="49"/>
      <c r="AA623" s="222"/>
      <c r="AB623" s="222"/>
      <c r="AC623" s="222"/>
      <c r="AD623" s="222"/>
      <c r="AE623" s="222"/>
      <c r="AF623" s="222"/>
      <c r="AG623" s="222"/>
      <c r="AH623" s="222"/>
      <c r="AI623" s="222"/>
      <c r="AJ623" s="222"/>
      <c r="AK623" s="222"/>
      <c r="AL623" s="222"/>
      <c r="AM623" s="222"/>
      <c r="AN623" s="222"/>
      <c r="AO623" s="222"/>
      <c r="AP623" s="222"/>
      <c r="AQ623" s="218"/>
      <c r="AR623" s="222"/>
      <c r="AS623" s="222"/>
      <c r="AT623" s="222"/>
      <c r="AX623" s="45"/>
    </row>
    <row r="624" spans="1:50" ht="22.5" customHeight="1" x14ac:dyDescent="0.25">
      <c r="A624" s="49"/>
      <c r="B624" s="50"/>
      <c r="C624" s="50"/>
      <c r="D624" s="222"/>
      <c r="E624" s="49"/>
      <c r="F624" s="222"/>
      <c r="G624" s="222"/>
      <c r="H624" s="222"/>
      <c r="I624" s="222"/>
      <c r="J624" s="222"/>
      <c r="K624" s="222"/>
      <c r="L624" s="49"/>
      <c r="M624" s="49"/>
      <c r="N624" s="49"/>
      <c r="O624" s="49"/>
      <c r="P624" s="49"/>
      <c r="Q624" s="49"/>
      <c r="R624" s="49"/>
      <c r="S624" s="49"/>
      <c r="T624" s="49"/>
      <c r="U624" s="49"/>
      <c r="V624" s="49"/>
      <c r="W624" s="49"/>
      <c r="X624" s="49"/>
      <c r="Y624" s="49"/>
      <c r="Z624" s="49"/>
      <c r="AA624" s="222"/>
      <c r="AB624" s="222"/>
      <c r="AC624" s="222"/>
      <c r="AD624" s="222"/>
      <c r="AE624" s="222"/>
      <c r="AF624" s="222"/>
      <c r="AG624" s="222"/>
      <c r="AH624" s="222"/>
      <c r="AI624" s="222"/>
      <c r="AJ624" s="222"/>
      <c r="AK624" s="222"/>
      <c r="AL624" s="222"/>
      <c r="AM624" s="222"/>
      <c r="AN624" s="222"/>
      <c r="AO624" s="222"/>
      <c r="AP624" s="222"/>
      <c r="AQ624" s="218"/>
      <c r="AR624" s="222"/>
      <c r="AS624" s="222"/>
      <c r="AT624" s="222"/>
      <c r="AX624" s="45"/>
    </row>
    <row r="625" spans="1:50" ht="22.5" customHeight="1" x14ac:dyDescent="0.25">
      <c r="A625" s="49"/>
      <c r="B625" s="50"/>
      <c r="C625" s="50"/>
      <c r="D625" s="222"/>
      <c r="E625" s="49"/>
      <c r="F625" s="222"/>
      <c r="G625" s="222"/>
      <c r="H625" s="222"/>
      <c r="I625" s="222"/>
      <c r="J625" s="222"/>
      <c r="K625" s="222"/>
      <c r="L625" s="49"/>
      <c r="M625" s="49"/>
      <c r="N625" s="49"/>
      <c r="O625" s="49"/>
      <c r="P625" s="49"/>
      <c r="Q625" s="49"/>
      <c r="R625" s="49"/>
      <c r="S625" s="49"/>
      <c r="T625" s="49"/>
      <c r="U625" s="49"/>
      <c r="V625" s="49"/>
      <c r="W625" s="49"/>
      <c r="X625" s="49"/>
      <c r="Y625" s="49"/>
      <c r="Z625" s="49"/>
      <c r="AA625" s="222"/>
      <c r="AB625" s="222"/>
      <c r="AC625" s="222"/>
      <c r="AD625" s="222"/>
      <c r="AE625" s="222"/>
      <c r="AF625" s="222"/>
      <c r="AG625" s="222"/>
      <c r="AH625" s="222"/>
      <c r="AI625" s="222"/>
      <c r="AJ625" s="222"/>
      <c r="AK625" s="222"/>
      <c r="AL625" s="222"/>
      <c r="AM625" s="222"/>
      <c r="AN625" s="222"/>
      <c r="AO625" s="222"/>
      <c r="AP625" s="222"/>
      <c r="AQ625" s="218"/>
      <c r="AR625" s="222"/>
      <c r="AS625" s="222"/>
      <c r="AT625" s="222"/>
      <c r="AX625" s="45"/>
    </row>
    <row r="626" spans="1:50" ht="22.5" customHeight="1" x14ac:dyDescent="0.25">
      <c r="A626" s="49"/>
      <c r="B626" s="50"/>
      <c r="C626" s="50"/>
      <c r="D626" s="222"/>
      <c r="E626" s="49"/>
      <c r="F626" s="222"/>
      <c r="G626" s="222"/>
      <c r="H626" s="222"/>
      <c r="I626" s="222"/>
      <c r="J626" s="222"/>
      <c r="K626" s="222"/>
      <c r="L626" s="49"/>
      <c r="M626" s="49"/>
      <c r="N626" s="49"/>
      <c r="O626" s="49"/>
      <c r="P626" s="49"/>
      <c r="Q626" s="49"/>
      <c r="R626" s="49"/>
      <c r="S626" s="49"/>
      <c r="T626" s="49"/>
      <c r="U626" s="49"/>
      <c r="V626" s="49"/>
      <c r="W626" s="49"/>
      <c r="X626" s="49"/>
      <c r="Y626" s="49"/>
      <c r="Z626" s="49"/>
      <c r="AA626" s="222"/>
      <c r="AB626" s="222"/>
      <c r="AC626" s="222"/>
      <c r="AD626" s="222"/>
      <c r="AE626" s="222"/>
      <c r="AF626" s="222"/>
      <c r="AG626" s="222"/>
      <c r="AH626" s="222"/>
      <c r="AI626" s="222"/>
      <c r="AJ626" s="222"/>
      <c r="AK626" s="222"/>
      <c r="AL626" s="222"/>
      <c r="AM626" s="222"/>
      <c r="AN626" s="222"/>
      <c r="AO626" s="222"/>
      <c r="AP626" s="222"/>
      <c r="AQ626" s="218"/>
      <c r="AR626" s="222"/>
      <c r="AS626" s="222"/>
      <c r="AT626" s="222"/>
      <c r="AX626" s="45"/>
    </row>
    <row r="627" spans="1:50" ht="22.5" customHeight="1" x14ac:dyDescent="0.25">
      <c r="A627" s="49"/>
      <c r="B627" s="50"/>
      <c r="C627" s="50"/>
      <c r="D627" s="222"/>
      <c r="E627" s="49"/>
      <c r="F627" s="222"/>
      <c r="G627" s="222"/>
      <c r="H627" s="222"/>
      <c r="I627" s="222"/>
      <c r="J627" s="222"/>
      <c r="K627" s="222"/>
      <c r="L627" s="49"/>
      <c r="M627" s="49"/>
      <c r="N627" s="49"/>
      <c r="O627" s="49"/>
      <c r="P627" s="49"/>
      <c r="Q627" s="49"/>
      <c r="R627" s="49"/>
      <c r="S627" s="49"/>
      <c r="T627" s="49"/>
      <c r="U627" s="49"/>
      <c r="V627" s="49"/>
      <c r="W627" s="49"/>
      <c r="X627" s="49"/>
      <c r="Y627" s="49"/>
      <c r="Z627" s="49"/>
      <c r="AA627" s="222"/>
      <c r="AB627" s="222"/>
      <c r="AC627" s="222"/>
      <c r="AD627" s="222"/>
      <c r="AE627" s="222"/>
      <c r="AF627" s="222"/>
      <c r="AG627" s="222"/>
      <c r="AH627" s="222"/>
      <c r="AI627" s="222"/>
      <c r="AJ627" s="222"/>
      <c r="AK627" s="222"/>
      <c r="AL627" s="222"/>
      <c r="AM627" s="222"/>
      <c r="AN627" s="222"/>
      <c r="AO627" s="222"/>
      <c r="AP627" s="222"/>
      <c r="AQ627" s="218"/>
      <c r="AR627" s="222"/>
      <c r="AS627" s="222"/>
      <c r="AT627" s="222"/>
      <c r="AX627" s="45"/>
    </row>
    <row r="628" spans="1:50" ht="22.5" customHeight="1" x14ac:dyDescent="0.25">
      <c r="A628" s="49"/>
      <c r="B628" s="50"/>
      <c r="C628" s="50"/>
      <c r="D628" s="222"/>
      <c r="E628" s="49"/>
      <c r="F628" s="222"/>
      <c r="G628" s="222"/>
      <c r="H628" s="222"/>
      <c r="I628" s="222"/>
      <c r="J628" s="222"/>
      <c r="K628" s="222"/>
      <c r="L628" s="49"/>
      <c r="M628" s="49"/>
      <c r="N628" s="49"/>
      <c r="O628" s="49"/>
      <c r="P628" s="49"/>
      <c r="Q628" s="49"/>
      <c r="R628" s="49"/>
      <c r="S628" s="49"/>
      <c r="T628" s="49"/>
      <c r="U628" s="49"/>
      <c r="V628" s="49"/>
      <c r="W628" s="49"/>
      <c r="X628" s="49"/>
      <c r="Y628" s="49"/>
      <c r="Z628" s="49"/>
      <c r="AA628" s="222"/>
      <c r="AB628" s="222"/>
      <c r="AC628" s="222"/>
      <c r="AD628" s="222"/>
      <c r="AE628" s="222"/>
      <c r="AF628" s="222"/>
      <c r="AG628" s="222"/>
      <c r="AH628" s="222"/>
      <c r="AI628" s="222"/>
      <c r="AJ628" s="222"/>
      <c r="AK628" s="222"/>
      <c r="AL628" s="222"/>
      <c r="AM628" s="222"/>
      <c r="AN628" s="222"/>
      <c r="AO628" s="222"/>
      <c r="AP628" s="222"/>
      <c r="AQ628" s="218"/>
      <c r="AR628" s="222"/>
      <c r="AS628" s="222"/>
      <c r="AT628" s="222"/>
      <c r="AX628" s="45"/>
    </row>
    <row r="629" spans="1:50" ht="22.5" customHeight="1" x14ac:dyDescent="0.25">
      <c r="A629" s="49"/>
      <c r="B629" s="50"/>
      <c r="C629" s="50"/>
      <c r="D629" s="222"/>
      <c r="E629" s="49"/>
      <c r="F629" s="222"/>
      <c r="G629" s="222"/>
      <c r="H629" s="222"/>
      <c r="I629" s="222"/>
      <c r="J629" s="222"/>
      <c r="K629" s="222"/>
      <c r="L629" s="49"/>
      <c r="M629" s="49"/>
      <c r="N629" s="49"/>
      <c r="O629" s="49"/>
      <c r="P629" s="49"/>
      <c r="Q629" s="49"/>
      <c r="R629" s="49"/>
      <c r="S629" s="49"/>
      <c r="T629" s="49"/>
      <c r="U629" s="49"/>
      <c r="V629" s="49"/>
      <c r="W629" s="49"/>
      <c r="X629" s="49"/>
      <c r="Y629" s="49"/>
      <c r="Z629" s="49"/>
      <c r="AA629" s="222"/>
      <c r="AB629" s="222"/>
      <c r="AC629" s="222"/>
      <c r="AD629" s="222"/>
      <c r="AE629" s="222"/>
      <c r="AF629" s="222"/>
      <c r="AG629" s="222"/>
      <c r="AH629" s="222"/>
      <c r="AI629" s="222"/>
      <c r="AJ629" s="222"/>
      <c r="AK629" s="222"/>
      <c r="AL629" s="222"/>
      <c r="AM629" s="222"/>
      <c r="AN629" s="222"/>
      <c r="AO629" s="222"/>
      <c r="AP629" s="222"/>
      <c r="AQ629" s="218"/>
      <c r="AR629" s="222"/>
      <c r="AS629" s="222"/>
      <c r="AT629" s="222"/>
      <c r="AX629" s="45"/>
    </row>
    <row r="630" spans="1:50" ht="22.5" customHeight="1" x14ac:dyDescent="0.25">
      <c r="A630" s="49"/>
      <c r="B630" s="50"/>
      <c r="C630" s="50"/>
      <c r="D630" s="222"/>
      <c r="E630" s="49"/>
      <c r="F630" s="222"/>
      <c r="G630" s="222"/>
      <c r="H630" s="222"/>
      <c r="I630" s="222"/>
      <c r="J630" s="222"/>
      <c r="K630" s="222"/>
      <c r="L630" s="49"/>
      <c r="M630" s="49"/>
      <c r="N630" s="49"/>
      <c r="O630" s="49"/>
      <c r="P630" s="49"/>
      <c r="Q630" s="49"/>
      <c r="R630" s="49"/>
      <c r="S630" s="49"/>
      <c r="T630" s="49"/>
      <c r="U630" s="49"/>
      <c r="V630" s="49"/>
      <c r="W630" s="49"/>
      <c r="X630" s="49"/>
      <c r="Y630" s="49"/>
      <c r="Z630" s="49"/>
      <c r="AA630" s="222"/>
      <c r="AB630" s="222"/>
      <c r="AC630" s="222"/>
      <c r="AD630" s="222"/>
      <c r="AE630" s="222"/>
      <c r="AF630" s="222"/>
      <c r="AG630" s="222"/>
      <c r="AH630" s="222"/>
      <c r="AI630" s="222"/>
      <c r="AJ630" s="222"/>
      <c r="AK630" s="222"/>
      <c r="AL630" s="222"/>
      <c r="AM630" s="222"/>
      <c r="AN630" s="222"/>
      <c r="AO630" s="222"/>
      <c r="AP630" s="222"/>
      <c r="AQ630" s="218"/>
      <c r="AR630" s="222"/>
      <c r="AS630" s="222"/>
      <c r="AT630" s="222"/>
      <c r="AX630" s="45"/>
    </row>
    <row r="631" spans="1:50" ht="22.5" customHeight="1" x14ac:dyDescent="0.25">
      <c r="A631" s="49"/>
      <c r="B631" s="50"/>
      <c r="C631" s="50"/>
      <c r="D631" s="222"/>
      <c r="E631" s="49"/>
      <c r="F631" s="222"/>
      <c r="G631" s="222"/>
      <c r="H631" s="222"/>
      <c r="I631" s="222"/>
      <c r="J631" s="222"/>
      <c r="K631" s="222"/>
      <c r="L631" s="49"/>
      <c r="M631" s="49"/>
      <c r="N631" s="49"/>
      <c r="O631" s="49"/>
      <c r="P631" s="49"/>
      <c r="Q631" s="49"/>
      <c r="R631" s="49"/>
      <c r="S631" s="49"/>
      <c r="T631" s="49"/>
      <c r="U631" s="49"/>
      <c r="V631" s="49"/>
      <c r="W631" s="49"/>
      <c r="X631" s="49"/>
      <c r="Y631" s="49"/>
      <c r="Z631" s="49"/>
      <c r="AA631" s="222"/>
      <c r="AB631" s="222"/>
      <c r="AC631" s="222"/>
      <c r="AD631" s="222"/>
      <c r="AE631" s="222"/>
      <c r="AF631" s="222"/>
      <c r="AG631" s="222"/>
      <c r="AH631" s="222"/>
      <c r="AI631" s="222"/>
      <c r="AJ631" s="222"/>
      <c r="AK631" s="222"/>
      <c r="AL631" s="222"/>
      <c r="AM631" s="222"/>
      <c r="AN631" s="222"/>
      <c r="AO631" s="222"/>
      <c r="AP631" s="222"/>
      <c r="AQ631" s="218"/>
      <c r="AR631" s="222"/>
      <c r="AS631" s="222"/>
      <c r="AT631" s="222"/>
      <c r="AX631" s="45"/>
    </row>
    <row r="632" spans="1:50" ht="22.5" customHeight="1" x14ac:dyDescent="0.25">
      <c r="A632" s="49"/>
      <c r="B632" s="50"/>
      <c r="C632" s="50"/>
      <c r="D632" s="222"/>
      <c r="E632" s="49"/>
      <c r="F632" s="222"/>
      <c r="G632" s="222"/>
      <c r="H632" s="222"/>
      <c r="I632" s="222"/>
      <c r="J632" s="222"/>
      <c r="K632" s="222"/>
      <c r="L632" s="49"/>
      <c r="M632" s="49"/>
      <c r="N632" s="49"/>
      <c r="O632" s="49"/>
      <c r="P632" s="49"/>
      <c r="Q632" s="49"/>
      <c r="R632" s="49"/>
      <c r="S632" s="49"/>
      <c r="T632" s="49"/>
      <c r="U632" s="49"/>
      <c r="V632" s="49"/>
      <c r="W632" s="49"/>
      <c r="X632" s="49"/>
      <c r="Y632" s="49"/>
      <c r="Z632" s="49"/>
      <c r="AA632" s="222"/>
      <c r="AB632" s="222"/>
      <c r="AC632" s="222"/>
      <c r="AD632" s="222"/>
      <c r="AE632" s="222"/>
      <c r="AF632" s="222"/>
      <c r="AG632" s="222"/>
      <c r="AH632" s="222"/>
      <c r="AI632" s="222"/>
      <c r="AJ632" s="222"/>
      <c r="AK632" s="222"/>
      <c r="AL632" s="222"/>
      <c r="AM632" s="222"/>
      <c r="AN632" s="222"/>
      <c r="AO632" s="222"/>
      <c r="AP632" s="222"/>
      <c r="AQ632" s="218"/>
      <c r="AR632" s="222"/>
      <c r="AS632" s="222"/>
      <c r="AT632" s="222"/>
      <c r="AX632" s="45"/>
    </row>
    <row r="633" spans="1:50" ht="22.5" customHeight="1" x14ac:dyDescent="0.25">
      <c r="A633" s="49"/>
      <c r="B633" s="50"/>
      <c r="C633" s="50"/>
      <c r="D633" s="222"/>
      <c r="E633" s="49"/>
      <c r="F633" s="222"/>
      <c r="G633" s="222"/>
      <c r="H633" s="222"/>
      <c r="I633" s="222"/>
      <c r="J633" s="222"/>
      <c r="K633" s="222"/>
      <c r="L633" s="49"/>
      <c r="M633" s="49"/>
      <c r="N633" s="49"/>
      <c r="O633" s="49"/>
      <c r="P633" s="49"/>
      <c r="Q633" s="49"/>
      <c r="R633" s="49"/>
      <c r="S633" s="49"/>
      <c r="T633" s="49"/>
      <c r="U633" s="49"/>
      <c r="V633" s="49"/>
      <c r="W633" s="49"/>
      <c r="X633" s="49"/>
      <c r="Y633" s="49"/>
      <c r="Z633" s="49"/>
      <c r="AA633" s="222"/>
      <c r="AB633" s="222"/>
      <c r="AC633" s="222"/>
      <c r="AD633" s="222"/>
      <c r="AE633" s="222"/>
      <c r="AF633" s="222"/>
      <c r="AG633" s="222"/>
      <c r="AH633" s="222"/>
      <c r="AI633" s="222"/>
      <c r="AJ633" s="222"/>
      <c r="AK633" s="222"/>
      <c r="AL633" s="222"/>
      <c r="AM633" s="222"/>
      <c r="AN633" s="222"/>
      <c r="AO633" s="222"/>
      <c r="AP633" s="222"/>
      <c r="AQ633" s="218"/>
      <c r="AR633" s="222"/>
      <c r="AS633" s="222"/>
      <c r="AT633" s="222"/>
      <c r="AX633" s="45"/>
    </row>
    <row r="634" spans="1:50" ht="22.5" customHeight="1" x14ac:dyDescent="0.25">
      <c r="A634" s="49"/>
      <c r="B634" s="50"/>
      <c r="C634" s="50"/>
      <c r="D634" s="222"/>
      <c r="E634" s="49"/>
      <c r="F634" s="222"/>
      <c r="G634" s="222"/>
      <c r="H634" s="222"/>
      <c r="I634" s="222"/>
      <c r="J634" s="222"/>
      <c r="K634" s="222"/>
      <c r="L634" s="49"/>
      <c r="M634" s="49"/>
      <c r="N634" s="49"/>
      <c r="O634" s="49"/>
      <c r="P634" s="49"/>
      <c r="Q634" s="49"/>
      <c r="R634" s="49"/>
      <c r="S634" s="49"/>
      <c r="T634" s="49"/>
      <c r="U634" s="49"/>
      <c r="V634" s="49"/>
      <c r="W634" s="49"/>
      <c r="X634" s="49"/>
      <c r="Y634" s="49"/>
      <c r="Z634" s="49"/>
      <c r="AA634" s="222"/>
      <c r="AB634" s="222"/>
      <c r="AC634" s="222"/>
      <c r="AD634" s="222"/>
      <c r="AE634" s="222"/>
      <c r="AF634" s="222"/>
      <c r="AG634" s="222"/>
      <c r="AH634" s="222"/>
      <c r="AI634" s="222"/>
      <c r="AJ634" s="222"/>
      <c r="AK634" s="222"/>
      <c r="AL634" s="222"/>
      <c r="AM634" s="222"/>
      <c r="AN634" s="222"/>
      <c r="AO634" s="222"/>
      <c r="AP634" s="222"/>
      <c r="AQ634" s="218"/>
      <c r="AR634" s="222"/>
      <c r="AS634" s="222"/>
      <c r="AT634" s="222"/>
      <c r="AX634" s="45"/>
    </row>
    <row r="635" spans="1:50" ht="22.5" customHeight="1" x14ac:dyDescent="0.25">
      <c r="A635" s="49"/>
      <c r="B635" s="50"/>
      <c r="C635" s="50"/>
      <c r="D635" s="222"/>
      <c r="E635" s="49"/>
      <c r="F635" s="222"/>
      <c r="G635" s="222"/>
      <c r="H635" s="222"/>
      <c r="I635" s="222"/>
      <c r="J635" s="222"/>
      <c r="K635" s="222"/>
      <c r="L635" s="49"/>
      <c r="M635" s="49"/>
      <c r="N635" s="49"/>
      <c r="O635" s="49"/>
      <c r="P635" s="49"/>
      <c r="Q635" s="49"/>
      <c r="R635" s="49"/>
      <c r="S635" s="49"/>
      <c r="T635" s="49"/>
      <c r="U635" s="49"/>
      <c r="V635" s="49"/>
      <c r="W635" s="49"/>
      <c r="X635" s="49"/>
      <c r="Y635" s="49"/>
      <c r="Z635" s="49"/>
      <c r="AA635" s="222"/>
      <c r="AB635" s="222"/>
      <c r="AC635" s="222"/>
      <c r="AD635" s="222"/>
      <c r="AE635" s="222"/>
      <c r="AF635" s="222"/>
      <c r="AG635" s="222"/>
      <c r="AH635" s="222"/>
      <c r="AI635" s="222"/>
      <c r="AJ635" s="222"/>
      <c r="AK635" s="222"/>
      <c r="AL635" s="222"/>
      <c r="AM635" s="222"/>
      <c r="AN635" s="222"/>
      <c r="AO635" s="222"/>
      <c r="AP635" s="222"/>
      <c r="AQ635" s="218"/>
      <c r="AR635" s="222"/>
      <c r="AS635" s="222"/>
      <c r="AT635" s="222"/>
      <c r="AX635" s="45"/>
    </row>
    <row r="636" spans="1:50" ht="22.5" customHeight="1" x14ac:dyDescent="0.25">
      <c r="A636" s="49"/>
      <c r="B636" s="50"/>
      <c r="C636" s="50"/>
      <c r="D636" s="222"/>
      <c r="E636" s="49"/>
      <c r="F636" s="222"/>
      <c r="G636" s="222"/>
      <c r="H636" s="222"/>
      <c r="I636" s="222"/>
      <c r="J636" s="222"/>
      <c r="K636" s="222"/>
      <c r="L636" s="49"/>
      <c r="M636" s="49"/>
      <c r="N636" s="49"/>
      <c r="O636" s="49"/>
      <c r="P636" s="49"/>
      <c r="Q636" s="49"/>
      <c r="R636" s="49"/>
      <c r="S636" s="49"/>
      <c r="T636" s="49"/>
      <c r="U636" s="49"/>
      <c r="V636" s="49"/>
      <c r="W636" s="49"/>
      <c r="X636" s="49"/>
      <c r="Y636" s="49"/>
      <c r="Z636" s="49"/>
      <c r="AA636" s="222"/>
      <c r="AB636" s="222"/>
      <c r="AC636" s="222"/>
      <c r="AD636" s="222"/>
      <c r="AE636" s="222"/>
      <c r="AF636" s="222"/>
      <c r="AG636" s="222"/>
      <c r="AH636" s="222"/>
      <c r="AI636" s="222"/>
      <c r="AJ636" s="222"/>
      <c r="AK636" s="222"/>
      <c r="AL636" s="222"/>
      <c r="AM636" s="222"/>
      <c r="AN636" s="222"/>
      <c r="AO636" s="222"/>
      <c r="AP636" s="222"/>
      <c r="AQ636" s="218"/>
      <c r="AR636" s="222"/>
      <c r="AS636" s="222"/>
      <c r="AT636" s="222"/>
      <c r="AX636" s="45"/>
    </row>
    <row r="637" spans="1:50" ht="22.5" customHeight="1" x14ac:dyDescent="0.25">
      <c r="A637" s="49"/>
      <c r="B637" s="50"/>
      <c r="C637" s="50"/>
      <c r="D637" s="222"/>
      <c r="E637" s="49"/>
      <c r="F637" s="222"/>
      <c r="G637" s="222"/>
      <c r="H637" s="222"/>
      <c r="I637" s="222"/>
      <c r="J637" s="222"/>
      <c r="K637" s="222"/>
      <c r="L637" s="49"/>
      <c r="M637" s="49"/>
      <c r="N637" s="49"/>
      <c r="O637" s="49"/>
      <c r="P637" s="49"/>
      <c r="Q637" s="49"/>
      <c r="R637" s="49"/>
      <c r="S637" s="49"/>
      <c r="T637" s="49"/>
      <c r="U637" s="49"/>
      <c r="V637" s="49"/>
      <c r="W637" s="49"/>
      <c r="X637" s="49"/>
      <c r="Y637" s="49"/>
      <c r="Z637" s="49"/>
      <c r="AA637" s="222"/>
      <c r="AB637" s="222"/>
      <c r="AC637" s="222"/>
      <c r="AD637" s="222"/>
      <c r="AE637" s="222"/>
      <c r="AF637" s="222"/>
      <c r="AG637" s="222"/>
      <c r="AH637" s="222"/>
      <c r="AI637" s="222"/>
      <c r="AJ637" s="222"/>
      <c r="AK637" s="222"/>
      <c r="AL637" s="222"/>
      <c r="AM637" s="222"/>
      <c r="AN637" s="222"/>
      <c r="AO637" s="222"/>
      <c r="AP637" s="222"/>
      <c r="AQ637" s="218"/>
      <c r="AR637" s="222"/>
      <c r="AS637" s="222"/>
      <c r="AT637" s="222"/>
      <c r="AX637" s="45"/>
    </row>
    <row r="638" spans="1:50" ht="22.5" customHeight="1" x14ac:dyDescent="0.25">
      <c r="A638" s="49"/>
      <c r="B638" s="50"/>
      <c r="C638" s="50"/>
      <c r="D638" s="222"/>
      <c r="E638" s="49"/>
      <c r="F638" s="222"/>
      <c r="G638" s="222"/>
      <c r="H638" s="222"/>
      <c r="I638" s="222"/>
      <c r="J638" s="222"/>
      <c r="K638" s="222"/>
      <c r="L638" s="49"/>
      <c r="M638" s="49"/>
      <c r="N638" s="49"/>
      <c r="O638" s="49"/>
      <c r="P638" s="49"/>
      <c r="Q638" s="49"/>
      <c r="R638" s="49"/>
      <c r="S638" s="49"/>
      <c r="T638" s="49"/>
      <c r="U638" s="49"/>
      <c r="V638" s="49"/>
      <c r="W638" s="49"/>
      <c r="X638" s="49"/>
      <c r="Y638" s="49"/>
      <c r="Z638" s="49"/>
      <c r="AA638" s="222"/>
      <c r="AB638" s="222"/>
      <c r="AC638" s="222"/>
      <c r="AD638" s="222"/>
      <c r="AE638" s="222"/>
      <c r="AF638" s="222"/>
      <c r="AG638" s="222"/>
      <c r="AH638" s="222"/>
      <c r="AI638" s="222"/>
      <c r="AJ638" s="222"/>
      <c r="AK638" s="222"/>
      <c r="AL638" s="222"/>
      <c r="AM638" s="222"/>
      <c r="AN638" s="222"/>
      <c r="AO638" s="222"/>
      <c r="AP638" s="222"/>
      <c r="AQ638" s="218"/>
      <c r="AR638" s="222"/>
      <c r="AS638" s="222"/>
      <c r="AT638" s="222"/>
      <c r="AX638" s="45"/>
    </row>
    <row r="639" spans="1:50" ht="22.5" customHeight="1" x14ac:dyDescent="0.25">
      <c r="A639" s="49"/>
      <c r="B639" s="50"/>
      <c r="C639" s="50"/>
      <c r="D639" s="222"/>
      <c r="E639" s="49"/>
      <c r="F639" s="222"/>
      <c r="G639" s="222"/>
      <c r="H639" s="222"/>
      <c r="I639" s="222"/>
      <c r="J639" s="222"/>
      <c r="K639" s="222"/>
      <c r="L639" s="49"/>
      <c r="M639" s="49"/>
      <c r="N639" s="49"/>
      <c r="O639" s="49"/>
      <c r="P639" s="49"/>
      <c r="Q639" s="49"/>
      <c r="R639" s="49"/>
      <c r="S639" s="49"/>
      <c r="T639" s="49"/>
      <c r="U639" s="49"/>
      <c r="V639" s="49"/>
      <c r="W639" s="49"/>
      <c r="X639" s="49"/>
      <c r="Y639" s="49"/>
      <c r="Z639" s="49"/>
      <c r="AA639" s="222"/>
      <c r="AB639" s="222"/>
      <c r="AC639" s="222"/>
      <c r="AD639" s="222"/>
      <c r="AE639" s="222"/>
      <c r="AF639" s="222"/>
      <c r="AG639" s="222"/>
      <c r="AH639" s="222"/>
      <c r="AI639" s="222"/>
      <c r="AJ639" s="222"/>
      <c r="AK639" s="222"/>
      <c r="AL639" s="222"/>
      <c r="AM639" s="222"/>
      <c r="AN639" s="222"/>
      <c r="AO639" s="222"/>
      <c r="AP639" s="222"/>
      <c r="AQ639" s="218"/>
      <c r="AR639" s="222"/>
      <c r="AS639" s="222"/>
      <c r="AT639" s="222"/>
      <c r="AX639" s="45"/>
    </row>
    <row r="640" spans="1:50" ht="22.5" customHeight="1" x14ac:dyDescent="0.25">
      <c r="A640" s="49"/>
      <c r="B640" s="50"/>
      <c r="C640" s="50"/>
      <c r="D640" s="222"/>
      <c r="E640" s="49"/>
      <c r="F640" s="222"/>
      <c r="G640" s="222"/>
      <c r="H640" s="222"/>
      <c r="I640" s="222"/>
      <c r="J640" s="222"/>
      <c r="K640" s="222"/>
      <c r="L640" s="49"/>
      <c r="M640" s="49"/>
      <c r="N640" s="49"/>
      <c r="O640" s="49"/>
      <c r="P640" s="49"/>
      <c r="Q640" s="49"/>
      <c r="R640" s="49"/>
      <c r="S640" s="49"/>
      <c r="T640" s="49"/>
      <c r="U640" s="49"/>
      <c r="V640" s="49"/>
      <c r="W640" s="49"/>
      <c r="X640" s="49"/>
      <c r="Y640" s="49"/>
      <c r="Z640" s="49"/>
      <c r="AA640" s="222"/>
      <c r="AB640" s="222"/>
      <c r="AC640" s="222"/>
      <c r="AD640" s="222"/>
      <c r="AE640" s="222"/>
      <c r="AF640" s="222"/>
      <c r="AG640" s="222"/>
      <c r="AH640" s="222"/>
      <c r="AI640" s="222"/>
      <c r="AJ640" s="222"/>
      <c r="AK640" s="222"/>
      <c r="AL640" s="222"/>
      <c r="AM640" s="222"/>
      <c r="AN640" s="222"/>
      <c r="AO640" s="222"/>
      <c r="AP640" s="222"/>
      <c r="AQ640" s="218"/>
      <c r="AR640" s="222"/>
      <c r="AS640" s="222"/>
      <c r="AT640" s="222"/>
      <c r="AX640" s="45"/>
    </row>
    <row r="641" spans="1:50" ht="22.5" customHeight="1" x14ac:dyDescent="0.25">
      <c r="A641" s="49"/>
      <c r="B641" s="50"/>
      <c r="C641" s="50"/>
      <c r="D641" s="222"/>
      <c r="E641" s="49"/>
      <c r="F641" s="222"/>
      <c r="G641" s="222"/>
      <c r="H641" s="222"/>
      <c r="I641" s="222"/>
      <c r="J641" s="222"/>
      <c r="K641" s="222"/>
      <c r="L641" s="49"/>
      <c r="M641" s="49"/>
      <c r="N641" s="49"/>
      <c r="O641" s="49"/>
      <c r="P641" s="49"/>
      <c r="Q641" s="49"/>
      <c r="R641" s="49"/>
      <c r="S641" s="49"/>
      <c r="T641" s="49"/>
      <c r="U641" s="49"/>
      <c r="V641" s="49"/>
      <c r="W641" s="49"/>
      <c r="X641" s="49"/>
      <c r="Y641" s="49"/>
      <c r="Z641" s="49"/>
      <c r="AA641" s="222"/>
      <c r="AB641" s="222"/>
      <c r="AC641" s="222"/>
      <c r="AD641" s="222"/>
      <c r="AE641" s="222"/>
      <c r="AF641" s="222"/>
      <c r="AG641" s="222"/>
      <c r="AH641" s="222"/>
      <c r="AI641" s="222"/>
      <c r="AJ641" s="222"/>
      <c r="AK641" s="222"/>
      <c r="AL641" s="222"/>
      <c r="AM641" s="222"/>
      <c r="AN641" s="222"/>
      <c r="AO641" s="222"/>
      <c r="AP641" s="222"/>
      <c r="AQ641" s="218"/>
      <c r="AR641" s="222"/>
      <c r="AS641" s="222"/>
      <c r="AT641" s="222"/>
      <c r="AX641" s="45"/>
    </row>
    <row r="642" spans="1:50" ht="22.5" customHeight="1" x14ac:dyDescent="0.25">
      <c r="A642" s="49"/>
      <c r="B642" s="50"/>
      <c r="C642" s="50"/>
      <c r="D642" s="222"/>
      <c r="E642" s="49"/>
      <c r="F642" s="222"/>
      <c r="G642" s="222"/>
      <c r="H642" s="222"/>
      <c r="I642" s="222"/>
      <c r="J642" s="222"/>
      <c r="K642" s="222"/>
      <c r="L642" s="49"/>
      <c r="M642" s="49"/>
      <c r="N642" s="49"/>
      <c r="O642" s="49"/>
      <c r="P642" s="49"/>
      <c r="Q642" s="49"/>
      <c r="R642" s="49"/>
      <c r="S642" s="49"/>
      <c r="T642" s="49"/>
      <c r="U642" s="49"/>
      <c r="V642" s="49"/>
      <c r="W642" s="49"/>
      <c r="X642" s="49"/>
      <c r="Y642" s="49"/>
      <c r="Z642" s="49"/>
      <c r="AA642" s="222"/>
      <c r="AB642" s="222"/>
      <c r="AC642" s="222"/>
      <c r="AD642" s="222"/>
      <c r="AE642" s="222"/>
      <c r="AF642" s="222"/>
      <c r="AG642" s="222"/>
      <c r="AH642" s="222"/>
      <c r="AI642" s="222"/>
      <c r="AJ642" s="222"/>
      <c r="AK642" s="222"/>
      <c r="AL642" s="222"/>
      <c r="AM642" s="222"/>
      <c r="AN642" s="222"/>
      <c r="AO642" s="222"/>
      <c r="AP642" s="222"/>
      <c r="AQ642" s="218"/>
      <c r="AR642" s="222"/>
      <c r="AS642" s="222"/>
      <c r="AT642" s="222"/>
      <c r="AX642" s="45"/>
    </row>
    <row r="643" spans="1:50" ht="22.5" customHeight="1" x14ac:dyDescent="0.25">
      <c r="A643" s="49"/>
      <c r="B643" s="50"/>
      <c r="C643" s="50"/>
      <c r="D643" s="222"/>
      <c r="E643" s="49"/>
      <c r="F643" s="222"/>
      <c r="G643" s="222"/>
      <c r="H643" s="222"/>
      <c r="I643" s="222"/>
      <c r="J643" s="222"/>
      <c r="K643" s="222"/>
      <c r="L643" s="49"/>
      <c r="M643" s="49"/>
      <c r="N643" s="49"/>
      <c r="O643" s="49"/>
      <c r="P643" s="49"/>
      <c r="Q643" s="49"/>
      <c r="R643" s="49"/>
      <c r="S643" s="49"/>
      <c r="T643" s="49"/>
      <c r="U643" s="49"/>
      <c r="V643" s="49"/>
      <c r="W643" s="49"/>
      <c r="X643" s="49"/>
      <c r="Y643" s="49"/>
      <c r="Z643" s="49"/>
      <c r="AA643" s="222"/>
      <c r="AB643" s="222"/>
      <c r="AC643" s="222"/>
      <c r="AD643" s="222"/>
      <c r="AE643" s="222"/>
      <c r="AF643" s="222"/>
      <c r="AG643" s="222"/>
      <c r="AH643" s="222"/>
      <c r="AI643" s="222"/>
      <c r="AJ643" s="222"/>
      <c r="AK643" s="222"/>
      <c r="AL643" s="222"/>
      <c r="AM643" s="222"/>
      <c r="AN643" s="222"/>
      <c r="AO643" s="222"/>
      <c r="AP643" s="222"/>
      <c r="AQ643" s="218"/>
      <c r="AR643" s="222"/>
      <c r="AS643" s="222"/>
      <c r="AT643" s="222"/>
      <c r="AX643" s="45"/>
    </row>
    <row r="644" spans="1:50" ht="22.5" customHeight="1" x14ac:dyDescent="0.25">
      <c r="A644" s="49"/>
      <c r="B644" s="50"/>
      <c r="C644" s="50"/>
      <c r="D644" s="222"/>
      <c r="E644" s="49"/>
      <c r="F644" s="222"/>
      <c r="G644" s="222"/>
      <c r="H644" s="222"/>
      <c r="I644" s="222"/>
      <c r="J644" s="222"/>
      <c r="K644" s="222"/>
      <c r="L644" s="49"/>
      <c r="M644" s="49"/>
      <c r="N644" s="49"/>
      <c r="O644" s="49"/>
      <c r="P644" s="49"/>
      <c r="Q644" s="49"/>
      <c r="R644" s="49"/>
      <c r="S644" s="49"/>
      <c r="T644" s="49"/>
      <c r="U644" s="49"/>
      <c r="V644" s="49"/>
      <c r="W644" s="49"/>
      <c r="X644" s="49"/>
      <c r="Y644" s="49"/>
      <c r="Z644" s="49"/>
      <c r="AA644" s="222"/>
      <c r="AB644" s="222"/>
      <c r="AC644" s="222"/>
      <c r="AD644" s="222"/>
      <c r="AE644" s="222"/>
      <c r="AF644" s="222"/>
      <c r="AG644" s="222"/>
      <c r="AH644" s="222"/>
      <c r="AI644" s="222"/>
      <c r="AJ644" s="222"/>
      <c r="AK644" s="222"/>
      <c r="AL644" s="222"/>
      <c r="AM644" s="222"/>
      <c r="AN644" s="222"/>
      <c r="AO644" s="222"/>
      <c r="AP644" s="222"/>
      <c r="AQ644" s="218"/>
      <c r="AR644" s="222"/>
      <c r="AS644" s="222"/>
      <c r="AT644" s="222"/>
      <c r="AX644" s="45"/>
    </row>
    <row r="645" spans="1:50" ht="22.5" customHeight="1" x14ac:dyDescent="0.25">
      <c r="A645" s="49"/>
      <c r="B645" s="50"/>
      <c r="C645" s="50"/>
      <c r="D645" s="222"/>
      <c r="E645" s="49"/>
      <c r="F645" s="222"/>
      <c r="G645" s="222"/>
      <c r="H645" s="222"/>
      <c r="I645" s="222"/>
      <c r="J645" s="222"/>
      <c r="K645" s="222"/>
      <c r="L645" s="49"/>
      <c r="M645" s="49"/>
      <c r="N645" s="49"/>
      <c r="O645" s="49"/>
      <c r="P645" s="49"/>
      <c r="Q645" s="49"/>
      <c r="R645" s="49"/>
      <c r="S645" s="49"/>
      <c r="T645" s="49"/>
      <c r="U645" s="49"/>
      <c r="V645" s="49"/>
      <c r="W645" s="49"/>
      <c r="X645" s="49"/>
      <c r="Y645" s="49"/>
      <c r="Z645" s="49"/>
      <c r="AA645" s="222"/>
      <c r="AB645" s="222"/>
      <c r="AC645" s="222"/>
      <c r="AD645" s="222"/>
      <c r="AE645" s="222"/>
      <c r="AF645" s="222"/>
      <c r="AG645" s="222"/>
      <c r="AH645" s="222"/>
      <c r="AI645" s="222"/>
      <c r="AJ645" s="222"/>
      <c r="AK645" s="222"/>
      <c r="AL645" s="222"/>
      <c r="AM645" s="222"/>
      <c r="AN645" s="222"/>
      <c r="AO645" s="222"/>
      <c r="AP645" s="222"/>
      <c r="AQ645" s="218"/>
      <c r="AR645" s="222"/>
      <c r="AS645" s="222"/>
      <c r="AT645" s="222"/>
      <c r="AX645" s="45"/>
    </row>
    <row r="646" spans="1:50" ht="22.5" customHeight="1" x14ac:dyDescent="0.25">
      <c r="A646" s="49"/>
      <c r="B646" s="50"/>
      <c r="C646" s="50"/>
      <c r="D646" s="222"/>
      <c r="E646" s="49"/>
      <c r="F646" s="222"/>
      <c r="G646" s="222"/>
      <c r="H646" s="222"/>
      <c r="I646" s="222"/>
      <c r="J646" s="222"/>
      <c r="K646" s="222"/>
      <c r="L646" s="49"/>
      <c r="M646" s="49"/>
      <c r="N646" s="49"/>
      <c r="O646" s="49"/>
      <c r="P646" s="49"/>
      <c r="Q646" s="49"/>
      <c r="R646" s="49"/>
      <c r="S646" s="49"/>
      <c r="T646" s="49"/>
      <c r="U646" s="49"/>
      <c r="V646" s="49"/>
      <c r="W646" s="49"/>
      <c r="X646" s="49"/>
      <c r="Y646" s="49"/>
      <c r="Z646" s="49"/>
      <c r="AA646" s="222"/>
      <c r="AB646" s="222"/>
      <c r="AC646" s="222"/>
      <c r="AD646" s="222"/>
      <c r="AE646" s="222"/>
      <c r="AF646" s="222"/>
      <c r="AG646" s="222"/>
      <c r="AH646" s="222"/>
      <c r="AI646" s="222"/>
      <c r="AJ646" s="222"/>
      <c r="AK646" s="222"/>
      <c r="AL646" s="222"/>
      <c r="AM646" s="222"/>
      <c r="AN646" s="222"/>
      <c r="AO646" s="222"/>
      <c r="AP646" s="222"/>
      <c r="AQ646" s="218"/>
      <c r="AR646" s="222"/>
      <c r="AS646" s="222"/>
      <c r="AT646" s="222"/>
      <c r="AX646" s="45"/>
    </row>
    <row r="647" spans="1:50" ht="22.5" customHeight="1" x14ac:dyDescent="0.25">
      <c r="A647" s="49"/>
      <c r="B647" s="50"/>
      <c r="C647" s="50"/>
      <c r="D647" s="222"/>
      <c r="E647" s="49"/>
      <c r="F647" s="222"/>
      <c r="G647" s="222"/>
      <c r="H647" s="222"/>
      <c r="I647" s="222"/>
      <c r="J647" s="222"/>
      <c r="K647" s="222"/>
      <c r="L647" s="49"/>
      <c r="M647" s="49"/>
      <c r="N647" s="49"/>
      <c r="O647" s="49"/>
      <c r="P647" s="49"/>
      <c r="Q647" s="49"/>
      <c r="R647" s="49"/>
      <c r="S647" s="49"/>
      <c r="T647" s="49"/>
      <c r="U647" s="49"/>
      <c r="V647" s="49"/>
      <c r="W647" s="49"/>
      <c r="X647" s="49"/>
      <c r="Y647" s="49"/>
      <c r="Z647" s="49"/>
      <c r="AA647" s="222"/>
      <c r="AB647" s="222"/>
      <c r="AC647" s="222"/>
      <c r="AD647" s="222"/>
      <c r="AE647" s="222"/>
      <c r="AF647" s="222"/>
      <c r="AG647" s="222"/>
      <c r="AH647" s="222"/>
      <c r="AI647" s="222"/>
      <c r="AJ647" s="222"/>
      <c r="AK647" s="222"/>
      <c r="AL647" s="222"/>
      <c r="AM647" s="222"/>
      <c r="AN647" s="222"/>
      <c r="AO647" s="222"/>
      <c r="AP647" s="222"/>
      <c r="AQ647" s="218"/>
      <c r="AR647" s="222"/>
      <c r="AS647" s="222"/>
      <c r="AT647" s="222"/>
      <c r="AX647" s="45"/>
    </row>
    <row r="648" spans="1:50" ht="22.5" customHeight="1" x14ac:dyDescent="0.25">
      <c r="A648" s="49"/>
      <c r="B648" s="50"/>
      <c r="C648" s="50"/>
      <c r="D648" s="222"/>
      <c r="E648" s="49"/>
      <c r="F648" s="222"/>
      <c r="G648" s="222"/>
      <c r="H648" s="222"/>
      <c r="I648" s="222"/>
      <c r="J648" s="222"/>
      <c r="K648" s="222"/>
      <c r="L648" s="49"/>
      <c r="M648" s="49"/>
      <c r="N648" s="49"/>
      <c r="O648" s="49"/>
      <c r="P648" s="49"/>
      <c r="Q648" s="49"/>
      <c r="R648" s="49"/>
      <c r="S648" s="49"/>
      <c r="T648" s="49"/>
      <c r="U648" s="49"/>
      <c r="V648" s="49"/>
      <c r="W648" s="49"/>
      <c r="X648" s="49"/>
      <c r="Y648" s="49"/>
      <c r="Z648" s="49"/>
      <c r="AA648" s="222"/>
      <c r="AB648" s="222"/>
      <c r="AC648" s="222"/>
      <c r="AD648" s="222"/>
      <c r="AE648" s="222"/>
      <c r="AF648" s="222"/>
      <c r="AG648" s="222"/>
      <c r="AH648" s="222"/>
      <c r="AI648" s="222"/>
      <c r="AJ648" s="222"/>
      <c r="AK648" s="222"/>
      <c r="AL648" s="222"/>
      <c r="AM648" s="222"/>
      <c r="AN648" s="222"/>
      <c r="AO648" s="222"/>
      <c r="AP648" s="222"/>
      <c r="AQ648" s="218"/>
      <c r="AR648" s="222"/>
      <c r="AS648" s="222"/>
      <c r="AT648" s="222"/>
      <c r="AX648" s="45"/>
    </row>
    <row r="649" spans="1:50" ht="22.5" customHeight="1" x14ac:dyDescent="0.25">
      <c r="A649" s="49"/>
      <c r="B649" s="50"/>
      <c r="C649" s="50"/>
      <c r="D649" s="222"/>
      <c r="E649" s="49"/>
      <c r="F649" s="222"/>
      <c r="G649" s="222"/>
      <c r="H649" s="222"/>
      <c r="I649" s="222"/>
      <c r="J649" s="222"/>
      <c r="K649" s="222"/>
      <c r="L649" s="49"/>
      <c r="M649" s="49"/>
      <c r="N649" s="49"/>
      <c r="O649" s="49"/>
      <c r="P649" s="49"/>
      <c r="Q649" s="49"/>
      <c r="R649" s="49"/>
      <c r="S649" s="49"/>
      <c r="T649" s="49"/>
      <c r="U649" s="49"/>
      <c r="V649" s="49"/>
      <c r="W649" s="49"/>
      <c r="X649" s="49"/>
      <c r="Y649" s="49"/>
      <c r="Z649" s="49"/>
      <c r="AA649" s="222"/>
      <c r="AB649" s="222"/>
      <c r="AC649" s="222"/>
      <c r="AD649" s="222"/>
      <c r="AE649" s="222"/>
      <c r="AF649" s="222"/>
      <c r="AG649" s="222"/>
      <c r="AH649" s="222"/>
      <c r="AI649" s="222"/>
      <c r="AJ649" s="222"/>
      <c r="AK649" s="222"/>
      <c r="AL649" s="222"/>
      <c r="AM649" s="222"/>
      <c r="AN649" s="222"/>
      <c r="AO649" s="222"/>
      <c r="AP649" s="222"/>
      <c r="AQ649" s="218"/>
      <c r="AR649" s="222"/>
      <c r="AS649" s="222"/>
      <c r="AT649" s="222"/>
      <c r="AX649" s="45"/>
    </row>
    <row r="650" spans="1:50" ht="22.5" customHeight="1" x14ac:dyDescent="0.25">
      <c r="A650" s="49"/>
      <c r="B650" s="50"/>
      <c r="C650" s="50"/>
      <c r="D650" s="222"/>
      <c r="E650" s="49"/>
      <c r="F650" s="222"/>
      <c r="G650" s="222"/>
      <c r="H650" s="222"/>
      <c r="I650" s="222"/>
      <c r="J650" s="222"/>
      <c r="K650" s="222"/>
      <c r="L650" s="49"/>
      <c r="M650" s="49"/>
      <c r="N650" s="49"/>
      <c r="O650" s="49"/>
      <c r="P650" s="49"/>
      <c r="Q650" s="49"/>
      <c r="R650" s="49"/>
      <c r="S650" s="49"/>
      <c r="T650" s="49"/>
      <c r="U650" s="49"/>
      <c r="V650" s="49"/>
      <c r="W650" s="49"/>
      <c r="X650" s="49"/>
      <c r="Y650" s="49"/>
      <c r="Z650" s="49"/>
      <c r="AA650" s="222"/>
      <c r="AB650" s="222"/>
      <c r="AC650" s="222"/>
      <c r="AD650" s="222"/>
      <c r="AE650" s="222"/>
      <c r="AF650" s="222"/>
      <c r="AG650" s="222"/>
      <c r="AH650" s="222"/>
      <c r="AI650" s="222"/>
      <c r="AJ650" s="222"/>
      <c r="AK650" s="222"/>
      <c r="AL650" s="222"/>
      <c r="AM650" s="222"/>
      <c r="AN650" s="222"/>
      <c r="AO650" s="222"/>
      <c r="AP650" s="222"/>
      <c r="AQ650" s="218"/>
      <c r="AR650" s="222"/>
      <c r="AS650" s="222"/>
      <c r="AT650" s="222"/>
      <c r="AX650" s="45"/>
    </row>
    <row r="651" spans="1:50" ht="22.5" customHeight="1" x14ac:dyDescent="0.25">
      <c r="A651" s="49"/>
      <c r="B651" s="50"/>
      <c r="C651" s="50"/>
      <c r="D651" s="222"/>
      <c r="E651" s="49"/>
      <c r="F651" s="222"/>
      <c r="G651" s="222"/>
      <c r="H651" s="222"/>
      <c r="I651" s="222"/>
      <c r="J651" s="222"/>
      <c r="K651" s="222"/>
      <c r="L651" s="49"/>
      <c r="M651" s="49"/>
      <c r="N651" s="49"/>
      <c r="O651" s="49"/>
      <c r="P651" s="49"/>
      <c r="Q651" s="49"/>
      <c r="R651" s="49"/>
      <c r="S651" s="49"/>
      <c r="T651" s="49"/>
      <c r="U651" s="49"/>
      <c r="V651" s="49"/>
      <c r="W651" s="49"/>
      <c r="X651" s="49"/>
      <c r="Y651" s="49"/>
      <c r="Z651" s="49"/>
      <c r="AA651" s="222"/>
      <c r="AB651" s="222"/>
      <c r="AC651" s="222"/>
      <c r="AD651" s="222"/>
      <c r="AE651" s="222"/>
      <c r="AF651" s="222"/>
      <c r="AG651" s="222"/>
      <c r="AH651" s="222"/>
      <c r="AI651" s="222"/>
      <c r="AJ651" s="222"/>
      <c r="AK651" s="222"/>
      <c r="AL651" s="222"/>
      <c r="AM651" s="222"/>
      <c r="AN651" s="222"/>
      <c r="AO651" s="222"/>
      <c r="AP651" s="222"/>
      <c r="AQ651" s="218"/>
      <c r="AR651" s="222"/>
      <c r="AS651" s="222"/>
      <c r="AT651" s="222"/>
      <c r="AX651" s="45"/>
    </row>
    <row r="652" spans="1:50" ht="22.5" customHeight="1" x14ac:dyDescent="0.25">
      <c r="A652" s="49"/>
      <c r="B652" s="50"/>
      <c r="C652" s="50"/>
      <c r="D652" s="222"/>
      <c r="E652" s="49"/>
      <c r="F652" s="222"/>
      <c r="G652" s="222"/>
      <c r="H652" s="222"/>
      <c r="I652" s="222"/>
      <c r="J652" s="222"/>
      <c r="K652" s="222"/>
      <c r="L652" s="49"/>
      <c r="M652" s="49"/>
      <c r="N652" s="49"/>
      <c r="O652" s="49"/>
      <c r="P652" s="49"/>
      <c r="Q652" s="49"/>
      <c r="R652" s="49"/>
      <c r="S652" s="49"/>
      <c r="T652" s="49"/>
      <c r="U652" s="49"/>
      <c r="V652" s="49"/>
      <c r="W652" s="49"/>
      <c r="X652" s="49"/>
      <c r="Y652" s="49"/>
      <c r="Z652" s="49"/>
      <c r="AA652" s="222"/>
      <c r="AB652" s="222"/>
      <c r="AC652" s="222"/>
      <c r="AD652" s="222"/>
      <c r="AE652" s="222"/>
      <c r="AF652" s="222"/>
      <c r="AG652" s="222"/>
      <c r="AH652" s="222"/>
      <c r="AI652" s="222"/>
      <c r="AJ652" s="222"/>
      <c r="AK652" s="222"/>
      <c r="AL652" s="222"/>
      <c r="AM652" s="222"/>
      <c r="AN652" s="222"/>
      <c r="AO652" s="222"/>
      <c r="AP652" s="222"/>
      <c r="AQ652" s="218"/>
      <c r="AR652" s="222"/>
      <c r="AS652" s="222"/>
      <c r="AT652" s="222"/>
      <c r="AX652" s="45"/>
    </row>
    <row r="653" spans="1:50" ht="22.5" customHeight="1" x14ac:dyDescent="0.25">
      <c r="A653" s="49"/>
      <c r="B653" s="50"/>
      <c r="C653" s="50"/>
      <c r="D653" s="222"/>
      <c r="E653" s="49"/>
      <c r="F653" s="222"/>
      <c r="G653" s="222"/>
      <c r="H653" s="222"/>
      <c r="I653" s="222"/>
      <c r="J653" s="222"/>
      <c r="K653" s="222"/>
      <c r="L653" s="49"/>
      <c r="M653" s="49"/>
      <c r="N653" s="49"/>
      <c r="O653" s="49"/>
      <c r="P653" s="49"/>
      <c r="Q653" s="49"/>
      <c r="R653" s="49"/>
      <c r="S653" s="49"/>
      <c r="T653" s="49"/>
      <c r="U653" s="49"/>
      <c r="V653" s="49"/>
      <c r="W653" s="49"/>
      <c r="X653" s="49"/>
      <c r="Y653" s="49"/>
      <c r="Z653" s="49"/>
      <c r="AA653" s="222"/>
      <c r="AB653" s="222"/>
      <c r="AC653" s="222"/>
      <c r="AD653" s="222"/>
      <c r="AE653" s="222"/>
      <c r="AF653" s="222"/>
      <c r="AG653" s="222"/>
      <c r="AH653" s="222"/>
      <c r="AI653" s="222"/>
      <c r="AJ653" s="222"/>
      <c r="AK653" s="222"/>
      <c r="AL653" s="222"/>
      <c r="AM653" s="222"/>
      <c r="AN653" s="222"/>
      <c r="AO653" s="222"/>
      <c r="AP653" s="222"/>
      <c r="AQ653" s="218"/>
      <c r="AR653" s="222"/>
      <c r="AS653" s="222"/>
      <c r="AT653" s="222"/>
      <c r="AX653" s="45"/>
    </row>
    <row r="654" spans="1:50" ht="22.5" customHeight="1" x14ac:dyDescent="0.25">
      <c r="A654" s="49"/>
      <c r="B654" s="50"/>
      <c r="C654" s="50"/>
      <c r="D654" s="222"/>
      <c r="E654" s="49"/>
      <c r="F654" s="222"/>
      <c r="G654" s="222"/>
      <c r="H654" s="222"/>
      <c r="I654" s="222"/>
      <c r="J654" s="222"/>
      <c r="K654" s="222"/>
      <c r="L654" s="49"/>
      <c r="M654" s="49"/>
      <c r="N654" s="49"/>
      <c r="O654" s="49"/>
      <c r="P654" s="49"/>
      <c r="Q654" s="49"/>
      <c r="R654" s="49"/>
      <c r="S654" s="49"/>
      <c r="T654" s="49"/>
      <c r="U654" s="49"/>
      <c r="V654" s="49"/>
      <c r="W654" s="49"/>
      <c r="X654" s="49"/>
      <c r="Y654" s="49"/>
      <c r="Z654" s="49"/>
      <c r="AA654" s="222"/>
      <c r="AB654" s="222"/>
      <c r="AC654" s="222"/>
      <c r="AD654" s="222"/>
      <c r="AE654" s="222"/>
      <c r="AF654" s="222"/>
      <c r="AG654" s="222"/>
      <c r="AH654" s="222"/>
      <c r="AI654" s="222"/>
      <c r="AJ654" s="222"/>
      <c r="AK654" s="222"/>
      <c r="AL654" s="222"/>
      <c r="AM654" s="222"/>
      <c r="AN654" s="222"/>
      <c r="AO654" s="222"/>
      <c r="AP654" s="222"/>
      <c r="AQ654" s="218"/>
      <c r="AR654" s="222"/>
      <c r="AS654" s="222"/>
      <c r="AT654" s="222"/>
      <c r="AX654" s="45"/>
    </row>
    <row r="655" spans="1:50" ht="22.5" customHeight="1" x14ac:dyDescent="0.25">
      <c r="A655" s="49"/>
      <c r="B655" s="50"/>
      <c r="C655" s="50"/>
      <c r="D655" s="222"/>
      <c r="E655" s="49"/>
      <c r="F655" s="222"/>
      <c r="G655" s="222"/>
      <c r="H655" s="222"/>
      <c r="I655" s="222"/>
      <c r="J655" s="222"/>
      <c r="K655" s="222"/>
      <c r="L655" s="49"/>
      <c r="M655" s="49"/>
      <c r="N655" s="49"/>
      <c r="O655" s="49"/>
      <c r="P655" s="49"/>
      <c r="Q655" s="49"/>
      <c r="R655" s="49"/>
      <c r="S655" s="49"/>
      <c r="T655" s="49"/>
      <c r="U655" s="49"/>
      <c r="V655" s="49"/>
      <c r="W655" s="49"/>
      <c r="X655" s="49"/>
      <c r="Y655" s="49"/>
      <c r="Z655" s="49"/>
      <c r="AA655" s="222"/>
      <c r="AB655" s="222"/>
      <c r="AC655" s="222"/>
      <c r="AD655" s="222"/>
      <c r="AE655" s="222"/>
      <c r="AF655" s="222"/>
      <c r="AG655" s="222"/>
      <c r="AH655" s="222"/>
      <c r="AI655" s="222"/>
      <c r="AJ655" s="222"/>
      <c r="AK655" s="222"/>
      <c r="AL655" s="222"/>
      <c r="AM655" s="222"/>
      <c r="AN655" s="222"/>
      <c r="AO655" s="222"/>
      <c r="AP655" s="222"/>
      <c r="AQ655" s="218"/>
      <c r="AR655" s="222"/>
      <c r="AS655" s="222"/>
      <c r="AT655" s="222"/>
      <c r="AX655" s="45"/>
    </row>
    <row r="656" spans="1:50" ht="22.5" customHeight="1" x14ac:dyDescent="0.25">
      <c r="A656" s="49"/>
      <c r="B656" s="50"/>
      <c r="C656" s="50"/>
      <c r="D656" s="222"/>
      <c r="E656" s="49"/>
      <c r="F656" s="222"/>
      <c r="G656" s="222"/>
      <c r="H656" s="222"/>
      <c r="I656" s="222"/>
      <c r="J656" s="222"/>
      <c r="K656" s="222"/>
      <c r="L656" s="49"/>
      <c r="M656" s="49"/>
      <c r="N656" s="49"/>
      <c r="O656" s="49"/>
      <c r="P656" s="49"/>
      <c r="Q656" s="49"/>
      <c r="R656" s="49"/>
      <c r="S656" s="49"/>
      <c r="T656" s="49"/>
      <c r="U656" s="49"/>
      <c r="V656" s="49"/>
      <c r="W656" s="49"/>
      <c r="X656" s="49"/>
      <c r="Y656" s="49"/>
      <c r="Z656" s="49"/>
      <c r="AA656" s="222"/>
      <c r="AB656" s="222"/>
      <c r="AC656" s="222"/>
      <c r="AD656" s="222"/>
      <c r="AE656" s="222"/>
      <c r="AF656" s="222"/>
      <c r="AG656" s="222"/>
      <c r="AH656" s="222"/>
      <c r="AI656" s="222"/>
      <c r="AJ656" s="222"/>
      <c r="AK656" s="222"/>
      <c r="AL656" s="222"/>
      <c r="AM656" s="222"/>
      <c r="AN656" s="222"/>
      <c r="AO656" s="222"/>
      <c r="AP656" s="222"/>
      <c r="AQ656" s="218"/>
      <c r="AR656" s="222"/>
      <c r="AS656" s="222"/>
      <c r="AT656" s="222"/>
      <c r="AX656" s="45"/>
    </row>
    <row r="657" spans="1:50" ht="22.5" customHeight="1" x14ac:dyDescent="0.25">
      <c r="A657" s="49"/>
      <c r="B657" s="50"/>
      <c r="C657" s="50"/>
      <c r="D657" s="222"/>
      <c r="E657" s="49"/>
      <c r="F657" s="222"/>
      <c r="G657" s="222"/>
      <c r="H657" s="222"/>
      <c r="I657" s="222"/>
      <c r="J657" s="222"/>
      <c r="K657" s="222"/>
      <c r="L657" s="49"/>
      <c r="M657" s="49"/>
      <c r="N657" s="49"/>
      <c r="O657" s="49"/>
      <c r="P657" s="49"/>
      <c r="Q657" s="49"/>
      <c r="R657" s="49"/>
      <c r="S657" s="49"/>
      <c r="T657" s="49"/>
      <c r="U657" s="49"/>
      <c r="V657" s="49"/>
      <c r="W657" s="49"/>
      <c r="X657" s="49"/>
      <c r="Y657" s="49"/>
      <c r="Z657" s="49"/>
      <c r="AA657" s="222"/>
      <c r="AB657" s="222"/>
      <c r="AC657" s="222"/>
      <c r="AD657" s="222"/>
      <c r="AE657" s="222"/>
      <c r="AF657" s="222"/>
      <c r="AG657" s="222"/>
      <c r="AH657" s="222"/>
      <c r="AI657" s="222"/>
      <c r="AJ657" s="222"/>
      <c r="AK657" s="222"/>
      <c r="AL657" s="222"/>
      <c r="AM657" s="222"/>
      <c r="AN657" s="222"/>
      <c r="AO657" s="222"/>
      <c r="AP657" s="222"/>
      <c r="AQ657" s="218"/>
      <c r="AR657" s="222"/>
      <c r="AS657" s="222"/>
      <c r="AT657" s="222"/>
      <c r="AX657" s="45"/>
    </row>
    <row r="658" spans="1:50" ht="22.5" customHeight="1" x14ac:dyDescent="0.25">
      <c r="A658" s="49"/>
      <c r="B658" s="50"/>
      <c r="C658" s="50"/>
      <c r="D658" s="222"/>
      <c r="E658" s="49"/>
      <c r="F658" s="222"/>
      <c r="G658" s="222"/>
      <c r="H658" s="222"/>
      <c r="I658" s="222"/>
      <c r="J658" s="222"/>
      <c r="K658" s="222"/>
      <c r="L658" s="49"/>
      <c r="M658" s="49"/>
      <c r="N658" s="49"/>
      <c r="O658" s="49"/>
      <c r="P658" s="49"/>
      <c r="Q658" s="49"/>
      <c r="R658" s="49"/>
      <c r="S658" s="49"/>
      <c r="T658" s="49"/>
      <c r="U658" s="49"/>
      <c r="V658" s="49"/>
      <c r="W658" s="49"/>
      <c r="X658" s="49"/>
      <c r="Y658" s="49"/>
      <c r="Z658" s="49"/>
      <c r="AA658" s="222"/>
      <c r="AB658" s="222"/>
      <c r="AC658" s="222"/>
      <c r="AD658" s="222"/>
      <c r="AE658" s="222"/>
      <c r="AF658" s="222"/>
      <c r="AG658" s="222"/>
      <c r="AH658" s="222"/>
      <c r="AI658" s="222"/>
      <c r="AJ658" s="222"/>
      <c r="AK658" s="222"/>
      <c r="AL658" s="222"/>
      <c r="AM658" s="222"/>
      <c r="AN658" s="222"/>
      <c r="AO658" s="222"/>
      <c r="AP658" s="222"/>
      <c r="AQ658" s="218"/>
      <c r="AR658" s="222"/>
      <c r="AS658" s="222"/>
      <c r="AT658" s="222"/>
      <c r="AX658" s="45"/>
    </row>
    <row r="659" spans="1:50" ht="22.5" customHeight="1" x14ac:dyDescent="0.25">
      <c r="A659" s="49"/>
      <c r="B659" s="50"/>
      <c r="C659" s="50"/>
      <c r="D659" s="222"/>
      <c r="E659" s="49"/>
      <c r="F659" s="222"/>
      <c r="G659" s="222"/>
      <c r="H659" s="222"/>
      <c r="I659" s="222"/>
      <c r="J659" s="222"/>
      <c r="K659" s="222"/>
      <c r="L659" s="49"/>
      <c r="M659" s="49"/>
      <c r="N659" s="49"/>
      <c r="O659" s="49"/>
      <c r="P659" s="49"/>
      <c r="Q659" s="49"/>
      <c r="R659" s="49"/>
      <c r="S659" s="49"/>
      <c r="T659" s="49"/>
      <c r="U659" s="49"/>
      <c r="V659" s="49"/>
      <c r="W659" s="49"/>
      <c r="X659" s="49"/>
      <c r="Y659" s="49"/>
      <c r="Z659" s="49"/>
      <c r="AA659" s="222"/>
      <c r="AB659" s="222"/>
      <c r="AC659" s="222"/>
      <c r="AD659" s="222"/>
      <c r="AE659" s="222"/>
      <c r="AF659" s="222"/>
      <c r="AG659" s="222"/>
      <c r="AH659" s="222"/>
      <c r="AI659" s="222"/>
      <c r="AJ659" s="222"/>
      <c r="AK659" s="222"/>
      <c r="AL659" s="222"/>
      <c r="AM659" s="222"/>
      <c r="AN659" s="222"/>
      <c r="AO659" s="222"/>
      <c r="AP659" s="222"/>
      <c r="AQ659" s="218"/>
      <c r="AR659" s="222"/>
      <c r="AS659" s="222"/>
      <c r="AT659" s="222"/>
      <c r="AX659" s="45"/>
    </row>
    <row r="660" spans="1:50" ht="22.5" customHeight="1" x14ac:dyDescent="0.25">
      <c r="A660" s="49"/>
      <c r="B660" s="50"/>
      <c r="C660" s="50"/>
      <c r="D660" s="222"/>
      <c r="E660" s="49"/>
      <c r="F660" s="222"/>
      <c r="G660" s="222"/>
      <c r="H660" s="222"/>
      <c r="I660" s="222"/>
      <c r="J660" s="222"/>
      <c r="K660" s="222"/>
      <c r="L660" s="49"/>
      <c r="M660" s="49"/>
      <c r="N660" s="49"/>
      <c r="O660" s="49"/>
      <c r="P660" s="49"/>
      <c r="Q660" s="49"/>
      <c r="R660" s="49"/>
      <c r="S660" s="49"/>
      <c r="T660" s="49"/>
      <c r="U660" s="49"/>
      <c r="V660" s="49"/>
      <c r="W660" s="49"/>
      <c r="X660" s="49"/>
      <c r="Y660" s="49"/>
      <c r="Z660" s="49"/>
      <c r="AA660" s="222"/>
      <c r="AB660" s="222"/>
      <c r="AC660" s="222"/>
      <c r="AD660" s="222"/>
      <c r="AE660" s="222"/>
      <c r="AF660" s="222"/>
      <c r="AG660" s="222"/>
      <c r="AH660" s="222"/>
      <c r="AI660" s="222"/>
      <c r="AJ660" s="222"/>
      <c r="AK660" s="222"/>
      <c r="AL660" s="222"/>
      <c r="AM660" s="222"/>
      <c r="AN660" s="222"/>
      <c r="AO660" s="222"/>
      <c r="AP660" s="222"/>
      <c r="AQ660" s="218"/>
      <c r="AR660" s="222"/>
      <c r="AS660" s="222"/>
      <c r="AT660" s="222"/>
      <c r="AX660" s="45"/>
    </row>
    <row r="661" spans="1:50" ht="22.5" customHeight="1" x14ac:dyDescent="0.25">
      <c r="A661" s="49"/>
      <c r="B661" s="50"/>
      <c r="C661" s="50"/>
      <c r="D661" s="222"/>
      <c r="E661" s="49"/>
      <c r="F661" s="222"/>
      <c r="G661" s="222"/>
      <c r="H661" s="222"/>
      <c r="I661" s="222"/>
      <c r="J661" s="222"/>
      <c r="K661" s="222"/>
      <c r="L661" s="49"/>
      <c r="M661" s="49"/>
      <c r="N661" s="49"/>
      <c r="O661" s="49"/>
      <c r="P661" s="49"/>
      <c r="Q661" s="49"/>
      <c r="R661" s="49"/>
      <c r="S661" s="49"/>
      <c r="T661" s="49"/>
      <c r="U661" s="49"/>
      <c r="V661" s="49"/>
      <c r="W661" s="49"/>
      <c r="X661" s="49"/>
      <c r="Y661" s="49"/>
      <c r="Z661" s="49"/>
      <c r="AA661" s="222"/>
      <c r="AB661" s="222"/>
      <c r="AC661" s="222"/>
      <c r="AD661" s="222"/>
      <c r="AE661" s="222"/>
      <c r="AF661" s="222"/>
      <c r="AG661" s="222"/>
      <c r="AH661" s="222"/>
      <c r="AI661" s="222"/>
      <c r="AJ661" s="222"/>
      <c r="AK661" s="222"/>
      <c r="AL661" s="222"/>
      <c r="AM661" s="222"/>
      <c r="AN661" s="222"/>
      <c r="AO661" s="222"/>
      <c r="AP661" s="222"/>
      <c r="AQ661" s="218"/>
      <c r="AR661" s="222"/>
      <c r="AS661" s="222"/>
      <c r="AT661" s="222"/>
      <c r="AX661" s="45"/>
    </row>
    <row r="662" spans="1:50" ht="22.5" customHeight="1" x14ac:dyDescent="0.25">
      <c r="A662" s="49"/>
      <c r="B662" s="50"/>
      <c r="C662" s="50"/>
      <c r="D662" s="222"/>
      <c r="E662" s="49"/>
      <c r="F662" s="222"/>
      <c r="G662" s="222"/>
      <c r="H662" s="222"/>
      <c r="I662" s="222"/>
      <c r="J662" s="222"/>
      <c r="K662" s="222"/>
      <c r="L662" s="49"/>
      <c r="M662" s="49"/>
      <c r="N662" s="49"/>
      <c r="O662" s="49"/>
      <c r="P662" s="49"/>
      <c r="Q662" s="49"/>
      <c r="R662" s="49"/>
      <c r="S662" s="49"/>
      <c r="T662" s="49"/>
      <c r="U662" s="49"/>
      <c r="V662" s="49"/>
      <c r="W662" s="49"/>
      <c r="X662" s="49"/>
      <c r="Y662" s="49"/>
      <c r="Z662" s="49"/>
      <c r="AA662" s="222"/>
      <c r="AB662" s="222"/>
      <c r="AC662" s="222"/>
      <c r="AD662" s="222"/>
      <c r="AE662" s="222"/>
      <c r="AF662" s="222"/>
      <c r="AG662" s="222"/>
      <c r="AH662" s="222"/>
      <c r="AI662" s="222"/>
      <c r="AJ662" s="222"/>
      <c r="AK662" s="222"/>
      <c r="AL662" s="222"/>
      <c r="AM662" s="222"/>
      <c r="AN662" s="222"/>
      <c r="AO662" s="222"/>
      <c r="AP662" s="222"/>
      <c r="AQ662" s="218"/>
      <c r="AR662" s="222"/>
      <c r="AS662" s="222"/>
      <c r="AT662" s="222"/>
      <c r="AX662" s="45"/>
    </row>
    <row r="663" spans="1:50" ht="22.5" customHeight="1" x14ac:dyDescent="0.25">
      <c r="A663" s="49"/>
      <c r="B663" s="50"/>
      <c r="C663" s="50"/>
      <c r="D663" s="222"/>
      <c r="E663" s="49"/>
      <c r="F663" s="222"/>
      <c r="G663" s="222"/>
      <c r="H663" s="222"/>
      <c r="I663" s="222"/>
      <c r="J663" s="222"/>
      <c r="K663" s="222"/>
      <c r="L663" s="49"/>
      <c r="M663" s="49"/>
      <c r="N663" s="49"/>
      <c r="O663" s="49"/>
      <c r="P663" s="49"/>
      <c r="Q663" s="49"/>
      <c r="R663" s="49"/>
      <c r="S663" s="49"/>
      <c r="T663" s="49"/>
      <c r="U663" s="49"/>
      <c r="V663" s="49"/>
      <c r="W663" s="49"/>
      <c r="X663" s="49"/>
      <c r="Y663" s="49"/>
      <c r="Z663" s="49"/>
      <c r="AA663" s="222"/>
      <c r="AB663" s="222"/>
      <c r="AC663" s="222"/>
      <c r="AD663" s="222"/>
      <c r="AE663" s="222"/>
      <c r="AF663" s="222"/>
      <c r="AG663" s="222"/>
      <c r="AH663" s="222"/>
      <c r="AI663" s="222"/>
      <c r="AJ663" s="222"/>
      <c r="AK663" s="222"/>
      <c r="AL663" s="222"/>
      <c r="AM663" s="222"/>
      <c r="AN663" s="222"/>
      <c r="AO663" s="222"/>
      <c r="AP663" s="222"/>
      <c r="AQ663" s="218"/>
      <c r="AR663" s="222"/>
      <c r="AS663" s="222"/>
      <c r="AT663" s="222"/>
      <c r="AX663" s="45"/>
    </row>
    <row r="664" spans="1:50" ht="22.5" customHeight="1" x14ac:dyDescent="0.25">
      <c r="A664" s="49"/>
      <c r="B664" s="50"/>
      <c r="C664" s="50"/>
      <c r="D664" s="222"/>
      <c r="E664" s="49"/>
      <c r="F664" s="222"/>
      <c r="G664" s="222"/>
      <c r="H664" s="222"/>
      <c r="I664" s="222"/>
      <c r="J664" s="222"/>
      <c r="K664" s="222"/>
      <c r="L664" s="49"/>
      <c r="M664" s="49"/>
      <c r="N664" s="49"/>
      <c r="O664" s="49"/>
      <c r="P664" s="49"/>
      <c r="Q664" s="49"/>
      <c r="R664" s="49"/>
      <c r="S664" s="49"/>
      <c r="T664" s="49"/>
      <c r="U664" s="49"/>
      <c r="V664" s="49"/>
      <c r="W664" s="49"/>
      <c r="X664" s="49"/>
      <c r="Y664" s="49"/>
      <c r="Z664" s="49"/>
      <c r="AA664" s="222"/>
      <c r="AB664" s="222"/>
      <c r="AC664" s="222"/>
      <c r="AD664" s="222"/>
      <c r="AE664" s="222"/>
      <c r="AF664" s="222"/>
      <c r="AG664" s="222"/>
      <c r="AH664" s="222"/>
      <c r="AI664" s="222"/>
      <c r="AJ664" s="222"/>
      <c r="AK664" s="222"/>
      <c r="AL664" s="222"/>
      <c r="AM664" s="222"/>
      <c r="AN664" s="222"/>
      <c r="AO664" s="222"/>
      <c r="AP664" s="222"/>
      <c r="AQ664" s="218"/>
      <c r="AR664" s="222"/>
      <c r="AS664" s="222"/>
      <c r="AT664" s="222"/>
      <c r="AX664" s="45"/>
    </row>
    <row r="665" spans="1:50" ht="22.5" customHeight="1" x14ac:dyDescent="0.25">
      <c r="A665" s="49"/>
      <c r="B665" s="50"/>
      <c r="C665" s="50"/>
      <c r="D665" s="222"/>
      <c r="E665" s="49"/>
      <c r="F665" s="222"/>
      <c r="G665" s="222"/>
      <c r="H665" s="222"/>
      <c r="I665" s="222"/>
      <c r="J665" s="222"/>
      <c r="K665" s="222"/>
      <c r="L665" s="49"/>
      <c r="M665" s="49"/>
      <c r="N665" s="49"/>
      <c r="O665" s="49"/>
      <c r="P665" s="49"/>
      <c r="Q665" s="49"/>
      <c r="R665" s="49"/>
      <c r="S665" s="49"/>
      <c r="T665" s="49"/>
      <c r="U665" s="49"/>
      <c r="V665" s="49"/>
      <c r="W665" s="49"/>
      <c r="X665" s="49"/>
      <c r="Y665" s="49"/>
      <c r="Z665" s="49"/>
      <c r="AA665" s="222"/>
      <c r="AB665" s="222"/>
      <c r="AC665" s="222"/>
      <c r="AD665" s="222"/>
      <c r="AE665" s="222"/>
      <c r="AF665" s="222"/>
      <c r="AG665" s="222"/>
      <c r="AH665" s="222"/>
      <c r="AI665" s="222"/>
      <c r="AJ665" s="222"/>
      <c r="AK665" s="222"/>
      <c r="AL665" s="222"/>
      <c r="AM665" s="222"/>
      <c r="AN665" s="222"/>
      <c r="AO665" s="222"/>
      <c r="AP665" s="222"/>
      <c r="AQ665" s="218"/>
      <c r="AR665" s="222"/>
      <c r="AS665" s="222"/>
      <c r="AT665" s="222"/>
      <c r="AX665" s="45"/>
    </row>
    <row r="666" spans="1:50" ht="22.5" customHeight="1" x14ac:dyDescent="0.25">
      <c r="A666" s="49"/>
      <c r="B666" s="50"/>
      <c r="C666" s="50"/>
      <c r="D666" s="222"/>
      <c r="E666" s="49"/>
      <c r="F666" s="222"/>
      <c r="G666" s="222"/>
      <c r="H666" s="222"/>
      <c r="I666" s="222"/>
      <c r="J666" s="222"/>
      <c r="K666" s="222"/>
      <c r="L666" s="49"/>
      <c r="M666" s="49"/>
      <c r="N666" s="49"/>
      <c r="O666" s="49"/>
      <c r="P666" s="49"/>
      <c r="Q666" s="49"/>
      <c r="R666" s="49"/>
      <c r="S666" s="49"/>
      <c r="T666" s="49"/>
      <c r="U666" s="49"/>
      <c r="V666" s="49"/>
      <c r="W666" s="49"/>
      <c r="X666" s="49"/>
      <c r="Y666" s="49"/>
      <c r="Z666" s="49"/>
      <c r="AA666" s="222"/>
      <c r="AB666" s="222"/>
      <c r="AC666" s="222"/>
      <c r="AD666" s="222"/>
      <c r="AE666" s="222"/>
      <c r="AF666" s="222"/>
      <c r="AG666" s="222"/>
      <c r="AH666" s="222"/>
      <c r="AI666" s="222"/>
      <c r="AJ666" s="222"/>
      <c r="AK666" s="222"/>
      <c r="AL666" s="222"/>
      <c r="AM666" s="222"/>
      <c r="AN666" s="222"/>
      <c r="AO666" s="222"/>
      <c r="AP666" s="222"/>
      <c r="AQ666" s="218"/>
      <c r="AR666" s="222"/>
      <c r="AS666" s="222"/>
      <c r="AT666" s="222"/>
      <c r="AX666" s="45"/>
    </row>
    <row r="667" spans="1:50" ht="22.5" customHeight="1" x14ac:dyDescent="0.25">
      <c r="A667" s="49"/>
      <c r="B667" s="50"/>
      <c r="C667" s="50"/>
      <c r="D667" s="222"/>
      <c r="E667" s="49"/>
      <c r="F667" s="222"/>
      <c r="G667" s="222"/>
      <c r="H667" s="222"/>
      <c r="I667" s="222"/>
      <c r="J667" s="222"/>
      <c r="K667" s="222"/>
      <c r="L667" s="49"/>
      <c r="M667" s="49"/>
      <c r="N667" s="49"/>
      <c r="O667" s="49"/>
      <c r="P667" s="49"/>
      <c r="Q667" s="49"/>
      <c r="R667" s="49"/>
      <c r="S667" s="49"/>
      <c r="T667" s="49"/>
      <c r="U667" s="49"/>
      <c r="V667" s="49"/>
      <c r="W667" s="49"/>
      <c r="X667" s="49"/>
      <c r="Y667" s="49"/>
      <c r="Z667" s="49"/>
      <c r="AA667" s="222"/>
      <c r="AB667" s="222"/>
      <c r="AC667" s="222"/>
      <c r="AD667" s="222"/>
      <c r="AE667" s="222"/>
      <c r="AF667" s="222"/>
      <c r="AG667" s="222"/>
      <c r="AH667" s="222"/>
      <c r="AI667" s="222"/>
      <c r="AJ667" s="222"/>
      <c r="AK667" s="222"/>
      <c r="AL667" s="222"/>
      <c r="AM667" s="222"/>
      <c r="AN667" s="222"/>
      <c r="AO667" s="222"/>
      <c r="AP667" s="222"/>
      <c r="AQ667" s="218"/>
      <c r="AR667" s="222"/>
      <c r="AS667" s="222"/>
      <c r="AT667" s="222"/>
      <c r="AX667" s="45"/>
    </row>
    <row r="668" spans="1:50" ht="22.5" customHeight="1" x14ac:dyDescent="0.25">
      <c r="A668" s="49"/>
      <c r="B668" s="50"/>
      <c r="C668" s="50"/>
      <c r="D668" s="222"/>
      <c r="E668" s="49"/>
      <c r="F668" s="222"/>
      <c r="G668" s="222"/>
      <c r="H668" s="222"/>
      <c r="I668" s="222"/>
      <c r="J668" s="222"/>
      <c r="K668" s="222"/>
      <c r="L668" s="49"/>
      <c r="M668" s="49"/>
      <c r="N668" s="49"/>
      <c r="O668" s="49"/>
      <c r="P668" s="49"/>
      <c r="Q668" s="49"/>
      <c r="R668" s="49"/>
      <c r="S668" s="49"/>
      <c r="T668" s="49"/>
      <c r="U668" s="49"/>
      <c r="V668" s="49"/>
      <c r="W668" s="49"/>
      <c r="X668" s="49"/>
      <c r="Y668" s="49"/>
      <c r="Z668" s="49"/>
      <c r="AA668" s="222"/>
      <c r="AB668" s="222"/>
      <c r="AC668" s="222"/>
      <c r="AD668" s="222"/>
      <c r="AE668" s="222"/>
      <c r="AF668" s="222"/>
      <c r="AG668" s="222"/>
      <c r="AH668" s="222"/>
      <c r="AI668" s="222"/>
      <c r="AJ668" s="222"/>
      <c r="AK668" s="222"/>
      <c r="AL668" s="222"/>
      <c r="AM668" s="222"/>
      <c r="AN668" s="222"/>
      <c r="AO668" s="222"/>
      <c r="AP668" s="222"/>
      <c r="AQ668" s="218"/>
      <c r="AR668" s="222"/>
      <c r="AS668" s="222"/>
      <c r="AT668" s="222"/>
      <c r="AX668" s="45"/>
    </row>
    <row r="669" spans="1:50" ht="22.5" customHeight="1" x14ac:dyDescent="0.25">
      <c r="A669" s="49"/>
      <c r="B669" s="50"/>
      <c r="C669" s="50"/>
      <c r="D669" s="222"/>
      <c r="E669" s="49"/>
      <c r="F669" s="222"/>
      <c r="G669" s="222"/>
      <c r="H669" s="222"/>
      <c r="I669" s="222"/>
      <c r="J669" s="222"/>
      <c r="K669" s="222"/>
      <c r="L669" s="49"/>
      <c r="M669" s="49"/>
      <c r="N669" s="49"/>
      <c r="O669" s="49"/>
      <c r="P669" s="49"/>
      <c r="Q669" s="49"/>
      <c r="R669" s="49"/>
      <c r="S669" s="49"/>
      <c r="T669" s="49"/>
      <c r="U669" s="49"/>
      <c r="V669" s="49"/>
      <c r="W669" s="49"/>
      <c r="X669" s="49"/>
      <c r="Y669" s="49"/>
      <c r="Z669" s="49"/>
      <c r="AA669" s="222"/>
      <c r="AB669" s="222"/>
      <c r="AC669" s="222"/>
      <c r="AD669" s="222"/>
      <c r="AE669" s="222"/>
      <c r="AF669" s="222"/>
      <c r="AG669" s="222"/>
      <c r="AH669" s="222"/>
      <c r="AI669" s="222"/>
      <c r="AJ669" s="222"/>
      <c r="AK669" s="222"/>
      <c r="AL669" s="222"/>
      <c r="AM669" s="222"/>
      <c r="AN669" s="222"/>
      <c r="AO669" s="222"/>
      <c r="AP669" s="222"/>
      <c r="AQ669" s="218"/>
      <c r="AR669" s="222"/>
      <c r="AS669" s="222"/>
      <c r="AT669" s="222"/>
      <c r="AX669" s="45"/>
    </row>
    <row r="670" spans="1:50" ht="22.5" customHeight="1" x14ac:dyDescent="0.25">
      <c r="A670" s="49"/>
      <c r="B670" s="50"/>
      <c r="C670" s="50"/>
      <c r="D670" s="222"/>
      <c r="E670" s="49"/>
      <c r="F670" s="222"/>
      <c r="G670" s="222"/>
      <c r="H670" s="222"/>
      <c r="I670" s="222"/>
      <c r="J670" s="222"/>
      <c r="K670" s="222"/>
      <c r="L670" s="49"/>
      <c r="M670" s="49"/>
      <c r="N670" s="49"/>
      <c r="O670" s="49"/>
      <c r="P670" s="49"/>
      <c r="Q670" s="49"/>
      <c r="R670" s="49"/>
      <c r="S670" s="49"/>
      <c r="T670" s="49"/>
      <c r="U670" s="49"/>
      <c r="V670" s="49"/>
      <c r="W670" s="49"/>
      <c r="X670" s="49"/>
      <c r="Y670" s="49"/>
      <c r="Z670" s="49"/>
      <c r="AA670" s="222"/>
      <c r="AB670" s="222"/>
      <c r="AC670" s="222"/>
      <c r="AD670" s="222"/>
      <c r="AE670" s="222"/>
      <c r="AF670" s="222"/>
      <c r="AG670" s="222"/>
      <c r="AH670" s="222"/>
      <c r="AI670" s="222"/>
      <c r="AJ670" s="222"/>
      <c r="AK670" s="222"/>
      <c r="AL670" s="222"/>
      <c r="AM670" s="222"/>
      <c r="AN670" s="222"/>
      <c r="AO670" s="222"/>
      <c r="AP670" s="222"/>
      <c r="AQ670" s="218"/>
      <c r="AR670" s="222"/>
      <c r="AS670" s="222"/>
      <c r="AT670" s="222"/>
      <c r="AX670" s="45"/>
    </row>
    <row r="671" spans="1:50" ht="22.5" customHeight="1" x14ac:dyDescent="0.25">
      <c r="A671" s="49"/>
      <c r="B671" s="50"/>
      <c r="C671" s="50"/>
      <c r="D671" s="222"/>
      <c r="E671" s="49"/>
      <c r="F671" s="222"/>
      <c r="G671" s="222"/>
      <c r="H671" s="222"/>
      <c r="I671" s="222"/>
      <c r="J671" s="222"/>
      <c r="K671" s="222"/>
      <c r="L671" s="49"/>
      <c r="M671" s="49"/>
      <c r="N671" s="49"/>
      <c r="O671" s="49"/>
      <c r="P671" s="49"/>
      <c r="Q671" s="49"/>
      <c r="R671" s="49"/>
      <c r="S671" s="49"/>
      <c r="T671" s="49"/>
      <c r="U671" s="49"/>
      <c r="V671" s="49"/>
      <c r="W671" s="49"/>
      <c r="X671" s="49"/>
      <c r="Y671" s="49"/>
      <c r="Z671" s="49"/>
      <c r="AA671" s="222"/>
      <c r="AB671" s="222"/>
      <c r="AC671" s="222"/>
      <c r="AD671" s="222"/>
      <c r="AE671" s="222"/>
      <c r="AF671" s="222"/>
      <c r="AG671" s="222"/>
      <c r="AH671" s="222"/>
      <c r="AI671" s="222"/>
      <c r="AJ671" s="222"/>
      <c r="AK671" s="222"/>
      <c r="AL671" s="222"/>
      <c r="AM671" s="222"/>
      <c r="AN671" s="222"/>
      <c r="AO671" s="222"/>
      <c r="AP671" s="222"/>
      <c r="AQ671" s="218"/>
      <c r="AR671" s="222"/>
      <c r="AS671" s="222"/>
      <c r="AT671" s="222"/>
      <c r="AX671" s="45"/>
    </row>
    <row r="672" spans="1:50" ht="22.5" customHeight="1" x14ac:dyDescent="0.25">
      <c r="A672" s="49"/>
      <c r="B672" s="50"/>
      <c r="C672" s="50"/>
      <c r="D672" s="222"/>
      <c r="E672" s="49"/>
      <c r="F672" s="222"/>
      <c r="G672" s="222"/>
      <c r="H672" s="222"/>
      <c r="I672" s="222"/>
      <c r="J672" s="222"/>
      <c r="K672" s="222"/>
      <c r="L672" s="49"/>
      <c r="M672" s="49"/>
      <c r="N672" s="49"/>
      <c r="O672" s="49"/>
      <c r="P672" s="49"/>
      <c r="Q672" s="49"/>
      <c r="R672" s="49"/>
      <c r="S672" s="49"/>
      <c r="T672" s="49"/>
      <c r="U672" s="49"/>
      <c r="V672" s="49"/>
      <c r="W672" s="49"/>
      <c r="X672" s="49"/>
      <c r="Y672" s="49"/>
      <c r="Z672" s="49"/>
      <c r="AA672" s="222"/>
      <c r="AB672" s="222"/>
      <c r="AC672" s="222"/>
      <c r="AD672" s="222"/>
      <c r="AE672" s="222"/>
      <c r="AF672" s="222"/>
      <c r="AG672" s="222"/>
      <c r="AH672" s="222"/>
      <c r="AI672" s="222"/>
      <c r="AJ672" s="222"/>
      <c r="AK672" s="222"/>
      <c r="AL672" s="222"/>
      <c r="AM672" s="222"/>
      <c r="AN672" s="222"/>
      <c r="AO672" s="222"/>
      <c r="AP672" s="222"/>
      <c r="AQ672" s="218"/>
      <c r="AR672" s="222"/>
      <c r="AS672" s="222"/>
      <c r="AT672" s="222"/>
      <c r="AX672" s="45"/>
    </row>
    <row r="673" spans="1:50" ht="22.5" customHeight="1" x14ac:dyDescent="0.25">
      <c r="A673" s="49"/>
      <c r="B673" s="50"/>
      <c r="C673" s="50"/>
      <c r="D673" s="222"/>
      <c r="E673" s="49"/>
      <c r="F673" s="222"/>
      <c r="G673" s="222"/>
      <c r="H673" s="222"/>
      <c r="I673" s="222"/>
      <c r="J673" s="222"/>
      <c r="K673" s="222"/>
      <c r="L673" s="49"/>
      <c r="M673" s="49"/>
      <c r="N673" s="49"/>
      <c r="O673" s="49"/>
      <c r="P673" s="49"/>
      <c r="Q673" s="49"/>
      <c r="R673" s="49"/>
      <c r="S673" s="49"/>
      <c r="T673" s="49"/>
      <c r="U673" s="49"/>
      <c r="V673" s="49"/>
      <c r="W673" s="49"/>
      <c r="X673" s="49"/>
      <c r="Y673" s="49"/>
      <c r="Z673" s="49"/>
      <c r="AA673" s="222"/>
      <c r="AB673" s="222"/>
      <c r="AC673" s="222"/>
      <c r="AD673" s="222"/>
      <c r="AE673" s="222"/>
      <c r="AF673" s="222"/>
      <c r="AG673" s="222"/>
      <c r="AH673" s="222"/>
      <c r="AI673" s="222"/>
      <c r="AJ673" s="222"/>
      <c r="AK673" s="222"/>
      <c r="AL673" s="222"/>
      <c r="AM673" s="222"/>
      <c r="AN673" s="222"/>
      <c r="AO673" s="222"/>
      <c r="AP673" s="222"/>
      <c r="AQ673" s="218"/>
      <c r="AR673" s="222"/>
      <c r="AS673" s="222"/>
      <c r="AT673" s="222"/>
      <c r="AX673" s="45"/>
    </row>
    <row r="674" spans="1:50" ht="22.5" customHeight="1" x14ac:dyDescent="0.25">
      <c r="A674" s="49"/>
      <c r="B674" s="50"/>
      <c r="C674" s="50"/>
      <c r="D674" s="222"/>
      <c r="E674" s="49"/>
      <c r="F674" s="222"/>
      <c r="G674" s="222"/>
      <c r="H674" s="222"/>
      <c r="I674" s="222"/>
      <c r="J674" s="222"/>
      <c r="K674" s="222"/>
      <c r="L674" s="49"/>
      <c r="M674" s="49"/>
      <c r="N674" s="49"/>
      <c r="O674" s="49"/>
      <c r="P674" s="49"/>
      <c r="Q674" s="49"/>
      <c r="R674" s="49"/>
      <c r="S674" s="49"/>
      <c r="T674" s="49"/>
      <c r="U674" s="49"/>
      <c r="V674" s="49"/>
      <c r="W674" s="49"/>
      <c r="X674" s="49"/>
      <c r="Y674" s="49"/>
      <c r="Z674" s="49"/>
      <c r="AA674" s="222"/>
      <c r="AB674" s="222"/>
      <c r="AC674" s="222"/>
      <c r="AD674" s="222"/>
      <c r="AE674" s="222"/>
      <c r="AF674" s="222"/>
      <c r="AG674" s="222"/>
      <c r="AH674" s="222"/>
      <c r="AI674" s="222"/>
      <c r="AJ674" s="222"/>
      <c r="AK674" s="222"/>
      <c r="AL674" s="222"/>
      <c r="AM674" s="222"/>
      <c r="AN674" s="222"/>
      <c r="AO674" s="222"/>
      <c r="AP674" s="222"/>
      <c r="AQ674" s="218"/>
      <c r="AR674" s="222"/>
      <c r="AS674" s="222"/>
      <c r="AT674" s="222"/>
      <c r="AX674" s="45"/>
    </row>
    <row r="675" spans="1:50" ht="22.5" customHeight="1" x14ac:dyDescent="0.25">
      <c r="A675" s="49"/>
      <c r="B675" s="50"/>
      <c r="C675" s="50"/>
      <c r="D675" s="222"/>
      <c r="E675" s="49"/>
      <c r="F675" s="222"/>
      <c r="G675" s="222"/>
      <c r="H675" s="222"/>
      <c r="I675" s="222"/>
      <c r="J675" s="222"/>
      <c r="K675" s="222"/>
      <c r="L675" s="49"/>
      <c r="M675" s="49"/>
      <c r="N675" s="49"/>
      <c r="O675" s="49"/>
      <c r="P675" s="49"/>
      <c r="Q675" s="49"/>
      <c r="R675" s="49"/>
      <c r="S675" s="49"/>
      <c r="T675" s="49"/>
      <c r="U675" s="49"/>
      <c r="V675" s="49"/>
      <c r="W675" s="49"/>
      <c r="X675" s="49"/>
      <c r="Y675" s="49"/>
      <c r="Z675" s="49"/>
      <c r="AA675" s="222"/>
      <c r="AB675" s="222"/>
      <c r="AC675" s="222"/>
      <c r="AD675" s="222"/>
      <c r="AE675" s="222"/>
      <c r="AF675" s="222"/>
      <c r="AG675" s="222"/>
      <c r="AH675" s="222"/>
      <c r="AI675" s="222"/>
      <c r="AJ675" s="222"/>
      <c r="AK675" s="222"/>
      <c r="AL675" s="222"/>
      <c r="AM675" s="222"/>
      <c r="AN675" s="222"/>
      <c r="AO675" s="222"/>
      <c r="AP675" s="222"/>
      <c r="AQ675" s="218"/>
      <c r="AR675" s="222"/>
      <c r="AS675" s="222"/>
      <c r="AT675" s="222"/>
      <c r="AX675" s="45"/>
    </row>
    <row r="676" spans="1:50" ht="22.5" customHeight="1" x14ac:dyDescent="0.25">
      <c r="A676" s="49"/>
      <c r="B676" s="50"/>
      <c r="C676" s="50"/>
      <c r="D676" s="222"/>
      <c r="E676" s="49"/>
      <c r="F676" s="222"/>
      <c r="G676" s="222"/>
      <c r="H676" s="222"/>
      <c r="I676" s="222"/>
      <c r="J676" s="222"/>
      <c r="K676" s="222"/>
      <c r="L676" s="49"/>
      <c r="M676" s="49"/>
      <c r="N676" s="49"/>
      <c r="O676" s="49"/>
      <c r="P676" s="49"/>
      <c r="Q676" s="49"/>
      <c r="R676" s="49"/>
      <c r="S676" s="49"/>
      <c r="T676" s="49"/>
      <c r="U676" s="49"/>
      <c r="V676" s="49"/>
      <c r="W676" s="49"/>
      <c r="X676" s="49"/>
      <c r="Y676" s="49"/>
      <c r="Z676" s="49"/>
      <c r="AA676" s="222"/>
      <c r="AB676" s="222"/>
      <c r="AC676" s="222"/>
      <c r="AD676" s="222"/>
      <c r="AE676" s="222"/>
      <c r="AF676" s="222"/>
      <c r="AG676" s="222"/>
      <c r="AH676" s="222"/>
      <c r="AI676" s="222"/>
      <c r="AJ676" s="222"/>
      <c r="AK676" s="222"/>
      <c r="AL676" s="222"/>
      <c r="AM676" s="222"/>
      <c r="AN676" s="222"/>
      <c r="AO676" s="222"/>
      <c r="AP676" s="222"/>
      <c r="AQ676" s="218"/>
      <c r="AR676" s="222"/>
      <c r="AS676" s="222"/>
      <c r="AT676" s="222"/>
      <c r="AX676" s="45"/>
    </row>
    <row r="677" spans="1:50" ht="22.5" customHeight="1" x14ac:dyDescent="0.25">
      <c r="A677" s="49"/>
      <c r="B677" s="50"/>
      <c r="C677" s="50"/>
      <c r="D677" s="222"/>
      <c r="E677" s="49"/>
      <c r="F677" s="222"/>
      <c r="G677" s="222"/>
      <c r="H677" s="222"/>
      <c r="I677" s="222"/>
      <c r="J677" s="222"/>
      <c r="K677" s="222"/>
      <c r="L677" s="49"/>
      <c r="M677" s="49"/>
      <c r="N677" s="49"/>
      <c r="O677" s="49"/>
      <c r="P677" s="49"/>
      <c r="Q677" s="49"/>
      <c r="R677" s="49"/>
      <c r="S677" s="49"/>
      <c r="T677" s="49"/>
      <c r="U677" s="49"/>
      <c r="V677" s="49"/>
      <c r="W677" s="49"/>
      <c r="X677" s="49"/>
      <c r="Y677" s="49"/>
      <c r="Z677" s="49"/>
      <c r="AA677" s="222"/>
      <c r="AB677" s="222"/>
      <c r="AC677" s="222"/>
      <c r="AD677" s="222"/>
      <c r="AE677" s="222"/>
      <c r="AF677" s="222"/>
      <c r="AG677" s="222"/>
      <c r="AH677" s="222"/>
      <c r="AI677" s="222"/>
      <c r="AJ677" s="222"/>
      <c r="AK677" s="222"/>
      <c r="AL677" s="222"/>
      <c r="AM677" s="222"/>
      <c r="AN677" s="222"/>
      <c r="AO677" s="222"/>
      <c r="AP677" s="222"/>
      <c r="AQ677" s="218"/>
      <c r="AR677" s="222"/>
      <c r="AS677" s="222"/>
      <c r="AT677" s="222"/>
      <c r="AX677" s="45"/>
    </row>
    <row r="678" spans="1:50" ht="22.5" customHeight="1" x14ac:dyDescent="0.25">
      <c r="A678" s="49"/>
      <c r="B678" s="50"/>
      <c r="C678" s="50"/>
      <c r="D678" s="222"/>
      <c r="E678" s="49"/>
      <c r="F678" s="222"/>
      <c r="G678" s="222"/>
      <c r="H678" s="222"/>
      <c r="I678" s="222"/>
      <c r="J678" s="222"/>
      <c r="K678" s="222"/>
      <c r="L678" s="49"/>
      <c r="M678" s="49"/>
      <c r="N678" s="49"/>
      <c r="O678" s="49"/>
      <c r="P678" s="49"/>
      <c r="Q678" s="49"/>
      <c r="R678" s="49"/>
      <c r="S678" s="49"/>
      <c r="T678" s="49"/>
      <c r="U678" s="49"/>
      <c r="V678" s="49"/>
      <c r="W678" s="49"/>
      <c r="X678" s="49"/>
      <c r="Y678" s="49"/>
      <c r="Z678" s="49"/>
      <c r="AA678" s="222"/>
      <c r="AB678" s="222"/>
      <c r="AC678" s="222"/>
      <c r="AD678" s="222"/>
      <c r="AE678" s="222"/>
      <c r="AF678" s="222"/>
      <c r="AG678" s="222"/>
      <c r="AH678" s="222"/>
      <c r="AI678" s="222"/>
      <c r="AJ678" s="222"/>
      <c r="AK678" s="222"/>
      <c r="AL678" s="222"/>
      <c r="AM678" s="222"/>
      <c r="AN678" s="222"/>
      <c r="AO678" s="222"/>
      <c r="AP678" s="222"/>
      <c r="AQ678" s="218"/>
      <c r="AR678" s="222"/>
      <c r="AS678" s="222"/>
      <c r="AT678" s="222"/>
      <c r="AX678" s="45"/>
    </row>
    <row r="679" spans="1:50" ht="22.5" customHeight="1" x14ac:dyDescent="0.25">
      <c r="A679" s="49"/>
      <c r="B679" s="50"/>
      <c r="C679" s="50"/>
      <c r="D679" s="222"/>
      <c r="E679" s="49"/>
      <c r="F679" s="222"/>
      <c r="G679" s="222"/>
      <c r="H679" s="222"/>
      <c r="I679" s="222"/>
      <c r="J679" s="222"/>
      <c r="K679" s="222"/>
      <c r="L679" s="49"/>
      <c r="M679" s="49"/>
      <c r="N679" s="49"/>
      <c r="O679" s="49"/>
      <c r="P679" s="49"/>
      <c r="Q679" s="49"/>
      <c r="R679" s="49"/>
      <c r="S679" s="49"/>
      <c r="T679" s="49"/>
      <c r="U679" s="49"/>
      <c r="V679" s="49"/>
      <c r="W679" s="49"/>
      <c r="X679" s="49"/>
      <c r="Y679" s="49"/>
      <c r="Z679" s="49"/>
      <c r="AA679" s="222"/>
      <c r="AB679" s="222"/>
      <c r="AC679" s="222"/>
      <c r="AD679" s="222"/>
      <c r="AE679" s="222"/>
      <c r="AF679" s="222"/>
      <c r="AG679" s="222"/>
      <c r="AH679" s="222"/>
      <c r="AI679" s="222"/>
      <c r="AJ679" s="222"/>
      <c r="AK679" s="222"/>
      <c r="AL679" s="222"/>
      <c r="AM679" s="222"/>
      <c r="AN679" s="222"/>
      <c r="AO679" s="222"/>
      <c r="AP679" s="222"/>
      <c r="AQ679" s="218"/>
      <c r="AR679" s="222"/>
      <c r="AS679" s="222"/>
      <c r="AT679" s="222"/>
      <c r="AX679" s="45"/>
    </row>
    <row r="680" spans="1:50" ht="22.5" customHeight="1" x14ac:dyDescent="0.25">
      <c r="A680" s="49"/>
      <c r="B680" s="50"/>
      <c r="C680" s="50"/>
      <c r="D680" s="222"/>
      <c r="E680" s="49"/>
      <c r="F680" s="222"/>
      <c r="G680" s="222"/>
      <c r="H680" s="222"/>
      <c r="I680" s="222"/>
      <c r="J680" s="222"/>
      <c r="K680" s="222"/>
      <c r="L680" s="49"/>
      <c r="M680" s="49"/>
      <c r="N680" s="49"/>
      <c r="O680" s="49"/>
      <c r="P680" s="49"/>
      <c r="Q680" s="49"/>
      <c r="R680" s="49"/>
      <c r="S680" s="49"/>
      <c r="T680" s="49"/>
      <c r="U680" s="49"/>
      <c r="V680" s="49"/>
      <c r="W680" s="49"/>
      <c r="X680" s="49"/>
      <c r="Y680" s="49"/>
      <c r="Z680" s="49"/>
      <c r="AA680" s="222"/>
      <c r="AB680" s="222"/>
      <c r="AC680" s="222"/>
      <c r="AD680" s="222"/>
      <c r="AE680" s="222"/>
      <c r="AF680" s="222"/>
      <c r="AG680" s="222"/>
      <c r="AH680" s="222"/>
      <c r="AI680" s="222"/>
      <c r="AJ680" s="222"/>
      <c r="AK680" s="222"/>
      <c r="AL680" s="222"/>
      <c r="AM680" s="222"/>
      <c r="AN680" s="222"/>
      <c r="AO680" s="222"/>
      <c r="AP680" s="222"/>
      <c r="AQ680" s="218"/>
      <c r="AR680" s="222"/>
      <c r="AS680" s="222"/>
      <c r="AT680" s="222"/>
      <c r="AX680" s="45"/>
    </row>
    <row r="681" spans="1:50" ht="22.5" customHeight="1" x14ac:dyDescent="0.25">
      <c r="A681" s="49"/>
      <c r="B681" s="50"/>
      <c r="C681" s="50"/>
      <c r="D681" s="222"/>
      <c r="E681" s="49"/>
      <c r="F681" s="222"/>
      <c r="G681" s="222"/>
      <c r="H681" s="222"/>
      <c r="I681" s="222"/>
      <c r="J681" s="222"/>
      <c r="K681" s="222"/>
      <c r="L681" s="49"/>
      <c r="M681" s="49"/>
      <c r="N681" s="49"/>
      <c r="O681" s="49"/>
      <c r="P681" s="49"/>
      <c r="Q681" s="49"/>
      <c r="R681" s="49"/>
      <c r="S681" s="49"/>
      <c r="T681" s="49"/>
      <c r="U681" s="49"/>
      <c r="V681" s="49"/>
      <c r="W681" s="49"/>
      <c r="X681" s="49"/>
      <c r="Y681" s="49"/>
      <c r="Z681" s="49"/>
      <c r="AA681" s="222"/>
      <c r="AB681" s="222"/>
      <c r="AC681" s="222"/>
      <c r="AD681" s="222"/>
      <c r="AE681" s="222"/>
      <c r="AF681" s="222"/>
      <c r="AG681" s="222"/>
      <c r="AH681" s="222"/>
      <c r="AI681" s="222"/>
      <c r="AJ681" s="222"/>
      <c r="AK681" s="222"/>
      <c r="AL681" s="222"/>
      <c r="AM681" s="222"/>
      <c r="AN681" s="222"/>
      <c r="AO681" s="222"/>
      <c r="AP681" s="222"/>
      <c r="AQ681" s="218"/>
      <c r="AR681" s="222"/>
      <c r="AS681" s="222"/>
      <c r="AT681" s="222"/>
      <c r="AX681" s="45"/>
    </row>
    <row r="682" spans="1:50" ht="22.5" customHeight="1" x14ac:dyDescent="0.25">
      <c r="A682" s="49"/>
      <c r="B682" s="50"/>
      <c r="C682" s="50"/>
      <c r="D682" s="222"/>
      <c r="E682" s="49"/>
      <c r="F682" s="222"/>
      <c r="G682" s="222"/>
      <c r="H682" s="222"/>
      <c r="I682" s="222"/>
      <c r="J682" s="222"/>
      <c r="K682" s="222"/>
      <c r="L682" s="49"/>
      <c r="M682" s="49"/>
      <c r="N682" s="49"/>
      <c r="O682" s="49"/>
      <c r="P682" s="49"/>
      <c r="Q682" s="49"/>
      <c r="R682" s="49"/>
      <c r="S682" s="49"/>
      <c r="T682" s="49"/>
      <c r="U682" s="49"/>
      <c r="V682" s="49"/>
      <c r="W682" s="49"/>
      <c r="X682" s="49"/>
      <c r="Y682" s="49"/>
      <c r="Z682" s="49"/>
      <c r="AA682" s="222"/>
      <c r="AB682" s="222"/>
      <c r="AC682" s="222"/>
      <c r="AD682" s="222"/>
      <c r="AE682" s="222"/>
      <c r="AF682" s="222"/>
      <c r="AG682" s="222"/>
      <c r="AH682" s="222"/>
      <c r="AI682" s="222"/>
      <c r="AJ682" s="222"/>
      <c r="AK682" s="222"/>
      <c r="AL682" s="222"/>
      <c r="AM682" s="222"/>
      <c r="AN682" s="222"/>
      <c r="AO682" s="222"/>
      <c r="AP682" s="222"/>
      <c r="AQ682" s="218"/>
      <c r="AR682" s="222"/>
      <c r="AS682" s="222"/>
      <c r="AT682" s="222"/>
      <c r="AX682" s="45"/>
    </row>
    <row r="683" spans="1:50" ht="22.5" customHeight="1" x14ac:dyDescent="0.25">
      <c r="A683" s="49"/>
      <c r="B683" s="50"/>
      <c r="C683" s="50"/>
      <c r="D683" s="222"/>
      <c r="E683" s="49"/>
      <c r="F683" s="222"/>
      <c r="G683" s="222"/>
      <c r="H683" s="222"/>
      <c r="I683" s="222"/>
      <c r="J683" s="222"/>
      <c r="K683" s="222"/>
      <c r="L683" s="49"/>
      <c r="M683" s="49"/>
      <c r="N683" s="49"/>
      <c r="O683" s="49"/>
      <c r="P683" s="49"/>
      <c r="Q683" s="49"/>
      <c r="R683" s="49"/>
      <c r="S683" s="49"/>
      <c r="T683" s="49"/>
      <c r="U683" s="49"/>
      <c r="V683" s="49"/>
      <c r="W683" s="49"/>
      <c r="X683" s="49"/>
      <c r="Y683" s="49"/>
      <c r="Z683" s="49"/>
      <c r="AA683" s="222"/>
      <c r="AB683" s="222"/>
      <c r="AC683" s="222"/>
      <c r="AD683" s="222"/>
      <c r="AE683" s="222"/>
      <c r="AF683" s="222"/>
      <c r="AG683" s="222"/>
      <c r="AH683" s="222"/>
      <c r="AI683" s="222"/>
      <c r="AJ683" s="222"/>
      <c r="AK683" s="222"/>
      <c r="AL683" s="222"/>
      <c r="AM683" s="222"/>
      <c r="AN683" s="222"/>
      <c r="AO683" s="222"/>
      <c r="AP683" s="222"/>
      <c r="AQ683" s="218"/>
      <c r="AR683" s="222"/>
      <c r="AS683" s="222"/>
      <c r="AT683" s="222"/>
      <c r="AX683" s="45"/>
    </row>
    <row r="684" spans="1:50" ht="22.5" customHeight="1" x14ac:dyDescent="0.25">
      <c r="A684" s="49"/>
      <c r="B684" s="50"/>
      <c r="C684" s="50"/>
      <c r="D684" s="222"/>
      <c r="E684" s="49"/>
      <c r="F684" s="222"/>
      <c r="G684" s="222"/>
      <c r="H684" s="222"/>
      <c r="I684" s="222"/>
      <c r="J684" s="222"/>
      <c r="K684" s="222"/>
      <c r="L684" s="49"/>
      <c r="M684" s="49"/>
      <c r="N684" s="49"/>
      <c r="O684" s="49"/>
      <c r="P684" s="49"/>
      <c r="Q684" s="49"/>
      <c r="R684" s="49"/>
      <c r="S684" s="49"/>
      <c r="T684" s="49"/>
      <c r="U684" s="49"/>
      <c r="V684" s="49"/>
      <c r="W684" s="49"/>
      <c r="X684" s="49"/>
      <c r="Y684" s="49"/>
      <c r="Z684" s="49"/>
      <c r="AA684" s="222"/>
      <c r="AB684" s="222"/>
      <c r="AC684" s="222"/>
      <c r="AD684" s="222"/>
      <c r="AE684" s="222"/>
      <c r="AF684" s="222"/>
      <c r="AG684" s="222"/>
      <c r="AH684" s="222"/>
      <c r="AI684" s="222"/>
      <c r="AJ684" s="222"/>
      <c r="AK684" s="222"/>
      <c r="AL684" s="222"/>
      <c r="AM684" s="222"/>
      <c r="AN684" s="222"/>
      <c r="AO684" s="222"/>
      <c r="AP684" s="222"/>
      <c r="AQ684" s="218"/>
      <c r="AR684" s="222"/>
      <c r="AS684" s="222"/>
      <c r="AT684" s="222"/>
      <c r="AX684" s="45"/>
    </row>
    <row r="685" spans="1:50" ht="22.5" customHeight="1" x14ac:dyDescent="0.25">
      <c r="A685" s="49"/>
      <c r="B685" s="50"/>
      <c r="C685" s="50"/>
      <c r="D685" s="222"/>
      <c r="E685" s="49"/>
      <c r="F685" s="222"/>
      <c r="G685" s="222"/>
      <c r="H685" s="222"/>
      <c r="I685" s="222"/>
      <c r="J685" s="222"/>
      <c r="K685" s="222"/>
      <c r="L685" s="49"/>
      <c r="M685" s="49"/>
      <c r="N685" s="49"/>
      <c r="O685" s="49"/>
      <c r="P685" s="49"/>
      <c r="Q685" s="49"/>
      <c r="R685" s="49"/>
      <c r="S685" s="49"/>
      <c r="T685" s="49"/>
      <c r="U685" s="49"/>
      <c r="V685" s="49"/>
      <c r="W685" s="49"/>
      <c r="X685" s="49"/>
      <c r="Y685" s="49"/>
      <c r="Z685" s="49"/>
      <c r="AA685" s="222"/>
      <c r="AB685" s="222"/>
      <c r="AC685" s="222"/>
      <c r="AD685" s="222"/>
      <c r="AE685" s="222"/>
      <c r="AF685" s="222"/>
      <c r="AG685" s="222"/>
      <c r="AH685" s="222"/>
      <c r="AI685" s="222"/>
      <c r="AJ685" s="222"/>
      <c r="AK685" s="222"/>
      <c r="AL685" s="222"/>
      <c r="AM685" s="222"/>
      <c r="AN685" s="222"/>
      <c r="AO685" s="222"/>
      <c r="AP685" s="222"/>
      <c r="AQ685" s="218"/>
      <c r="AR685" s="222"/>
      <c r="AS685" s="222"/>
      <c r="AT685" s="222"/>
      <c r="AX685" s="45"/>
    </row>
    <row r="686" spans="1:50" ht="22.5" customHeight="1" x14ac:dyDescent="0.25">
      <c r="A686" s="49"/>
      <c r="B686" s="50"/>
      <c r="C686" s="50"/>
      <c r="D686" s="222"/>
      <c r="E686" s="49"/>
      <c r="F686" s="222"/>
      <c r="G686" s="222"/>
      <c r="H686" s="222"/>
      <c r="I686" s="222"/>
      <c r="J686" s="222"/>
      <c r="K686" s="222"/>
      <c r="L686" s="49"/>
      <c r="M686" s="49"/>
      <c r="N686" s="49"/>
      <c r="O686" s="49"/>
      <c r="P686" s="49"/>
      <c r="Q686" s="49"/>
      <c r="R686" s="49"/>
      <c r="S686" s="49"/>
      <c r="T686" s="49"/>
      <c r="U686" s="49"/>
      <c r="V686" s="49"/>
      <c r="W686" s="49"/>
      <c r="X686" s="49"/>
      <c r="Y686" s="49"/>
      <c r="Z686" s="49"/>
      <c r="AA686" s="222"/>
      <c r="AB686" s="222"/>
      <c r="AC686" s="222"/>
      <c r="AD686" s="222"/>
      <c r="AE686" s="222"/>
      <c r="AF686" s="222"/>
      <c r="AG686" s="222"/>
      <c r="AH686" s="222"/>
      <c r="AI686" s="222"/>
      <c r="AJ686" s="222"/>
      <c r="AK686" s="222"/>
      <c r="AL686" s="222"/>
      <c r="AM686" s="222"/>
      <c r="AN686" s="222"/>
      <c r="AO686" s="222"/>
      <c r="AP686" s="222"/>
      <c r="AQ686" s="218"/>
      <c r="AR686" s="222"/>
      <c r="AS686" s="222"/>
      <c r="AT686" s="222"/>
      <c r="AX686" s="45"/>
    </row>
    <row r="687" spans="1:50" ht="22.5" customHeight="1" x14ac:dyDescent="0.25">
      <c r="A687" s="49"/>
      <c r="B687" s="50"/>
      <c r="C687" s="50"/>
      <c r="D687" s="222"/>
      <c r="E687" s="49"/>
      <c r="F687" s="222"/>
      <c r="G687" s="222"/>
      <c r="H687" s="222"/>
      <c r="I687" s="222"/>
      <c r="J687" s="222"/>
      <c r="K687" s="222"/>
      <c r="L687" s="49"/>
      <c r="M687" s="49"/>
      <c r="N687" s="49"/>
      <c r="O687" s="49"/>
      <c r="P687" s="49"/>
      <c r="Q687" s="49"/>
      <c r="R687" s="49"/>
      <c r="S687" s="49"/>
      <c r="T687" s="49"/>
      <c r="U687" s="49"/>
      <c r="V687" s="49"/>
      <c r="W687" s="49"/>
      <c r="X687" s="49"/>
      <c r="Y687" s="49"/>
      <c r="Z687" s="49"/>
      <c r="AA687" s="222"/>
      <c r="AB687" s="222"/>
      <c r="AC687" s="222"/>
      <c r="AD687" s="222"/>
      <c r="AE687" s="222"/>
      <c r="AF687" s="222"/>
      <c r="AG687" s="222"/>
      <c r="AH687" s="222"/>
      <c r="AI687" s="222"/>
      <c r="AJ687" s="222"/>
      <c r="AK687" s="222"/>
      <c r="AL687" s="222"/>
      <c r="AM687" s="222"/>
      <c r="AN687" s="222"/>
      <c r="AO687" s="222"/>
      <c r="AP687" s="222"/>
      <c r="AQ687" s="218"/>
      <c r="AR687" s="222"/>
      <c r="AS687" s="222"/>
      <c r="AT687" s="222"/>
      <c r="AX687" s="45"/>
    </row>
    <row r="688" spans="1:50" ht="22.5" customHeight="1" x14ac:dyDescent="0.25">
      <c r="A688" s="49"/>
      <c r="B688" s="50"/>
      <c r="C688" s="50"/>
      <c r="D688" s="222"/>
      <c r="E688" s="49"/>
      <c r="F688" s="222"/>
      <c r="G688" s="222"/>
      <c r="H688" s="222"/>
      <c r="I688" s="222"/>
      <c r="J688" s="222"/>
      <c r="K688" s="222"/>
      <c r="L688" s="49"/>
      <c r="M688" s="49"/>
      <c r="N688" s="49"/>
      <c r="O688" s="49"/>
      <c r="P688" s="49"/>
      <c r="Q688" s="49"/>
      <c r="R688" s="49"/>
      <c r="S688" s="49"/>
      <c r="T688" s="49"/>
      <c r="U688" s="49"/>
      <c r="V688" s="49"/>
      <c r="W688" s="49"/>
      <c r="X688" s="49"/>
      <c r="Y688" s="49"/>
      <c r="Z688" s="49"/>
      <c r="AA688" s="222"/>
      <c r="AB688" s="222"/>
      <c r="AC688" s="222"/>
      <c r="AD688" s="222"/>
      <c r="AE688" s="222"/>
      <c r="AF688" s="222"/>
      <c r="AG688" s="222"/>
      <c r="AH688" s="222"/>
      <c r="AI688" s="222"/>
      <c r="AJ688" s="222"/>
      <c r="AK688" s="222"/>
      <c r="AL688" s="222"/>
      <c r="AM688" s="222"/>
      <c r="AN688" s="222"/>
      <c r="AO688" s="222"/>
      <c r="AP688" s="222"/>
      <c r="AQ688" s="218"/>
      <c r="AR688" s="222"/>
      <c r="AS688" s="222"/>
      <c r="AT688" s="222"/>
      <c r="AX688" s="45"/>
    </row>
    <row r="689" spans="1:50" ht="22.5" customHeight="1" x14ac:dyDescent="0.25">
      <c r="A689" s="49"/>
      <c r="B689" s="50"/>
      <c r="C689" s="50"/>
      <c r="D689" s="222"/>
      <c r="E689" s="49"/>
      <c r="F689" s="222"/>
      <c r="G689" s="222"/>
      <c r="H689" s="222"/>
      <c r="I689" s="222"/>
      <c r="J689" s="222"/>
      <c r="K689" s="222"/>
      <c r="L689" s="49"/>
      <c r="M689" s="49"/>
      <c r="N689" s="49"/>
      <c r="O689" s="49"/>
      <c r="P689" s="49"/>
      <c r="Q689" s="49"/>
      <c r="R689" s="49"/>
      <c r="S689" s="49"/>
      <c r="T689" s="49"/>
      <c r="U689" s="49"/>
      <c r="V689" s="49"/>
      <c r="W689" s="49"/>
      <c r="X689" s="49"/>
      <c r="Y689" s="49"/>
      <c r="Z689" s="49"/>
      <c r="AA689" s="222"/>
      <c r="AB689" s="222"/>
      <c r="AC689" s="222"/>
      <c r="AD689" s="222"/>
      <c r="AE689" s="222"/>
      <c r="AF689" s="222"/>
      <c r="AG689" s="222"/>
      <c r="AH689" s="222"/>
      <c r="AI689" s="222"/>
      <c r="AJ689" s="222"/>
      <c r="AK689" s="222"/>
      <c r="AL689" s="222"/>
      <c r="AM689" s="222"/>
      <c r="AN689" s="222"/>
      <c r="AO689" s="222"/>
      <c r="AP689" s="222"/>
      <c r="AQ689" s="218"/>
      <c r="AR689" s="222"/>
      <c r="AS689" s="222"/>
      <c r="AT689" s="222"/>
      <c r="AX689" s="45"/>
    </row>
    <row r="690" spans="1:50" ht="22.5" customHeight="1" x14ac:dyDescent="0.25">
      <c r="A690" s="49"/>
      <c r="B690" s="50"/>
      <c r="C690" s="50"/>
      <c r="D690" s="222"/>
      <c r="E690" s="49"/>
      <c r="F690" s="222"/>
      <c r="G690" s="222"/>
      <c r="H690" s="222"/>
      <c r="I690" s="222"/>
      <c r="J690" s="222"/>
      <c r="K690" s="222"/>
      <c r="L690" s="49"/>
      <c r="M690" s="49"/>
      <c r="N690" s="49"/>
      <c r="O690" s="49"/>
      <c r="P690" s="49"/>
      <c r="Q690" s="49"/>
      <c r="R690" s="49"/>
      <c r="S690" s="49"/>
      <c r="T690" s="49"/>
      <c r="U690" s="49"/>
      <c r="V690" s="49"/>
      <c r="W690" s="49"/>
      <c r="X690" s="49"/>
      <c r="Y690" s="49"/>
      <c r="Z690" s="49"/>
      <c r="AA690" s="222"/>
      <c r="AB690" s="222"/>
      <c r="AC690" s="222"/>
      <c r="AD690" s="222"/>
      <c r="AE690" s="222"/>
      <c r="AF690" s="222"/>
      <c r="AG690" s="222"/>
      <c r="AH690" s="222"/>
      <c r="AI690" s="222"/>
      <c r="AJ690" s="222"/>
      <c r="AK690" s="222"/>
      <c r="AL690" s="222"/>
      <c r="AM690" s="222"/>
      <c r="AN690" s="222"/>
      <c r="AO690" s="222"/>
      <c r="AP690" s="222"/>
      <c r="AQ690" s="218"/>
      <c r="AR690" s="222"/>
      <c r="AS690" s="222"/>
      <c r="AT690" s="222"/>
      <c r="AX690" s="45"/>
    </row>
    <row r="691" spans="1:50" ht="22.5" customHeight="1" x14ac:dyDescent="0.25">
      <c r="A691" s="49"/>
      <c r="B691" s="50"/>
      <c r="C691" s="50"/>
      <c r="D691" s="222"/>
      <c r="E691" s="49"/>
      <c r="F691" s="222"/>
      <c r="G691" s="222"/>
      <c r="H691" s="222"/>
      <c r="I691" s="222"/>
      <c r="J691" s="222"/>
      <c r="K691" s="222"/>
      <c r="L691" s="49"/>
      <c r="M691" s="49"/>
      <c r="N691" s="49"/>
      <c r="O691" s="49"/>
      <c r="P691" s="49"/>
      <c r="Q691" s="49"/>
      <c r="R691" s="49"/>
      <c r="S691" s="49"/>
      <c r="T691" s="49"/>
      <c r="U691" s="49"/>
      <c r="V691" s="49"/>
      <c r="W691" s="49"/>
      <c r="X691" s="49"/>
      <c r="Y691" s="49"/>
      <c r="Z691" s="49"/>
      <c r="AA691" s="222"/>
      <c r="AB691" s="222"/>
      <c r="AC691" s="222"/>
      <c r="AD691" s="222"/>
      <c r="AE691" s="222"/>
      <c r="AF691" s="222"/>
      <c r="AG691" s="222"/>
      <c r="AH691" s="222"/>
      <c r="AI691" s="222"/>
      <c r="AJ691" s="222"/>
      <c r="AK691" s="222"/>
      <c r="AL691" s="222"/>
      <c r="AM691" s="222"/>
      <c r="AN691" s="222"/>
      <c r="AO691" s="222"/>
      <c r="AP691" s="222"/>
      <c r="AQ691" s="218"/>
      <c r="AR691" s="222"/>
      <c r="AS691" s="222"/>
      <c r="AT691" s="222"/>
      <c r="AX691" s="45"/>
    </row>
    <row r="692" spans="1:50" ht="22.5" customHeight="1" x14ac:dyDescent="0.25">
      <c r="A692" s="49"/>
      <c r="B692" s="50"/>
      <c r="C692" s="50"/>
      <c r="D692" s="222"/>
      <c r="E692" s="49"/>
      <c r="F692" s="222"/>
      <c r="G692" s="222"/>
      <c r="H692" s="222"/>
      <c r="I692" s="222"/>
      <c r="J692" s="222"/>
      <c r="K692" s="222"/>
      <c r="L692" s="49"/>
      <c r="M692" s="49"/>
      <c r="N692" s="49"/>
      <c r="O692" s="49"/>
      <c r="P692" s="49"/>
      <c r="Q692" s="49"/>
      <c r="R692" s="49"/>
      <c r="S692" s="49"/>
      <c r="T692" s="49"/>
      <c r="U692" s="49"/>
      <c r="V692" s="49"/>
      <c r="W692" s="49"/>
      <c r="X692" s="49"/>
      <c r="Y692" s="49"/>
      <c r="Z692" s="49"/>
      <c r="AA692" s="222"/>
      <c r="AB692" s="222"/>
      <c r="AC692" s="222"/>
      <c r="AD692" s="222"/>
      <c r="AE692" s="222"/>
      <c r="AF692" s="222"/>
      <c r="AG692" s="222"/>
      <c r="AH692" s="222"/>
      <c r="AI692" s="222"/>
      <c r="AJ692" s="222"/>
      <c r="AK692" s="222"/>
      <c r="AL692" s="222"/>
      <c r="AM692" s="222"/>
      <c r="AN692" s="222"/>
      <c r="AO692" s="222"/>
      <c r="AP692" s="222"/>
      <c r="AQ692" s="218"/>
      <c r="AR692" s="222"/>
      <c r="AS692" s="222"/>
      <c r="AT692" s="222"/>
      <c r="AX692" s="45"/>
    </row>
    <row r="693" spans="1:50" ht="22.5" customHeight="1" x14ac:dyDescent="0.25">
      <c r="A693" s="49"/>
      <c r="B693" s="50"/>
      <c r="C693" s="50"/>
      <c r="D693" s="222"/>
      <c r="E693" s="49"/>
      <c r="F693" s="222"/>
      <c r="G693" s="222"/>
      <c r="H693" s="222"/>
      <c r="I693" s="222"/>
      <c r="J693" s="222"/>
      <c r="K693" s="222"/>
      <c r="L693" s="49"/>
      <c r="M693" s="49"/>
      <c r="N693" s="49"/>
      <c r="O693" s="49"/>
      <c r="P693" s="49"/>
      <c r="Q693" s="49"/>
      <c r="R693" s="49"/>
      <c r="S693" s="49"/>
      <c r="T693" s="49"/>
      <c r="U693" s="49"/>
      <c r="V693" s="49"/>
      <c r="W693" s="49"/>
      <c r="X693" s="49"/>
      <c r="Y693" s="49"/>
      <c r="Z693" s="49"/>
      <c r="AA693" s="222"/>
      <c r="AB693" s="222"/>
      <c r="AC693" s="222"/>
      <c r="AD693" s="222"/>
      <c r="AE693" s="222"/>
      <c r="AF693" s="222"/>
      <c r="AG693" s="222"/>
      <c r="AH693" s="222"/>
      <c r="AI693" s="222"/>
      <c r="AJ693" s="222"/>
      <c r="AK693" s="222"/>
      <c r="AL693" s="222"/>
      <c r="AM693" s="222"/>
      <c r="AN693" s="222"/>
      <c r="AO693" s="222"/>
      <c r="AP693" s="222"/>
      <c r="AQ693" s="218"/>
      <c r="AR693" s="222"/>
      <c r="AS693" s="222"/>
      <c r="AT693" s="222"/>
      <c r="AX693" s="45"/>
    </row>
    <row r="694" spans="1:50" ht="22.5" customHeight="1" x14ac:dyDescent="0.25">
      <c r="A694" s="49"/>
      <c r="B694" s="50"/>
      <c r="C694" s="50"/>
      <c r="D694" s="222"/>
      <c r="E694" s="49"/>
      <c r="F694" s="222"/>
      <c r="G694" s="222"/>
      <c r="H694" s="222"/>
      <c r="I694" s="222"/>
      <c r="J694" s="222"/>
      <c r="K694" s="222"/>
      <c r="L694" s="49"/>
      <c r="M694" s="49"/>
      <c r="N694" s="49"/>
      <c r="O694" s="49"/>
      <c r="P694" s="49"/>
      <c r="Q694" s="49"/>
      <c r="R694" s="49"/>
      <c r="S694" s="49"/>
      <c r="T694" s="49"/>
      <c r="U694" s="49"/>
      <c r="V694" s="49"/>
      <c r="W694" s="49"/>
      <c r="X694" s="49"/>
      <c r="Y694" s="49"/>
      <c r="Z694" s="49"/>
      <c r="AA694" s="222"/>
      <c r="AB694" s="222"/>
      <c r="AC694" s="222"/>
      <c r="AD694" s="222"/>
      <c r="AE694" s="222"/>
      <c r="AF694" s="222"/>
      <c r="AG694" s="222"/>
      <c r="AH694" s="222"/>
      <c r="AI694" s="222"/>
      <c r="AJ694" s="222"/>
      <c r="AK694" s="222"/>
      <c r="AL694" s="222"/>
      <c r="AM694" s="222"/>
      <c r="AN694" s="222"/>
      <c r="AO694" s="222"/>
      <c r="AP694" s="222"/>
      <c r="AQ694" s="218"/>
      <c r="AR694" s="222"/>
      <c r="AS694" s="222"/>
      <c r="AT694" s="222"/>
      <c r="AX694" s="45"/>
    </row>
    <row r="695" spans="1:50" ht="22.5" customHeight="1" x14ac:dyDescent="0.25">
      <c r="A695" s="49"/>
      <c r="B695" s="50"/>
      <c r="C695" s="50"/>
      <c r="D695" s="222"/>
      <c r="E695" s="49"/>
      <c r="F695" s="222"/>
      <c r="G695" s="222"/>
      <c r="H695" s="222"/>
      <c r="I695" s="222"/>
      <c r="J695" s="222"/>
      <c r="K695" s="222"/>
      <c r="L695" s="49"/>
      <c r="M695" s="49"/>
      <c r="N695" s="49"/>
      <c r="O695" s="49"/>
      <c r="P695" s="49"/>
      <c r="Q695" s="49"/>
      <c r="R695" s="49"/>
      <c r="S695" s="49"/>
      <c r="T695" s="49"/>
      <c r="U695" s="49"/>
      <c r="V695" s="49"/>
      <c r="W695" s="49"/>
      <c r="X695" s="49"/>
      <c r="Y695" s="49"/>
      <c r="Z695" s="49"/>
      <c r="AA695" s="222"/>
      <c r="AB695" s="222"/>
      <c r="AC695" s="222"/>
      <c r="AD695" s="222"/>
      <c r="AE695" s="222"/>
      <c r="AF695" s="222"/>
      <c r="AG695" s="222"/>
      <c r="AH695" s="222"/>
      <c r="AI695" s="222"/>
      <c r="AJ695" s="222"/>
      <c r="AK695" s="222"/>
      <c r="AL695" s="222"/>
      <c r="AM695" s="222"/>
      <c r="AN695" s="222"/>
      <c r="AO695" s="222"/>
      <c r="AP695" s="222"/>
      <c r="AQ695" s="218"/>
      <c r="AR695" s="222"/>
      <c r="AS695" s="222"/>
      <c r="AT695" s="222"/>
      <c r="AX695" s="45"/>
    </row>
    <row r="696" spans="1:50" ht="22.5" customHeight="1" x14ac:dyDescent="0.25">
      <c r="A696" s="49"/>
      <c r="B696" s="50"/>
      <c r="C696" s="50"/>
      <c r="D696" s="222"/>
      <c r="E696" s="49"/>
      <c r="F696" s="222"/>
      <c r="G696" s="222"/>
      <c r="H696" s="222"/>
      <c r="I696" s="222"/>
      <c r="J696" s="222"/>
      <c r="K696" s="222"/>
      <c r="L696" s="49"/>
      <c r="M696" s="49"/>
      <c r="N696" s="49"/>
      <c r="O696" s="49"/>
      <c r="P696" s="49"/>
      <c r="Q696" s="49"/>
      <c r="R696" s="49"/>
      <c r="S696" s="49"/>
      <c r="T696" s="49"/>
      <c r="U696" s="49"/>
      <c r="V696" s="49"/>
      <c r="W696" s="49"/>
      <c r="X696" s="49"/>
      <c r="Y696" s="49"/>
      <c r="Z696" s="49"/>
      <c r="AA696" s="222"/>
      <c r="AB696" s="222"/>
      <c r="AC696" s="222"/>
      <c r="AD696" s="222"/>
      <c r="AE696" s="222"/>
      <c r="AF696" s="222"/>
      <c r="AG696" s="222"/>
      <c r="AH696" s="222"/>
      <c r="AI696" s="222"/>
      <c r="AJ696" s="222"/>
      <c r="AK696" s="222"/>
      <c r="AL696" s="222"/>
      <c r="AM696" s="222"/>
      <c r="AN696" s="222"/>
      <c r="AO696" s="222"/>
      <c r="AP696" s="222"/>
      <c r="AQ696" s="218"/>
      <c r="AR696" s="222"/>
      <c r="AS696" s="222"/>
      <c r="AT696" s="222"/>
      <c r="AX696" s="45"/>
    </row>
    <row r="697" spans="1:50" ht="22.5" customHeight="1" x14ac:dyDescent="0.25">
      <c r="A697" s="49"/>
      <c r="B697" s="50"/>
      <c r="C697" s="50"/>
      <c r="D697" s="222"/>
      <c r="E697" s="49"/>
      <c r="F697" s="222"/>
      <c r="G697" s="222"/>
      <c r="H697" s="222"/>
      <c r="I697" s="222"/>
      <c r="J697" s="222"/>
      <c r="K697" s="222"/>
      <c r="L697" s="49"/>
      <c r="M697" s="49"/>
      <c r="N697" s="49"/>
      <c r="O697" s="49"/>
      <c r="P697" s="49"/>
      <c r="Q697" s="49"/>
      <c r="R697" s="49"/>
      <c r="S697" s="49"/>
      <c r="T697" s="49"/>
      <c r="U697" s="49"/>
      <c r="V697" s="49"/>
      <c r="W697" s="49"/>
      <c r="X697" s="49"/>
      <c r="Y697" s="49"/>
      <c r="Z697" s="49"/>
      <c r="AA697" s="222"/>
      <c r="AB697" s="222"/>
      <c r="AC697" s="222"/>
      <c r="AD697" s="222"/>
      <c r="AE697" s="222"/>
      <c r="AF697" s="222"/>
      <c r="AG697" s="222"/>
      <c r="AH697" s="222"/>
      <c r="AI697" s="222"/>
      <c r="AJ697" s="222"/>
      <c r="AK697" s="222"/>
      <c r="AL697" s="222"/>
      <c r="AM697" s="222"/>
      <c r="AN697" s="222"/>
      <c r="AO697" s="222"/>
      <c r="AP697" s="222"/>
      <c r="AQ697" s="218"/>
      <c r="AR697" s="222"/>
      <c r="AS697" s="222"/>
      <c r="AT697" s="222"/>
      <c r="AX697" s="45"/>
    </row>
    <row r="698" spans="1:50" ht="22.5" customHeight="1" x14ac:dyDescent="0.25">
      <c r="A698" s="49"/>
      <c r="B698" s="50"/>
      <c r="C698" s="50"/>
      <c r="D698" s="222"/>
      <c r="E698" s="49"/>
      <c r="F698" s="222"/>
      <c r="G698" s="222"/>
      <c r="H698" s="222"/>
      <c r="I698" s="222"/>
      <c r="J698" s="222"/>
      <c r="K698" s="222"/>
      <c r="L698" s="49"/>
      <c r="M698" s="49"/>
      <c r="N698" s="49"/>
      <c r="O698" s="49"/>
      <c r="P698" s="49"/>
      <c r="Q698" s="49"/>
      <c r="R698" s="49"/>
      <c r="S698" s="49"/>
      <c r="T698" s="49"/>
      <c r="U698" s="49"/>
      <c r="V698" s="49"/>
      <c r="W698" s="49"/>
      <c r="X698" s="49"/>
      <c r="Y698" s="49"/>
      <c r="Z698" s="49"/>
      <c r="AA698" s="222"/>
      <c r="AB698" s="222"/>
      <c r="AC698" s="222"/>
      <c r="AD698" s="222"/>
      <c r="AE698" s="222"/>
      <c r="AF698" s="222"/>
      <c r="AG698" s="222"/>
      <c r="AH698" s="222"/>
      <c r="AI698" s="222"/>
      <c r="AJ698" s="222"/>
      <c r="AK698" s="222"/>
      <c r="AL698" s="222"/>
      <c r="AM698" s="222"/>
      <c r="AN698" s="222"/>
      <c r="AO698" s="222"/>
      <c r="AP698" s="222"/>
      <c r="AQ698" s="218"/>
      <c r="AR698" s="222"/>
      <c r="AS698" s="222"/>
      <c r="AT698" s="222"/>
      <c r="AX698" s="45"/>
    </row>
    <row r="699" spans="1:50" ht="22.5" customHeight="1" x14ac:dyDescent="0.25">
      <c r="A699" s="49"/>
      <c r="B699" s="50"/>
      <c r="C699" s="50"/>
      <c r="D699" s="222"/>
      <c r="E699" s="49"/>
      <c r="F699" s="222"/>
      <c r="G699" s="222"/>
      <c r="H699" s="222"/>
      <c r="I699" s="222"/>
      <c r="J699" s="222"/>
      <c r="K699" s="222"/>
      <c r="L699" s="49"/>
      <c r="M699" s="49"/>
      <c r="N699" s="49"/>
      <c r="O699" s="49"/>
      <c r="P699" s="49"/>
      <c r="Q699" s="49"/>
      <c r="R699" s="49"/>
      <c r="S699" s="49"/>
      <c r="T699" s="49"/>
      <c r="U699" s="49"/>
      <c r="V699" s="49"/>
      <c r="W699" s="49"/>
      <c r="X699" s="49"/>
      <c r="Y699" s="49"/>
      <c r="Z699" s="49"/>
      <c r="AA699" s="222"/>
      <c r="AB699" s="222"/>
      <c r="AC699" s="222"/>
      <c r="AD699" s="222"/>
      <c r="AE699" s="222"/>
      <c r="AF699" s="222"/>
      <c r="AG699" s="222"/>
      <c r="AH699" s="222"/>
      <c r="AI699" s="222"/>
      <c r="AJ699" s="222"/>
      <c r="AK699" s="222"/>
      <c r="AL699" s="222"/>
      <c r="AM699" s="222"/>
      <c r="AN699" s="222"/>
      <c r="AO699" s="222"/>
      <c r="AP699" s="222"/>
      <c r="AQ699" s="218"/>
      <c r="AR699" s="222"/>
      <c r="AS699" s="222"/>
      <c r="AT699" s="222"/>
      <c r="AX699" s="45"/>
    </row>
    <row r="700" spans="1:50" ht="22.5" customHeight="1" x14ac:dyDescent="0.25">
      <c r="A700" s="49"/>
      <c r="B700" s="50"/>
      <c r="C700" s="50"/>
      <c r="D700" s="222"/>
      <c r="E700" s="49"/>
      <c r="F700" s="222"/>
      <c r="G700" s="222"/>
      <c r="H700" s="222"/>
      <c r="I700" s="222"/>
      <c r="J700" s="222"/>
      <c r="K700" s="222"/>
      <c r="L700" s="49"/>
      <c r="M700" s="49"/>
      <c r="N700" s="49"/>
      <c r="O700" s="49"/>
      <c r="P700" s="49"/>
      <c r="Q700" s="49"/>
      <c r="R700" s="49"/>
      <c r="S700" s="49"/>
      <c r="T700" s="49"/>
      <c r="U700" s="49"/>
      <c r="V700" s="49"/>
      <c r="W700" s="49"/>
      <c r="X700" s="49"/>
      <c r="Y700" s="49"/>
      <c r="Z700" s="49"/>
      <c r="AA700" s="222"/>
      <c r="AB700" s="222"/>
      <c r="AC700" s="222"/>
      <c r="AD700" s="222"/>
      <c r="AE700" s="222"/>
      <c r="AF700" s="222"/>
      <c r="AG700" s="222"/>
      <c r="AH700" s="222"/>
      <c r="AI700" s="222"/>
      <c r="AJ700" s="222"/>
      <c r="AK700" s="222"/>
      <c r="AL700" s="222"/>
      <c r="AM700" s="222"/>
      <c r="AN700" s="222"/>
      <c r="AO700" s="222"/>
      <c r="AP700" s="222"/>
      <c r="AQ700" s="218"/>
      <c r="AR700" s="222"/>
      <c r="AS700" s="222"/>
      <c r="AT700" s="222"/>
      <c r="AX700" s="45"/>
    </row>
    <row r="701" spans="1:50" ht="22.5" customHeight="1" x14ac:dyDescent="0.25">
      <c r="A701" s="49"/>
      <c r="B701" s="50"/>
      <c r="C701" s="50"/>
      <c r="D701" s="222"/>
      <c r="E701" s="49"/>
      <c r="F701" s="222"/>
      <c r="G701" s="222"/>
      <c r="H701" s="222"/>
      <c r="I701" s="222"/>
      <c r="J701" s="222"/>
      <c r="K701" s="222"/>
      <c r="L701" s="49"/>
      <c r="M701" s="49"/>
      <c r="N701" s="49"/>
      <c r="O701" s="49"/>
      <c r="P701" s="49"/>
      <c r="Q701" s="49"/>
      <c r="R701" s="49"/>
      <c r="S701" s="49"/>
      <c r="T701" s="49"/>
      <c r="U701" s="49"/>
      <c r="V701" s="49"/>
      <c r="W701" s="49"/>
      <c r="X701" s="49"/>
      <c r="Y701" s="49"/>
      <c r="Z701" s="49"/>
      <c r="AA701" s="222"/>
      <c r="AB701" s="222"/>
      <c r="AC701" s="222"/>
      <c r="AD701" s="222"/>
      <c r="AE701" s="222"/>
      <c r="AF701" s="222"/>
      <c r="AG701" s="222"/>
      <c r="AH701" s="222"/>
      <c r="AI701" s="222"/>
      <c r="AJ701" s="222"/>
      <c r="AK701" s="222"/>
      <c r="AL701" s="222"/>
      <c r="AM701" s="222"/>
      <c r="AN701" s="222"/>
      <c r="AO701" s="222"/>
      <c r="AP701" s="222"/>
      <c r="AQ701" s="218"/>
      <c r="AR701" s="222"/>
      <c r="AS701" s="222"/>
      <c r="AT701" s="222"/>
      <c r="AX701" s="45"/>
    </row>
    <row r="702" spans="1:50" ht="22.5" customHeight="1" x14ac:dyDescent="0.25">
      <c r="A702" s="49"/>
      <c r="B702" s="50"/>
      <c r="C702" s="50"/>
      <c r="D702" s="222"/>
      <c r="E702" s="49"/>
      <c r="F702" s="222"/>
      <c r="G702" s="222"/>
      <c r="H702" s="222"/>
      <c r="I702" s="222"/>
      <c r="J702" s="222"/>
      <c r="K702" s="222"/>
      <c r="L702" s="49"/>
      <c r="M702" s="49"/>
      <c r="N702" s="49"/>
      <c r="O702" s="49"/>
      <c r="P702" s="49"/>
      <c r="Q702" s="49"/>
      <c r="R702" s="49"/>
      <c r="S702" s="49"/>
      <c r="T702" s="49"/>
      <c r="U702" s="49"/>
      <c r="V702" s="49"/>
      <c r="W702" s="49"/>
      <c r="X702" s="49"/>
      <c r="Y702" s="49"/>
      <c r="Z702" s="49"/>
      <c r="AA702" s="222"/>
      <c r="AB702" s="222"/>
      <c r="AC702" s="222"/>
      <c r="AD702" s="222"/>
      <c r="AE702" s="222"/>
      <c r="AF702" s="222"/>
      <c r="AG702" s="222"/>
      <c r="AH702" s="222"/>
      <c r="AI702" s="222"/>
      <c r="AJ702" s="222"/>
      <c r="AK702" s="222"/>
      <c r="AL702" s="222"/>
      <c r="AM702" s="222"/>
      <c r="AN702" s="222"/>
      <c r="AO702" s="222"/>
      <c r="AP702" s="222"/>
      <c r="AQ702" s="218"/>
      <c r="AR702" s="222"/>
      <c r="AS702" s="222"/>
      <c r="AT702" s="222"/>
      <c r="AX702" s="45"/>
    </row>
    <row r="703" spans="1:50" ht="22.5" customHeight="1" x14ac:dyDescent="0.25">
      <c r="A703" s="49"/>
      <c r="B703" s="50"/>
      <c r="C703" s="50"/>
      <c r="D703" s="222"/>
      <c r="E703" s="49"/>
      <c r="F703" s="222"/>
      <c r="G703" s="222"/>
      <c r="H703" s="222"/>
      <c r="I703" s="222"/>
      <c r="J703" s="222"/>
      <c r="K703" s="222"/>
      <c r="L703" s="49"/>
      <c r="M703" s="49"/>
      <c r="N703" s="49"/>
      <c r="O703" s="49"/>
      <c r="P703" s="49"/>
      <c r="Q703" s="49"/>
      <c r="R703" s="49"/>
      <c r="S703" s="49"/>
      <c r="T703" s="49"/>
      <c r="U703" s="49"/>
      <c r="V703" s="49"/>
      <c r="W703" s="49"/>
      <c r="X703" s="49"/>
      <c r="Y703" s="49"/>
      <c r="Z703" s="49"/>
      <c r="AA703" s="222"/>
      <c r="AB703" s="222"/>
      <c r="AC703" s="222"/>
      <c r="AD703" s="222"/>
      <c r="AE703" s="222"/>
      <c r="AF703" s="222"/>
      <c r="AG703" s="222"/>
      <c r="AH703" s="222"/>
      <c r="AI703" s="222"/>
      <c r="AJ703" s="222"/>
      <c r="AK703" s="222"/>
      <c r="AL703" s="222"/>
      <c r="AM703" s="222"/>
      <c r="AN703" s="222"/>
      <c r="AO703" s="222"/>
      <c r="AP703" s="222"/>
      <c r="AQ703" s="218"/>
      <c r="AR703" s="222"/>
      <c r="AS703" s="222"/>
      <c r="AT703" s="222"/>
      <c r="AX703" s="45"/>
    </row>
    <row r="704" spans="1:50" ht="22.5" customHeight="1" x14ac:dyDescent="0.25">
      <c r="A704" s="49"/>
      <c r="B704" s="50"/>
      <c r="C704" s="50"/>
      <c r="D704" s="222"/>
      <c r="E704" s="49"/>
      <c r="F704" s="222"/>
      <c r="G704" s="222"/>
      <c r="H704" s="222"/>
      <c r="I704" s="222"/>
      <c r="J704" s="222"/>
      <c r="K704" s="222"/>
      <c r="L704" s="49"/>
      <c r="M704" s="49"/>
      <c r="N704" s="49"/>
      <c r="O704" s="49"/>
      <c r="P704" s="49"/>
      <c r="Q704" s="49"/>
      <c r="R704" s="49"/>
      <c r="S704" s="49"/>
      <c r="T704" s="49"/>
      <c r="U704" s="49"/>
      <c r="V704" s="49"/>
      <c r="W704" s="49"/>
      <c r="X704" s="49"/>
      <c r="Y704" s="49"/>
      <c r="Z704" s="49"/>
      <c r="AA704" s="222"/>
      <c r="AB704" s="222"/>
      <c r="AC704" s="222"/>
      <c r="AD704" s="222"/>
      <c r="AE704" s="222"/>
      <c r="AF704" s="222"/>
      <c r="AG704" s="222"/>
      <c r="AH704" s="222"/>
      <c r="AI704" s="222"/>
      <c r="AJ704" s="222"/>
      <c r="AK704" s="222"/>
      <c r="AL704" s="222"/>
      <c r="AM704" s="222"/>
      <c r="AN704" s="222"/>
      <c r="AO704" s="222"/>
      <c r="AP704" s="222"/>
      <c r="AQ704" s="218"/>
      <c r="AR704" s="222"/>
      <c r="AS704" s="222"/>
      <c r="AT704" s="222"/>
      <c r="AX704" s="45"/>
    </row>
    <row r="705" spans="1:50" ht="22.5" customHeight="1" x14ac:dyDescent="0.25">
      <c r="A705" s="49"/>
      <c r="B705" s="50"/>
      <c r="C705" s="50"/>
      <c r="D705" s="222"/>
      <c r="E705" s="49"/>
      <c r="F705" s="222"/>
      <c r="G705" s="222"/>
      <c r="H705" s="222"/>
      <c r="I705" s="222"/>
      <c r="J705" s="222"/>
      <c r="K705" s="222"/>
      <c r="L705" s="49"/>
      <c r="M705" s="49"/>
      <c r="N705" s="49"/>
      <c r="O705" s="49"/>
      <c r="P705" s="49"/>
      <c r="Q705" s="49"/>
      <c r="R705" s="49"/>
      <c r="S705" s="49"/>
      <c r="T705" s="49"/>
      <c r="U705" s="49"/>
      <c r="V705" s="49"/>
      <c r="W705" s="49"/>
      <c r="X705" s="49"/>
      <c r="Y705" s="49"/>
      <c r="Z705" s="49"/>
      <c r="AA705" s="222"/>
      <c r="AB705" s="222"/>
      <c r="AC705" s="222"/>
      <c r="AD705" s="222"/>
      <c r="AE705" s="222"/>
      <c r="AF705" s="222"/>
      <c r="AG705" s="222"/>
      <c r="AH705" s="222"/>
      <c r="AI705" s="222"/>
      <c r="AJ705" s="222"/>
      <c r="AK705" s="222"/>
      <c r="AL705" s="222"/>
      <c r="AM705" s="222"/>
      <c r="AN705" s="222"/>
      <c r="AO705" s="222"/>
      <c r="AP705" s="222"/>
      <c r="AQ705" s="218"/>
      <c r="AR705" s="222"/>
      <c r="AS705" s="222"/>
      <c r="AT705" s="222"/>
      <c r="AX705" s="45"/>
    </row>
    <row r="706" spans="1:50" ht="22.5" customHeight="1" x14ac:dyDescent="0.25">
      <c r="A706" s="49"/>
      <c r="B706" s="50"/>
      <c r="C706" s="50"/>
      <c r="D706" s="222"/>
      <c r="E706" s="49"/>
      <c r="F706" s="222"/>
      <c r="G706" s="222"/>
      <c r="H706" s="222"/>
      <c r="I706" s="222"/>
      <c r="J706" s="222"/>
      <c r="K706" s="222"/>
      <c r="L706" s="49"/>
      <c r="M706" s="49"/>
      <c r="N706" s="49"/>
      <c r="O706" s="49"/>
      <c r="P706" s="49"/>
      <c r="Q706" s="49"/>
      <c r="R706" s="49"/>
      <c r="S706" s="49"/>
      <c r="T706" s="49"/>
      <c r="U706" s="49"/>
      <c r="V706" s="49"/>
      <c r="W706" s="49"/>
      <c r="X706" s="49"/>
      <c r="Y706" s="49"/>
      <c r="Z706" s="49"/>
      <c r="AA706" s="222"/>
      <c r="AB706" s="222"/>
      <c r="AC706" s="222"/>
      <c r="AD706" s="222"/>
      <c r="AE706" s="222"/>
      <c r="AF706" s="222"/>
      <c r="AG706" s="222"/>
      <c r="AH706" s="222"/>
      <c r="AI706" s="222"/>
      <c r="AJ706" s="222"/>
      <c r="AK706" s="222"/>
      <c r="AL706" s="222"/>
      <c r="AM706" s="222"/>
      <c r="AN706" s="222"/>
      <c r="AO706" s="222"/>
      <c r="AP706" s="222"/>
      <c r="AQ706" s="218"/>
      <c r="AR706" s="222"/>
      <c r="AS706" s="222"/>
      <c r="AT706" s="222"/>
      <c r="AX706" s="45"/>
    </row>
    <row r="707" spans="1:50" ht="22.5" customHeight="1" x14ac:dyDescent="0.25">
      <c r="A707" s="49"/>
      <c r="B707" s="50"/>
      <c r="C707" s="50"/>
      <c r="D707" s="222"/>
      <c r="E707" s="49"/>
      <c r="F707" s="222"/>
      <c r="G707" s="222"/>
      <c r="H707" s="222"/>
      <c r="I707" s="222"/>
      <c r="J707" s="222"/>
      <c r="K707" s="222"/>
      <c r="L707" s="49"/>
      <c r="M707" s="49"/>
      <c r="N707" s="49"/>
      <c r="O707" s="49"/>
      <c r="P707" s="49"/>
      <c r="Q707" s="49"/>
      <c r="R707" s="49"/>
      <c r="S707" s="49"/>
      <c r="T707" s="49"/>
      <c r="U707" s="49"/>
      <c r="V707" s="49"/>
      <c r="W707" s="49"/>
      <c r="X707" s="49"/>
      <c r="Y707" s="49"/>
      <c r="Z707" s="49"/>
      <c r="AA707" s="222"/>
      <c r="AB707" s="222"/>
      <c r="AC707" s="222"/>
      <c r="AD707" s="222"/>
      <c r="AE707" s="222"/>
      <c r="AF707" s="222"/>
      <c r="AG707" s="222"/>
      <c r="AH707" s="222"/>
      <c r="AI707" s="222"/>
      <c r="AJ707" s="222"/>
      <c r="AK707" s="222"/>
      <c r="AL707" s="222"/>
      <c r="AM707" s="222"/>
      <c r="AN707" s="222"/>
      <c r="AO707" s="222"/>
      <c r="AP707" s="222"/>
      <c r="AQ707" s="218"/>
      <c r="AR707" s="222"/>
      <c r="AS707" s="222"/>
      <c r="AT707" s="222"/>
      <c r="AX707" s="45"/>
    </row>
    <row r="708" spans="1:50" ht="22.5" customHeight="1" x14ac:dyDescent="0.25">
      <c r="A708" s="49"/>
      <c r="B708" s="50"/>
      <c r="C708" s="50"/>
      <c r="D708" s="222"/>
      <c r="E708" s="49"/>
      <c r="F708" s="222"/>
      <c r="G708" s="222"/>
      <c r="H708" s="222"/>
      <c r="I708" s="222"/>
      <c r="J708" s="222"/>
      <c r="K708" s="222"/>
      <c r="L708" s="49"/>
      <c r="M708" s="49"/>
      <c r="N708" s="49"/>
      <c r="O708" s="49"/>
      <c r="P708" s="49"/>
      <c r="Q708" s="49"/>
      <c r="R708" s="49"/>
      <c r="S708" s="49"/>
      <c r="T708" s="49"/>
      <c r="U708" s="49"/>
      <c r="V708" s="49"/>
      <c r="W708" s="49"/>
      <c r="X708" s="49"/>
      <c r="Y708" s="49"/>
      <c r="Z708" s="49"/>
      <c r="AA708" s="222"/>
      <c r="AB708" s="222"/>
      <c r="AC708" s="222"/>
      <c r="AD708" s="222"/>
      <c r="AE708" s="222"/>
      <c r="AF708" s="222"/>
      <c r="AG708" s="222"/>
      <c r="AH708" s="222"/>
      <c r="AI708" s="222"/>
      <c r="AJ708" s="222"/>
      <c r="AK708" s="222"/>
      <c r="AL708" s="222"/>
      <c r="AM708" s="222"/>
      <c r="AN708" s="222"/>
      <c r="AO708" s="222"/>
      <c r="AP708" s="222"/>
      <c r="AQ708" s="218"/>
      <c r="AR708" s="222"/>
      <c r="AS708" s="222"/>
      <c r="AT708" s="222"/>
      <c r="AX708" s="45"/>
    </row>
    <row r="709" spans="1:50" ht="22.5" customHeight="1" x14ac:dyDescent="0.25">
      <c r="A709" s="49"/>
      <c r="B709" s="50"/>
      <c r="C709" s="50"/>
      <c r="D709" s="222"/>
      <c r="E709" s="49"/>
      <c r="F709" s="222"/>
      <c r="G709" s="222"/>
      <c r="H709" s="222"/>
      <c r="I709" s="222"/>
      <c r="J709" s="222"/>
      <c r="K709" s="222"/>
      <c r="L709" s="49"/>
      <c r="M709" s="49"/>
      <c r="N709" s="49"/>
      <c r="O709" s="49"/>
      <c r="P709" s="49"/>
      <c r="Q709" s="49"/>
      <c r="R709" s="49"/>
      <c r="S709" s="49"/>
      <c r="T709" s="49"/>
      <c r="U709" s="49"/>
      <c r="V709" s="49"/>
      <c r="W709" s="49"/>
      <c r="X709" s="49"/>
      <c r="Y709" s="49"/>
      <c r="Z709" s="49"/>
      <c r="AA709" s="222"/>
      <c r="AB709" s="222"/>
      <c r="AC709" s="222"/>
      <c r="AD709" s="222"/>
      <c r="AE709" s="222"/>
      <c r="AF709" s="222"/>
      <c r="AG709" s="222"/>
      <c r="AH709" s="222"/>
      <c r="AI709" s="222"/>
      <c r="AJ709" s="222"/>
      <c r="AK709" s="222"/>
      <c r="AL709" s="222"/>
      <c r="AM709" s="222"/>
      <c r="AN709" s="222"/>
      <c r="AO709" s="222"/>
      <c r="AP709" s="222"/>
      <c r="AQ709" s="218"/>
      <c r="AR709" s="222"/>
      <c r="AS709" s="222"/>
      <c r="AT709" s="222"/>
      <c r="AX709" s="45"/>
    </row>
    <row r="710" spans="1:50" ht="22.5" customHeight="1" x14ac:dyDescent="0.25">
      <c r="A710" s="49"/>
      <c r="B710" s="50"/>
      <c r="C710" s="50"/>
      <c r="D710" s="222"/>
      <c r="E710" s="49"/>
      <c r="F710" s="222"/>
      <c r="G710" s="222"/>
      <c r="H710" s="222"/>
      <c r="I710" s="222"/>
      <c r="J710" s="222"/>
      <c r="K710" s="222"/>
      <c r="L710" s="49"/>
      <c r="M710" s="49"/>
      <c r="N710" s="49"/>
      <c r="O710" s="49"/>
      <c r="P710" s="49"/>
      <c r="Q710" s="49"/>
      <c r="R710" s="49"/>
      <c r="S710" s="49"/>
      <c r="T710" s="49"/>
      <c r="U710" s="49"/>
      <c r="V710" s="49"/>
      <c r="W710" s="49"/>
      <c r="X710" s="49"/>
      <c r="Y710" s="49"/>
      <c r="Z710" s="49"/>
      <c r="AA710" s="222"/>
      <c r="AB710" s="222"/>
      <c r="AC710" s="222"/>
      <c r="AD710" s="222"/>
      <c r="AE710" s="222"/>
      <c r="AF710" s="222"/>
      <c r="AG710" s="222"/>
      <c r="AH710" s="222"/>
      <c r="AI710" s="222"/>
      <c r="AJ710" s="222"/>
      <c r="AK710" s="222"/>
      <c r="AL710" s="222"/>
      <c r="AM710" s="222"/>
      <c r="AN710" s="222"/>
      <c r="AO710" s="222"/>
      <c r="AP710" s="222"/>
      <c r="AQ710" s="218"/>
      <c r="AR710" s="222"/>
      <c r="AS710" s="222"/>
      <c r="AT710" s="222"/>
      <c r="AX710" s="45"/>
    </row>
    <row r="711" spans="1:50" ht="22.5" customHeight="1" x14ac:dyDescent="0.25">
      <c r="A711" s="49"/>
      <c r="B711" s="50"/>
      <c r="C711" s="50"/>
      <c r="D711" s="222"/>
      <c r="E711" s="49"/>
      <c r="F711" s="222"/>
      <c r="G711" s="222"/>
      <c r="H711" s="222"/>
      <c r="I711" s="222"/>
      <c r="J711" s="222"/>
      <c r="K711" s="222"/>
      <c r="L711" s="49"/>
      <c r="M711" s="49"/>
      <c r="N711" s="49"/>
      <c r="O711" s="49"/>
      <c r="P711" s="49"/>
      <c r="Q711" s="49"/>
      <c r="R711" s="49"/>
      <c r="S711" s="49"/>
      <c r="T711" s="49"/>
      <c r="U711" s="49"/>
      <c r="V711" s="49"/>
      <c r="W711" s="49"/>
      <c r="X711" s="49"/>
      <c r="Y711" s="49"/>
      <c r="Z711" s="49"/>
      <c r="AA711" s="222"/>
      <c r="AB711" s="222"/>
      <c r="AC711" s="222"/>
      <c r="AD711" s="222"/>
      <c r="AE711" s="222"/>
      <c r="AF711" s="222"/>
      <c r="AG711" s="222"/>
      <c r="AH711" s="222"/>
      <c r="AI711" s="222"/>
      <c r="AJ711" s="222"/>
      <c r="AK711" s="222"/>
      <c r="AL711" s="222"/>
      <c r="AM711" s="222"/>
      <c r="AN711" s="222"/>
      <c r="AO711" s="222"/>
      <c r="AP711" s="222"/>
      <c r="AQ711" s="218"/>
      <c r="AR711" s="222"/>
      <c r="AS711" s="222"/>
      <c r="AT711" s="222"/>
      <c r="AX711" s="45"/>
    </row>
    <row r="712" spans="1:50" ht="22.5" customHeight="1" x14ac:dyDescent="0.25">
      <c r="A712" s="49"/>
      <c r="B712" s="50"/>
      <c r="C712" s="50"/>
      <c r="D712" s="222"/>
      <c r="E712" s="49"/>
      <c r="F712" s="222"/>
      <c r="G712" s="222"/>
      <c r="H712" s="222"/>
      <c r="I712" s="222"/>
      <c r="J712" s="222"/>
      <c r="K712" s="222"/>
      <c r="L712" s="49"/>
      <c r="M712" s="49"/>
      <c r="N712" s="49"/>
      <c r="O712" s="49"/>
      <c r="P712" s="49"/>
      <c r="Q712" s="49"/>
      <c r="R712" s="49"/>
      <c r="S712" s="49"/>
      <c r="T712" s="49"/>
      <c r="U712" s="49"/>
      <c r="V712" s="49"/>
      <c r="W712" s="49"/>
      <c r="X712" s="49"/>
      <c r="Y712" s="49"/>
      <c r="Z712" s="49"/>
      <c r="AA712" s="222"/>
      <c r="AB712" s="222"/>
      <c r="AC712" s="222"/>
      <c r="AD712" s="222"/>
      <c r="AE712" s="222"/>
      <c r="AF712" s="222"/>
      <c r="AG712" s="222"/>
      <c r="AH712" s="222"/>
      <c r="AI712" s="222"/>
      <c r="AJ712" s="222"/>
      <c r="AK712" s="222"/>
      <c r="AL712" s="222"/>
      <c r="AM712" s="222"/>
      <c r="AN712" s="222"/>
      <c r="AO712" s="222"/>
      <c r="AP712" s="222"/>
      <c r="AQ712" s="218"/>
      <c r="AR712" s="222"/>
      <c r="AS712" s="222"/>
      <c r="AT712" s="222"/>
      <c r="AX712" s="45"/>
    </row>
    <row r="713" spans="1:50" ht="22.5" customHeight="1" x14ac:dyDescent="0.25">
      <c r="A713" s="49"/>
      <c r="B713" s="50"/>
      <c r="C713" s="50"/>
      <c r="D713" s="222"/>
      <c r="E713" s="49"/>
      <c r="F713" s="222"/>
      <c r="G713" s="222"/>
      <c r="H713" s="222"/>
      <c r="I713" s="222"/>
      <c r="J713" s="222"/>
      <c r="K713" s="222"/>
      <c r="L713" s="49"/>
      <c r="M713" s="49"/>
      <c r="N713" s="49"/>
      <c r="O713" s="49"/>
      <c r="P713" s="49"/>
      <c r="Q713" s="49"/>
      <c r="R713" s="49"/>
      <c r="S713" s="49"/>
      <c r="T713" s="49"/>
      <c r="U713" s="49"/>
      <c r="V713" s="49"/>
      <c r="W713" s="49"/>
      <c r="X713" s="49"/>
      <c r="Y713" s="49"/>
      <c r="Z713" s="49"/>
      <c r="AA713" s="222"/>
      <c r="AB713" s="222"/>
      <c r="AC713" s="222"/>
      <c r="AD713" s="222"/>
      <c r="AE713" s="222"/>
      <c r="AF713" s="222"/>
      <c r="AG713" s="222"/>
      <c r="AH713" s="222"/>
      <c r="AI713" s="222"/>
      <c r="AJ713" s="222"/>
      <c r="AK713" s="222"/>
      <c r="AL713" s="222"/>
      <c r="AM713" s="222"/>
      <c r="AN713" s="222"/>
      <c r="AO713" s="222"/>
      <c r="AP713" s="222"/>
      <c r="AQ713" s="218"/>
      <c r="AR713" s="222"/>
      <c r="AS713" s="222"/>
      <c r="AT713" s="222"/>
      <c r="AX713" s="45"/>
    </row>
    <row r="714" spans="1:50" ht="22.5" customHeight="1" x14ac:dyDescent="0.25">
      <c r="A714" s="49"/>
      <c r="B714" s="50"/>
      <c r="C714" s="50"/>
      <c r="D714" s="222"/>
      <c r="E714" s="49"/>
      <c r="F714" s="222"/>
      <c r="G714" s="222"/>
      <c r="H714" s="222"/>
      <c r="I714" s="222"/>
      <c r="J714" s="222"/>
      <c r="K714" s="222"/>
      <c r="L714" s="49"/>
      <c r="M714" s="49"/>
      <c r="N714" s="49"/>
      <c r="O714" s="49"/>
      <c r="P714" s="49"/>
      <c r="Q714" s="49"/>
      <c r="R714" s="49"/>
      <c r="S714" s="49"/>
      <c r="T714" s="49"/>
      <c r="U714" s="49"/>
      <c r="V714" s="49"/>
      <c r="W714" s="49"/>
      <c r="X714" s="49"/>
      <c r="Y714" s="49"/>
      <c r="Z714" s="49"/>
      <c r="AA714" s="222"/>
      <c r="AB714" s="222"/>
      <c r="AC714" s="222"/>
      <c r="AD714" s="222"/>
      <c r="AE714" s="222"/>
      <c r="AF714" s="222"/>
      <c r="AG714" s="222"/>
      <c r="AH714" s="222"/>
      <c r="AI714" s="222"/>
      <c r="AJ714" s="222"/>
      <c r="AK714" s="222"/>
      <c r="AL714" s="222"/>
      <c r="AM714" s="222"/>
      <c r="AN714" s="222"/>
      <c r="AO714" s="222"/>
      <c r="AP714" s="222"/>
      <c r="AQ714" s="218"/>
      <c r="AR714" s="222"/>
      <c r="AS714" s="222"/>
      <c r="AT714" s="222"/>
      <c r="AX714" s="45"/>
    </row>
    <row r="715" spans="1:50" ht="22.5" customHeight="1" x14ac:dyDescent="0.25">
      <c r="A715" s="49"/>
      <c r="B715" s="50"/>
      <c r="C715" s="50"/>
      <c r="D715" s="222"/>
      <c r="E715" s="49"/>
      <c r="F715" s="222"/>
      <c r="G715" s="222"/>
      <c r="H715" s="222"/>
      <c r="I715" s="222"/>
      <c r="J715" s="222"/>
      <c r="K715" s="222"/>
      <c r="L715" s="49"/>
      <c r="M715" s="49"/>
      <c r="N715" s="49"/>
      <c r="O715" s="49"/>
      <c r="P715" s="49"/>
      <c r="Q715" s="49"/>
      <c r="R715" s="49"/>
      <c r="S715" s="49"/>
      <c r="T715" s="49"/>
      <c r="U715" s="49"/>
      <c r="V715" s="49"/>
      <c r="W715" s="49"/>
      <c r="X715" s="49"/>
      <c r="Y715" s="49"/>
      <c r="Z715" s="49"/>
      <c r="AA715" s="222"/>
      <c r="AB715" s="222"/>
      <c r="AC715" s="222"/>
      <c r="AD715" s="222"/>
      <c r="AE715" s="222"/>
      <c r="AF715" s="222"/>
      <c r="AG715" s="222"/>
      <c r="AH715" s="222"/>
      <c r="AI715" s="222"/>
      <c r="AJ715" s="222"/>
      <c r="AK715" s="222"/>
      <c r="AL715" s="222"/>
      <c r="AM715" s="222"/>
      <c r="AN715" s="222"/>
      <c r="AO715" s="222"/>
      <c r="AP715" s="222"/>
      <c r="AQ715" s="218"/>
      <c r="AR715" s="222"/>
      <c r="AS715" s="222"/>
      <c r="AT715" s="222"/>
      <c r="AX715" s="45"/>
    </row>
    <row r="716" spans="1:50" ht="22.5" customHeight="1" x14ac:dyDescent="0.25">
      <c r="A716" s="49"/>
      <c r="B716" s="50"/>
      <c r="C716" s="50"/>
      <c r="D716" s="222"/>
      <c r="E716" s="49"/>
      <c r="F716" s="222"/>
      <c r="G716" s="222"/>
      <c r="H716" s="222"/>
      <c r="I716" s="222"/>
      <c r="J716" s="222"/>
      <c r="K716" s="222"/>
      <c r="L716" s="49"/>
      <c r="M716" s="49"/>
      <c r="N716" s="49"/>
      <c r="O716" s="49"/>
      <c r="P716" s="49"/>
      <c r="Q716" s="49"/>
      <c r="R716" s="49"/>
      <c r="S716" s="49"/>
      <c r="T716" s="49"/>
      <c r="U716" s="49"/>
      <c r="V716" s="49"/>
      <c r="W716" s="49"/>
      <c r="X716" s="49"/>
      <c r="Y716" s="49"/>
      <c r="Z716" s="49"/>
      <c r="AA716" s="222"/>
      <c r="AB716" s="222"/>
      <c r="AC716" s="222"/>
      <c r="AD716" s="222"/>
      <c r="AE716" s="222"/>
      <c r="AF716" s="222"/>
      <c r="AG716" s="222"/>
      <c r="AH716" s="222"/>
      <c r="AI716" s="222"/>
      <c r="AJ716" s="222"/>
      <c r="AK716" s="222"/>
      <c r="AL716" s="222"/>
      <c r="AM716" s="222"/>
      <c r="AN716" s="222"/>
      <c r="AO716" s="222"/>
      <c r="AP716" s="222"/>
      <c r="AQ716" s="218"/>
      <c r="AR716" s="222"/>
      <c r="AS716" s="222"/>
      <c r="AT716" s="222"/>
      <c r="AX716" s="45"/>
    </row>
    <row r="717" spans="1:50" ht="22.5" customHeight="1" x14ac:dyDescent="0.25">
      <c r="A717" s="49"/>
      <c r="B717" s="50"/>
      <c r="C717" s="50"/>
      <c r="D717" s="222"/>
      <c r="E717" s="49"/>
      <c r="F717" s="222"/>
      <c r="G717" s="222"/>
      <c r="H717" s="222"/>
      <c r="I717" s="222"/>
      <c r="J717" s="222"/>
      <c r="K717" s="222"/>
      <c r="L717" s="49"/>
      <c r="M717" s="49"/>
      <c r="N717" s="49"/>
      <c r="O717" s="49"/>
      <c r="P717" s="49"/>
      <c r="Q717" s="49"/>
      <c r="R717" s="49"/>
      <c r="S717" s="49"/>
      <c r="T717" s="49"/>
      <c r="U717" s="49"/>
      <c r="V717" s="49"/>
      <c r="W717" s="49"/>
      <c r="X717" s="49"/>
      <c r="Y717" s="49"/>
      <c r="Z717" s="49"/>
      <c r="AA717" s="222"/>
      <c r="AB717" s="222"/>
      <c r="AC717" s="222"/>
      <c r="AD717" s="222"/>
      <c r="AE717" s="222"/>
      <c r="AF717" s="222"/>
      <c r="AG717" s="222"/>
      <c r="AH717" s="222"/>
      <c r="AI717" s="222"/>
      <c r="AJ717" s="222"/>
      <c r="AK717" s="222"/>
      <c r="AL717" s="222"/>
      <c r="AM717" s="222"/>
      <c r="AN717" s="222"/>
      <c r="AO717" s="222"/>
      <c r="AP717" s="222"/>
      <c r="AQ717" s="218"/>
      <c r="AR717" s="222"/>
      <c r="AS717" s="222"/>
      <c r="AT717" s="222"/>
      <c r="AX717" s="45"/>
    </row>
    <row r="718" spans="1:50" ht="22.5" customHeight="1" x14ac:dyDescent="0.25">
      <c r="A718" s="49"/>
      <c r="B718" s="50"/>
      <c r="C718" s="50"/>
      <c r="D718" s="222"/>
      <c r="E718" s="49"/>
      <c r="F718" s="222"/>
      <c r="G718" s="222"/>
      <c r="H718" s="222"/>
      <c r="I718" s="222"/>
      <c r="J718" s="222"/>
      <c r="K718" s="222"/>
      <c r="L718" s="49"/>
      <c r="M718" s="49"/>
      <c r="N718" s="49"/>
      <c r="O718" s="49"/>
      <c r="P718" s="49"/>
      <c r="Q718" s="49"/>
      <c r="R718" s="49"/>
      <c r="S718" s="49"/>
      <c r="T718" s="49"/>
      <c r="U718" s="49"/>
      <c r="V718" s="49"/>
      <c r="W718" s="49"/>
      <c r="X718" s="49"/>
      <c r="Y718" s="49"/>
      <c r="Z718" s="49"/>
      <c r="AA718" s="222"/>
      <c r="AB718" s="222"/>
      <c r="AC718" s="222"/>
      <c r="AD718" s="222"/>
      <c r="AE718" s="222"/>
      <c r="AF718" s="222"/>
      <c r="AG718" s="222"/>
      <c r="AH718" s="222"/>
      <c r="AI718" s="222"/>
      <c r="AJ718" s="222"/>
      <c r="AK718" s="222"/>
      <c r="AL718" s="222"/>
      <c r="AM718" s="222"/>
      <c r="AN718" s="222"/>
      <c r="AO718" s="222"/>
      <c r="AP718" s="222"/>
      <c r="AQ718" s="218"/>
      <c r="AR718" s="222"/>
      <c r="AS718" s="222"/>
      <c r="AT718" s="222"/>
      <c r="AX718" s="45"/>
    </row>
    <row r="719" spans="1:50" ht="22.5" customHeight="1" x14ac:dyDescent="0.25">
      <c r="A719" s="49"/>
      <c r="B719" s="50"/>
      <c r="C719" s="50"/>
      <c r="D719" s="222"/>
      <c r="E719" s="49"/>
      <c r="F719" s="222"/>
      <c r="G719" s="222"/>
      <c r="H719" s="222"/>
      <c r="I719" s="222"/>
      <c r="J719" s="222"/>
      <c r="K719" s="222"/>
      <c r="L719" s="49"/>
      <c r="M719" s="49"/>
      <c r="N719" s="49"/>
      <c r="O719" s="49"/>
      <c r="P719" s="49"/>
      <c r="Q719" s="49"/>
      <c r="R719" s="49"/>
      <c r="S719" s="49"/>
      <c r="T719" s="49"/>
      <c r="U719" s="49"/>
      <c r="V719" s="49"/>
      <c r="W719" s="49"/>
      <c r="X719" s="49"/>
      <c r="Y719" s="49"/>
      <c r="Z719" s="49"/>
      <c r="AA719" s="222"/>
      <c r="AB719" s="222"/>
      <c r="AC719" s="222"/>
      <c r="AD719" s="222"/>
      <c r="AE719" s="222"/>
      <c r="AF719" s="222"/>
      <c r="AG719" s="222"/>
      <c r="AH719" s="222"/>
      <c r="AI719" s="222"/>
      <c r="AJ719" s="222"/>
      <c r="AK719" s="222"/>
      <c r="AL719" s="222"/>
      <c r="AM719" s="222"/>
      <c r="AN719" s="222"/>
      <c r="AO719" s="222"/>
      <c r="AP719" s="222"/>
      <c r="AQ719" s="218"/>
      <c r="AR719" s="222"/>
      <c r="AS719" s="222"/>
      <c r="AT719" s="222"/>
      <c r="AX719" s="45"/>
    </row>
    <row r="720" spans="1:50" ht="22.5" customHeight="1" x14ac:dyDescent="0.25">
      <c r="A720" s="49"/>
      <c r="B720" s="50"/>
      <c r="C720" s="50"/>
      <c r="D720" s="222"/>
      <c r="E720" s="49"/>
      <c r="F720" s="222"/>
      <c r="G720" s="222"/>
      <c r="H720" s="222"/>
      <c r="I720" s="222"/>
      <c r="J720" s="222"/>
      <c r="K720" s="222"/>
      <c r="L720" s="49"/>
      <c r="M720" s="49"/>
      <c r="N720" s="49"/>
      <c r="O720" s="49"/>
      <c r="P720" s="49"/>
      <c r="Q720" s="49"/>
      <c r="R720" s="49"/>
      <c r="S720" s="49"/>
      <c r="T720" s="49"/>
      <c r="U720" s="49"/>
      <c r="V720" s="49"/>
      <c r="W720" s="49"/>
      <c r="X720" s="49"/>
      <c r="Y720" s="49"/>
      <c r="Z720" s="49"/>
      <c r="AA720" s="222"/>
      <c r="AB720" s="222"/>
      <c r="AC720" s="222"/>
      <c r="AD720" s="222"/>
      <c r="AE720" s="222"/>
      <c r="AF720" s="222"/>
      <c r="AG720" s="222"/>
      <c r="AH720" s="222"/>
      <c r="AI720" s="222"/>
      <c r="AJ720" s="222"/>
      <c r="AK720" s="222"/>
      <c r="AL720" s="222"/>
      <c r="AM720" s="222"/>
      <c r="AN720" s="222"/>
      <c r="AO720" s="222"/>
      <c r="AP720" s="222"/>
      <c r="AQ720" s="218"/>
      <c r="AR720" s="222"/>
      <c r="AS720" s="222"/>
      <c r="AT720" s="222"/>
      <c r="AX720" s="45"/>
    </row>
    <row r="721" spans="1:50" ht="22.5" customHeight="1" x14ac:dyDescent="0.25">
      <c r="A721" s="49"/>
      <c r="B721" s="50"/>
      <c r="C721" s="50"/>
      <c r="D721" s="222"/>
      <c r="E721" s="49"/>
      <c r="F721" s="222"/>
      <c r="G721" s="222"/>
      <c r="H721" s="222"/>
      <c r="I721" s="222"/>
      <c r="J721" s="222"/>
      <c r="K721" s="222"/>
      <c r="L721" s="49"/>
      <c r="M721" s="49"/>
      <c r="N721" s="49"/>
      <c r="O721" s="49"/>
      <c r="P721" s="49"/>
      <c r="Q721" s="49"/>
      <c r="R721" s="49"/>
      <c r="S721" s="49"/>
      <c r="T721" s="49"/>
      <c r="U721" s="49"/>
      <c r="V721" s="49"/>
      <c r="W721" s="49"/>
      <c r="X721" s="49"/>
      <c r="Y721" s="49"/>
      <c r="Z721" s="49"/>
      <c r="AA721" s="222"/>
      <c r="AB721" s="222"/>
      <c r="AC721" s="222"/>
      <c r="AD721" s="222"/>
      <c r="AE721" s="222"/>
      <c r="AF721" s="222"/>
      <c r="AG721" s="222"/>
      <c r="AH721" s="222"/>
      <c r="AI721" s="222"/>
      <c r="AJ721" s="222"/>
      <c r="AK721" s="222"/>
      <c r="AL721" s="222"/>
      <c r="AM721" s="222"/>
      <c r="AN721" s="222"/>
      <c r="AO721" s="222"/>
      <c r="AP721" s="222"/>
      <c r="AQ721" s="218"/>
      <c r="AR721" s="222"/>
      <c r="AS721" s="222"/>
      <c r="AT721" s="222"/>
      <c r="AX721" s="45"/>
    </row>
    <row r="722" spans="1:50" ht="22.5" customHeight="1" x14ac:dyDescent="0.25">
      <c r="A722" s="49"/>
      <c r="B722" s="50"/>
      <c r="C722" s="50"/>
      <c r="D722" s="222"/>
      <c r="E722" s="49"/>
      <c r="F722" s="222"/>
      <c r="G722" s="222"/>
      <c r="H722" s="222"/>
      <c r="I722" s="222"/>
      <c r="J722" s="222"/>
      <c r="K722" s="222"/>
      <c r="L722" s="49"/>
      <c r="M722" s="49"/>
      <c r="N722" s="49"/>
      <c r="O722" s="49"/>
      <c r="P722" s="49"/>
      <c r="Q722" s="49"/>
      <c r="R722" s="49"/>
      <c r="S722" s="49"/>
      <c r="T722" s="49"/>
      <c r="U722" s="49"/>
      <c r="V722" s="49"/>
      <c r="W722" s="49"/>
      <c r="X722" s="49"/>
      <c r="Y722" s="49"/>
      <c r="Z722" s="49"/>
      <c r="AA722" s="222"/>
      <c r="AB722" s="222"/>
      <c r="AC722" s="222"/>
      <c r="AD722" s="222"/>
      <c r="AE722" s="222"/>
      <c r="AF722" s="222"/>
      <c r="AG722" s="222"/>
      <c r="AH722" s="222"/>
      <c r="AI722" s="222"/>
      <c r="AJ722" s="222"/>
      <c r="AK722" s="222"/>
      <c r="AL722" s="222"/>
      <c r="AM722" s="222"/>
      <c r="AN722" s="222"/>
      <c r="AO722" s="222"/>
      <c r="AP722" s="222"/>
      <c r="AQ722" s="218"/>
      <c r="AR722" s="222"/>
      <c r="AS722" s="222"/>
      <c r="AT722" s="222"/>
      <c r="AX722" s="45"/>
    </row>
    <row r="723" spans="1:50" ht="22.5" customHeight="1" x14ac:dyDescent="0.25">
      <c r="A723" s="49"/>
      <c r="B723" s="50"/>
      <c r="C723" s="50"/>
      <c r="D723" s="222"/>
      <c r="E723" s="49"/>
      <c r="F723" s="222"/>
      <c r="G723" s="222"/>
      <c r="H723" s="222"/>
      <c r="I723" s="222"/>
      <c r="J723" s="222"/>
      <c r="K723" s="222"/>
      <c r="L723" s="49"/>
      <c r="M723" s="49"/>
      <c r="N723" s="49"/>
      <c r="O723" s="49"/>
      <c r="P723" s="49"/>
      <c r="Q723" s="49"/>
      <c r="R723" s="49"/>
      <c r="S723" s="49"/>
      <c r="T723" s="49"/>
      <c r="U723" s="49"/>
      <c r="V723" s="49"/>
      <c r="W723" s="49"/>
      <c r="X723" s="49"/>
      <c r="Y723" s="49"/>
      <c r="Z723" s="49"/>
      <c r="AA723" s="222"/>
      <c r="AB723" s="222"/>
      <c r="AC723" s="222"/>
      <c r="AD723" s="222"/>
      <c r="AE723" s="222"/>
      <c r="AF723" s="222"/>
      <c r="AG723" s="222"/>
      <c r="AH723" s="222"/>
      <c r="AI723" s="222"/>
      <c r="AJ723" s="222"/>
      <c r="AK723" s="222"/>
      <c r="AL723" s="222"/>
      <c r="AM723" s="222"/>
      <c r="AN723" s="222"/>
      <c r="AO723" s="222"/>
      <c r="AP723" s="222"/>
      <c r="AQ723" s="218"/>
      <c r="AR723" s="222"/>
      <c r="AS723" s="222"/>
      <c r="AT723" s="222"/>
      <c r="AX723" s="45"/>
    </row>
    <row r="724" spans="1:50" ht="22.5" customHeight="1" x14ac:dyDescent="0.25">
      <c r="A724" s="49"/>
      <c r="B724" s="50"/>
      <c r="C724" s="50"/>
      <c r="D724" s="222"/>
      <c r="E724" s="49"/>
      <c r="F724" s="222"/>
      <c r="G724" s="222"/>
      <c r="H724" s="222"/>
      <c r="I724" s="222"/>
      <c r="J724" s="222"/>
      <c r="K724" s="222"/>
      <c r="L724" s="49"/>
      <c r="M724" s="49"/>
      <c r="N724" s="49"/>
      <c r="O724" s="49"/>
      <c r="P724" s="49"/>
      <c r="Q724" s="49"/>
      <c r="R724" s="49"/>
      <c r="S724" s="49"/>
      <c r="T724" s="49"/>
      <c r="U724" s="49"/>
      <c r="V724" s="49"/>
      <c r="W724" s="49"/>
      <c r="X724" s="49"/>
      <c r="Y724" s="49"/>
      <c r="Z724" s="49"/>
      <c r="AA724" s="222"/>
      <c r="AB724" s="222"/>
      <c r="AC724" s="222"/>
      <c r="AD724" s="222"/>
      <c r="AE724" s="222"/>
      <c r="AF724" s="222"/>
      <c r="AG724" s="222"/>
      <c r="AH724" s="222"/>
      <c r="AI724" s="222"/>
      <c r="AJ724" s="222"/>
      <c r="AK724" s="222"/>
      <c r="AL724" s="222"/>
      <c r="AM724" s="222"/>
      <c r="AN724" s="222"/>
      <c r="AO724" s="222"/>
      <c r="AP724" s="222"/>
      <c r="AQ724" s="218"/>
      <c r="AR724" s="222"/>
      <c r="AS724" s="222"/>
      <c r="AT724" s="222"/>
      <c r="AX724" s="45"/>
    </row>
    <row r="725" spans="1:50" ht="22.5" customHeight="1" x14ac:dyDescent="0.25">
      <c r="A725" s="49"/>
      <c r="B725" s="50"/>
      <c r="C725" s="50"/>
      <c r="D725" s="222"/>
      <c r="E725" s="49"/>
      <c r="F725" s="222"/>
      <c r="G725" s="222"/>
      <c r="H725" s="222"/>
      <c r="I725" s="222"/>
      <c r="J725" s="222"/>
      <c r="K725" s="222"/>
      <c r="L725" s="49"/>
      <c r="M725" s="49"/>
      <c r="N725" s="49"/>
      <c r="O725" s="49"/>
      <c r="P725" s="49"/>
      <c r="Q725" s="49"/>
      <c r="R725" s="49"/>
      <c r="S725" s="49"/>
      <c r="T725" s="49"/>
      <c r="U725" s="49"/>
      <c r="V725" s="49"/>
      <c r="W725" s="49"/>
      <c r="X725" s="49"/>
      <c r="Y725" s="49"/>
      <c r="Z725" s="49"/>
      <c r="AA725" s="222"/>
      <c r="AB725" s="222"/>
      <c r="AC725" s="222"/>
      <c r="AD725" s="222"/>
      <c r="AE725" s="222"/>
      <c r="AF725" s="222"/>
      <c r="AG725" s="222"/>
      <c r="AH725" s="222"/>
      <c r="AI725" s="222"/>
      <c r="AJ725" s="222"/>
      <c r="AK725" s="222"/>
      <c r="AL725" s="222"/>
      <c r="AM725" s="222"/>
      <c r="AN725" s="222"/>
      <c r="AO725" s="222"/>
      <c r="AP725" s="222"/>
      <c r="AQ725" s="218"/>
      <c r="AR725" s="222"/>
      <c r="AS725" s="222"/>
      <c r="AT725" s="222"/>
      <c r="AX725" s="45"/>
    </row>
    <row r="726" spans="1:50" ht="22.5" customHeight="1" x14ac:dyDescent="0.25">
      <c r="A726" s="49"/>
      <c r="B726" s="50"/>
      <c r="C726" s="50"/>
      <c r="D726" s="222"/>
      <c r="E726" s="49"/>
      <c r="F726" s="222"/>
      <c r="G726" s="222"/>
      <c r="H726" s="222"/>
      <c r="I726" s="222"/>
      <c r="J726" s="222"/>
      <c r="K726" s="222"/>
      <c r="L726" s="49"/>
      <c r="M726" s="49"/>
      <c r="N726" s="49"/>
      <c r="O726" s="49"/>
      <c r="P726" s="49"/>
      <c r="Q726" s="49"/>
      <c r="R726" s="49"/>
      <c r="S726" s="49"/>
      <c r="T726" s="49"/>
      <c r="U726" s="49"/>
      <c r="V726" s="49"/>
      <c r="W726" s="49"/>
      <c r="X726" s="49"/>
      <c r="Y726" s="49"/>
      <c r="Z726" s="49"/>
      <c r="AA726" s="222"/>
      <c r="AB726" s="222"/>
      <c r="AC726" s="222"/>
      <c r="AD726" s="222"/>
      <c r="AE726" s="222"/>
      <c r="AF726" s="222"/>
      <c r="AG726" s="222"/>
      <c r="AH726" s="222"/>
      <c r="AI726" s="222"/>
      <c r="AJ726" s="222"/>
      <c r="AK726" s="222"/>
      <c r="AL726" s="222"/>
      <c r="AM726" s="222"/>
      <c r="AN726" s="222"/>
      <c r="AO726" s="222"/>
      <c r="AP726" s="222"/>
      <c r="AQ726" s="218"/>
      <c r="AR726" s="222"/>
      <c r="AS726" s="222"/>
      <c r="AT726" s="222"/>
      <c r="AX726" s="45"/>
    </row>
    <row r="727" spans="1:50" ht="22.5" customHeight="1" x14ac:dyDescent="0.25">
      <c r="A727" s="49"/>
      <c r="B727" s="50"/>
      <c r="C727" s="50"/>
      <c r="D727" s="222"/>
      <c r="E727" s="49"/>
      <c r="F727" s="222"/>
      <c r="G727" s="222"/>
      <c r="H727" s="222"/>
      <c r="I727" s="222"/>
      <c r="J727" s="222"/>
      <c r="K727" s="222"/>
      <c r="L727" s="49"/>
      <c r="M727" s="49"/>
      <c r="N727" s="49"/>
      <c r="O727" s="49"/>
      <c r="P727" s="49"/>
      <c r="Q727" s="49"/>
      <c r="R727" s="49"/>
      <c r="S727" s="49"/>
      <c r="T727" s="49"/>
      <c r="U727" s="49"/>
      <c r="V727" s="49"/>
      <c r="W727" s="49"/>
      <c r="X727" s="49"/>
      <c r="Y727" s="49"/>
      <c r="Z727" s="49"/>
      <c r="AA727" s="222"/>
      <c r="AB727" s="222"/>
      <c r="AC727" s="222"/>
      <c r="AD727" s="222"/>
      <c r="AE727" s="222"/>
      <c r="AF727" s="222"/>
      <c r="AG727" s="222"/>
      <c r="AH727" s="222"/>
      <c r="AI727" s="222"/>
      <c r="AJ727" s="222"/>
      <c r="AK727" s="222"/>
      <c r="AL727" s="222"/>
      <c r="AM727" s="222"/>
      <c r="AN727" s="222"/>
      <c r="AO727" s="222"/>
      <c r="AP727" s="222"/>
      <c r="AQ727" s="218"/>
      <c r="AR727" s="222"/>
      <c r="AS727" s="222"/>
      <c r="AT727" s="222"/>
      <c r="AX727" s="45"/>
    </row>
    <row r="728" spans="1:50" ht="22.5" customHeight="1" x14ac:dyDescent="0.25">
      <c r="A728" s="49"/>
      <c r="B728" s="50"/>
      <c r="C728" s="50"/>
      <c r="D728" s="222"/>
      <c r="E728" s="49"/>
      <c r="F728" s="222"/>
      <c r="G728" s="222"/>
      <c r="H728" s="222"/>
      <c r="I728" s="222"/>
      <c r="J728" s="222"/>
      <c r="K728" s="222"/>
      <c r="L728" s="49"/>
      <c r="M728" s="49"/>
      <c r="N728" s="49"/>
      <c r="O728" s="49"/>
      <c r="P728" s="49"/>
      <c r="Q728" s="49"/>
      <c r="R728" s="49"/>
      <c r="S728" s="49"/>
      <c r="T728" s="49"/>
      <c r="U728" s="49"/>
      <c r="V728" s="49"/>
      <c r="W728" s="49"/>
      <c r="X728" s="49"/>
      <c r="Y728" s="49"/>
      <c r="Z728" s="49"/>
      <c r="AA728" s="222"/>
      <c r="AB728" s="222"/>
      <c r="AC728" s="222"/>
      <c r="AD728" s="222"/>
      <c r="AE728" s="222"/>
      <c r="AF728" s="222"/>
      <c r="AG728" s="222"/>
      <c r="AH728" s="222"/>
      <c r="AI728" s="222"/>
      <c r="AJ728" s="222"/>
      <c r="AK728" s="222"/>
      <c r="AL728" s="222"/>
      <c r="AM728" s="222"/>
      <c r="AN728" s="222"/>
      <c r="AO728" s="222"/>
      <c r="AP728" s="222"/>
      <c r="AQ728" s="218"/>
      <c r="AR728" s="222"/>
      <c r="AS728" s="222"/>
      <c r="AT728" s="222"/>
      <c r="AX728" s="45"/>
    </row>
    <row r="729" spans="1:50" ht="22.5" customHeight="1" x14ac:dyDescent="0.25">
      <c r="A729" s="49"/>
      <c r="B729" s="50"/>
      <c r="C729" s="50"/>
      <c r="D729" s="222"/>
      <c r="E729" s="49"/>
      <c r="F729" s="222"/>
      <c r="G729" s="222"/>
      <c r="H729" s="222"/>
      <c r="I729" s="222"/>
      <c r="J729" s="222"/>
      <c r="K729" s="222"/>
      <c r="L729" s="49"/>
      <c r="M729" s="49"/>
      <c r="N729" s="49"/>
      <c r="O729" s="49"/>
      <c r="P729" s="49"/>
      <c r="Q729" s="49"/>
      <c r="R729" s="49"/>
      <c r="S729" s="49"/>
      <c r="T729" s="49"/>
      <c r="U729" s="49"/>
      <c r="V729" s="49"/>
      <c r="W729" s="49"/>
      <c r="X729" s="49"/>
      <c r="Y729" s="49"/>
      <c r="Z729" s="49"/>
      <c r="AA729" s="222"/>
      <c r="AB729" s="222"/>
      <c r="AC729" s="222"/>
      <c r="AD729" s="222"/>
      <c r="AE729" s="222"/>
      <c r="AF729" s="222"/>
      <c r="AG729" s="222"/>
      <c r="AH729" s="222"/>
      <c r="AI729" s="222"/>
      <c r="AJ729" s="222"/>
      <c r="AK729" s="222"/>
      <c r="AL729" s="222"/>
      <c r="AM729" s="222"/>
      <c r="AN729" s="222"/>
      <c r="AO729" s="222"/>
      <c r="AP729" s="222"/>
      <c r="AQ729" s="218"/>
      <c r="AR729" s="222"/>
      <c r="AS729" s="222"/>
      <c r="AT729" s="222"/>
      <c r="AX729" s="45"/>
    </row>
    <row r="730" spans="1:50" ht="22.5" customHeight="1" x14ac:dyDescent="0.25">
      <c r="A730" s="49"/>
      <c r="B730" s="50"/>
      <c r="C730" s="50"/>
      <c r="D730" s="222"/>
      <c r="E730" s="49"/>
      <c r="F730" s="222"/>
      <c r="G730" s="222"/>
      <c r="H730" s="222"/>
      <c r="I730" s="222"/>
      <c r="J730" s="222"/>
      <c r="K730" s="222"/>
      <c r="L730" s="49"/>
      <c r="M730" s="49"/>
      <c r="N730" s="49"/>
      <c r="O730" s="49"/>
      <c r="P730" s="49"/>
      <c r="Q730" s="49"/>
      <c r="R730" s="49"/>
      <c r="S730" s="49"/>
      <c r="T730" s="49"/>
      <c r="U730" s="49"/>
      <c r="V730" s="49"/>
      <c r="W730" s="49"/>
      <c r="X730" s="49"/>
      <c r="Y730" s="49"/>
      <c r="Z730" s="49"/>
      <c r="AA730" s="222"/>
      <c r="AB730" s="222"/>
      <c r="AC730" s="222"/>
      <c r="AD730" s="222"/>
      <c r="AE730" s="222"/>
      <c r="AF730" s="222"/>
      <c r="AG730" s="222"/>
      <c r="AH730" s="222"/>
      <c r="AI730" s="222"/>
      <c r="AJ730" s="222"/>
      <c r="AK730" s="222"/>
      <c r="AL730" s="222"/>
      <c r="AM730" s="222"/>
      <c r="AN730" s="222"/>
      <c r="AO730" s="222"/>
      <c r="AP730" s="222"/>
      <c r="AQ730" s="218"/>
      <c r="AR730" s="222"/>
      <c r="AS730" s="222"/>
      <c r="AT730" s="222"/>
      <c r="AX730" s="45"/>
    </row>
    <row r="731" spans="1:50" ht="22.5" customHeight="1" x14ac:dyDescent="0.25">
      <c r="A731" s="49"/>
      <c r="B731" s="50"/>
      <c r="C731" s="50"/>
      <c r="D731" s="222"/>
      <c r="E731" s="49"/>
      <c r="F731" s="222"/>
      <c r="G731" s="222"/>
      <c r="H731" s="222"/>
      <c r="I731" s="222"/>
      <c r="J731" s="222"/>
      <c r="K731" s="222"/>
      <c r="L731" s="49"/>
      <c r="M731" s="49"/>
      <c r="N731" s="49"/>
      <c r="O731" s="49"/>
      <c r="P731" s="49"/>
      <c r="Q731" s="49"/>
      <c r="R731" s="49"/>
      <c r="S731" s="49"/>
      <c r="T731" s="49"/>
      <c r="U731" s="49"/>
      <c r="V731" s="49"/>
      <c r="W731" s="49"/>
      <c r="X731" s="49"/>
      <c r="Y731" s="49"/>
      <c r="Z731" s="49"/>
      <c r="AA731" s="222"/>
      <c r="AB731" s="222"/>
      <c r="AC731" s="222"/>
      <c r="AD731" s="222"/>
      <c r="AE731" s="222"/>
      <c r="AF731" s="222"/>
      <c r="AG731" s="222"/>
      <c r="AH731" s="222"/>
      <c r="AI731" s="222"/>
      <c r="AJ731" s="222"/>
      <c r="AK731" s="222"/>
      <c r="AL731" s="222"/>
      <c r="AM731" s="222"/>
      <c r="AN731" s="222"/>
      <c r="AO731" s="222"/>
      <c r="AP731" s="222"/>
      <c r="AQ731" s="218"/>
      <c r="AR731" s="222"/>
      <c r="AS731" s="222"/>
      <c r="AT731" s="222"/>
      <c r="AX731" s="45"/>
    </row>
    <row r="732" spans="1:50" ht="22.5" customHeight="1" x14ac:dyDescent="0.25">
      <c r="A732" s="49"/>
      <c r="B732" s="50"/>
      <c r="C732" s="50"/>
      <c r="D732" s="222"/>
      <c r="E732" s="49"/>
      <c r="F732" s="222"/>
      <c r="G732" s="222"/>
      <c r="H732" s="222"/>
      <c r="I732" s="222"/>
      <c r="J732" s="222"/>
      <c r="K732" s="222"/>
      <c r="L732" s="49"/>
      <c r="M732" s="49"/>
      <c r="N732" s="49"/>
      <c r="O732" s="49"/>
      <c r="P732" s="49"/>
      <c r="Q732" s="49"/>
      <c r="R732" s="49"/>
      <c r="S732" s="49"/>
      <c r="T732" s="49"/>
      <c r="U732" s="49"/>
      <c r="V732" s="49"/>
      <c r="W732" s="49"/>
      <c r="X732" s="49"/>
      <c r="Y732" s="49"/>
      <c r="Z732" s="49"/>
      <c r="AA732" s="222"/>
      <c r="AB732" s="222"/>
      <c r="AC732" s="222"/>
      <c r="AD732" s="222"/>
      <c r="AE732" s="222"/>
      <c r="AF732" s="222"/>
      <c r="AG732" s="222"/>
      <c r="AH732" s="222"/>
      <c r="AI732" s="222"/>
      <c r="AJ732" s="222"/>
      <c r="AK732" s="222"/>
      <c r="AL732" s="222"/>
      <c r="AM732" s="222"/>
      <c r="AN732" s="222"/>
      <c r="AO732" s="222"/>
      <c r="AP732" s="222"/>
      <c r="AQ732" s="218"/>
      <c r="AR732" s="222"/>
      <c r="AS732" s="222"/>
      <c r="AT732" s="222"/>
      <c r="AX732" s="45"/>
    </row>
    <row r="733" spans="1:50" ht="22.5" customHeight="1" x14ac:dyDescent="0.25">
      <c r="A733" s="49"/>
      <c r="B733" s="50"/>
      <c r="C733" s="50"/>
      <c r="D733" s="222"/>
      <c r="E733" s="49"/>
      <c r="F733" s="222"/>
      <c r="G733" s="222"/>
      <c r="H733" s="222"/>
      <c r="I733" s="222"/>
      <c r="J733" s="222"/>
      <c r="K733" s="222"/>
      <c r="L733" s="49"/>
      <c r="M733" s="49"/>
      <c r="N733" s="49"/>
      <c r="O733" s="49"/>
      <c r="P733" s="49"/>
      <c r="Q733" s="49"/>
      <c r="R733" s="49"/>
      <c r="S733" s="49"/>
      <c r="T733" s="49"/>
      <c r="U733" s="49"/>
      <c r="V733" s="49"/>
      <c r="W733" s="49"/>
      <c r="X733" s="49"/>
      <c r="Y733" s="49"/>
      <c r="Z733" s="49"/>
      <c r="AA733" s="222"/>
      <c r="AB733" s="222"/>
      <c r="AC733" s="222"/>
      <c r="AD733" s="222"/>
      <c r="AE733" s="222"/>
      <c r="AF733" s="222"/>
      <c r="AG733" s="222"/>
      <c r="AH733" s="222"/>
      <c r="AI733" s="222"/>
      <c r="AJ733" s="222"/>
      <c r="AK733" s="222"/>
      <c r="AL733" s="222"/>
      <c r="AM733" s="222"/>
      <c r="AN733" s="222"/>
      <c r="AO733" s="222"/>
      <c r="AP733" s="222"/>
      <c r="AQ733" s="218"/>
      <c r="AR733" s="222"/>
      <c r="AS733" s="222"/>
      <c r="AT733" s="222"/>
      <c r="AX733" s="45"/>
    </row>
    <row r="734" spans="1:50" ht="22.5" customHeight="1" x14ac:dyDescent="0.25">
      <c r="A734" s="49"/>
      <c r="B734" s="50"/>
      <c r="C734" s="50"/>
      <c r="D734" s="222"/>
      <c r="E734" s="49"/>
      <c r="F734" s="222"/>
      <c r="G734" s="222"/>
      <c r="H734" s="222"/>
      <c r="I734" s="222"/>
      <c r="J734" s="222"/>
      <c r="K734" s="222"/>
      <c r="L734" s="49"/>
      <c r="M734" s="49"/>
      <c r="N734" s="49"/>
      <c r="O734" s="49"/>
      <c r="P734" s="49"/>
      <c r="Q734" s="49"/>
      <c r="R734" s="49"/>
      <c r="S734" s="49"/>
      <c r="T734" s="49"/>
      <c r="U734" s="49"/>
      <c r="V734" s="49"/>
      <c r="W734" s="49"/>
      <c r="X734" s="49"/>
      <c r="Y734" s="49"/>
      <c r="Z734" s="49"/>
      <c r="AA734" s="222"/>
      <c r="AB734" s="222"/>
      <c r="AC734" s="222"/>
      <c r="AD734" s="222"/>
      <c r="AE734" s="222"/>
      <c r="AF734" s="222"/>
      <c r="AG734" s="222"/>
      <c r="AH734" s="222"/>
      <c r="AI734" s="222"/>
      <c r="AJ734" s="222"/>
      <c r="AK734" s="222"/>
      <c r="AL734" s="222"/>
      <c r="AM734" s="222"/>
      <c r="AN734" s="222"/>
      <c r="AO734" s="222"/>
      <c r="AP734" s="222"/>
      <c r="AQ734" s="218"/>
      <c r="AR734" s="222"/>
      <c r="AS734" s="222"/>
      <c r="AT734" s="222"/>
      <c r="AX734" s="45"/>
    </row>
    <row r="735" spans="1:50" ht="22.5" customHeight="1" x14ac:dyDescent="0.25">
      <c r="A735" s="49"/>
      <c r="B735" s="50"/>
      <c r="C735" s="50"/>
      <c r="D735" s="222"/>
      <c r="E735" s="49"/>
      <c r="F735" s="222"/>
      <c r="G735" s="222"/>
      <c r="H735" s="222"/>
      <c r="I735" s="222"/>
      <c r="J735" s="222"/>
      <c r="K735" s="222"/>
      <c r="L735" s="49"/>
      <c r="M735" s="49"/>
      <c r="N735" s="49"/>
      <c r="O735" s="49"/>
      <c r="P735" s="49"/>
      <c r="Q735" s="49"/>
      <c r="R735" s="49"/>
      <c r="S735" s="49"/>
      <c r="T735" s="49"/>
      <c r="U735" s="49"/>
      <c r="V735" s="49"/>
      <c r="W735" s="49"/>
      <c r="X735" s="49"/>
      <c r="Y735" s="49"/>
      <c r="Z735" s="49"/>
      <c r="AA735" s="222"/>
      <c r="AB735" s="222"/>
      <c r="AC735" s="222"/>
      <c r="AD735" s="222"/>
      <c r="AE735" s="222"/>
      <c r="AF735" s="222"/>
      <c r="AG735" s="222"/>
      <c r="AH735" s="222"/>
      <c r="AI735" s="222"/>
      <c r="AJ735" s="222"/>
      <c r="AK735" s="222"/>
      <c r="AL735" s="222"/>
      <c r="AM735" s="222"/>
      <c r="AN735" s="222"/>
      <c r="AO735" s="222"/>
      <c r="AP735" s="222"/>
      <c r="AQ735" s="218"/>
      <c r="AR735" s="222"/>
      <c r="AS735" s="222"/>
      <c r="AT735" s="222"/>
      <c r="AX735" s="45"/>
    </row>
    <row r="736" spans="1:50" ht="22.5" customHeight="1" x14ac:dyDescent="0.25">
      <c r="A736" s="49"/>
      <c r="B736" s="50"/>
      <c r="C736" s="50"/>
      <c r="D736" s="222"/>
      <c r="E736" s="49"/>
      <c r="F736" s="222"/>
      <c r="G736" s="222"/>
      <c r="H736" s="222"/>
      <c r="I736" s="222"/>
      <c r="J736" s="222"/>
      <c r="K736" s="222"/>
      <c r="L736" s="49"/>
      <c r="M736" s="49"/>
      <c r="N736" s="49"/>
      <c r="O736" s="49"/>
      <c r="P736" s="49"/>
      <c r="Q736" s="49"/>
      <c r="R736" s="49"/>
      <c r="S736" s="49"/>
      <c r="T736" s="49"/>
      <c r="U736" s="49"/>
      <c r="V736" s="49"/>
      <c r="W736" s="49"/>
      <c r="X736" s="49"/>
      <c r="Y736" s="49"/>
      <c r="Z736" s="49"/>
      <c r="AA736" s="222"/>
      <c r="AB736" s="222"/>
      <c r="AC736" s="222"/>
      <c r="AD736" s="222"/>
      <c r="AE736" s="222"/>
      <c r="AF736" s="222"/>
      <c r="AG736" s="222"/>
      <c r="AH736" s="222"/>
      <c r="AI736" s="222"/>
      <c r="AJ736" s="222"/>
      <c r="AK736" s="222"/>
      <c r="AL736" s="222"/>
      <c r="AM736" s="222"/>
      <c r="AN736" s="222"/>
      <c r="AO736" s="222"/>
      <c r="AP736" s="222"/>
      <c r="AQ736" s="218"/>
      <c r="AR736" s="222"/>
      <c r="AS736" s="222"/>
      <c r="AT736" s="222"/>
      <c r="AX736" s="45"/>
    </row>
    <row r="737" spans="1:50" ht="22.5" customHeight="1" x14ac:dyDescent="0.25">
      <c r="A737" s="49"/>
      <c r="B737" s="50"/>
      <c r="C737" s="50"/>
      <c r="D737" s="222"/>
      <c r="E737" s="49"/>
      <c r="F737" s="222"/>
      <c r="G737" s="222"/>
      <c r="H737" s="222"/>
      <c r="I737" s="222"/>
      <c r="J737" s="222"/>
      <c r="K737" s="222"/>
      <c r="L737" s="49"/>
      <c r="M737" s="49"/>
      <c r="N737" s="49"/>
      <c r="O737" s="49"/>
      <c r="P737" s="49"/>
      <c r="Q737" s="49"/>
      <c r="R737" s="49"/>
      <c r="S737" s="49"/>
      <c r="T737" s="49"/>
      <c r="U737" s="49"/>
      <c r="V737" s="49"/>
      <c r="W737" s="49"/>
      <c r="X737" s="49"/>
      <c r="Y737" s="49"/>
      <c r="Z737" s="49"/>
      <c r="AA737" s="222"/>
      <c r="AB737" s="222"/>
      <c r="AC737" s="222"/>
      <c r="AD737" s="222"/>
      <c r="AE737" s="222"/>
      <c r="AF737" s="222"/>
      <c r="AG737" s="222"/>
      <c r="AH737" s="222"/>
      <c r="AI737" s="222"/>
      <c r="AJ737" s="222"/>
      <c r="AK737" s="222"/>
      <c r="AL737" s="222"/>
      <c r="AM737" s="222"/>
      <c r="AN737" s="222"/>
      <c r="AO737" s="222"/>
      <c r="AP737" s="222"/>
      <c r="AQ737" s="218"/>
      <c r="AR737" s="222"/>
      <c r="AS737" s="222"/>
      <c r="AT737" s="222"/>
      <c r="AX737" s="45"/>
    </row>
    <row r="738" spans="1:50" ht="22.5" customHeight="1" x14ac:dyDescent="0.25">
      <c r="A738" s="49"/>
      <c r="B738" s="50"/>
      <c r="C738" s="50"/>
      <c r="D738" s="222"/>
      <c r="E738" s="49"/>
      <c r="F738" s="222"/>
      <c r="G738" s="222"/>
      <c r="H738" s="222"/>
      <c r="I738" s="222"/>
      <c r="J738" s="222"/>
      <c r="K738" s="222"/>
      <c r="L738" s="49"/>
      <c r="M738" s="49"/>
      <c r="N738" s="49"/>
      <c r="O738" s="49"/>
      <c r="P738" s="49"/>
      <c r="Q738" s="49"/>
      <c r="R738" s="49"/>
      <c r="S738" s="49"/>
      <c r="T738" s="49"/>
      <c r="U738" s="49"/>
      <c r="V738" s="49"/>
      <c r="W738" s="49"/>
      <c r="X738" s="49"/>
      <c r="Y738" s="49"/>
      <c r="Z738" s="49"/>
      <c r="AA738" s="222"/>
      <c r="AB738" s="222"/>
      <c r="AC738" s="222"/>
      <c r="AD738" s="222"/>
      <c r="AE738" s="222"/>
      <c r="AF738" s="222"/>
      <c r="AG738" s="222"/>
      <c r="AH738" s="222"/>
      <c r="AI738" s="222"/>
      <c r="AJ738" s="222"/>
      <c r="AK738" s="222"/>
      <c r="AL738" s="222"/>
      <c r="AM738" s="222"/>
      <c r="AN738" s="222"/>
      <c r="AO738" s="222"/>
      <c r="AP738" s="222"/>
      <c r="AQ738" s="218"/>
      <c r="AR738" s="222"/>
      <c r="AS738" s="222"/>
      <c r="AT738" s="222"/>
      <c r="AX738" s="45"/>
    </row>
    <row r="739" spans="1:50" ht="22.5" customHeight="1" x14ac:dyDescent="0.25">
      <c r="A739" s="49"/>
      <c r="B739" s="50"/>
      <c r="C739" s="50"/>
      <c r="D739" s="222"/>
      <c r="E739" s="49"/>
      <c r="F739" s="222"/>
      <c r="G739" s="222"/>
      <c r="H739" s="222"/>
      <c r="I739" s="222"/>
      <c r="J739" s="222"/>
      <c r="K739" s="222"/>
      <c r="L739" s="49"/>
      <c r="M739" s="49"/>
      <c r="N739" s="49"/>
      <c r="O739" s="49"/>
      <c r="P739" s="49"/>
      <c r="Q739" s="49"/>
      <c r="R739" s="49"/>
      <c r="S739" s="49"/>
      <c r="T739" s="49"/>
      <c r="U739" s="49"/>
      <c r="V739" s="49"/>
      <c r="W739" s="49"/>
      <c r="X739" s="49"/>
      <c r="Y739" s="49"/>
      <c r="Z739" s="49"/>
      <c r="AA739" s="222"/>
      <c r="AB739" s="222"/>
      <c r="AC739" s="222"/>
      <c r="AD739" s="222"/>
      <c r="AE739" s="222"/>
      <c r="AF739" s="222"/>
      <c r="AG739" s="222"/>
      <c r="AH739" s="222"/>
      <c r="AI739" s="222"/>
      <c r="AJ739" s="222"/>
      <c r="AK739" s="222"/>
      <c r="AL739" s="222"/>
      <c r="AM739" s="222"/>
      <c r="AN739" s="222"/>
      <c r="AO739" s="222"/>
      <c r="AP739" s="222"/>
      <c r="AQ739" s="218"/>
      <c r="AR739" s="222"/>
      <c r="AS739" s="222"/>
      <c r="AT739" s="222"/>
      <c r="AX739" s="45"/>
    </row>
    <row r="740" spans="1:50" ht="22.5" customHeight="1" x14ac:dyDescent="0.25">
      <c r="A740" s="49"/>
      <c r="B740" s="50"/>
      <c r="C740" s="50"/>
      <c r="D740" s="222"/>
      <c r="E740" s="49"/>
      <c r="F740" s="222"/>
      <c r="G740" s="222"/>
      <c r="H740" s="222"/>
      <c r="I740" s="222"/>
      <c r="J740" s="222"/>
      <c r="K740" s="222"/>
      <c r="L740" s="49"/>
      <c r="M740" s="49"/>
      <c r="N740" s="49"/>
      <c r="O740" s="49"/>
      <c r="P740" s="49"/>
      <c r="Q740" s="49"/>
      <c r="R740" s="49"/>
      <c r="S740" s="49"/>
      <c r="T740" s="49"/>
      <c r="U740" s="49"/>
      <c r="V740" s="49"/>
      <c r="W740" s="49"/>
      <c r="X740" s="49"/>
      <c r="Y740" s="49"/>
      <c r="Z740" s="49"/>
      <c r="AA740" s="222"/>
      <c r="AB740" s="222"/>
      <c r="AC740" s="222"/>
      <c r="AD740" s="222"/>
      <c r="AE740" s="222"/>
      <c r="AF740" s="222"/>
      <c r="AG740" s="222"/>
      <c r="AH740" s="222"/>
      <c r="AI740" s="222"/>
      <c r="AJ740" s="222"/>
      <c r="AK740" s="222"/>
      <c r="AL740" s="222"/>
      <c r="AM740" s="222"/>
      <c r="AN740" s="222"/>
      <c r="AO740" s="222"/>
      <c r="AP740" s="222"/>
      <c r="AQ740" s="218"/>
      <c r="AR740" s="222"/>
      <c r="AS740" s="222"/>
      <c r="AT740" s="222"/>
      <c r="AX740" s="45"/>
    </row>
    <row r="741" spans="1:50" ht="22.5" customHeight="1" x14ac:dyDescent="0.25">
      <c r="A741" s="49"/>
      <c r="B741" s="50"/>
      <c r="C741" s="50"/>
      <c r="D741" s="222"/>
      <c r="E741" s="49"/>
      <c r="F741" s="222"/>
      <c r="G741" s="222"/>
      <c r="H741" s="222"/>
      <c r="I741" s="222"/>
      <c r="J741" s="222"/>
      <c r="K741" s="222"/>
      <c r="L741" s="49"/>
      <c r="M741" s="49"/>
      <c r="N741" s="49"/>
      <c r="O741" s="49"/>
      <c r="P741" s="49"/>
      <c r="Q741" s="49"/>
      <c r="R741" s="49"/>
      <c r="S741" s="49"/>
      <c r="T741" s="49"/>
      <c r="U741" s="49"/>
      <c r="V741" s="49"/>
      <c r="W741" s="49"/>
      <c r="X741" s="49"/>
      <c r="Y741" s="49"/>
      <c r="Z741" s="49"/>
      <c r="AA741" s="222"/>
      <c r="AB741" s="222"/>
      <c r="AC741" s="222"/>
      <c r="AD741" s="222"/>
      <c r="AE741" s="222"/>
      <c r="AF741" s="222"/>
      <c r="AG741" s="222"/>
      <c r="AH741" s="222"/>
      <c r="AI741" s="222"/>
      <c r="AJ741" s="222"/>
      <c r="AK741" s="222"/>
      <c r="AL741" s="222"/>
      <c r="AM741" s="222"/>
      <c r="AN741" s="222"/>
      <c r="AO741" s="222"/>
      <c r="AP741" s="222"/>
      <c r="AQ741" s="218"/>
      <c r="AR741" s="222"/>
      <c r="AS741" s="222"/>
      <c r="AT741" s="222"/>
      <c r="AX741" s="45"/>
    </row>
    <row r="742" spans="1:50" ht="22.5" customHeight="1" x14ac:dyDescent="0.25">
      <c r="A742" s="49"/>
      <c r="B742" s="50"/>
      <c r="C742" s="50"/>
      <c r="D742" s="222"/>
      <c r="E742" s="49"/>
      <c r="F742" s="222"/>
      <c r="G742" s="222"/>
      <c r="H742" s="222"/>
      <c r="I742" s="222"/>
      <c r="J742" s="222"/>
      <c r="K742" s="222"/>
      <c r="L742" s="49"/>
      <c r="M742" s="49"/>
      <c r="N742" s="49"/>
      <c r="O742" s="49"/>
      <c r="P742" s="49"/>
      <c r="Q742" s="49"/>
      <c r="R742" s="49"/>
      <c r="S742" s="49"/>
      <c r="T742" s="49"/>
      <c r="U742" s="49"/>
      <c r="V742" s="49"/>
      <c r="W742" s="49"/>
      <c r="X742" s="49"/>
      <c r="Y742" s="49"/>
      <c r="Z742" s="49"/>
      <c r="AA742" s="222"/>
      <c r="AB742" s="222"/>
      <c r="AC742" s="222"/>
      <c r="AD742" s="222"/>
      <c r="AE742" s="222"/>
      <c r="AF742" s="222"/>
      <c r="AG742" s="222"/>
      <c r="AH742" s="222"/>
      <c r="AI742" s="222"/>
      <c r="AJ742" s="222"/>
      <c r="AK742" s="222"/>
      <c r="AL742" s="222"/>
      <c r="AM742" s="222"/>
      <c r="AN742" s="222"/>
      <c r="AO742" s="222"/>
      <c r="AP742" s="222"/>
      <c r="AQ742" s="218"/>
      <c r="AR742" s="222"/>
      <c r="AS742" s="222"/>
      <c r="AT742" s="222"/>
      <c r="AX742" s="45"/>
    </row>
    <row r="743" spans="1:50" ht="22.5" customHeight="1" x14ac:dyDescent="0.25">
      <c r="A743" s="49"/>
      <c r="B743" s="50"/>
      <c r="C743" s="50"/>
      <c r="D743" s="222"/>
      <c r="E743" s="49"/>
      <c r="F743" s="222"/>
      <c r="G743" s="222"/>
      <c r="H743" s="222"/>
      <c r="I743" s="222"/>
      <c r="J743" s="222"/>
      <c r="K743" s="222"/>
      <c r="L743" s="49"/>
      <c r="M743" s="49"/>
      <c r="N743" s="49"/>
      <c r="O743" s="49"/>
      <c r="P743" s="49"/>
      <c r="Q743" s="49"/>
      <c r="R743" s="49"/>
      <c r="S743" s="49"/>
      <c r="T743" s="49"/>
      <c r="U743" s="49"/>
      <c r="V743" s="49"/>
      <c r="W743" s="49"/>
      <c r="X743" s="49"/>
      <c r="Y743" s="49"/>
      <c r="Z743" s="49"/>
      <c r="AA743" s="222"/>
      <c r="AB743" s="222"/>
      <c r="AC743" s="222"/>
      <c r="AD743" s="222"/>
      <c r="AE743" s="222"/>
      <c r="AF743" s="222"/>
      <c r="AG743" s="222"/>
      <c r="AH743" s="222"/>
      <c r="AI743" s="222"/>
      <c r="AJ743" s="222"/>
      <c r="AK743" s="222"/>
      <c r="AL743" s="222"/>
      <c r="AM743" s="222"/>
      <c r="AN743" s="222"/>
      <c r="AO743" s="222"/>
      <c r="AP743" s="222"/>
      <c r="AQ743" s="218"/>
      <c r="AR743" s="222"/>
      <c r="AS743" s="222"/>
      <c r="AT743" s="222"/>
      <c r="AX743" s="45"/>
    </row>
    <row r="744" spans="1:50" ht="22.5" customHeight="1" x14ac:dyDescent="0.25">
      <c r="A744" s="49"/>
      <c r="B744" s="50"/>
      <c r="C744" s="50"/>
      <c r="D744" s="222"/>
      <c r="E744" s="49"/>
      <c r="F744" s="222"/>
      <c r="G744" s="222"/>
      <c r="H744" s="222"/>
      <c r="I744" s="222"/>
      <c r="J744" s="222"/>
      <c r="K744" s="222"/>
      <c r="L744" s="49"/>
      <c r="M744" s="49"/>
      <c r="N744" s="49"/>
      <c r="O744" s="49"/>
      <c r="P744" s="49"/>
      <c r="Q744" s="49"/>
      <c r="R744" s="49"/>
      <c r="S744" s="49"/>
      <c r="T744" s="49"/>
      <c r="U744" s="49"/>
      <c r="V744" s="49"/>
      <c r="W744" s="49"/>
      <c r="X744" s="49"/>
      <c r="Y744" s="49"/>
      <c r="Z744" s="49"/>
      <c r="AA744" s="222"/>
      <c r="AB744" s="222"/>
      <c r="AC744" s="222"/>
      <c r="AD744" s="222"/>
      <c r="AE744" s="222"/>
      <c r="AF744" s="222"/>
      <c r="AG744" s="222"/>
      <c r="AH744" s="222"/>
      <c r="AI744" s="222"/>
      <c r="AJ744" s="222"/>
      <c r="AK744" s="222"/>
      <c r="AL744" s="222"/>
      <c r="AM744" s="222"/>
      <c r="AN744" s="222"/>
      <c r="AO744" s="222"/>
      <c r="AP744" s="222"/>
      <c r="AQ744" s="218"/>
      <c r="AR744" s="222"/>
      <c r="AS744" s="222"/>
      <c r="AT744" s="222"/>
      <c r="AX744" s="45"/>
    </row>
    <row r="745" spans="1:50" ht="22.5" customHeight="1" x14ac:dyDescent="0.25">
      <c r="A745" s="49"/>
      <c r="B745" s="50"/>
      <c r="C745" s="50"/>
      <c r="D745" s="222"/>
      <c r="E745" s="49"/>
      <c r="F745" s="222"/>
      <c r="G745" s="222"/>
      <c r="H745" s="222"/>
      <c r="I745" s="222"/>
      <c r="J745" s="222"/>
      <c r="K745" s="222"/>
      <c r="L745" s="49"/>
      <c r="M745" s="49"/>
      <c r="N745" s="49"/>
      <c r="O745" s="49"/>
      <c r="P745" s="49"/>
      <c r="Q745" s="49"/>
      <c r="R745" s="49"/>
      <c r="S745" s="49"/>
      <c r="T745" s="49"/>
      <c r="U745" s="49"/>
      <c r="V745" s="49"/>
      <c r="W745" s="49"/>
      <c r="X745" s="49"/>
      <c r="Y745" s="49"/>
      <c r="Z745" s="49"/>
      <c r="AA745" s="222"/>
      <c r="AB745" s="222"/>
      <c r="AC745" s="222"/>
      <c r="AD745" s="222"/>
      <c r="AE745" s="222"/>
      <c r="AF745" s="222"/>
      <c r="AG745" s="222"/>
      <c r="AH745" s="222"/>
      <c r="AI745" s="222"/>
      <c r="AJ745" s="222"/>
      <c r="AK745" s="222"/>
      <c r="AL745" s="222"/>
      <c r="AM745" s="222"/>
      <c r="AN745" s="222"/>
      <c r="AO745" s="222"/>
      <c r="AP745" s="222"/>
      <c r="AQ745" s="218"/>
      <c r="AR745" s="222"/>
      <c r="AS745" s="222"/>
      <c r="AT745" s="222"/>
      <c r="AX745" s="45"/>
    </row>
    <row r="746" spans="1:50" ht="22.5" customHeight="1" x14ac:dyDescent="0.25">
      <c r="A746" s="49"/>
      <c r="B746" s="50"/>
      <c r="C746" s="50"/>
      <c r="D746" s="222"/>
      <c r="E746" s="49"/>
      <c r="F746" s="222"/>
      <c r="G746" s="222"/>
      <c r="H746" s="222"/>
      <c r="I746" s="222"/>
      <c r="J746" s="222"/>
      <c r="K746" s="222"/>
      <c r="L746" s="49"/>
      <c r="M746" s="49"/>
      <c r="N746" s="49"/>
      <c r="O746" s="49"/>
      <c r="P746" s="49"/>
      <c r="Q746" s="49"/>
      <c r="R746" s="49"/>
      <c r="S746" s="49"/>
      <c r="T746" s="49"/>
      <c r="U746" s="49"/>
      <c r="V746" s="49"/>
      <c r="W746" s="49"/>
      <c r="X746" s="49"/>
      <c r="Y746" s="49"/>
      <c r="Z746" s="49"/>
      <c r="AA746" s="222"/>
      <c r="AB746" s="222"/>
      <c r="AC746" s="222"/>
      <c r="AD746" s="222"/>
      <c r="AE746" s="222"/>
      <c r="AF746" s="222"/>
      <c r="AG746" s="222"/>
      <c r="AH746" s="222"/>
      <c r="AI746" s="222"/>
      <c r="AJ746" s="222"/>
      <c r="AK746" s="222"/>
      <c r="AL746" s="222"/>
      <c r="AM746" s="222"/>
      <c r="AN746" s="222"/>
      <c r="AO746" s="222"/>
      <c r="AP746" s="222"/>
      <c r="AQ746" s="218"/>
      <c r="AR746" s="222"/>
      <c r="AS746" s="222"/>
      <c r="AT746" s="222"/>
      <c r="AX746" s="45"/>
    </row>
    <row r="747" spans="1:50" ht="22.5" customHeight="1" x14ac:dyDescent="0.25">
      <c r="A747" s="49"/>
      <c r="B747" s="50"/>
      <c r="C747" s="50"/>
      <c r="D747" s="222"/>
      <c r="E747" s="49"/>
      <c r="F747" s="222"/>
      <c r="G747" s="222"/>
      <c r="H747" s="222"/>
      <c r="I747" s="222"/>
      <c r="J747" s="222"/>
      <c r="K747" s="222"/>
      <c r="L747" s="49"/>
      <c r="M747" s="49"/>
      <c r="N747" s="49"/>
      <c r="O747" s="49"/>
      <c r="P747" s="49"/>
      <c r="Q747" s="49"/>
      <c r="R747" s="49"/>
      <c r="S747" s="49"/>
      <c r="T747" s="49"/>
      <c r="U747" s="49"/>
      <c r="V747" s="49"/>
      <c r="W747" s="49"/>
      <c r="X747" s="49"/>
      <c r="Y747" s="49"/>
      <c r="Z747" s="49"/>
      <c r="AA747" s="222"/>
      <c r="AB747" s="222"/>
      <c r="AC747" s="222"/>
      <c r="AD747" s="222"/>
      <c r="AE747" s="222"/>
      <c r="AF747" s="222"/>
      <c r="AG747" s="222"/>
      <c r="AH747" s="222"/>
      <c r="AI747" s="222"/>
      <c r="AJ747" s="222"/>
      <c r="AK747" s="222"/>
      <c r="AL747" s="222"/>
      <c r="AM747" s="222"/>
      <c r="AN747" s="222"/>
      <c r="AO747" s="222"/>
      <c r="AP747" s="222"/>
      <c r="AQ747" s="218"/>
      <c r="AR747" s="222"/>
      <c r="AS747" s="222"/>
      <c r="AT747" s="222"/>
      <c r="AX747" s="45"/>
    </row>
    <row r="748" spans="1:50" ht="22.5" customHeight="1" x14ac:dyDescent="0.25">
      <c r="A748" s="49"/>
      <c r="B748" s="50"/>
      <c r="C748" s="50"/>
      <c r="D748" s="222"/>
      <c r="E748" s="49"/>
      <c r="F748" s="222"/>
      <c r="G748" s="222"/>
      <c r="H748" s="222"/>
      <c r="I748" s="222"/>
      <c r="J748" s="222"/>
      <c r="K748" s="222"/>
      <c r="L748" s="49"/>
      <c r="M748" s="49"/>
      <c r="N748" s="49"/>
      <c r="O748" s="49"/>
      <c r="P748" s="49"/>
      <c r="Q748" s="49"/>
      <c r="R748" s="49"/>
      <c r="S748" s="49"/>
      <c r="T748" s="49"/>
      <c r="U748" s="49"/>
      <c r="V748" s="49"/>
      <c r="W748" s="49"/>
      <c r="X748" s="49"/>
      <c r="Y748" s="49"/>
      <c r="Z748" s="49"/>
      <c r="AA748" s="222"/>
      <c r="AB748" s="222"/>
      <c r="AC748" s="222"/>
      <c r="AD748" s="222"/>
      <c r="AE748" s="222"/>
      <c r="AF748" s="222"/>
      <c r="AG748" s="222"/>
      <c r="AH748" s="222"/>
      <c r="AI748" s="222"/>
      <c r="AJ748" s="222"/>
      <c r="AK748" s="222"/>
      <c r="AL748" s="222"/>
      <c r="AM748" s="222"/>
      <c r="AN748" s="222"/>
      <c r="AO748" s="222"/>
      <c r="AP748" s="222"/>
      <c r="AQ748" s="218"/>
      <c r="AR748" s="222"/>
      <c r="AS748" s="222"/>
      <c r="AT748" s="222"/>
      <c r="AX748" s="45"/>
    </row>
    <row r="749" spans="1:50" ht="22.5" customHeight="1" x14ac:dyDescent="0.25">
      <c r="A749" s="49"/>
      <c r="B749" s="50"/>
      <c r="C749" s="50"/>
      <c r="D749" s="222"/>
      <c r="E749" s="49"/>
      <c r="F749" s="222"/>
      <c r="G749" s="222"/>
      <c r="H749" s="222"/>
      <c r="I749" s="222"/>
      <c r="J749" s="222"/>
      <c r="K749" s="222"/>
      <c r="L749" s="49"/>
      <c r="M749" s="49"/>
      <c r="N749" s="49"/>
      <c r="O749" s="49"/>
      <c r="P749" s="49"/>
      <c r="Q749" s="49"/>
      <c r="R749" s="49"/>
      <c r="S749" s="49"/>
      <c r="T749" s="49"/>
      <c r="U749" s="49"/>
      <c r="V749" s="49"/>
      <c r="W749" s="49"/>
      <c r="X749" s="49"/>
      <c r="Y749" s="49"/>
      <c r="Z749" s="49"/>
      <c r="AA749" s="222"/>
      <c r="AB749" s="222"/>
      <c r="AC749" s="222"/>
      <c r="AD749" s="222"/>
      <c r="AE749" s="222"/>
      <c r="AF749" s="222"/>
      <c r="AG749" s="222"/>
      <c r="AH749" s="222"/>
      <c r="AI749" s="222"/>
      <c r="AJ749" s="222"/>
      <c r="AK749" s="222"/>
      <c r="AL749" s="222"/>
      <c r="AM749" s="222"/>
      <c r="AN749" s="222"/>
      <c r="AO749" s="222"/>
      <c r="AP749" s="222"/>
      <c r="AQ749" s="218"/>
      <c r="AR749" s="222"/>
      <c r="AS749" s="222"/>
      <c r="AT749" s="222"/>
      <c r="AX749" s="45"/>
    </row>
    <row r="750" spans="1:50" ht="22.5" customHeight="1" x14ac:dyDescent="0.25">
      <c r="A750" s="49"/>
      <c r="B750" s="50"/>
      <c r="C750" s="50"/>
      <c r="D750" s="222"/>
      <c r="E750" s="49"/>
      <c r="F750" s="222"/>
      <c r="G750" s="222"/>
      <c r="H750" s="222"/>
      <c r="I750" s="222"/>
      <c r="J750" s="222"/>
      <c r="K750" s="222"/>
      <c r="L750" s="49"/>
      <c r="M750" s="49"/>
      <c r="N750" s="49"/>
      <c r="O750" s="49"/>
      <c r="P750" s="49"/>
      <c r="Q750" s="49"/>
      <c r="R750" s="49"/>
      <c r="S750" s="49"/>
      <c r="T750" s="49"/>
      <c r="U750" s="49"/>
      <c r="V750" s="49"/>
      <c r="W750" s="49"/>
      <c r="X750" s="49"/>
      <c r="Y750" s="49"/>
      <c r="Z750" s="49"/>
      <c r="AA750" s="222"/>
      <c r="AB750" s="222"/>
      <c r="AC750" s="222"/>
      <c r="AD750" s="222"/>
      <c r="AE750" s="222"/>
      <c r="AF750" s="222"/>
      <c r="AG750" s="222"/>
      <c r="AH750" s="222"/>
      <c r="AI750" s="222"/>
      <c r="AJ750" s="222"/>
      <c r="AK750" s="222"/>
      <c r="AL750" s="222"/>
      <c r="AM750" s="222"/>
      <c r="AN750" s="222"/>
      <c r="AO750" s="222"/>
      <c r="AP750" s="222"/>
      <c r="AQ750" s="218"/>
      <c r="AR750" s="222"/>
      <c r="AS750" s="222"/>
      <c r="AT750" s="222"/>
      <c r="AX750" s="45"/>
    </row>
    <row r="751" spans="1:50" ht="22.5" customHeight="1" x14ac:dyDescent="0.25">
      <c r="A751" s="49"/>
      <c r="B751" s="50"/>
      <c r="C751" s="50"/>
      <c r="D751" s="222"/>
      <c r="E751" s="49"/>
      <c r="F751" s="222"/>
      <c r="G751" s="222"/>
      <c r="H751" s="222"/>
      <c r="I751" s="222"/>
      <c r="J751" s="222"/>
      <c r="K751" s="222"/>
      <c r="L751" s="49"/>
      <c r="M751" s="49"/>
      <c r="N751" s="49"/>
      <c r="O751" s="49"/>
      <c r="P751" s="49"/>
      <c r="Q751" s="49"/>
      <c r="R751" s="49"/>
      <c r="S751" s="49"/>
      <c r="T751" s="49"/>
      <c r="U751" s="49"/>
      <c r="V751" s="49"/>
      <c r="W751" s="49"/>
      <c r="X751" s="49"/>
      <c r="Y751" s="49"/>
      <c r="Z751" s="49"/>
      <c r="AA751" s="222"/>
      <c r="AB751" s="222"/>
      <c r="AC751" s="222"/>
      <c r="AD751" s="222"/>
      <c r="AE751" s="222"/>
      <c r="AF751" s="222"/>
      <c r="AG751" s="222"/>
      <c r="AH751" s="222"/>
      <c r="AI751" s="222"/>
      <c r="AJ751" s="222"/>
      <c r="AK751" s="222"/>
      <c r="AL751" s="222"/>
      <c r="AM751" s="222"/>
      <c r="AN751" s="222"/>
      <c r="AO751" s="222"/>
      <c r="AP751" s="222"/>
      <c r="AQ751" s="218"/>
      <c r="AR751" s="222"/>
      <c r="AS751" s="222"/>
      <c r="AT751" s="222"/>
      <c r="AX751" s="45"/>
    </row>
    <row r="752" spans="1:50" ht="22.5" customHeight="1" x14ac:dyDescent="0.25">
      <c r="A752" s="49"/>
      <c r="B752" s="50"/>
      <c r="C752" s="50"/>
      <c r="D752" s="222"/>
      <c r="E752" s="49"/>
      <c r="F752" s="222"/>
      <c r="G752" s="222"/>
      <c r="H752" s="222"/>
      <c r="I752" s="222"/>
      <c r="J752" s="222"/>
      <c r="K752" s="222"/>
      <c r="L752" s="49"/>
      <c r="M752" s="49"/>
      <c r="N752" s="49"/>
      <c r="O752" s="49"/>
      <c r="P752" s="49"/>
      <c r="Q752" s="49"/>
      <c r="R752" s="49"/>
      <c r="S752" s="49"/>
      <c r="T752" s="49"/>
      <c r="U752" s="49"/>
      <c r="V752" s="49"/>
      <c r="W752" s="49"/>
      <c r="X752" s="49"/>
      <c r="Y752" s="49"/>
      <c r="Z752" s="49"/>
      <c r="AA752" s="222"/>
      <c r="AB752" s="222"/>
      <c r="AC752" s="222"/>
      <c r="AD752" s="222"/>
      <c r="AE752" s="222"/>
      <c r="AF752" s="222"/>
      <c r="AG752" s="222"/>
      <c r="AH752" s="222"/>
      <c r="AI752" s="222"/>
      <c r="AJ752" s="222"/>
      <c r="AK752" s="222"/>
      <c r="AL752" s="222"/>
      <c r="AM752" s="222"/>
      <c r="AN752" s="222"/>
      <c r="AO752" s="222"/>
      <c r="AP752" s="222"/>
      <c r="AQ752" s="218"/>
      <c r="AR752" s="222"/>
      <c r="AS752" s="222"/>
      <c r="AT752" s="222"/>
      <c r="AX752" s="45"/>
    </row>
    <row r="753" spans="1:50" ht="22.5" customHeight="1" x14ac:dyDescent="0.25">
      <c r="A753" s="49"/>
      <c r="B753" s="50"/>
      <c r="C753" s="50"/>
      <c r="D753" s="222"/>
      <c r="E753" s="49"/>
      <c r="F753" s="222"/>
      <c r="G753" s="222"/>
      <c r="H753" s="222"/>
      <c r="I753" s="222"/>
      <c r="J753" s="222"/>
      <c r="K753" s="222"/>
      <c r="L753" s="49"/>
      <c r="M753" s="49"/>
      <c r="N753" s="49"/>
      <c r="O753" s="49"/>
      <c r="P753" s="49"/>
      <c r="Q753" s="49"/>
      <c r="R753" s="49"/>
      <c r="S753" s="49"/>
      <c r="T753" s="49"/>
      <c r="U753" s="49"/>
      <c r="V753" s="49"/>
      <c r="W753" s="49"/>
      <c r="X753" s="49"/>
      <c r="Y753" s="49"/>
      <c r="Z753" s="49"/>
      <c r="AA753" s="222"/>
      <c r="AB753" s="222"/>
      <c r="AC753" s="222"/>
      <c r="AD753" s="222"/>
      <c r="AE753" s="222"/>
      <c r="AF753" s="222"/>
      <c r="AG753" s="222"/>
      <c r="AH753" s="222"/>
      <c r="AI753" s="222"/>
      <c r="AJ753" s="222"/>
      <c r="AK753" s="222"/>
      <c r="AL753" s="222"/>
      <c r="AM753" s="222"/>
      <c r="AN753" s="222"/>
      <c r="AO753" s="222"/>
      <c r="AP753" s="222"/>
      <c r="AQ753" s="218"/>
      <c r="AR753" s="222"/>
      <c r="AS753" s="222"/>
      <c r="AT753" s="222"/>
      <c r="AX753" s="45"/>
    </row>
    <row r="754" spans="1:50" ht="22.5" customHeight="1" x14ac:dyDescent="0.25">
      <c r="A754" s="49"/>
      <c r="B754" s="50"/>
      <c r="C754" s="50"/>
      <c r="D754" s="222"/>
      <c r="E754" s="49"/>
      <c r="F754" s="222"/>
      <c r="G754" s="222"/>
      <c r="H754" s="222"/>
      <c r="I754" s="222"/>
      <c r="J754" s="222"/>
      <c r="K754" s="222"/>
      <c r="L754" s="49"/>
      <c r="M754" s="49"/>
      <c r="N754" s="49"/>
      <c r="O754" s="49"/>
      <c r="P754" s="49"/>
      <c r="Q754" s="49"/>
      <c r="R754" s="49"/>
      <c r="S754" s="49"/>
      <c r="T754" s="49"/>
      <c r="U754" s="49"/>
      <c r="V754" s="49"/>
      <c r="W754" s="49"/>
      <c r="X754" s="49"/>
      <c r="Y754" s="49"/>
      <c r="Z754" s="49"/>
      <c r="AA754" s="222"/>
      <c r="AB754" s="222"/>
      <c r="AC754" s="222"/>
      <c r="AD754" s="222"/>
      <c r="AE754" s="222"/>
      <c r="AF754" s="222"/>
      <c r="AG754" s="222"/>
      <c r="AH754" s="222"/>
      <c r="AI754" s="222"/>
      <c r="AJ754" s="222"/>
      <c r="AK754" s="222"/>
      <c r="AL754" s="222"/>
      <c r="AM754" s="222"/>
      <c r="AN754" s="222"/>
      <c r="AO754" s="222"/>
      <c r="AP754" s="222"/>
      <c r="AQ754" s="218"/>
      <c r="AR754" s="222"/>
      <c r="AS754" s="222"/>
      <c r="AT754" s="222"/>
      <c r="AX754" s="45"/>
    </row>
    <row r="755" spans="1:50" ht="22.5" customHeight="1" x14ac:dyDescent="0.25">
      <c r="A755" s="49"/>
      <c r="B755" s="50"/>
      <c r="C755" s="50"/>
      <c r="D755" s="222"/>
      <c r="E755" s="49"/>
      <c r="F755" s="222"/>
      <c r="G755" s="222"/>
      <c r="H755" s="222"/>
      <c r="I755" s="222"/>
      <c r="J755" s="222"/>
      <c r="K755" s="222"/>
      <c r="L755" s="49"/>
      <c r="M755" s="49"/>
      <c r="N755" s="49"/>
      <c r="O755" s="49"/>
      <c r="P755" s="49"/>
      <c r="Q755" s="49"/>
      <c r="R755" s="49"/>
      <c r="S755" s="49"/>
      <c r="T755" s="49"/>
      <c r="U755" s="49"/>
      <c r="V755" s="49"/>
      <c r="W755" s="49"/>
      <c r="X755" s="49"/>
      <c r="Y755" s="49"/>
      <c r="Z755" s="49"/>
      <c r="AA755" s="222"/>
      <c r="AB755" s="222"/>
      <c r="AC755" s="222"/>
      <c r="AD755" s="222"/>
      <c r="AE755" s="222"/>
      <c r="AF755" s="222"/>
      <c r="AG755" s="222"/>
      <c r="AH755" s="222"/>
      <c r="AI755" s="222"/>
      <c r="AJ755" s="222"/>
      <c r="AK755" s="222"/>
      <c r="AL755" s="222"/>
      <c r="AM755" s="222"/>
      <c r="AN755" s="222"/>
      <c r="AO755" s="222"/>
      <c r="AP755" s="222"/>
      <c r="AQ755" s="218"/>
      <c r="AR755" s="222"/>
      <c r="AS755" s="222"/>
      <c r="AT755" s="222"/>
      <c r="AX755" s="45"/>
    </row>
    <row r="756" spans="1:50" ht="22.5" customHeight="1" x14ac:dyDescent="0.25">
      <c r="A756" s="49"/>
      <c r="B756" s="50"/>
      <c r="C756" s="50"/>
      <c r="D756" s="222"/>
      <c r="E756" s="49"/>
      <c r="F756" s="222"/>
      <c r="G756" s="222"/>
      <c r="H756" s="222"/>
      <c r="I756" s="222"/>
      <c r="J756" s="222"/>
      <c r="K756" s="222"/>
      <c r="L756" s="49"/>
      <c r="M756" s="49"/>
      <c r="N756" s="49"/>
      <c r="O756" s="49"/>
      <c r="P756" s="49"/>
      <c r="Q756" s="49"/>
      <c r="R756" s="49"/>
      <c r="S756" s="49"/>
      <c r="T756" s="49"/>
      <c r="U756" s="49"/>
      <c r="V756" s="49"/>
      <c r="W756" s="49"/>
      <c r="X756" s="49"/>
      <c r="Y756" s="49"/>
      <c r="Z756" s="49"/>
      <c r="AA756" s="222"/>
      <c r="AB756" s="222"/>
      <c r="AC756" s="222"/>
      <c r="AD756" s="222"/>
      <c r="AE756" s="222"/>
      <c r="AF756" s="222"/>
      <c r="AG756" s="222"/>
      <c r="AH756" s="222"/>
      <c r="AI756" s="222"/>
      <c r="AJ756" s="222"/>
      <c r="AK756" s="222"/>
      <c r="AL756" s="222"/>
      <c r="AM756" s="222"/>
      <c r="AN756" s="222"/>
      <c r="AO756" s="222"/>
      <c r="AP756" s="222"/>
      <c r="AQ756" s="218"/>
      <c r="AR756" s="222"/>
      <c r="AS756" s="222"/>
      <c r="AT756" s="222"/>
      <c r="AX756" s="45"/>
    </row>
    <row r="757" spans="1:50" ht="22.5" customHeight="1" x14ac:dyDescent="0.25">
      <c r="A757" s="49"/>
      <c r="B757" s="50"/>
      <c r="C757" s="50"/>
      <c r="D757" s="222"/>
      <c r="E757" s="49"/>
      <c r="F757" s="222"/>
      <c r="G757" s="222"/>
      <c r="H757" s="222"/>
      <c r="I757" s="222"/>
      <c r="J757" s="222"/>
      <c r="K757" s="222"/>
      <c r="L757" s="49"/>
      <c r="M757" s="49"/>
      <c r="N757" s="49"/>
      <c r="O757" s="49"/>
      <c r="P757" s="49"/>
      <c r="Q757" s="49"/>
      <c r="R757" s="49"/>
      <c r="S757" s="49"/>
      <c r="T757" s="49"/>
      <c r="U757" s="49"/>
      <c r="V757" s="49"/>
      <c r="W757" s="49"/>
      <c r="X757" s="49"/>
      <c r="Y757" s="49"/>
      <c r="Z757" s="49"/>
      <c r="AA757" s="222"/>
      <c r="AB757" s="222"/>
      <c r="AC757" s="222"/>
      <c r="AD757" s="222"/>
      <c r="AE757" s="222"/>
      <c r="AF757" s="222"/>
      <c r="AG757" s="222"/>
      <c r="AH757" s="222"/>
      <c r="AI757" s="222"/>
      <c r="AJ757" s="222"/>
      <c r="AK757" s="222"/>
      <c r="AL757" s="222"/>
      <c r="AM757" s="222"/>
      <c r="AN757" s="222"/>
      <c r="AO757" s="222"/>
      <c r="AP757" s="222"/>
      <c r="AQ757" s="218"/>
      <c r="AR757" s="222"/>
      <c r="AS757" s="222"/>
      <c r="AT757" s="222"/>
      <c r="AX757" s="45"/>
    </row>
    <row r="758" spans="1:50" ht="22.5" customHeight="1" x14ac:dyDescent="0.25">
      <c r="A758" s="49"/>
      <c r="B758" s="50"/>
      <c r="C758" s="50"/>
      <c r="D758" s="222"/>
      <c r="E758" s="49"/>
      <c r="F758" s="222"/>
      <c r="G758" s="222"/>
      <c r="H758" s="222"/>
      <c r="I758" s="222"/>
      <c r="J758" s="222"/>
      <c r="K758" s="222"/>
      <c r="L758" s="49"/>
      <c r="M758" s="49"/>
      <c r="N758" s="49"/>
      <c r="O758" s="49"/>
      <c r="P758" s="49"/>
      <c r="Q758" s="49"/>
      <c r="R758" s="49"/>
      <c r="S758" s="49"/>
      <c r="T758" s="49"/>
      <c r="U758" s="49"/>
      <c r="V758" s="49"/>
      <c r="W758" s="49"/>
      <c r="X758" s="49"/>
      <c r="Y758" s="49"/>
      <c r="Z758" s="49"/>
      <c r="AA758" s="222"/>
      <c r="AB758" s="222"/>
      <c r="AC758" s="222"/>
      <c r="AD758" s="222"/>
      <c r="AE758" s="222"/>
      <c r="AF758" s="222"/>
      <c r="AG758" s="222"/>
      <c r="AH758" s="222"/>
      <c r="AI758" s="222"/>
      <c r="AJ758" s="222"/>
      <c r="AK758" s="222"/>
      <c r="AL758" s="222"/>
      <c r="AM758" s="222"/>
      <c r="AN758" s="222"/>
      <c r="AO758" s="222"/>
      <c r="AP758" s="222"/>
      <c r="AQ758" s="218"/>
      <c r="AR758" s="222"/>
      <c r="AS758" s="222"/>
      <c r="AT758" s="222"/>
      <c r="AX758" s="45"/>
    </row>
    <row r="759" spans="1:50" ht="22.5" customHeight="1" x14ac:dyDescent="0.25">
      <c r="A759" s="49"/>
      <c r="B759" s="50"/>
      <c r="C759" s="50"/>
      <c r="D759" s="222"/>
      <c r="E759" s="49"/>
      <c r="F759" s="222"/>
      <c r="G759" s="222"/>
      <c r="H759" s="222"/>
      <c r="I759" s="222"/>
      <c r="J759" s="222"/>
      <c r="K759" s="222"/>
      <c r="L759" s="49"/>
      <c r="M759" s="49"/>
      <c r="N759" s="49"/>
      <c r="O759" s="49"/>
      <c r="P759" s="49"/>
      <c r="Q759" s="49"/>
      <c r="R759" s="49"/>
      <c r="S759" s="49"/>
      <c r="T759" s="49"/>
      <c r="U759" s="49"/>
      <c r="V759" s="49"/>
      <c r="W759" s="49"/>
      <c r="X759" s="49"/>
      <c r="Y759" s="49"/>
      <c r="Z759" s="49"/>
      <c r="AA759" s="222"/>
      <c r="AB759" s="222"/>
      <c r="AC759" s="222"/>
      <c r="AD759" s="222"/>
      <c r="AE759" s="222"/>
      <c r="AF759" s="222"/>
      <c r="AG759" s="222"/>
      <c r="AH759" s="222"/>
      <c r="AI759" s="222"/>
      <c r="AJ759" s="222"/>
      <c r="AK759" s="222"/>
      <c r="AL759" s="222"/>
      <c r="AM759" s="222"/>
      <c r="AN759" s="222"/>
      <c r="AO759" s="222"/>
      <c r="AP759" s="222"/>
      <c r="AQ759" s="218"/>
      <c r="AR759" s="222"/>
      <c r="AS759" s="222"/>
      <c r="AT759" s="222"/>
      <c r="AX759" s="45"/>
    </row>
    <row r="760" spans="1:50" ht="22.5" customHeight="1" x14ac:dyDescent="0.25">
      <c r="A760" s="49"/>
      <c r="B760" s="50"/>
      <c r="C760" s="50"/>
      <c r="D760" s="222"/>
      <c r="E760" s="49"/>
      <c r="F760" s="222"/>
      <c r="G760" s="222"/>
      <c r="H760" s="222"/>
      <c r="I760" s="222"/>
      <c r="J760" s="222"/>
      <c r="K760" s="222"/>
      <c r="L760" s="49"/>
      <c r="M760" s="49"/>
      <c r="N760" s="49"/>
      <c r="O760" s="49"/>
      <c r="P760" s="49"/>
      <c r="Q760" s="49"/>
      <c r="R760" s="49"/>
      <c r="S760" s="49"/>
      <c r="T760" s="49"/>
      <c r="U760" s="49"/>
      <c r="V760" s="49"/>
      <c r="W760" s="49"/>
      <c r="X760" s="49"/>
      <c r="Y760" s="49"/>
      <c r="Z760" s="49"/>
      <c r="AA760" s="222"/>
      <c r="AB760" s="222"/>
      <c r="AC760" s="222"/>
      <c r="AD760" s="222"/>
      <c r="AE760" s="222"/>
      <c r="AF760" s="222"/>
      <c r="AG760" s="222"/>
      <c r="AH760" s="222"/>
      <c r="AI760" s="222"/>
      <c r="AJ760" s="222"/>
      <c r="AK760" s="222"/>
      <c r="AL760" s="222"/>
      <c r="AM760" s="222"/>
      <c r="AN760" s="222"/>
      <c r="AO760" s="222"/>
      <c r="AP760" s="222"/>
      <c r="AQ760" s="218"/>
      <c r="AR760" s="222"/>
      <c r="AS760" s="222"/>
      <c r="AT760" s="222"/>
      <c r="AX760" s="45"/>
    </row>
    <row r="761" spans="1:50" ht="22.5" customHeight="1" x14ac:dyDescent="0.25">
      <c r="A761" s="49"/>
      <c r="B761" s="50"/>
      <c r="C761" s="50"/>
      <c r="D761" s="222"/>
      <c r="E761" s="49"/>
      <c r="F761" s="222"/>
      <c r="G761" s="222"/>
      <c r="H761" s="222"/>
      <c r="I761" s="222"/>
      <c r="J761" s="222"/>
      <c r="K761" s="222"/>
      <c r="L761" s="49"/>
      <c r="M761" s="49"/>
      <c r="N761" s="49"/>
      <c r="O761" s="49"/>
      <c r="P761" s="49"/>
      <c r="Q761" s="49"/>
      <c r="R761" s="49"/>
      <c r="S761" s="49"/>
      <c r="T761" s="49"/>
      <c r="U761" s="49"/>
      <c r="V761" s="49"/>
      <c r="W761" s="49"/>
      <c r="X761" s="49"/>
      <c r="Y761" s="49"/>
      <c r="Z761" s="49"/>
      <c r="AA761" s="222"/>
      <c r="AB761" s="222"/>
      <c r="AC761" s="222"/>
      <c r="AD761" s="222"/>
      <c r="AE761" s="222"/>
      <c r="AF761" s="222"/>
      <c r="AG761" s="222"/>
      <c r="AH761" s="222"/>
      <c r="AI761" s="222"/>
      <c r="AJ761" s="222"/>
      <c r="AK761" s="222"/>
      <c r="AL761" s="222"/>
      <c r="AM761" s="222"/>
      <c r="AN761" s="222"/>
      <c r="AO761" s="222"/>
      <c r="AP761" s="222"/>
      <c r="AQ761" s="218"/>
      <c r="AR761" s="222"/>
      <c r="AS761" s="222"/>
      <c r="AT761" s="222"/>
      <c r="AX761" s="45"/>
    </row>
    <row r="762" spans="1:50" ht="22.5" customHeight="1" x14ac:dyDescent="0.25">
      <c r="A762" s="49"/>
      <c r="B762" s="50"/>
      <c r="C762" s="50"/>
      <c r="D762" s="222"/>
      <c r="E762" s="49"/>
      <c r="F762" s="222"/>
      <c r="G762" s="222"/>
      <c r="H762" s="222"/>
      <c r="I762" s="222"/>
      <c r="J762" s="222"/>
      <c r="K762" s="222"/>
      <c r="L762" s="49"/>
      <c r="M762" s="49"/>
      <c r="N762" s="49"/>
      <c r="O762" s="49"/>
      <c r="P762" s="49"/>
      <c r="Q762" s="49"/>
      <c r="R762" s="49"/>
      <c r="S762" s="49"/>
      <c r="T762" s="49"/>
      <c r="U762" s="49"/>
      <c r="V762" s="49"/>
      <c r="W762" s="49"/>
      <c r="X762" s="49"/>
      <c r="Y762" s="49"/>
      <c r="Z762" s="49"/>
      <c r="AA762" s="222"/>
      <c r="AB762" s="222"/>
      <c r="AC762" s="222"/>
      <c r="AD762" s="222"/>
      <c r="AE762" s="222"/>
      <c r="AF762" s="222"/>
      <c r="AG762" s="222"/>
      <c r="AH762" s="222"/>
      <c r="AI762" s="222"/>
      <c r="AJ762" s="222"/>
      <c r="AK762" s="222"/>
      <c r="AL762" s="222"/>
      <c r="AM762" s="222"/>
      <c r="AN762" s="222"/>
      <c r="AO762" s="222"/>
      <c r="AP762" s="222"/>
      <c r="AQ762" s="218"/>
      <c r="AR762" s="222"/>
      <c r="AS762" s="222"/>
      <c r="AT762" s="222"/>
      <c r="AX762" s="45"/>
    </row>
    <row r="763" spans="1:50" ht="22.5" customHeight="1" x14ac:dyDescent="0.25">
      <c r="A763" s="49"/>
      <c r="B763" s="50"/>
      <c r="C763" s="50"/>
      <c r="D763" s="222"/>
      <c r="E763" s="49"/>
      <c r="F763" s="222"/>
      <c r="G763" s="222"/>
      <c r="H763" s="222"/>
      <c r="I763" s="222"/>
      <c r="J763" s="222"/>
      <c r="K763" s="222"/>
      <c r="L763" s="49"/>
      <c r="M763" s="49"/>
      <c r="N763" s="49"/>
      <c r="O763" s="49"/>
      <c r="P763" s="49"/>
      <c r="Q763" s="49"/>
      <c r="R763" s="49"/>
      <c r="S763" s="49"/>
      <c r="T763" s="49"/>
      <c r="U763" s="49"/>
      <c r="V763" s="49"/>
      <c r="W763" s="49"/>
      <c r="X763" s="49"/>
      <c r="Y763" s="49"/>
      <c r="Z763" s="49"/>
      <c r="AA763" s="222"/>
      <c r="AB763" s="222"/>
      <c r="AC763" s="222"/>
      <c r="AD763" s="222"/>
      <c r="AE763" s="222"/>
      <c r="AF763" s="222"/>
      <c r="AG763" s="222"/>
      <c r="AH763" s="222"/>
      <c r="AI763" s="222"/>
      <c r="AJ763" s="222"/>
      <c r="AK763" s="222"/>
      <c r="AL763" s="222"/>
      <c r="AM763" s="222"/>
      <c r="AN763" s="222"/>
      <c r="AO763" s="222"/>
      <c r="AP763" s="222"/>
      <c r="AQ763" s="218"/>
      <c r="AR763" s="222"/>
      <c r="AS763" s="222"/>
      <c r="AT763" s="222"/>
      <c r="AX763" s="45"/>
    </row>
    <row r="764" spans="1:50" ht="22.5" customHeight="1" x14ac:dyDescent="0.25">
      <c r="A764" s="49"/>
      <c r="B764" s="50"/>
      <c r="C764" s="50"/>
      <c r="D764" s="222"/>
      <c r="E764" s="49"/>
      <c r="F764" s="222"/>
      <c r="G764" s="222"/>
      <c r="H764" s="222"/>
      <c r="I764" s="222"/>
      <c r="J764" s="222"/>
      <c r="K764" s="222"/>
      <c r="L764" s="49"/>
      <c r="M764" s="49"/>
      <c r="N764" s="49"/>
      <c r="O764" s="49"/>
      <c r="P764" s="49"/>
      <c r="Q764" s="49"/>
      <c r="R764" s="49"/>
      <c r="S764" s="49"/>
      <c r="T764" s="49"/>
      <c r="U764" s="49"/>
      <c r="V764" s="49"/>
      <c r="W764" s="49"/>
      <c r="X764" s="49"/>
      <c r="Y764" s="49"/>
      <c r="Z764" s="49"/>
      <c r="AA764" s="222"/>
      <c r="AB764" s="222"/>
      <c r="AC764" s="222"/>
      <c r="AD764" s="222"/>
      <c r="AE764" s="222"/>
      <c r="AF764" s="222"/>
      <c r="AG764" s="222"/>
      <c r="AH764" s="222"/>
      <c r="AI764" s="222"/>
      <c r="AJ764" s="222"/>
      <c r="AK764" s="222"/>
      <c r="AL764" s="222"/>
      <c r="AM764" s="222"/>
      <c r="AN764" s="222"/>
      <c r="AO764" s="222"/>
      <c r="AP764" s="222"/>
      <c r="AQ764" s="218"/>
      <c r="AR764" s="222"/>
      <c r="AS764" s="222"/>
      <c r="AT764" s="222"/>
      <c r="AX764" s="45"/>
    </row>
    <row r="765" spans="1:50" ht="22.5" customHeight="1" x14ac:dyDescent="0.25">
      <c r="A765" s="49"/>
      <c r="B765" s="50"/>
      <c r="C765" s="50"/>
      <c r="D765" s="222"/>
      <c r="E765" s="49"/>
      <c r="F765" s="222"/>
      <c r="G765" s="222"/>
      <c r="H765" s="222"/>
      <c r="I765" s="222"/>
      <c r="J765" s="222"/>
      <c r="K765" s="222"/>
      <c r="L765" s="49"/>
      <c r="M765" s="49"/>
      <c r="N765" s="49"/>
      <c r="O765" s="49"/>
      <c r="P765" s="49"/>
      <c r="Q765" s="49"/>
      <c r="R765" s="49"/>
      <c r="S765" s="49"/>
      <c r="T765" s="49"/>
      <c r="U765" s="49"/>
      <c r="V765" s="49"/>
      <c r="W765" s="49"/>
      <c r="X765" s="49"/>
      <c r="Y765" s="49"/>
      <c r="Z765" s="49"/>
      <c r="AA765" s="222"/>
      <c r="AB765" s="222"/>
      <c r="AC765" s="222"/>
      <c r="AD765" s="222"/>
      <c r="AE765" s="222"/>
      <c r="AF765" s="222"/>
      <c r="AG765" s="222"/>
      <c r="AH765" s="222"/>
      <c r="AI765" s="222"/>
      <c r="AJ765" s="222"/>
      <c r="AK765" s="222"/>
      <c r="AL765" s="222"/>
      <c r="AM765" s="222"/>
      <c r="AN765" s="222"/>
      <c r="AO765" s="222"/>
      <c r="AP765" s="222"/>
      <c r="AQ765" s="218"/>
      <c r="AR765" s="222"/>
      <c r="AS765" s="222"/>
      <c r="AT765" s="222"/>
      <c r="AX765" s="45"/>
    </row>
    <row r="766" spans="1:50" ht="22.5" customHeight="1" x14ac:dyDescent="0.25">
      <c r="A766" s="49"/>
      <c r="B766" s="50"/>
      <c r="C766" s="50"/>
      <c r="D766" s="222"/>
      <c r="E766" s="49"/>
      <c r="F766" s="222"/>
      <c r="G766" s="222"/>
      <c r="H766" s="222"/>
      <c r="I766" s="222"/>
      <c r="J766" s="222"/>
      <c r="K766" s="222"/>
      <c r="L766" s="49"/>
      <c r="M766" s="49"/>
      <c r="N766" s="49"/>
      <c r="O766" s="49"/>
      <c r="P766" s="49"/>
      <c r="Q766" s="49"/>
      <c r="R766" s="49"/>
      <c r="S766" s="49"/>
      <c r="T766" s="49"/>
      <c r="U766" s="49"/>
      <c r="V766" s="49"/>
      <c r="W766" s="49"/>
      <c r="X766" s="49"/>
      <c r="Y766" s="49"/>
      <c r="Z766" s="49"/>
      <c r="AA766" s="222"/>
      <c r="AB766" s="222"/>
      <c r="AC766" s="222"/>
      <c r="AD766" s="222"/>
      <c r="AE766" s="222"/>
      <c r="AF766" s="222"/>
      <c r="AG766" s="222"/>
      <c r="AH766" s="222"/>
      <c r="AI766" s="222"/>
      <c r="AJ766" s="222"/>
      <c r="AK766" s="222"/>
      <c r="AL766" s="222"/>
      <c r="AM766" s="222"/>
      <c r="AN766" s="222"/>
      <c r="AO766" s="222"/>
      <c r="AP766" s="222"/>
      <c r="AQ766" s="218"/>
      <c r="AR766" s="222"/>
      <c r="AS766" s="222"/>
      <c r="AT766" s="222"/>
      <c r="AX766" s="45"/>
    </row>
    <row r="767" spans="1:50" ht="22.5" customHeight="1" x14ac:dyDescent="0.25">
      <c r="A767" s="49"/>
      <c r="B767" s="50"/>
      <c r="C767" s="50"/>
      <c r="D767" s="222"/>
      <c r="E767" s="49"/>
      <c r="F767" s="222"/>
      <c r="G767" s="222"/>
      <c r="H767" s="222"/>
      <c r="I767" s="222"/>
      <c r="J767" s="222"/>
      <c r="K767" s="222"/>
      <c r="L767" s="49"/>
      <c r="M767" s="49"/>
      <c r="N767" s="49"/>
      <c r="O767" s="49"/>
      <c r="P767" s="49"/>
      <c r="Q767" s="49"/>
      <c r="R767" s="49"/>
      <c r="S767" s="49"/>
      <c r="T767" s="49"/>
      <c r="U767" s="49"/>
      <c r="V767" s="49"/>
      <c r="W767" s="49"/>
      <c r="X767" s="49"/>
      <c r="Y767" s="49"/>
      <c r="Z767" s="49"/>
      <c r="AA767" s="222"/>
      <c r="AB767" s="222"/>
      <c r="AC767" s="222"/>
      <c r="AD767" s="222"/>
      <c r="AE767" s="222"/>
      <c r="AF767" s="222"/>
      <c r="AG767" s="222"/>
      <c r="AH767" s="222"/>
      <c r="AI767" s="222"/>
      <c r="AJ767" s="222"/>
      <c r="AK767" s="222"/>
      <c r="AL767" s="222"/>
      <c r="AM767" s="222"/>
      <c r="AN767" s="222"/>
      <c r="AO767" s="222"/>
      <c r="AP767" s="222"/>
      <c r="AQ767" s="218"/>
      <c r="AR767" s="222"/>
      <c r="AS767" s="222"/>
      <c r="AT767" s="222"/>
      <c r="AX767" s="45"/>
    </row>
    <row r="768" spans="1:50" ht="22.5" customHeight="1" x14ac:dyDescent="0.25">
      <c r="A768" s="49"/>
      <c r="B768" s="50"/>
      <c r="C768" s="50"/>
      <c r="D768" s="222"/>
      <c r="E768" s="49"/>
      <c r="F768" s="222"/>
      <c r="G768" s="222"/>
      <c r="H768" s="222"/>
      <c r="I768" s="222"/>
      <c r="J768" s="222"/>
      <c r="K768" s="222"/>
      <c r="L768" s="49"/>
      <c r="M768" s="49"/>
      <c r="N768" s="49"/>
      <c r="O768" s="49"/>
      <c r="P768" s="49"/>
      <c r="Q768" s="49"/>
      <c r="R768" s="49"/>
      <c r="S768" s="49"/>
      <c r="T768" s="49"/>
      <c r="U768" s="49"/>
      <c r="V768" s="49"/>
      <c r="W768" s="49"/>
      <c r="X768" s="49"/>
      <c r="Y768" s="49"/>
      <c r="Z768" s="49"/>
      <c r="AA768" s="222"/>
      <c r="AB768" s="222"/>
      <c r="AC768" s="222"/>
      <c r="AD768" s="222"/>
      <c r="AE768" s="222"/>
      <c r="AF768" s="222"/>
      <c r="AG768" s="222"/>
      <c r="AH768" s="222"/>
      <c r="AI768" s="222"/>
      <c r="AJ768" s="222"/>
      <c r="AK768" s="222"/>
      <c r="AL768" s="222"/>
      <c r="AM768" s="222"/>
      <c r="AN768" s="222"/>
      <c r="AO768" s="222"/>
      <c r="AP768" s="222"/>
      <c r="AQ768" s="218"/>
      <c r="AR768" s="222"/>
      <c r="AS768" s="222"/>
      <c r="AT768" s="222"/>
      <c r="AX768" s="45"/>
    </row>
    <row r="769" spans="1:50" ht="22.5" customHeight="1" x14ac:dyDescent="0.25">
      <c r="A769" s="49"/>
      <c r="B769" s="50"/>
      <c r="C769" s="50"/>
      <c r="D769" s="222"/>
      <c r="E769" s="49"/>
      <c r="F769" s="222"/>
      <c r="G769" s="222"/>
      <c r="H769" s="222"/>
      <c r="I769" s="222"/>
      <c r="J769" s="222"/>
      <c r="K769" s="222"/>
      <c r="L769" s="49"/>
      <c r="M769" s="49"/>
      <c r="N769" s="49"/>
      <c r="O769" s="49"/>
      <c r="P769" s="49"/>
      <c r="Q769" s="49"/>
      <c r="R769" s="49"/>
      <c r="S769" s="49"/>
      <c r="T769" s="49"/>
      <c r="U769" s="49"/>
      <c r="V769" s="49"/>
      <c r="W769" s="49"/>
      <c r="X769" s="49"/>
      <c r="Y769" s="49"/>
      <c r="Z769" s="49"/>
      <c r="AA769" s="222"/>
      <c r="AB769" s="222"/>
      <c r="AC769" s="222"/>
      <c r="AD769" s="222"/>
      <c r="AE769" s="222"/>
      <c r="AF769" s="222"/>
      <c r="AG769" s="222"/>
      <c r="AH769" s="222"/>
      <c r="AI769" s="222"/>
      <c r="AJ769" s="222"/>
      <c r="AK769" s="222"/>
      <c r="AL769" s="222"/>
      <c r="AM769" s="222"/>
      <c r="AN769" s="222"/>
      <c r="AO769" s="222"/>
      <c r="AP769" s="222"/>
      <c r="AQ769" s="218"/>
      <c r="AR769" s="222"/>
      <c r="AS769" s="222"/>
      <c r="AT769" s="222"/>
      <c r="AX769" s="45"/>
    </row>
    <row r="770" spans="1:50" ht="22.5" customHeight="1" x14ac:dyDescent="0.25">
      <c r="A770" s="49"/>
      <c r="B770" s="50"/>
      <c r="C770" s="50"/>
      <c r="D770" s="222"/>
      <c r="E770" s="49"/>
      <c r="F770" s="222"/>
      <c r="G770" s="222"/>
      <c r="H770" s="222"/>
      <c r="I770" s="222"/>
      <c r="J770" s="222"/>
      <c r="K770" s="222"/>
      <c r="L770" s="49"/>
      <c r="M770" s="49"/>
      <c r="N770" s="49"/>
      <c r="O770" s="49"/>
      <c r="P770" s="49"/>
      <c r="Q770" s="49"/>
      <c r="R770" s="49"/>
      <c r="S770" s="49"/>
      <c r="T770" s="49"/>
      <c r="U770" s="49"/>
      <c r="V770" s="49"/>
      <c r="W770" s="49"/>
      <c r="X770" s="49"/>
      <c r="Y770" s="49"/>
      <c r="Z770" s="49"/>
      <c r="AA770" s="222"/>
      <c r="AB770" s="222"/>
      <c r="AC770" s="222"/>
      <c r="AD770" s="222"/>
      <c r="AE770" s="222"/>
      <c r="AF770" s="222"/>
      <c r="AG770" s="222"/>
      <c r="AH770" s="222"/>
      <c r="AI770" s="222"/>
      <c r="AJ770" s="222"/>
      <c r="AK770" s="222"/>
      <c r="AL770" s="222"/>
      <c r="AM770" s="222"/>
      <c r="AN770" s="222"/>
      <c r="AO770" s="222"/>
      <c r="AP770" s="222"/>
      <c r="AQ770" s="218"/>
      <c r="AR770" s="222"/>
      <c r="AS770" s="222"/>
      <c r="AT770" s="222"/>
      <c r="AX770" s="45"/>
    </row>
    <row r="771" spans="1:50" ht="22.5" customHeight="1" x14ac:dyDescent="0.25">
      <c r="A771" s="49"/>
      <c r="B771" s="50"/>
      <c r="C771" s="50"/>
      <c r="D771" s="222"/>
      <c r="E771" s="49"/>
      <c r="F771" s="222"/>
      <c r="G771" s="222"/>
      <c r="H771" s="222"/>
      <c r="I771" s="222"/>
      <c r="J771" s="222"/>
      <c r="K771" s="222"/>
      <c r="L771" s="49"/>
      <c r="M771" s="49"/>
      <c r="N771" s="49"/>
      <c r="O771" s="49"/>
      <c r="P771" s="49"/>
      <c r="Q771" s="49"/>
      <c r="R771" s="49"/>
      <c r="S771" s="49"/>
      <c r="T771" s="49"/>
      <c r="U771" s="49"/>
      <c r="V771" s="49"/>
      <c r="W771" s="49"/>
      <c r="X771" s="49"/>
      <c r="Y771" s="49"/>
      <c r="Z771" s="49"/>
      <c r="AA771" s="222"/>
      <c r="AB771" s="222"/>
      <c r="AC771" s="222"/>
      <c r="AD771" s="222"/>
      <c r="AE771" s="222"/>
      <c r="AF771" s="222"/>
      <c r="AG771" s="222"/>
      <c r="AH771" s="222"/>
      <c r="AI771" s="222"/>
      <c r="AJ771" s="222"/>
      <c r="AK771" s="222"/>
      <c r="AL771" s="222"/>
      <c r="AM771" s="222"/>
      <c r="AN771" s="222"/>
      <c r="AO771" s="222"/>
      <c r="AP771" s="222"/>
      <c r="AQ771" s="218"/>
      <c r="AR771" s="222"/>
      <c r="AS771" s="222"/>
      <c r="AT771" s="222"/>
      <c r="AX771" s="45"/>
    </row>
    <row r="772" spans="1:50" ht="22.5" customHeight="1" x14ac:dyDescent="0.25">
      <c r="A772" s="49"/>
      <c r="B772" s="50"/>
      <c r="C772" s="50"/>
      <c r="D772" s="222"/>
      <c r="E772" s="49"/>
      <c r="F772" s="222"/>
      <c r="G772" s="222"/>
      <c r="H772" s="222"/>
      <c r="I772" s="222"/>
      <c r="J772" s="222"/>
      <c r="K772" s="222"/>
      <c r="L772" s="49"/>
      <c r="M772" s="49"/>
      <c r="N772" s="49"/>
      <c r="O772" s="49"/>
      <c r="P772" s="49"/>
      <c r="Q772" s="49"/>
      <c r="R772" s="49"/>
      <c r="S772" s="49"/>
      <c r="T772" s="49"/>
      <c r="U772" s="49"/>
      <c r="V772" s="49"/>
      <c r="W772" s="49"/>
      <c r="X772" s="49"/>
      <c r="Y772" s="49"/>
      <c r="Z772" s="49"/>
      <c r="AA772" s="222"/>
      <c r="AB772" s="222"/>
      <c r="AC772" s="222"/>
      <c r="AD772" s="222"/>
      <c r="AE772" s="222"/>
      <c r="AF772" s="222"/>
      <c r="AG772" s="222"/>
      <c r="AH772" s="222"/>
      <c r="AI772" s="222"/>
      <c r="AJ772" s="222"/>
      <c r="AK772" s="222"/>
      <c r="AL772" s="222"/>
      <c r="AM772" s="222"/>
      <c r="AN772" s="222"/>
      <c r="AO772" s="222"/>
      <c r="AP772" s="222"/>
      <c r="AQ772" s="218"/>
      <c r="AR772" s="222"/>
      <c r="AS772" s="222"/>
      <c r="AT772" s="222"/>
      <c r="AX772" s="45"/>
    </row>
    <row r="773" spans="1:50" ht="22.5" customHeight="1" x14ac:dyDescent="0.25">
      <c r="A773" s="49"/>
      <c r="B773" s="50"/>
      <c r="C773" s="50"/>
      <c r="D773" s="222"/>
      <c r="E773" s="49"/>
      <c r="F773" s="222"/>
      <c r="G773" s="222"/>
      <c r="H773" s="222"/>
      <c r="I773" s="222"/>
      <c r="J773" s="222"/>
      <c r="K773" s="222"/>
      <c r="L773" s="49"/>
      <c r="M773" s="49"/>
      <c r="N773" s="49"/>
      <c r="O773" s="49"/>
      <c r="P773" s="49"/>
      <c r="Q773" s="49"/>
      <c r="R773" s="49"/>
      <c r="S773" s="49"/>
      <c r="T773" s="49"/>
      <c r="U773" s="49"/>
      <c r="V773" s="49"/>
      <c r="W773" s="49"/>
      <c r="X773" s="49"/>
      <c r="Y773" s="49"/>
      <c r="Z773" s="49"/>
      <c r="AA773" s="222"/>
      <c r="AB773" s="222"/>
      <c r="AC773" s="222"/>
      <c r="AD773" s="222"/>
      <c r="AE773" s="222"/>
      <c r="AF773" s="222"/>
      <c r="AG773" s="222"/>
      <c r="AH773" s="222"/>
      <c r="AI773" s="222"/>
      <c r="AJ773" s="222"/>
      <c r="AK773" s="222"/>
      <c r="AL773" s="222"/>
      <c r="AM773" s="222"/>
      <c r="AN773" s="222"/>
      <c r="AO773" s="222"/>
      <c r="AP773" s="222"/>
      <c r="AQ773" s="218"/>
      <c r="AR773" s="222"/>
      <c r="AS773" s="222"/>
      <c r="AT773" s="222"/>
      <c r="AX773" s="45"/>
    </row>
    <row r="774" spans="1:50" ht="22.5" customHeight="1" x14ac:dyDescent="0.25">
      <c r="A774" s="49"/>
      <c r="B774" s="50"/>
      <c r="C774" s="50"/>
      <c r="D774" s="222"/>
      <c r="E774" s="49"/>
      <c r="F774" s="222"/>
      <c r="G774" s="222"/>
      <c r="H774" s="222"/>
      <c r="I774" s="222"/>
      <c r="J774" s="222"/>
      <c r="K774" s="222"/>
      <c r="L774" s="49"/>
      <c r="M774" s="49"/>
      <c r="N774" s="49"/>
      <c r="O774" s="49"/>
      <c r="P774" s="49"/>
      <c r="Q774" s="49"/>
      <c r="R774" s="49"/>
      <c r="S774" s="49"/>
      <c r="T774" s="49"/>
      <c r="U774" s="49"/>
      <c r="V774" s="49"/>
      <c r="W774" s="49"/>
      <c r="X774" s="49"/>
      <c r="Y774" s="49"/>
      <c r="Z774" s="49"/>
      <c r="AA774" s="222"/>
      <c r="AB774" s="222"/>
      <c r="AC774" s="222"/>
      <c r="AD774" s="222"/>
      <c r="AE774" s="222"/>
      <c r="AF774" s="222"/>
      <c r="AG774" s="222"/>
      <c r="AH774" s="222"/>
      <c r="AI774" s="222"/>
      <c r="AJ774" s="222"/>
      <c r="AK774" s="222"/>
      <c r="AL774" s="222"/>
      <c r="AM774" s="222"/>
      <c r="AN774" s="222"/>
      <c r="AO774" s="222"/>
      <c r="AP774" s="222"/>
      <c r="AQ774" s="218"/>
      <c r="AR774" s="222"/>
      <c r="AS774" s="222"/>
      <c r="AT774" s="222"/>
      <c r="AX774" s="45"/>
    </row>
    <row r="775" spans="1:50" ht="22.5" customHeight="1" x14ac:dyDescent="0.25">
      <c r="A775" s="49"/>
      <c r="B775" s="50"/>
      <c r="C775" s="50"/>
      <c r="D775" s="222"/>
      <c r="E775" s="49"/>
      <c r="F775" s="222"/>
      <c r="G775" s="222"/>
      <c r="H775" s="222"/>
      <c r="I775" s="222"/>
      <c r="J775" s="222"/>
      <c r="K775" s="222"/>
      <c r="L775" s="49"/>
      <c r="M775" s="49"/>
      <c r="N775" s="49"/>
      <c r="O775" s="49"/>
      <c r="P775" s="49"/>
      <c r="Q775" s="49"/>
      <c r="R775" s="49"/>
      <c r="S775" s="49"/>
      <c r="T775" s="49"/>
      <c r="U775" s="49"/>
      <c r="V775" s="49"/>
      <c r="W775" s="49"/>
      <c r="X775" s="49"/>
      <c r="Y775" s="49"/>
      <c r="Z775" s="49"/>
      <c r="AA775" s="222"/>
      <c r="AB775" s="222"/>
      <c r="AC775" s="222"/>
      <c r="AD775" s="222"/>
      <c r="AE775" s="222"/>
      <c r="AF775" s="222"/>
      <c r="AG775" s="222"/>
      <c r="AH775" s="222"/>
      <c r="AI775" s="222"/>
      <c r="AJ775" s="222"/>
      <c r="AK775" s="222"/>
      <c r="AL775" s="222"/>
      <c r="AM775" s="222"/>
      <c r="AN775" s="222"/>
      <c r="AO775" s="222"/>
      <c r="AP775" s="222"/>
      <c r="AQ775" s="218"/>
      <c r="AR775" s="222"/>
      <c r="AS775" s="222"/>
      <c r="AT775" s="222"/>
      <c r="AX775" s="45"/>
    </row>
    <row r="776" spans="1:50" ht="22.5" customHeight="1" x14ac:dyDescent="0.25">
      <c r="A776" s="49"/>
      <c r="B776" s="50"/>
      <c r="C776" s="50"/>
      <c r="D776" s="222"/>
      <c r="E776" s="49"/>
      <c r="F776" s="222"/>
      <c r="G776" s="222"/>
      <c r="H776" s="222"/>
      <c r="I776" s="222"/>
      <c r="J776" s="222"/>
      <c r="K776" s="222"/>
      <c r="L776" s="49"/>
      <c r="M776" s="49"/>
      <c r="N776" s="49"/>
      <c r="O776" s="49"/>
      <c r="P776" s="49"/>
      <c r="Q776" s="49"/>
      <c r="R776" s="49"/>
      <c r="S776" s="49"/>
      <c r="T776" s="49"/>
      <c r="U776" s="49"/>
      <c r="V776" s="49"/>
      <c r="W776" s="49"/>
      <c r="X776" s="49"/>
      <c r="Y776" s="49"/>
      <c r="Z776" s="49"/>
      <c r="AA776" s="222"/>
      <c r="AB776" s="222"/>
      <c r="AC776" s="222"/>
      <c r="AD776" s="222"/>
      <c r="AE776" s="222"/>
      <c r="AF776" s="222"/>
      <c r="AG776" s="222"/>
      <c r="AH776" s="222"/>
      <c r="AI776" s="222"/>
      <c r="AJ776" s="222"/>
      <c r="AK776" s="222"/>
      <c r="AL776" s="222"/>
      <c r="AM776" s="222"/>
      <c r="AN776" s="222"/>
      <c r="AO776" s="222"/>
      <c r="AP776" s="222"/>
      <c r="AQ776" s="218"/>
      <c r="AR776" s="222"/>
      <c r="AS776" s="222"/>
      <c r="AT776" s="222"/>
      <c r="AX776" s="45"/>
    </row>
    <row r="777" spans="1:50" ht="22.5" customHeight="1" x14ac:dyDescent="0.25">
      <c r="A777" s="49"/>
      <c r="B777" s="50"/>
      <c r="C777" s="50"/>
      <c r="D777" s="222"/>
      <c r="E777" s="49"/>
      <c r="F777" s="222"/>
      <c r="G777" s="222"/>
      <c r="H777" s="222"/>
      <c r="I777" s="222"/>
      <c r="J777" s="222"/>
      <c r="K777" s="222"/>
      <c r="L777" s="49"/>
      <c r="M777" s="49"/>
      <c r="N777" s="49"/>
      <c r="O777" s="49"/>
      <c r="P777" s="49"/>
      <c r="Q777" s="49"/>
      <c r="R777" s="49"/>
      <c r="S777" s="49"/>
      <c r="T777" s="49"/>
      <c r="U777" s="49"/>
      <c r="V777" s="49"/>
      <c r="W777" s="49"/>
      <c r="X777" s="49"/>
      <c r="Y777" s="49"/>
      <c r="Z777" s="49"/>
      <c r="AA777" s="222"/>
      <c r="AB777" s="222"/>
      <c r="AC777" s="222"/>
      <c r="AD777" s="222"/>
      <c r="AE777" s="222"/>
      <c r="AF777" s="222"/>
      <c r="AG777" s="222"/>
      <c r="AH777" s="222"/>
      <c r="AI777" s="222"/>
      <c r="AJ777" s="222"/>
      <c r="AK777" s="222"/>
      <c r="AL777" s="222"/>
      <c r="AM777" s="222"/>
      <c r="AN777" s="222"/>
      <c r="AO777" s="222"/>
      <c r="AP777" s="222"/>
      <c r="AQ777" s="218"/>
      <c r="AR777" s="222"/>
      <c r="AS777" s="222"/>
      <c r="AT777" s="222"/>
      <c r="AX777" s="45"/>
    </row>
    <row r="778" spans="1:50" ht="22.5" customHeight="1" x14ac:dyDescent="0.25">
      <c r="A778" s="49"/>
      <c r="B778" s="50"/>
      <c r="C778" s="50"/>
      <c r="D778" s="222"/>
      <c r="E778" s="49"/>
      <c r="F778" s="222"/>
      <c r="G778" s="222"/>
      <c r="H778" s="222"/>
      <c r="I778" s="222"/>
      <c r="J778" s="222"/>
      <c r="K778" s="222"/>
      <c r="L778" s="49"/>
      <c r="M778" s="49"/>
      <c r="N778" s="49"/>
      <c r="O778" s="49"/>
      <c r="P778" s="49"/>
      <c r="Q778" s="49"/>
      <c r="R778" s="49"/>
      <c r="S778" s="49"/>
      <c r="T778" s="49"/>
      <c r="U778" s="49"/>
      <c r="V778" s="49"/>
      <c r="W778" s="49"/>
      <c r="X778" s="49"/>
      <c r="Y778" s="49"/>
      <c r="Z778" s="49"/>
      <c r="AA778" s="222"/>
      <c r="AB778" s="222"/>
      <c r="AC778" s="222"/>
      <c r="AD778" s="222"/>
      <c r="AE778" s="222"/>
      <c r="AF778" s="222"/>
      <c r="AG778" s="222"/>
      <c r="AH778" s="222"/>
      <c r="AI778" s="222"/>
      <c r="AJ778" s="222"/>
      <c r="AK778" s="222"/>
      <c r="AL778" s="222"/>
      <c r="AM778" s="222"/>
      <c r="AN778" s="222"/>
      <c r="AO778" s="222"/>
      <c r="AP778" s="222"/>
      <c r="AQ778" s="218"/>
      <c r="AR778" s="222"/>
      <c r="AS778" s="222"/>
      <c r="AT778" s="222"/>
      <c r="AX778" s="45"/>
    </row>
    <row r="779" spans="1:50" ht="22.5" customHeight="1" x14ac:dyDescent="0.25">
      <c r="A779" s="49"/>
      <c r="B779" s="50"/>
      <c r="C779" s="50"/>
      <c r="D779" s="222"/>
      <c r="E779" s="49"/>
      <c r="F779" s="222"/>
      <c r="G779" s="222"/>
      <c r="H779" s="222"/>
      <c r="I779" s="222"/>
      <c r="J779" s="222"/>
      <c r="K779" s="222"/>
      <c r="L779" s="49"/>
      <c r="M779" s="49"/>
      <c r="N779" s="49"/>
      <c r="O779" s="49"/>
      <c r="P779" s="49"/>
      <c r="Q779" s="49"/>
      <c r="R779" s="49"/>
      <c r="S779" s="49"/>
      <c r="T779" s="49"/>
      <c r="U779" s="49"/>
      <c r="V779" s="49"/>
      <c r="W779" s="49"/>
      <c r="X779" s="49"/>
      <c r="Y779" s="49"/>
      <c r="Z779" s="49"/>
      <c r="AA779" s="222"/>
      <c r="AB779" s="222"/>
      <c r="AC779" s="222"/>
      <c r="AD779" s="222"/>
      <c r="AE779" s="222"/>
      <c r="AF779" s="222"/>
      <c r="AG779" s="222"/>
      <c r="AH779" s="222"/>
      <c r="AI779" s="222"/>
      <c r="AJ779" s="222"/>
      <c r="AK779" s="222"/>
      <c r="AL779" s="222"/>
      <c r="AM779" s="222"/>
      <c r="AN779" s="222"/>
      <c r="AO779" s="222"/>
      <c r="AP779" s="222"/>
      <c r="AQ779" s="218"/>
      <c r="AR779" s="222"/>
      <c r="AS779" s="222"/>
      <c r="AT779" s="222"/>
      <c r="AX779" s="45"/>
    </row>
    <row r="780" spans="1:50" ht="22.5" customHeight="1" x14ac:dyDescent="0.25">
      <c r="A780" s="49"/>
      <c r="B780" s="50"/>
      <c r="C780" s="50"/>
      <c r="D780" s="222"/>
      <c r="E780" s="49"/>
      <c r="F780" s="222"/>
      <c r="G780" s="222"/>
      <c r="H780" s="222"/>
      <c r="I780" s="222"/>
      <c r="J780" s="222"/>
      <c r="K780" s="222"/>
      <c r="L780" s="49"/>
      <c r="M780" s="49"/>
      <c r="N780" s="49"/>
      <c r="O780" s="49"/>
      <c r="P780" s="49"/>
      <c r="Q780" s="49"/>
      <c r="R780" s="49"/>
      <c r="S780" s="49"/>
      <c r="T780" s="49"/>
      <c r="U780" s="49"/>
      <c r="V780" s="49"/>
      <c r="W780" s="49"/>
      <c r="X780" s="49"/>
      <c r="Y780" s="49"/>
      <c r="Z780" s="49"/>
      <c r="AA780" s="222"/>
      <c r="AB780" s="222"/>
      <c r="AC780" s="222"/>
      <c r="AD780" s="222"/>
      <c r="AE780" s="222"/>
      <c r="AF780" s="222"/>
      <c r="AG780" s="222"/>
      <c r="AH780" s="222"/>
      <c r="AI780" s="222"/>
      <c r="AJ780" s="222"/>
      <c r="AK780" s="222"/>
      <c r="AL780" s="222"/>
      <c r="AM780" s="222"/>
      <c r="AN780" s="222"/>
      <c r="AO780" s="222"/>
      <c r="AP780" s="222"/>
      <c r="AQ780" s="218"/>
      <c r="AR780" s="222"/>
      <c r="AS780" s="222"/>
      <c r="AT780" s="222"/>
      <c r="AX780" s="45"/>
    </row>
    <row r="781" spans="1:50" ht="22.5" customHeight="1" x14ac:dyDescent="0.25">
      <c r="A781" s="49"/>
      <c r="B781" s="50"/>
      <c r="C781" s="50"/>
      <c r="D781" s="222"/>
      <c r="E781" s="49"/>
      <c r="F781" s="222"/>
      <c r="G781" s="222"/>
      <c r="H781" s="222"/>
      <c r="I781" s="222"/>
      <c r="J781" s="222"/>
      <c r="K781" s="222"/>
      <c r="L781" s="49"/>
      <c r="M781" s="49"/>
      <c r="N781" s="49"/>
      <c r="O781" s="49"/>
      <c r="P781" s="49"/>
      <c r="Q781" s="49"/>
      <c r="R781" s="49"/>
      <c r="S781" s="49"/>
      <c r="T781" s="49"/>
      <c r="U781" s="49"/>
      <c r="V781" s="49"/>
      <c r="W781" s="49"/>
      <c r="X781" s="49"/>
      <c r="Y781" s="49"/>
      <c r="Z781" s="49"/>
      <c r="AA781" s="222"/>
      <c r="AB781" s="222"/>
      <c r="AC781" s="222"/>
      <c r="AD781" s="222"/>
      <c r="AE781" s="222"/>
      <c r="AF781" s="222"/>
      <c r="AG781" s="222"/>
      <c r="AH781" s="222"/>
      <c r="AI781" s="222"/>
      <c r="AJ781" s="222"/>
      <c r="AK781" s="222"/>
      <c r="AL781" s="222"/>
      <c r="AM781" s="222"/>
      <c r="AN781" s="222"/>
      <c r="AO781" s="222"/>
      <c r="AP781" s="222"/>
      <c r="AQ781" s="218"/>
      <c r="AR781" s="222"/>
      <c r="AS781" s="222"/>
      <c r="AT781" s="222"/>
      <c r="AX781" s="45"/>
    </row>
    <row r="782" spans="1:50" ht="22.5" customHeight="1" x14ac:dyDescent="0.25">
      <c r="A782" s="49"/>
      <c r="B782" s="50"/>
      <c r="C782" s="50"/>
      <c r="D782" s="222"/>
      <c r="E782" s="49"/>
      <c r="F782" s="222"/>
      <c r="G782" s="222"/>
      <c r="H782" s="222"/>
      <c r="I782" s="222"/>
      <c r="J782" s="222"/>
      <c r="K782" s="222"/>
      <c r="L782" s="49"/>
      <c r="M782" s="49"/>
      <c r="N782" s="49"/>
      <c r="O782" s="49"/>
      <c r="P782" s="49"/>
      <c r="Q782" s="49"/>
      <c r="R782" s="49"/>
      <c r="S782" s="49"/>
      <c r="T782" s="49"/>
      <c r="U782" s="49"/>
      <c r="V782" s="49"/>
      <c r="W782" s="49"/>
      <c r="X782" s="49"/>
      <c r="Y782" s="49"/>
      <c r="Z782" s="49"/>
      <c r="AA782" s="222"/>
      <c r="AB782" s="222"/>
      <c r="AC782" s="222"/>
      <c r="AD782" s="222"/>
      <c r="AE782" s="222"/>
      <c r="AF782" s="222"/>
      <c r="AG782" s="222"/>
      <c r="AH782" s="222"/>
      <c r="AI782" s="222"/>
      <c r="AJ782" s="222"/>
      <c r="AK782" s="222"/>
      <c r="AL782" s="222"/>
      <c r="AM782" s="222"/>
      <c r="AN782" s="222"/>
      <c r="AO782" s="222"/>
      <c r="AP782" s="222"/>
      <c r="AQ782" s="218"/>
      <c r="AR782" s="222"/>
      <c r="AS782" s="222"/>
      <c r="AT782" s="222"/>
      <c r="AX782" s="45"/>
    </row>
    <row r="783" spans="1:50" ht="22.5" customHeight="1" x14ac:dyDescent="0.25">
      <c r="A783" s="49"/>
      <c r="B783" s="50"/>
      <c r="C783" s="50"/>
      <c r="D783" s="222"/>
      <c r="E783" s="49"/>
      <c r="F783" s="222"/>
      <c r="G783" s="222"/>
      <c r="H783" s="222"/>
      <c r="I783" s="222"/>
      <c r="J783" s="222"/>
      <c r="K783" s="222"/>
      <c r="L783" s="49"/>
      <c r="M783" s="49"/>
      <c r="N783" s="49"/>
      <c r="O783" s="49"/>
      <c r="P783" s="49"/>
      <c r="Q783" s="49"/>
      <c r="R783" s="49"/>
      <c r="S783" s="49"/>
      <c r="T783" s="49"/>
      <c r="U783" s="49"/>
      <c r="V783" s="49"/>
      <c r="W783" s="49"/>
      <c r="X783" s="49"/>
      <c r="Y783" s="49"/>
      <c r="Z783" s="49"/>
      <c r="AA783" s="222"/>
      <c r="AB783" s="222"/>
      <c r="AC783" s="222"/>
      <c r="AD783" s="222"/>
      <c r="AE783" s="222"/>
      <c r="AF783" s="222"/>
      <c r="AG783" s="222"/>
      <c r="AH783" s="222"/>
      <c r="AI783" s="222"/>
      <c r="AJ783" s="222"/>
      <c r="AK783" s="222"/>
      <c r="AL783" s="222"/>
      <c r="AM783" s="222"/>
      <c r="AN783" s="222"/>
      <c r="AO783" s="222"/>
      <c r="AP783" s="222"/>
      <c r="AQ783" s="218"/>
      <c r="AR783" s="222"/>
      <c r="AS783" s="222"/>
      <c r="AT783" s="222"/>
      <c r="AX783" s="45"/>
    </row>
    <row r="784" spans="1:50" ht="22.5" customHeight="1" x14ac:dyDescent="0.25">
      <c r="A784" s="49"/>
      <c r="B784" s="50"/>
      <c r="C784" s="50"/>
      <c r="D784" s="222"/>
      <c r="E784" s="49"/>
      <c r="F784" s="222"/>
      <c r="G784" s="222"/>
      <c r="H784" s="222"/>
      <c r="I784" s="222"/>
      <c r="J784" s="222"/>
      <c r="K784" s="222"/>
      <c r="L784" s="49"/>
      <c r="M784" s="49"/>
      <c r="N784" s="49"/>
      <c r="O784" s="49"/>
      <c r="P784" s="49"/>
      <c r="Q784" s="49"/>
      <c r="R784" s="49"/>
      <c r="S784" s="49"/>
      <c r="T784" s="49"/>
      <c r="U784" s="49"/>
      <c r="V784" s="49"/>
      <c r="W784" s="49"/>
      <c r="X784" s="49"/>
      <c r="Y784" s="49"/>
      <c r="Z784" s="49"/>
      <c r="AA784" s="222"/>
      <c r="AB784" s="222"/>
      <c r="AC784" s="222"/>
      <c r="AD784" s="222"/>
      <c r="AE784" s="222"/>
      <c r="AF784" s="222"/>
      <c r="AG784" s="222"/>
      <c r="AH784" s="222"/>
      <c r="AI784" s="222"/>
      <c r="AJ784" s="222"/>
      <c r="AK784" s="222"/>
      <c r="AL784" s="222"/>
      <c r="AM784" s="222"/>
      <c r="AN784" s="222"/>
      <c r="AO784" s="222"/>
      <c r="AP784" s="222"/>
      <c r="AQ784" s="218"/>
      <c r="AR784" s="222"/>
      <c r="AS784" s="222"/>
      <c r="AT784" s="222"/>
      <c r="AX784" s="45"/>
    </row>
    <row r="785" spans="1:50" ht="22.5" customHeight="1" x14ac:dyDescent="0.25">
      <c r="A785" s="49"/>
      <c r="B785" s="50"/>
      <c r="C785" s="50"/>
      <c r="D785" s="222"/>
      <c r="E785" s="49"/>
      <c r="F785" s="222"/>
      <c r="G785" s="222"/>
      <c r="H785" s="222"/>
      <c r="I785" s="222"/>
      <c r="J785" s="222"/>
      <c r="K785" s="222"/>
      <c r="L785" s="49"/>
      <c r="M785" s="49"/>
      <c r="N785" s="49"/>
      <c r="O785" s="49"/>
      <c r="P785" s="49"/>
      <c r="Q785" s="49"/>
      <c r="R785" s="49"/>
      <c r="S785" s="49"/>
      <c r="T785" s="49"/>
      <c r="U785" s="49"/>
      <c r="V785" s="49"/>
      <c r="W785" s="49"/>
      <c r="X785" s="49"/>
      <c r="Y785" s="49"/>
      <c r="Z785" s="49"/>
      <c r="AA785" s="222"/>
      <c r="AB785" s="222"/>
      <c r="AC785" s="222"/>
      <c r="AD785" s="222"/>
      <c r="AE785" s="222"/>
      <c r="AF785" s="222"/>
      <c r="AG785" s="222"/>
      <c r="AH785" s="222"/>
      <c r="AI785" s="222"/>
      <c r="AJ785" s="222"/>
      <c r="AK785" s="222"/>
      <c r="AL785" s="222"/>
      <c r="AM785" s="222"/>
      <c r="AN785" s="222"/>
      <c r="AO785" s="222"/>
      <c r="AP785" s="222"/>
      <c r="AQ785" s="218"/>
      <c r="AR785" s="222"/>
      <c r="AS785" s="222"/>
      <c r="AT785" s="222"/>
      <c r="AX785" s="45"/>
    </row>
    <row r="786" spans="1:50" ht="22.5" customHeight="1" x14ac:dyDescent="0.25">
      <c r="A786" s="49"/>
      <c r="B786" s="50"/>
      <c r="C786" s="50"/>
      <c r="D786" s="222"/>
      <c r="E786" s="49"/>
      <c r="F786" s="222"/>
      <c r="G786" s="222"/>
      <c r="H786" s="222"/>
      <c r="I786" s="222"/>
      <c r="J786" s="222"/>
      <c r="K786" s="222"/>
      <c r="L786" s="49"/>
      <c r="M786" s="49"/>
      <c r="N786" s="49"/>
      <c r="O786" s="49"/>
      <c r="P786" s="49"/>
      <c r="Q786" s="49"/>
      <c r="R786" s="49"/>
      <c r="S786" s="49"/>
      <c r="T786" s="49"/>
      <c r="U786" s="49"/>
      <c r="V786" s="49"/>
      <c r="W786" s="49"/>
      <c r="X786" s="49"/>
      <c r="Y786" s="49"/>
      <c r="Z786" s="49"/>
      <c r="AA786" s="222"/>
      <c r="AB786" s="222"/>
      <c r="AC786" s="222"/>
      <c r="AD786" s="222"/>
      <c r="AE786" s="222"/>
      <c r="AF786" s="222"/>
      <c r="AG786" s="222"/>
      <c r="AH786" s="222"/>
      <c r="AI786" s="222"/>
      <c r="AJ786" s="222"/>
      <c r="AK786" s="222"/>
      <c r="AL786" s="222"/>
      <c r="AM786" s="222"/>
      <c r="AN786" s="222"/>
      <c r="AO786" s="222"/>
      <c r="AP786" s="222"/>
      <c r="AQ786" s="218"/>
      <c r="AR786" s="222"/>
      <c r="AS786" s="222"/>
      <c r="AT786" s="222"/>
      <c r="AX786" s="45"/>
    </row>
    <row r="787" spans="1:50" ht="22.5" customHeight="1" x14ac:dyDescent="0.25">
      <c r="A787" s="49"/>
      <c r="B787" s="50"/>
      <c r="C787" s="50"/>
      <c r="D787" s="222"/>
      <c r="E787" s="49"/>
      <c r="F787" s="222"/>
      <c r="G787" s="222"/>
      <c r="H787" s="222"/>
      <c r="I787" s="222"/>
      <c r="J787" s="222"/>
      <c r="K787" s="222"/>
      <c r="L787" s="49"/>
      <c r="M787" s="49"/>
      <c r="N787" s="49"/>
      <c r="O787" s="49"/>
      <c r="P787" s="49"/>
      <c r="Q787" s="49"/>
      <c r="R787" s="49"/>
      <c r="S787" s="49"/>
      <c r="T787" s="49"/>
      <c r="U787" s="49"/>
      <c r="V787" s="49"/>
      <c r="W787" s="49"/>
      <c r="X787" s="49"/>
      <c r="Y787" s="49"/>
      <c r="Z787" s="49"/>
      <c r="AA787" s="222"/>
      <c r="AB787" s="222"/>
      <c r="AC787" s="222"/>
      <c r="AD787" s="222"/>
      <c r="AE787" s="222"/>
      <c r="AF787" s="222"/>
      <c r="AG787" s="222"/>
      <c r="AH787" s="222"/>
      <c r="AI787" s="222"/>
      <c r="AJ787" s="222"/>
      <c r="AK787" s="222"/>
      <c r="AL787" s="222"/>
      <c r="AM787" s="222"/>
      <c r="AN787" s="222"/>
      <c r="AO787" s="222"/>
      <c r="AP787" s="222"/>
      <c r="AQ787" s="218"/>
      <c r="AR787" s="222"/>
      <c r="AS787" s="222"/>
      <c r="AT787" s="222"/>
      <c r="AX787" s="45"/>
    </row>
    <row r="788" spans="1:50" ht="22.5" customHeight="1" x14ac:dyDescent="0.25">
      <c r="A788" s="49"/>
      <c r="B788" s="50"/>
      <c r="C788" s="50"/>
      <c r="D788" s="222"/>
      <c r="E788" s="49"/>
      <c r="F788" s="222"/>
      <c r="G788" s="222"/>
      <c r="H788" s="222"/>
      <c r="I788" s="222"/>
      <c r="J788" s="222"/>
      <c r="K788" s="222"/>
      <c r="L788" s="49"/>
      <c r="M788" s="49"/>
      <c r="N788" s="49"/>
      <c r="O788" s="49"/>
      <c r="P788" s="49"/>
      <c r="Q788" s="49"/>
      <c r="R788" s="49"/>
      <c r="S788" s="49"/>
      <c r="T788" s="49"/>
      <c r="U788" s="49"/>
      <c r="V788" s="49"/>
      <c r="W788" s="49"/>
      <c r="X788" s="49"/>
      <c r="Y788" s="49"/>
      <c r="Z788" s="49"/>
      <c r="AA788" s="222"/>
      <c r="AB788" s="222"/>
      <c r="AC788" s="222"/>
      <c r="AD788" s="222"/>
      <c r="AE788" s="222"/>
      <c r="AF788" s="222"/>
      <c r="AG788" s="222"/>
      <c r="AH788" s="222"/>
      <c r="AI788" s="222"/>
      <c r="AJ788" s="222"/>
      <c r="AK788" s="222"/>
      <c r="AL788" s="222"/>
      <c r="AM788" s="222"/>
      <c r="AN788" s="222"/>
      <c r="AO788" s="222"/>
      <c r="AP788" s="222"/>
      <c r="AQ788" s="218"/>
      <c r="AR788" s="222"/>
      <c r="AS788" s="222"/>
      <c r="AT788" s="222"/>
      <c r="AX788" s="45"/>
    </row>
    <row r="789" spans="1:50" ht="22.5" customHeight="1" x14ac:dyDescent="0.25">
      <c r="A789" s="49"/>
      <c r="B789" s="50"/>
      <c r="C789" s="50"/>
      <c r="D789" s="222"/>
      <c r="E789" s="49"/>
      <c r="F789" s="222"/>
      <c r="G789" s="222"/>
      <c r="H789" s="222"/>
      <c r="I789" s="222"/>
      <c r="J789" s="222"/>
      <c r="K789" s="222"/>
      <c r="L789" s="49"/>
      <c r="M789" s="49"/>
      <c r="N789" s="49"/>
      <c r="O789" s="49"/>
      <c r="P789" s="49"/>
      <c r="Q789" s="49"/>
      <c r="R789" s="49"/>
      <c r="S789" s="49"/>
      <c r="T789" s="49"/>
      <c r="U789" s="49"/>
      <c r="V789" s="49"/>
      <c r="W789" s="49"/>
      <c r="X789" s="49"/>
      <c r="Y789" s="49"/>
      <c r="Z789" s="49"/>
      <c r="AA789" s="222"/>
      <c r="AB789" s="222"/>
      <c r="AC789" s="222"/>
      <c r="AD789" s="222"/>
      <c r="AE789" s="222"/>
      <c r="AF789" s="222"/>
      <c r="AG789" s="222"/>
      <c r="AH789" s="222"/>
      <c r="AI789" s="222"/>
      <c r="AJ789" s="222"/>
      <c r="AK789" s="222"/>
      <c r="AL789" s="222"/>
      <c r="AM789" s="222"/>
      <c r="AN789" s="222"/>
      <c r="AO789" s="222"/>
      <c r="AP789" s="222"/>
      <c r="AQ789" s="218"/>
      <c r="AR789" s="222"/>
      <c r="AS789" s="222"/>
      <c r="AT789" s="222"/>
      <c r="AX789" s="45"/>
    </row>
    <row r="790" spans="1:50" ht="22.5" customHeight="1" x14ac:dyDescent="0.25">
      <c r="A790" s="49"/>
      <c r="B790" s="50"/>
      <c r="C790" s="50"/>
      <c r="D790" s="222"/>
      <c r="E790" s="49"/>
      <c r="F790" s="222"/>
      <c r="G790" s="222"/>
      <c r="H790" s="222"/>
      <c r="I790" s="222"/>
      <c r="J790" s="222"/>
      <c r="K790" s="222"/>
      <c r="L790" s="49"/>
      <c r="M790" s="49"/>
      <c r="N790" s="49"/>
      <c r="O790" s="49"/>
      <c r="P790" s="49"/>
      <c r="Q790" s="49"/>
      <c r="R790" s="49"/>
      <c r="S790" s="49"/>
      <c r="T790" s="49"/>
      <c r="U790" s="49"/>
      <c r="V790" s="49"/>
      <c r="W790" s="49"/>
      <c r="X790" s="49"/>
      <c r="Y790" s="49"/>
      <c r="Z790" s="49"/>
      <c r="AA790" s="222"/>
      <c r="AB790" s="222"/>
      <c r="AC790" s="222"/>
      <c r="AD790" s="222"/>
      <c r="AE790" s="222"/>
      <c r="AF790" s="222"/>
      <c r="AG790" s="222"/>
      <c r="AH790" s="222"/>
      <c r="AI790" s="222"/>
      <c r="AJ790" s="222"/>
      <c r="AK790" s="222"/>
      <c r="AL790" s="222"/>
      <c r="AM790" s="222"/>
      <c r="AN790" s="222"/>
      <c r="AO790" s="222"/>
      <c r="AP790" s="222"/>
      <c r="AQ790" s="218"/>
      <c r="AR790" s="222"/>
      <c r="AS790" s="222"/>
      <c r="AT790" s="222"/>
      <c r="AX790" s="45"/>
    </row>
    <row r="791" spans="1:50" ht="22.5" customHeight="1" x14ac:dyDescent="0.25">
      <c r="A791" s="49"/>
      <c r="B791" s="50"/>
      <c r="C791" s="50"/>
      <c r="D791" s="222"/>
      <c r="E791" s="49"/>
      <c r="F791" s="222"/>
      <c r="G791" s="222"/>
      <c r="H791" s="222"/>
      <c r="I791" s="222"/>
      <c r="J791" s="222"/>
      <c r="K791" s="222"/>
      <c r="L791" s="49"/>
      <c r="M791" s="49"/>
      <c r="N791" s="49"/>
      <c r="O791" s="49"/>
      <c r="P791" s="49"/>
      <c r="Q791" s="49"/>
      <c r="R791" s="49"/>
      <c r="S791" s="49"/>
      <c r="T791" s="49"/>
      <c r="U791" s="49"/>
      <c r="V791" s="49"/>
      <c r="W791" s="49"/>
      <c r="X791" s="49"/>
      <c r="Y791" s="49"/>
      <c r="Z791" s="49"/>
      <c r="AA791" s="222"/>
      <c r="AB791" s="222"/>
      <c r="AC791" s="222"/>
      <c r="AD791" s="222"/>
      <c r="AE791" s="222"/>
      <c r="AF791" s="222"/>
      <c r="AG791" s="222"/>
      <c r="AH791" s="222"/>
      <c r="AI791" s="222"/>
      <c r="AJ791" s="222"/>
      <c r="AK791" s="222"/>
      <c r="AL791" s="222"/>
      <c r="AM791" s="222"/>
      <c r="AN791" s="222"/>
      <c r="AO791" s="222"/>
      <c r="AP791" s="222"/>
      <c r="AQ791" s="218"/>
      <c r="AR791" s="222"/>
      <c r="AS791" s="222"/>
      <c r="AT791" s="222"/>
      <c r="AX791" s="45"/>
    </row>
    <row r="792" spans="1:50" ht="22.5" customHeight="1" x14ac:dyDescent="0.25">
      <c r="A792" s="49"/>
      <c r="B792" s="50"/>
      <c r="C792" s="50"/>
      <c r="D792" s="222"/>
      <c r="E792" s="49"/>
      <c r="F792" s="222"/>
      <c r="G792" s="222"/>
      <c r="H792" s="222"/>
      <c r="I792" s="222"/>
      <c r="J792" s="222"/>
      <c r="K792" s="222"/>
      <c r="L792" s="49"/>
      <c r="M792" s="49"/>
      <c r="N792" s="49"/>
      <c r="O792" s="49"/>
      <c r="P792" s="49"/>
      <c r="Q792" s="49"/>
      <c r="R792" s="49"/>
      <c r="S792" s="49"/>
      <c r="T792" s="49"/>
      <c r="U792" s="49"/>
      <c r="V792" s="49"/>
      <c r="W792" s="49"/>
      <c r="X792" s="49"/>
      <c r="Y792" s="49"/>
      <c r="Z792" s="49"/>
      <c r="AA792" s="222"/>
      <c r="AB792" s="222"/>
      <c r="AC792" s="222"/>
      <c r="AD792" s="222"/>
      <c r="AE792" s="222"/>
      <c r="AF792" s="222"/>
      <c r="AG792" s="222"/>
      <c r="AH792" s="222"/>
      <c r="AI792" s="222"/>
      <c r="AJ792" s="222"/>
      <c r="AK792" s="222"/>
      <c r="AL792" s="222"/>
      <c r="AM792" s="222"/>
      <c r="AN792" s="222"/>
      <c r="AO792" s="222"/>
      <c r="AP792" s="222"/>
      <c r="AQ792" s="218"/>
      <c r="AR792" s="222"/>
      <c r="AS792" s="222"/>
      <c r="AT792" s="222"/>
      <c r="AX792" s="45"/>
    </row>
    <row r="793" spans="1:50" ht="22.5" customHeight="1" x14ac:dyDescent="0.25">
      <c r="A793" s="49"/>
      <c r="B793" s="50"/>
      <c r="C793" s="50"/>
      <c r="D793" s="222"/>
      <c r="E793" s="49"/>
      <c r="F793" s="222"/>
      <c r="G793" s="222"/>
      <c r="H793" s="222"/>
      <c r="I793" s="222"/>
      <c r="J793" s="222"/>
      <c r="K793" s="222"/>
      <c r="L793" s="49"/>
      <c r="M793" s="49"/>
      <c r="N793" s="49"/>
      <c r="O793" s="49"/>
      <c r="P793" s="49"/>
      <c r="Q793" s="49"/>
      <c r="R793" s="49"/>
      <c r="S793" s="49"/>
      <c r="T793" s="49"/>
      <c r="U793" s="49"/>
      <c r="V793" s="49"/>
      <c r="W793" s="49"/>
      <c r="X793" s="49"/>
      <c r="Y793" s="49"/>
      <c r="Z793" s="49"/>
      <c r="AA793" s="222"/>
      <c r="AB793" s="222"/>
      <c r="AC793" s="222"/>
      <c r="AD793" s="222"/>
      <c r="AE793" s="222"/>
      <c r="AF793" s="222"/>
      <c r="AG793" s="222"/>
      <c r="AH793" s="222"/>
      <c r="AI793" s="222"/>
      <c r="AJ793" s="222"/>
      <c r="AK793" s="222"/>
      <c r="AL793" s="222"/>
      <c r="AM793" s="222"/>
      <c r="AN793" s="222"/>
      <c r="AO793" s="222"/>
      <c r="AP793" s="222"/>
      <c r="AQ793" s="218"/>
      <c r="AR793" s="222"/>
      <c r="AS793" s="222"/>
      <c r="AT793" s="222"/>
      <c r="AX793" s="45"/>
    </row>
    <row r="794" spans="1:50" ht="22.5" customHeight="1" x14ac:dyDescent="0.25">
      <c r="A794" s="49"/>
      <c r="B794" s="50"/>
      <c r="C794" s="50"/>
      <c r="D794" s="222"/>
      <c r="E794" s="49"/>
      <c r="F794" s="222"/>
      <c r="G794" s="222"/>
      <c r="H794" s="222"/>
      <c r="I794" s="222"/>
      <c r="J794" s="222"/>
      <c r="K794" s="222"/>
      <c r="L794" s="49"/>
      <c r="M794" s="49"/>
      <c r="N794" s="49"/>
      <c r="O794" s="49"/>
      <c r="P794" s="49"/>
      <c r="Q794" s="49"/>
      <c r="R794" s="49"/>
      <c r="S794" s="49"/>
      <c r="T794" s="49"/>
      <c r="U794" s="49"/>
      <c r="V794" s="49"/>
      <c r="W794" s="49"/>
      <c r="X794" s="49"/>
      <c r="Y794" s="49"/>
      <c r="Z794" s="49"/>
      <c r="AA794" s="222"/>
      <c r="AB794" s="222"/>
      <c r="AC794" s="222"/>
      <c r="AD794" s="222"/>
      <c r="AE794" s="222"/>
      <c r="AF794" s="222"/>
      <c r="AG794" s="222"/>
      <c r="AH794" s="222"/>
      <c r="AI794" s="222"/>
      <c r="AJ794" s="222"/>
      <c r="AK794" s="222"/>
      <c r="AL794" s="222"/>
      <c r="AM794" s="222"/>
      <c r="AN794" s="222"/>
      <c r="AO794" s="222"/>
      <c r="AP794" s="222"/>
      <c r="AQ794" s="218"/>
      <c r="AR794" s="222"/>
      <c r="AS794" s="222"/>
      <c r="AT794" s="222"/>
      <c r="AX794" s="45"/>
    </row>
    <row r="795" spans="1:50" ht="22.5" customHeight="1" x14ac:dyDescent="0.25">
      <c r="A795" s="49"/>
      <c r="B795" s="50"/>
      <c r="C795" s="50"/>
      <c r="D795" s="222"/>
      <c r="E795" s="49"/>
      <c r="F795" s="222"/>
      <c r="G795" s="222"/>
      <c r="H795" s="222"/>
      <c r="I795" s="222"/>
      <c r="J795" s="222"/>
      <c r="K795" s="222"/>
      <c r="L795" s="49"/>
      <c r="M795" s="49"/>
      <c r="N795" s="49"/>
      <c r="O795" s="49"/>
      <c r="P795" s="49"/>
      <c r="Q795" s="49"/>
      <c r="R795" s="49"/>
      <c r="S795" s="49"/>
      <c r="T795" s="49"/>
      <c r="U795" s="49"/>
      <c r="V795" s="49"/>
      <c r="W795" s="49"/>
      <c r="X795" s="49"/>
      <c r="Y795" s="49"/>
      <c r="Z795" s="49"/>
      <c r="AA795" s="222"/>
      <c r="AB795" s="222"/>
      <c r="AC795" s="222"/>
      <c r="AD795" s="222"/>
      <c r="AE795" s="222"/>
      <c r="AF795" s="222"/>
      <c r="AG795" s="222"/>
      <c r="AH795" s="222"/>
      <c r="AI795" s="222"/>
      <c r="AJ795" s="222"/>
      <c r="AK795" s="222"/>
      <c r="AL795" s="222"/>
      <c r="AM795" s="222"/>
      <c r="AN795" s="222"/>
      <c r="AO795" s="222"/>
      <c r="AP795" s="222"/>
      <c r="AQ795" s="218"/>
      <c r="AR795" s="222"/>
      <c r="AS795" s="222"/>
      <c r="AT795" s="222"/>
      <c r="AX795" s="45"/>
    </row>
    <row r="796" spans="1:50" ht="22.5" customHeight="1" x14ac:dyDescent="0.25">
      <c r="A796" s="49"/>
      <c r="B796" s="50"/>
      <c r="C796" s="50"/>
      <c r="D796" s="222"/>
      <c r="E796" s="49"/>
      <c r="F796" s="222"/>
      <c r="G796" s="222"/>
      <c r="H796" s="222"/>
      <c r="I796" s="222"/>
      <c r="J796" s="222"/>
      <c r="K796" s="222"/>
      <c r="L796" s="49"/>
      <c r="M796" s="49"/>
      <c r="N796" s="49"/>
      <c r="O796" s="49"/>
      <c r="P796" s="49"/>
      <c r="Q796" s="49"/>
      <c r="R796" s="49"/>
      <c r="S796" s="49"/>
      <c r="T796" s="49"/>
      <c r="U796" s="49"/>
      <c r="V796" s="49"/>
      <c r="W796" s="49"/>
      <c r="X796" s="49"/>
      <c r="Y796" s="49"/>
      <c r="Z796" s="49"/>
      <c r="AA796" s="222"/>
      <c r="AB796" s="222"/>
      <c r="AC796" s="222"/>
      <c r="AD796" s="222"/>
      <c r="AE796" s="222"/>
      <c r="AF796" s="222"/>
      <c r="AG796" s="222"/>
      <c r="AH796" s="222"/>
      <c r="AI796" s="222"/>
      <c r="AJ796" s="222"/>
      <c r="AK796" s="222"/>
      <c r="AL796" s="222"/>
      <c r="AM796" s="222"/>
      <c r="AN796" s="222"/>
      <c r="AO796" s="222"/>
      <c r="AP796" s="222"/>
      <c r="AQ796" s="218"/>
      <c r="AR796" s="222"/>
      <c r="AS796" s="222"/>
      <c r="AT796" s="222"/>
      <c r="AX796" s="45"/>
    </row>
    <row r="797" spans="1:50" ht="22.5" customHeight="1" x14ac:dyDescent="0.25">
      <c r="A797" s="49"/>
      <c r="B797" s="50"/>
      <c r="C797" s="50"/>
      <c r="D797" s="222"/>
      <c r="E797" s="49"/>
      <c r="F797" s="222"/>
      <c r="G797" s="222"/>
      <c r="H797" s="222"/>
      <c r="I797" s="222"/>
      <c r="J797" s="222"/>
      <c r="K797" s="222"/>
      <c r="L797" s="49"/>
      <c r="M797" s="49"/>
      <c r="N797" s="49"/>
      <c r="O797" s="49"/>
      <c r="P797" s="49"/>
      <c r="Q797" s="49"/>
      <c r="R797" s="49"/>
      <c r="S797" s="49"/>
      <c r="T797" s="49"/>
      <c r="U797" s="49"/>
      <c r="V797" s="49"/>
      <c r="W797" s="49"/>
      <c r="X797" s="49"/>
      <c r="Y797" s="49"/>
      <c r="Z797" s="49"/>
      <c r="AA797" s="222"/>
      <c r="AB797" s="222"/>
      <c r="AC797" s="222"/>
      <c r="AD797" s="222"/>
      <c r="AE797" s="222"/>
      <c r="AF797" s="222"/>
      <c r="AG797" s="222"/>
      <c r="AH797" s="222"/>
      <c r="AI797" s="222"/>
      <c r="AJ797" s="222"/>
      <c r="AK797" s="222"/>
      <c r="AL797" s="222"/>
      <c r="AM797" s="222"/>
      <c r="AN797" s="222"/>
      <c r="AO797" s="222"/>
      <c r="AP797" s="222"/>
      <c r="AQ797" s="218"/>
      <c r="AR797" s="222"/>
      <c r="AS797" s="222"/>
      <c r="AT797" s="222"/>
      <c r="AX797" s="45"/>
    </row>
    <row r="798" spans="1:50" ht="22.5" customHeight="1" x14ac:dyDescent="0.25">
      <c r="A798" s="49"/>
      <c r="B798" s="50"/>
      <c r="C798" s="50"/>
      <c r="D798" s="222"/>
      <c r="E798" s="49"/>
      <c r="F798" s="222"/>
      <c r="G798" s="222"/>
      <c r="H798" s="222"/>
      <c r="I798" s="222"/>
      <c r="J798" s="222"/>
      <c r="K798" s="222"/>
      <c r="L798" s="49"/>
      <c r="M798" s="49"/>
      <c r="N798" s="49"/>
      <c r="O798" s="49"/>
      <c r="P798" s="49"/>
      <c r="Q798" s="49"/>
      <c r="R798" s="49"/>
      <c r="S798" s="49"/>
      <c r="T798" s="49"/>
      <c r="U798" s="49"/>
      <c r="V798" s="49"/>
      <c r="W798" s="49"/>
      <c r="X798" s="49"/>
      <c r="Y798" s="49"/>
      <c r="Z798" s="49"/>
      <c r="AA798" s="222"/>
      <c r="AB798" s="222"/>
      <c r="AC798" s="222"/>
      <c r="AD798" s="222"/>
      <c r="AE798" s="222"/>
      <c r="AF798" s="222"/>
      <c r="AG798" s="222"/>
      <c r="AH798" s="222"/>
      <c r="AI798" s="222"/>
      <c r="AJ798" s="222"/>
      <c r="AK798" s="222"/>
      <c r="AL798" s="222"/>
      <c r="AM798" s="222"/>
      <c r="AN798" s="222"/>
      <c r="AO798" s="222"/>
      <c r="AP798" s="222"/>
      <c r="AQ798" s="218"/>
      <c r="AR798" s="222"/>
      <c r="AS798" s="222"/>
      <c r="AT798" s="222"/>
      <c r="AX798" s="45"/>
    </row>
    <row r="799" spans="1:50" ht="22.5" customHeight="1" x14ac:dyDescent="0.25">
      <c r="A799" s="49"/>
      <c r="B799" s="50"/>
      <c r="C799" s="50"/>
      <c r="D799" s="222"/>
      <c r="E799" s="49"/>
      <c r="F799" s="222"/>
      <c r="G799" s="222"/>
      <c r="H799" s="222"/>
      <c r="I799" s="222"/>
      <c r="J799" s="222"/>
      <c r="K799" s="222"/>
      <c r="L799" s="49"/>
      <c r="M799" s="49"/>
      <c r="N799" s="49"/>
      <c r="O799" s="49"/>
      <c r="P799" s="49"/>
      <c r="Q799" s="49"/>
      <c r="R799" s="49"/>
      <c r="S799" s="49"/>
      <c r="T799" s="49"/>
      <c r="U799" s="49"/>
      <c r="V799" s="49"/>
      <c r="W799" s="49"/>
      <c r="X799" s="49"/>
      <c r="Y799" s="49"/>
      <c r="Z799" s="49"/>
      <c r="AA799" s="222"/>
      <c r="AB799" s="222"/>
      <c r="AC799" s="222"/>
      <c r="AD799" s="222"/>
      <c r="AE799" s="222"/>
      <c r="AF799" s="222"/>
      <c r="AG799" s="222"/>
      <c r="AH799" s="222"/>
      <c r="AI799" s="222"/>
      <c r="AJ799" s="222"/>
      <c r="AK799" s="222"/>
      <c r="AL799" s="222"/>
      <c r="AM799" s="222"/>
      <c r="AN799" s="222"/>
      <c r="AO799" s="222"/>
      <c r="AP799" s="222"/>
      <c r="AQ799" s="218"/>
      <c r="AR799" s="222"/>
      <c r="AS799" s="222"/>
      <c r="AT799" s="222"/>
      <c r="AX799" s="45"/>
    </row>
    <row r="800" spans="1:50" ht="22.5" customHeight="1" x14ac:dyDescent="0.25">
      <c r="A800" s="49"/>
      <c r="B800" s="50"/>
      <c r="C800" s="50"/>
      <c r="D800" s="222"/>
      <c r="E800" s="49"/>
      <c r="F800" s="222"/>
      <c r="G800" s="222"/>
      <c r="H800" s="222"/>
      <c r="I800" s="222"/>
      <c r="J800" s="222"/>
      <c r="K800" s="222"/>
      <c r="L800" s="49"/>
      <c r="M800" s="49"/>
      <c r="N800" s="49"/>
      <c r="O800" s="49"/>
      <c r="P800" s="49"/>
      <c r="Q800" s="49"/>
      <c r="R800" s="49"/>
      <c r="S800" s="49"/>
      <c r="T800" s="49"/>
      <c r="U800" s="49"/>
      <c r="V800" s="49"/>
      <c r="W800" s="49"/>
      <c r="X800" s="49"/>
      <c r="Y800" s="49"/>
      <c r="Z800" s="49"/>
      <c r="AA800" s="222"/>
      <c r="AB800" s="222"/>
      <c r="AC800" s="222"/>
      <c r="AD800" s="222"/>
      <c r="AE800" s="222"/>
      <c r="AF800" s="222"/>
      <c r="AG800" s="222"/>
      <c r="AH800" s="222"/>
      <c r="AI800" s="222"/>
      <c r="AJ800" s="222"/>
      <c r="AK800" s="222"/>
      <c r="AL800" s="222"/>
      <c r="AM800" s="222"/>
      <c r="AN800" s="222"/>
      <c r="AO800" s="222"/>
      <c r="AP800" s="222"/>
      <c r="AQ800" s="218"/>
      <c r="AR800" s="222"/>
      <c r="AS800" s="222"/>
      <c r="AT800" s="222"/>
      <c r="AX800" s="45"/>
    </row>
    <row r="801" spans="1:50" ht="22.5" customHeight="1" x14ac:dyDescent="0.25">
      <c r="A801" s="49"/>
      <c r="B801" s="50"/>
      <c r="C801" s="50"/>
      <c r="D801" s="222"/>
      <c r="E801" s="49"/>
      <c r="F801" s="222"/>
      <c r="G801" s="222"/>
      <c r="H801" s="222"/>
      <c r="I801" s="222"/>
      <c r="J801" s="222"/>
      <c r="K801" s="222"/>
      <c r="L801" s="49"/>
      <c r="M801" s="49"/>
      <c r="N801" s="49"/>
      <c r="O801" s="49"/>
      <c r="P801" s="49"/>
      <c r="Q801" s="49"/>
      <c r="R801" s="49"/>
      <c r="S801" s="49"/>
      <c r="T801" s="49"/>
      <c r="U801" s="49"/>
      <c r="V801" s="49"/>
      <c r="W801" s="49"/>
      <c r="X801" s="49"/>
      <c r="Y801" s="49"/>
      <c r="Z801" s="49"/>
      <c r="AA801" s="222"/>
      <c r="AB801" s="222"/>
      <c r="AC801" s="222"/>
      <c r="AD801" s="222"/>
      <c r="AE801" s="222"/>
      <c r="AF801" s="222"/>
      <c r="AG801" s="222"/>
      <c r="AH801" s="222"/>
      <c r="AI801" s="222"/>
      <c r="AJ801" s="222"/>
      <c r="AK801" s="222"/>
      <c r="AL801" s="222"/>
      <c r="AM801" s="222"/>
      <c r="AN801" s="222"/>
      <c r="AO801" s="222"/>
      <c r="AP801" s="222"/>
      <c r="AQ801" s="218"/>
      <c r="AR801" s="222"/>
      <c r="AS801" s="222"/>
      <c r="AT801" s="222"/>
      <c r="AX801" s="45"/>
    </row>
    <row r="802" spans="1:50" ht="22.5" customHeight="1" x14ac:dyDescent="0.25">
      <c r="A802" s="49"/>
      <c r="B802" s="50"/>
      <c r="C802" s="50"/>
      <c r="D802" s="222"/>
      <c r="E802" s="49"/>
      <c r="F802" s="222"/>
      <c r="G802" s="222"/>
      <c r="H802" s="222"/>
      <c r="I802" s="222"/>
      <c r="J802" s="222"/>
      <c r="K802" s="222"/>
      <c r="L802" s="49"/>
      <c r="M802" s="49"/>
      <c r="N802" s="49"/>
      <c r="O802" s="49"/>
      <c r="P802" s="49"/>
      <c r="Q802" s="49"/>
      <c r="R802" s="49"/>
      <c r="S802" s="49"/>
      <c r="T802" s="49"/>
      <c r="U802" s="49"/>
      <c r="V802" s="49"/>
      <c r="W802" s="49"/>
      <c r="X802" s="49"/>
      <c r="Y802" s="49"/>
      <c r="Z802" s="49"/>
      <c r="AA802" s="222"/>
      <c r="AB802" s="222"/>
      <c r="AC802" s="222"/>
      <c r="AD802" s="222"/>
      <c r="AE802" s="222"/>
      <c r="AF802" s="222"/>
      <c r="AG802" s="222"/>
      <c r="AH802" s="222"/>
      <c r="AI802" s="222"/>
      <c r="AJ802" s="222"/>
      <c r="AK802" s="222"/>
      <c r="AL802" s="222"/>
      <c r="AM802" s="222"/>
      <c r="AN802" s="222"/>
      <c r="AO802" s="222"/>
      <c r="AP802" s="222"/>
      <c r="AQ802" s="218"/>
      <c r="AR802" s="222"/>
      <c r="AS802" s="222"/>
      <c r="AT802" s="222"/>
      <c r="AX802" s="45"/>
    </row>
    <row r="803" spans="1:50" ht="22.5" customHeight="1" x14ac:dyDescent="0.25">
      <c r="A803" s="49"/>
      <c r="B803" s="50"/>
      <c r="C803" s="50"/>
      <c r="D803" s="222"/>
      <c r="E803" s="49"/>
      <c r="F803" s="222"/>
      <c r="G803" s="222"/>
      <c r="H803" s="222"/>
      <c r="I803" s="222"/>
      <c r="J803" s="222"/>
      <c r="K803" s="222"/>
      <c r="L803" s="49"/>
      <c r="M803" s="49"/>
      <c r="N803" s="49"/>
      <c r="O803" s="49"/>
      <c r="P803" s="49"/>
      <c r="Q803" s="49"/>
      <c r="R803" s="49"/>
      <c r="S803" s="49"/>
      <c r="T803" s="49"/>
      <c r="U803" s="49"/>
      <c r="V803" s="49"/>
      <c r="W803" s="49"/>
      <c r="X803" s="49"/>
      <c r="Y803" s="49"/>
      <c r="Z803" s="49"/>
      <c r="AA803" s="222"/>
      <c r="AB803" s="222"/>
      <c r="AC803" s="222"/>
      <c r="AD803" s="222"/>
      <c r="AE803" s="222"/>
      <c r="AF803" s="222"/>
      <c r="AG803" s="222"/>
      <c r="AH803" s="222"/>
      <c r="AI803" s="222"/>
      <c r="AJ803" s="222"/>
      <c r="AK803" s="222"/>
      <c r="AL803" s="222"/>
      <c r="AM803" s="222"/>
      <c r="AN803" s="222"/>
      <c r="AO803" s="222"/>
      <c r="AP803" s="222"/>
      <c r="AQ803" s="218"/>
      <c r="AR803" s="222"/>
      <c r="AS803" s="222"/>
      <c r="AT803" s="222"/>
      <c r="AX803" s="45"/>
    </row>
    <row r="804" spans="1:50" ht="22.5" customHeight="1" x14ac:dyDescent="0.25">
      <c r="A804" s="49"/>
      <c r="B804" s="50"/>
      <c r="C804" s="50"/>
      <c r="D804" s="222"/>
      <c r="E804" s="49"/>
      <c r="F804" s="222"/>
      <c r="G804" s="222"/>
      <c r="H804" s="222"/>
      <c r="I804" s="222"/>
      <c r="J804" s="222"/>
      <c r="K804" s="222"/>
      <c r="L804" s="49"/>
      <c r="M804" s="49"/>
      <c r="N804" s="49"/>
      <c r="O804" s="49"/>
      <c r="P804" s="49"/>
      <c r="Q804" s="49"/>
      <c r="R804" s="49"/>
      <c r="S804" s="49"/>
      <c r="T804" s="49"/>
      <c r="U804" s="49"/>
      <c r="V804" s="49"/>
      <c r="W804" s="49"/>
      <c r="X804" s="49"/>
      <c r="Y804" s="49"/>
      <c r="Z804" s="49"/>
      <c r="AA804" s="222"/>
      <c r="AB804" s="222"/>
      <c r="AC804" s="222"/>
      <c r="AD804" s="222"/>
      <c r="AE804" s="222"/>
      <c r="AF804" s="222"/>
      <c r="AG804" s="222"/>
      <c r="AH804" s="222"/>
      <c r="AI804" s="222"/>
      <c r="AJ804" s="222"/>
      <c r="AK804" s="222"/>
      <c r="AL804" s="222"/>
      <c r="AM804" s="222"/>
      <c r="AN804" s="222"/>
      <c r="AO804" s="222"/>
      <c r="AP804" s="222"/>
      <c r="AQ804" s="218"/>
      <c r="AR804" s="222"/>
      <c r="AS804" s="222"/>
      <c r="AT804" s="222"/>
      <c r="AX804" s="45"/>
    </row>
    <row r="805" spans="1:50" ht="22.5" customHeight="1" x14ac:dyDescent="0.25">
      <c r="A805" s="49"/>
      <c r="B805" s="50"/>
      <c r="C805" s="50"/>
      <c r="D805" s="222"/>
      <c r="E805" s="49"/>
      <c r="F805" s="222"/>
      <c r="G805" s="222"/>
      <c r="H805" s="222"/>
      <c r="I805" s="222"/>
      <c r="J805" s="222"/>
      <c r="K805" s="222"/>
      <c r="L805" s="49"/>
      <c r="M805" s="49"/>
      <c r="N805" s="49"/>
      <c r="O805" s="49"/>
      <c r="P805" s="49"/>
      <c r="Q805" s="49"/>
      <c r="R805" s="49"/>
      <c r="S805" s="49"/>
      <c r="T805" s="49"/>
      <c r="U805" s="49"/>
      <c r="V805" s="49"/>
      <c r="W805" s="49"/>
      <c r="X805" s="49"/>
      <c r="Y805" s="49"/>
      <c r="Z805" s="49"/>
      <c r="AA805" s="222"/>
      <c r="AB805" s="222"/>
      <c r="AC805" s="222"/>
      <c r="AD805" s="222"/>
      <c r="AE805" s="222"/>
      <c r="AF805" s="222"/>
      <c r="AG805" s="222"/>
      <c r="AH805" s="222"/>
      <c r="AI805" s="222"/>
      <c r="AJ805" s="222"/>
      <c r="AK805" s="222"/>
      <c r="AL805" s="222"/>
      <c r="AM805" s="222"/>
      <c r="AN805" s="222"/>
      <c r="AO805" s="222"/>
      <c r="AP805" s="222"/>
      <c r="AQ805" s="218"/>
      <c r="AR805" s="222"/>
      <c r="AS805" s="222"/>
      <c r="AT805" s="222"/>
      <c r="AX805" s="45"/>
    </row>
    <row r="806" spans="1:50" ht="22.5" customHeight="1" x14ac:dyDescent="0.25">
      <c r="A806" s="49"/>
      <c r="B806" s="50"/>
      <c r="C806" s="50"/>
      <c r="D806" s="222"/>
      <c r="E806" s="49"/>
      <c r="F806" s="222"/>
      <c r="G806" s="222"/>
      <c r="H806" s="222"/>
      <c r="I806" s="222"/>
      <c r="J806" s="222"/>
      <c r="K806" s="222"/>
      <c r="L806" s="49"/>
      <c r="M806" s="49"/>
      <c r="N806" s="49"/>
      <c r="O806" s="49"/>
      <c r="P806" s="49"/>
      <c r="Q806" s="49"/>
      <c r="R806" s="49"/>
      <c r="S806" s="49"/>
      <c r="T806" s="49"/>
      <c r="U806" s="49"/>
      <c r="V806" s="49"/>
      <c r="W806" s="49"/>
      <c r="X806" s="49"/>
      <c r="Y806" s="49"/>
      <c r="Z806" s="49"/>
      <c r="AA806" s="222"/>
      <c r="AB806" s="222"/>
      <c r="AC806" s="222"/>
      <c r="AD806" s="222"/>
      <c r="AE806" s="222"/>
      <c r="AF806" s="222"/>
      <c r="AG806" s="222"/>
      <c r="AH806" s="222"/>
      <c r="AI806" s="222"/>
      <c r="AJ806" s="222"/>
      <c r="AK806" s="222"/>
      <c r="AL806" s="222"/>
      <c r="AM806" s="222"/>
      <c r="AN806" s="222"/>
      <c r="AO806" s="222"/>
      <c r="AP806" s="222"/>
      <c r="AQ806" s="218"/>
      <c r="AR806" s="222"/>
      <c r="AS806" s="222"/>
      <c r="AT806" s="222"/>
      <c r="AX806" s="45"/>
    </row>
    <row r="807" spans="1:50" ht="22.5" customHeight="1" x14ac:dyDescent="0.25">
      <c r="A807" s="49"/>
      <c r="B807" s="50"/>
      <c r="C807" s="50"/>
      <c r="D807" s="222"/>
      <c r="E807" s="49"/>
      <c r="F807" s="222"/>
      <c r="G807" s="222"/>
      <c r="H807" s="222"/>
      <c r="I807" s="222"/>
      <c r="J807" s="222"/>
      <c r="K807" s="222"/>
      <c r="L807" s="49"/>
      <c r="M807" s="49"/>
      <c r="N807" s="49"/>
      <c r="O807" s="49"/>
      <c r="P807" s="49"/>
      <c r="Q807" s="49"/>
      <c r="R807" s="49"/>
      <c r="S807" s="49"/>
      <c r="T807" s="49"/>
      <c r="U807" s="49"/>
      <c r="V807" s="49"/>
      <c r="W807" s="49"/>
      <c r="X807" s="49"/>
      <c r="Y807" s="49"/>
      <c r="Z807" s="49"/>
      <c r="AA807" s="222"/>
      <c r="AB807" s="222"/>
      <c r="AC807" s="222"/>
      <c r="AD807" s="222"/>
      <c r="AE807" s="222"/>
      <c r="AF807" s="222"/>
      <c r="AG807" s="222"/>
      <c r="AH807" s="222"/>
      <c r="AI807" s="222"/>
      <c r="AJ807" s="222"/>
      <c r="AK807" s="222"/>
      <c r="AL807" s="222"/>
      <c r="AM807" s="222"/>
      <c r="AN807" s="222"/>
      <c r="AO807" s="222"/>
      <c r="AP807" s="222"/>
      <c r="AQ807" s="218"/>
      <c r="AR807" s="222"/>
      <c r="AS807" s="222"/>
      <c r="AT807" s="222"/>
      <c r="AX807" s="45"/>
    </row>
    <row r="808" spans="1:50" ht="22.5" customHeight="1" x14ac:dyDescent="0.25">
      <c r="A808" s="49"/>
      <c r="B808" s="50"/>
      <c r="C808" s="50"/>
      <c r="D808" s="222"/>
      <c r="E808" s="49"/>
      <c r="F808" s="222"/>
      <c r="G808" s="222"/>
      <c r="H808" s="222"/>
      <c r="I808" s="222"/>
      <c r="J808" s="222"/>
      <c r="K808" s="222"/>
      <c r="L808" s="49"/>
      <c r="M808" s="49"/>
      <c r="N808" s="49"/>
      <c r="O808" s="49"/>
      <c r="P808" s="49"/>
      <c r="Q808" s="49"/>
      <c r="R808" s="49"/>
      <c r="S808" s="49"/>
      <c r="T808" s="49"/>
      <c r="U808" s="49"/>
      <c r="V808" s="49"/>
      <c r="W808" s="49"/>
      <c r="X808" s="49"/>
      <c r="Y808" s="49"/>
      <c r="Z808" s="49"/>
      <c r="AA808" s="222"/>
      <c r="AB808" s="222"/>
      <c r="AC808" s="222"/>
      <c r="AD808" s="222"/>
      <c r="AE808" s="222"/>
      <c r="AF808" s="222"/>
      <c r="AG808" s="222"/>
      <c r="AH808" s="222"/>
      <c r="AI808" s="222"/>
      <c r="AJ808" s="222"/>
      <c r="AK808" s="222"/>
      <c r="AL808" s="222"/>
      <c r="AM808" s="222"/>
      <c r="AN808" s="222"/>
      <c r="AO808" s="222"/>
      <c r="AP808" s="222"/>
      <c r="AQ808" s="218"/>
      <c r="AR808" s="222"/>
      <c r="AS808" s="222"/>
      <c r="AT808" s="222"/>
      <c r="AX808" s="45"/>
    </row>
    <row r="809" spans="1:50" ht="22.5" customHeight="1" x14ac:dyDescent="0.25">
      <c r="A809" s="49"/>
      <c r="B809" s="50"/>
      <c r="C809" s="50"/>
      <c r="D809" s="222"/>
      <c r="E809" s="49"/>
      <c r="F809" s="222"/>
      <c r="G809" s="222"/>
      <c r="H809" s="222"/>
      <c r="I809" s="222"/>
      <c r="J809" s="222"/>
      <c r="K809" s="222"/>
      <c r="L809" s="49"/>
      <c r="M809" s="49"/>
      <c r="N809" s="49"/>
      <c r="O809" s="49"/>
      <c r="P809" s="49"/>
      <c r="Q809" s="49"/>
      <c r="R809" s="49"/>
      <c r="S809" s="49"/>
      <c r="T809" s="49"/>
      <c r="U809" s="49"/>
      <c r="V809" s="49"/>
      <c r="W809" s="49"/>
      <c r="X809" s="49"/>
      <c r="Y809" s="49"/>
      <c r="Z809" s="49"/>
      <c r="AA809" s="222"/>
      <c r="AB809" s="222"/>
      <c r="AC809" s="222"/>
      <c r="AD809" s="222"/>
      <c r="AE809" s="222"/>
      <c r="AF809" s="222"/>
      <c r="AG809" s="222"/>
      <c r="AH809" s="222"/>
      <c r="AI809" s="222"/>
      <c r="AJ809" s="222"/>
      <c r="AK809" s="222"/>
      <c r="AL809" s="222"/>
      <c r="AM809" s="222"/>
      <c r="AN809" s="222"/>
      <c r="AO809" s="222"/>
      <c r="AP809" s="222"/>
      <c r="AQ809" s="218"/>
      <c r="AR809" s="222"/>
      <c r="AS809" s="222"/>
      <c r="AT809" s="222"/>
      <c r="AX809" s="45"/>
    </row>
    <row r="810" spans="1:50" ht="22.5" customHeight="1" x14ac:dyDescent="0.25">
      <c r="A810" s="49"/>
      <c r="B810" s="50"/>
      <c r="C810" s="50"/>
      <c r="D810" s="222"/>
      <c r="E810" s="49"/>
      <c r="F810" s="222"/>
      <c r="G810" s="222"/>
      <c r="H810" s="222"/>
      <c r="I810" s="222"/>
      <c r="J810" s="222"/>
      <c r="K810" s="222"/>
      <c r="L810" s="49"/>
      <c r="M810" s="49"/>
      <c r="N810" s="49"/>
      <c r="O810" s="49"/>
      <c r="P810" s="49"/>
      <c r="Q810" s="49"/>
      <c r="R810" s="49"/>
      <c r="S810" s="49"/>
      <c r="T810" s="49"/>
      <c r="U810" s="49"/>
      <c r="V810" s="49"/>
      <c r="W810" s="49"/>
      <c r="X810" s="49"/>
      <c r="Y810" s="49"/>
      <c r="Z810" s="49"/>
      <c r="AA810" s="222"/>
      <c r="AB810" s="222"/>
      <c r="AC810" s="222"/>
      <c r="AD810" s="222"/>
      <c r="AE810" s="222"/>
      <c r="AF810" s="222"/>
      <c r="AG810" s="222"/>
      <c r="AH810" s="222"/>
      <c r="AI810" s="222"/>
      <c r="AJ810" s="222"/>
      <c r="AK810" s="222"/>
      <c r="AL810" s="222"/>
      <c r="AM810" s="222"/>
      <c r="AN810" s="222"/>
      <c r="AO810" s="222"/>
      <c r="AP810" s="222"/>
      <c r="AQ810" s="218"/>
      <c r="AR810" s="222"/>
      <c r="AS810" s="222"/>
      <c r="AT810" s="222"/>
      <c r="AX810" s="45"/>
    </row>
    <row r="811" spans="1:50" ht="22.5" customHeight="1" x14ac:dyDescent="0.25">
      <c r="A811" s="49"/>
      <c r="B811" s="50"/>
      <c r="C811" s="50"/>
      <c r="D811" s="222"/>
      <c r="E811" s="49"/>
      <c r="F811" s="222"/>
      <c r="G811" s="222"/>
      <c r="H811" s="222"/>
      <c r="I811" s="222"/>
      <c r="J811" s="222"/>
      <c r="K811" s="222"/>
      <c r="L811" s="49"/>
      <c r="M811" s="49"/>
      <c r="N811" s="49"/>
      <c r="O811" s="49"/>
      <c r="P811" s="49"/>
      <c r="Q811" s="49"/>
      <c r="R811" s="49"/>
      <c r="S811" s="49"/>
      <c r="T811" s="49"/>
      <c r="U811" s="49"/>
      <c r="V811" s="49"/>
      <c r="W811" s="49"/>
      <c r="X811" s="49"/>
      <c r="Y811" s="49"/>
      <c r="Z811" s="49"/>
      <c r="AA811" s="222"/>
      <c r="AB811" s="222"/>
      <c r="AC811" s="222"/>
      <c r="AD811" s="222"/>
      <c r="AE811" s="222"/>
      <c r="AF811" s="222"/>
      <c r="AG811" s="222"/>
      <c r="AH811" s="222"/>
      <c r="AI811" s="222"/>
      <c r="AJ811" s="222"/>
      <c r="AK811" s="222"/>
      <c r="AL811" s="222"/>
      <c r="AM811" s="222"/>
      <c r="AN811" s="222"/>
      <c r="AO811" s="222"/>
      <c r="AP811" s="222"/>
      <c r="AQ811" s="218"/>
      <c r="AR811" s="222"/>
      <c r="AS811" s="222"/>
      <c r="AT811" s="222"/>
      <c r="AX811" s="45"/>
    </row>
    <row r="812" spans="1:50" ht="22.5" customHeight="1" x14ac:dyDescent="0.25">
      <c r="A812" s="49"/>
      <c r="B812" s="50"/>
      <c r="C812" s="50"/>
      <c r="D812" s="222"/>
      <c r="E812" s="49"/>
      <c r="F812" s="222"/>
      <c r="G812" s="222"/>
      <c r="H812" s="222"/>
      <c r="I812" s="222"/>
      <c r="J812" s="222"/>
      <c r="K812" s="222"/>
      <c r="L812" s="49"/>
      <c r="M812" s="49"/>
      <c r="N812" s="49"/>
      <c r="O812" s="49"/>
      <c r="P812" s="49"/>
      <c r="Q812" s="49"/>
      <c r="R812" s="49"/>
      <c r="S812" s="49"/>
      <c r="T812" s="49"/>
      <c r="U812" s="49"/>
      <c r="V812" s="49"/>
      <c r="W812" s="49"/>
      <c r="X812" s="49"/>
      <c r="Y812" s="49"/>
      <c r="Z812" s="49"/>
      <c r="AA812" s="222"/>
      <c r="AB812" s="222"/>
      <c r="AC812" s="222"/>
      <c r="AD812" s="222"/>
      <c r="AE812" s="222"/>
      <c r="AF812" s="222"/>
      <c r="AG812" s="222"/>
      <c r="AH812" s="222"/>
      <c r="AI812" s="222"/>
      <c r="AJ812" s="222"/>
      <c r="AK812" s="222"/>
      <c r="AL812" s="222"/>
      <c r="AM812" s="222"/>
      <c r="AN812" s="222"/>
      <c r="AO812" s="222"/>
      <c r="AP812" s="222"/>
      <c r="AQ812" s="218"/>
      <c r="AR812" s="222"/>
      <c r="AS812" s="222"/>
      <c r="AT812" s="222"/>
      <c r="AX812" s="45"/>
    </row>
    <row r="813" spans="1:50" ht="22.5" customHeight="1" x14ac:dyDescent="0.25">
      <c r="A813" s="49"/>
      <c r="B813" s="50"/>
      <c r="C813" s="50"/>
      <c r="D813" s="222"/>
      <c r="E813" s="49"/>
      <c r="F813" s="222"/>
      <c r="G813" s="222"/>
      <c r="H813" s="222"/>
      <c r="I813" s="222"/>
      <c r="J813" s="222"/>
      <c r="K813" s="222"/>
      <c r="L813" s="49"/>
      <c r="M813" s="49"/>
      <c r="N813" s="49"/>
      <c r="O813" s="49"/>
      <c r="P813" s="49"/>
      <c r="Q813" s="49"/>
      <c r="R813" s="49"/>
      <c r="S813" s="49"/>
      <c r="T813" s="49"/>
      <c r="U813" s="49"/>
      <c r="V813" s="49"/>
      <c r="W813" s="49"/>
      <c r="X813" s="49"/>
      <c r="Y813" s="49"/>
      <c r="Z813" s="49"/>
      <c r="AA813" s="222"/>
      <c r="AB813" s="222"/>
      <c r="AC813" s="222"/>
      <c r="AD813" s="222"/>
      <c r="AE813" s="222"/>
      <c r="AF813" s="222"/>
      <c r="AG813" s="222"/>
      <c r="AH813" s="222"/>
      <c r="AI813" s="222"/>
      <c r="AJ813" s="222"/>
      <c r="AK813" s="222"/>
      <c r="AL813" s="222"/>
      <c r="AM813" s="222"/>
      <c r="AN813" s="222"/>
      <c r="AO813" s="222"/>
      <c r="AP813" s="222"/>
      <c r="AQ813" s="218"/>
      <c r="AR813" s="222"/>
      <c r="AS813" s="222"/>
      <c r="AT813" s="222"/>
      <c r="AX813" s="45"/>
    </row>
    <row r="814" spans="1:50" ht="22.5" customHeight="1" x14ac:dyDescent="0.25">
      <c r="A814" s="49"/>
      <c r="B814" s="50"/>
      <c r="C814" s="50"/>
      <c r="D814" s="222"/>
      <c r="E814" s="49"/>
      <c r="F814" s="222"/>
      <c r="G814" s="222"/>
      <c r="H814" s="222"/>
      <c r="I814" s="222"/>
      <c r="J814" s="222"/>
      <c r="K814" s="222"/>
      <c r="L814" s="49"/>
      <c r="M814" s="49"/>
      <c r="N814" s="49"/>
      <c r="O814" s="49"/>
      <c r="P814" s="49"/>
      <c r="Q814" s="49"/>
      <c r="R814" s="49"/>
      <c r="S814" s="49"/>
      <c r="T814" s="49"/>
      <c r="U814" s="49"/>
      <c r="V814" s="49"/>
      <c r="W814" s="49"/>
      <c r="X814" s="49"/>
      <c r="Y814" s="49"/>
      <c r="Z814" s="49"/>
      <c r="AA814" s="222"/>
      <c r="AB814" s="222"/>
      <c r="AC814" s="222"/>
      <c r="AD814" s="222"/>
      <c r="AE814" s="222"/>
      <c r="AF814" s="222"/>
      <c r="AG814" s="222"/>
      <c r="AH814" s="222"/>
      <c r="AI814" s="222"/>
      <c r="AJ814" s="222"/>
      <c r="AK814" s="222"/>
      <c r="AL814" s="222"/>
      <c r="AM814" s="222"/>
      <c r="AN814" s="222"/>
      <c r="AO814" s="222"/>
      <c r="AP814" s="222"/>
      <c r="AQ814" s="218"/>
      <c r="AR814" s="222"/>
      <c r="AS814" s="222"/>
      <c r="AT814" s="222"/>
      <c r="AX814" s="45"/>
    </row>
    <row r="815" spans="1:50" ht="22.5" customHeight="1" x14ac:dyDescent="0.25">
      <c r="A815" s="49"/>
      <c r="B815" s="50"/>
      <c r="C815" s="50"/>
      <c r="D815" s="222"/>
      <c r="E815" s="49"/>
      <c r="F815" s="222"/>
      <c r="G815" s="222"/>
      <c r="H815" s="222"/>
      <c r="I815" s="222"/>
      <c r="J815" s="222"/>
      <c r="K815" s="222"/>
      <c r="L815" s="49"/>
      <c r="M815" s="49"/>
      <c r="N815" s="49"/>
      <c r="O815" s="49"/>
      <c r="P815" s="49"/>
      <c r="Q815" s="49"/>
      <c r="R815" s="49"/>
      <c r="S815" s="49"/>
      <c r="T815" s="49"/>
      <c r="U815" s="49"/>
      <c r="V815" s="49"/>
      <c r="W815" s="49"/>
      <c r="X815" s="49"/>
      <c r="Y815" s="49"/>
      <c r="Z815" s="49"/>
      <c r="AA815" s="222"/>
      <c r="AB815" s="222"/>
      <c r="AC815" s="222"/>
      <c r="AD815" s="222"/>
      <c r="AE815" s="222"/>
      <c r="AF815" s="222"/>
      <c r="AG815" s="222"/>
      <c r="AH815" s="222"/>
      <c r="AI815" s="222"/>
      <c r="AJ815" s="222"/>
      <c r="AK815" s="222"/>
      <c r="AL815" s="222"/>
      <c r="AM815" s="222"/>
      <c r="AN815" s="222"/>
      <c r="AO815" s="222"/>
      <c r="AP815" s="222"/>
      <c r="AQ815" s="218"/>
      <c r="AR815" s="222"/>
      <c r="AS815" s="222"/>
      <c r="AT815" s="222"/>
      <c r="AX815" s="45"/>
    </row>
    <row r="816" spans="1:50" ht="22.5" customHeight="1" x14ac:dyDescent="0.25">
      <c r="A816" s="49"/>
      <c r="B816" s="50"/>
      <c r="C816" s="50"/>
      <c r="D816" s="222"/>
      <c r="E816" s="49"/>
      <c r="F816" s="222"/>
      <c r="G816" s="222"/>
      <c r="H816" s="222"/>
      <c r="I816" s="222"/>
      <c r="J816" s="222"/>
      <c r="K816" s="222"/>
      <c r="L816" s="49"/>
      <c r="M816" s="49"/>
      <c r="N816" s="49"/>
      <c r="O816" s="49"/>
      <c r="P816" s="49"/>
      <c r="Q816" s="49"/>
      <c r="R816" s="49"/>
      <c r="S816" s="49"/>
      <c r="T816" s="49"/>
      <c r="U816" s="49"/>
      <c r="V816" s="49"/>
      <c r="W816" s="49"/>
      <c r="X816" s="49"/>
      <c r="Y816" s="49"/>
      <c r="Z816" s="49"/>
      <c r="AA816" s="222"/>
      <c r="AB816" s="222"/>
      <c r="AC816" s="222"/>
      <c r="AD816" s="222"/>
      <c r="AE816" s="222"/>
      <c r="AF816" s="222"/>
      <c r="AG816" s="222"/>
      <c r="AH816" s="222"/>
      <c r="AI816" s="222"/>
      <c r="AJ816" s="222"/>
      <c r="AK816" s="222"/>
      <c r="AL816" s="222"/>
      <c r="AM816" s="222"/>
      <c r="AN816" s="222"/>
      <c r="AO816" s="222"/>
      <c r="AP816" s="222"/>
      <c r="AQ816" s="218"/>
      <c r="AR816" s="222"/>
      <c r="AS816" s="222"/>
      <c r="AT816" s="222"/>
      <c r="AX816" s="45"/>
    </row>
    <row r="817" spans="1:50" ht="22.5" customHeight="1" x14ac:dyDescent="0.25">
      <c r="A817" s="49"/>
      <c r="B817" s="50"/>
      <c r="C817" s="50"/>
      <c r="D817" s="222"/>
      <c r="E817" s="49"/>
      <c r="F817" s="222"/>
      <c r="G817" s="222"/>
      <c r="H817" s="222"/>
      <c r="I817" s="222"/>
      <c r="J817" s="222"/>
      <c r="K817" s="222"/>
      <c r="L817" s="49"/>
      <c r="M817" s="49"/>
      <c r="N817" s="49"/>
      <c r="O817" s="49"/>
      <c r="P817" s="49"/>
      <c r="Q817" s="49"/>
      <c r="R817" s="49"/>
      <c r="S817" s="49"/>
      <c r="T817" s="49"/>
      <c r="U817" s="49"/>
      <c r="V817" s="49"/>
      <c r="W817" s="49"/>
      <c r="X817" s="49"/>
      <c r="Y817" s="49"/>
      <c r="Z817" s="49"/>
      <c r="AA817" s="222"/>
      <c r="AB817" s="222"/>
      <c r="AC817" s="222"/>
      <c r="AD817" s="222"/>
      <c r="AE817" s="222"/>
      <c r="AF817" s="222"/>
      <c r="AG817" s="222"/>
      <c r="AH817" s="222"/>
      <c r="AI817" s="222"/>
      <c r="AJ817" s="222"/>
      <c r="AK817" s="222"/>
      <c r="AL817" s="222"/>
      <c r="AM817" s="222"/>
      <c r="AN817" s="222"/>
      <c r="AO817" s="222"/>
      <c r="AP817" s="222"/>
      <c r="AQ817" s="218"/>
      <c r="AR817" s="222"/>
      <c r="AS817" s="222"/>
      <c r="AT817" s="222"/>
      <c r="AX817" s="45"/>
    </row>
    <row r="818" spans="1:50" ht="22.5" customHeight="1" x14ac:dyDescent="0.25">
      <c r="A818" s="49"/>
      <c r="B818" s="50"/>
      <c r="C818" s="50"/>
      <c r="D818" s="222"/>
      <c r="E818" s="49"/>
      <c r="F818" s="222"/>
      <c r="G818" s="222"/>
      <c r="H818" s="222"/>
      <c r="I818" s="222"/>
      <c r="J818" s="222"/>
      <c r="K818" s="222"/>
      <c r="L818" s="49"/>
      <c r="M818" s="49"/>
      <c r="N818" s="49"/>
      <c r="O818" s="49"/>
      <c r="P818" s="49"/>
      <c r="Q818" s="49"/>
      <c r="R818" s="49"/>
      <c r="S818" s="49"/>
      <c r="T818" s="49"/>
      <c r="U818" s="49"/>
      <c r="V818" s="49"/>
      <c r="W818" s="49"/>
      <c r="X818" s="49"/>
      <c r="Y818" s="49"/>
      <c r="Z818" s="49"/>
      <c r="AA818" s="222"/>
      <c r="AB818" s="222"/>
      <c r="AC818" s="222"/>
      <c r="AD818" s="222"/>
      <c r="AE818" s="222"/>
      <c r="AF818" s="222"/>
      <c r="AG818" s="222"/>
      <c r="AH818" s="222"/>
      <c r="AI818" s="222"/>
      <c r="AJ818" s="222"/>
      <c r="AK818" s="222"/>
      <c r="AL818" s="222"/>
      <c r="AM818" s="222"/>
      <c r="AN818" s="222"/>
      <c r="AO818" s="222"/>
      <c r="AP818" s="222"/>
      <c r="AQ818" s="218"/>
      <c r="AR818" s="222"/>
      <c r="AS818" s="222"/>
      <c r="AT818" s="222"/>
      <c r="AX818" s="45"/>
    </row>
    <row r="819" spans="1:50" ht="22.5" customHeight="1" x14ac:dyDescent="0.25">
      <c r="A819" s="49"/>
      <c r="B819" s="50"/>
      <c r="C819" s="50"/>
      <c r="D819" s="222"/>
      <c r="E819" s="49"/>
      <c r="F819" s="222"/>
      <c r="G819" s="222"/>
      <c r="H819" s="222"/>
      <c r="I819" s="222"/>
      <c r="J819" s="222"/>
      <c r="K819" s="222"/>
      <c r="L819" s="49"/>
      <c r="M819" s="49"/>
      <c r="N819" s="49"/>
      <c r="O819" s="49"/>
      <c r="P819" s="49"/>
      <c r="Q819" s="49"/>
      <c r="R819" s="49"/>
      <c r="S819" s="49"/>
      <c r="T819" s="49"/>
      <c r="U819" s="49"/>
      <c r="V819" s="49"/>
      <c r="W819" s="49"/>
      <c r="X819" s="49"/>
      <c r="Y819" s="49"/>
      <c r="Z819" s="49"/>
      <c r="AA819" s="222"/>
      <c r="AB819" s="222"/>
      <c r="AC819" s="222"/>
      <c r="AD819" s="222"/>
      <c r="AE819" s="222"/>
      <c r="AF819" s="222"/>
      <c r="AG819" s="222"/>
      <c r="AH819" s="222"/>
      <c r="AI819" s="222"/>
      <c r="AJ819" s="222"/>
      <c r="AK819" s="222"/>
      <c r="AL819" s="222"/>
      <c r="AM819" s="222"/>
      <c r="AN819" s="222"/>
      <c r="AO819" s="222"/>
      <c r="AP819" s="222"/>
      <c r="AQ819" s="218"/>
      <c r="AR819" s="222"/>
      <c r="AS819" s="222"/>
      <c r="AT819" s="222"/>
      <c r="AX819" s="45"/>
    </row>
    <row r="820" spans="1:50" ht="22.5" customHeight="1" x14ac:dyDescent="0.25">
      <c r="A820" s="49"/>
      <c r="B820" s="50"/>
      <c r="C820" s="50"/>
      <c r="D820" s="222"/>
      <c r="E820" s="49"/>
      <c r="F820" s="222"/>
      <c r="G820" s="222"/>
      <c r="H820" s="222"/>
      <c r="I820" s="222"/>
      <c r="J820" s="222"/>
      <c r="K820" s="222"/>
      <c r="L820" s="49"/>
      <c r="M820" s="49"/>
      <c r="N820" s="49"/>
      <c r="O820" s="49"/>
      <c r="P820" s="49"/>
      <c r="Q820" s="49"/>
      <c r="R820" s="49"/>
      <c r="S820" s="49"/>
      <c r="T820" s="49"/>
      <c r="U820" s="49"/>
      <c r="V820" s="49"/>
      <c r="W820" s="49"/>
      <c r="X820" s="49"/>
      <c r="Y820" s="49"/>
      <c r="Z820" s="49"/>
      <c r="AA820" s="222"/>
      <c r="AB820" s="222"/>
      <c r="AC820" s="222"/>
      <c r="AD820" s="222"/>
      <c r="AE820" s="222"/>
      <c r="AF820" s="222"/>
      <c r="AG820" s="222"/>
      <c r="AH820" s="222"/>
      <c r="AI820" s="222"/>
      <c r="AJ820" s="222"/>
      <c r="AK820" s="222"/>
      <c r="AL820" s="222"/>
      <c r="AM820" s="222"/>
      <c r="AN820" s="222"/>
      <c r="AO820" s="222"/>
      <c r="AP820" s="222"/>
      <c r="AQ820" s="218"/>
      <c r="AR820" s="222"/>
      <c r="AS820" s="222"/>
      <c r="AT820" s="222"/>
      <c r="AX820" s="45"/>
    </row>
    <row r="821" spans="1:50" ht="22.5" customHeight="1" x14ac:dyDescent="0.25">
      <c r="A821" s="49"/>
      <c r="B821" s="50"/>
      <c r="C821" s="50"/>
      <c r="D821" s="222"/>
      <c r="E821" s="49"/>
      <c r="F821" s="222"/>
      <c r="G821" s="222"/>
      <c r="H821" s="222"/>
      <c r="I821" s="222"/>
      <c r="J821" s="222"/>
      <c r="K821" s="222"/>
      <c r="L821" s="49"/>
      <c r="M821" s="49"/>
      <c r="N821" s="49"/>
      <c r="O821" s="49"/>
      <c r="P821" s="49"/>
      <c r="Q821" s="49"/>
      <c r="R821" s="49"/>
      <c r="S821" s="49"/>
      <c r="T821" s="49"/>
      <c r="U821" s="49"/>
      <c r="V821" s="49"/>
      <c r="W821" s="49"/>
      <c r="X821" s="49"/>
      <c r="Y821" s="49"/>
      <c r="Z821" s="49"/>
      <c r="AA821" s="222"/>
      <c r="AB821" s="222"/>
      <c r="AC821" s="222"/>
      <c r="AD821" s="222"/>
      <c r="AE821" s="222"/>
      <c r="AF821" s="222"/>
      <c r="AG821" s="222"/>
      <c r="AH821" s="222"/>
      <c r="AI821" s="222"/>
      <c r="AJ821" s="222"/>
      <c r="AK821" s="222"/>
      <c r="AL821" s="222"/>
      <c r="AM821" s="222"/>
      <c r="AN821" s="222"/>
      <c r="AO821" s="222"/>
      <c r="AP821" s="222"/>
      <c r="AQ821" s="218"/>
      <c r="AR821" s="222"/>
      <c r="AS821" s="222"/>
      <c r="AT821" s="222"/>
      <c r="AX821" s="45"/>
    </row>
    <row r="822" spans="1:50" ht="22.5" customHeight="1" x14ac:dyDescent="0.25">
      <c r="A822" s="49"/>
      <c r="B822" s="50"/>
      <c r="C822" s="50"/>
      <c r="D822" s="222"/>
      <c r="E822" s="49"/>
      <c r="F822" s="222"/>
      <c r="G822" s="222"/>
      <c r="H822" s="222"/>
      <c r="I822" s="222"/>
      <c r="J822" s="222"/>
      <c r="K822" s="222"/>
      <c r="L822" s="49"/>
      <c r="M822" s="49"/>
      <c r="N822" s="49"/>
      <c r="O822" s="49"/>
      <c r="P822" s="49"/>
      <c r="Q822" s="49"/>
      <c r="R822" s="49"/>
      <c r="S822" s="49"/>
      <c r="T822" s="49"/>
      <c r="U822" s="49"/>
      <c r="V822" s="49"/>
      <c r="W822" s="49"/>
      <c r="X822" s="49"/>
      <c r="Y822" s="49"/>
      <c r="Z822" s="49"/>
      <c r="AA822" s="222"/>
      <c r="AB822" s="222"/>
      <c r="AC822" s="222"/>
      <c r="AD822" s="222"/>
      <c r="AE822" s="222"/>
      <c r="AF822" s="222"/>
      <c r="AG822" s="222"/>
      <c r="AH822" s="222"/>
      <c r="AI822" s="222"/>
      <c r="AJ822" s="222"/>
      <c r="AK822" s="222"/>
      <c r="AL822" s="222"/>
      <c r="AM822" s="222"/>
      <c r="AN822" s="222"/>
      <c r="AO822" s="222"/>
      <c r="AP822" s="222"/>
      <c r="AQ822" s="218"/>
      <c r="AR822" s="222"/>
      <c r="AS822" s="222"/>
      <c r="AT822" s="222"/>
      <c r="AX822" s="45"/>
    </row>
    <row r="823" spans="1:50" ht="22.5" customHeight="1" x14ac:dyDescent="0.25">
      <c r="A823" s="49"/>
      <c r="B823" s="50"/>
      <c r="C823" s="50"/>
      <c r="D823" s="222"/>
      <c r="E823" s="49"/>
      <c r="F823" s="222"/>
      <c r="G823" s="222"/>
      <c r="H823" s="222"/>
      <c r="I823" s="222"/>
      <c r="J823" s="222"/>
      <c r="K823" s="222"/>
      <c r="L823" s="49"/>
      <c r="M823" s="49"/>
      <c r="N823" s="49"/>
      <c r="O823" s="49"/>
      <c r="P823" s="49"/>
      <c r="Q823" s="49"/>
      <c r="R823" s="49"/>
      <c r="S823" s="49"/>
      <c r="T823" s="49"/>
      <c r="U823" s="49"/>
      <c r="V823" s="49"/>
      <c r="W823" s="49"/>
      <c r="X823" s="49"/>
      <c r="Y823" s="49"/>
      <c r="Z823" s="49"/>
      <c r="AA823" s="222"/>
      <c r="AB823" s="222"/>
      <c r="AC823" s="222"/>
      <c r="AD823" s="222"/>
      <c r="AE823" s="222"/>
      <c r="AF823" s="222"/>
      <c r="AG823" s="222"/>
      <c r="AH823" s="222"/>
      <c r="AI823" s="222"/>
      <c r="AJ823" s="222"/>
      <c r="AK823" s="222"/>
      <c r="AL823" s="222"/>
      <c r="AM823" s="222"/>
      <c r="AN823" s="222"/>
      <c r="AO823" s="222"/>
      <c r="AP823" s="222"/>
      <c r="AQ823" s="218"/>
      <c r="AR823" s="222"/>
      <c r="AS823" s="222"/>
      <c r="AT823" s="222"/>
      <c r="AX823" s="45"/>
    </row>
    <row r="824" spans="1:50" ht="22.5" customHeight="1" x14ac:dyDescent="0.25">
      <c r="A824" s="49"/>
      <c r="B824" s="50"/>
      <c r="C824" s="50"/>
      <c r="D824" s="222"/>
      <c r="E824" s="49"/>
      <c r="F824" s="222"/>
      <c r="G824" s="222"/>
      <c r="H824" s="222"/>
      <c r="I824" s="222"/>
      <c r="J824" s="222"/>
      <c r="K824" s="222"/>
      <c r="L824" s="49"/>
      <c r="M824" s="49"/>
      <c r="N824" s="49"/>
      <c r="O824" s="49"/>
      <c r="P824" s="49"/>
      <c r="Q824" s="49"/>
      <c r="R824" s="49"/>
      <c r="S824" s="49"/>
      <c r="T824" s="49"/>
      <c r="U824" s="49"/>
      <c r="V824" s="49"/>
      <c r="W824" s="49"/>
      <c r="X824" s="49"/>
      <c r="Y824" s="49"/>
      <c r="Z824" s="49"/>
      <c r="AA824" s="222"/>
      <c r="AB824" s="222"/>
      <c r="AC824" s="222"/>
      <c r="AD824" s="222"/>
      <c r="AE824" s="222"/>
      <c r="AF824" s="222"/>
      <c r="AG824" s="222"/>
      <c r="AH824" s="222"/>
      <c r="AI824" s="222"/>
      <c r="AJ824" s="222"/>
      <c r="AK824" s="222"/>
      <c r="AL824" s="222"/>
      <c r="AM824" s="222"/>
      <c r="AN824" s="222"/>
      <c r="AO824" s="222"/>
      <c r="AP824" s="222"/>
      <c r="AQ824" s="218"/>
      <c r="AR824" s="222"/>
      <c r="AS824" s="222"/>
      <c r="AT824" s="222"/>
      <c r="AX824" s="45"/>
    </row>
    <row r="825" spans="1:50" ht="22.5" customHeight="1" x14ac:dyDescent="0.25">
      <c r="A825" s="49"/>
      <c r="B825" s="50"/>
      <c r="C825" s="50"/>
      <c r="D825" s="222"/>
      <c r="E825" s="49"/>
      <c r="F825" s="222"/>
      <c r="G825" s="222"/>
      <c r="H825" s="222"/>
      <c r="I825" s="222"/>
      <c r="J825" s="222"/>
      <c r="K825" s="222"/>
      <c r="L825" s="49"/>
      <c r="M825" s="49"/>
      <c r="N825" s="49"/>
      <c r="O825" s="49"/>
      <c r="P825" s="49"/>
      <c r="Q825" s="49"/>
      <c r="R825" s="49"/>
      <c r="S825" s="49"/>
      <c r="T825" s="49"/>
      <c r="U825" s="49"/>
      <c r="V825" s="49"/>
      <c r="W825" s="49"/>
      <c r="X825" s="49"/>
      <c r="Y825" s="49"/>
      <c r="Z825" s="49"/>
      <c r="AA825" s="222"/>
      <c r="AB825" s="222"/>
      <c r="AC825" s="222"/>
      <c r="AD825" s="222"/>
      <c r="AE825" s="222"/>
      <c r="AF825" s="222"/>
      <c r="AG825" s="222"/>
      <c r="AH825" s="222"/>
      <c r="AI825" s="222"/>
      <c r="AJ825" s="222"/>
      <c r="AK825" s="222"/>
      <c r="AL825" s="222"/>
      <c r="AM825" s="222"/>
      <c r="AN825" s="222"/>
      <c r="AO825" s="222"/>
      <c r="AP825" s="222"/>
      <c r="AQ825" s="218"/>
      <c r="AR825" s="222"/>
      <c r="AS825" s="222"/>
      <c r="AT825" s="222"/>
      <c r="AX825" s="45"/>
    </row>
    <row r="826" spans="1:50" ht="22.5" customHeight="1" x14ac:dyDescent="0.25">
      <c r="A826" s="49"/>
      <c r="B826" s="50"/>
      <c r="C826" s="50"/>
      <c r="D826" s="222"/>
      <c r="E826" s="49"/>
      <c r="F826" s="222"/>
      <c r="G826" s="222"/>
      <c r="H826" s="222"/>
      <c r="I826" s="222"/>
      <c r="J826" s="222"/>
      <c r="K826" s="222"/>
      <c r="L826" s="49"/>
      <c r="M826" s="49"/>
      <c r="N826" s="49"/>
      <c r="O826" s="49"/>
      <c r="P826" s="49"/>
      <c r="Q826" s="49"/>
      <c r="R826" s="49"/>
      <c r="S826" s="49"/>
      <c r="T826" s="49"/>
      <c r="U826" s="49"/>
      <c r="V826" s="49"/>
      <c r="W826" s="49"/>
      <c r="X826" s="49"/>
      <c r="Y826" s="49"/>
      <c r="Z826" s="49"/>
      <c r="AA826" s="222"/>
      <c r="AB826" s="222"/>
      <c r="AC826" s="222"/>
      <c r="AD826" s="222"/>
      <c r="AE826" s="222"/>
      <c r="AF826" s="222"/>
      <c r="AG826" s="222"/>
      <c r="AH826" s="222"/>
      <c r="AI826" s="222"/>
      <c r="AJ826" s="222"/>
      <c r="AK826" s="222"/>
      <c r="AL826" s="222"/>
      <c r="AM826" s="222"/>
      <c r="AN826" s="222"/>
      <c r="AO826" s="222"/>
      <c r="AP826" s="222"/>
      <c r="AQ826" s="218"/>
      <c r="AR826" s="222"/>
      <c r="AS826" s="222"/>
      <c r="AT826" s="222"/>
      <c r="AX826" s="45"/>
    </row>
    <row r="827" spans="1:50" ht="22.5" customHeight="1" x14ac:dyDescent="0.25">
      <c r="A827" s="49"/>
      <c r="B827" s="50"/>
      <c r="C827" s="50"/>
      <c r="D827" s="222"/>
      <c r="E827" s="49"/>
      <c r="F827" s="222"/>
      <c r="G827" s="222"/>
      <c r="H827" s="222"/>
      <c r="I827" s="222"/>
      <c r="J827" s="222"/>
      <c r="K827" s="222"/>
      <c r="L827" s="49"/>
      <c r="M827" s="49"/>
      <c r="N827" s="49"/>
      <c r="O827" s="49"/>
      <c r="P827" s="49"/>
      <c r="Q827" s="49"/>
      <c r="R827" s="49"/>
      <c r="S827" s="49"/>
      <c r="T827" s="49"/>
      <c r="U827" s="49"/>
      <c r="V827" s="49"/>
      <c r="W827" s="49"/>
      <c r="X827" s="49"/>
      <c r="Y827" s="49"/>
      <c r="Z827" s="49"/>
      <c r="AA827" s="222"/>
      <c r="AB827" s="222"/>
      <c r="AC827" s="222"/>
      <c r="AD827" s="222"/>
      <c r="AE827" s="222"/>
      <c r="AF827" s="222"/>
      <c r="AG827" s="222"/>
      <c r="AH827" s="222"/>
      <c r="AI827" s="222"/>
      <c r="AJ827" s="222"/>
      <c r="AK827" s="222"/>
      <c r="AL827" s="222"/>
      <c r="AM827" s="222"/>
      <c r="AN827" s="222"/>
      <c r="AO827" s="222"/>
      <c r="AP827" s="222"/>
      <c r="AQ827" s="218"/>
      <c r="AR827" s="222"/>
      <c r="AS827" s="222"/>
      <c r="AT827" s="222"/>
      <c r="AX827" s="45"/>
    </row>
    <row r="828" spans="1:50" ht="22.5" customHeight="1" x14ac:dyDescent="0.25">
      <c r="A828" s="49"/>
      <c r="B828" s="50"/>
      <c r="C828" s="50"/>
      <c r="D828" s="222"/>
      <c r="E828" s="49"/>
      <c r="F828" s="222"/>
      <c r="G828" s="222"/>
      <c r="H828" s="222"/>
      <c r="I828" s="222"/>
      <c r="J828" s="222"/>
      <c r="K828" s="222"/>
      <c r="L828" s="49"/>
      <c r="M828" s="49"/>
      <c r="N828" s="49"/>
      <c r="O828" s="49"/>
      <c r="P828" s="49"/>
      <c r="Q828" s="49"/>
      <c r="R828" s="49"/>
      <c r="S828" s="49"/>
      <c r="T828" s="49"/>
      <c r="U828" s="49"/>
      <c r="V828" s="49"/>
      <c r="W828" s="49"/>
      <c r="X828" s="49"/>
      <c r="Y828" s="49"/>
      <c r="Z828" s="49"/>
      <c r="AA828" s="222"/>
      <c r="AB828" s="222"/>
      <c r="AC828" s="222"/>
      <c r="AD828" s="222"/>
      <c r="AE828" s="222"/>
      <c r="AF828" s="222"/>
      <c r="AG828" s="222"/>
      <c r="AH828" s="222"/>
      <c r="AI828" s="222"/>
      <c r="AJ828" s="222"/>
      <c r="AK828" s="222"/>
      <c r="AL828" s="222"/>
      <c r="AM828" s="222"/>
      <c r="AN828" s="222"/>
      <c r="AO828" s="222"/>
      <c r="AP828" s="222"/>
      <c r="AQ828" s="218"/>
      <c r="AR828" s="222"/>
      <c r="AS828" s="222"/>
      <c r="AT828" s="222"/>
      <c r="AX828" s="45"/>
    </row>
    <row r="829" spans="1:50" ht="22.5" customHeight="1" x14ac:dyDescent="0.25">
      <c r="A829" s="49"/>
      <c r="B829" s="50"/>
      <c r="C829" s="50"/>
      <c r="D829" s="222"/>
      <c r="E829" s="49"/>
      <c r="F829" s="222"/>
      <c r="G829" s="222"/>
      <c r="H829" s="222"/>
      <c r="I829" s="222"/>
      <c r="J829" s="222"/>
      <c r="K829" s="222"/>
      <c r="L829" s="49"/>
      <c r="M829" s="49"/>
      <c r="N829" s="49"/>
      <c r="O829" s="49"/>
      <c r="P829" s="49"/>
      <c r="Q829" s="49"/>
      <c r="R829" s="49"/>
      <c r="S829" s="49"/>
      <c r="T829" s="49"/>
      <c r="U829" s="49"/>
      <c r="V829" s="49"/>
      <c r="W829" s="49"/>
      <c r="X829" s="49"/>
      <c r="Y829" s="49"/>
      <c r="Z829" s="49"/>
      <c r="AA829" s="222"/>
      <c r="AB829" s="222"/>
      <c r="AC829" s="222"/>
      <c r="AD829" s="222"/>
      <c r="AE829" s="222"/>
      <c r="AF829" s="222"/>
      <c r="AG829" s="222"/>
      <c r="AH829" s="222"/>
      <c r="AI829" s="222"/>
      <c r="AJ829" s="222"/>
      <c r="AK829" s="222"/>
      <c r="AL829" s="222"/>
      <c r="AM829" s="222"/>
      <c r="AN829" s="222"/>
      <c r="AO829" s="222"/>
      <c r="AP829" s="222"/>
      <c r="AQ829" s="218"/>
      <c r="AR829" s="222"/>
      <c r="AS829" s="222"/>
      <c r="AT829" s="222"/>
      <c r="AX829" s="45"/>
    </row>
    <row r="830" spans="1:50" ht="22.5" customHeight="1" x14ac:dyDescent="0.25">
      <c r="A830" s="49"/>
      <c r="B830" s="50"/>
      <c r="C830" s="50"/>
      <c r="D830" s="222"/>
      <c r="E830" s="49"/>
      <c r="F830" s="222"/>
      <c r="G830" s="222"/>
      <c r="H830" s="222"/>
      <c r="I830" s="222"/>
      <c r="J830" s="222"/>
      <c r="K830" s="222"/>
      <c r="L830" s="49"/>
      <c r="M830" s="49"/>
      <c r="N830" s="49"/>
      <c r="O830" s="49"/>
      <c r="P830" s="49"/>
      <c r="Q830" s="49"/>
      <c r="R830" s="49"/>
      <c r="S830" s="49"/>
      <c r="T830" s="49"/>
      <c r="U830" s="49"/>
      <c r="V830" s="49"/>
      <c r="W830" s="49"/>
      <c r="X830" s="49"/>
      <c r="Y830" s="49"/>
      <c r="Z830" s="49"/>
      <c r="AA830" s="222"/>
      <c r="AB830" s="222"/>
      <c r="AC830" s="222"/>
      <c r="AD830" s="222"/>
      <c r="AE830" s="222"/>
      <c r="AF830" s="222"/>
      <c r="AG830" s="222"/>
      <c r="AH830" s="222"/>
      <c r="AI830" s="222"/>
      <c r="AJ830" s="222"/>
      <c r="AK830" s="222"/>
      <c r="AL830" s="222"/>
      <c r="AM830" s="222"/>
      <c r="AN830" s="222"/>
      <c r="AO830" s="222"/>
      <c r="AP830" s="222"/>
      <c r="AQ830" s="218"/>
      <c r="AR830" s="222"/>
      <c r="AS830" s="222"/>
      <c r="AT830" s="222"/>
      <c r="AX830" s="45"/>
    </row>
    <row r="831" spans="1:50" ht="22.5" customHeight="1" x14ac:dyDescent="0.25">
      <c r="A831" s="49"/>
      <c r="B831" s="50"/>
      <c r="C831" s="50"/>
      <c r="D831" s="222"/>
      <c r="E831" s="49"/>
      <c r="F831" s="222"/>
      <c r="G831" s="222"/>
      <c r="H831" s="222"/>
      <c r="I831" s="222"/>
      <c r="J831" s="222"/>
      <c r="K831" s="222"/>
      <c r="L831" s="49"/>
      <c r="M831" s="49"/>
      <c r="N831" s="49"/>
      <c r="O831" s="49"/>
      <c r="P831" s="49"/>
      <c r="Q831" s="49"/>
      <c r="R831" s="49"/>
      <c r="S831" s="49"/>
      <c r="T831" s="49"/>
      <c r="U831" s="49"/>
      <c r="V831" s="49"/>
      <c r="W831" s="49"/>
      <c r="X831" s="49"/>
      <c r="Y831" s="49"/>
      <c r="Z831" s="49"/>
      <c r="AA831" s="222"/>
      <c r="AB831" s="222"/>
      <c r="AC831" s="222"/>
      <c r="AD831" s="222"/>
      <c r="AE831" s="222"/>
      <c r="AF831" s="222"/>
      <c r="AG831" s="222"/>
      <c r="AH831" s="222"/>
      <c r="AI831" s="222"/>
      <c r="AJ831" s="222"/>
      <c r="AK831" s="222"/>
      <c r="AL831" s="222"/>
      <c r="AM831" s="222"/>
      <c r="AN831" s="222"/>
      <c r="AO831" s="222"/>
      <c r="AP831" s="222"/>
      <c r="AQ831" s="218"/>
      <c r="AR831" s="222"/>
      <c r="AS831" s="222"/>
      <c r="AT831" s="222"/>
      <c r="AX831" s="45"/>
    </row>
    <row r="832" spans="1:50" ht="22.5" customHeight="1" x14ac:dyDescent="0.25">
      <c r="A832" s="49"/>
      <c r="B832" s="50"/>
      <c r="C832" s="50"/>
      <c r="D832" s="222"/>
      <c r="E832" s="49"/>
      <c r="F832" s="222"/>
      <c r="G832" s="222"/>
      <c r="H832" s="222"/>
      <c r="I832" s="222"/>
      <c r="J832" s="222"/>
      <c r="K832" s="222"/>
      <c r="L832" s="49"/>
      <c r="M832" s="49"/>
      <c r="N832" s="49"/>
      <c r="O832" s="49"/>
      <c r="P832" s="49"/>
      <c r="Q832" s="49"/>
      <c r="R832" s="49"/>
      <c r="S832" s="49"/>
      <c r="T832" s="49"/>
      <c r="U832" s="49"/>
      <c r="V832" s="49"/>
      <c r="W832" s="49"/>
      <c r="X832" s="49"/>
      <c r="Y832" s="49"/>
      <c r="Z832" s="49"/>
      <c r="AA832" s="222"/>
      <c r="AB832" s="222"/>
      <c r="AC832" s="222"/>
      <c r="AD832" s="222"/>
      <c r="AE832" s="222"/>
      <c r="AF832" s="222"/>
      <c r="AG832" s="222"/>
      <c r="AH832" s="222"/>
      <c r="AI832" s="222"/>
      <c r="AJ832" s="222"/>
      <c r="AK832" s="222"/>
      <c r="AL832" s="222"/>
      <c r="AM832" s="222"/>
      <c r="AN832" s="222"/>
      <c r="AO832" s="222"/>
      <c r="AP832" s="222"/>
      <c r="AQ832" s="218"/>
      <c r="AR832" s="222"/>
      <c r="AS832" s="222"/>
      <c r="AT832" s="222"/>
      <c r="AX832" s="45"/>
    </row>
    <row r="833" spans="1:50" ht="22.5" customHeight="1" x14ac:dyDescent="0.25">
      <c r="A833" s="49"/>
      <c r="B833" s="50"/>
      <c r="C833" s="50"/>
      <c r="D833" s="222"/>
      <c r="E833" s="49"/>
      <c r="F833" s="222"/>
      <c r="G833" s="222"/>
      <c r="H833" s="222"/>
      <c r="I833" s="222"/>
      <c r="J833" s="222"/>
      <c r="K833" s="222"/>
      <c r="L833" s="49"/>
      <c r="M833" s="49"/>
      <c r="N833" s="49"/>
      <c r="O833" s="49"/>
      <c r="P833" s="49"/>
      <c r="Q833" s="49"/>
      <c r="R833" s="49"/>
      <c r="S833" s="49"/>
      <c r="T833" s="49"/>
      <c r="U833" s="49"/>
      <c r="V833" s="49"/>
      <c r="W833" s="49"/>
      <c r="X833" s="49"/>
      <c r="Y833" s="49"/>
      <c r="Z833" s="49"/>
      <c r="AA833" s="222"/>
      <c r="AB833" s="222"/>
      <c r="AC833" s="222"/>
      <c r="AD833" s="222"/>
      <c r="AE833" s="222"/>
      <c r="AF833" s="222"/>
      <c r="AG833" s="222"/>
      <c r="AH833" s="222"/>
      <c r="AI833" s="222"/>
      <c r="AJ833" s="222"/>
      <c r="AK833" s="222"/>
      <c r="AL833" s="222"/>
      <c r="AM833" s="222"/>
      <c r="AN833" s="222"/>
      <c r="AO833" s="222"/>
      <c r="AP833" s="222"/>
      <c r="AQ833" s="218"/>
      <c r="AR833" s="222"/>
      <c r="AS833" s="222"/>
      <c r="AT833" s="222"/>
      <c r="AX833" s="45"/>
    </row>
    <row r="834" spans="1:50" ht="22.5" customHeight="1" x14ac:dyDescent="0.25">
      <c r="A834" s="49"/>
      <c r="B834" s="50"/>
      <c r="C834" s="50"/>
      <c r="D834" s="222"/>
      <c r="E834" s="49"/>
      <c r="F834" s="222"/>
      <c r="G834" s="222"/>
      <c r="H834" s="222"/>
      <c r="I834" s="222"/>
      <c r="J834" s="222"/>
      <c r="K834" s="222"/>
      <c r="L834" s="49"/>
      <c r="M834" s="49"/>
      <c r="N834" s="49"/>
      <c r="O834" s="49"/>
      <c r="P834" s="49"/>
      <c r="Q834" s="49"/>
      <c r="R834" s="49"/>
      <c r="S834" s="49"/>
      <c r="T834" s="49"/>
      <c r="U834" s="49"/>
      <c r="V834" s="49"/>
      <c r="W834" s="49"/>
      <c r="X834" s="49"/>
      <c r="Y834" s="49"/>
      <c r="Z834" s="49"/>
      <c r="AA834" s="222"/>
      <c r="AB834" s="222"/>
      <c r="AC834" s="222"/>
      <c r="AD834" s="222"/>
      <c r="AE834" s="222"/>
      <c r="AF834" s="222"/>
      <c r="AG834" s="222"/>
      <c r="AH834" s="222"/>
      <c r="AI834" s="222"/>
      <c r="AJ834" s="222"/>
      <c r="AK834" s="222"/>
      <c r="AL834" s="222"/>
      <c r="AM834" s="222"/>
      <c r="AN834" s="222"/>
      <c r="AO834" s="222"/>
      <c r="AP834" s="222"/>
      <c r="AQ834" s="218"/>
      <c r="AR834" s="222"/>
      <c r="AS834" s="222"/>
      <c r="AT834" s="222"/>
      <c r="AX834" s="45"/>
    </row>
    <row r="835" spans="1:50" ht="22.5" customHeight="1" x14ac:dyDescent="0.25">
      <c r="A835" s="49"/>
      <c r="B835" s="50"/>
      <c r="C835" s="50"/>
      <c r="D835" s="222"/>
      <c r="E835" s="49"/>
      <c r="F835" s="222"/>
      <c r="G835" s="222"/>
      <c r="H835" s="222"/>
      <c r="I835" s="222"/>
      <c r="J835" s="222"/>
      <c r="K835" s="222"/>
      <c r="L835" s="49"/>
      <c r="M835" s="49"/>
      <c r="N835" s="49"/>
      <c r="O835" s="49"/>
      <c r="P835" s="49"/>
      <c r="Q835" s="49"/>
      <c r="R835" s="49"/>
      <c r="S835" s="49"/>
      <c r="T835" s="49"/>
      <c r="U835" s="49"/>
      <c r="V835" s="49"/>
      <c r="W835" s="49"/>
      <c r="X835" s="49"/>
      <c r="Y835" s="49"/>
      <c r="Z835" s="49"/>
      <c r="AA835" s="222"/>
      <c r="AB835" s="222"/>
      <c r="AC835" s="222"/>
      <c r="AD835" s="222"/>
      <c r="AE835" s="222"/>
      <c r="AF835" s="222"/>
      <c r="AG835" s="222"/>
      <c r="AH835" s="222"/>
      <c r="AI835" s="222"/>
      <c r="AJ835" s="222"/>
      <c r="AK835" s="222"/>
      <c r="AL835" s="222"/>
      <c r="AM835" s="222"/>
      <c r="AN835" s="222"/>
      <c r="AO835" s="222"/>
      <c r="AP835" s="222"/>
      <c r="AQ835" s="218"/>
      <c r="AR835" s="222"/>
      <c r="AS835" s="222"/>
      <c r="AT835" s="222"/>
      <c r="AX835" s="45"/>
    </row>
    <row r="836" spans="1:50" ht="22.5" customHeight="1" x14ac:dyDescent="0.25">
      <c r="A836" s="49"/>
      <c r="B836" s="50"/>
      <c r="C836" s="50"/>
      <c r="D836" s="222"/>
      <c r="E836" s="49"/>
      <c r="F836" s="222"/>
      <c r="G836" s="222"/>
      <c r="H836" s="222"/>
      <c r="I836" s="222"/>
      <c r="J836" s="222"/>
      <c r="K836" s="222"/>
      <c r="L836" s="49"/>
      <c r="M836" s="49"/>
      <c r="N836" s="49"/>
      <c r="O836" s="49"/>
      <c r="P836" s="49"/>
      <c r="Q836" s="49"/>
      <c r="R836" s="49"/>
      <c r="S836" s="49"/>
      <c r="T836" s="49"/>
      <c r="U836" s="49"/>
      <c r="V836" s="49"/>
      <c r="W836" s="49"/>
      <c r="X836" s="49"/>
      <c r="Y836" s="49"/>
      <c r="Z836" s="49"/>
      <c r="AA836" s="222"/>
      <c r="AB836" s="222"/>
      <c r="AC836" s="222"/>
      <c r="AD836" s="222"/>
      <c r="AE836" s="222"/>
      <c r="AF836" s="222"/>
      <c r="AG836" s="222"/>
      <c r="AH836" s="222"/>
      <c r="AI836" s="222"/>
      <c r="AJ836" s="222"/>
      <c r="AK836" s="222"/>
      <c r="AL836" s="222"/>
      <c r="AM836" s="222"/>
      <c r="AN836" s="222"/>
      <c r="AO836" s="222"/>
      <c r="AP836" s="222"/>
      <c r="AQ836" s="218"/>
      <c r="AR836" s="222"/>
      <c r="AS836" s="222"/>
      <c r="AT836" s="222"/>
      <c r="AX836" s="45"/>
    </row>
    <row r="837" spans="1:50" ht="22.5" customHeight="1" x14ac:dyDescent="0.25">
      <c r="A837" s="49"/>
      <c r="B837" s="50"/>
      <c r="C837" s="50"/>
      <c r="D837" s="222"/>
      <c r="E837" s="49"/>
      <c r="F837" s="222"/>
      <c r="G837" s="222"/>
      <c r="H837" s="222"/>
      <c r="I837" s="222"/>
      <c r="J837" s="222"/>
      <c r="K837" s="222"/>
      <c r="L837" s="49"/>
      <c r="M837" s="49"/>
      <c r="N837" s="49"/>
      <c r="O837" s="49"/>
      <c r="P837" s="49"/>
      <c r="Q837" s="49"/>
      <c r="R837" s="49"/>
      <c r="S837" s="49"/>
      <c r="T837" s="49"/>
      <c r="U837" s="49"/>
      <c r="V837" s="49"/>
      <c r="W837" s="49"/>
      <c r="X837" s="49"/>
      <c r="Y837" s="49"/>
      <c r="Z837" s="49"/>
      <c r="AA837" s="222"/>
      <c r="AB837" s="222"/>
      <c r="AC837" s="222"/>
      <c r="AD837" s="222"/>
      <c r="AE837" s="222"/>
      <c r="AF837" s="222"/>
      <c r="AG837" s="222"/>
      <c r="AH837" s="222"/>
      <c r="AI837" s="222"/>
      <c r="AJ837" s="222"/>
      <c r="AK837" s="222"/>
      <c r="AL837" s="222"/>
      <c r="AM837" s="222"/>
      <c r="AN837" s="222"/>
      <c r="AO837" s="222"/>
      <c r="AP837" s="222"/>
      <c r="AQ837" s="218"/>
      <c r="AR837" s="222"/>
      <c r="AS837" s="222"/>
      <c r="AT837" s="222"/>
      <c r="AX837" s="45"/>
    </row>
    <row r="838" spans="1:50" ht="22.5" customHeight="1" x14ac:dyDescent="0.25">
      <c r="A838" s="49"/>
      <c r="B838" s="50"/>
      <c r="C838" s="50"/>
      <c r="D838" s="222"/>
      <c r="E838" s="49"/>
      <c r="F838" s="222"/>
      <c r="G838" s="222"/>
      <c r="H838" s="222"/>
      <c r="I838" s="222"/>
      <c r="J838" s="222"/>
      <c r="K838" s="222"/>
      <c r="L838" s="49"/>
      <c r="M838" s="49"/>
      <c r="N838" s="49"/>
      <c r="O838" s="49"/>
      <c r="P838" s="49"/>
      <c r="Q838" s="49"/>
      <c r="R838" s="49"/>
      <c r="S838" s="49"/>
      <c r="T838" s="49"/>
      <c r="U838" s="49"/>
      <c r="V838" s="49"/>
      <c r="W838" s="49"/>
      <c r="X838" s="49"/>
      <c r="Y838" s="49"/>
      <c r="Z838" s="49"/>
      <c r="AA838" s="222"/>
      <c r="AB838" s="222"/>
      <c r="AC838" s="222"/>
      <c r="AD838" s="222"/>
      <c r="AE838" s="222"/>
      <c r="AF838" s="222"/>
      <c r="AG838" s="222"/>
      <c r="AH838" s="222"/>
      <c r="AI838" s="222"/>
      <c r="AJ838" s="222"/>
      <c r="AK838" s="222"/>
      <c r="AL838" s="222"/>
      <c r="AM838" s="222"/>
      <c r="AN838" s="222"/>
      <c r="AO838" s="222"/>
      <c r="AP838" s="222"/>
      <c r="AQ838" s="218"/>
      <c r="AR838" s="222"/>
      <c r="AS838" s="222"/>
      <c r="AT838" s="222"/>
      <c r="AX838" s="45"/>
    </row>
    <row r="839" spans="1:50" ht="22.5" customHeight="1" x14ac:dyDescent="0.25">
      <c r="A839" s="49"/>
      <c r="B839" s="50"/>
      <c r="C839" s="50"/>
      <c r="D839" s="222"/>
      <c r="E839" s="49"/>
      <c r="F839" s="222"/>
      <c r="G839" s="222"/>
      <c r="H839" s="222"/>
      <c r="I839" s="222"/>
      <c r="J839" s="222"/>
      <c r="K839" s="222"/>
      <c r="L839" s="49"/>
      <c r="M839" s="49"/>
      <c r="N839" s="49"/>
      <c r="O839" s="49"/>
      <c r="P839" s="49"/>
      <c r="Q839" s="49"/>
      <c r="R839" s="49"/>
      <c r="S839" s="49"/>
      <c r="T839" s="49"/>
      <c r="U839" s="49"/>
      <c r="V839" s="49"/>
      <c r="W839" s="49"/>
      <c r="X839" s="49"/>
      <c r="Y839" s="49"/>
      <c r="Z839" s="49"/>
      <c r="AA839" s="222"/>
      <c r="AB839" s="222"/>
      <c r="AC839" s="222"/>
      <c r="AD839" s="222"/>
      <c r="AE839" s="222"/>
      <c r="AF839" s="222"/>
      <c r="AG839" s="222"/>
      <c r="AH839" s="222"/>
      <c r="AI839" s="222"/>
      <c r="AJ839" s="222"/>
      <c r="AK839" s="222"/>
      <c r="AL839" s="222"/>
      <c r="AM839" s="222"/>
      <c r="AN839" s="222"/>
      <c r="AO839" s="222"/>
      <c r="AP839" s="222"/>
      <c r="AQ839" s="218"/>
      <c r="AR839" s="222"/>
      <c r="AS839" s="222"/>
      <c r="AT839" s="222"/>
      <c r="AX839" s="45"/>
    </row>
    <row r="840" spans="1:50" ht="22.5" customHeight="1" x14ac:dyDescent="0.25">
      <c r="A840" s="49"/>
      <c r="B840" s="50"/>
      <c r="C840" s="50"/>
      <c r="D840" s="222"/>
      <c r="E840" s="49"/>
      <c r="F840" s="222"/>
      <c r="G840" s="222"/>
      <c r="H840" s="222"/>
      <c r="I840" s="222"/>
      <c r="J840" s="222"/>
      <c r="K840" s="222"/>
      <c r="L840" s="49"/>
      <c r="M840" s="49"/>
      <c r="N840" s="49"/>
      <c r="O840" s="49"/>
      <c r="P840" s="49"/>
      <c r="Q840" s="49"/>
      <c r="R840" s="49"/>
      <c r="S840" s="49"/>
      <c r="T840" s="49"/>
      <c r="U840" s="49"/>
      <c r="V840" s="49"/>
      <c r="W840" s="49"/>
      <c r="X840" s="49"/>
      <c r="Y840" s="49"/>
      <c r="Z840" s="49"/>
      <c r="AA840" s="222"/>
      <c r="AB840" s="222"/>
      <c r="AC840" s="222"/>
      <c r="AD840" s="222"/>
      <c r="AE840" s="222"/>
      <c r="AF840" s="222"/>
      <c r="AG840" s="222"/>
      <c r="AH840" s="222"/>
      <c r="AI840" s="222"/>
      <c r="AJ840" s="222"/>
      <c r="AK840" s="222"/>
      <c r="AL840" s="222"/>
      <c r="AM840" s="222"/>
      <c r="AN840" s="222"/>
      <c r="AO840" s="222"/>
      <c r="AP840" s="222"/>
      <c r="AQ840" s="218"/>
      <c r="AR840" s="222"/>
      <c r="AS840" s="222"/>
      <c r="AT840" s="222"/>
      <c r="AX840" s="45"/>
    </row>
    <row r="841" spans="1:50" ht="22.5" customHeight="1" x14ac:dyDescent="0.25">
      <c r="A841" s="49"/>
      <c r="B841" s="50"/>
      <c r="C841" s="50"/>
      <c r="D841" s="222"/>
      <c r="E841" s="49"/>
      <c r="F841" s="222"/>
      <c r="G841" s="222"/>
      <c r="H841" s="222"/>
      <c r="I841" s="222"/>
      <c r="J841" s="222"/>
      <c r="K841" s="222"/>
      <c r="L841" s="49"/>
      <c r="M841" s="49"/>
      <c r="N841" s="49"/>
      <c r="O841" s="49"/>
      <c r="P841" s="49"/>
      <c r="Q841" s="49"/>
      <c r="R841" s="49"/>
      <c r="S841" s="49"/>
      <c r="T841" s="49"/>
      <c r="U841" s="49"/>
      <c r="V841" s="49"/>
      <c r="W841" s="49"/>
      <c r="X841" s="49"/>
      <c r="Y841" s="49"/>
      <c r="Z841" s="49"/>
      <c r="AA841" s="222"/>
      <c r="AB841" s="222"/>
      <c r="AC841" s="222"/>
      <c r="AD841" s="222"/>
      <c r="AE841" s="222"/>
      <c r="AF841" s="222"/>
      <c r="AG841" s="222"/>
      <c r="AH841" s="222"/>
      <c r="AI841" s="222"/>
      <c r="AJ841" s="222"/>
      <c r="AK841" s="222"/>
      <c r="AL841" s="222"/>
      <c r="AM841" s="222"/>
      <c r="AN841" s="222"/>
      <c r="AO841" s="222"/>
      <c r="AP841" s="222"/>
      <c r="AQ841" s="218"/>
      <c r="AR841" s="222"/>
      <c r="AS841" s="222"/>
      <c r="AT841" s="222"/>
      <c r="AX841" s="45"/>
    </row>
    <row r="842" spans="1:50" ht="22.5" customHeight="1" x14ac:dyDescent="0.25">
      <c r="A842" s="49"/>
      <c r="B842" s="50"/>
      <c r="C842" s="50"/>
      <c r="D842" s="222"/>
      <c r="E842" s="49"/>
      <c r="F842" s="222"/>
      <c r="G842" s="222"/>
      <c r="H842" s="222"/>
      <c r="I842" s="222"/>
      <c r="J842" s="222"/>
      <c r="K842" s="222"/>
      <c r="L842" s="49"/>
      <c r="M842" s="49"/>
      <c r="N842" s="49"/>
      <c r="O842" s="49"/>
      <c r="P842" s="49"/>
      <c r="Q842" s="49"/>
      <c r="R842" s="49"/>
      <c r="S842" s="49"/>
      <c r="T842" s="49"/>
      <c r="U842" s="49"/>
      <c r="V842" s="49"/>
      <c r="W842" s="49"/>
      <c r="X842" s="49"/>
      <c r="Y842" s="49"/>
      <c r="Z842" s="49"/>
      <c r="AA842" s="222"/>
      <c r="AB842" s="222"/>
      <c r="AC842" s="222"/>
      <c r="AD842" s="222"/>
      <c r="AE842" s="222"/>
      <c r="AF842" s="222"/>
      <c r="AG842" s="222"/>
      <c r="AH842" s="222"/>
      <c r="AI842" s="222"/>
      <c r="AJ842" s="222"/>
      <c r="AK842" s="222"/>
      <c r="AL842" s="222"/>
      <c r="AM842" s="222"/>
      <c r="AN842" s="222"/>
      <c r="AO842" s="222"/>
      <c r="AP842" s="222"/>
      <c r="AQ842" s="218"/>
      <c r="AR842" s="222"/>
      <c r="AS842" s="222"/>
      <c r="AT842" s="222"/>
      <c r="AX842" s="45"/>
    </row>
    <row r="843" spans="1:50" ht="22.5" customHeight="1" x14ac:dyDescent="0.25">
      <c r="A843" s="49"/>
      <c r="B843" s="50"/>
      <c r="C843" s="50"/>
      <c r="D843" s="222"/>
      <c r="E843" s="49"/>
      <c r="F843" s="222"/>
      <c r="G843" s="222"/>
      <c r="H843" s="222"/>
      <c r="I843" s="222"/>
      <c r="J843" s="222"/>
      <c r="K843" s="222"/>
      <c r="L843" s="49"/>
      <c r="M843" s="49"/>
      <c r="N843" s="49"/>
      <c r="O843" s="49"/>
      <c r="P843" s="49"/>
      <c r="Q843" s="49"/>
      <c r="R843" s="49"/>
      <c r="S843" s="49"/>
      <c r="T843" s="49"/>
      <c r="U843" s="49"/>
      <c r="V843" s="49"/>
      <c r="W843" s="49"/>
      <c r="X843" s="49"/>
      <c r="Y843" s="49"/>
      <c r="Z843" s="49"/>
      <c r="AA843" s="222"/>
      <c r="AB843" s="222"/>
      <c r="AC843" s="222"/>
      <c r="AD843" s="222"/>
      <c r="AE843" s="222"/>
      <c r="AF843" s="222"/>
      <c r="AG843" s="222"/>
      <c r="AH843" s="222"/>
      <c r="AI843" s="222"/>
      <c r="AJ843" s="222"/>
      <c r="AK843" s="222"/>
      <c r="AL843" s="222"/>
      <c r="AM843" s="222"/>
      <c r="AN843" s="222"/>
      <c r="AO843" s="222"/>
      <c r="AP843" s="222"/>
      <c r="AQ843" s="218"/>
      <c r="AR843" s="222"/>
      <c r="AS843" s="222"/>
      <c r="AT843" s="222"/>
      <c r="AX843" s="45"/>
    </row>
    <row r="844" spans="1:50" ht="22.5" customHeight="1" x14ac:dyDescent="0.25">
      <c r="A844" s="49"/>
      <c r="B844" s="50"/>
      <c r="C844" s="50"/>
      <c r="D844" s="222"/>
      <c r="E844" s="49"/>
      <c r="F844" s="222"/>
      <c r="G844" s="222"/>
      <c r="H844" s="222"/>
      <c r="I844" s="222"/>
      <c r="J844" s="222"/>
      <c r="K844" s="222"/>
      <c r="L844" s="49"/>
      <c r="M844" s="49"/>
      <c r="N844" s="49"/>
      <c r="O844" s="49"/>
      <c r="P844" s="49"/>
      <c r="Q844" s="49"/>
      <c r="R844" s="49"/>
      <c r="S844" s="49"/>
      <c r="T844" s="49"/>
      <c r="U844" s="49"/>
      <c r="V844" s="49"/>
      <c r="W844" s="49"/>
      <c r="X844" s="49"/>
      <c r="Y844" s="49"/>
      <c r="Z844" s="49"/>
      <c r="AA844" s="222"/>
      <c r="AB844" s="222"/>
      <c r="AC844" s="222"/>
      <c r="AD844" s="222"/>
      <c r="AE844" s="222"/>
      <c r="AF844" s="222"/>
      <c r="AG844" s="222"/>
      <c r="AH844" s="222"/>
      <c r="AI844" s="222"/>
      <c r="AJ844" s="222"/>
      <c r="AK844" s="222"/>
      <c r="AL844" s="222"/>
      <c r="AM844" s="222"/>
      <c r="AN844" s="222"/>
      <c r="AO844" s="222"/>
      <c r="AP844" s="222"/>
      <c r="AQ844" s="218"/>
      <c r="AR844" s="222"/>
      <c r="AS844" s="222"/>
      <c r="AT844" s="222"/>
      <c r="AX844" s="45"/>
    </row>
    <row r="845" spans="1:50" ht="22.5" customHeight="1" x14ac:dyDescent="0.25">
      <c r="A845" s="49"/>
      <c r="B845" s="50"/>
      <c r="C845" s="50"/>
      <c r="D845" s="222"/>
      <c r="E845" s="49"/>
      <c r="F845" s="222"/>
      <c r="G845" s="222"/>
      <c r="H845" s="222"/>
      <c r="I845" s="222"/>
      <c r="J845" s="222"/>
      <c r="K845" s="222"/>
      <c r="L845" s="49"/>
      <c r="M845" s="49"/>
      <c r="N845" s="49"/>
      <c r="O845" s="49"/>
      <c r="P845" s="49"/>
      <c r="Q845" s="49"/>
      <c r="R845" s="49"/>
      <c r="S845" s="49"/>
      <c r="T845" s="49"/>
      <c r="U845" s="49"/>
      <c r="V845" s="49"/>
      <c r="W845" s="49"/>
      <c r="X845" s="49"/>
      <c r="Y845" s="49"/>
      <c r="Z845" s="49"/>
      <c r="AA845" s="222"/>
      <c r="AB845" s="222"/>
      <c r="AC845" s="222"/>
      <c r="AD845" s="222"/>
      <c r="AE845" s="222"/>
      <c r="AF845" s="222"/>
      <c r="AG845" s="222"/>
      <c r="AH845" s="222"/>
      <c r="AI845" s="222"/>
      <c r="AJ845" s="222"/>
      <c r="AK845" s="222"/>
      <c r="AL845" s="222"/>
      <c r="AM845" s="222"/>
      <c r="AN845" s="222"/>
      <c r="AO845" s="222"/>
      <c r="AP845" s="222"/>
      <c r="AQ845" s="218"/>
      <c r="AR845" s="222"/>
      <c r="AS845" s="222"/>
      <c r="AT845" s="222"/>
      <c r="AX845" s="45"/>
    </row>
    <row r="846" spans="1:50" ht="22.5" customHeight="1" x14ac:dyDescent="0.25">
      <c r="A846" s="49"/>
      <c r="B846" s="50"/>
      <c r="C846" s="50"/>
      <c r="D846" s="222"/>
      <c r="E846" s="49"/>
      <c r="F846" s="222"/>
      <c r="G846" s="222"/>
      <c r="H846" s="222"/>
      <c r="I846" s="222"/>
      <c r="J846" s="222"/>
      <c r="K846" s="222"/>
      <c r="L846" s="49"/>
      <c r="M846" s="49"/>
      <c r="N846" s="49"/>
      <c r="O846" s="49"/>
      <c r="P846" s="49"/>
      <c r="Q846" s="49"/>
      <c r="R846" s="49"/>
      <c r="S846" s="49"/>
      <c r="T846" s="49"/>
      <c r="U846" s="49"/>
      <c r="V846" s="49"/>
      <c r="W846" s="49"/>
      <c r="X846" s="49"/>
      <c r="Y846" s="49"/>
      <c r="Z846" s="49"/>
      <c r="AA846" s="222"/>
      <c r="AB846" s="222"/>
      <c r="AC846" s="222"/>
      <c r="AD846" s="222"/>
      <c r="AE846" s="222"/>
      <c r="AF846" s="222"/>
      <c r="AG846" s="222"/>
      <c r="AH846" s="222"/>
      <c r="AI846" s="222"/>
      <c r="AJ846" s="222"/>
      <c r="AK846" s="222"/>
      <c r="AL846" s="222"/>
      <c r="AM846" s="222"/>
      <c r="AN846" s="222"/>
      <c r="AO846" s="222"/>
      <c r="AP846" s="222"/>
      <c r="AQ846" s="218"/>
      <c r="AR846" s="222"/>
      <c r="AS846" s="222"/>
      <c r="AT846" s="222"/>
      <c r="AX846" s="45"/>
    </row>
    <row r="847" spans="1:50" ht="22.5" customHeight="1" x14ac:dyDescent="0.25">
      <c r="A847" s="49"/>
      <c r="B847" s="50"/>
      <c r="C847" s="50"/>
      <c r="D847" s="222"/>
      <c r="E847" s="49"/>
      <c r="F847" s="222"/>
      <c r="G847" s="222"/>
      <c r="H847" s="222"/>
      <c r="I847" s="222"/>
      <c r="J847" s="222"/>
      <c r="K847" s="222"/>
      <c r="L847" s="49"/>
      <c r="M847" s="49"/>
      <c r="N847" s="49"/>
      <c r="O847" s="49"/>
      <c r="P847" s="49"/>
      <c r="Q847" s="49"/>
      <c r="R847" s="49"/>
      <c r="S847" s="49"/>
      <c r="T847" s="49"/>
      <c r="U847" s="49"/>
      <c r="V847" s="49"/>
      <c r="W847" s="49"/>
      <c r="X847" s="49"/>
      <c r="Y847" s="49"/>
      <c r="Z847" s="49"/>
      <c r="AA847" s="222"/>
      <c r="AB847" s="222"/>
      <c r="AC847" s="222"/>
      <c r="AD847" s="222"/>
      <c r="AE847" s="222"/>
      <c r="AF847" s="222"/>
      <c r="AG847" s="222"/>
      <c r="AH847" s="222"/>
      <c r="AI847" s="222"/>
      <c r="AJ847" s="222"/>
      <c r="AK847" s="222"/>
      <c r="AL847" s="222"/>
      <c r="AM847" s="222"/>
      <c r="AN847" s="222"/>
      <c r="AO847" s="222"/>
      <c r="AP847" s="222"/>
      <c r="AQ847" s="218"/>
      <c r="AR847" s="222"/>
      <c r="AS847" s="222"/>
      <c r="AT847" s="222"/>
      <c r="AX847" s="45"/>
    </row>
    <row r="848" spans="1:50" ht="22.5" customHeight="1" x14ac:dyDescent="0.25">
      <c r="A848" s="49"/>
      <c r="B848" s="50"/>
      <c r="C848" s="50"/>
      <c r="D848" s="222"/>
      <c r="E848" s="49"/>
      <c r="F848" s="222"/>
      <c r="G848" s="222"/>
      <c r="H848" s="222"/>
      <c r="I848" s="222"/>
      <c r="J848" s="222"/>
      <c r="K848" s="222"/>
      <c r="L848" s="49"/>
      <c r="M848" s="49"/>
      <c r="N848" s="49"/>
      <c r="O848" s="49"/>
      <c r="P848" s="49"/>
      <c r="Q848" s="49"/>
      <c r="R848" s="49"/>
      <c r="S848" s="49"/>
      <c r="T848" s="49"/>
      <c r="U848" s="49"/>
      <c r="V848" s="49"/>
      <c r="W848" s="49"/>
      <c r="X848" s="49"/>
      <c r="Y848" s="49"/>
      <c r="Z848" s="49"/>
      <c r="AA848" s="222"/>
      <c r="AB848" s="222"/>
      <c r="AC848" s="222"/>
      <c r="AD848" s="222"/>
      <c r="AE848" s="222"/>
      <c r="AF848" s="222"/>
      <c r="AG848" s="222"/>
      <c r="AH848" s="222"/>
      <c r="AI848" s="222"/>
      <c r="AJ848" s="222"/>
      <c r="AK848" s="222"/>
      <c r="AL848" s="222"/>
      <c r="AM848" s="222"/>
      <c r="AN848" s="222"/>
      <c r="AO848" s="222"/>
      <c r="AP848" s="222"/>
      <c r="AQ848" s="218"/>
      <c r="AR848" s="222"/>
      <c r="AS848" s="222"/>
      <c r="AT848" s="222"/>
      <c r="AX848" s="45"/>
    </row>
    <row r="849" spans="1:50" ht="22.5" customHeight="1" x14ac:dyDescent="0.25">
      <c r="A849" s="49"/>
      <c r="B849" s="50"/>
      <c r="C849" s="50"/>
      <c r="D849" s="222"/>
      <c r="E849" s="49"/>
      <c r="F849" s="222"/>
      <c r="G849" s="222"/>
      <c r="H849" s="222"/>
      <c r="I849" s="222"/>
      <c r="J849" s="222"/>
      <c r="K849" s="222"/>
      <c r="L849" s="49"/>
      <c r="M849" s="49"/>
      <c r="N849" s="49"/>
      <c r="O849" s="49"/>
      <c r="P849" s="49"/>
      <c r="Q849" s="49"/>
      <c r="R849" s="49"/>
      <c r="S849" s="49"/>
      <c r="T849" s="49"/>
      <c r="U849" s="49"/>
      <c r="V849" s="49"/>
      <c r="W849" s="49"/>
      <c r="X849" s="49"/>
      <c r="Y849" s="49"/>
      <c r="Z849" s="49"/>
      <c r="AA849" s="222"/>
      <c r="AB849" s="222"/>
      <c r="AC849" s="222"/>
      <c r="AD849" s="222"/>
      <c r="AE849" s="222"/>
      <c r="AF849" s="222"/>
      <c r="AG849" s="222"/>
      <c r="AH849" s="222"/>
      <c r="AI849" s="222"/>
      <c r="AJ849" s="222"/>
      <c r="AK849" s="222"/>
      <c r="AL849" s="222"/>
      <c r="AM849" s="222"/>
      <c r="AN849" s="222"/>
      <c r="AO849" s="222"/>
      <c r="AP849" s="222"/>
      <c r="AQ849" s="218"/>
      <c r="AR849" s="222"/>
      <c r="AS849" s="222"/>
      <c r="AT849" s="222"/>
      <c r="AX849" s="45"/>
    </row>
    <row r="850" spans="1:50" ht="22.5" customHeight="1" x14ac:dyDescent="0.25">
      <c r="A850" s="49"/>
      <c r="B850" s="50"/>
      <c r="C850" s="50"/>
      <c r="D850" s="222"/>
      <c r="E850" s="49"/>
      <c r="F850" s="222"/>
      <c r="G850" s="222"/>
      <c r="H850" s="222"/>
      <c r="I850" s="222"/>
      <c r="J850" s="222"/>
      <c r="K850" s="222"/>
      <c r="L850" s="49"/>
      <c r="M850" s="49"/>
      <c r="N850" s="49"/>
      <c r="O850" s="49"/>
      <c r="P850" s="49"/>
      <c r="Q850" s="49"/>
      <c r="R850" s="49"/>
      <c r="S850" s="49"/>
      <c r="T850" s="49"/>
      <c r="U850" s="49"/>
      <c r="V850" s="49"/>
      <c r="W850" s="49"/>
      <c r="X850" s="49"/>
      <c r="Y850" s="49"/>
      <c r="Z850" s="49"/>
      <c r="AA850" s="222"/>
      <c r="AB850" s="222"/>
      <c r="AC850" s="222"/>
      <c r="AD850" s="222"/>
      <c r="AE850" s="222"/>
      <c r="AF850" s="222"/>
      <c r="AG850" s="222"/>
      <c r="AH850" s="222"/>
      <c r="AI850" s="222"/>
      <c r="AJ850" s="222"/>
      <c r="AK850" s="222"/>
      <c r="AL850" s="222"/>
      <c r="AM850" s="222"/>
      <c r="AN850" s="222"/>
      <c r="AO850" s="222"/>
      <c r="AP850" s="222"/>
      <c r="AQ850" s="218"/>
      <c r="AR850" s="222"/>
      <c r="AS850" s="222"/>
      <c r="AT850" s="222"/>
      <c r="AX850" s="45"/>
    </row>
    <row r="851" spans="1:50" ht="22.5" customHeight="1" x14ac:dyDescent="0.25">
      <c r="A851" s="49"/>
      <c r="B851" s="50"/>
      <c r="C851" s="50"/>
      <c r="D851" s="222"/>
      <c r="E851" s="49"/>
      <c r="F851" s="222"/>
      <c r="G851" s="222"/>
      <c r="H851" s="222"/>
      <c r="I851" s="222"/>
      <c r="J851" s="222"/>
      <c r="K851" s="222"/>
      <c r="L851" s="49"/>
      <c r="M851" s="49"/>
      <c r="N851" s="49"/>
      <c r="O851" s="49"/>
      <c r="P851" s="49"/>
      <c r="Q851" s="49"/>
      <c r="R851" s="49"/>
      <c r="S851" s="49"/>
      <c r="T851" s="49"/>
      <c r="U851" s="49"/>
      <c r="V851" s="49"/>
      <c r="W851" s="49"/>
      <c r="X851" s="49"/>
      <c r="Y851" s="49"/>
      <c r="Z851" s="49"/>
      <c r="AA851" s="222"/>
      <c r="AB851" s="222"/>
      <c r="AC851" s="222"/>
      <c r="AD851" s="222"/>
      <c r="AE851" s="222"/>
      <c r="AF851" s="222"/>
      <c r="AG851" s="222"/>
      <c r="AH851" s="222"/>
      <c r="AI851" s="222"/>
      <c r="AJ851" s="222"/>
      <c r="AK851" s="222"/>
      <c r="AL851" s="222"/>
      <c r="AM851" s="222"/>
      <c r="AN851" s="222"/>
      <c r="AO851" s="222"/>
      <c r="AP851" s="222"/>
      <c r="AQ851" s="218"/>
      <c r="AR851" s="222"/>
      <c r="AS851" s="222"/>
      <c r="AT851" s="222"/>
      <c r="AX851" s="45"/>
    </row>
    <row r="852" spans="1:50" ht="22.5" customHeight="1" x14ac:dyDescent="0.25">
      <c r="A852" s="49"/>
      <c r="B852" s="50"/>
      <c r="C852" s="50"/>
      <c r="D852" s="222"/>
      <c r="E852" s="49"/>
      <c r="F852" s="222"/>
      <c r="G852" s="222"/>
      <c r="H852" s="222"/>
      <c r="I852" s="222"/>
      <c r="J852" s="222"/>
      <c r="K852" s="222"/>
      <c r="L852" s="49"/>
      <c r="M852" s="49"/>
      <c r="N852" s="49"/>
      <c r="O852" s="49"/>
      <c r="P852" s="49"/>
      <c r="Q852" s="49"/>
      <c r="R852" s="49"/>
      <c r="S852" s="49"/>
      <c r="T852" s="49"/>
      <c r="U852" s="49"/>
      <c r="V852" s="49"/>
      <c r="W852" s="49"/>
      <c r="X852" s="49"/>
      <c r="Y852" s="49"/>
      <c r="Z852" s="49"/>
      <c r="AA852" s="222"/>
      <c r="AB852" s="222"/>
      <c r="AC852" s="222"/>
      <c r="AD852" s="222"/>
      <c r="AE852" s="222"/>
      <c r="AF852" s="222"/>
      <c r="AG852" s="222"/>
      <c r="AH852" s="222"/>
      <c r="AI852" s="222"/>
      <c r="AJ852" s="222"/>
      <c r="AK852" s="222"/>
      <c r="AL852" s="222"/>
      <c r="AM852" s="222"/>
      <c r="AN852" s="222"/>
      <c r="AO852" s="222"/>
      <c r="AP852" s="222"/>
      <c r="AQ852" s="218"/>
      <c r="AR852" s="222"/>
      <c r="AS852" s="222"/>
      <c r="AT852" s="222"/>
      <c r="AX852" s="45"/>
    </row>
    <row r="853" spans="1:50" ht="22.5" customHeight="1" x14ac:dyDescent="0.25">
      <c r="A853" s="49"/>
      <c r="B853" s="50"/>
      <c r="C853" s="50"/>
      <c r="D853" s="222"/>
      <c r="E853" s="49"/>
      <c r="F853" s="222"/>
      <c r="G853" s="222"/>
      <c r="H853" s="222"/>
      <c r="I853" s="222"/>
      <c r="J853" s="222"/>
      <c r="K853" s="222"/>
      <c r="L853" s="49"/>
      <c r="M853" s="49"/>
      <c r="N853" s="49"/>
      <c r="O853" s="49"/>
      <c r="P853" s="49"/>
      <c r="Q853" s="49"/>
      <c r="R853" s="49"/>
      <c r="S853" s="49"/>
      <c r="T853" s="49"/>
      <c r="U853" s="49"/>
      <c r="V853" s="49"/>
      <c r="W853" s="49"/>
      <c r="X853" s="49"/>
      <c r="Y853" s="49"/>
      <c r="Z853" s="49"/>
      <c r="AA853" s="222"/>
      <c r="AB853" s="222"/>
      <c r="AC853" s="222"/>
      <c r="AD853" s="222"/>
      <c r="AE853" s="222"/>
      <c r="AF853" s="222"/>
      <c r="AG853" s="222"/>
      <c r="AH853" s="222"/>
      <c r="AI853" s="222"/>
      <c r="AJ853" s="222"/>
      <c r="AK853" s="222"/>
      <c r="AL853" s="222"/>
      <c r="AM853" s="222"/>
      <c r="AN853" s="222"/>
      <c r="AO853" s="222"/>
      <c r="AP853" s="222"/>
      <c r="AQ853" s="218"/>
      <c r="AR853" s="222"/>
      <c r="AS853" s="222"/>
      <c r="AT853" s="222"/>
      <c r="AX853" s="45"/>
    </row>
    <row r="854" spans="1:50" ht="22.5" customHeight="1" x14ac:dyDescent="0.25">
      <c r="A854" s="49"/>
      <c r="B854" s="50"/>
      <c r="C854" s="50"/>
      <c r="D854" s="222"/>
      <c r="E854" s="49"/>
      <c r="F854" s="222"/>
      <c r="G854" s="222"/>
      <c r="H854" s="222"/>
      <c r="I854" s="222"/>
      <c r="J854" s="222"/>
      <c r="K854" s="222"/>
      <c r="L854" s="49"/>
      <c r="M854" s="49"/>
      <c r="N854" s="49"/>
      <c r="O854" s="49"/>
      <c r="P854" s="49"/>
      <c r="Q854" s="49"/>
      <c r="R854" s="49"/>
      <c r="S854" s="49"/>
      <c r="T854" s="49"/>
      <c r="U854" s="49"/>
      <c r="V854" s="49"/>
      <c r="W854" s="49"/>
      <c r="X854" s="49"/>
      <c r="Y854" s="49"/>
      <c r="Z854" s="49"/>
      <c r="AA854" s="222"/>
      <c r="AB854" s="222"/>
      <c r="AC854" s="222"/>
      <c r="AD854" s="222"/>
      <c r="AE854" s="222"/>
      <c r="AF854" s="222"/>
      <c r="AG854" s="222"/>
      <c r="AH854" s="222"/>
      <c r="AI854" s="222"/>
      <c r="AJ854" s="222"/>
      <c r="AK854" s="222"/>
      <c r="AL854" s="222"/>
      <c r="AM854" s="222"/>
      <c r="AN854" s="222"/>
      <c r="AO854" s="222"/>
      <c r="AP854" s="222"/>
      <c r="AQ854" s="218"/>
      <c r="AR854" s="222"/>
      <c r="AS854" s="222"/>
      <c r="AT854" s="222"/>
      <c r="AX854" s="45"/>
    </row>
    <row r="855" spans="1:50" ht="22.5" customHeight="1" x14ac:dyDescent="0.25">
      <c r="A855" s="49"/>
      <c r="B855" s="50"/>
      <c r="C855" s="50"/>
      <c r="D855" s="222"/>
      <c r="E855" s="49"/>
      <c r="F855" s="222"/>
      <c r="G855" s="222"/>
      <c r="H855" s="222"/>
      <c r="I855" s="222"/>
      <c r="J855" s="222"/>
      <c r="K855" s="222"/>
      <c r="L855" s="49"/>
      <c r="M855" s="49"/>
      <c r="N855" s="49"/>
      <c r="O855" s="49"/>
      <c r="P855" s="49"/>
      <c r="Q855" s="49"/>
      <c r="R855" s="49"/>
      <c r="S855" s="49"/>
      <c r="T855" s="49"/>
      <c r="U855" s="49"/>
      <c r="V855" s="49"/>
      <c r="W855" s="49"/>
      <c r="X855" s="49"/>
      <c r="Y855" s="49"/>
      <c r="Z855" s="49"/>
      <c r="AA855" s="222"/>
      <c r="AB855" s="222"/>
      <c r="AC855" s="222"/>
      <c r="AD855" s="222"/>
      <c r="AE855" s="222"/>
      <c r="AF855" s="222"/>
      <c r="AG855" s="222"/>
      <c r="AH855" s="222"/>
      <c r="AI855" s="222"/>
      <c r="AJ855" s="222"/>
      <c r="AK855" s="222"/>
      <c r="AL855" s="222"/>
      <c r="AM855" s="222"/>
      <c r="AN855" s="222"/>
      <c r="AO855" s="222"/>
      <c r="AP855" s="222"/>
      <c r="AQ855" s="218"/>
      <c r="AR855" s="222"/>
      <c r="AS855" s="222"/>
      <c r="AT855" s="222"/>
      <c r="AX855" s="45"/>
    </row>
    <row r="856" spans="1:50" ht="22.5" customHeight="1" x14ac:dyDescent="0.25">
      <c r="A856" s="49"/>
      <c r="B856" s="50"/>
      <c r="C856" s="50"/>
      <c r="D856" s="222"/>
      <c r="E856" s="49"/>
      <c r="F856" s="222"/>
      <c r="G856" s="222"/>
      <c r="H856" s="222"/>
      <c r="I856" s="222"/>
      <c r="J856" s="222"/>
      <c r="K856" s="222"/>
      <c r="L856" s="49"/>
      <c r="M856" s="49"/>
      <c r="N856" s="49"/>
      <c r="O856" s="49"/>
      <c r="P856" s="49"/>
      <c r="Q856" s="49"/>
      <c r="R856" s="49"/>
      <c r="S856" s="49"/>
      <c r="T856" s="49"/>
      <c r="U856" s="49"/>
      <c r="V856" s="49"/>
      <c r="W856" s="49"/>
      <c r="X856" s="49"/>
      <c r="Y856" s="49"/>
      <c r="Z856" s="49"/>
      <c r="AA856" s="222"/>
      <c r="AB856" s="222"/>
      <c r="AC856" s="222"/>
      <c r="AD856" s="222"/>
      <c r="AE856" s="222"/>
      <c r="AF856" s="222"/>
      <c r="AG856" s="222"/>
      <c r="AH856" s="222"/>
      <c r="AI856" s="222"/>
      <c r="AJ856" s="222"/>
      <c r="AK856" s="222"/>
      <c r="AL856" s="222"/>
      <c r="AM856" s="222"/>
      <c r="AN856" s="222"/>
      <c r="AO856" s="222"/>
      <c r="AP856" s="222"/>
      <c r="AQ856" s="218"/>
      <c r="AR856" s="222"/>
      <c r="AS856" s="222"/>
      <c r="AT856" s="222"/>
      <c r="AX856" s="45"/>
    </row>
    <row r="857" spans="1:50" ht="22.5" customHeight="1" x14ac:dyDescent="0.25">
      <c r="A857" s="49"/>
      <c r="B857" s="50"/>
      <c r="C857" s="50"/>
      <c r="D857" s="222"/>
      <c r="E857" s="49"/>
      <c r="F857" s="222"/>
      <c r="G857" s="222"/>
      <c r="H857" s="222"/>
      <c r="I857" s="222"/>
      <c r="J857" s="222"/>
      <c r="K857" s="222"/>
      <c r="L857" s="49"/>
      <c r="M857" s="49"/>
      <c r="N857" s="49"/>
      <c r="O857" s="49"/>
      <c r="P857" s="49"/>
      <c r="Q857" s="49"/>
      <c r="R857" s="49"/>
      <c r="S857" s="49"/>
      <c r="T857" s="49"/>
      <c r="U857" s="49"/>
      <c r="V857" s="49"/>
      <c r="W857" s="49"/>
      <c r="X857" s="49"/>
      <c r="Y857" s="49"/>
      <c r="Z857" s="49"/>
      <c r="AA857" s="222"/>
      <c r="AB857" s="222"/>
      <c r="AC857" s="222"/>
      <c r="AD857" s="222"/>
      <c r="AE857" s="222"/>
      <c r="AF857" s="222"/>
      <c r="AG857" s="222"/>
      <c r="AH857" s="222"/>
      <c r="AI857" s="222"/>
      <c r="AJ857" s="222"/>
      <c r="AK857" s="222"/>
      <c r="AL857" s="222"/>
      <c r="AM857" s="222"/>
      <c r="AN857" s="222"/>
      <c r="AO857" s="222"/>
      <c r="AP857" s="222"/>
      <c r="AQ857" s="218"/>
      <c r="AR857" s="222"/>
      <c r="AS857" s="222"/>
      <c r="AT857" s="222"/>
      <c r="AX857" s="45"/>
    </row>
    <row r="858" spans="1:50" ht="22.5" customHeight="1" x14ac:dyDescent="0.25">
      <c r="A858" s="49"/>
      <c r="B858" s="50"/>
      <c r="C858" s="50"/>
      <c r="D858" s="222"/>
      <c r="E858" s="49"/>
      <c r="F858" s="222"/>
      <c r="G858" s="222"/>
      <c r="H858" s="222"/>
      <c r="I858" s="222"/>
      <c r="J858" s="222"/>
      <c r="K858" s="222"/>
      <c r="L858" s="49"/>
      <c r="M858" s="49"/>
      <c r="N858" s="49"/>
      <c r="O858" s="49"/>
      <c r="P858" s="49"/>
      <c r="Q858" s="49"/>
      <c r="R858" s="49"/>
      <c r="S858" s="49"/>
      <c r="T858" s="49"/>
      <c r="U858" s="49"/>
      <c r="V858" s="49"/>
      <c r="W858" s="49"/>
      <c r="X858" s="49"/>
      <c r="Y858" s="49"/>
      <c r="Z858" s="49"/>
      <c r="AA858" s="222"/>
      <c r="AB858" s="222"/>
      <c r="AC858" s="222"/>
      <c r="AD858" s="222"/>
      <c r="AE858" s="222"/>
      <c r="AF858" s="222"/>
      <c r="AG858" s="222"/>
      <c r="AH858" s="222"/>
      <c r="AI858" s="222"/>
      <c r="AJ858" s="222"/>
      <c r="AK858" s="222"/>
      <c r="AL858" s="222"/>
      <c r="AM858" s="222"/>
      <c r="AN858" s="222"/>
      <c r="AO858" s="222"/>
      <c r="AP858" s="222"/>
      <c r="AQ858" s="218"/>
      <c r="AR858" s="222"/>
      <c r="AS858" s="222"/>
      <c r="AT858" s="222"/>
      <c r="AX858" s="45"/>
    </row>
    <row r="859" spans="1:50" ht="22.5" customHeight="1" x14ac:dyDescent="0.25">
      <c r="A859" s="49"/>
      <c r="B859" s="50"/>
      <c r="C859" s="50"/>
      <c r="D859" s="222"/>
      <c r="E859" s="49"/>
      <c r="F859" s="222"/>
      <c r="G859" s="222"/>
      <c r="H859" s="222"/>
      <c r="I859" s="222"/>
      <c r="J859" s="222"/>
      <c r="K859" s="222"/>
      <c r="L859" s="49"/>
      <c r="M859" s="49"/>
      <c r="N859" s="49"/>
      <c r="O859" s="49"/>
      <c r="P859" s="49"/>
      <c r="Q859" s="49"/>
      <c r="R859" s="49"/>
      <c r="S859" s="49"/>
      <c r="T859" s="49"/>
      <c r="U859" s="49"/>
      <c r="V859" s="49"/>
      <c r="W859" s="49"/>
      <c r="X859" s="49"/>
      <c r="Y859" s="49"/>
      <c r="Z859" s="49"/>
      <c r="AA859" s="222"/>
      <c r="AB859" s="222"/>
      <c r="AC859" s="222"/>
      <c r="AD859" s="222"/>
      <c r="AE859" s="222"/>
      <c r="AF859" s="222"/>
      <c r="AG859" s="222"/>
      <c r="AH859" s="222"/>
      <c r="AI859" s="222"/>
      <c r="AJ859" s="222"/>
      <c r="AK859" s="222"/>
      <c r="AL859" s="222"/>
      <c r="AM859" s="222"/>
      <c r="AN859" s="222"/>
      <c r="AO859" s="222"/>
      <c r="AP859" s="222"/>
      <c r="AQ859" s="218"/>
      <c r="AR859" s="222"/>
      <c r="AS859" s="222"/>
      <c r="AT859" s="222"/>
      <c r="AX859" s="45"/>
    </row>
    <row r="860" spans="1:50" ht="22.5" customHeight="1" x14ac:dyDescent="0.25">
      <c r="A860" s="49"/>
      <c r="B860" s="50"/>
      <c r="C860" s="50"/>
      <c r="D860" s="222"/>
      <c r="E860" s="49"/>
      <c r="F860" s="222"/>
      <c r="G860" s="222"/>
      <c r="H860" s="222"/>
      <c r="I860" s="222"/>
      <c r="J860" s="222"/>
      <c r="K860" s="222"/>
      <c r="L860" s="49"/>
      <c r="M860" s="49"/>
      <c r="N860" s="49"/>
      <c r="O860" s="49"/>
      <c r="P860" s="49"/>
      <c r="Q860" s="49"/>
      <c r="R860" s="49"/>
      <c r="S860" s="49"/>
      <c r="T860" s="49"/>
      <c r="U860" s="49"/>
      <c r="V860" s="49"/>
      <c r="W860" s="49"/>
      <c r="X860" s="49"/>
      <c r="Y860" s="49"/>
      <c r="Z860" s="49"/>
      <c r="AA860" s="222"/>
      <c r="AB860" s="222"/>
      <c r="AC860" s="222"/>
      <c r="AD860" s="222"/>
      <c r="AE860" s="222"/>
      <c r="AF860" s="222"/>
      <c r="AG860" s="222"/>
      <c r="AH860" s="222"/>
      <c r="AI860" s="222"/>
      <c r="AJ860" s="222"/>
      <c r="AK860" s="222"/>
      <c r="AL860" s="222"/>
      <c r="AM860" s="222"/>
      <c r="AN860" s="222"/>
      <c r="AO860" s="222"/>
      <c r="AP860" s="222"/>
      <c r="AQ860" s="218"/>
      <c r="AR860" s="222"/>
      <c r="AS860" s="222"/>
      <c r="AT860" s="222"/>
      <c r="AX860" s="45"/>
    </row>
    <row r="861" spans="1:50" ht="22.5" customHeight="1" x14ac:dyDescent="0.25">
      <c r="A861" s="49"/>
      <c r="B861" s="50"/>
      <c r="C861" s="50"/>
      <c r="D861" s="222"/>
      <c r="E861" s="49"/>
      <c r="F861" s="222"/>
      <c r="G861" s="222"/>
      <c r="H861" s="222"/>
      <c r="I861" s="222"/>
      <c r="J861" s="222"/>
      <c r="K861" s="222"/>
      <c r="L861" s="49"/>
      <c r="M861" s="49"/>
      <c r="N861" s="49"/>
      <c r="O861" s="49"/>
      <c r="P861" s="49"/>
      <c r="Q861" s="49"/>
      <c r="R861" s="49"/>
      <c r="S861" s="49"/>
      <c r="T861" s="49"/>
      <c r="U861" s="49"/>
      <c r="V861" s="49"/>
      <c r="W861" s="49"/>
      <c r="X861" s="49"/>
      <c r="Y861" s="49"/>
      <c r="Z861" s="49"/>
      <c r="AA861" s="222"/>
      <c r="AB861" s="222"/>
      <c r="AC861" s="222"/>
      <c r="AD861" s="222"/>
      <c r="AE861" s="222"/>
      <c r="AF861" s="222"/>
      <c r="AG861" s="222"/>
      <c r="AH861" s="222"/>
      <c r="AI861" s="222"/>
      <c r="AJ861" s="222"/>
      <c r="AK861" s="222"/>
      <c r="AL861" s="222"/>
      <c r="AM861" s="222"/>
      <c r="AN861" s="222"/>
      <c r="AO861" s="222"/>
      <c r="AP861" s="222"/>
      <c r="AQ861" s="218"/>
      <c r="AR861" s="222"/>
      <c r="AS861" s="222"/>
      <c r="AT861" s="222"/>
      <c r="AX861" s="45"/>
    </row>
    <row r="862" spans="1:50" ht="22.5" customHeight="1" x14ac:dyDescent="0.25">
      <c r="A862" s="49"/>
      <c r="B862" s="50"/>
      <c r="C862" s="50"/>
      <c r="D862" s="222"/>
      <c r="E862" s="49"/>
      <c r="F862" s="222"/>
      <c r="G862" s="222"/>
      <c r="H862" s="222"/>
      <c r="I862" s="222"/>
      <c r="J862" s="222"/>
      <c r="K862" s="222"/>
      <c r="L862" s="49"/>
      <c r="M862" s="49"/>
      <c r="N862" s="49"/>
      <c r="O862" s="49"/>
      <c r="P862" s="49"/>
      <c r="Q862" s="49"/>
      <c r="R862" s="49"/>
      <c r="S862" s="49"/>
      <c r="T862" s="49"/>
      <c r="U862" s="49"/>
      <c r="V862" s="49"/>
      <c r="W862" s="49"/>
      <c r="X862" s="49"/>
      <c r="Y862" s="49"/>
      <c r="Z862" s="49"/>
      <c r="AA862" s="222"/>
      <c r="AB862" s="222"/>
      <c r="AC862" s="222"/>
      <c r="AD862" s="222"/>
      <c r="AE862" s="222"/>
      <c r="AF862" s="222"/>
      <c r="AG862" s="222"/>
      <c r="AH862" s="222"/>
      <c r="AI862" s="222"/>
      <c r="AJ862" s="222"/>
      <c r="AK862" s="222"/>
      <c r="AL862" s="222"/>
      <c r="AM862" s="222"/>
      <c r="AN862" s="222"/>
      <c r="AO862" s="222"/>
      <c r="AP862" s="222"/>
      <c r="AQ862" s="218"/>
      <c r="AR862" s="222"/>
      <c r="AS862" s="222"/>
      <c r="AT862" s="222"/>
      <c r="AX862" s="45"/>
    </row>
    <row r="863" spans="1:50" ht="22.5" customHeight="1" x14ac:dyDescent="0.25">
      <c r="A863" s="49"/>
      <c r="B863" s="50"/>
      <c r="C863" s="50"/>
      <c r="D863" s="222"/>
      <c r="E863" s="49"/>
      <c r="F863" s="222"/>
      <c r="G863" s="222"/>
      <c r="H863" s="222"/>
      <c r="I863" s="222"/>
      <c r="J863" s="222"/>
      <c r="K863" s="222"/>
      <c r="L863" s="49"/>
      <c r="M863" s="49"/>
      <c r="N863" s="49"/>
      <c r="O863" s="49"/>
      <c r="P863" s="49"/>
      <c r="Q863" s="49"/>
      <c r="R863" s="49"/>
      <c r="S863" s="49"/>
      <c r="T863" s="49"/>
      <c r="U863" s="49"/>
      <c r="V863" s="49"/>
      <c r="W863" s="49"/>
      <c r="X863" s="49"/>
      <c r="Y863" s="49"/>
      <c r="Z863" s="49"/>
      <c r="AA863" s="222"/>
      <c r="AB863" s="222"/>
      <c r="AC863" s="222"/>
      <c r="AD863" s="222"/>
      <c r="AE863" s="222"/>
      <c r="AF863" s="222"/>
      <c r="AG863" s="222"/>
      <c r="AH863" s="222"/>
      <c r="AI863" s="222"/>
      <c r="AJ863" s="222"/>
      <c r="AK863" s="222"/>
      <c r="AL863" s="222"/>
      <c r="AM863" s="222"/>
      <c r="AN863" s="222"/>
      <c r="AO863" s="222"/>
      <c r="AP863" s="222"/>
      <c r="AQ863" s="218"/>
      <c r="AR863" s="222"/>
      <c r="AS863" s="222"/>
      <c r="AT863" s="222"/>
      <c r="AX863" s="45"/>
    </row>
    <row r="864" spans="1:50" ht="22.5" customHeight="1" x14ac:dyDescent="0.25">
      <c r="A864" s="49"/>
      <c r="B864" s="50"/>
      <c r="C864" s="50"/>
      <c r="D864" s="222"/>
      <c r="E864" s="49"/>
      <c r="F864" s="222"/>
      <c r="G864" s="222"/>
      <c r="H864" s="222"/>
      <c r="I864" s="222"/>
      <c r="J864" s="222"/>
      <c r="K864" s="222"/>
      <c r="L864" s="49"/>
      <c r="M864" s="49"/>
      <c r="N864" s="49"/>
      <c r="O864" s="49"/>
      <c r="P864" s="49"/>
      <c r="Q864" s="49"/>
      <c r="R864" s="49"/>
      <c r="S864" s="49"/>
      <c r="T864" s="49"/>
      <c r="U864" s="49"/>
      <c r="V864" s="49"/>
      <c r="W864" s="49"/>
      <c r="X864" s="49"/>
      <c r="Y864" s="49"/>
      <c r="Z864" s="49"/>
      <c r="AA864" s="222"/>
      <c r="AB864" s="222"/>
      <c r="AC864" s="222"/>
      <c r="AD864" s="222"/>
      <c r="AE864" s="222"/>
      <c r="AF864" s="222"/>
      <c r="AG864" s="222"/>
      <c r="AH864" s="222"/>
      <c r="AI864" s="222"/>
      <c r="AJ864" s="222"/>
      <c r="AK864" s="222"/>
      <c r="AL864" s="222"/>
      <c r="AM864" s="222"/>
      <c r="AN864" s="222"/>
      <c r="AO864" s="222"/>
      <c r="AP864" s="222"/>
      <c r="AQ864" s="218"/>
      <c r="AR864" s="222"/>
      <c r="AS864" s="222"/>
      <c r="AT864" s="222"/>
      <c r="AX864" s="45"/>
    </row>
    <row r="865" spans="1:50" ht="22.5" customHeight="1" x14ac:dyDescent="0.25">
      <c r="A865" s="49"/>
      <c r="B865" s="50"/>
      <c r="C865" s="50"/>
      <c r="D865" s="222"/>
      <c r="E865" s="49"/>
      <c r="F865" s="222"/>
      <c r="G865" s="222"/>
      <c r="H865" s="222"/>
      <c r="I865" s="222"/>
      <c r="J865" s="222"/>
      <c r="K865" s="222"/>
      <c r="L865" s="49"/>
      <c r="M865" s="49"/>
      <c r="N865" s="49"/>
      <c r="O865" s="49"/>
      <c r="P865" s="49"/>
      <c r="Q865" s="49"/>
      <c r="R865" s="49"/>
      <c r="S865" s="49"/>
      <c r="T865" s="49"/>
      <c r="U865" s="49"/>
      <c r="V865" s="49"/>
      <c r="W865" s="49"/>
      <c r="X865" s="49"/>
      <c r="Y865" s="49"/>
      <c r="Z865" s="49"/>
      <c r="AA865" s="222"/>
      <c r="AB865" s="222"/>
      <c r="AC865" s="222"/>
      <c r="AD865" s="222"/>
      <c r="AE865" s="222"/>
      <c r="AF865" s="222"/>
      <c r="AG865" s="222"/>
      <c r="AH865" s="222"/>
      <c r="AI865" s="222"/>
      <c r="AJ865" s="222"/>
      <c r="AK865" s="222"/>
      <c r="AL865" s="222"/>
      <c r="AM865" s="222"/>
      <c r="AN865" s="222"/>
      <c r="AO865" s="222"/>
      <c r="AP865" s="222"/>
      <c r="AQ865" s="218"/>
      <c r="AR865" s="222"/>
      <c r="AS865" s="222"/>
      <c r="AT865" s="222"/>
      <c r="AX865" s="45"/>
    </row>
    <row r="866" spans="1:50" ht="22.5" customHeight="1" x14ac:dyDescent="0.25">
      <c r="A866" s="49"/>
      <c r="B866" s="50"/>
      <c r="C866" s="50"/>
      <c r="D866" s="222"/>
      <c r="E866" s="49"/>
      <c r="F866" s="222"/>
      <c r="G866" s="222"/>
      <c r="H866" s="222"/>
      <c r="I866" s="222"/>
      <c r="J866" s="222"/>
      <c r="K866" s="222"/>
      <c r="L866" s="49"/>
      <c r="M866" s="49"/>
      <c r="N866" s="49"/>
      <c r="O866" s="49"/>
      <c r="P866" s="49"/>
      <c r="Q866" s="49"/>
      <c r="R866" s="49"/>
      <c r="S866" s="49"/>
      <c r="T866" s="49"/>
      <c r="U866" s="49"/>
      <c r="V866" s="49"/>
      <c r="W866" s="49"/>
      <c r="X866" s="49"/>
      <c r="Y866" s="49"/>
      <c r="Z866" s="49"/>
      <c r="AA866" s="222"/>
      <c r="AB866" s="222"/>
      <c r="AC866" s="222"/>
      <c r="AD866" s="222"/>
      <c r="AE866" s="222"/>
      <c r="AF866" s="222"/>
      <c r="AG866" s="222"/>
      <c r="AH866" s="222"/>
      <c r="AI866" s="222"/>
      <c r="AJ866" s="222"/>
      <c r="AK866" s="222"/>
      <c r="AL866" s="222"/>
      <c r="AM866" s="222"/>
      <c r="AN866" s="222"/>
      <c r="AO866" s="222"/>
      <c r="AP866" s="222"/>
      <c r="AQ866" s="218"/>
      <c r="AR866" s="222"/>
      <c r="AS866" s="222"/>
      <c r="AT866" s="222"/>
      <c r="AX866" s="45"/>
    </row>
    <row r="867" spans="1:50" ht="22.5" customHeight="1" x14ac:dyDescent="0.25">
      <c r="A867" s="49"/>
      <c r="B867" s="50"/>
      <c r="C867" s="50"/>
      <c r="D867" s="222"/>
      <c r="E867" s="49"/>
      <c r="F867" s="222"/>
      <c r="G867" s="222"/>
      <c r="H867" s="222"/>
      <c r="I867" s="222"/>
      <c r="J867" s="222"/>
      <c r="K867" s="222"/>
      <c r="L867" s="49"/>
      <c r="M867" s="49"/>
      <c r="N867" s="49"/>
      <c r="O867" s="49"/>
      <c r="P867" s="49"/>
      <c r="Q867" s="49"/>
      <c r="R867" s="49"/>
      <c r="S867" s="49"/>
      <c r="T867" s="49"/>
      <c r="U867" s="49"/>
      <c r="V867" s="49"/>
      <c r="W867" s="49"/>
      <c r="X867" s="49"/>
      <c r="Y867" s="49"/>
      <c r="Z867" s="49"/>
      <c r="AA867" s="222"/>
      <c r="AB867" s="222"/>
      <c r="AC867" s="222"/>
      <c r="AD867" s="222"/>
      <c r="AE867" s="222"/>
      <c r="AF867" s="222"/>
      <c r="AG867" s="222"/>
      <c r="AH867" s="222"/>
      <c r="AI867" s="222"/>
      <c r="AJ867" s="222"/>
      <c r="AK867" s="222"/>
      <c r="AL867" s="222"/>
      <c r="AM867" s="222"/>
      <c r="AN867" s="222"/>
      <c r="AO867" s="222"/>
      <c r="AP867" s="222"/>
      <c r="AQ867" s="218"/>
      <c r="AR867" s="222"/>
      <c r="AS867" s="222"/>
      <c r="AT867" s="222"/>
      <c r="AX867" s="45"/>
    </row>
    <row r="868" spans="1:50" ht="22.5" customHeight="1" x14ac:dyDescent="0.25">
      <c r="A868" s="49"/>
      <c r="B868" s="50"/>
      <c r="C868" s="50"/>
      <c r="D868" s="222"/>
      <c r="E868" s="49"/>
      <c r="F868" s="222"/>
      <c r="G868" s="222"/>
      <c r="H868" s="222"/>
      <c r="I868" s="222"/>
      <c r="J868" s="222"/>
      <c r="K868" s="222"/>
      <c r="L868" s="49"/>
      <c r="M868" s="49"/>
      <c r="N868" s="49"/>
      <c r="O868" s="49"/>
      <c r="P868" s="49"/>
      <c r="Q868" s="49"/>
      <c r="R868" s="49"/>
      <c r="S868" s="49"/>
      <c r="T868" s="49"/>
      <c r="U868" s="49"/>
      <c r="V868" s="49"/>
      <c r="W868" s="49"/>
      <c r="X868" s="49"/>
      <c r="Y868" s="49"/>
      <c r="Z868" s="49"/>
      <c r="AA868" s="222"/>
      <c r="AB868" s="222"/>
      <c r="AC868" s="222"/>
      <c r="AD868" s="222"/>
      <c r="AE868" s="222"/>
      <c r="AF868" s="222"/>
      <c r="AG868" s="222"/>
      <c r="AH868" s="222"/>
      <c r="AI868" s="222"/>
      <c r="AJ868" s="222"/>
      <c r="AK868" s="222"/>
      <c r="AL868" s="222"/>
      <c r="AM868" s="222"/>
      <c r="AN868" s="222"/>
      <c r="AO868" s="222"/>
      <c r="AP868" s="222"/>
      <c r="AQ868" s="218"/>
      <c r="AR868" s="222"/>
      <c r="AS868" s="222"/>
      <c r="AT868" s="222"/>
      <c r="AX868" s="45"/>
    </row>
    <row r="869" spans="1:50" ht="22.5" customHeight="1" x14ac:dyDescent="0.25">
      <c r="A869" s="49"/>
      <c r="B869" s="50"/>
      <c r="C869" s="50"/>
      <c r="D869" s="222"/>
      <c r="E869" s="49"/>
      <c r="F869" s="222"/>
      <c r="G869" s="222"/>
      <c r="H869" s="222"/>
      <c r="I869" s="222"/>
      <c r="J869" s="222"/>
      <c r="K869" s="222"/>
      <c r="L869" s="49"/>
      <c r="M869" s="49"/>
      <c r="N869" s="49"/>
      <c r="O869" s="49"/>
      <c r="P869" s="49"/>
      <c r="Q869" s="49"/>
      <c r="R869" s="49"/>
      <c r="S869" s="49"/>
      <c r="T869" s="49"/>
      <c r="U869" s="49"/>
      <c r="V869" s="49"/>
      <c r="W869" s="49"/>
      <c r="X869" s="49"/>
      <c r="Y869" s="49"/>
      <c r="Z869" s="49"/>
      <c r="AA869" s="222"/>
      <c r="AB869" s="222"/>
      <c r="AC869" s="222"/>
      <c r="AD869" s="222"/>
      <c r="AE869" s="222"/>
      <c r="AF869" s="222"/>
      <c r="AG869" s="222"/>
      <c r="AH869" s="222"/>
      <c r="AI869" s="222"/>
      <c r="AJ869" s="222"/>
      <c r="AK869" s="222"/>
      <c r="AL869" s="222"/>
      <c r="AM869" s="222"/>
      <c r="AN869" s="222"/>
      <c r="AO869" s="222"/>
      <c r="AP869" s="222"/>
      <c r="AQ869" s="218"/>
      <c r="AR869" s="222"/>
      <c r="AS869" s="222"/>
      <c r="AT869" s="222"/>
      <c r="AX869" s="45"/>
    </row>
    <row r="870" spans="1:50" ht="22.5" customHeight="1" x14ac:dyDescent="0.25">
      <c r="A870" s="49"/>
      <c r="B870" s="50"/>
      <c r="C870" s="50"/>
      <c r="D870" s="222"/>
      <c r="E870" s="49"/>
      <c r="F870" s="222"/>
      <c r="G870" s="222"/>
      <c r="H870" s="222"/>
      <c r="I870" s="222"/>
      <c r="J870" s="222"/>
      <c r="K870" s="222"/>
      <c r="L870" s="49"/>
      <c r="M870" s="49"/>
      <c r="N870" s="49"/>
      <c r="O870" s="49"/>
      <c r="P870" s="49"/>
      <c r="Q870" s="49"/>
      <c r="R870" s="49"/>
      <c r="S870" s="49"/>
      <c r="T870" s="49"/>
      <c r="U870" s="49"/>
      <c r="V870" s="49"/>
      <c r="W870" s="49"/>
      <c r="X870" s="49"/>
      <c r="Y870" s="49"/>
      <c r="Z870" s="49"/>
      <c r="AA870" s="222"/>
      <c r="AB870" s="222"/>
      <c r="AC870" s="222"/>
      <c r="AD870" s="222"/>
      <c r="AE870" s="222"/>
      <c r="AF870" s="222"/>
      <c r="AG870" s="222"/>
      <c r="AH870" s="222"/>
      <c r="AI870" s="222"/>
      <c r="AJ870" s="222"/>
      <c r="AK870" s="222"/>
      <c r="AL870" s="222"/>
      <c r="AM870" s="222"/>
      <c r="AN870" s="222"/>
      <c r="AO870" s="222"/>
      <c r="AP870" s="222"/>
      <c r="AQ870" s="218"/>
      <c r="AR870" s="222"/>
      <c r="AS870" s="222"/>
      <c r="AT870" s="222"/>
      <c r="AX870" s="45"/>
    </row>
    <row r="871" spans="1:50" ht="22.5" customHeight="1" x14ac:dyDescent="0.25">
      <c r="A871" s="49"/>
      <c r="B871" s="50"/>
      <c r="C871" s="50"/>
      <c r="D871" s="222"/>
      <c r="E871" s="49"/>
      <c r="F871" s="222"/>
      <c r="G871" s="222"/>
      <c r="H871" s="222"/>
      <c r="I871" s="222"/>
      <c r="J871" s="222"/>
      <c r="K871" s="222"/>
      <c r="L871" s="49"/>
      <c r="M871" s="49"/>
      <c r="N871" s="49"/>
      <c r="O871" s="49"/>
      <c r="P871" s="49"/>
      <c r="Q871" s="49"/>
      <c r="R871" s="49"/>
      <c r="S871" s="49"/>
      <c r="T871" s="49"/>
      <c r="U871" s="49"/>
      <c r="V871" s="49"/>
      <c r="W871" s="49"/>
      <c r="X871" s="49"/>
      <c r="Y871" s="49"/>
      <c r="Z871" s="49"/>
      <c r="AA871" s="222"/>
      <c r="AB871" s="222"/>
      <c r="AC871" s="222"/>
      <c r="AD871" s="222"/>
      <c r="AE871" s="222"/>
      <c r="AF871" s="222"/>
      <c r="AG871" s="222"/>
      <c r="AH871" s="222"/>
      <c r="AI871" s="222"/>
      <c r="AJ871" s="222"/>
      <c r="AK871" s="222"/>
      <c r="AL871" s="222"/>
      <c r="AM871" s="222"/>
      <c r="AN871" s="222"/>
      <c r="AO871" s="222"/>
      <c r="AP871" s="222"/>
      <c r="AQ871" s="218"/>
      <c r="AR871" s="222"/>
      <c r="AS871" s="222"/>
      <c r="AT871" s="222"/>
      <c r="AX871" s="45"/>
    </row>
    <row r="872" spans="1:50" ht="22.5" customHeight="1" x14ac:dyDescent="0.25">
      <c r="A872" s="49"/>
      <c r="B872" s="50"/>
      <c r="C872" s="50"/>
      <c r="D872" s="222"/>
      <c r="E872" s="49"/>
      <c r="F872" s="222"/>
      <c r="G872" s="222"/>
      <c r="H872" s="222"/>
      <c r="I872" s="222"/>
      <c r="J872" s="222"/>
      <c r="K872" s="222"/>
      <c r="L872" s="49"/>
      <c r="M872" s="49"/>
      <c r="N872" s="49"/>
      <c r="O872" s="49"/>
      <c r="P872" s="49"/>
      <c r="Q872" s="49"/>
      <c r="R872" s="49"/>
      <c r="S872" s="49"/>
      <c r="T872" s="49"/>
      <c r="U872" s="49"/>
      <c r="V872" s="49"/>
      <c r="W872" s="49"/>
      <c r="X872" s="49"/>
      <c r="Y872" s="49"/>
      <c r="Z872" s="49"/>
      <c r="AA872" s="222"/>
      <c r="AB872" s="222"/>
      <c r="AC872" s="222"/>
      <c r="AD872" s="222"/>
      <c r="AE872" s="222"/>
      <c r="AF872" s="222"/>
      <c r="AG872" s="222"/>
      <c r="AH872" s="222"/>
      <c r="AI872" s="222"/>
      <c r="AJ872" s="222"/>
      <c r="AK872" s="222"/>
      <c r="AL872" s="222"/>
      <c r="AM872" s="222"/>
      <c r="AN872" s="222"/>
      <c r="AO872" s="222"/>
      <c r="AP872" s="222"/>
      <c r="AQ872" s="218"/>
      <c r="AR872" s="222"/>
      <c r="AS872" s="222"/>
      <c r="AT872" s="222"/>
      <c r="AX872" s="45"/>
    </row>
    <row r="873" spans="1:50" ht="22.5" customHeight="1" x14ac:dyDescent="0.25">
      <c r="A873" s="49"/>
      <c r="B873" s="50"/>
      <c r="C873" s="50"/>
      <c r="D873" s="222"/>
      <c r="E873" s="49"/>
      <c r="F873" s="222"/>
      <c r="G873" s="222"/>
      <c r="H873" s="222"/>
      <c r="I873" s="222"/>
      <c r="J873" s="222"/>
      <c r="K873" s="222"/>
      <c r="L873" s="49"/>
      <c r="M873" s="49"/>
      <c r="N873" s="49"/>
      <c r="O873" s="49"/>
      <c r="P873" s="49"/>
      <c r="Q873" s="49"/>
      <c r="R873" s="49"/>
      <c r="S873" s="49"/>
      <c r="T873" s="49"/>
      <c r="U873" s="49"/>
      <c r="V873" s="49"/>
      <c r="W873" s="49"/>
      <c r="X873" s="49"/>
      <c r="Y873" s="49"/>
      <c r="Z873" s="49"/>
      <c r="AA873" s="222"/>
      <c r="AB873" s="222"/>
      <c r="AC873" s="222"/>
      <c r="AD873" s="222"/>
      <c r="AE873" s="222"/>
      <c r="AF873" s="222"/>
      <c r="AG873" s="222"/>
      <c r="AH873" s="222"/>
      <c r="AI873" s="222"/>
      <c r="AJ873" s="222"/>
      <c r="AK873" s="222"/>
      <c r="AL873" s="222"/>
      <c r="AM873" s="222"/>
      <c r="AN873" s="222"/>
      <c r="AO873" s="222"/>
      <c r="AP873" s="222"/>
      <c r="AQ873" s="218"/>
      <c r="AR873" s="222"/>
      <c r="AS873" s="222"/>
      <c r="AT873" s="222"/>
      <c r="AX873" s="45"/>
    </row>
    <row r="874" spans="1:50" ht="22.5" customHeight="1" x14ac:dyDescent="0.25">
      <c r="A874" s="49"/>
      <c r="B874" s="50"/>
      <c r="C874" s="50"/>
      <c r="D874" s="222"/>
      <c r="E874" s="49"/>
      <c r="F874" s="222"/>
      <c r="G874" s="222"/>
      <c r="H874" s="222"/>
      <c r="I874" s="222"/>
      <c r="J874" s="222"/>
      <c r="K874" s="222"/>
      <c r="L874" s="49"/>
      <c r="M874" s="49"/>
      <c r="N874" s="49"/>
      <c r="O874" s="49"/>
      <c r="P874" s="49"/>
      <c r="Q874" s="49"/>
      <c r="R874" s="49"/>
      <c r="S874" s="49"/>
      <c r="T874" s="49"/>
      <c r="U874" s="49"/>
      <c r="V874" s="49"/>
      <c r="W874" s="49"/>
      <c r="X874" s="49"/>
      <c r="Y874" s="49"/>
      <c r="Z874" s="49"/>
      <c r="AA874" s="222"/>
      <c r="AB874" s="222"/>
      <c r="AC874" s="222"/>
      <c r="AD874" s="222"/>
      <c r="AE874" s="222"/>
      <c r="AF874" s="222"/>
      <c r="AG874" s="222"/>
      <c r="AH874" s="222"/>
      <c r="AI874" s="222"/>
      <c r="AJ874" s="222"/>
      <c r="AK874" s="222"/>
      <c r="AL874" s="222"/>
      <c r="AM874" s="222"/>
      <c r="AN874" s="222"/>
      <c r="AO874" s="222"/>
      <c r="AP874" s="222"/>
      <c r="AQ874" s="218"/>
      <c r="AR874" s="222"/>
      <c r="AS874" s="222"/>
      <c r="AT874" s="222"/>
      <c r="AX874" s="45"/>
    </row>
    <row r="875" spans="1:50" ht="22.5" customHeight="1" x14ac:dyDescent="0.25">
      <c r="A875" s="49"/>
      <c r="B875" s="50"/>
      <c r="C875" s="50"/>
      <c r="D875" s="222"/>
      <c r="E875" s="49"/>
      <c r="F875" s="222"/>
      <c r="G875" s="222"/>
      <c r="H875" s="222"/>
      <c r="I875" s="222"/>
      <c r="J875" s="222"/>
      <c r="K875" s="222"/>
      <c r="L875" s="49"/>
      <c r="M875" s="49"/>
      <c r="N875" s="49"/>
      <c r="O875" s="49"/>
      <c r="P875" s="49"/>
      <c r="Q875" s="49"/>
      <c r="R875" s="49"/>
      <c r="S875" s="49"/>
      <c r="T875" s="49"/>
      <c r="U875" s="49"/>
      <c r="V875" s="49"/>
      <c r="W875" s="49"/>
      <c r="X875" s="49"/>
      <c r="Y875" s="49"/>
      <c r="Z875" s="49"/>
      <c r="AA875" s="222"/>
      <c r="AB875" s="222"/>
      <c r="AC875" s="222"/>
      <c r="AD875" s="222"/>
      <c r="AE875" s="222"/>
      <c r="AF875" s="222"/>
      <c r="AG875" s="222"/>
      <c r="AH875" s="222"/>
      <c r="AI875" s="222"/>
      <c r="AJ875" s="222"/>
      <c r="AK875" s="222"/>
      <c r="AL875" s="222"/>
      <c r="AM875" s="222"/>
      <c r="AN875" s="222"/>
      <c r="AO875" s="222"/>
      <c r="AP875" s="222"/>
      <c r="AQ875" s="218"/>
      <c r="AR875" s="222"/>
      <c r="AS875" s="222"/>
      <c r="AT875" s="222"/>
      <c r="AX875" s="45"/>
    </row>
    <row r="876" spans="1:50" ht="22.5" customHeight="1" x14ac:dyDescent="0.25">
      <c r="A876" s="49"/>
      <c r="B876" s="50"/>
      <c r="C876" s="50"/>
      <c r="D876" s="222"/>
      <c r="E876" s="49"/>
      <c r="F876" s="222"/>
      <c r="G876" s="222"/>
      <c r="H876" s="222"/>
      <c r="I876" s="222"/>
      <c r="J876" s="222"/>
      <c r="K876" s="222"/>
      <c r="L876" s="49"/>
      <c r="M876" s="49"/>
      <c r="N876" s="49"/>
      <c r="O876" s="49"/>
      <c r="P876" s="49"/>
      <c r="Q876" s="49"/>
      <c r="R876" s="49"/>
      <c r="S876" s="49"/>
      <c r="T876" s="49"/>
      <c r="U876" s="49"/>
      <c r="V876" s="49"/>
      <c r="W876" s="49"/>
      <c r="X876" s="49"/>
      <c r="Y876" s="49"/>
      <c r="Z876" s="49"/>
      <c r="AA876" s="222"/>
      <c r="AB876" s="222"/>
      <c r="AC876" s="222"/>
      <c r="AD876" s="222"/>
      <c r="AE876" s="222"/>
      <c r="AF876" s="222"/>
      <c r="AG876" s="222"/>
      <c r="AH876" s="222"/>
      <c r="AI876" s="222"/>
      <c r="AJ876" s="222"/>
      <c r="AK876" s="222"/>
      <c r="AL876" s="222"/>
      <c r="AM876" s="222"/>
      <c r="AN876" s="222"/>
      <c r="AO876" s="222"/>
      <c r="AP876" s="222"/>
      <c r="AQ876" s="218"/>
      <c r="AR876" s="222"/>
      <c r="AS876" s="222"/>
      <c r="AT876" s="222"/>
      <c r="AX876" s="45"/>
    </row>
    <row r="877" spans="1:50" ht="22.5" customHeight="1" x14ac:dyDescent="0.25">
      <c r="A877" s="49"/>
      <c r="B877" s="50"/>
      <c r="C877" s="50"/>
      <c r="D877" s="222"/>
      <c r="E877" s="49"/>
      <c r="F877" s="222"/>
      <c r="G877" s="222"/>
      <c r="H877" s="222"/>
      <c r="I877" s="222"/>
      <c r="J877" s="222"/>
      <c r="K877" s="222"/>
      <c r="L877" s="49"/>
      <c r="M877" s="49"/>
      <c r="N877" s="49"/>
      <c r="O877" s="49"/>
      <c r="P877" s="49"/>
      <c r="Q877" s="49"/>
      <c r="R877" s="49"/>
      <c r="S877" s="49"/>
      <c r="T877" s="49"/>
      <c r="U877" s="49"/>
      <c r="V877" s="49"/>
      <c r="W877" s="49"/>
      <c r="X877" s="49"/>
      <c r="Y877" s="49"/>
      <c r="Z877" s="49"/>
      <c r="AA877" s="222"/>
      <c r="AB877" s="222"/>
      <c r="AC877" s="222"/>
      <c r="AD877" s="222"/>
      <c r="AE877" s="222"/>
      <c r="AF877" s="222"/>
      <c r="AG877" s="222"/>
      <c r="AH877" s="222"/>
      <c r="AI877" s="222"/>
      <c r="AJ877" s="222"/>
      <c r="AK877" s="222"/>
      <c r="AL877" s="222"/>
      <c r="AM877" s="222"/>
      <c r="AN877" s="222"/>
      <c r="AO877" s="222"/>
      <c r="AP877" s="222"/>
      <c r="AQ877" s="218"/>
      <c r="AR877" s="222"/>
      <c r="AS877" s="222"/>
      <c r="AT877" s="222"/>
      <c r="AX877" s="45"/>
    </row>
    <row r="878" spans="1:50" ht="22.5" customHeight="1" x14ac:dyDescent="0.25">
      <c r="A878" s="49"/>
      <c r="B878" s="50"/>
      <c r="C878" s="50"/>
      <c r="D878" s="222"/>
      <c r="E878" s="49"/>
      <c r="F878" s="222"/>
      <c r="G878" s="222"/>
      <c r="H878" s="222"/>
      <c r="I878" s="222"/>
      <c r="J878" s="222"/>
      <c r="K878" s="222"/>
      <c r="L878" s="49"/>
      <c r="M878" s="49"/>
      <c r="N878" s="49"/>
      <c r="O878" s="49"/>
      <c r="P878" s="49"/>
      <c r="Q878" s="49"/>
      <c r="R878" s="49"/>
      <c r="S878" s="49"/>
      <c r="T878" s="49"/>
      <c r="U878" s="49"/>
      <c r="V878" s="49"/>
      <c r="W878" s="49"/>
      <c r="X878" s="49"/>
      <c r="Y878" s="49"/>
      <c r="Z878" s="49"/>
      <c r="AA878" s="222"/>
      <c r="AB878" s="222"/>
      <c r="AC878" s="222"/>
      <c r="AD878" s="222"/>
      <c r="AE878" s="222"/>
      <c r="AF878" s="222"/>
      <c r="AG878" s="222"/>
      <c r="AH878" s="222"/>
      <c r="AI878" s="222"/>
      <c r="AJ878" s="222"/>
      <c r="AK878" s="222"/>
      <c r="AL878" s="222"/>
      <c r="AM878" s="222"/>
      <c r="AN878" s="222"/>
      <c r="AO878" s="222"/>
      <c r="AP878" s="222"/>
      <c r="AQ878" s="218"/>
      <c r="AR878" s="222"/>
      <c r="AS878" s="222"/>
      <c r="AT878" s="222"/>
      <c r="AX878" s="45"/>
    </row>
    <row r="879" spans="1:50" ht="22.5" customHeight="1" x14ac:dyDescent="0.25">
      <c r="A879" s="49"/>
      <c r="B879" s="50"/>
      <c r="C879" s="50"/>
      <c r="D879" s="222"/>
      <c r="E879" s="49"/>
      <c r="F879" s="222"/>
      <c r="G879" s="222"/>
      <c r="H879" s="222"/>
      <c r="I879" s="222"/>
      <c r="J879" s="222"/>
      <c r="K879" s="222"/>
      <c r="L879" s="49"/>
      <c r="M879" s="49"/>
      <c r="N879" s="49"/>
      <c r="O879" s="49"/>
      <c r="P879" s="49"/>
      <c r="Q879" s="49"/>
      <c r="R879" s="49"/>
      <c r="S879" s="49"/>
      <c r="T879" s="49"/>
      <c r="U879" s="49"/>
      <c r="V879" s="49"/>
      <c r="W879" s="49"/>
      <c r="X879" s="49"/>
      <c r="Y879" s="49"/>
      <c r="Z879" s="49"/>
      <c r="AA879" s="222"/>
      <c r="AB879" s="222"/>
      <c r="AC879" s="222"/>
      <c r="AD879" s="222"/>
      <c r="AE879" s="222"/>
      <c r="AF879" s="222"/>
      <c r="AG879" s="222"/>
      <c r="AH879" s="222"/>
      <c r="AI879" s="222"/>
      <c r="AJ879" s="222"/>
      <c r="AK879" s="222"/>
      <c r="AL879" s="222"/>
      <c r="AM879" s="222"/>
      <c r="AN879" s="222"/>
      <c r="AO879" s="222"/>
      <c r="AP879" s="222"/>
      <c r="AQ879" s="218"/>
      <c r="AR879" s="222"/>
      <c r="AS879" s="222"/>
      <c r="AT879" s="222"/>
      <c r="AX879" s="45"/>
    </row>
    <row r="880" spans="1:50" ht="22.5" customHeight="1" x14ac:dyDescent="0.25">
      <c r="A880" s="49"/>
      <c r="B880" s="50"/>
      <c r="C880" s="50"/>
      <c r="D880" s="222"/>
      <c r="E880" s="49"/>
      <c r="F880" s="222"/>
      <c r="G880" s="222"/>
      <c r="H880" s="222"/>
      <c r="I880" s="222"/>
      <c r="J880" s="222"/>
      <c r="K880" s="222"/>
      <c r="L880" s="49"/>
      <c r="M880" s="49"/>
      <c r="N880" s="49"/>
      <c r="O880" s="49"/>
      <c r="P880" s="49"/>
      <c r="Q880" s="49"/>
      <c r="R880" s="49"/>
      <c r="S880" s="49"/>
      <c r="T880" s="49"/>
      <c r="U880" s="49"/>
      <c r="V880" s="49"/>
      <c r="W880" s="49"/>
      <c r="X880" s="49"/>
      <c r="Y880" s="49"/>
      <c r="Z880" s="49"/>
      <c r="AA880" s="222"/>
      <c r="AB880" s="222"/>
      <c r="AC880" s="222"/>
      <c r="AD880" s="222"/>
      <c r="AE880" s="222"/>
      <c r="AF880" s="222"/>
      <c r="AG880" s="222"/>
      <c r="AH880" s="222"/>
      <c r="AI880" s="222"/>
      <c r="AJ880" s="222"/>
      <c r="AK880" s="222"/>
      <c r="AL880" s="222"/>
      <c r="AM880" s="222"/>
      <c r="AN880" s="222"/>
      <c r="AO880" s="222"/>
      <c r="AP880" s="222"/>
      <c r="AQ880" s="218"/>
      <c r="AR880" s="222"/>
      <c r="AS880" s="222"/>
      <c r="AT880" s="222"/>
      <c r="AX880" s="45"/>
    </row>
    <row r="881" spans="1:50" ht="22.5" customHeight="1" x14ac:dyDescent="0.25">
      <c r="A881" s="49"/>
      <c r="B881" s="50"/>
      <c r="C881" s="50"/>
      <c r="D881" s="222"/>
      <c r="E881" s="49"/>
      <c r="F881" s="222"/>
      <c r="G881" s="222"/>
      <c r="H881" s="222"/>
      <c r="I881" s="222"/>
      <c r="J881" s="222"/>
      <c r="K881" s="222"/>
      <c r="L881" s="49"/>
      <c r="M881" s="49"/>
      <c r="N881" s="49"/>
      <c r="O881" s="49"/>
      <c r="P881" s="49"/>
      <c r="Q881" s="49"/>
      <c r="R881" s="49"/>
      <c r="S881" s="49"/>
      <c r="T881" s="49"/>
      <c r="U881" s="49"/>
      <c r="V881" s="49"/>
      <c r="W881" s="49"/>
      <c r="X881" s="49"/>
      <c r="Y881" s="49"/>
      <c r="Z881" s="49"/>
      <c r="AA881" s="222"/>
      <c r="AB881" s="222"/>
      <c r="AC881" s="222"/>
      <c r="AD881" s="222"/>
      <c r="AE881" s="222"/>
      <c r="AF881" s="222"/>
      <c r="AG881" s="222"/>
      <c r="AH881" s="222"/>
      <c r="AI881" s="222"/>
      <c r="AJ881" s="222"/>
      <c r="AK881" s="222"/>
      <c r="AL881" s="222"/>
      <c r="AM881" s="222"/>
      <c r="AN881" s="222"/>
      <c r="AO881" s="222"/>
      <c r="AP881" s="222"/>
      <c r="AQ881" s="218"/>
      <c r="AR881" s="222"/>
      <c r="AS881" s="222"/>
      <c r="AT881" s="222"/>
      <c r="AX881" s="45"/>
    </row>
    <row r="882" spans="1:50" ht="22.5" customHeight="1" x14ac:dyDescent="0.25">
      <c r="A882" s="49"/>
      <c r="B882" s="50"/>
      <c r="C882" s="50"/>
      <c r="D882" s="222"/>
      <c r="E882" s="49"/>
      <c r="F882" s="222"/>
      <c r="G882" s="222"/>
      <c r="H882" s="222"/>
      <c r="I882" s="222"/>
      <c r="J882" s="222"/>
      <c r="K882" s="222"/>
      <c r="L882" s="49"/>
      <c r="M882" s="49"/>
      <c r="N882" s="49"/>
      <c r="O882" s="49"/>
      <c r="P882" s="49"/>
      <c r="Q882" s="49"/>
      <c r="R882" s="49"/>
      <c r="S882" s="49"/>
      <c r="T882" s="49"/>
      <c r="U882" s="49"/>
      <c r="V882" s="49"/>
      <c r="W882" s="49"/>
      <c r="X882" s="49"/>
      <c r="Y882" s="49"/>
      <c r="Z882" s="49"/>
      <c r="AA882" s="222"/>
      <c r="AB882" s="222"/>
      <c r="AC882" s="222"/>
      <c r="AD882" s="222"/>
      <c r="AE882" s="222"/>
      <c r="AF882" s="222"/>
      <c r="AG882" s="222"/>
      <c r="AH882" s="222"/>
      <c r="AI882" s="222"/>
      <c r="AJ882" s="222"/>
      <c r="AK882" s="222"/>
      <c r="AL882" s="222"/>
      <c r="AM882" s="222"/>
      <c r="AN882" s="222"/>
      <c r="AO882" s="222"/>
      <c r="AP882" s="222"/>
      <c r="AQ882" s="218"/>
      <c r="AR882" s="222"/>
      <c r="AS882" s="222"/>
      <c r="AT882" s="222"/>
      <c r="AX882" s="45"/>
    </row>
    <row r="883" spans="1:50" ht="22.5" customHeight="1" x14ac:dyDescent="0.25">
      <c r="A883" s="49"/>
      <c r="B883" s="50"/>
      <c r="C883" s="50"/>
      <c r="D883" s="222"/>
      <c r="E883" s="49"/>
      <c r="F883" s="222"/>
      <c r="G883" s="222"/>
      <c r="H883" s="222"/>
      <c r="I883" s="222"/>
      <c r="J883" s="222"/>
      <c r="K883" s="222"/>
      <c r="L883" s="49"/>
      <c r="M883" s="49"/>
      <c r="N883" s="49"/>
      <c r="O883" s="49"/>
      <c r="P883" s="49"/>
      <c r="Q883" s="49"/>
      <c r="R883" s="49"/>
      <c r="S883" s="49"/>
      <c r="T883" s="49"/>
      <c r="U883" s="49"/>
      <c r="V883" s="49"/>
      <c r="W883" s="49"/>
      <c r="X883" s="49"/>
      <c r="Y883" s="49"/>
      <c r="Z883" s="49"/>
      <c r="AA883" s="222"/>
      <c r="AB883" s="222"/>
      <c r="AC883" s="222"/>
      <c r="AD883" s="222"/>
      <c r="AE883" s="222"/>
      <c r="AF883" s="222"/>
      <c r="AG883" s="222"/>
      <c r="AH883" s="222"/>
      <c r="AI883" s="222"/>
      <c r="AJ883" s="222"/>
      <c r="AK883" s="222"/>
      <c r="AL883" s="222"/>
      <c r="AM883" s="222"/>
      <c r="AN883" s="222"/>
      <c r="AO883" s="222"/>
      <c r="AP883" s="222"/>
      <c r="AQ883" s="218"/>
      <c r="AR883" s="222"/>
      <c r="AS883" s="222"/>
      <c r="AT883" s="222"/>
      <c r="AX883" s="45"/>
    </row>
    <row r="884" spans="1:50" ht="22.5" customHeight="1" x14ac:dyDescent="0.25">
      <c r="A884" s="49"/>
      <c r="B884" s="50"/>
      <c r="C884" s="50"/>
      <c r="D884" s="222"/>
      <c r="E884" s="49"/>
      <c r="F884" s="222"/>
      <c r="G884" s="222"/>
      <c r="H884" s="222"/>
      <c r="I884" s="222"/>
      <c r="J884" s="222"/>
      <c r="K884" s="222"/>
      <c r="L884" s="49"/>
      <c r="M884" s="49"/>
      <c r="N884" s="49"/>
      <c r="O884" s="49"/>
      <c r="P884" s="49"/>
      <c r="Q884" s="49"/>
      <c r="R884" s="49"/>
      <c r="S884" s="49"/>
      <c r="T884" s="49"/>
      <c r="U884" s="49"/>
      <c r="V884" s="49"/>
      <c r="W884" s="49"/>
      <c r="X884" s="49"/>
      <c r="Y884" s="49"/>
      <c r="Z884" s="49"/>
      <c r="AA884" s="222"/>
      <c r="AB884" s="222"/>
      <c r="AC884" s="222"/>
      <c r="AD884" s="222"/>
      <c r="AE884" s="222"/>
      <c r="AF884" s="222"/>
      <c r="AG884" s="222"/>
      <c r="AH884" s="222"/>
      <c r="AI884" s="222"/>
      <c r="AJ884" s="222"/>
      <c r="AK884" s="222"/>
      <c r="AL884" s="222"/>
      <c r="AM884" s="222"/>
      <c r="AN884" s="222"/>
      <c r="AO884" s="222"/>
      <c r="AP884" s="222"/>
      <c r="AQ884" s="218"/>
      <c r="AR884" s="222"/>
      <c r="AS884" s="222"/>
      <c r="AT884" s="222"/>
      <c r="AX884" s="45"/>
    </row>
    <row r="885" spans="1:50" ht="22.5" customHeight="1" x14ac:dyDescent="0.25">
      <c r="A885" s="49"/>
      <c r="B885" s="50"/>
      <c r="C885" s="50"/>
      <c r="D885" s="222"/>
      <c r="E885" s="49"/>
      <c r="F885" s="222"/>
      <c r="G885" s="222"/>
      <c r="H885" s="222"/>
      <c r="I885" s="222"/>
      <c r="J885" s="222"/>
      <c r="K885" s="222"/>
      <c r="L885" s="49"/>
      <c r="M885" s="49"/>
      <c r="N885" s="49"/>
      <c r="O885" s="49"/>
      <c r="P885" s="49"/>
      <c r="Q885" s="49"/>
      <c r="R885" s="49"/>
      <c r="S885" s="49"/>
      <c r="T885" s="49"/>
      <c r="U885" s="49"/>
      <c r="V885" s="49"/>
      <c r="W885" s="49"/>
      <c r="X885" s="49"/>
      <c r="Y885" s="49"/>
      <c r="Z885" s="49"/>
      <c r="AA885" s="222"/>
      <c r="AB885" s="222"/>
      <c r="AC885" s="222"/>
      <c r="AD885" s="222"/>
      <c r="AE885" s="222"/>
      <c r="AF885" s="222"/>
      <c r="AG885" s="222"/>
      <c r="AH885" s="222"/>
      <c r="AI885" s="222"/>
      <c r="AJ885" s="222"/>
      <c r="AK885" s="222"/>
      <c r="AL885" s="222"/>
      <c r="AM885" s="222"/>
      <c r="AN885" s="222"/>
      <c r="AO885" s="222"/>
      <c r="AP885" s="222"/>
      <c r="AQ885" s="218"/>
      <c r="AR885" s="222"/>
      <c r="AS885" s="222"/>
      <c r="AT885" s="222"/>
      <c r="AX885" s="45"/>
    </row>
    <row r="886" spans="1:50" ht="22.5" customHeight="1" x14ac:dyDescent="0.25">
      <c r="A886" s="49"/>
      <c r="B886" s="50"/>
      <c r="C886" s="50"/>
      <c r="D886" s="222"/>
      <c r="E886" s="49"/>
      <c r="F886" s="222"/>
      <c r="G886" s="222"/>
      <c r="H886" s="222"/>
      <c r="I886" s="222"/>
      <c r="J886" s="222"/>
      <c r="K886" s="222"/>
      <c r="L886" s="49"/>
      <c r="M886" s="49"/>
      <c r="N886" s="49"/>
      <c r="O886" s="49"/>
      <c r="P886" s="49"/>
      <c r="Q886" s="49"/>
      <c r="R886" s="49"/>
      <c r="S886" s="49"/>
      <c r="T886" s="49"/>
      <c r="U886" s="49"/>
      <c r="V886" s="49"/>
      <c r="W886" s="49"/>
      <c r="X886" s="49"/>
      <c r="Y886" s="49"/>
      <c r="Z886" s="49"/>
      <c r="AA886" s="222"/>
      <c r="AB886" s="222"/>
      <c r="AC886" s="222"/>
      <c r="AD886" s="222"/>
      <c r="AE886" s="222"/>
      <c r="AF886" s="222"/>
      <c r="AG886" s="222"/>
      <c r="AH886" s="222"/>
      <c r="AI886" s="222"/>
      <c r="AJ886" s="222"/>
      <c r="AK886" s="222"/>
      <c r="AL886" s="222"/>
      <c r="AM886" s="222"/>
      <c r="AN886" s="222"/>
      <c r="AO886" s="222"/>
      <c r="AP886" s="222"/>
      <c r="AQ886" s="218"/>
      <c r="AR886" s="222"/>
      <c r="AS886" s="222"/>
      <c r="AT886" s="222"/>
      <c r="AX886" s="45"/>
    </row>
    <row r="887" spans="1:50" ht="22.5" customHeight="1" x14ac:dyDescent="0.25">
      <c r="A887" s="49"/>
      <c r="B887" s="50"/>
      <c r="C887" s="50"/>
      <c r="D887" s="222"/>
      <c r="E887" s="49"/>
      <c r="F887" s="222"/>
      <c r="G887" s="222"/>
      <c r="H887" s="222"/>
      <c r="I887" s="222"/>
      <c r="J887" s="222"/>
      <c r="K887" s="222"/>
      <c r="L887" s="49"/>
      <c r="M887" s="49"/>
      <c r="N887" s="49"/>
      <c r="O887" s="49"/>
      <c r="P887" s="49"/>
      <c r="Q887" s="49"/>
      <c r="R887" s="49"/>
      <c r="S887" s="49"/>
      <c r="T887" s="49"/>
      <c r="U887" s="49"/>
      <c r="V887" s="49"/>
      <c r="W887" s="49"/>
      <c r="X887" s="49"/>
      <c r="Y887" s="49"/>
      <c r="Z887" s="49"/>
      <c r="AA887" s="222"/>
      <c r="AB887" s="222"/>
      <c r="AC887" s="222"/>
      <c r="AD887" s="222"/>
      <c r="AE887" s="222"/>
      <c r="AF887" s="222"/>
      <c r="AG887" s="222"/>
      <c r="AH887" s="222"/>
      <c r="AI887" s="222"/>
      <c r="AJ887" s="222"/>
      <c r="AK887" s="222"/>
      <c r="AL887" s="222"/>
      <c r="AM887" s="222"/>
      <c r="AN887" s="222"/>
      <c r="AO887" s="222"/>
      <c r="AP887" s="222"/>
      <c r="AQ887" s="218"/>
      <c r="AR887" s="222"/>
      <c r="AS887" s="222"/>
      <c r="AT887" s="222"/>
      <c r="AX887" s="45"/>
    </row>
    <row r="888" spans="1:50" ht="22.5" customHeight="1" x14ac:dyDescent="0.25">
      <c r="A888" s="49"/>
      <c r="B888" s="50"/>
      <c r="C888" s="50"/>
      <c r="D888" s="222"/>
      <c r="E888" s="49"/>
      <c r="F888" s="222"/>
      <c r="G888" s="222"/>
      <c r="H888" s="222"/>
      <c r="I888" s="222"/>
      <c r="J888" s="222"/>
      <c r="K888" s="222"/>
      <c r="L888" s="49"/>
      <c r="M888" s="49"/>
      <c r="N888" s="49"/>
      <c r="O888" s="49"/>
      <c r="P888" s="49"/>
      <c r="Q888" s="49"/>
      <c r="R888" s="49"/>
      <c r="S888" s="49"/>
      <c r="T888" s="49"/>
      <c r="U888" s="49"/>
      <c r="V888" s="49"/>
      <c r="W888" s="49"/>
      <c r="X888" s="49"/>
      <c r="Y888" s="49"/>
      <c r="Z888" s="49"/>
      <c r="AA888" s="222"/>
      <c r="AB888" s="222"/>
      <c r="AC888" s="222"/>
      <c r="AD888" s="222"/>
      <c r="AE888" s="222"/>
      <c r="AF888" s="222"/>
      <c r="AG888" s="222"/>
      <c r="AH888" s="222"/>
      <c r="AI888" s="222"/>
      <c r="AJ888" s="222"/>
      <c r="AK888" s="222"/>
      <c r="AL888" s="222"/>
      <c r="AM888" s="222"/>
      <c r="AN888" s="222"/>
      <c r="AO888" s="222"/>
      <c r="AP888" s="222"/>
      <c r="AQ888" s="218"/>
      <c r="AR888" s="222"/>
      <c r="AS888" s="222"/>
      <c r="AT888" s="222"/>
      <c r="AX888" s="45"/>
    </row>
    <row r="889" spans="1:50" ht="22.5" customHeight="1" x14ac:dyDescent="0.25">
      <c r="A889" s="49"/>
      <c r="B889" s="50"/>
      <c r="C889" s="50"/>
      <c r="D889" s="222"/>
      <c r="E889" s="49"/>
      <c r="F889" s="222"/>
      <c r="G889" s="222"/>
      <c r="H889" s="222"/>
      <c r="I889" s="222"/>
      <c r="J889" s="222"/>
      <c r="K889" s="222"/>
      <c r="L889" s="49"/>
      <c r="M889" s="49"/>
      <c r="N889" s="49"/>
      <c r="O889" s="49"/>
      <c r="P889" s="49"/>
      <c r="Q889" s="49"/>
      <c r="R889" s="49"/>
      <c r="S889" s="49"/>
      <c r="T889" s="49"/>
      <c r="U889" s="49"/>
      <c r="V889" s="49"/>
      <c r="W889" s="49"/>
      <c r="X889" s="49"/>
      <c r="Y889" s="49"/>
      <c r="Z889" s="49"/>
      <c r="AA889" s="222"/>
      <c r="AB889" s="222"/>
      <c r="AC889" s="222"/>
      <c r="AD889" s="222"/>
      <c r="AE889" s="222"/>
      <c r="AF889" s="222"/>
      <c r="AG889" s="222"/>
      <c r="AH889" s="222"/>
      <c r="AI889" s="222"/>
      <c r="AJ889" s="222"/>
      <c r="AK889" s="222"/>
      <c r="AL889" s="222"/>
      <c r="AM889" s="222"/>
      <c r="AN889" s="222"/>
      <c r="AO889" s="222"/>
      <c r="AP889" s="222"/>
      <c r="AQ889" s="218"/>
      <c r="AR889" s="222"/>
      <c r="AS889" s="222"/>
      <c r="AT889" s="222"/>
      <c r="AX889" s="45"/>
    </row>
    <row r="890" spans="1:50" ht="22.5" customHeight="1" x14ac:dyDescent="0.25">
      <c r="A890" s="49"/>
      <c r="B890" s="50"/>
      <c r="C890" s="50"/>
      <c r="D890" s="222"/>
      <c r="E890" s="49"/>
      <c r="F890" s="222"/>
      <c r="G890" s="222"/>
      <c r="H890" s="222"/>
      <c r="I890" s="222"/>
      <c r="J890" s="222"/>
      <c r="K890" s="222"/>
      <c r="L890" s="49"/>
      <c r="M890" s="49"/>
      <c r="N890" s="49"/>
      <c r="O890" s="49"/>
      <c r="P890" s="49"/>
      <c r="Q890" s="49"/>
      <c r="R890" s="49"/>
      <c r="S890" s="49"/>
      <c r="T890" s="49"/>
      <c r="U890" s="49"/>
      <c r="V890" s="49"/>
      <c r="W890" s="49"/>
      <c r="X890" s="49"/>
      <c r="Y890" s="49"/>
      <c r="Z890" s="49"/>
      <c r="AA890" s="222"/>
      <c r="AB890" s="222"/>
      <c r="AC890" s="222"/>
      <c r="AD890" s="222"/>
      <c r="AE890" s="222"/>
      <c r="AF890" s="222"/>
      <c r="AG890" s="222"/>
      <c r="AH890" s="222"/>
      <c r="AI890" s="222"/>
      <c r="AJ890" s="222"/>
      <c r="AK890" s="222"/>
      <c r="AL890" s="222"/>
      <c r="AM890" s="222"/>
      <c r="AN890" s="222"/>
      <c r="AO890" s="222"/>
      <c r="AP890" s="222"/>
      <c r="AQ890" s="218"/>
      <c r="AR890" s="222"/>
      <c r="AS890" s="222"/>
      <c r="AT890" s="222"/>
      <c r="AX890" s="45"/>
    </row>
    <row r="891" spans="1:50" ht="22.5" customHeight="1" x14ac:dyDescent="0.25">
      <c r="A891" s="49"/>
      <c r="B891" s="50"/>
      <c r="C891" s="50"/>
      <c r="D891" s="222"/>
      <c r="E891" s="49"/>
      <c r="F891" s="222"/>
      <c r="G891" s="222"/>
      <c r="H891" s="222"/>
      <c r="I891" s="222"/>
      <c r="J891" s="222"/>
      <c r="K891" s="222"/>
      <c r="L891" s="49"/>
      <c r="M891" s="49"/>
      <c r="N891" s="49"/>
      <c r="O891" s="49"/>
      <c r="P891" s="49"/>
      <c r="Q891" s="49"/>
      <c r="R891" s="49"/>
      <c r="S891" s="49"/>
      <c r="T891" s="49"/>
      <c r="U891" s="49"/>
      <c r="V891" s="49"/>
      <c r="W891" s="49"/>
      <c r="X891" s="49"/>
      <c r="Y891" s="49"/>
      <c r="Z891" s="49"/>
      <c r="AA891" s="222"/>
      <c r="AB891" s="222"/>
      <c r="AC891" s="222"/>
      <c r="AD891" s="222"/>
      <c r="AE891" s="222"/>
      <c r="AF891" s="222"/>
      <c r="AG891" s="222"/>
      <c r="AH891" s="222"/>
      <c r="AI891" s="222"/>
      <c r="AJ891" s="222"/>
      <c r="AK891" s="222"/>
      <c r="AL891" s="222"/>
      <c r="AM891" s="222"/>
      <c r="AN891" s="222"/>
      <c r="AO891" s="222"/>
      <c r="AP891" s="222"/>
      <c r="AQ891" s="218"/>
      <c r="AR891" s="222"/>
      <c r="AS891" s="222"/>
      <c r="AT891" s="222"/>
      <c r="AX891" s="45"/>
    </row>
    <row r="892" spans="1:50" ht="22.5" customHeight="1" x14ac:dyDescent="0.25">
      <c r="A892" s="49"/>
      <c r="B892" s="50"/>
      <c r="C892" s="50"/>
      <c r="D892" s="222"/>
      <c r="E892" s="49"/>
      <c r="F892" s="222"/>
      <c r="G892" s="222"/>
      <c r="H892" s="222"/>
      <c r="I892" s="222"/>
      <c r="J892" s="222"/>
      <c r="K892" s="222"/>
      <c r="L892" s="49"/>
      <c r="M892" s="49"/>
      <c r="N892" s="49"/>
      <c r="O892" s="49"/>
      <c r="P892" s="49"/>
      <c r="Q892" s="49"/>
      <c r="R892" s="49"/>
      <c r="S892" s="49"/>
      <c r="T892" s="49"/>
      <c r="U892" s="49"/>
      <c r="V892" s="49"/>
      <c r="W892" s="49"/>
      <c r="X892" s="49"/>
      <c r="Y892" s="49"/>
      <c r="Z892" s="49"/>
      <c r="AA892" s="222"/>
      <c r="AB892" s="222"/>
      <c r="AC892" s="222"/>
      <c r="AD892" s="222"/>
      <c r="AE892" s="222"/>
      <c r="AF892" s="222"/>
      <c r="AG892" s="222"/>
      <c r="AH892" s="222"/>
      <c r="AI892" s="222"/>
      <c r="AJ892" s="222"/>
      <c r="AK892" s="222"/>
      <c r="AL892" s="222"/>
      <c r="AM892" s="222"/>
      <c r="AN892" s="222"/>
      <c r="AO892" s="222"/>
      <c r="AP892" s="222"/>
      <c r="AQ892" s="218"/>
      <c r="AR892" s="222"/>
      <c r="AS892" s="222"/>
      <c r="AT892" s="222"/>
      <c r="AX892" s="45"/>
    </row>
    <row r="893" spans="1:50" ht="22.5" customHeight="1" x14ac:dyDescent="0.25">
      <c r="A893" s="49"/>
      <c r="B893" s="50"/>
      <c r="C893" s="50"/>
      <c r="D893" s="222"/>
      <c r="E893" s="49"/>
      <c r="F893" s="222"/>
      <c r="G893" s="222"/>
      <c r="H893" s="222"/>
      <c r="I893" s="222"/>
      <c r="J893" s="222"/>
      <c r="K893" s="222"/>
      <c r="L893" s="49"/>
      <c r="M893" s="49"/>
      <c r="N893" s="49"/>
      <c r="O893" s="49"/>
      <c r="P893" s="49"/>
      <c r="Q893" s="49"/>
      <c r="R893" s="49"/>
      <c r="S893" s="49"/>
      <c r="T893" s="49"/>
      <c r="U893" s="49"/>
      <c r="V893" s="49"/>
      <c r="W893" s="49"/>
      <c r="X893" s="49"/>
      <c r="Y893" s="49"/>
      <c r="Z893" s="49"/>
      <c r="AA893" s="222"/>
      <c r="AB893" s="222"/>
      <c r="AC893" s="222"/>
      <c r="AD893" s="222"/>
      <c r="AE893" s="222"/>
      <c r="AF893" s="222"/>
      <c r="AG893" s="222"/>
      <c r="AH893" s="222"/>
      <c r="AI893" s="222"/>
      <c r="AJ893" s="222"/>
      <c r="AK893" s="222"/>
      <c r="AL893" s="222"/>
      <c r="AM893" s="222"/>
      <c r="AN893" s="222"/>
      <c r="AO893" s="222"/>
      <c r="AP893" s="222"/>
      <c r="AQ893" s="218"/>
      <c r="AR893" s="222"/>
      <c r="AS893" s="222"/>
      <c r="AT893" s="222"/>
      <c r="AX893" s="45"/>
    </row>
    <row r="894" spans="1:50" ht="22.5" customHeight="1" x14ac:dyDescent="0.25">
      <c r="A894" s="49"/>
      <c r="B894" s="50"/>
      <c r="C894" s="50"/>
      <c r="D894" s="222"/>
      <c r="E894" s="49"/>
      <c r="F894" s="222"/>
      <c r="G894" s="222"/>
      <c r="H894" s="222"/>
      <c r="I894" s="222"/>
      <c r="J894" s="222"/>
      <c r="K894" s="222"/>
      <c r="L894" s="49"/>
      <c r="M894" s="49"/>
      <c r="N894" s="49"/>
      <c r="O894" s="49"/>
      <c r="P894" s="49"/>
      <c r="Q894" s="49"/>
      <c r="R894" s="49"/>
      <c r="S894" s="49"/>
      <c r="T894" s="49"/>
      <c r="U894" s="49"/>
      <c r="V894" s="49"/>
      <c r="W894" s="49"/>
      <c r="X894" s="49"/>
      <c r="Y894" s="49"/>
      <c r="Z894" s="49"/>
      <c r="AA894" s="222"/>
      <c r="AB894" s="222"/>
      <c r="AC894" s="222"/>
      <c r="AD894" s="222"/>
      <c r="AE894" s="222"/>
      <c r="AF894" s="222"/>
      <c r="AG894" s="222"/>
      <c r="AH894" s="222"/>
      <c r="AI894" s="222"/>
      <c r="AJ894" s="222"/>
      <c r="AK894" s="222"/>
      <c r="AL894" s="222"/>
      <c r="AM894" s="222"/>
      <c r="AN894" s="222"/>
      <c r="AO894" s="222"/>
      <c r="AP894" s="222"/>
      <c r="AQ894" s="218"/>
      <c r="AR894" s="222"/>
      <c r="AS894" s="222"/>
      <c r="AT894" s="222"/>
      <c r="AX894" s="45"/>
    </row>
    <row r="895" spans="1:50" ht="22.5" customHeight="1" x14ac:dyDescent="0.25">
      <c r="A895" s="49"/>
      <c r="B895" s="50"/>
      <c r="C895" s="50"/>
      <c r="D895" s="222"/>
      <c r="E895" s="49"/>
      <c r="F895" s="222"/>
      <c r="G895" s="222"/>
      <c r="H895" s="222"/>
      <c r="I895" s="222"/>
      <c r="J895" s="222"/>
      <c r="K895" s="222"/>
      <c r="L895" s="49"/>
      <c r="M895" s="49"/>
      <c r="N895" s="49"/>
      <c r="O895" s="49"/>
      <c r="P895" s="49"/>
      <c r="Q895" s="49"/>
      <c r="R895" s="49"/>
      <c r="S895" s="49"/>
      <c r="T895" s="49"/>
      <c r="U895" s="49"/>
      <c r="V895" s="49"/>
      <c r="W895" s="49"/>
      <c r="X895" s="49"/>
      <c r="Y895" s="49"/>
      <c r="Z895" s="49"/>
      <c r="AA895" s="222"/>
      <c r="AB895" s="222"/>
      <c r="AC895" s="222"/>
      <c r="AD895" s="222"/>
      <c r="AE895" s="222"/>
      <c r="AF895" s="222"/>
      <c r="AG895" s="222"/>
      <c r="AH895" s="222"/>
      <c r="AI895" s="222"/>
      <c r="AJ895" s="222"/>
      <c r="AK895" s="222"/>
      <c r="AL895" s="222"/>
      <c r="AM895" s="222"/>
      <c r="AN895" s="222"/>
      <c r="AO895" s="222"/>
      <c r="AP895" s="222"/>
      <c r="AQ895" s="218"/>
      <c r="AR895" s="222"/>
      <c r="AS895" s="222"/>
      <c r="AT895" s="222"/>
      <c r="AX895" s="45"/>
    </row>
    <row r="896" spans="1:50" ht="22.5" customHeight="1" x14ac:dyDescent="0.25">
      <c r="A896" s="49"/>
      <c r="B896" s="50"/>
      <c r="C896" s="50"/>
      <c r="D896" s="222"/>
      <c r="E896" s="49"/>
      <c r="F896" s="222"/>
      <c r="G896" s="222"/>
      <c r="H896" s="222"/>
      <c r="I896" s="222"/>
      <c r="J896" s="222"/>
      <c r="K896" s="222"/>
      <c r="L896" s="49"/>
      <c r="M896" s="49"/>
      <c r="N896" s="49"/>
      <c r="O896" s="49"/>
      <c r="P896" s="49"/>
      <c r="Q896" s="49"/>
      <c r="R896" s="49"/>
      <c r="S896" s="49"/>
      <c r="T896" s="49"/>
      <c r="U896" s="49"/>
      <c r="V896" s="49"/>
      <c r="W896" s="49"/>
      <c r="X896" s="49"/>
      <c r="Y896" s="49"/>
      <c r="Z896" s="49"/>
      <c r="AA896" s="222"/>
      <c r="AB896" s="222"/>
      <c r="AC896" s="222"/>
      <c r="AD896" s="222"/>
      <c r="AE896" s="222"/>
      <c r="AF896" s="222"/>
      <c r="AG896" s="222"/>
      <c r="AH896" s="222"/>
      <c r="AI896" s="222"/>
      <c r="AJ896" s="222"/>
      <c r="AK896" s="222"/>
      <c r="AL896" s="222"/>
      <c r="AM896" s="222"/>
      <c r="AN896" s="222"/>
      <c r="AO896" s="222"/>
      <c r="AP896" s="222"/>
      <c r="AQ896" s="218"/>
      <c r="AR896" s="222"/>
      <c r="AS896" s="222"/>
      <c r="AT896" s="222"/>
      <c r="AX896" s="45"/>
    </row>
    <row r="897" spans="1:50" ht="22.5" customHeight="1" x14ac:dyDescent="0.25">
      <c r="A897" s="49"/>
      <c r="B897" s="50"/>
      <c r="C897" s="50"/>
      <c r="D897" s="222"/>
      <c r="E897" s="49"/>
      <c r="F897" s="222"/>
      <c r="G897" s="222"/>
      <c r="H897" s="222"/>
      <c r="I897" s="222"/>
      <c r="J897" s="222"/>
      <c r="K897" s="222"/>
      <c r="L897" s="49"/>
      <c r="M897" s="49"/>
      <c r="N897" s="49"/>
      <c r="O897" s="49"/>
      <c r="P897" s="49"/>
      <c r="Q897" s="49"/>
      <c r="R897" s="49"/>
      <c r="S897" s="49"/>
      <c r="T897" s="49"/>
      <c r="U897" s="49"/>
      <c r="V897" s="49"/>
      <c r="W897" s="49"/>
      <c r="X897" s="49"/>
      <c r="Y897" s="49"/>
      <c r="Z897" s="49"/>
      <c r="AA897" s="222"/>
      <c r="AB897" s="222"/>
      <c r="AC897" s="222"/>
      <c r="AD897" s="222"/>
      <c r="AE897" s="222"/>
      <c r="AF897" s="222"/>
      <c r="AG897" s="222"/>
      <c r="AH897" s="222"/>
      <c r="AI897" s="222"/>
      <c r="AJ897" s="222"/>
      <c r="AK897" s="222"/>
      <c r="AL897" s="222"/>
      <c r="AM897" s="222"/>
      <c r="AN897" s="222"/>
      <c r="AO897" s="222"/>
      <c r="AP897" s="222"/>
      <c r="AQ897" s="218"/>
      <c r="AR897" s="222"/>
      <c r="AS897" s="222"/>
      <c r="AT897" s="222"/>
      <c r="AX897" s="45"/>
    </row>
    <row r="898" spans="1:50" ht="22.5" customHeight="1" x14ac:dyDescent="0.25">
      <c r="A898" s="49"/>
      <c r="B898" s="50"/>
      <c r="C898" s="50"/>
      <c r="D898" s="222"/>
      <c r="E898" s="49"/>
      <c r="F898" s="222"/>
      <c r="G898" s="222"/>
      <c r="H898" s="222"/>
      <c r="I898" s="222"/>
      <c r="J898" s="222"/>
      <c r="K898" s="222"/>
      <c r="L898" s="49"/>
      <c r="M898" s="49"/>
      <c r="N898" s="49"/>
      <c r="O898" s="49"/>
      <c r="P898" s="49"/>
      <c r="Q898" s="49"/>
      <c r="R898" s="49"/>
      <c r="S898" s="49"/>
      <c r="T898" s="49"/>
      <c r="U898" s="49"/>
      <c r="V898" s="49"/>
      <c r="W898" s="49"/>
      <c r="X898" s="49"/>
      <c r="Y898" s="49"/>
      <c r="Z898" s="49"/>
      <c r="AA898" s="222"/>
      <c r="AB898" s="222"/>
      <c r="AC898" s="222"/>
      <c r="AD898" s="222"/>
      <c r="AE898" s="222"/>
      <c r="AF898" s="222"/>
      <c r="AG898" s="222"/>
      <c r="AH898" s="222"/>
      <c r="AI898" s="222"/>
      <c r="AJ898" s="222"/>
      <c r="AK898" s="222"/>
      <c r="AL898" s="222"/>
      <c r="AM898" s="222"/>
      <c r="AN898" s="222"/>
      <c r="AO898" s="222"/>
      <c r="AP898" s="222"/>
      <c r="AQ898" s="218"/>
      <c r="AR898" s="222"/>
      <c r="AS898" s="222"/>
      <c r="AT898" s="222"/>
      <c r="AX898" s="45"/>
    </row>
    <row r="899" spans="1:50" ht="22.5" customHeight="1" x14ac:dyDescent="0.25">
      <c r="A899" s="49"/>
      <c r="B899" s="50"/>
      <c r="C899" s="50"/>
      <c r="D899" s="222"/>
      <c r="E899" s="49"/>
      <c r="F899" s="222"/>
      <c r="G899" s="222"/>
      <c r="H899" s="222"/>
      <c r="I899" s="222"/>
      <c r="J899" s="222"/>
      <c r="K899" s="222"/>
      <c r="L899" s="49"/>
      <c r="M899" s="49"/>
      <c r="N899" s="49"/>
      <c r="O899" s="49"/>
      <c r="P899" s="49"/>
      <c r="Q899" s="49"/>
      <c r="R899" s="49"/>
      <c r="S899" s="49"/>
      <c r="T899" s="49"/>
      <c r="U899" s="49"/>
      <c r="V899" s="49"/>
      <c r="W899" s="49"/>
      <c r="X899" s="49"/>
      <c r="Y899" s="49"/>
      <c r="Z899" s="49"/>
      <c r="AA899" s="222"/>
      <c r="AB899" s="222"/>
      <c r="AC899" s="222"/>
      <c r="AD899" s="222"/>
      <c r="AE899" s="222"/>
      <c r="AF899" s="222"/>
      <c r="AG899" s="222"/>
      <c r="AH899" s="222"/>
      <c r="AI899" s="222"/>
      <c r="AJ899" s="222"/>
      <c r="AK899" s="222"/>
      <c r="AL899" s="222"/>
      <c r="AM899" s="222"/>
      <c r="AN899" s="222"/>
      <c r="AO899" s="222"/>
      <c r="AP899" s="222"/>
      <c r="AQ899" s="218"/>
      <c r="AR899" s="222"/>
      <c r="AS899" s="222"/>
      <c r="AT899" s="222"/>
      <c r="AX899" s="45"/>
    </row>
    <row r="900" spans="1:50" ht="22.5" customHeight="1" x14ac:dyDescent="0.25">
      <c r="A900" s="49"/>
      <c r="B900" s="50"/>
      <c r="C900" s="50"/>
      <c r="D900" s="222"/>
      <c r="E900" s="49"/>
      <c r="F900" s="222"/>
      <c r="G900" s="222"/>
      <c r="H900" s="222"/>
      <c r="I900" s="222"/>
      <c r="J900" s="222"/>
      <c r="K900" s="222"/>
      <c r="L900" s="49"/>
      <c r="M900" s="49"/>
      <c r="N900" s="49"/>
      <c r="O900" s="49"/>
      <c r="P900" s="49"/>
      <c r="Q900" s="49"/>
      <c r="R900" s="49"/>
      <c r="S900" s="49"/>
      <c r="T900" s="49"/>
      <c r="U900" s="49"/>
      <c r="V900" s="49"/>
      <c r="W900" s="49"/>
      <c r="X900" s="49"/>
      <c r="Y900" s="49"/>
      <c r="Z900" s="49"/>
      <c r="AA900" s="222"/>
      <c r="AB900" s="222"/>
      <c r="AC900" s="222"/>
      <c r="AD900" s="222"/>
      <c r="AE900" s="222"/>
      <c r="AF900" s="222"/>
      <c r="AG900" s="222"/>
      <c r="AH900" s="222"/>
      <c r="AI900" s="222"/>
      <c r="AJ900" s="222"/>
      <c r="AK900" s="222"/>
      <c r="AL900" s="222"/>
      <c r="AM900" s="222"/>
      <c r="AN900" s="222"/>
      <c r="AO900" s="222"/>
      <c r="AP900" s="222"/>
      <c r="AQ900" s="218"/>
      <c r="AR900" s="222"/>
      <c r="AS900" s="222"/>
      <c r="AT900" s="222"/>
      <c r="AX900" s="45"/>
    </row>
    <row r="901" spans="1:50" ht="22.5" customHeight="1" x14ac:dyDescent="0.25">
      <c r="A901" s="49"/>
      <c r="B901" s="50"/>
      <c r="C901" s="50"/>
      <c r="D901" s="222"/>
      <c r="E901" s="49"/>
      <c r="F901" s="222"/>
      <c r="G901" s="222"/>
      <c r="H901" s="222"/>
      <c r="I901" s="222"/>
      <c r="J901" s="222"/>
      <c r="K901" s="222"/>
      <c r="L901" s="49"/>
      <c r="M901" s="49"/>
      <c r="N901" s="49"/>
      <c r="O901" s="49"/>
      <c r="P901" s="49"/>
      <c r="Q901" s="49"/>
      <c r="R901" s="49"/>
      <c r="S901" s="49"/>
      <c r="T901" s="49"/>
      <c r="U901" s="49"/>
      <c r="V901" s="49"/>
      <c r="W901" s="49"/>
      <c r="X901" s="49"/>
      <c r="Y901" s="49"/>
      <c r="Z901" s="49"/>
      <c r="AA901" s="222"/>
      <c r="AB901" s="222"/>
      <c r="AC901" s="222"/>
      <c r="AD901" s="222"/>
      <c r="AE901" s="222"/>
      <c r="AF901" s="222"/>
      <c r="AG901" s="222"/>
      <c r="AH901" s="222"/>
      <c r="AI901" s="222"/>
      <c r="AJ901" s="222"/>
      <c r="AK901" s="222"/>
      <c r="AL901" s="222"/>
      <c r="AM901" s="222"/>
      <c r="AN901" s="222"/>
      <c r="AO901" s="222"/>
      <c r="AP901" s="222"/>
      <c r="AQ901" s="218"/>
      <c r="AR901" s="222"/>
      <c r="AS901" s="222"/>
      <c r="AT901" s="222"/>
      <c r="AX901" s="45"/>
    </row>
    <row r="902" spans="1:50" ht="22.5" customHeight="1" x14ac:dyDescent="0.25">
      <c r="A902" s="49"/>
      <c r="B902" s="50"/>
      <c r="C902" s="50"/>
      <c r="D902" s="222"/>
      <c r="E902" s="49"/>
      <c r="F902" s="222"/>
      <c r="G902" s="222"/>
      <c r="H902" s="222"/>
      <c r="I902" s="222"/>
      <c r="J902" s="222"/>
      <c r="K902" s="222"/>
      <c r="L902" s="49"/>
      <c r="M902" s="49"/>
      <c r="N902" s="49"/>
      <c r="O902" s="49"/>
      <c r="P902" s="49"/>
      <c r="Q902" s="49"/>
      <c r="R902" s="49"/>
      <c r="S902" s="49"/>
      <c r="T902" s="49"/>
      <c r="U902" s="49"/>
      <c r="V902" s="49"/>
      <c r="W902" s="49"/>
      <c r="X902" s="49"/>
      <c r="Y902" s="49"/>
      <c r="Z902" s="49"/>
      <c r="AA902" s="222"/>
      <c r="AB902" s="222"/>
      <c r="AC902" s="222"/>
      <c r="AD902" s="222"/>
      <c r="AE902" s="222"/>
      <c r="AF902" s="222"/>
      <c r="AG902" s="222"/>
      <c r="AH902" s="222"/>
      <c r="AI902" s="222"/>
      <c r="AJ902" s="222"/>
      <c r="AK902" s="222"/>
      <c r="AL902" s="222"/>
      <c r="AM902" s="222"/>
      <c r="AN902" s="222"/>
      <c r="AO902" s="222"/>
      <c r="AP902" s="222"/>
      <c r="AQ902" s="218"/>
      <c r="AR902" s="222"/>
      <c r="AS902" s="222"/>
      <c r="AT902" s="222"/>
      <c r="AX902" s="45"/>
    </row>
    <row r="903" spans="1:50" ht="22.5" customHeight="1" x14ac:dyDescent="0.25">
      <c r="A903" s="49"/>
      <c r="B903" s="50"/>
      <c r="C903" s="50"/>
      <c r="D903" s="222"/>
      <c r="E903" s="49"/>
      <c r="F903" s="222"/>
      <c r="G903" s="222"/>
      <c r="H903" s="222"/>
      <c r="I903" s="222"/>
      <c r="J903" s="222"/>
      <c r="K903" s="222"/>
      <c r="L903" s="49"/>
      <c r="M903" s="49"/>
      <c r="N903" s="49"/>
      <c r="O903" s="49"/>
      <c r="P903" s="49"/>
      <c r="Q903" s="49"/>
      <c r="R903" s="49"/>
      <c r="S903" s="49"/>
      <c r="T903" s="49"/>
      <c r="U903" s="49"/>
      <c r="V903" s="49"/>
      <c r="W903" s="49"/>
      <c r="X903" s="49"/>
      <c r="Y903" s="49"/>
      <c r="Z903" s="49"/>
      <c r="AA903" s="222"/>
      <c r="AB903" s="222"/>
      <c r="AC903" s="222"/>
      <c r="AD903" s="222"/>
      <c r="AE903" s="222"/>
      <c r="AF903" s="222"/>
      <c r="AG903" s="222"/>
      <c r="AH903" s="222"/>
      <c r="AI903" s="222"/>
      <c r="AJ903" s="222"/>
      <c r="AK903" s="222"/>
      <c r="AL903" s="222"/>
      <c r="AM903" s="222"/>
      <c r="AN903" s="222"/>
      <c r="AO903" s="222"/>
      <c r="AP903" s="222"/>
      <c r="AQ903" s="218"/>
      <c r="AR903" s="222"/>
      <c r="AS903" s="222"/>
      <c r="AT903" s="222"/>
      <c r="AX903" s="45"/>
    </row>
    <row r="904" spans="1:50" ht="22.5" customHeight="1" x14ac:dyDescent="0.25">
      <c r="A904" s="49"/>
      <c r="B904" s="50"/>
      <c r="C904" s="50"/>
      <c r="D904" s="222"/>
      <c r="E904" s="49"/>
      <c r="F904" s="222"/>
      <c r="G904" s="222"/>
      <c r="H904" s="222"/>
      <c r="I904" s="222"/>
      <c r="J904" s="222"/>
      <c r="K904" s="222"/>
      <c r="L904" s="49"/>
      <c r="M904" s="49"/>
      <c r="N904" s="49"/>
      <c r="O904" s="49"/>
      <c r="P904" s="49"/>
      <c r="Q904" s="49"/>
      <c r="R904" s="49"/>
      <c r="S904" s="49"/>
      <c r="T904" s="49"/>
      <c r="U904" s="49"/>
      <c r="V904" s="49"/>
      <c r="W904" s="49"/>
      <c r="X904" s="49"/>
      <c r="Y904" s="49"/>
      <c r="Z904" s="49"/>
      <c r="AA904" s="222"/>
      <c r="AB904" s="222"/>
      <c r="AC904" s="222"/>
      <c r="AD904" s="222"/>
      <c r="AE904" s="222"/>
      <c r="AF904" s="222"/>
      <c r="AG904" s="222"/>
      <c r="AH904" s="222"/>
      <c r="AI904" s="222"/>
      <c r="AJ904" s="222"/>
      <c r="AK904" s="222"/>
      <c r="AL904" s="222"/>
      <c r="AM904" s="222"/>
      <c r="AN904" s="222"/>
      <c r="AO904" s="222"/>
      <c r="AP904" s="222"/>
      <c r="AQ904" s="218"/>
      <c r="AR904" s="222"/>
      <c r="AS904" s="222"/>
      <c r="AT904" s="222"/>
      <c r="AX904" s="45"/>
    </row>
    <row r="905" spans="1:50" ht="22.5" customHeight="1" x14ac:dyDescent="0.25">
      <c r="A905" s="49"/>
      <c r="B905" s="50"/>
      <c r="C905" s="50"/>
      <c r="D905" s="222"/>
      <c r="E905" s="49"/>
      <c r="F905" s="222"/>
      <c r="G905" s="222"/>
      <c r="H905" s="222"/>
      <c r="I905" s="222"/>
      <c r="J905" s="222"/>
      <c r="K905" s="222"/>
      <c r="L905" s="49"/>
      <c r="M905" s="49"/>
      <c r="N905" s="49"/>
      <c r="O905" s="49"/>
      <c r="P905" s="49"/>
      <c r="Q905" s="49"/>
      <c r="R905" s="49"/>
      <c r="S905" s="49"/>
      <c r="T905" s="49"/>
      <c r="U905" s="49"/>
      <c r="V905" s="49"/>
      <c r="W905" s="49"/>
      <c r="X905" s="49"/>
      <c r="Y905" s="49"/>
      <c r="Z905" s="49"/>
      <c r="AA905" s="222"/>
      <c r="AB905" s="222"/>
      <c r="AC905" s="222"/>
      <c r="AD905" s="222"/>
      <c r="AE905" s="222"/>
      <c r="AF905" s="222"/>
      <c r="AG905" s="222"/>
      <c r="AH905" s="222"/>
      <c r="AI905" s="222"/>
      <c r="AJ905" s="222"/>
      <c r="AK905" s="222"/>
      <c r="AL905" s="222"/>
      <c r="AM905" s="222"/>
      <c r="AN905" s="222"/>
      <c r="AO905" s="222"/>
      <c r="AP905" s="222"/>
      <c r="AQ905" s="218"/>
      <c r="AR905" s="222"/>
      <c r="AS905" s="222"/>
      <c r="AT905" s="222"/>
      <c r="AX905" s="45"/>
    </row>
    <row r="906" spans="1:50" ht="22.5" customHeight="1" x14ac:dyDescent="0.25">
      <c r="A906" s="49"/>
      <c r="B906" s="50"/>
      <c r="C906" s="50"/>
      <c r="D906" s="222"/>
      <c r="E906" s="49"/>
      <c r="F906" s="222"/>
      <c r="G906" s="222"/>
      <c r="H906" s="222"/>
      <c r="I906" s="222"/>
      <c r="J906" s="222"/>
      <c r="K906" s="222"/>
      <c r="L906" s="49"/>
      <c r="M906" s="49"/>
      <c r="N906" s="49"/>
      <c r="O906" s="49"/>
      <c r="P906" s="49"/>
      <c r="Q906" s="49"/>
      <c r="R906" s="49"/>
      <c r="S906" s="49"/>
      <c r="T906" s="49"/>
      <c r="U906" s="49"/>
      <c r="V906" s="49"/>
      <c r="W906" s="49"/>
      <c r="X906" s="49"/>
      <c r="Y906" s="49"/>
      <c r="Z906" s="49"/>
      <c r="AA906" s="222"/>
      <c r="AB906" s="222"/>
      <c r="AC906" s="222"/>
      <c r="AD906" s="222"/>
      <c r="AE906" s="222"/>
      <c r="AF906" s="222"/>
      <c r="AG906" s="222"/>
      <c r="AH906" s="222"/>
      <c r="AI906" s="222"/>
      <c r="AJ906" s="222"/>
      <c r="AK906" s="222"/>
      <c r="AL906" s="222"/>
      <c r="AM906" s="222"/>
      <c r="AN906" s="222"/>
      <c r="AO906" s="222"/>
      <c r="AP906" s="222"/>
      <c r="AQ906" s="218"/>
      <c r="AR906" s="222"/>
      <c r="AS906" s="222"/>
      <c r="AT906" s="222"/>
      <c r="AX906" s="45"/>
    </row>
    <row r="907" spans="1:50" ht="22.5" customHeight="1" x14ac:dyDescent="0.25">
      <c r="A907" s="49"/>
      <c r="B907" s="50"/>
      <c r="C907" s="50"/>
      <c r="D907" s="222"/>
      <c r="E907" s="49"/>
      <c r="F907" s="222"/>
      <c r="G907" s="222"/>
      <c r="H907" s="222"/>
      <c r="I907" s="222"/>
      <c r="J907" s="222"/>
      <c r="K907" s="222"/>
      <c r="L907" s="49"/>
      <c r="M907" s="49"/>
      <c r="N907" s="49"/>
      <c r="O907" s="49"/>
      <c r="P907" s="49"/>
      <c r="Q907" s="49"/>
      <c r="R907" s="49"/>
      <c r="S907" s="49"/>
      <c r="T907" s="49"/>
      <c r="U907" s="49"/>
      <c r="V907" s="49"/>
      <c r="W907" s="49"/>
      <c r="X907" s="49"/>
      <c r="Y907" s="49"/>
      <c r="Z907" s="49"/>
      <c r="AA907" s="222"/>
      <c r="AB907" s="222"/>
      <c r="AC907" s="222"/>
      <c r="AD907" s="222"/>
      <c r="AE907" s="222"/>
      <c r="AF907" s="222"/>
      <c r="AG907" s="222"/>
      <c r="AH907" s="222"/>
      <c r="AI907" s="222"/>
      <c r="AJ907" s="222"/>
      <c r="AK907" s="222"/>
      <c r="AL907" s="222"/>
      <c r="AM907" s="222"/>
      <c r="AN907" s="222"/>
      <c r="AO907" s="222"/>
      <c r="AP907" s="222"/>
      <c r="AQ907" s="218"/>
      <c r="AR907" s="222"/>
      <c r="AS907" s="222"/>
      <c r="AT907" s="222"/>
      <c r="AX907" s="45"/>
    </row>
    <row r="908" spans="1:50" ht="22.5" customHeight="1" x14ac:dyDescent="0.25">
      <c r="A908" s="49"/>
      <c r="B908" s="50"/>
      <c r="C908" s="50"/>
      <c r="D908" s="222"/>
      <c r="E908" s="49"/>
      <c r="F908" s="222"/>
      <c r="G908" s="222"/>
      <c r="H908" s="222"/>
      <c r="I908" s="222"/>
      <c r="J908" s="222"/>
      <c r="K908" s="222"/>
      <c r="L908" s="49"/>
      <c r="M908" s="49"/>
      <c r="N908" s="49"/>
      <c r="O908" s="49"/>
      <c r="P908" s="49"/>
      <c r="Q908" s="49"/>
      <c r="R908" s="49"/>
      <c r="S908" s="49"/>
      <c r="T908" s="49"/>
      <c r="U908" s="49"/>
      <c r="V908" s="49"/>
      <c r="W908" s="49"/>
      <c r="X908" s="49"/>
      <c r="Y908" s="49"/>
      <c r="Z908" s="49"/>
      <c r="AA908" s="222"/>
      <c r="AB908" s="222"/>
      <c r="AC908" s="222"/>
      <c r="AD908" s="222"/>
      <c r="AE908" s="222"/>
      <c r="AF908" s="222"/>
      <c r="AG908" s="222"/>
      <c r="AH908" s="222"/>
      <c r="AI908" s="222"/>
      <c r="AJ908" s="222"/>
      <c r="AK908" s="222"/>
      <c r="AL908" s="222"/>
      <c r="AM908" s="222"/>
      <c r="AN908" s="222"/>
      <c r="AO908" s="222"/>
      <c r="AP908" s="222"/>
      <c r="AQ908" s="218"/>
      <c r="AR908" s="222"/>
      <c r="AS908" s="222"/>
      <c r="AT908" s="222"/>
      <c r="AX908" s="45"/>
    </row>
    <row r="909" spans="1:50" ht="22.5" customHeight="1" x14ac:dyDescent="0.25">
      <c r="A909" s="49"/>
      <c r="B909" s="50"/>
      <c r="C909" s="50"/>
      <c r="D909" s="222"/>
      <c r="E909" s="49"/>
      <c r="F909" s="222"/>
      <c r="G909" s="222"/>
      <c r="H909" s="222"/>
      <c r="I909" s="222"/>
      <c r="J909" s="222"/>
      <c r="K909" s="222"/>
      <c r="L909" s="49"/>
      <c r="M909" s="49"/>
      <c r="N909" s="49"/>
      <c r="O909" s="49"/>
      <c r="P909" s="49"/>
      <c r="Q909" s="49"/>
      <c r="R909" s="49"/>
      <c r="S909" s="49"/>
      <c r="T909" s="49"/>
      <c r="U909" s="49"/>
      <c r="V909" s="49"/>
      <c r="W909" s="49"/>
      <c r="X909" s="49"/>
      <c r="Y909" s="49"/>
      <c r="Z909" s="49"/>
      <c r="AA909" s="222"/>
      <c r="AB909" s="222"/>
      <c r="AC909" s="222"/>
      <c r="AD909" s="222"/>
      <c r="AE909" s="222"/>
      <c r="AF909" s="222"/>
      <c r="AG909" s="222"/>
      <c r="AH909" s="222"/>
      <c r="AI909" s="222"/>
      <c r="AJ909" s="222"/>
      <c r="AK909" s="222"/>
      <c r="AL909" s="222"/>
      <c r="AM909" s="222"/>
      <c r="AN909" s="222"/>
      <c r="AO909" s="222"/>
      <c r="AP909" s="222"/>
      <c r="AQ909" s="218"/>
      <c r="AR909" s="222"/>
      <c r="AS909" s="222"/>
      <c r="AT909" s="222"/>
      <c r="AX909" s="45"/>
    </row>
    <row r="910" spans="1:50" ht="22.5" customHeight="1" x14ac:dyDescent="0.25">
      <c r="A910" s="49"/>
      <c r="B910" s="50"/>
      <c r="C910" s="50"/>
      <c r="D910" s="222"/>
      <c r="E910" s="49"/>
      <c r="F910" s="222"/>
      <c r="G910" s="222"/>
      <c r="H910" s="222"/>
      <c r="I910" s="222"/>
      <c r="J910" s="222"/>
      <c r="K910" s="222"/>
      <c r="L910" s="49"/>
      <c r="M910" s="49"/>
      <c r="N910" s="49"/>
      <c r="O910" s="49"/>
      <c r="P910" s="49"/>
      <c r="Q910" s="49"/>
      <c r="R910" s="49"/>
      <c r="S910" s="49"/>
      <c r="T910" s="49"/>
      <c r="U910" s="49"/>
      <c r="V910" s="49"/>
      <c r="W910" s="49"/>
      <c r="X910" s="49"/>
      <c r="Y910" s="49"/>
      <c r="Z910" s="49"/>
      <c r="AA910" s="222"/>
      <c r="AB910" s="222"/>
      <c r="AC910" s="222"/>
      <c r="AD910" s="222"/>
      <c r="AE910" s="222"/>
      <c r="AF910" s="222"/>
      <c r="AG910" s="222"/>
      <c r="AH910" s="222"/>
      <c r="AI910" s="222"/>
      <c r="AJ910" s="222"/>
      <c r="AK910" s="222"/>
      <c r="AL910" s="222"/>
      <c r="AM910" s="222"/>
      <c r="AN910" s="222"/>
      <c r="AO910" s="222"/>
      <c r="AP910" s="222"/>
      <c r="AQ910" s="218"/>
      <c r="AR910" s="222"/>
      <c r="AS910" s="222"/>
      <c r="AT910" s="222"/>
      <c r="AX910" s="45"/>
    </row>
    <row r="911" spans="1:50" ht="22.5" customHeight="1" x14ac:dyDescent="0.25">
      <c r="A911" s="49"/>
      <c r="B911" s="50"/>
      <c r="C911" s="50"/>
      <c r="D911" s="222"/>
      <c r="E911" s="49"/>
      <c r="F911" s="222"/>
      <c r="G911" s="222"/>
      <c r="H911" s="222"/>
      <c r="I911" s="222"/>
      <c r="J911" s="222"/>
      <c r="K911" s="222"/>
      <c r="L911" s="49"/>
      <c r="M911" s="49"/>
      <c r="N911" s="49"/>
      <c r="O911" s="49"/>
      <c r="P911" s="49"/>
      <c r="Q911" s="49"/>
      <c r="R911" s="49"/>
      <c r="S911" s="49"/>
      <c r="T911" s="49"/>
      <c r="U911" s="49"/>
      <c r="V911" s="49"/>
      <c r="W911" s="49"/>
      <c r="X911" s="49"/>
      <c r="Y911" s="49"/>
      <c r="Z911" s="49"/>
      <c r="AA911" s="222"/>
      <c r="AB911" s="222"/>
      <c r="AC911" s="222"/>
      <c r="AD911" s="222"/>
      <c r="AE911" s="222"/>
      <c r="AF911" s="222"/>
      <c r="AG911" s="222"/>
      <c r="AH911" s="222"/>
      <c r="AI911" s="222"/>
      <c r="AJ911" s="222"/>
      <c r="AK911" s="222"/>
      <c r="AL911" s="222"/>
      <c r="AM911" s="222"/>
      <c r="AN911" s="222"/>
      <c r="AO911" s="222"/>
      <c r="AP911" s="222"/>
      <c r="AQ911" s="218"/>
      <c r="AR911" s="222"/>
      <c r="AS911" s="222"/>
      <c r="AT911" s="222"/>
      <c r="AX911" s="45"/>
    </row>
    <row r="912" spans="1:50" ht="22.5" customHeight="1" x14ac:dyDescent="0.25">
      <c r="A912" s="49"/>
      <c r="B912" s="50"/>
      <c r="C912" s="50"/>
      <c r="D912" s="222"/>
      <c r="E912" s="49"/>
      <c r="F912" s="222"/>
      <c r="G912" s="222"/>
      <c r="H912" s="222"/>
      <c r="I912" s="222"/>
      <c r="J912" s="222"/>
      <c r="K912" s="222"/>
      <c r="L912" s="49"/>
      <c r="M912" s="49"/>
      <c r="N912" s="49"/>
      <c r="O912" s="49"/>
      <c r="P912" s="49"/>
      <c r="Q912" s="49"/>
      <c r="R912" s="49"/>
      <c r="S912" s="49"/>
      <c r="T912" s="49"/>
      <c r="U912" s="49"/>
      <c r="V912" s="49"/>
      <c r="W912" s="49"/>
      <c r="X912" s="49"/>
      <c r="Y912" s="49"/>
      <c r="Z912" s="49"/>
      <c r="AA912" s="222"/>
      <c r="AB912" s="222"/>
      <c r="AC912" s="222"/>
      <c r="AD912" s="222"/>
      <c r="AE912" s="222"/>
      <c r="AF912" s="222"/>
      <c r="AG912" s="222"/>
      <c r="AH912" s="222"/>
      <c r="AI912" s="222"/>
      <c r="AJ912" s="222"/>
      <c r="AK912" s="222"/>
      <c r="AL912" s="222"/>
      <c r="AM912" s="222"/>
      <c r="AN912" s="222"/>
      <c r="AO912" s="222"/>
      <c r="AP912" s="222"/>
      <c r="AQ912" s="218"/>
      <c r="AR912" s="222"/>
      <c r="AS912" s="222"/>
      <c r="AT912" s="222"/>
      <c r="AX912" s="45"/>
    </row>
    <row r="913" spans="1:50" ht="22.5" customHeight="1" x14ac:dyDescent="0.25">
      <c r="A913" s="49"/>
      <c r="B913" s="50"/>
      <c r="C913" s="50"/>
      <c r="D913" s="222"/>
      <c r="E913" s="49"/>
      <c r="F913" s="222"/>
      <c r="G913" s="222"/>
      <c r="H913" s="222"/>
      <c r="I913" s="222"/>
      <c r="J913" s="222"/>
      <c r="K913" s="222"/>
      <c r="L913" s="49"/>
      <c r="M913" s="49"/>
      <c r="N913" s="49"/>
      <c r="O913" s="49"/>
      <c r="P913" s="49"/>
      <c r="Q913" s="49"/>
      <c r="R913" s="49"/>
      <c r="S913" s="49"/>
      <c r="T913" s="49"/>
      <c r="U913" s="49"/>
      <c r="V913" s="49"/>
      <c r="W913" s="49"/>
      <c r="X913" s="49"/>
      <c r="Y913" s="49"/>
      <c r="Z913" s="49"/>
      <c r="AA913" s="222"/>
      <c r="AB913" s="222"/>
      <c r="AC913" s="222"/>
      <c r="AD913" s="222"/>
      <c r="AE913" s="222"/>
      <c r="AF913" s="222"/>
      <c r="AG913" s="222"/>
      <c r="AH913" s="222"/>
      <c r="AI913" s="222"/>
      <c r="AJ913" s="222"/>
      <c r="AK913" s="222"/>
      <c r="AL913" s="222"/>
      <c r="AM913" s="222"/>
      <c r="AN913" s="222"/>
      <c r="AO913" s="222"/>
      <c r="AP913" s="222"/>
      <c r="AQ913" s="218"/>
      <c r="AR913" s="222"/>
      <c r="AS913" s="222"/>
      <c r="AT913" s="222"/>
      <c r="AX913" s="45"/>
    </row>
    <row r="914" spans="1:50" ht="22.5" customHeight="1" x14ac:dyDescent="0.25">
      <c r="A914" s="49"/>
      <c r="B914" s="50"/>
      <c r="C914" s="50"/>
      <c r="D914" s="222"/>
      <c r="E914" s="49"/>
      <c r="F914" s="222"/>
      <c r="G914" s="222"/>
      <c r="H914" s="222"/>
      <c r="I914" s="222"/>
      <c r="J914" s="222"/>
      <c r="K914" s="222"/>
      <c r="L914" s="49"/>
      <c r="M914" s="49"/>
      <c r="N914" s="49"/>
      <c r="O914" s="49"/>
      <c r="P914" s="49"/>
      <c r="Q914" s="49"/>
      <c r="R914" s="49"/>
      <c r="S914" s="49"/>
      <c r="T914" s="49"/>
      <c r="U914" s="49"/>
      <c r="V914" s="49"/>
      <c r="W914" s="49"/>
      <c r="X914" s="49"/>
      <c r="Y914" s="49"/>
      <c r="Z914" s="49"/>
      <c r="AA914" s="222"/>
      <c r="AB914" s="222"/>
      <c r="AC914" s="222"/>
      <c r="AD914" s="222"/>
      <c r="AE914" s="222"/>
      <c r="AF914" s="222"/>
      <c r="AG914" s="222"/>
      <c r="AH914" s="222"/>
      <c r="AI914" s="222"/>
      <c r="AJ914" s="222"/>
      <c r="AK914" s="222"/>
      <c r="AL914" s="222"/>
      <c r="AM914" s="222"/>
      <c r="AN914" s="222"/>
      <c r="AO914" s="222"/>
      <c r="AP914" s="222"/>
      <c r="AQ914" s="218"/>
      <c r="AR914" s="222"/>
      <c r="AS914" s="222"/>
      <c r="AT914" s="222"/>
      <c r="AX914" s="45"/>
    </row>
    <row r="915" spans="1:50" ht="22.5" customHeight="1" x14ac:dyDescent="0.25">
      <c r="A915" s="49"/>
      <c r="B915" s="50"/>
      <c r="C915" s="50"/>
      <c r="D915" s="222"/>
      <c r="E915" s="49"/>
      <c r="F915" s="222"/>
      <c r="G915" s="222"/>
      <c r="H915" s="222"/>
      <c r="I915" s="222"/>
      <c r="J915" s="222"/>
      <c r="K915" s="222"/>
      <c r="L915" s="49"/>
      <c r="M915" s="49"/>
      <c r="N915" s="49"/>
      <c r="O915" s="49"/>
      <c r="P915" s="49"/>
      <c r="Q915" s="49"/>
      <c r="R915" s="49"/>
      <c r="S915" s="49"/>
      <c r="T915" s="49"/>
      <c r="U915" s="49"/>
      <c r="V915" s="49"/>
      <c r="W915" s="49"/>
      <c r="X915" s="49"/>
      <c r="Y915" s="49"/>
      <c r="Z915" s="49"/>
      <c r="AA915" s="222"/>
      <c r="AB915" s="222"/>
      <c r="AC915" s="222"/>
      <c r="AD915" s="222"/>
      <c r="AE915" s="222"/>
      <c r="AF915" s="222"/>
      <c r="AG915" s="222"/>
      <c r="AH915" s="222"/>
      <c r="AI915" s="222"/>
      <c r="AJ915" s="222"/>
      <c r="AK915" s="222"/>
      <c r="AL915" s="222"/>
      <c r="AM915" s="222"/>
      <c r="AN915" s="222"/>
      <c r="AO915" s="222"/>
      <c r="AP915" s="222"/>
      <c r="AQ915" s="218"/>
      <c r="AR915" s="222"/>
      <c r="AS915" s="222"/>
      <c r="AT915" s="222"/>
      <c r="AX915" s="45"/>
    </row>
    <row r="916" spans="1:50" ht="22.5" customHeight="1" x14ac:dyDescent="0.25">
      <c r="A916" s="49"/>
      <c r="B916" s="50"/>
      <c r="C916" s="50"/>
      <c r="D916" s="222"/>
      <c r="E916" s="49"/>
      <c r="F916" s="222"/>
      <c r="G916" s="222"/>
      <c r="H916" s="222"/>
      <c r="I916" s="222"/>
      <c r="J916" s="222"/>
      <c r="K916" s="222"/>
      <c r="L916" s="49"/>
      <c r="M916" s="49"/>
      <c r="N916" s="49"/>
      <c r="O916" s="49"/>
      <c r="P916" s="49"/>
      <c r="Q916" s="49"/>
      <c r="R916" s="49"/>
      <c r="S916" s="49"/>
      <c r="T916" s="49"/>
      <c r="U916" s="49"/>
      <c r="V916" s="49"/>
      <c r="W916" s="49"/>
      <c r="X916" s="49"/>
      <c r="Y916" s="49"/>
      <c r="Z916" s="49"/>
      <c r="AA916" s="222"/>
      <c r="AB916" s="222"/>
      <c r="AC916" s="222"/>
      <c r="AD916" s="222"/>
      <c r="AE916" s="222"/>
      <c r="AF916" s="222"/>
      <c r="AG916" s="222"/>
      <c r="AH916" s="222"/>
      <c r="AI916" s="222"/>
      <c r="AJ916" s="222"/>
      <c r="AK916" s="222"/>
      <c r="AL916" s="222"/>
      <c r="AM916" s="222"/>
      <c r="AN916" s="222"/>
      <c r="AO916" s="222"/>
      <c r="AP916" s="222"/>
      <c r="AQ916" s="218"/>
      <c r="AR916" s="222"/>
      <c r="AS916" s="222"/>
      <c r="AT916" s="222"/>
      <c r="AX916" s="45"/>
    </row>
    <row r="917" spans="1:50" ht="22.5" customHeight="1" x14ac:dyDescent="0.25">
      <c r="A917" s="49"/>
      <c r="B917" s="50"/>
      <c r="C917" s="50"/>
      <c r="D917" s="222"/>
      <c r="E917" s="49"/>
      <c r="F917" s="222"/>
      <c r="G917" s="222"/>
      <c r="H917" s="222"/>
      <c r="I917" s="222"/>
      <c r="J917" s="222"/>
      <c r="K917" s="222"/>
      <c r="L917" s="49"/>
      <c r="M917" s="49"/>
      <c r="N917" s="49"/>
      <c r="O917" s="49"/>
      <c r="P917" s="49"/>
      <c r="Q917" s="49"/>
      <c r="R917" s="49"/>
      <c r="S917" s="49"/>
      <c r="T917" s="49"/>
      <c r="U917" s="49"/>
      <c r="V917" s="49"/>
      <c r="W917" s="49"/>
      <c r="X917" s="49"/>
      <c r="Y917" s="49"/>
      <c r="Z917" s="49"/>
      <c r="AA917" s="222"/>
      <c r="AB917" s="222"/>
      <c r="AC917" s="222"/>
      <c r="AD917" s="222"/>
      <c r="AE917" s="222"/>
      <c r="AF917" s="222"/>
      <c r="AG917" s="222"/>
      <c r="AH917" s="222"/>
      <c r="AI917" s="222"/>
      <c r="AJ917" s="222"/>
      <c r="AK917" s="222"/>
      <c r="AL917" s="222"/>
      <c r="AM917" s="222"/>
      <c r="AN917" s="222"/>
      <c r="AO917" s="222"/>
      <c r="AP917" s="222"/>
      <c r="AQ917" s="218"/>
      <c r="AR917" s="222"/>
      <c r="AS917" s="222"/>
      <c r="AT917" s="222"/>
      <c r="AX917" s="45"/>
    </row>
    <row r="918" spans="1:50" ht="22.5" customHeight="1" x14ac:dyDescent="0.25">
      <c r="A918" s="49"/>
      <c r="B918" s="50"/>
      <c r="C918" s="50"/>
      <c r="D918" s="222"/>
      <c r="E918" s="49"/>
      <c r="F918" s="222"/>
      <c r="G918" s="222"/>
      <c r="H918" s="222"/>
      <c r="I918" s="222"/>
      <c r="J918" s="222"/>
      <c r="K918" s="222"/>
      <c r="L918" s="49"/>
      <c r="M918" s="49"/>
      <c r="N918" s="49"/>
      <c r="O918" s="49"/>
      <c r="P918" s="49"/>
      <c r="Q918" s="49"/>
      <c r="R918" s="49"/>
      <c r="S918" s="49"/>
      <c r="T918" s="49"/>
      <c r="U918" s="49"/>
      <c r="V918" s="49"/>
      <c r="W918" s="49"/>
      <c r="X918" s="49"/>
      <c r="Y918" s="49"/>
      <c r="Z918" s="49"/>
      <c r="AA918" s="222"/>
      <c r="AB918" s="222"/>
      <c r="AC918" s="222"/>
      <c r="AD918" s="222"/>
      <c r="AE918" s="222"/>
      <c r="AF918" s="222"/>
      <c r="AG918" s="222"/>
      <c r="AH918" s="222"/>
      <c r="AI918" s="222"/>
      <c r="AJ918" s="222"/>
      <c r="AK918" s="222"/>
      <c r="AL918" s="222"/>
      <c r="AM918" s="222"/>
      <c r="AN918" s="222"/>
      <c r="AO918" s="222"/>
      <c r="AP918" s="222"/>
      <c r="AQ918" s="218"/>
      <c r="AR918" s="222"/>
      <c r="AS918" s="222"/>
      <c r="AT918" s="222"/>
      <c r="AX918" s="45"/>
    </row>
    <row r="919" spans="1:50" ht="22.5" customHeight="1" x14ac:dyDescent="0.25">
      <c r="A919" s="49"/>
      <c r="B919" s="50"/>
      <c r="C919" s="50"/>
      <c r="D919" s="222"/>
      <c r="E919" s="49"/>
      <c r="F919" s="222"/>
      <c r="G919" s="222"/>
      <c r="H919" s="222"/>
      <c r="I919" s="222"/>
      <c r="J919" s="222"/>
      <c r="K919" s="222"/>
      <c r="L919" s="49"/>
      <c r="M919" s="49"/>
      <c r="N919" s="49"/>
      <c r="O919" s="49"/>
      <c r="P919" s="49"/>
      <c r="Q919" s="49"/>
      <c r="R919" s="49"/>
      <c r="S919" s="49"/>
      <c r="T919" s="49"/>
      <c r="U919" s="49"/>
      <c r="V919" s="49"/>
      <c r="W919" s="49"/>
      <c r="X919" s="49"/>
      <c r="Y919" s="49"/>
      <c r="Z919" s="49"/>
      <c r="AA919" s="222"/>
      <c r="AB919" s="222"/>
      <c r="AC919" s="222"/>
      <c r="AD919" s="222"/>
      <c r="AE919" s="222"/>
      <c r="AF919" s="222"/>
      <c r="AG919" s="222"/>
      <c r="AH919" s="222"/>
      <c r="AI919" s="222"/>
      <c r="AJ919" s="222"/>
      <c r="AK919" s="222"/>
      <c r="AL919" s="222"/>
      <c r="AM919" s="222"/>
      <c r="AN919" s="222"/>
      <c r="AO919" s="222"/>
      <c r="AP919" s="222"/>
      <c r="AQ919" s="218"/>
      <c r="AR919" s="222"/>
      <c r="AS919" s="222"/>
      <c r="AT919" s="222"/>
      <c r="AX919" s="45"/>
    </row>
    <row r="920" spans="1:50" ht="22.5" customHeight="1" x14ac:dyDescent="0.25">
      <c r="A920" s="49"/>
      <c r="B920" s="50"/>
      <c r="C920" s="50"/>
      <c r="D920" s="222"/>
      <c r="E920" s="49"/>
      <c r="F920" s="222"/>
      <c r="G920" s="222"/>
      <c r="H920" s="222"/>
      <c r="I920" s="222"/>
      <c r="J920" s="222"/>
      <c r="K920" s="222"/>
      <c r="L920" s="49"/>
      <c r="M920" s="49"/>
      <c r="N920" s="49"/>
      <c r="O920" s="49"/>
      <c r="P920" s="49"/>
      <c r="Q920" s="49"/>
      <c r="R920" s="49"/>
      <c r="S920" s="49"/>
      <c r="T920" s="49"/>
      <c r="U920" s="49"/>
      <c r="V920" s="49"/>
      <c r="W920" s="49"/>
      <c r="X920" s="49"/>
      <c r="Y920" s="49"/>
      <c r="Z920" s="49"/>
      <c r="AA920" s="222"/>
      <c r="AB920" s="222"/>
      <c r="AC920" s="222"/>
      <c r="AD920" s="222"/>
      <c r="AE920" s="222"/>
      <c r="AF920" s="222"/>
      <c r="AG920" s="222"/>
      <c r="AH920" s="222"/>
      <c r="AI920" s="222"/>
      <c r="AJ920" s="222"/>
      <c r="AK920" s="222"/>
      <c r="AL920" s="222"/>
      <c r="AM920" s="222"/>
      <c r="AN920" s="222"/>
      <c r="AO920" s="222"/>
      <c r="AP920" s="222"/>
      <c r="AQ920" s="218"/>
      <c r="AR920" s="222"/>
      <c r="AS920" s="222"/>
      <c r="AT920" s="222"/>
      <c r="AX920" s="45"/>
    </row>
    <row r="921" spans="1:50" ht="22.5" customHeight="1" x14ac:dyDescent="0.25">
      <c r="A921" s="49"/>
      <c r="B921" s="50"/>
      <c r="C921" s="50"/>
      <c r="D921" s="222"/>
      <c r="E921" s="49"/>
      <c r="F921" s="222"/>
      <c r="G921" s="222"/>
      <c r="H921" s="222"/>
      <c r="I921" s="222"/>
      <c r="J921" s="222"/>
      <c r="K921" s="222"/>
      <c r="L921" s="49"/>
      <c r="M921" s="49"/>
      <c r="N921" s="49"/>
      <c r="O921" s="49"/>
      <c r="P921" s="49"/>
      <c r="Q921" s="49"/>
      <c r="R921" s="49"/>
      <c r="S921" s="49"/>
      <c r="T921" s="49"/>
      <c r="U921" s="49"/>
      <c r="V921" s="49"/>
      <c r="W921" s="49"/>
      <c r="X921" s="49"/>
      <c r="Y921" s="49"/>
      <c r="Z921" s="49"/>
      <c r="AA921" s="222"/>
      <c r="AB921" s="222"/>
      <c r="AC921" s="222"/>
      <c r="AD921" s="222"/>
      <c r="AE921" s="222"/>
      <c r="AF921" s="222"/>
      <c r="AG921" s="222"/>
      <c r="AH921" s="222"/>
      <c r="AI921" s="222"/>
      <c r="AJ921" s="222"/>
      <c r="AK921" s="222"/>
      <c r="AL921" s="222"/>
      <c r="AM921" s="222"/>
      <c r="AN921" s="222"/>
      <c r="AO921" s="222"/>
      <c r="AP921" s="222"/>
      <c r="AQ921" s="218"/>
      <c r="AR921" s="222"/>
      <c r="AS921" s="222"/>
      <c r="AT921" s="222"/>
      <c r="AX921" s="45"/>
    </row>
    <row r="922" spans="1:50" ht="22.5" customHeight="1" x14ac:dyDescent="0.25">
      <c r="A922" s="49"/>
      <c r="B922" s="50"/>
      <c r="C922" s="50"/>
      <c r="D922" s="222"/>
      <c r="E922" s="49"/>
      <c r="F922" s="222"/>
      <c r="G922" s="222"/>
      <c r="H922" s="222"/>
      <c r="I922" s="222"/>
      <c r="J922" s="222"/>
      <c r="K922" s="222"/>
      <c r="L922" s="49"/>
      <c r="M922" s="49"/>
      <c r="N922" s="49"/>
      <c r="O922" s="49"/>
      <c r="P922" s="49"/>
      <c r="Q922" s="49"/>
      <c r="R922" s="49"/>
      <c r="S922" s="49"/>
      <c r="T922" s="49"/>
      <c r="U922" s="49"/>
      <c r="V922" s="49"/>
      <c r="W922" s="49"/>
      <c r="X922" s="49"/>
      <c r="Y922" s="49"/>
      <c r="Z922" s="49"/>
      <c r="AA922" s="222"/>
      <c r="AB922" s="222"/>
      <c r="AC922" s="222"/>
      <c r="AD922" s="222"/>
      <c r="AE922" s="222"/>
      <c r="AF922" s="222"/>
      <c r="AG922" s="222"/>
      <c r="AH922" s="222"/>
      <c r="AI922" s="222"/>
      <c r="AJ922" s="222"/>
      <c r="AK922" s="222"/>
      <c r="AL922" s="222"/>
      <c r="AM922" s="222"/>
      <c r="AN922" s="222"/>
      <c r="AO922" s="222"/>
      <c r="AP922" s="222"/>
      <c r="AQ922" s="218"/>
      <c r="AR922" s="222"/>
      <c r="AS922" s="222"/>
      <c r="AT922" s="222"/>
      <c r="AX922" s="45"/>
    </row>
    <row r="923" spans="1:50" ht="22.5" customHeight="1" x14ac:dyDescent="0.25">
      <c r="A923" s="49"/>
      <c r="B923" s="50"/>
      <c r="C923" s="50"/>
      <c r="D923" s="222"/>
      <c r="E923" s="49"/>
      <c r="F923" s="222"/>
      <c r="G923" s="222"/>
      <c r="H923" s="222"/>
      <c r="I923" s="222"/>
      <c r="J923" s="222"/>
      <c r="K923" s="222"/>
      <c r="L923" s="49"/>
      <c r="M923" s="49"/>
      <c r="N923" s="49"/>
      <c r="O923" s="49"/>
      <c r="P923" s="49"/>
      <c r="Q923" s="49"/>
      <c r="R923" s="49"/>
      <c r="S923" s="49"/>
      <c r="T923" s="49"/>
      <c r="U923" s="49"/>
      <c r="V923" s="49"/>
      <c r="W923" s="49"/>
      <c r="X923" s="49"/>
      <c r="Y923" s="49"/>
      <c r="Z923" s="49"/>
      <c r="AA923" s="222"/>
      <c r="AB923" s="222"/>
      <c r="AC923" s="222"/>
      <c r="AD923" s="222"/>
      <c r="AE923" s="222"/>
      <c r="AF923" s="222"/>
      <c r="AG923" s="222"/>
      <c r="AH923" s="222"/>
      <c r="AI923" s="222"/>
      <c r="AJ923" s="222"/>
      <c r="AK923" s="222"/>
      <c r="AL923" s="222"/>
      <c r="AM923" s="222"/>
      <c r="AN923" s="222"/>
      <c r="AO923" s="222"/>
      <c r="AP923" s="222"/>
      <c r="AQ923" s="218"/>
      <c r="AR923" s="222"/>
      <c r="AS923" s="222"/>
      <c r="AT923" s="222"/>
      <c r="AX923" s="45"/>
    </row>
    <row r="924" spans="1:50" ht="22.5" customHeight="1" x14ac:dyDescent="0.25">
      <c r="A924" s="49"/>
      <c r="B924" s="50"/>
      <c r="C924" s="50"/>
      <c r="D924" s="222"/>
      <c r="E924" s="49"/>
      <c r="F924" s="222"/>
      <c r="G924" s="222"/>
      <c r="H924" s="222"/>
      <c r="I924" s="222"/>
      <c r="J924" s="222"/>
      <c r="K924" s="222"/>
      <c r="L924" s="49"/>
      <c r="M924" s="49"/>
      <c r="N924" s="49"/>
      <c r="O924" s="49"/>
      <c r="P924" s="49"/>
      <c r="Q924" s="49"/>
      <c r="R924" s="49"/>
      <c r="S924" s="49"/>
      <c r="T924" s="49"/>
      <c r="U924" s="49"/>
      <c r="V924" s="49"/>
      <c r="W924" s="49"/>
      <c r="X924" s="49"/>
      <c r="Y924" s="49"/>
      <c r="Z924" s="49"/>
      <c r="AA924" s="222"/>
      <c r="AB924" s="222"/>
      <c r="AC924" s="222"/>
      <c r="AD924" s="222"/>
      <c r="AE924" s="222"/>
      <c r="AF924" s="222"/>
      <c r="AG924" s="222"/>
      <c r="AH924" s="222"/>
      <c r="AI924" s="222"/>
      <c r="AJ924" s="222"/>
      <c r="AK924" s="222"/>
      <c r="AL924" s="222"/>
      <c r="AM924" s="222"/>
      <c r="AN924" s="222"/>
      <c r="AO924" s="222"/>
      <c r="AP924" s="222"/>
      <c r="AQ924" s="218"/>
      <c r="AR924" s="222"/>
      <c r="AS924" s="222"/>
      <c r="AT924" s="222"/>
      <c r="AX924" s="45"/>
    </row>
    <row r="925" spans="1:50" ht="22.5" customHeight="1" x14ac:dyDescent="0.25">
      <c r="A925" s="49"/>
      <c r="B925" s="50"/>
      <c r="C925" s="50"/>
      <c r="D925" s="222"/>
      <c r="E925" s="49"/>
      <c r="F925" s="222"/>
      <c r="G925" s="222"/>
      <c r="H925" s="222"/>
      <c r="I925" s="222"/>
      <c r="J925" s="222"/>
      <c r="K925" s="222"/>
      <c r="L925" s="49"/>
      <c r="M925" s="49"/>
      <c r="N925" s="49"/>
      <c r="O925" s="49"/>
      <c r="P925" s="49"/>
      <c r="Q925" s="49"/>
      <c r="R925" s="49"/>
      <c r="S925" s="49"/>
      <c r="T925" s="49"/>
      <c r="U925" s="49"/>
      <c r="V925" s="49"/>
      <c r="W925" s="49"/>
      <c r="X925" s="49"/>
      <c r="Y925" s="49"/>
      <c r="Z925" s="49"/>
      <c r="AA925" s="222"/>
      <c r="AB925" s="222"/>
      <c r="AC925" s="222"/>
      <c r="AD925" s="222"/>
      <c r="AE925" s="222"/>
      <c r="AF925" s="222"/>
      <c r="AG925" s="222"/>
      <c r="AH925" s="222"/>
      <c r="AI925" s="222"/>
      <c r="AJ925" s="222"/>
      <c r="AK925" s="222"/>
      <c r="AL925" s="222"/>
      <c r="AM925" s="222"/>
      <c r="AN925" s="222"/>
      <c r="AO925" s="222"/>
      <c r="AP925" s="222"/>
      <c r="AQ925" s="218"/>
      <c r="AR925" s="222"/>
      <c r="AS925" s="222"/>
      <c r="AT925" s="222"/>
      <c r="AX925" s="45"/>
    </row>
    <row r="926" spans="1:50" ht="22.5" customHeight="1" x14ac:dyDescent="0.25">
      <c r="A926" s="49"/>
      <c r="B926" s="50"/>
      <c r="C926" s="50"/>
      <c r="D926" s="222"/>
      <c r="E926" s="49"/>
      <c r="F926" s="222"/>
      <c r="G926" s="222"/>
      <c r="H926" s="222"/>
      <c r="I926" s="222"/>
      <c r="J926" s="222"/>
      <c r="K926" s="222"/>
      <c r="L926" s="49"/>
      <c r="M926" s="49"/>
      <c r="N926" s="49"/>
      <c r="O926" s="49"/>
      <c r="P926" s="49"/>
      <c r="Q926" s="49"/>
      <c r="R926" s="49"/>
      <c r="S926" s="49"/>
      <c r="T926" s="49"/>
      <c r="U926" s="49"/>
      <c r="V926" s="49"/>
      <c r="W926" s="49"/>
      <c r="X926" s="49"/>
      <c r="Y926" s="49"/>
      <c r="Z926" s="49"/>
      <c r="AA926" s="222"/>
      <c r="AB926" s="222"/>
      <c r="AC926" s="222"/>
      <c r="AD926" s="222"/>
      <c r="AE926" s="222"/>
      <c r="AF926" s="222"/>
      <c r="AG926" s="222"/>
      <c r="AH926" s="222"/>
      <c r="AI926" s="222"/>
      <c r="AJ926" s="222"/>
      <c r="AK926" s="222"/>
      <c r="AL926" s="222"/>
      <c r="AM926" s="222"/>
      <c r="AN926" s="222"/>
      <c r="AO926" s="222"/>
      <c r="AP926" s="222"/>
      <c r="AQ926" s="218"/>
      <c r="AR926" s="222"/>
      <c r="AS926" s="222"/>
      <c r="AT926" s="222"/>
      <c r="AX926" s="45"/>
    </row>
    <row r="927" spans="1:50" ht="22.5" customHeight="1" x14ac:dyDescent="0.25">
      <c r="A927" s="49"/>
      <c r="B927" s="50"/>
      <c r="C927" s="50"/>
      <c r="D927" s="222"/>
      <c r="E927" s="49"/>
      <c r="F927" s="222"/>
      <c r="G927" s="222"/>
      <c r="H927" s="222"/>
      <c r="I927" s="222"/>
      <c r="J927" s="222"/>
      <c r="K927" s="222"/>
      <c r="L927" s="49"/>
      <c r="M927" s="49"/>
      <c r="N927" s="49"/>
      <c r="O927" s="49"/>
      <c r="P927" s="49"/>
      <c r="Q927" s="49"/>
      <c r="R927" s="49"/>
      <c r="S927" s="49"/>
      <c r="T927" s="49"/>
      <c r="U927" s="49"/>
      <c r="V927" s="49"/>
      <c r="W927" s="49"/>
      <c r="X927" s="49"/>
      <c r="Y927" s="49"/>
      <c r="Z927" s="49"/>
      <c r="AA927" s="222"/>
      <c r="AB927" s="222"/>
      <c r="AC927" s="222"/>
      <c r="AD927" s="222"/>
      <c r="AE927" s="222"/>
      <c r="AF927" s="222"/>
      <c r="AG927" s="222"/>
      <c r="AH927" s="222"/>
      <c r="AI927" s="222"/>
      <c r="AJ927" s="222"/>
      <c r="AK927" s="222"/>
      <c r="AL927" s="222"/>
      <c r="AM927" s="222"/>
      <c r="AN927" s="222"/>
      <c r="AO927" s="222"/>
      <c r="AP927" s="222"/>
      <c r="AQ927" s="218"/>
      <c r="AR927" s="222"/>
      <c r="AS927" s="222"/>
      <c r="AT927" s="222"/>
      <c r="AX927" s="45"/>
    </row>
    <row r="928" spans="1:50" ht="22.5" customHeight="1" x14ac:dyDescent="0.25">
      <c r="A928" s="49"/>
      <c r="B928" s="50"/>
      <c r="C928" s="50"/>
      <c r="D928" s="222"/>
      <c r="E928" s="49"/>
      <c r="F928" s="222"/>
      <c r="G928" s="222"/>
      <c r="H928" s="222"/>
      <c r="I928" s="222"/>
      <c r="J928" s="222"/>
      <c r="K928" s="222"/>
      <c r="L928" s="49"/>
      <c r="M928" s="49"/>
      <c r="N928" s="49"/>
      <c r="O928" s="49"/>
      <c r="P928" s="49"/>
      <c r="Q928" s="49"/>
      <c r="R928" s="49"/>
      <c r="S928" s="49"/>
      <c r="T928" s="49"/>
      <c r="U928" s="49"/>
      <c r="V928" s="49"/>
      <c r="W928" s="49"/>
      <c r="X928" s="49"/>
      <c r="Y928" s="49"/>
      <c r="Z928" s="49"/>
      <c r="AA928" s="222"/>
      <c r="AB928" s="222"/>
      <c r="AC928" s="222"/>
      <c r="AD928" s="222"/>
      <c r="AE928" s="222"/>
      <c r="AF928" s="222"/>
      <c r="AG928" s="222"/>
      <c r="AH928" s="222"/>
      <c r="AI928" s="222"/>
      <c r="AJ928" s="222"/>
      <c r="AK928" s="222"/>
      <c r="AL928" s="222"/>
      <c r="AM928" s="222"/>
      <c r="AN928" s="222"/>
      <c r="AO928" s="222"/>
      <c r="AP928" s="222"/>
      <c r="AQ928" s="218"/>
      <c r="AR928" s="222"/>
      <c r="AS928" s="222"/>
      <c r="AT928" s="222"/>
      <c r="AX928" s="45"/>
    </row>
    <row r="929" spans="1:50" ht="22.5" customHeight="1" x14ac:dyDescent="0.25">
      <c r="A929" s="49"/>
      <c r="B929" s="50"/>
      <c r="C929" s="50"/>
      <c r="D929" s="222"/>
      <c r="E929" s="49"/>
      <c r="F929" s="222"/>
      <c r="G929" s="222"/>
      <c r="H929" s="222"/>
      <c r="I929" s="222"/>
      <c r="J929" s="222"/>
      <c r="K929" s="222"/>
      <c r="L929" s="49"/>
      <c r="M929" s="49"/>
      <c r="N929" s="49"/>
      <c r="O929" s="49"/>
      <c r="P929" s="49"/>
      <c r="Q929" s="49"/>
      <c r="R929" s="49"/>
      <c r="S929" s="49"/>
      <c r="T929" s="49"/>
      <c r="U929" s="49"/>
      <c r="V929" s="49"/>
      <c r="W929" s="49"/>
      <c r="X929" s="49"/>
      <c r="Y929" s="49"/>
      <c r="Z929" s="49"/>
      <c r="AA929" s="222"/>
      <c r="AB929" s="222"/>
      <c r="AC929" s="222"/>
      <c r="AD929" s="222"/>
      <c r="AE929" s="222"/>
      <c r="AF929" s="222"/>
      <c r="AG929" s="222"/>
      <c r="AH929" s="222"/>
      <c r="AI929" s="222"/>
      <c r="AJ929" s="222"/>
      <c r="AK929" s="222"/>
      <c r="AL929" s="222"/>
      <c r="AM929" s="222"/>
      <c r="AN929" s="222"/>
      <c r="AO929" s="222"/>
      <c r="AP929" s="222"/>
      <c r="AQ929" s="218"/>
      <c r="AR929" s="222"/>
      <c r="AS929" s="222"/>
      <c r="AT929" s="222"/>
      <c r="AX929" s="45"/>
    </row>
    <row r="930" spans="1:50" ht="22.5" customHeight="1" x14ac:dyDescent="0.25">
      <c r="A930" s="49"/>
      <c r="B930" s="50"/>
      <c r="C930" s="50"/>
      <c r="D930" s="222"/>
      <c r="E930" s="49"/>
      <c r="F930" s="222"/>
      <c r="G930" s="222"/>
      <c r="H930" s="222"/>
      <c r="I930" s="222"/>
      <c r="J930" s="222"/>
      <c r="K930" s="222"/>
      <c r="L930" s="49"/>
      <c r="M930" s="49"/>
      <c r="N930" s="49"/>
      <c r="O930" s="49"/>
      <c r="P930" s="49"/>
      <c r="Q930" s="49"/>
      <c r="R930" s="49"/>
      <c r="S930" s="49"/>
      <c r="T930" s="49"/>
      <c r="U930" s="49"/>
      <c r="V930" s="49"/>
      <c r="W930" s="49"/>
      <c r="X930" s="49"/>
      <c r="Y930" s="49"/>
      <c r="Z930" s="49"/>
      <c r="AA930" s="222"/>
      <c r="AB930" s="222"/>
      <c r="AC930" s="222"/>
      <c r="AD930" s="222"/>
      <c r="AE930" s="222"/>
      <c r="AF930" s="222"/>
      <c r="AG930" s="222"/>
      <c r="AH930" s="222"/>
      <c r="AI930" s="222"/>
      <c r="AJ930" s="222"/>
      <c r="AK930" s="222"/>
      <c r="AL930" s="222"/>
      <c r="AM930" s="222"/>
      <c r="AN930" s="222"/>
      <c r="AO930" s="222"/>
      <c r="AP930" s="222"/>
      <c r="AQ930" s="218"/>
      <c r="AR930" s="222"/>
      <c r="AS930" s="222"/>
      <c r="AT930" s="222"/>
      <c r="AX930" s="45"/>
    </row>
    <row r="931" spans="1:50" ht="22.5" customHeight="1" x14ac:dyDescent="0.25">
      <c r="A931" s="49"/>
      <c r="B931" s="50"/>
      <c r="C931" s="50"/>
      <c r="D931" s="222"/>
      <c r="E931" s="49"/>
      <c r="F931" s="222"/>
      <c r="G931" s="222"/>
      <c r="H931" s="222"/>
      <c r="I931" s="222"/>
      <c r="J931" s="222"/>
      <c r="K931" s="222"/>
      <c r="L931" s="49"/>
      <c r="M931" s="49"/>
      <c r="N931" s="49"/>
      <c r="O931" s="49"/>
      <c r="P931" s="49"/>
      <c r="Q931" s="49"/>
      <c r="R931" s="49"/>
      <c r="S931" s="49"/>
      <c r="T931" s="49"/>
      <c r="U931" s="49"/>
      <c r="V931" s="49"/>
      <c r="W931" s="49"/>
      <c r="X931" s="49"/>
      <c r="Y931" s="49"/>
      <c r="Z931" s="49"/>
      <c r="AA931" s="222"/>
      <c r="AB931" s="222"/>
      <c r="AC931" s="222"/>
      <c r="AD931" s="222"/>
      <c r="AE931" s="222"/>
      <c r="AF931" s="222"/>
      <c r="AG931" s="222"/>
      <c r="AH931" s="222"/>
      <c r="AI931" s="222"/>
      <c r="AJ931" s="222"/>
      <c r="AK931" s="222"/>
      <c r="AL931" s="222"/>
      <c r="AM931" s="222"/>
      <c r="AN931" s="222"/>
      <c r="AO931" s="222"/>
      <c r="AP931" s="222"/>
      <c r="AQ931" s="218"/>
      <c r="AR931" s="222"/>
      <c r="AS931" s="222"/>
      <c r="AT931" s="222"/>
      <c r="AX931" s="45"/>
    </row>
    <row r="932" spans="1:50" ht="22.5" customHeight="1" x14ac:dyDescent="0.25">
      <c r="A932" s="49"/>
      <c r="B932" s="50"/>
      <c r="C932" s="50"/>
      <c r="D932" s="222"/>
      <c r="E932" s="49"/>
      <c r="F932" s="222"/>
      <c r="G932" s="222"/>
      <c r="H932" s="222"/>
      <c r="I932" s="222"/>
      <c r="J932" s="222"/>
      <c r="K932" s="222"/>
      <c r="L932" s="49"/>
      <c r="M932" s="49"/>
      <c r="N932" s="49"/>
      <c r="O932" s="49"/>
      <c r="P932" s="49"/>
      <c r="Q932" s="49"/>
      <c r="R932" s="49"/>
      <c r="S932" s="49"/>
      <c r="T932" s="49"/>
      <c r="U932" s="49"/>
      <c r="V932" s="49"/>
      <c r="W932" s="49"/>
      <c r="X932" s="49"/>
      <c r="Y932" s="49"/>
      <c r="Z932" s="49"/>
      <c r="AA932" s="222"/>
      <c r="AB932" s="222"/>
      <c r="AC932" s="222"/>
      <c r="AD932" s="222"/>
      <c r="AE932" s="222"/>
      <c r="AF932" s="222"/>
      <c r="AG932" s="222"/>
      <c r="AH932" s="222"/>
      <c r="AI932" s="222"/>
      <c r="AJ932" s="222"/>
      <c r="AK932" s="222"/>
      <c r="AL932" s="222"/>
      <c r="AM932" s="222"/>
      <c r="AN932" s="222"/>
      <c r="AO932" s="222"/>
      <c r="AP932" s="222"/>
      <c r="AQ932" s="218"/>
      <c r="AR932" s="222"/>
      <c r="AS932" s="222"/>
      <c r="AT932" s="222"/>
      <c r="AX932" s="45"/>
    </row>
    <row r="933" spans="1:50" ht="22.5" customHeight="1" x14ac:dyDescent="0.25">
      <c r="A933" s="49"/>
      <c r="B933" s="50"/>
      <c r="C933" s="50"/>
      <c r="D933" s="222"/>
      <c r="E933" s="49"/>
      <c r="F933" s="222"/>
      <c r="G933" s="222"/>
      <c r="H933" s="222"/>
      <c r="I933" s="222"/>
      <c r="J933" s="222"/>
      <c r="K933" s="222"/>
      <c r="L933" s="49"/>
      <c r="M933" s="49"/>
      <c r="N933" s="49"/>
      <c r="O933" s="49"/>
      <c r="P933" s="49"/>
      <c r="Q933" s="49"/>
      <c r="R933" s="49"/>
      <c r="S933" s="49"/>
      <c r="T933" s="49"/>
      <c r="U933" s="49"/>
      <c r="V933" s="49"/>
      <c r="W933" s="49"/>
      <c r="X933" s="49"/>
      <c r="Y933" s="49"/>
      <c r="Z933" s="49"/>
      <c r="AA933" s="222"/>
      <c r="AB933" s="222"/>
      <c r="AC933" s="222"/>
      <c r="AD933" s="222"/>
      <c r="AE933" s="222"/>
      <c r="AF933" s="222"/>
      <c r="AG933" s="222"/>
      <c r="AH933" s="222"/>
      <c r="AI933" s="222"/>
      <c r="AJ933" s="222"/>
      <c r="AK933" s="222"/>
      <c r="AL933" s="222"/>
      <c r="AM933" s="222"/>
      <c r="AN933" s="222"/>
      <c r="AO933" s="222"/>
      <c r="AP933" s="222"/>
      <c r="AQ933" s="218"/>
      <c r="AR933" s="222"/>
      <c r="AS933" s="222"/>
      <c r="AT933" s="222"/>
      <c r="AX933" s="45"/>
    </row>
    <row r="934" spans="1:50" ht="22.5" customHeight="1" x14ac:dyDescent="0.25">
      <c r="A934" s="49"/>
      <c r="B934" s="50"/>
      <c r="C934" s="50"/>
      <c r="D934" s="222"/>
      <c r="E934" s="49"/>
      <c r="F934" s="222"/>
      <c r="G934" s="222"/>
      <c r="H934" s="222"/>
      <c r="I934" s="222"/>
      <c r="J934" s="222"/>
      <c r="K934" s="222"/>
      <c r="L934" s="49"/>
      <c r="M934" s="49"/>
      <c r="N934" s="49"/>
      <c r="O934" s="49"/>
      <c r="P934" s="49"/>
      <c r="Q934" s="49"/>
      <c r="R934" s="49"/>
      <c r="S934" s="49"/>
      <c r="T934" s="49"/>
      <c r="U934" s="49"/>
      <c r="V934" s="49"/>
      <c r="W934" s="49"/>
      <c r="X934" s="49"/>
      <c r="Y934" s="49"/>
      <c r="Z934" s="49"/>
      <c r="AA934" s="222"/>
      <c r="AB934" s="222"/>
      <c r="AC934" s="222"/>
      <c r="AD934" s="222"/>
      <c r="AE934" s="222"/>
      <c r="AF934" s="222"/>
      <c r="AG934" s="222"/>
      <c r="AH934" s="222"/>
      <c r="AI934" s="222"/>
      <c r="AJ934" s="222"/>
      <c r="AK934" s="222"/>
      <c r="AL934" s="222"/>
      <c r="AM934" s="222"/>
      <c r="AN934" s="222"/>
      <c r="AO934" s="222"/>
      <c r="AP934" s="222"/>
      <c r="AQ934" s="218"/>
      <c r="AR934" s="222"/>
      <c r="AS934" s="222"/>
      <c r="AT934" s="222"/>
      <c r="AX934" s="45"/>
    </row>
    <row r="935" spans="1:50" ht="22.5" customHeight="1" x14ac:dyDescent="0.25">
      <c r="A935" s="49"/>
      <c r="B935" s="50"/>
      <c r="C935" s="50"/>
      <c r="D935" s="222"/>
      <c r="E935" s="49"/>
      <c r="F935" s="222"/>
      <c r="G935" s="222"/>
      <c r="H935" s="222"/>
      <c r="I935" s="222"/>
      <c r="J935" s="222"/>
      <c r="K935" s="222"/>
      <c r="L935" s="49"/>
      <c r="M935" s="49"/>
      <c r="N935" s="49"/>
      <c r="O935" s="49"/>
      <c r="P935" s="49"/>
      <c r="Q935" s="49"/>
      <c r="R935" s="49"/>
      <c r="S935" s="49"/>
      <c r="T935" s="49"/>
      <c r="U935" s="49"/>
      <c r="V935" s="49"/>
      <c r="W935" s="49"/>
      <c r="X935" s="49"/>
      <c r="Y935" s="49"/>
      <c r="Z935" s="49"/>
      <c r="AA935" s="222"/>
      <c r="AB935" s="222"/>
      <c r="AC935" s="222"/>
      <c r="AD935" s="222"/>
      <c r="AE935" s="222"/>
      <c r="AF935" s="222"/>
      <c r="AG935" s="222"/>
      <c r="AH935" s="222"/>
      <c r="AI935" s="222"/>
      <c r="AJ935" s="222"/>
      <c r="AK935" s="222"/>
      <c r="AL935" s="222"/>
      <c r="AM935" s="222"/>
      <c r="AN935" s="222"/>
      <c r="AO935" s="222"/>
      <c r="AP935" s="222"/>
      <c r="AQ935" s="218"/>
      <c r="AR935" s="222"/>
      <c r="AS935" s="222"/>
      <c r="AT935" s="222"/>
      <c r="AX935" s="45"/>
    </row>
    <row r="936" spans="1:50" ht="22.5" customHeight="1" x14ac:dyDescent="0.25">
      <c r="A936" s="49"/>
      <c r="B936" s="50"/>
      <c r="C936" s="50"/>
      <c r="D936" s="222"/>
      <c r="E936" s="49"/>
      <c r="F936" s="222"/>
      <c r="G936" s="222"/>
      <c r="H936" s="222"/>
      <c r="I936" s="222"/>
      <c r="J936" s="222"/>
      <c r="K936" s="222"/>
      <c r="L936" s="49"/>
      <c r="M936" s="49"/>
      <c r="N936" s="49"/>
      <c r="O936" s="49"/>
      <c r="P936" s="49"/>
      <c r="Q936" s="49"/>
      <c r="R936" s="49"/>
      <c r="S936" s="49"/>
      <c r="T936" s="49"/>
      <c r="U936" s="49"/>
      <c r="V936" s="49"/>
      <c r="W936" s="49"/>
      <c r="X936" s="49"/>
      <c r="Y936" s="49"/>
      <c r="Z936" s="49"/>
      <c r="AA936" s="222"/>
      <c r="AB936" s="222"/>
      <c r="AC936" s="222"/>
      <c r="AD936" s="222"/>
      <c r="AE936" s="222"/>
      <c r="AF936" s="222"/>
      <c r="AG936" s="222"/>
      <c r="AH936" s="222"/>
      <c r="AI936" s="222"/>
      <c r="AJ936" s="222"/>
      <c r="AK936" s="222"/>
      <c r="AL936" s="222"/>
      <c r="AM936" s="222"/>
      <c r="AN936" s="222"/>
      <c r="AO936" s="222"/>
      <c r="AP936" s="222"/>
      <c r="AQ936" s="218"/>
      <c r="AR936" s="222"/>
      <c r="AS936" s="222"/>
      <c r="AT936" s="222"/>
      <c r="AX936" s="45"/>
    </row>
    <row r="937" spans="1:50" ht="22.5" customHeight="1" x14ac:dyDescent="0.25">
      <c r="A937" s="49"/>
      <c r="B937" s="50"/>
      <c r="C937" s="50"/>
      <c r="D937" s="222"/>
      <c r="E937" s="49"/>
      <c r="F937" s="222"/>
      <c r="G937" s="222"/>
      <c r="H937" s="222"/>
      <c r="I937" s="222"/>
      <c r="J937" s="222"/>
      <c r="K937" s="222"/>
      <c r="L937" s="49"/>
      <c r="M937" s="49"/>
      <c r="N937" s="49"/>
      <c r="O937" s="49"/>
      <c r="P937" s="49"/>
      <c r="Q937" s="49"/>
      <c r="R937" s="49"/>
      <c r="S937" s="49"/>
      <c r="T937" s="49"/>
      <c r="U937" s="49"/>
      <c r="V937" s="49"/>
      <c r="W937" s="49"/>
      <c r="X937" s="49"/>
      <c r="Y937" s="49"/>
      <c r="Z937" s="49"/>
      <c r="AA937" s="222"/>
      <c r="AB937" s="222"/>
      <c r="AC937" s="222"/>
      <c r="AD937" s="222"/>
      <c r="AE937" s="222"/>
      <c r="AF937" s="222"/>
      <c r="AG937" s="222"/>
      <c r="AH937" s="222"/>
      <c r="AI937" s="222"/>
      <c r="AJ937" s="222"/>
      <c r="AK937" s="222"/>
      <c r="AL937" s="222"/>
      <c r="AM937" s="222"/>
      <c r="AN937" s="222"/>
      <c r="AO937" s="222"/>
      <c r="AP937" s="222"/>
      <c r="AQ937" s="218"/>
      <c r="AR937" s="222"/>
      <c r="AS937" s="222"/>
      <c r="AT937" s="222"/>
      <c r="AX937" s="45"/>
    </row>
    <row r="938" spans="1:50" ht="22.5" customHeight="1" x14ac:dyDescent="0.25">
      <c r="A938" s="49"/>
      <c r="B938" s="50"/>
      <c r="C938" s="50"/>
      <c r="D938" s="222"/>
      <c r="E938" s="49"/>
      <c r="F938" s="222"/>
      <c r="G938" s="222"/>
      <c r="H938" s="222"/>
      <c r="I938" s="222"/>
      <c r="J938" s="222"/>
      <c r="K938" s="222"/>
      <c r="L938" s="49"/>
      <c r="M938" s="49"/>
      <c r="N938" s="49"/>
      <c r="O938" s="49"/>
      <c r="P938" s="49"/>
      <c r="Q938" s="49"/>
      <c r="R938" s="49"/>
      <c r="S938" s="49"/>
      <c r="T938" s="49"/>
      <c r="U938" s="49"/>
      <c r="V938" s="49"/>
      <c r="W938" s="49"/>
      <c r="X938" s="49"/>
      <c r="Y938" s="49"/>
      <c r="Z938" s="49"/>
      <c r="AA938" s="222"/>
      <c r="AB938" s="222"/>
      <c r="AC938" s="222"/>
      <c r="AD938" s="222"/>
      <c r="AE938" s="222"/>
      <c r="AF938" s="222"/>
      <c r="AG938" s="222"/>
      <c r="AH938" s="222"/>
      <c r="AI938" s="222"/>
      <c r="AJ938" s="222"/>
      <c r="AK938" s="222"/>
      <c r="AL938" s="222"/>
      <c r="AM938" s="222"/>
      <c r="AN938" s="222"/>
      <c r="AO938" s="222"/>
      <c r="AP938" s="222"/>
      <c r="AQ938" s="218"/>
      <c r="AR938" s="222"/>
      <c r="AS938" s="222"/>
      <c r="AT938" s="222"/>
      <c r="AX938" s="45"/>
    </row>
    <row r="939" spans="1:50" ht="22.5" customHeight="1" x14ac:dyDescent="0.25">
      <c r="A939" s="49"/>
      <c r="B939" s="50"/>
      <c r="C939" s="50"/>
      <c r="D939" s="222"/>
      <c r="E939" s="49"/>
      <c r="F939" s="222"/>
      <c r="G939" s="222"/>
      <c r="H939" s="222"/>
      <c r="I939" s="222"/>
      <c r="J939" s="222"/>
      <c r="K939" s="222"/>
      <c r="L939" s="49"/>
      <c r="M939" s="49"/>
      <c r="N939" s="49"/>
      <c r="O939" s="49"/>
      <c r="P939" s="49"/>
      <c r="Q939" s="49"/>
      <c r="R939" s="49"/>
      <c r="S939" s="49"/>
      <c r="T939" s="49"/>
      <c r="U939" s="49"/>
      <c r="V939" s="49"/>
      <c r="W939" s="49"/>
      <c r="X939" s="49"/>
      <c r="Y939" s="49"/>
      <c r="Z939" s="49"/>
      <c r="AA939" s="222"/>
      <c r="AB939" s="222"/>
      <c r="AC939" s="222"/>
      <c r="AD939" s="222"/>
      <c r="AE939" s="222"/>
      <c r="AF939" s="222"/>
      <c r="AG939" s="222"/>
      <c r="AH939" s="222"/>
      <c r="AI939" s="222"/>
      <c r="AJ939" s="222"/>
      <c r="AK939" s="222"/>
      <c r="AL939" s="222"/>
      <c r="AM939" s="222"/>
      <c r="AN939" s="222"/>
      <c r="AO939" s="222"/>
      <c r="AP939" s="222"/>
      <c r="AQ939" s="218"/>
      <c r="AR939" s="222"/>
      <c r="AS939" s="222"/>
      <c r="AT939" s="222"/>
      <c r="AX939" s="45"/>
    </row>
    <row r="940" spans="1:50" ht="22.5" customHeight="1" x14ac:dyDescent="0.25">
      <c r="A940" s="49"/>
      <c r="B940" s="50"/>
      <c r="C940" s="50"/>
      <c r="D940" s="222"/>
      <c r="E940" s="49"/>
      <c r="F940" s="222"/>
      <c r="G940" s="222"/>
      <c r="H940" s="222"/>
      <c r="I940" s="222"/>
      <c r="J940" s="222"/>
      <c r="K940" s="222"/>
      <c r="L940" s="49"/>
      <c r="M940" s="49"/>
      <c r="N940" s="49"/>
      <c r="O940" s="49"/>
      <c r="P940" s="49"/>
      <c r="Q940" s="49"/>
      <c r="R940" s="49"/>
      <c r="S940" s="49"/>
      <c r="T940" s="49"/>
      <c r="U940" s="49"/>
      <c r="V940" s="49"/>
      <c r="W940" s="49"/>
      <c r="X940" s="49"/>
      <c r="Y940" s="49"/>
      <c r="Z940" s="49"/>
      <c r="AA940" s="222"/>
      <c r="AB940" s="222"/>
      <c r="AC940" s="222"/>
      <c r="AD940" s="222"/>
      <c r="AE940" s="222"/>
      <c r="AF940" s="222"/>
      <c r="AG940" s="222"/>
      <c r="AH940" s="222"/>
      <c r="AI940" s="222"/>
      <c r="AJ940" s="222"/>
      <c r="AK940" s="222"/>
      <c r="AL940" s="222"/>
      <c r="AM940" s="222"/>
      <c r="AN940" s="222"/>
      <c r="AO940" s="222"/>
      <c r="AP940" s="222"/>
      <c r="AQ940" s="218"/>
      <c r="AR940" s="222"/>
      <c r="AS940" s="222"/>
      <c r="AT940" s="222"/>
      <c r="AX940" s="45"/>
    </row>
    <row r="941" spans="1:50" ht="22.5" customHeight="1" x14ac:dyDescent="0.25">
      <c r="A941" s="49"/>
      <c r="B941" s="50"/>
      <c r="C941" s="50"/>
      <c r="D941" s="222"/>
      <c r="E941" s="49"/>
      <c r="F941" s="222"/>
      <c r="G941" s="222"/>
      <c r="H941" s="222"/>
      <c r="I941" s="222"/>
      <c r="J941" s="222"/>
      <c r="K941" s="222"/>
      <c r="L941" s="49"/>
      <c r="M941" s="49"/>
      <c r="N941" s="49"/>
      <c r="O941" s="49"/>
      <c r="P941" s="49"/>
      <c r="Q941" s="49"/>
      <c r="R941" s="49"/>
      <c r="S941" s="49"/>
      <c r="T941" s="49"/>
      <c r="U941" s="49"/>
      <c r="V941" s="49"/>
      <c r="W941" s="49"/>
      <c r="X941" s="49"/>
      <c r="Y941" s="49"/>
      <c r="Z941" s="49"/>
      <c r="AA941" s="222"/>
      <c r="AB941" s="222"/>
      <c r="AC941" s="222"/>
      <c r="AD941" s="222"/>
      <c r="AE941" s="222"/>
      <c r="AF941" s="222"/>
      <c r="AG941" s="222"/>
      <c r="AH941" s="222"/>
      <c r="AI941" s="222"/>
      <c r="AJ941" s="222"/>
      <c r="AK941" s="222"/>
      <c r="AL941" s="222"/>
      <c r="AM941" s="222"/>
      <c r="AN941" s="222"/>
      <c r="AO941" s="222"/>
      <c r="AP941" s="222"/>
      <c r="AQ941" s="218"/>
      <c r="AR941" s="222"/>
      <c r="AS941" s="222"/>
      <c r="AT941" s="222"/>
      <c r="AX941" s="45"/>
    </row>
    <row r="942" spans="1:50" ht="22.5" customHeight="1" x14ac:dyDescent="0.25">
      <c r="A942" s="49"/>
      <c r="B942" s="50"/>
      <c r="C942" s="50"/>
      <c r="D942" s="222"/>
      <c r="E942" s="49"/>
      <c r="F942" s="222"/>
      <c r="G942" s="222"/>
      <c r="H942" s="222"/>
      <c r="I942" s="222"/>
      <c r="J942" s="222"/>
      <c r="K942" s="222"/>
      <c r="L942" s="49"/>
      <c r="M942" s="49"/>
      <c r="N942" s="49"/>
      <c r="O942" s="49"/>
      <c r="P942" s="49"/>
      <c r="Q942" s="49"/>
      <c r="R942" s="49"/>
      <c r="S942" s="49"/>
      <c r="T942" s="49"/>
      <c r="U942" s="49"/>
      <c r="V942" s="49"/>
      <c r="W942" s="49"/>
      <c r="X942" s="49"/>
      <c r="Y942" s="49"/>
      <c r="Z942" s="49"/>
      <c r="AA942" s="222"/>
      <c r="AB942" s="222"/>
      <c r="AC942" s="222"/>
      <c r="AD942" s="222"/>
      <c r="AE942" s="222"/>
      <c r="AF942" s="222"/>
      <c r="AG942" s="222"/>
      <c r="AH942" s="222"/>
      <c r="AI942" s="222"/>
      <c r="AJ942" s="222"/>
      <c r="AK942" s="222"/>
      <c r="AL942" s="222"/>
      <c r="AM942" s="222"/>
      <c r="AN942" s="222"/>
      <c r="AO942" s="222"/>
      <c r="AP942" s="222"/>
      <c r="AQ942" s="218"/>
      <c r="AR942" s="222"/>
      <c r="AS942" s="222"/>
      <c r="AT942" s="222"/>
      <c r="AX942" s="45"/>
    </row>
    <row r="943" spans="1:50" ht="22.5" customHeight="1" x14ac:dyDescent="0.25">
      <c r="A943" s="49"/>
      <c r="B943" s="50"/>
      <c r="C943" s="50"/>
      <c r="D943" s="222"/>
      <c r="E943" s="49"/>
      <c r="F943" s="222"/>
      <c r="G943" s="222"/>
      <c r="H943" s="222"/>
      <c r="I943" s="222"/>
      <c r="J943" s="222"/>
      <c r="K943" s="222"/>
      <c r="L943" s="49"/>
      <c r="M943" s="49"/>
      <c r="N943" s="49"/>
      <c r="O943" s="49"/>
      <c r="P943" s="49"/>
      <c r="Q943" s="49"/>
      <c r="R943" s="49"/>
      <c r="S943" s="49"/>
      <c r="T943" s="49"/>
      <c r="U943" s="49"/>
      <c r="V943" s="49"/>
      <c r="W943" s="49"/>
      <c r="X943" s="49"/>
      <c r="Y943" s="49"/>
      <c r="Z943" s="49"/>
      <c r="AA943" s="222"/>
      <c r="AB943" s="222"/>
      <c r="AC943" s="222"/>
      <c r="AD943" s="222"/>
      <c r="AE943" s="222"/>
      <c r="AF943" s="222"/>
      <c r="AG943" s="222"/>
      <c r="AH943" s="222"/>
      <c r="AI943" s="222"/>
      <c r="AJ943" s="222"/>
      <c r="AK943" s="222"/>
      <c r="AL943" s="222"/>
      <c r="AM943" s="222"/>
      <c r="AN943" s="222"/>
      <c r="AO943" s="222"/>
      <c r="AP943" s="222"/>
      <c r="AQ943" s="218"/>
      <c r="AR943" s="222"/>
      <c r="AS943" s="222"/>
      <c r="AT943" s="222"/>
      <c r="AX943" s="45"/>
    </row>
    <row r="944" spans="1:50" ht="22.5" customHeight="1" x14ac:dyDescent="0.25">
      <c r="A944" s="49"/>
      <c r="B944" s="50"/>
      <c r="C944" s="50"/>
      <c r="D944" s="222"/>
      <c r="E944" s="49"/>
      <c r="F944" s="222"/>
      <c r="G944" s="222"/>
      <c r="H944" s="222"/>
      <c r="I944" s="222"/>
      <c r="J944" s="222"/>
      <c r="K944" s="222"/>
      <c r="L944" s="49"/>
      <c r="M944" s="49"/>
      <c r="N944" s="49"/>
      <c r="O944" s="49"/>
      <c r="P944" s="49"/>
      <c r="Q944" s="49"/>
      <c r="R944" s="49"/>
      <c r="S944" s="49"/>
      <c r="T944" s="49"/>
      <c r="U944" s="49"/>
      <c r="V944" s="49"/>
      <c r="W944" s="49"/>
      <c r="X944" s="49"/>
      <c r="Y944" s="49"/>
      <c r="Z944" s="49"/>
      <c r="AA944" s="222"/>
      <c r="AB944" s="222"/>
      <c r="AC944" s="222"/>
      <c r="AD944" s="222"/>
      <c r="AE944" s="222"/>
      <c r="AF944" s="222"/>
      <c r="AG944" s="222"/>
      <c r="AH944" s="222"/>
      <c r="AI944" s="222"/>
      <c r="AJ944" s="222"/>
      <c r="AK944" s="222"/>
      <c r="AL944" s="222"/>
      <c r="AM944" s="222"/>
      <c r="AN944" s="222"/>
      <c r="AO944" s="222"/>
      <c r="AP944" s="222"/>
      <c r="AQ944" s="218"/>
      <c r="AR944" s="222"/>
      <c r="AS944" s="222"/>
      <c r="AT944" s="222"/>
      <c r="AX944" s="45"/>
    </row>
    <row r="945" spans="1:50" ht="22.5" customHeight="1" x14ac:dyDescent="0.25">
      <c r="A945" s="49"/>
      <c r="B945" s="50"/>
      <c r="C945" s="50"/>
      <c r="D945" s="222"/>
      <c r="E945" s="49"/>
      <c r="F945" s="222"/>
      <c r="G945" s="222"/>
      <c r="H945" s="222"/>
      <c r="I945" s="222"/>
      <c r="J945" s="222"/>
      <c r="K945" s="222"/>
      <c r="L945" s="49"/>
      <c r="M945" s="49"/>
      <c r="N945" s="49"/>
      <c r="O945" s="49"/>
      <c r="P945" s="49"/>
      <c r="Q945" s="49"/>
      <c r="R945" s="49"/>
      <c r="S945" s="49"/>
      <c r="T945" s="49"/>
      <c r="U945" s="49"/>
      <c r="V945" s="49"/>
      <c r="W945" s="49"/>
      <c r="X945" s="49"/>
      <c r="Y945" s="49"/>
      <c r="Z945" s="49"/>
      <c r="AA945" s="222"/>
      <c r="AB945" s="222"/>
      <c r="AC945" s="222"/>
      <c r="AD945" s="222"/>
      <c r="AE945" s="222"/>
      <c r="AF945" s="222"/>
      <c r="AG945" s="222"/>
      <c r="AH945" s="222"/>
      <c r="AI945" s="222"/>
      <c r="AJ945" s="222"/>
      <c r="AK945" s="222"/>
      <c r="AL945" s="222"/>
      <c r="AM945" s="222"/>
      <c r="AN945" s="222"/>
      <c r="AO945" s="222"/>
      <c r="AP945" s="222"/>
      <c r="AQ945" s="218"/>
      <c r="AR945" s="222"/>
      <c r="AS945" s="222"/>
      <c r="AT945" s="222"/>
      <c r="AX945" s="45"/>
    </row>
    <row r="946" spans="1:50" ht="22.5" customHeight="1" x14ac:dyDescent="0.25">
      <c r="A946" s="49"/>
      <c r="B946" s="50"/>
      <c r="C946" s="50"/>
      <c r="D946" s="222"/>
      <c r="E946" s="49"/>
      <c r="F946" s="222"/>
      <c r="G946" s="222"/>
      <c r="H946" s="222"/>
      <c r="I946" s="222"/>
      <c r="J946" s="222"/>
      <c r="K946" s="222"/>
      <c r="L946" s="49"/>
      <c r="M946" s="49"/>
      <c r="N946" s="49"/>
      <c r="O946" s="49"/>
      <c r="P946" s="49"/>
      <c r="Q946" s="49"/>
      <c r="R946" s="49"/>
      <c r="S946" s="49"/>
      <c r="T946" s="49"/>
      <c r="U946" s="49"/>
      <c r="V946" s="49"/>
      <c r="W946" s="49"/>
      <c r="X946" s="49"/>
      <c r="Y946" s="49"/>
      <c r="Z946" s="49"/>
      <c r="AA946" s="222"/>
      <c r="AB946" s="222"/>
      <c r="AC946" s="222"/>
      <c r="AD946" s="222"/>
      <c r="AE946" s="222"/>
      <c r="AF946" s="222"/>
      <c r="AG946" s="222"/>
      <c r="AH946" s="222"/>
      <c r="AI946" s="222"/>
      <c r="AJ946" s="222"/>
      <c r="AK946" s="222"/>
      <c r="AL946" s="222"/>
      <c r="AM946" s="222"/>
      <c r="AN946" s="222"/>
      <c r="AO946" s="222"/>
      <c r="AP946" s="222"/>
      <c r="AQ946" s="218"/>
      <c r="AR946" s="222"/>
      <c r="AS946" s="222"/>
      <c r="AT946" s="222"/>
      <c r="AX946" s="45"/>
    </row>
    <row r="947" spans="1:50" ht="22.5" customHeight="1" x14ac:dyDescent="0.25">
      <c r="A947" s="49"/>
      <c r="B947" s="50"/>
      <c r="C947" s="50"/>
      <c r="D947" s="222"/>
      <c r="E947" s="49"/>
      <c r="F947" s="222"/>
      <c r="G947" s="222"/>
      <c r="H947" s="222"/>
      <c r="I947" s="222"/>
      <c r="J947" s="222"/>
      <c r="K947" s="222"/>
      <c r="L947" s="49"/>
      <c r="M947" s="49"/>
      <c r="N947" s="49"/>
      <c r="O947" s="49"/>
      <c r="P947" s="49"/>
      <c r="Q947" s="49"/>
      <c r="R947" s="49"/>
      <c r="S947" s="49"/>
      <c r="T947" s="49"/>
      <c r="U947" s="49"/>
      <c r="V947" s="49"/>
      <c r="W947" s="49"/>
      <c r="X947" s="49"/>
      <c r="Y947" s="49"/>
      <c r="Z947" s="49"/>
      <c r="AA947" s="222"/>
      <c r="AB947" s="222"/>
      <c r="AC947" s="222"/>
      <c r="AD947" s="222"/>
      <c r="AE947" s="222"/>
      <c r="AF947" s="222"/>
      <c r="AG947" s="222"/>
      <c r="AH947" s="222"/>
      <c r="AI947" s="222"/>
      <c r="AJ947" s="222"/>
      <c r="AK947" s="222"/>
      <c r="AL947" s="222"/>
      <c r="AM947" s="222"/>
      <c r="AN947" s="222"/>
      <c r="AO947" s="222"/>
      <c r="AP947" s="222"/>
      <c r="AQ947" s="218"/>
      <c r="AR947" s="222"/>
      <c r="AS947" s="222"/>
      <c r="AT947" s="222"/>
      <c r="AX947" s="45"/>
    </row>
    <row r="948" spans="1:50" ht="22.5" customHeight="1" x14ac:dyDescent="0.25">
      <c r="A948" s="49"/>
      <c r="B948" s="50"/>
      <c r="C948" s="50"/>
      <c r="D948" s="222"/>
      <c r="E948" s="49"/>
      <c r="F948" s="222"/>
      <c r="G948" s="222"/>
      <c r="H948" s="222"/>
      <c r="I948" s="222"/>
      <c r="J948" s="222"/>
      <c r="K948" s="222"/>
      <c r="L948" s="49"/>
      <c r="M948" s="49"/>
      <c r="N948" s="49"/>
      <c r="O948" s="49"/>
      <c r="P948" s="49"/>
      <c r="Q948" s="49"/>
      <c r="R948" s="49"/>
      <c r="S948" s="49"/>
      <c r="T948" s="49"/>
      <c r="U948" s="49"/>
      <c r="V948" s="49"/>
      <c r="W948" s="49"/>
      <c r="X948" s="49"/>
      <c r="Y948" s="49"/>
      <c r="Z948" s="49"/>
      <c r="AA948" s="222"/>
      <c r="AB948" s="222"/>
      <c r="AC948" s="222"/>
      <c r="AD948" s="222"/>
      <c r="AE948" s="222"/>
      <c r="AF948" s="222"/>
      <c r="AG948" s="222"/>
      <c r="AH948" s="222"/>
      <c r="AI948" s="222"/>
      <c r="AJ948" s="222"/>
      <c r="AK948" s="222"/>
      <c r="AL948" s="222"/>
      <c r="AM948" s="222"/>
      <c r="AN948" s="222"/>
      <c r="AO948" s="222"/>
      <c r="AP948" s="222"/>
      <c r="AQ948" s="218"/>
      <c r="AR948" s="222"/>
      <c r="AS948" s="222"/>
      <c r="AT948" s="222"/>
      <c r="AX948" s="45"/>
    </row>
    <row r="949" spans="1:50" ht="22.5" customHeight="1" x14ac:dyDescent="0.25">
      <c r="A949" s="49"/>
      <c r="B949" s="50"/>
      <c r="C949" s="50"/>
      <c r="D949" s="222"/>
      <c r="E949" s="49"/>
      <c r="F949" s="222"/>
      <c r="G949" s="222"/>
      <c r="H949" s="222"/>
      <c r="I949" s="222"/>
      <c r="J949" s="222"/>
      <c r="K949" s="222"/>
      <c r="L949" s="49"/>
      <c r="M949" s="49"/>
      <c r="N949" s="49"/>
      <c r="O949" s="49"/>
      <c r="P949" s="49"/>
      <c r="Q949" s="49"/>
      <c r="R949" s="49"/>
      <c r="S949" s="49"/>
      <c r="T949" s="49"/>
      <c r="U949" s="49"/>
      <c r="V949" s="49"/>
      <c r="W949" s="49"/>
      <c r="X949" s="49"/>
      <c r="Y949" s="49"/>
      <c r="Z949" s="49"/>
      <c r="AA949" s="222"/>
      <c r="AB949" s="222"/>
      <c r="AC949" s="222"/>
      <c r="AD949" s="222"/>
      <c r="AE949" s="222"/>
      <c r="AF949" s="222"/>
      <c r="AG949" s="222"/>
      <c r="AH949" s="222"/>
      <c r="AI949" s="222"/>
      <c r="AJ949" s="222"/>
      <c r="AK949" s="222"/>
      <c r="AL949" s="222"/>
      <c r="AM949" s="222"/>
      <c r="AN949" s="222"/>
      <c r="AO949" s="222"/>
      <c r="AP949" s="222"/>
      <c r="AQ949" s="218"/>
      <c r="AR949" s="222"/>
      <c r="AS949" s="222"/>
      <c r="AT949" s="222"/>
      <c r="AX949" s="45"/>
    </row>
    <row r="950" spans="1:50" ht="22.5" customHeight="1" x14ac:dyDescent="0.25">
      <c r="A950" s="49"/>
      <c r="B950" s="50"/>
      <c r="C950" s="50"/>
      <c r="D950" s="222"/>
      <c r="E950" s="49"/>
      <c r="F950" s="222"/>
      <c r="G950" s="222"/>
      <c r="H950" s="222"/>
      <c r="I950" s="222"/>
      <c r="J950" s="222"/>
      <c r="K950" s="222"/>
      <c r="L950" s="49"/>
      <c r="M950" s="49"/>
      <c r="N950" s="49"/>
      <c r="O950" s="49"/>
      <c r="P950" s="49"/>
      <c r="Q950" s="49"/>
      <c r="R950" s="49"/>
      <c r="S950" s="49"/>
      <c r="T950" s="49"/>
      <c r="U950" s="49"/>
      <c r="V950" s="49"/>
      <c r="W950" s="49"/>
      <c r="X950" s="49"/>
      <c r="Y950" s="49"/>
      <c r="Z950" s="49"/>
      <c r="AA950" s="222"/>
      <c r="AB950" s="222"/>
      <c r="AC950" s="222"/>
      <c r="AD950" s="222"/>
      <c r="AE950" s="222"/>
      <c r="AF950" s="222"/>
      <c r="AG950" s="222"/>
      <c r="AH950" s="222"/>
      <c r="AI950" s="222"/>
      <c r="AJ950" s="222"/>
      <c r="AK950" s="222"/>
      <c r="AL950" s="222"/>
      <c r="AM950" s="222"/>
      <c r="AN950" s="222"/>
      <c r="AO950" s="222"/>
      <c r="AP950" s="222"/>
      <c r="AQ950" s="218"/>
      <c r="AR950" s="222"/>
      <c r="AS950" s="222"/>
      <c r="AT950" s="222"/>
      <c r="AX950" s="45"/>
    </row>
    <row r="951" spans="1:50" ht="22.5" customHeight="1" x14ac:dyDescent="0.25">
      <c r="A951" s="49"/>
      <c r="B951" s="50"/>
      <c r="C951" s="50"/>
      <c r="D951" s="222"/>
      <c r="E951" s="49"/>
      <c r="F951" s="222"/>
      <c r="G951" s="222"/>
      <c r="H951" s="222"/>
      <c r="I951" s="222"/>
      <c r="J951" s="222"/>
      <c r="K951" s="222"/>
      <c r="L951" s="49"/>
      <c r="M951" s="49"/>
      <c r="N951" s="49"/>
      <c r="O951" s="49"/>
      <c r="P951" s="49"/>
      <c r="Q951" s="49"/>
      <c r="R951" s="49"/>
      <c r="S951" s="49"/>
      <c r="T951" s="49"/>
      <c r="U951" s="49"/>
      <c r="V951" s="49"/>
      <c r="W951" s="49"/>
      <c r="X951" s="49"/>
      <c r="Y951" s="49"/>
      <c r="Z951" s="49"/>
      <c r="AA951" s="222"/>
      <c r="AB951" s="222"/>
      <c r="AC951" s="222"/>
      <c r="AD951" s="222"/>
      <c r="AE951" s="222"/>
      <c r="AF951" s="222"/>
      <c r="AG951" s="222"/>
      <c r="AH951" s="222"/>
      <c r="AI951" s="222"/>
      <c r="AJ951" s="222"/>
      <c r="AK951" s="222"/>
      <c r="AL951" s="222"/>
      <c r="AM951" s="222"/>
      <c r="AN951" s="222"/>
      <c r="AO951" s="222"/>
      <c r="AP951" s="222"/>
      <c r="AQ951" s="218"/>
      <c r="AR951" s="222"/>
      <c r="AS951" s="222"/>
      <c r="AT951" s="222"/>
      <c r="AX951" s="45"/>
    </row>
    <row r="952" spans="1:50" ht="22.5" customHeight="1" x14ac:dyDescent="0.25">
      <c r="A952" s="49"/>
      <c r="B952" s="50"/>
      <c r="C952" s="50"/>
      <c r="D952" s="222"/>
      <c r="E952" s="49"/>
      <c r="F952" s="222"/>
      <c r="G952" s="222"/>
      <c r="H952" s="222"/>
      <c r="I952" s="222"/>
      <c r="J952" s="222"/>
      <c r="K952" s="222"/>
      <c r="L952" s="49"/>
      <c r="M952" s="49"/>
      <c r="N952" s="49"/>
      <c r="O952" s="49"/>
      <c r="P952" s="49"/>
      <c r="Q952" s="49"/>
      <c r="R952" s="49"/>
      <c r="S952" s="49"/>
      <c r="T952" s="49"/>
      <c r="U952" s="49"/>
      <c r="V952" s="49"/>
      <c r="W952" s="49"/>
      <c r="X952" s="49"/>
      <c r="Y952" s="49"/>
      <c r="Z952" s="49"/>
      <c r="AA952" s="222"/>
      <c r="AB952" s="222"/>
      <c r="AC952" s="222"/>
      <c r="AD952" s="222"/>
      <c r="AE952" s="222"/>
      <c r="AF952" s="222"/>
      <c r="AG952" s="222"/>
      <c r="AH952" s="222"/>
      <c r="AI952" s="222"/>
      <c r="AJ952" s="222"/>
      <c r="AK952" s="222"/>
      <c r="AL952" s="222"/>
      <c r="AM952" s="222"/>
      <c r="AN952" s="222"/>
      <c r="AO952" s="222"/>
      <c r="AP952" s="222"/>
      <c r="AQ952" s="218"/>
      <c r="AR952" s="222"/>
      <c r="AS952" s="222"/>
      <c r="AT952" s="222"/>
      <c r="AX952" s="45"/>
    </row>
    <row r="953" spans="1:50" ht="22.5" customHeight="1" x14ac:dyDescent="0.25">
      <c r="A953" s="49"/>
      <c r="B953" s="50"/>
      <c r="C953" s="50"/>
      <c r="D953" s="222"/>
      <c r="E953" s="49"/>
      <c r="F953" s="222"/>
      <c r="G953" s="222"/>
      <c r="H953" s="222"/>
      <c r="I953" s="222"/>
      <c r="J953" s="222"/>
      <c r="K953" s="222"/>
      <c r="L953" s="49"/>
      <c r="M953" s="49"/>
      <c r="N953" s="49"/>
      <c r="O953" s="49"/>
      <c r="P953" s="49"/>
      <c r="Q953" s="49"/>
      <c r="R953" s="49"/>
      <c r="S953" s="49"/>
      <c r="T953" s="49"/>
      <c r="U953" s="49"/>
      <c r="V953" s="49"/>
      <c r="W953" s="49"/>
      <c r="X953" s="49"/>
      <c r="Y953" s="49"/>
      <c r="Z953" s="49"/>
      <c r="AA953" s="222"/>
      <c r="AB953" s="222"/>
      <c r="AC953" s="222"/>
      <c r="AD953" s="222"/>
      <c r="AE953" s="222"/>
      <c r="AF953" s="222"/>
      <c r="AG953" s="222"/>
      <c r="AH953" s="222"/>
      <c r="AI953" s="222"/>
      <c r="AJ953" s="222"/>
      <c r="AK953" s="222"/>
      <c r="AL953" s="222"/>
      <c r="AM953" s="222"/>
      <c r="AN953" s="222"/>
      <c r="AO953" s="222"/>
      <c r="AP953" s="222"/>
      <c r="AQ953" s="218"/>
      <c r="AR953" s="222"/>
      <c r="AS953" s="222"/>
      <c r="AT953" s="222"/>
      <c r="AX953" s="45"/>
    </row>
    <row r="954" spans="1:50" ht="22.5" customHeight="1" x14ac:dyDescent="0.25">
      <c r="A954" s="49"/>
      <c r="B954" s="50"/>
      <c r="C954" s="50"/>
      <c r="D954" s="222"/>
      <c r="E954" s="49"/>
      <c r="F954" s="222"/>
      <c r="G954" s="222"/>
      <c r="H954" s="222"/>
      <c r="I954" s="222"/>
      <c r="J954" s="222"/>
      <c r="K954" s="222"/>
      <c r="L954" s="49"/>
      <c r="M954" s="49"/>
      <c r="N954" s="49"/>
      <c r="O954" s="49"/>
      <c r="P954" s="49"/>
      <c r="Q954" s="49"/>
      <c r="R954" s="49"/>
      <c r="S954" s="49"/>
      <c r="T954" s="49"/>
      <c r="U954" s="49"/>
      <c r="V954" s="49"/>
      <c r="W954" s="49"/>
      <c r="X954" s="49"/>
      <c r="Y954" s="49"/>
      <c r="Z954" s="49"/>
      <c r="AA954" s="222"/>
      <c r="AB954" s="222"/>
      <c r="AC954" s="222"/>
      <c r="AD954" s="222"/>
      <c r="AE954" s="222"/>
      <c r="AF954" s="222"/>
      <c r="AG954" s="222"/>
      <c r="AH954" s="222"/>
      <c r="AI954" s="222"/>
      <c r="AJ954" s="222"/>
      <c r="AK954" s="222"/>
      <c r="AL954" s="222"/>
      <c r="AM954" s="222"/>
      <c r="AN954" s="222"/>
      <c r="AO954" s="222"/>
      <c r="AP954" s="222"/>
      <c r="AQ954" s="218"/>
      <c r="AR954" s="222"/>
      <c r="AS954" s="222"/>
      <c r="AT954" s="222"/>
      <c r="AX954" s="45"/>
    </row>
    <row r="955" spans="1:50" ht="22.5" customHeight="1" x14ac:dyDescent="0.25">
      <c r="A955" s="49"/>
      <c r="B955" s="50"/>
      <c r="C955" s="50"/>
      <c r="D955" s="222"/>
      <c r="E955" s="49"/>
      <c r="F955" s="222"/>
      <c r="G955" s="222"/>
      <c r="H955" s="222"/>
      <c r="I955" s="222"/>
      <c r="J955" s="222"/>
      <c r="K955" s="222"/>
      <c r="L955" s="49"/>
      <c r="M955" s="49"/>
      <c r="N955" s="49"/>
      <c r="O955" s="49"/>
      <c r="P955" s="49"/>
      <c r="Q955" s="49"/>
      <c r="R955" s="49"/>
      <c r="S955" s="49"/>
      <c r="T955" s="49"/>
      <c r="U955" s="49"/>
      <c r="V955" s="49"/>
      <c r="W955" s="49"/>
      <c r="X955" s="49"/>
      <c r="Y955" s="49"/>
      <c r="Z955" s="49"/>
      <c r="AA955" s="222"/>
      <c r="AB955" s="222"/>
      <c r="AC955" s="222"/>
      <c r="AD955" s="222"/>
      <c r="AE955" s="222"/>
      <c r="AF955" s="222"/>
      <c r="AG955" s="222"/>
      <c r="AH955" s="222"/>
      <c r="AI955" s="222"/>
      <c r="AJ955" s="222"/>
      <c r="AK955" s="222"/>
      <c r="AL955" s="222"/>
      <c r="AM955" s="222"/>
      <c r="AN955" s="222"/>
      <c r="AO955" s="222"/>
      <c r="AP955" s="222"/>
      <c r="AQ955" s="218"/>
      <c r="AR955" s="222"/>
      <c r="AS955" s="222"/>
      <c r="AT955" s="222"/>
      <c r="AX955" s="45"/>
    </row>
    <row r="956" spans="1:50" ht="22.5" customHeight="1" x14ac:dyDescent="0.25">
      <c r="A956" s="49"/>
      <c r="B956" s="50"/>
      <c r="C956" s="50"/>
      <c r="D956" s="222"/>
      <c r="E956" s="49"/>
      <c r="F956" s="222"/>
      <c r="G956" s="222"/>
      <c r="H956" s="222"/>
      <c r="I956" s="222"/>
      <c r="J956" s="222"/>
      <c r="K956" s="222"/>
      <c r="L956" s="49"/>
      <c r="M956" s="49"/>
      <c r="N956" s="49"/>
      <c r="O956" s="49"/>
      <c r="P956" s="49"/>
      <c r="Q956" s="49"/>
      <c r="R956" s="49"/>
      <c r="S956" s="49"/>
      <c r="T956" s="49"/>
      <c r="U956" s="49"/>
      <c r="V956" s="49"/>
      <c r="W956" s="49"/>
      <c r="X956" s="49"/>
      <c r="Y956" s="49"/>
      <c r="Z956" s="49"/>
      <c r="AA956" s="222"/>
      <c r="AB956" s="222"/>
      <c r="AC956" s="222"/>
      <c r="AD956" s="222"/>
      <c r="AE956" s="222"/>
      <c r="AF956" s="222"/>
      <c r="AG956" s="222"/>
      <c r="AH956" s="222"/>
      <c r="AI956" s="222"/>
      <c r="AJ956" s="222"/>
      <c r="AK956" s="222"/>
      <c r="AL956" s="222"/>
      <c r="AM956" s="222"/>
      <c r="AN956" s="222"/>
      <c r="AO956" s="222"/>
      <c r="AP956" s="222"/>
      <c r="AQ956" s="218"/>
      <c r="AR956" s="222"/>
      <c r="AS956" s="222"/>
      <c r="AT956" s="222"/>
      <c r="AX956" s="45"/>
    </row>
    <row r="957" spans="1:50" ht="22.5" customHeight="1" x14ac:dyDescent="0.25">
      <c r="A957" s="49"/>
      <c r="B957" s="50"/>
      <c r="C957" s="50"/>
      <c r="D957" s="222"/>
      <c r="E957" s="49"/>
      <c r="F957" s="222"/>
      <c r="G957" s="222"/>
      <c r="H957" s="222"/>
      <c r="I957" s="222"/>
      <c r="J957" s="222"/>
      <c r="K957" s="222"/>
      <c r="L957" s="49"/>
      <c r="M957" s="49"/>
      <c r="N957" s="49"/>
      <c r="O957" s="49"/>
      <c r="P957" s="49"/>
      <c r="Q957" s="49"/>
      <c r="R957" s="49"/>
      <c r="S957" s="49"/>
      <c r="T957" s="49"/>
      <c r="U957" s="49"/>
      <c r="V957" s="49"/>
      <c r="W957" s="49"/>
      <c r="X957" s="49"/>
      <c r="Y957" s="49"/>
      <c r="Z957" s="49"/>
      <c r="AA957" s="222"/>
      <c r="AB957" s="222"/>
      <c r="AC957" s="222"/>
      <c r="AD957" s="222"/>
      <c r="AE957" s="222"/>
      <c r="AF957" s="222"/>
      <c r="AG957" s="222"/>
      <c r="AH957" s="222"/>
      <c r="AI957" s="222"/>
      <c r="AJ957" s="222"/>
      <c r="AK957" s="222"/>
      <c r="AL957" s="222"/>
      <c r="AM957" s="222"/>
      <c r="AN957" s="222"/>
      <c r="AO957" s="222"/>
      <c r="AP957" s="222"/>
      <c r="AQ957" s="218"/>
      <c r="AR957" s="222"/>
      <c r="AS957" s="222"/>
      <c r="AT957" s="222"/>
      <c r="AX957" s="45"/>
    </row>
    <row r="958" spans="1:50" ht="22.5" customHeight="1" x14ac:dyDescent="0.25">
      <c r="A958" s="49"/>
      <c r="B958" s="50"/>
      <c r="C958" s="50"/>
      <c r="D958" s="222"/>
      <c r="E958" s="49"/>
      <c r="F958" s="222"/>
      <c r="G958" s="222"/>
      <c r="H958" s="222"/>
      <c r="I958" s="222"/>
      <c r="J958" s="222"/>
      <c r="K958" s="222"/>
      <c r="L958" s="49"/>
      <c r="M958" s="49"/>
      <c r="N958" s="49"/>
      <c r="O958" s="49"/>
      <c r="P958" s="49"/>
      <c r="Q958" s="49"/>
      <c r="R958" s="49"/>
      <c r="S958" s="49"/>
      <c r="T958" s="49"/>
      <c r="U958" s="49"/>
      <c r="V958" s="49"/>
      <c r="W958" s="49"/>
      <c r="X958" s="49"/>
      <c r="Y958" s="49"/>
      <c r="Z958" s="49"/>
      <c r="AA958" s="222"/>
      <c r="AB958" s="222"/>
      <c r="AC958" s="222"/>
      <c r="AD958" s="222"/>
      <c r="AE958" s="222"/>
      <c r="AF958" s="222"/>
      <c r="AG958" s="222"/>
      <c r="AH958" s="222"/>
      <c r="AI958" s="222"/>
      <c r="AJ958" s="222"/>
      <c r="AK958" s="222"/>
      <c r="AL958" s="222"/>
      <c r="AM958" s="222"/>
      <c r="AN958" s="222"/>
      <c r="AO958" s="222"/>
      <c r="AP958" s="222"/>
      <c r="AQ958" s="218"/>
      <c r="AR958" s="222"/>
      <c r="AS958" s="222"/>
      <c r="AT958" s="222"/>
      <c r="AX958" s="45"/>
    </row>
    <row r="959" spans="1:50" ht="22.5" customHeight="1" x14ac:dyDescent="0.25">
      <c r="A959" s="49"/>
      <c r="B959" s="50"/>
      <c r="C959" s="50"/>
      <c r="D959" s="222"/>
      <c r="E959" s="49"/>
      <c r="F959" s="222"/>
      <c r="G959" s="222"/>
      <c r="H959" s="222"/>
      <c r="I959" s="222"/>
      <c r="J959" s="222"/>
      <c r="K959" s="222"/>
      <c r="L959" s="49"/>
      <c r="M959" s="49"/>
      <c r="N959" s="49"/>
      <c r="O959" s="49"/>
      <c r="P959" s="49"/>
      <c r="Q959" s="49"/>
      <c r="R959" s="49"/>
      <c r="S959" s="49"/>
      <c r="T959" s="49"/>
      <c r="U959" s="49"/>
      <c r="V959" s="49"/>
      <c r="W959" s="49"/>
      <c r="X959" s="49"/>
      <c r="Y959" s="49"/>
      <c r="Z959" s="49"/>
      <c r="AA959" s="222"/>
      <c r="AB959" s="222"/>
      <c r="AC959" s="222"/>
      <c r="AD959" s="222"/>
      <c r="AE959" s="222"/>
      <c r="AF959" s="222"/>
      <c r="AG959" s="222"/>
      <c r="AH959" s="222"/>
      <c r="AI959" s="222"/>
      <c r="AJ959" s="222"/>
      <c r="AK959" s="222"/>
      <c r="AL959" s="222"/>
      <c r="AM959" s="222"/>
      <c r="AN959" s="222"/>
      <c r="AO959" s="222"/>
      <c r="AP959" s="222"/>
      <c r="AQ959" s="218"/>
      <c r="AR959" s="222"/>
      <c r="AS959" s="222"/>
      <c r="AT959" s="222"/>
      <c r="AX959" s="45"/>
    </row>
    <row r="960" spans="1:50" ht="22.5" customHeight="1" x14ac:dyDescent="0.25">
      <c r="A960" s="49"/>
      <c r="B960" s="50"/>
      <c r="C960" s="50"/>
      <c r="D960" s="222"/>
      <c r="E960" s="49"/>
      <c r="F960" s="222"/>
      <c r="G960" s="222"/>
      <c r="H960" s="222"/>
      <c r="I960" s="222"/>
      <c r="J960" s="222"/>
      <c r="K960" s="222"/>
      <c r="L960" s="49"/>
      <c r="M960" s="49"/>
      <c r="N960" s="49"/>
      <c r="O960" s="49"/>
      <c r="P960" s="49"/>
      <c r="Q960" s="49"/>
      <c r="R960" s="49"/>
      <c r="S960" s="49"/>
      <c r="T960" s="49"/>
      <c r="U960" s="49"/>
      <c r="V960" s="49"/>
      <c r="W960" s="49"/>
      <c r="X960" s="49"/>
      <c r="Y960" s="49"/>
      <c r="Z960" s="49"/>
      <c r="AA960" s="222"/>
      <c r="AB960" s="222"/>
      <c r="AC960" s="222"/>
      <c r="AD960" s="222"/>
      <c r="AE960" s="222"/>
      <c r="AF960" s="222"/>
      <c r="AG960" s="222"/>
      <c r="AH960" s="222"/>
      <c r="AI960" s="222"/>
      <c r="AJ960" s="222"/>
      <c r="AK960" s="222"/>
      <c r="AL960" s="222"/>
      <c r="AM960" s="222"/>
      <c r="AN960" s="222"/>
      <c r="AO960" s="222"/>
      <c r="AP960" s="222"/>
      <c r="AQ960" s="218"/>
      <c r="AR960" s="222"/>
      <c r="AS960" s="222"/>
      <c r="AT960" s="222"/>
      <c r="AX960" s="45"/>
    </row>
    <row r="961" spans="1:50" ht="22.5" customHeight="1" x14ac:dyDescent="0.25">
      <c r="A961" s="49"/>
      <c r="B961" s="50"/>
      <c r="C961" s="50"/>
      <c r="D961" s="222"/>
      <c r="E961" s="49"/>
      <c r="F961" s="222"/>
      <c r="G961" s="222"/>
      <c r="H961" s="222"/>
      <c r="I961" s="222"/>
      <c r="J961" s="222"/>
      <c r="K961" s="222"/>
      <c r="L961" s="49"/>
      <c r="M961" s="49"/>
      <c r="N961" s="49"/>
      <c r="O961" s="49"/>
      <c r="P961" s="49"/>
      <c r="Q961" s="49"/>
      <c r="R961" s="49"/>
      <c r="S961" s="49"/>
      <c r="T961" s="49"/>
      <c r="U961" s="49"/>
      <c r="V961" s="49"/>
      <c r="W961" s="49"/>
      <c r="X961" s="49"/>
      <c r="Y961" s="49"/>
      <c r="Z961" s="49"/>
      <c r="AA961" s="222"/>
      <c r="AB961" s="222"/>
      <c r="AC961" s="222"/>
      <c r="AD961" s="222"/>
      <c r="AE961" s="222"/>
      <c r="AF961" s="222"/>
      <c r="AG961" s="222"/>
      <c r="AH961" s="222"/>
      <c r="AI961" s="222"/>
      <c r="AJ961" s="222"/>
      <c r="AK961" s="222"/>
      <c r="AL961" s="222"/>
      <c r="AM961" s="222"/>
      <c r="AN961" s="222"/>
      <c r="AO961" s="222"/>
      <c r="AP961" s="222"/>
      <c r="AQ961" s="218"/>
      <c r="AR961" s="222"/>
      <c r="AS961" s="222"/>
      <c r="AT961" s="222"/>
      <c r="AX961" s="45"/>
    </row>
    <row r="962" spans="1:50" ht="22.5" customHeight="1" x14ac:dyDescent="0.25">
      <c r="A962" s="49"/>
      <c r="B962" s="50"/>
      <c r="C962" s="50"/>
      <c r="D962" s="222"/>
      <c r="E962" s="49"/>
      <c r="F962" s="222"/>
      <c r="G962" s="222"/>
      <c r="H962" s="222"/>
      <c r="I962" s="222"/>
      <c r="J962" s="222"/>
      <c r="K962" s="222"/>
      <c r="L962" s="49"/>
      <c r="M962" s="49"/>
      <c r="N962" s="49"/>
      <c r="O962" s="49"/>
      <c r="P962" s="49"/>
      <c r="Q962" s="49"/>
      <c r="R962" s="49"/>
      <c r="S962" s="49"/>
      <c r="T962" s="49"/>
      <c r="U962" s="49"/>
      <c r="V962" s="49"/>
      <c r="W962" s="49"/>
      <c r="X962" s="49"/>
      <c r="Y962" s="49"/>
      <c r="Z962" s="49"/>
      <c r="AA962" s="222"/>
      <c r="AB962" s="222"/>
      <c r="AC962" s="222"/>
      <c r="AD962" s="222"/>
      <c r="AE962" s="222"/>
      <c r="AF962" s="222"/>
      <c r="AG962" s="222"/>
      <c r="AH962" s="222"/>
      <c r="AI962" s="222"/>
      <c r="AJ962" s="222"/>
      <c r="AK962" s="222"/>
      <c r="AL962" s="222"/>
      <c r="AM962" s="222"/>
      <c r="AN962" s="222"/>
      <c r="AO962" s="222"/>
      <c r="AP962" s="222"/>
      <c r="AQ962" s="218"/>
      <c r="AR962" s="222"/>
      <c r="AS962" s="222"/>
      <c r="AT962" s="222"/>
      <c r="AX962" s="45"/>
    </row>
    <row r="963" spans="1:50" ht="22.5" customHeight="1" x14ac:dyDescent="0.25">
      <c r="A963" s="49"/>
      <c r="B963" s="50"/>
      <c r="C963" s="50"/>
      <c r="D963" s="222"/>
      <c r="E963" s="49"/>
      <c r="F963" s="222"/>
      <c r="G963" s="222"/>
      <c r="H963" s="222"/>
      <c r="I963" s="222"/>
      <c r="J963" s="222"/>
      <c r="K963" s="222"/>
      <c r="L963" s="49"/>
      <c r="M963" s="49"/>
      <c r="N963" s="49"/>
      <c r="O963" s="49"/>
      <c r="P963" s="49"/>
      <c r="Q963" s="49"/>
      <c r="R963" s="49"/>
      <c r="S963" s="49"/>
      <c r="T963" s="49"/>
      <c r="U963" s="49"/>
      <c r="V963" s="49"/>
      <c r="W963" s="49"/>
      <c r="X963" s="49"/>
      <c r="Y963" s="49"/>
      <c r="Z963" s="49"/>
      <c r="AA963" s="222"/>
      <c r="AB963" s="222"/>
      <c r="AC963" s="222"/>
      <c r="AD963" s="222"/>
      <c r="AE963" s="222"/>
      <c r="AF963" s="222"/>
      <c r="AG963" s="222"/>
      <c r="AH963" s="222"/>
      <c r="AI963" s="222"/>
      <c r="AJ963" s="222"/>
      <c r="AK963" s="222"/>
      <c r="AL963" s="222"/>
      <c r="AM963" s="222"/>
      <c r="AN963" s="222"/>
      <c r="AO963" s="222"/>
      <c r="AP963" s="222"/>
      <c r="AQ963" s="218"/>
      <c r="AR963" s="222"/>
      <c r="AS963" s="222"/>
      <c r="AT963" s="222"/>
      <c r="AX963" s="45"/>
    </row>
    <row r="964" spans="1:50" ht="22.5" customHeight="1" x14ac:dyDescent="0.25">
      <c r="A964" s="49"/>
      <c r="B964" s="50"/>
      <c r="C964" s="50"/>
      <c r="D964" s="222"/>
      <c r="E964" s="49"/>
      <c r="F964" s="222"/>
      <c r="G964" s="222"/>
      <c r="H964" s="222"/>
      <c r="I964" s="222"/>
      <c r="J964" s="222"/>
      <c r="K964" s="222"/>
      <c r="L964" s="49"/>
      <c r="M964" s="49"/>
      <c r="N964" s="49"/>
      <c r="O964" s="49"/>
      <c r="P964" s="49"/>
      <c r="Q964" s="49"/>
      <c r="R964" s="49"/>
      <c r="S964" s="49"/>
      <c r="T964" s="49"/>
      <c r="U964" s="49"/>
      <c r="V964" s="49"/>
      <c r="W964" s="49"/>
      <c r="X964" s="49"/>
      <c r="Y964" s="49"/>
      <c r="Z964" s="49"/>
      <c r="AA964" s="222"/>
      <c r="AB964" s="222"/>
      <c r="AC964" s="222"/>
      <c r="AD964" s="222"/>
      <c r="AE964" s="222"/>
      <c r="AF964" s="222"/>
      <c r="AG964" s="222"/>
      <c r="AH964" s="222"/>
      <c r="AI964" s="222"/>
      <c r="AJ964" s="222"/>
      <c r="AK964" s="222"/>
      <c r="AL964" s="222"/>
      <c r="AM964" s="222"/>
      <c r="AN964" s="222"/>
      <c r="AO964" s="222"/>
      <c r="AP964" s="222"/>
      <c r="AQ964" s="218"/>
      <c r="AR964" s="222"/>
      <c r="AS964" s="222"/>
      <c r="AT964" s="222"/>
      <c r="AX964" s="45"/>
    </row>
    <row r="965" spans="1:50" ht="22.5" customHeight="1" x14ac:dyDescent="0.25">
      <c r="A965" s="49"/>
      <c r="B965" s="50"/>
      <c r="C965" s="50"/>
      <c r="D965" s="222"/>
      <c r="E965" s="49"/>
      <c r="F965" s="222"/>
      <c r="G965" s="222"/>
      <c r="H965" s="222"/>
      <c r="I965" s="222"/>
      <c r="J965" s="222"/>
      <c r="K965" s="222"/>
      <c r="L965" s="49"/>
      <c r="M965" s="49"/>
      <c r="N965" s="49"/>
      <c r="O965" s="49"/>
      <c r="P965" s="49"/>
      <c r="Q965" s="49"/>
      <c r="R965" s="49"/>
      <c r="S965" s="49"/>
      <c r="T965" s="49"/>
      <c r="U965" s="49"/>
      <c r="V965" s="49"/>
      <c r="W965" s="49"/>
      <c r="X965" s="49"/>
      <c r="Y965" s="49"/>
      <c r="Z965" s="49"/>
      <c r="AA965" s="222"/>
      <c r="AB965" s="222"/>
      <c r="AC965" s="222"/>
      <c r="AD965" s="222"/>
      <c r="AE965" s="222"/>
      <c r="AF965" s="222"/>
      <c r="AG965" s="222"/>
      <c r="AH965" s="222"/>
      <c r="AI965" s="222"/>
      <c r="AJ965" s="222"/>
      <c r="AK965" s="222"/>
      <c r="AL965" s="222"/>
      <c r="AM965" s="222"/>
      <c r="AN965" s="222"/>
      <c r="AO965" s="222"/>
      <c r="AP965" s="222"/>
      <c r="AQ965" s="218"/>
      <c r="AR965" s="222"/>
      <c r="AS965" s="222"/>
      <c r="AT965" s="222"/>
      <c r="AX965" s="45"/>
    </row>
    <row r="966" spans="1:50" ht="22.5" customHeight="1" x14ac:dyDescent="0.25">
      <c r="A966" s="49"/>
      <c r="B966" s="50"/>
      <c r="C966" s="50"/>
      <c r="D966" s="222"/>
      <c r="E966" s="49"/>
      <c r="F966" s="222"/>
      <c r="G966" s="222"/>
      <c r="H966" s="222"/>
      <c r="I966" s="222"/>
      <c r="J966" s="222"/>
      <c r="K966" s="222"/>
      <c r="L966" s="49"/>
      <c r="M966" s="49"/>
      <c r="N966" s="49"/>
      <c r="O966" s="49"/>
      <c r="P966" s="49"/>
      <c r="Q966" s="49"/>
      <c r="R966" s="49"/>
      <c r="S966" s="49"/>
      <c r="T966" s="49"/>
      <c r="U966" s="49"/>
      <c r="V966" s="49"/>
      <c r="W966" s="49"/>
      <c r="X966" s="49"/>
      <c r="Y966" s="49"/>
      <c r="Z966" s="49"/>
      <c r="AA966" s="222"/>
      <c r="AB966" s="222"/>
      <c r="AC966" s="222"/>
      <c r="AD966" s="222"/>
      <c r="AE966" s="222"/>
      <c r="AF966" s="222"/>
      <c r="AG966" s="222"/>
      <c r="AH966" s="222"/>
      <c r="AI966" s="222"/>
      <c r="AJ966" s="222"/>
      <c r="AK966" s="222"/>
      <c r="AL966" s="222"/>
      <c r="AM966" s="222"/>
      <c r="AN966" s="222"/>
      <c r="AO966" s="222"/>
      <c r="AP966" s="222"/>
      <c r="AQ966" s="218"/>
      <c r="AR966" s="222"/>
      <c r="AS966" s="222"/>
      <c r="AT966" s="222"/>
      <c r="AX966" s="45"/>
    </row>
    <row r="967" spans="1:50" ht="22.5" customHeight="1" x14ac:dyDescent="0.25">
      <c r="A967" s="49"/>
      <c r="B967" s="50"/>
      <c r="C967" s="50"/>
      <c r="D967" s="222"/>
      <c r="E967" s="49"/>
      <c r="F967" s="222"/>
      <c r="G967" s="222"/>
      <c r="H967" s="222"/>
      <c r="I967" s="222"/>
      <c r="J967" s="222"/>
      <c r="K967" s="222"/>
      <c r="L967" s="49"/>
      <c r="M967" s="49"/>
      <c r="N967" s="49"/>
      <c r="O967" s="49"/>
      <c r="P967" s="49"/>
      <c r="Q967" s="49"/>
      <c r="R967" s="49"/>
      <c r="S967" s="49"/>
      <c r="T967" s="49"/>
      <c r="U967" s="49"/>
      <c r="V967" s="49"/>
      <c r="W967" s="49"/>
      <c r="X967" s="49"/>
      <c r="Y967" s="49"/>
      <c r="Z967" s="49"/>
      <c r="AA967" s="222"/>
      <c r="AB967" s="222"/>
      <c r="AC967" s="222"/>
      <c r="AD967" s="222"/>
      <c r="AE967" s="222"/>
      <c r="AF967" s="222"/>
      <c r="AG967" s="222"/>
      <c r="AH967" s="222"/>
      <c r="AI967" s="222"/>
      <c r="AJ967" s="222"/>
      <c r="AK967" s="222"/>
      <c r="AL967" s="222"/>
      <c r="AM967" s="222"/>
      <c r="AN967" s="222"/>
      <c r="AO967" s="222"/>
      <c r="AP967" s="222"/>
      <c r="AQ967" s="218"/>
      <c r="AR967" s="222"/>
      <c r="AS967" s="222"/>
      <c r="AT967" s="222"/>
      <c r="AX967" s="45"/>
    </row>
    <row r="968" spans="1:50" ht="22.5" customHeight="1" x14ac:dyDescent="0.25">
      <c r="A968" s="49"/>
      <c r="B968" s="50"/>
      <c r="C968" s="50"/>
      <c r="D968" s="222"/>
      <c r="E968" s="49"/>
      <c r="F968" s="222"/>
      <c r="G968" s="222"/>
      <c r="H968" s="222"/>
      <c r="I968" s="222"/>
      <c r="J968" s="222"/>
      <c r="K968" s="222"/>
      <c r="L968" s="49"/>
      <c r="M968" s="49"/>
      <c r="N968" s="49"/>
      <c r="O968" s="49"/>
      <c r="P968" s="49"/>
      <c r="Q968" s="49"/>
      <c r="R968" s="49"/>
      <c r="S968" s="49"/>
      <c r="T968" s="49"/>
      <c r="U968" s="49"/>
      <c r="V968" s="49"/>
      <c r="W968" s="49"/>
      <c r="X968" s="49"/>
      <c r="Y968" s="49"/>
      <c r="Z968" s="49"/>
      <c r="AA968" s="222"/>
      <c r="AB968" s="222"/>
      <c r="AC968" s="222"/>
      <c r="AD968" s="222"/>
      <c r="AE968" s="222"/>
      <c r="AF968" s="222"/>
      <c r="AG968" s="222"/>
      <c r="AH968" s="222"/>
      <c r="AI968" s="222"/>
      <c r="AJ968" s="222"/>
      <c r="AK968" s="222"/>
      <c r="AL968" s="222"/>
      <c r="AM968" s="222"/>
      <c r="AN968" s="222"/>
      <c r="AO968" s="222"/>
      <c r="AP968" s="222"/>
      <c r="AQ968" s="218"/>
      <c r="AR968" s="222"/>
      <c r="AS968" s="222"/>
      <c r="AT968" s="222"/>
      <c r="AX968" s="45"/>
    </row>
    <row r="969" spans="1:50" ht="22.5" customHeight="1" x14ac:dyDescent="0.25">
      <c r="A969" s="49"/>
      <c r="B969" s="50"/>
      <c r="C969" s="50"/>
      <c r="D969" s="222"/>
      <c r="E969" s="49"/>
      <c r="F969" s="222"/>
      <c r="G969" s="222"/>
      <c r="H969" s="222"/>
      <c r="I969" s="222"/>
      <c r="J969" s="222"/>
      <c r="K969" s="222"/>
      <c r="L969" s="49"/>
      <c r="M969" s="49"/>
      <c r="N969" s="49"/>
      <c r="O969" s="49"/>
      <c r="P969" s="49"/>
      <c r="Q969" s="49"/>
      <c r="R969" s="49"/>
      <c r="S969" s="49"/>
      <c r="T969" s="49"/>
      <c r="U969" s="49"/>
      <c r="V969" s="49"/>
      <c r="W969" s="49"/>
      <c r="X969" s="49"/>
      <c r="Y969" s="49"/>
      <c r="Z969" s="49"/>
      <c r="AA969" s="222"/>
      <c r="AB969" s="222"/>
      <c r="AC969" s="222"/>
      <c r="AD969" s="222"/>
      <c r="AE969" s="222"/>
      <c r="AF969" s="222"/>
      <c r="AG969" s="222"/>
      <c r="AH969" s="222"/>
      <c r="AI969" s="222"/>
      <c r="AJ969" s="222"/>
      <c r="AK969" s="222"/>
      <c r="AL969" s="222"/>
      <c r="AM969" s="222"/>
      <c r="AN969" s="222"/>
      <c r="AO969" s="222"/>
      <c r="AP969" s="222"/>
      <c r="AQ969" s="218"/>
      <c r="AR969" s="222"/>
      <c r="AS969" s="222"/>
      <c r="AT969" s="222"/>
      <c r="AX969" s="45"/>
    </row>
    <row r="970" spans="1:50" ht="22.5" customHeight="1" x14ac:dyDescent="0.25">
      <c r="A970" s="49"/>
      <c r="B970" s="50"/>
      <c r="C970" s="50"/>
      <c r="D970" s="222"/>
      <c r="E970" s="49"/>
      <c r="F970" s="222"/>
      <c r="G970" s="222"/>
      <c r="H970" s="222"/>
      <c r="I970" s="222"/>
      <c r="J970" s="222"/>
      <c r="K970" s="222"/>
      <c r="L970" s="49"/>
      <c r="M970" s="49"/>
      <c r="N970" s="49"/>
      <c r="O970" s="49"/>
      <c r="P970" s="49"/>
      <c r="Q970" s="49"/>
      <c r="R970" s="49"/>
      <c r="S970" s="49"/>
      <c r="T970" s="49"/>
      <c r="U970" s="49"/>
      <c r="V970" s="49"/>
      <c r="W970" s="49"/>
      <c r="X970" s="49"/>
      <c r="Y970" s="49"/>
      <c r="Z970" s="49"/>
      <c r="AA970" s="222"/>
      <c r="AB970" s="222"/>
      <c r="AC970" s="222"/>
      <c r="AD970" s="222"/>
      <c r="AE970" s="222"/>
      <c r="AF970" s="222"/>
      <c r="AG970" s="222"/>
      <c r="AH970" s="222"/>
      <c r="AI970" s="222"/>
      <c r="AJ970" s="222"/>
      <c r="AK970" s="222"/>
      <c r="AL970" s="222"/>
      <c r="AM970" s="222"/>
      <c r="AN970" s="222"/>
      <c r="AO970" s="222"/>
      <c r="AP970" s="222"/>
      <c r="AQ970" s="218"/>
      <c r="AR970" s="222"/>
      <c r="AS970" s="222"/>
      <c r="AT970" s="222"/>
      <c r="AX970" s="45"/>
    </row>
    <row r="971" spans="1:50" ht="22.5" customHeight="1" x14ac:dyDescent="0.25">
      <c r="A971" s="49"/>
      <c r="B971" s="50"/>
      <c r="C971" s="50"/>
      <c r="D971" s="222"/>
      <c r="E971" s="49"/>
      <c r="F971" s="222"/>
      <c r="G971" s="222"/>
      <c r="H971" s="222"/>
      <c r="I971" s="222"/>
      <c r="J971" s="222"/>
      <c r="K971" s="222"/>
      <c r="L971" s="49"/>
      <c r="M971" s="49"/>
      <c r="N971" s="49"/>
      <c r="O971" s="49"/>
      <c r="P971" s="49"/>
      <c r="Q971" s="49"/>
      <c r="R971" s="49"/>
      <c r="S971" s="49"/>
      <c r="T971" s="49"/>
      <c r="U971" s="49"/>
      <c r="V971" s="49"/>
      <c r="W971" s="49"/>
      <c r="X971" s="49"/>
      <c r="Y971" s="49"/>
      <c r="Z971" s="49"/>
      <c r="AA971" s="222"/>
      <c r="AB971" s="222"/>
      <c r="AC971" s="222"/>
      <c r="AD971" s="222"/>
      <c r="AE971" s="222"/>
      <c r="AF971" s="222"/>
      <c r="AG971" s="222"/>
      <c r="AH971" s="222"/>
      <c r="AI971" s="222"/>
      <c r="AJ971" s="222"/>
      <c r="AK971" s="222"/>
      <c r="AL971" s="222"/>
      <c r="AM971" s="222"/>
      <c r="AN971" s="222"/>
      <c r="AO971" s="222"/>
      <c r="AP971" s="222"/>
      <c r="AQ971" s="218"/>
      <c r="AR971" s="222"/>
      <c r="AS971" s="222"/>
      <c r="AT971" s="222"/>
      <c r="AX971" s="45"/>
    </row>
    <row r="972" spans="1:50" ht="22.5" customHeight="1" x14ac:dyDescent="0.25">
      <c r="A972" s="49"/>
      <c r="B972" s="50"/>
      <c r="C972" s="50"/>
      <c r="D972" s="222"/>
      <c r="E972" s="49"/>
      <c r="F972" s="222"/>
      <c r="G972" s="222"/>
      <c r="H972" s="222"/>
      <c r="I972" s="222"/>
      <c r="J972" s="222"/>
      <c r="K972" s="222"/>
      <c r="L972" s="49"/>
      <c r="M972" s="49"/>
      <c r="N972" s="49"/>
      <c r="O972" s="49"/>
      <c r="P972" s="49"/>
      <c r="Q972" s="49"/>
      <c r="R972" s="49"/>
      <c r="S972" s="49"/>
      <c r="T972" s="49"/>
      <c r="U972" s="49"/>
      <c r="V972" s="49"/>
      <c r="W972" s="49"/>
      <c r="X972" s="49"/>
      <c r="Y972" s="49"/>
      <c r="Z972" s="49"/>
      <c r="AA972" s="222"/>
      <c r="AB972" s="222"/>
      <c r="AC972" s="222"/>
      <c r="AD972" s="222"/>
      <c r="AE972" s="222"/>
      <c r="AF972" s="222"/>
      <c r="AG972" s="222"/>
      <c r="AH972" s="222"/>
      <c r="AI972" s="222"/>
      <c r="AJ972" s="222"/>
      <c r="AK972" s="222"/>
      <c r="AL972" s="222"/>
      <c r="AM972" s="222"/>
      <c r="AN972" s="222"/>
      <c r="AO972" s="222"/>
      <c r="AP972" s="222"/>
      <c r="AQ972" s="218"/>
      <c r="AR972" s="222"/>
      <c r="AS972" s="222"/>
      <c r="AT972" s="222"/>
      <c r="AX972" s="45"/>
    </row>
    <row r="973" spans="1:50" ht="22.5" customHeight="1" x14ac:dyDescent="0.25">
      <c r="A973" s="49"/>
      <c r="B973" s="50"/>
      <c r="C973" s="50"/>
      <c r="D973" s="222"/>
      <c r="E973" s="49"/>
      <c r="F973" s="222"/>
      <c r="G973" s="222"/>
      <c r="H973" s="222"/>
      <c r="I973" s="222"/>
      <c r="J973" s="222"/>
      <c r="K973" s="222"/>
      <c r="L973" s="49"/>
      <c r="M973" s="49"/>
      <c r="N973" s="49"/>
      <c r="O973" s="49"/>
      <c r="P973" s="49"/>
      <c r="Q973" s="49"/>
      <c r="R973" s="49"/>
      <c r="S973" s="49"/>
      <c r="T973" s="49"/>
      <c r="U973" s="49"/>
      <c r="V973" s="49"/>
      <c r="W973" s="49"/>
      <c r="X973" s="49"/>
      <c r="Y973" s="49"/>
      <c r="Z973" s="49"/>
      <c r="AA973" s="222"/>
      <c r="AB973" s="222"/>
      <c r="AC973" s="222"/>
      <c r="AD973" s="222"/>
      <c r="AE973" s="222"/>
      <c r="AF973" s="222"/>
      <c r="AG973" s="222"/>
      <c r="AH973" s="222"/>
      <c r="AI973" s="222"/>
      <c r="AJ973" s="222"/>
      <c r="AK973" s="222"/>
      <c r="AL973" s="222"/>
      <c r="AM973" s="222"/>
      <c r="AN973" s="222"/>
      <c r="AO973" s="222"/>
      <c r="AP973" s="222"/>
      <c r="AQ973" s="218"/>
      <c r="AR973" s="222"/>
      <c r="AS973" s="222"/>
      <c r="AT973" s="222"/>
      <c r="AX973" s="45"/>
    </row>
    <row r="974" spans="1:50" ht="22.5" customHeight="1" x14ac:dyDescent="0.25">
      <c r="A974" s="49"/>
      <c r="B974" s="50"/>
      <c r="C974" s="50"/>
      <c r="D974" s="222"/>
      <c r="E974" s="49"/>
      <c r="F974" s="222"/>
      <c r="G974" s="222"/>
      <c r="H974" s="222"/>
      <c r="I974" s="222"/>
      <c r="J974" s="222"/>
      <c r="K974" s="222"/>
      <c r="L974" s="49"/>
      <c r="M974" s="49"/>
      <c r="N974" s="49"/>
      <c r="O974" s="49"/>
      <c r="P974" s="49"/>
      <c r="Q974" s="49"/>
      <c r="R974" s="49"/>
      <c r="S974" s="49"/>
      <c r="T974" s="49"/>
      <c r="U974" s="49"/>
      <c r="V974" s="49"/>
      <c r="W974" s="49"/>
      <c r="X974" s="49"/>
      <c r="Y974" s="49"/>
      <c r="Z974" s="49"/>
      <c r="AA974" s="222"/>
      <c r="AB974" s="222"/>
      <c r="AC974" s="222"/>
      <c r="AD974" s="222"/>
      <c r="AE974" s="222"/>
      <c r="AF974" s="222"/>
      <c r="AG974" s="222"/>
      <c r="AH974" s="222"/>
      <c r="AI974" s="222"/>
      <c r="AJ974" s="222"/>
      <c r="AK974" s="222"/>
      <c r="AL974" s="222"/>
      <c r="AM974" s="222"/>
      <c r="AN974" s="222"/>
      <c r="AO974" s="222"/>
      <c r="AP974" s="222"/>
      <c r="AQ974" s="218"/>
      <c r="AR974" s="222"/>
      <c r="AS974" s="222"/>
      <c r="AT974" s="222"/>
      <c r="AX974" s="45"/>
    </row>
    <row r="975" spans="1:50" ht="22.5" customHeight="1" x14ac:dyDescent="0.25">
      <c r="A975" s="49"/>
      <c r="B975" s="50"/>
      <c r="C975" s="50"/>
      <c r="D975" s="222"/>
      <c r="E975" s="49"/>
      <c r="F975" s="222"/>
      <c r="G975" s="222"/>
      <c r="H975" s="222"/>
      <c r="I975" s="222"/>
      <c r="J975" s="222"/>
      <c r="K975" s="222"/>
      <c r="L975" s="49"/>
      <c r="M975" s="49"/>
      <c r="N975" s="49"/>
      <c r="O975" s="49"/>
      <c r="P975" s="49"/>
      <c r="Q975" s="49"/>
      <c r="R975" s="49"/>
      <c r="S975" s="49"/>
      <c r="T975" s="49"/>
      <c r="U975" s="49"/>
      <c r="V975" s="49"/>
      <c r="W975" s="49"/>
      <c r="X975" s="49"/>
      <c r="Y975" s="49"/>
      <c r="Z975" s="49"/>
      <c r="AA975" s="222"/>
      <c r="AB975" s="222"/>
      <c r="AC975" s="222"/>
      <c r="AD975" s="222"/>
      <c r="AE975" s="222"/>
      <c r="AF975" s="222"/>
      <c r="AG975" s="222"/>
      <c r="AH975" s="222"/>
      <c r="AI975" s="222"/>
      <c r="AJ975" s="222"/>
      <c r="AK975" s="222"/>
      <c r="AL975" s="222"/>
      <c r="AM975" s="222"/>
      <c r="AN975" s="222"/>
      <c r="AO975" s="222"/>
      <c r="AP975" s="222"/>
      <c r="AQ975" s="218"/>
      <c r="AR975" s="222"/>
      <c r="AS975" s="222"/>
      <c r="AT975" s="222"/>
      <c r="AX975" s="45"/>
    </row>
    <row r="976" spans="1:50" ht="22.5" customHeight="1" x14ac:dyDescent="0.25">
      <c r="A976" s="49"/>
      <c r="B976" s="50"/>
      <c r="C976" s="50"/>
      <c r="D976" s="222"/>
      <c r="E976" s="49"/>
      <c r="F976" s="222"/>
      <c r="G976" s="222"/>
      <c r="H976" s="222"/>
      <c r="I976" s="222"/>
      <c r="J976" s="222"/>
      <c r="K976" s="222"/>
      <c r="L976" s="49"/>
      <c r="M976" s="49"/>
      <c r="N976" s="49"/>
      <c r="O976" s="49"/>
      <c r="P976" s="49"/>
      <c r="Q976" s="49"/>
      <c r="R976" s="49"/>
      <c r="S976" s="49"/>
      <c r="T976" s="49"/>
      <c r="U976" s="49"/>
      <c r="V976" s="49"/>
      <c r="W976" s="49"/>
      <c r="X976" s="49"/>
      <c r="Y976" s="49"/>
      <c r="Z976" s="49"/>
      <c r="AA976" s="222"/>
      <c r="AB976" s="222"/>
      <c r="AC976" s="222"/>
      <c r="AD976" s="222"/>
      <c r="AE976" s="222"/>
      <c r="AF976" s="222"/>
      <c r="AG976" s="222"/>
      <c r="AH976" s="222"/>
      <c r="AI976" s="222"/>
      <c r="AJ976" s="222"/>
      <c r="AK976" s="222"/>
      <c r="AL976" s="222"/>
      <c r="AM976" s="222"/>
      <c r="AN976" s="222"/>
      <c r="AO976" s="222"/>
      <c r="AP976" s="222"/>
      <c r="AQ976" s="218"/>
      <c r="AR976" s="222"/>
      <c r="AS976" s="222"/>
      <c r="AT976" s="222"/>
      <c r="AX976" s="45"/>
    </row>
    <row r="977" spans="1:50" ht="22.5" customHeight="1" x14ac:dyDescent="0.25">
      <c r="A977" s="49"/>
      <c r="B977" s="50"/>
      <c r="C977" s="50"/>
      <c r="D977" s="222"/>
      <c r="E977" s="49"/>
      <c r="F977" s="222"/>
      <c r="G977" s="222"/>
      <c r="H977" s="222"/>
      <c r="I977" s="222"/>
      <c r="J977" s="222"/>
      <c r="K977" s="222"/>
      <c r="L977" s="49"/>
      <c r="M977" s="49"/>
      <c r="N977" s="49"/>
      <c r="O977" s="49"/>
      <c r="P977" s="49"/>
      <c r="Q977" s="49"/>
      <c r="R977" s="49"/>
      <c r="S977" s="49"/>
      <c r="T977" s="49"/>
      <c r="U977" s="49"/>
      <c r="V977" s="49"/>
      <c r="W977" s="49"/>
      <c r="X977" s="49"/>
      <c r="Y977" s="49"/>
      <c r="Z977" s="49"/>
      <c r="AA977" s="222"/>
      <c r="AB977" s="222"/>
      <c r="AC977" s="222"/>
      <c r="AD977" s="222"/>
      <c r="AE977" s="222"/>
      <c r="AF977" s="222"/>
      <c r="AG977" s="222"/>
      <c r="AH977" s="222"/>
      <c r="AI977" s="222"/>
      <c r="AJ977" s="222"/>
      <c r="AK977" s="222"/>
      <c r="AL977" s="222"/>
      <c r="AM977" s="222"/>
      <c r="AN977" s="222"/>
      <c r="AO977" s="222"/>
      <c r="AP977" s="222"/>
      <c r="AQ977" s="218"/>
      <c r="AR977" s="222"/>
      <c r="AS977" s="222"/>
      <c r="AT977" s="222"/>
      <c r="AX977" s="45"/>
    </row>
    <row r="978" spans="1:50" ht="22.5" customHeight="1" x14ac:dyDescent="0.25">
      <c r="A978" s="49"/>
      <c r="B978" s="50"/>
      <c r="C978" s="50"/>
      <c r="D978" s="222"/>
      <c r="E978" s="49"/>
      <c r="F978" s="222"/>
      <c r="G978" s="222"/>
      <c r="H978" s="222"/>
      <c r="I978" s="222"/>
      <c r="J978" s="222"/>
      <c r="K978" s="222"/>
      <c r="L978" s="49"/>
      <c r="M978" s="49"/>
      <c r="N978" s="49"/>
      <c r="O978" s="49"/>
      <c r="P978" s="49"/>
      <c r="Q978" s="49"/>
      <c r="R978" s="49"/>
      <c r="S978" s="49"/>
      <c r="T978" s="49"/>
      <c r="U978" s="49"/>
      <c r="V978" s="49"/>
      <c r="W978" s="49"/>
      <c r="X978" s="49"/>
      <c r="Y978" s="49"/>
      <c r="Z978" s="49"/>
      <c r="AA978" s="222"/>
      <c r="AB978" s="222"/>
      <c r="AC978" s="222"/>
      <c r="AD978" s="222"/>
      <c r="AE978" s="222"/>
      <c r="AF978" s="222"/>
      <c r="AG978" s="222"/>
      <c r="AH978" s="222"/>
      <c r="AI978" s="222"/>
      <c r="AJ978" s="222"/>
      <c r="AK978" s="222"/>
      <c r="AL978" s="222"/>
      <c r="AM978" s="222"/>
      <c r="AN978" s="222"/>
      <c r="AO978" s="222"/>
      <c r="AP978" s="222"/>
      <c r="AQ978" s="218"/>
      <c r="AR978" s="222"/>
      <c r="AS978" s="222"/>
      <c r="AT978" s="222"/>
      <c r="AX978" s="45"/>
    </row>
    <row r="979" spans="1:50" ht="22.5" customHeight="1" x14ac:dyDescent="0.25">
      <c r="A979" s="49"/>
      <c r="B979" s="50"/>
      <c r="C979" s="50"/>
      <c r="D979" s="222"/>
      <c r="E979" s="49"/>
      <c r="F979" s="222"/>
      <c r="G979" s="222"/>
      <c r="H979" s="222"/>
      <c r="I979" s="222"/>
      <c r="J979" s="222"/>
      <c r="K979" s="222"/>
      <c r="L979" s="49"/>
      <c r="M979" s="49"/>
      <c r="N979" s="49"/>
      <c r="O979" s="49"/>
      <c r="P979" s="49"/>
      <c r="Q979" s="49"/>
      <c r="R979" s="49"/>
      <c r="S979" s="49"/>
      <c r="T979" s="49"/>
      <c r="U979" s="49"/>
      <c r="V979" s="49"/>
      <c r="W979" s="49"/>
      <c r="X979" s="49"/>
      <c r="Y979" s="49"/>
      <c r="Z979" s="49"/>
      <c r="AA979" s="222"/>
      <c r="AB979" s="222"/>
      <c r="AC979" s="222"/>
      <c r="AD979" s="222"/>
      <c r="AE979" s="222"/>
      <c r="AF979" s="222"/>
      <c r="AG979" s="222"/>
      <c r="AH979" s="222"/>
      <c r="AI979" s="222"/>
      <c r="AJ979" s="222"/>
      <c r="AK979" s="222"/>
      <c r="AL979" s="222"/>
      <c r="AM979" s="222"/>
      <c r="AN979" s="222"/>
      <c r="AO979" s="222"/>
      <c r="AP979" s="222"/>
      <c r="AQ979" s="218"/>
      <c r="AR979" s="222"/>
      <c r="AS979" s="222"/>
      <c r="AT979" s="222"/>
      <c r="AX979" s="45"/>
    </row>
    <row r="980" spans="1:50" ht="22.5" customHeight="1" x14ac:dyDescent="0.25">
      <c r="A980" s="49"/>
      <c r="B980" s="50"/>
      <c r="C980" s="50"/>
      <c r="D980" s="222"/>
      <c r="E980" s="49"/>
      <c r="F980" s="222"/>
      <c r="G980" s="222"/>
      <c r="H980" s="222"/>
      <c r="I980" s="222"/>
      <c r="J980" s="222"/>
      <c r="K980" s="222"/>
      <c r="L980" s="49"/>
      <c r="M980" s="49"/>
      <c r="N980" s="49"/>
      <c r="O980" s="49"/>
      <c r="P980" s="49"/>
      <c r="Q980" s="49"/>
      <c r="R980" s="49"/>
      <c r="S980" s="49"/>
      <c r="T980" s="49"/>
      <c r="U980" s="49"/>
      <c r="V980" s="49"/>
      <c r="W980" s="49"/>
      <c r="X980" s="49"/>
      <c r="Y980" s="49"/>
      <c r="Z980" s="49"/>
      <c r="AA980" s="222"/>
      <c r="AB980" s="222"/>
      <c r="AC980" s="222"/>
      <c r="AD980" s="222"/>
      <c r="AE980" s="222"/>
      <c r="AF980" s="222"/>
      <c r="AG980" s="222"/>
      <c r="AH980" s="222"/>
      <c r="AI980" s="222"/>
      <c r="AJ980" s="222"/>
      <c r="AK980" s="222"/>
      <c r="AL980" s="222"/>
      <c r="AM980" s="222"/>
      <c r="AN980" s="222"/>
      <c r="AO980" s="222"/>
      <c r="AP980" s="222"/>
      <c r="AQ980" s="218"/>
      <c r="AR980" s="222"/>
      <c r="AS980" s="222"/>
      <c r="AT980" s="222"/>
      <c r="AX980" s="45"/>
    </row>
    <row r="981" spans="1:50" ht="22.5" customHeight="1" x14ac:dyDescent="0.25">
      <c r="A981" s="49"/>
      <c r="B981" s="50"/>
      <c r="C981" s="50"/>
      <c r="D981" s="222"/>
      <c r="E981" s="49"/>
      <c r="F981" s="222"/>
      <c r="G981" s="222"/>
      <c r="H981" s="222"/>
      <c r="I981" s="222"/>
      <c r="J981" s="222"/>
      <c r="K981" s="222"/>
      <c r="L981" s="49"/>
      <c r="M981" s="49"/>
      <c r="N981" s="49"/>
      <c r="O981" s="49"/>
      <c r="P981" s="49"/>
      <c r="Q981" s="49"/>
      <c r="R981" s="49"/>
      <c r="S981" s="49"/>
      <c r="T981" s="49"/>
      <c r="U981" s="49"/>
      <c r="V981" s="49"/>
      <c r="W981" s="49"/>
      <c r="X981" s="49"/>
      <c r="Y981" s="49"/>
      <c r="Z981" s="49"/>
      <c r="AA981" s="222"/>
      <c r="AB981" s="222"/>
      <c r="AC981" s="222"/>
      <c r="AD981" s="222"/>
      <c r="AE981" s="222"/>
      <c r="AF981" s="222"/>
      <c r="AG981" s="222"/>
      <c r="AH981" s="222"/>
      <c r="AI981" s="222"/>
      <c r="AJ981" s="222"/>
      <c r="AK981" s="222"/>
      <c r="AL981" s="222"/>
      <c r="AM981" s="222"/>
      <c r="AN981" s="222"/>
      <c r="AO981" s="222"/>
      <c r="AP981" s="222"/>
      <c r="AQ981" s="218"/>
      <c r="AR981" s="222"/>
      <c r="AS981" s="222"/>
      <c r="AT981" s="222"/>
      <c r="AX981" s="45"/>
    </row>
    <row r="982" spans="1:50" ht="22.5" customHeight="1" x14ac:dyDescent="0.25">
      <c r="A982" s="49"/>
      <c r="B982" s="50"/>
      <c r="C982" s="50"/>
      <c r="D982" s="222"/>
      <c r="E982" s="49"/>
      <c r="F982" s="222"/>
      <c r="G982" s="222"/>
      <c r="H982" s="222"/>
      <c r="I982" s="222"/>
      <c r="J982" s="222"/>
      <c r="K982" s="222"/>
      <c r="L982" s="49"/>
      <c r="M982" s="49"/>
      <c r="N982" s="49"/>
      <c r="O982" s="49"/>
      <c r="P982" s="49"/>
      <c r="Q982" s="49"/>
      <c r="R982" s="49"/>
      <c r="S982" s="49"/>
      <c r="T982" s="49"/>
      <c r="U982" s="49"/>
      <c r="V982" s="49"/>
      <c r="W982" s="49"/>
      <c r="X982" s="49"/>
      <c r="Y982" s="49"/>
      <c r="Z982" s="49"/>
      <c r="AA982" s="222"/>
      <c r="AB982" s="222"/>
      <c r="AC982" s="222"/>
      <c r="AD982" s="222"/>
      <c r="AE982" s="222"/>
      <c r="AF982" s="222"/>
      <c r="AG982" s="222"/>
      <c r="AH982" s="222"/>
      <c r="AI982" s="222"/>
      <c r="AJ982" s="222"/>
      <c r="AK982" s="222"/>
      <c r="AL982" s="222"/>
      <c r="AM982" s="222"/>
      <c r="AN982" s="222"/>
      <c r="AO982" s="222"/>
      <c r="AP982" s="222"/>
      <c r="AQ982" s="218"/>
      <c r="AR982" s="222"/>
      <c r="AS982" s="222"/>
      <c r="AT982" s="222"/>
      <c r="AX982" s="45"/>
    </row>
    <row r="983" spans="1:50" ht="22.5" customHeight="1" x14ac:dyDescent="0.25">
      <c r="A983" s="49"/>
      <c r="B983" s="50"/>
      <c r="C983" s="50"/>
      <c r="D983" s="222"/>
      <c r="E983" s="49"/>
      <c r="F983" s="222"/>
      <c r="G983" s="222"/>
      <c r="H983" s="222"/>
      <c r="I983" s="222"/>
      <c r="J983" s="222"/>
      <c r="K983" s="222"/>
      <c r="L983" s="49"/>
      <c r="M983" s="49"/>
      <c r="N983" s="49"/>
      <c r="O983" s="49"/>
      <c r="P983" s="49"/>
      <c r="Q983" s="49"/>
      <c r="R983" s="49"/>
      <c r="S983" s="49"/>
      <c r="T983" s="49"/>
      <c r="U983" s="49"/>
      <c r="V983" s="49"/>
      <c r="W983" s="49"/>
      <c r="X983" s="49"/>
      <c r="Y983" s="49"/>
      <c r="Z983" s="49"/>
      <c r="AA983" s="222"/>
      <c r="AB983" s="222"/>
      <c r="AC983" s="222"/>
      <c r="AD983" s="222"/>
      <c r="AE983" s="222"/>
      <c r="AF983" s="222"/>
      <c r="AG983" s="222"/>
      <c r="AH983" s="222"/>
      <c r="AI983" s="222"/>
      <c r="AJ983" s="222"/>
      <c r="AK983" s="222"/>
      <c r="AL983" s="222"/>
      <c r="AM983" s="222"/>
      <c r="AN983" s="222"/>
      <c r="AO983" s="222"/>
      <c r="AP983" s="222"/>
      <c r="AQ983" s="218"/>
      <c r="AR983" s="222"/>
      <c r="AS983" s="222"/>
      <c r="AT983" s="222"/>
      <c r="AX983" s="45"/>
    </row>
    <row r="984" spans="1:50" ht="22.5" customHeight="1" x14ac:dyDescent="0.25">
      <c r="A984" s="49"/>
      <c r="B984" s="50"/>
      <c r="C984" s="50"/>
      <c r="D984" s="222"/>
      <c r="E984" s="49"/>
      <c r="F984" s="222"/>
      <c r="G984" s="222"/>
      <c r="H984" s="222"/>
      <c r="I984" s="222"/>
      <c r="J984" s="222"/>
      <c r="K984" s="222"/>
      <c r="L984" s="49"/>
      <c r="M984" s="49"/>
      <c r="N984" s="49"/>
      <c r="O984" s="49"/>
      <c r="P984" s="49"/>
      <c r="Q984" s="49"/>
      <c r="R984" s="49"/>
      <c r="S984" s="49"/>
      <c r="T984" s="49"/>
      <c r="U984" s="49"/>
      <c r="V984" s="49"/>
      <c r="W984" s="49"/>
      <c r="X984" s="49"/>
      <c r="Y984" s="49"/>
      <c r="Z984" s="49"/>
      <c r="AA984" s="222"/>
      <c r="AB984" s="222"/>
      <c r="AC984" s="222"/>
      <c r="AD984" s="222"/>
      <c r="AE984" s="222"/>
      <c r="AF984" s="222"/>
      <c r="AG984" s="222"/>
      <c r="AH984" s="222"/>
      <c r="AI984" s="222"/>
      <c r="AJ984" s="222"/>
      <c r="AK984" s="222"/>
      <c r="AL984" s="222"/>
      <c r="AM984" s="222"/>
      <c r="AN984" s="222"/>
      <c r="AO984" s="222"/>
      <c r="AP984" s="222"/>
      <c r="AQ984" s="218"/>
      <c r="AR984" s="222"/>
      <c r="AS984" s="222"/>
      <c r="AT984" s="222"/>
      <c r="AX984" s="45"/>
    </row>
    <row r="985" spans="1:50" ht="22.5" customHeight="1" x14ac:dyDescent="0.25">
      <c r="A985" s="49"/>
      <c r="B985" s="50"/>
      <c r="C985" s="50"/>
      <c r="D985" s="222"/>
      <c r="E985" s="49"/>
      <c r="F985" s="222"/>
      <c r="G985" s="222"/>
      <c r="H985" s="222"/>
      <c r="I985" s="222"/>
      <c r="J985" s="222"/>
      <c r="K985" s="222"/>
      <c r="L985" s="49"/>
      <c r="M985" s="49"/>
      <c r="N985" s="49"/>
      <c r="O985" s="49"/>
      <c r="P985" s="49"/>
      <c r="Q985" s="49"/>
      <c r="R985" s="49"/>
      <c r="S985" s="49"/>
      <c r="T985" s="49"/>
      <c r="U985" s="49"/>
      <c r="V985" s="49"/>
      <c r="W985" s="49"/>
      <c r="X985" s="49"/>
      <c r="Y985" s="49"/>
      <c r="Z985" s="49"/>
      <c r="AA985" s="222"/>
      <c r="AB985" s="222"/>
      <c r="AC985" s="222"/>
      <c r="AD985" s="222"/>
      <c r="AE985" s="222"/>
      <c r="AF985" s="222"/>
      <c r="AG985" s="222"/>
      <c r="AH985" s="222"/>
      <c r="AI985" s="222"/>
      <c r="AJ985" s="222"/>
      <c r="AK985" s="222"/>
      <c r="AL985" s="222"/>
      <c r="AM985" s="222"/>
      <c r="AN985" s="222"/>
      <c r="AO985" s="222"/>
      <c r="AP985" s="222"/>
      <c r="AQ985" s="218"/>
      <c r="AR985" s="222"/>
      <c r="AS985" s="222"/>
      <c r="AT985" s="222"/>
      <c r="AX985" s="45"/>
    </row>
    <row r="986" spans="1:50" ht="22.5" customHeight="1" x14ac:dyDescent="0.25">
      <c r="A986" s="49"/>
      <c r="B986" s="50"/>
      <c r="C986" s="50"/>
      <c r="D986" s="222"/>
      <c r="E986" s="49"/>
      <c r="F986" s="222"/>
      <c r="G986" s="222"/>
      <c r="H986" s="222"/>
      <c r="I986" s="222"/>
      <c r="J986" s="222"/>
      <c r="K986" s="222"/>
      <c r="L986" s="49"/>
      <c r="M986" s="49"/>
      <c r="N986" s="49"/>
      <c r="O986" s="49"/>
      <c r="P986" s="49"/>
      <c r="Q986" s="49"/>
      <c r="R986" s="49"/>
      <c r="S986" s="49"/>
      <c r="T986" s="49"/>
      <c r="U986" s="49"/>
      <c r="V986" s="49"/>
      <c r="W986" s="49"/>
      <c r="X986" s="49"/>
      <c r="Y986" s="49"/>
      <c r="Z986" s="49"/>
      <c r="AA986" s="222"/>
      <c r="AB986" s="222"/>
      <c r="AC986" s="222"/>
      <c r="AD986" s="222"/>
      <c r="AE986" s="222"/>
      <c r="AF986" s="222"/>
      <c r="AG986" s="222"/>
      <c r="AH986" s="222"/>
      <c r="AI986" s="222"/>
      <c r="AJ986" s="222"/>
      <c r="AK986" s="222"/>
      <c r="AL986" s="222"/>
      <c r="AM986" s="222"/>
      <c r="AN986" s="222"/>
      <c r="AO986" s="222"/>
      <c r="AP986" s="222"/>
      <c r="AQ986" s="218"/>
      <c r="AR986" s="222"/>
      <c r="AS986" s="222"/>
      <c r="AT986" s="222"/>
      <c r="AX986" s="45"/>
    </row>
    <row r="987" spans="1:50" ht="22.5" customHeight="1" x14ac:dyDescent="0.25">
      <c r="A987" s="49"/>
      <c r="B987" s="50"/>
      <c r="C987" s="50"/>
      <c r="D987" s="222"/>
      <c r="E987" s="49"/>
      <c r="F987" s="222"/>
      <c r="G987" s="222"/>
      <c r="H987" s="222"/>
      <c r="I987" s="222"/>
      <c r="J987" s="222"/>
      <c r="K987" s="222"/>
      <c r="L987" s="49"/>
      <c r="M987" s="49"/>
      <c r="N987" s="49"/>
      <c r="O987" s="49"/>
      <c r="P987" s="49"/>
      <c r="Q987" s="49"/>
      <c r="R987" s="49"/>
      <c r="S987" s="49"/>
      <c r="T987" s="49"/>
      <c r="U987" s="49"/>
      <c r="V987" s="49"/>
      <c r="W987" s="49"/>
      <c r="X987" s="49"/>
      <c r="Y987" s="49"/>
      <c r="Z987" s="49"/>
      <c r="AA987" s="222"/>
      <c r="AB987" s="222"/>
      <c r="AC987" s="222"/>
      <c r="AD987" s="222"/>
      <c r="AE987" s="222"/>
      <c r="AF987" s="222"/>
      <c r="AG987" s="222"/>
      <c r="AH987" s="222"/>
      <c r="AI987" s="222"/>
      <c r="AJ987" s="222"/>
      <c r="AK987" s="222"/>
      <c r="AL987" s="222"/>
      <c r="AM987" s="222"/>
      <c r="AN987" s="222"/>
      <c r="AO987" s="222"/>
      <c r="AP987" s="222"/>
      <c r="AQ987" s="218"/>
      <c r="AR987" s="222"/>
      <c r="AS987" s="222"/>
      <c r="AT987" s="222"/>
      <c r="AX987" s="45"/>
    </row>
    <row r="988" spans="1:50" ht="22.5" customHeight="1" x14ac:dyDescent="0.25">
      <c r="A988" s="49"/>
      <c r="B988" s="50"/>
      <c r="C988" s="50"/>
      <c r="D988" s="222"/>
      <c r="E988" s="49"/>
      <c r="F988" s="222"/>
      <c r="G988" s="222"/>
      <c r="H988" s="222"/>
      <c r="I988" s="222"/>
      <c r="J988" s="222"/>
      <c r="K988" s="222"/>
      <c r="L988" s="49"/>
      <c r="M988" s="49"/>
      <c r="N988" s="49"/>
      <c r="O988" s="49"/>
      <c r="P988" s="49"/>
      <c r="Q988" s="49"/>
      <c r="R988" s="49"/>
      <c r="S988" s="49"/>
      <c r="T988" s="49"/>
      <c r="U988" s="49"/>
      <c r="V988" s="49"/>
      <c r="W988" s="49"/>
      <c r="X988" s="49"/>
      <c r="Y988" s="49"/>
      <c r="Z988" s="49"/>
      <c r="AA988" s="222"/>
      <c r="AB988" s="222"/>
      <c r="AC988" s="222"/>
      <c r="AD988" s="222"/>
      <c r="AE988" s="222"/>
      <c r="AF988" s="222"/>
      <c r="AG988" s="222"/>
      <c r="AH988" s="222"/>
      <c r="AI988" s="222"/>
      <c r="AJ988" s="222"/>
      <c r="AK988" s="222"/>
      <c r="AL988" s="222"/>
      <c r="AM988" s="222"/>
      <c r="AN988" s="222"/>
      <c r="AO988" s="222"/>
      <c r="AP988" s="222"/>
      <c r="AQ988" s="218"/>
      <c r="AR988" s="222"/>
      <c r="AS988" s="222"/>
      <c r="AT988" s="222"/>
      <c r="AX988" s="45"/>
    </row>
    <row r="989" spans="1:50" ht="22.5" customHeight="1" x14ac:dyDescent="0.25">
      <c r="A989" s="49"/>
      <c r="B989" s="50"/>
      <c r="C989" s="50"/>
      <c r="D989" s="222"/>
      <c r="E989" s="49"/>
      <c r="F989" s="222"/>
      <c r="G989" s="222"/>
      <c r="H989" s="222"/>
      <c r="I989" s="222"/>
      <c r="J989" s="222"/>
      <c r="K989" s="222"/>
      <c r="L989" s="49"/>
      <c r="M989" s="49"/>
      <c r="N989" s="49"/>
      <c r="O989" s="49"/>
      <c r="P989" s="49"/>
      <c r="Q989" s="49"/>
      <c r="R989" s="49"/>
      <c r="S989" s="49"/>
      <c r="T989" s="49"/>
      <c r="U989" s="49"/>
      <c r="V989" s="49"/>
      <c r="W989" s="49"/>
      <c r="X989" s="49"/>
      <c r="Y989" s="49"/>
      <c r="Z989" s="49"/>
      <c r="AA989" s="222"/>
      <c r="AB989" s="222"/>
      <c r="AC989" s="222"/>
      <c r="AD989" s="222"/>
      <c r="AE989" s="222"/>
      <c r="AF989" s="222"/>
      <c r="AG989" s="222"/>
      <c r="AH989" s="222"/>
      <c r="AI989" s="222"/>
      <c r="AJ989" s="222"/>
      <c r="AK989" s="222"/>
      <c r="AL989" s="222"/>
      <c r="AM989" s="222"/>
      <c r="AN989" s="222"/>
      <c r="AO989" s="222"/>
      <c r="AP989" s="222"/>
      <c r="AQ989" s="218"/>
      <c r="AR989" s="222"/>
      <c r="AS989" s="222"/>
      <c r="AT989" s="222"/>
      <c r="AX989" s="45"/>
    </row>
    <row r="990" spans="1:50" ht="22.5" customHeight="1" x14ac:dyDescent="0.25">
      <c r="A990" s="49"/>
      <c r="B990" s="50"/>
      <c r="C990" s="50"/>
      <c r="D990" s="222"/>
      <c r="E990" s="49"/>
      <c r="F990" s="222"/>
      <c r="G990" s="222"/>
      <c r="H990" s="222"/>
      <c r="I990" s="222"/>
      <c r="J990" s="222"/>
      <c r="K990" s="222"/>
      <c r="L990" s="49"/>
      <c r="M990" s="49"/>
      <c r="N990" s="49"/>
      <c r="O990" s="49"/>
      <c r="P990" s="49"/>
      <c r="Q990" s="49"/>
      <c r="R990" s="49"/>
      <c r="S990" s="49"/>
      <c r="T990" s="49"/>
      <c r="U990" s="49"/>
      <c r="V990" s="49"/>
      <c r="W990" s="49"/>
      <c r="X990" s="49"/>
      <c r="Y990" s="49"/>
      <c r="Z990" s="49"/>
      <c r="AA990" s="222"/>
      <c r="AB990" s="222"/>
      <c r="AC990" s="222"/>
      <c r="AD990" s="222"/>
      <c r="AE990" s="222"/>
      <c r="AF990" s="222"/>
      <c r="AG990" s="222"/>
      <c r="AH990" s="222"/>
      <c r="AI990" s="222"/>
      <c r="AJ990" s="222"/>
      <c r="AK990" s="222"/>
      <c r="AL990" s="222"/>
      <c r="AM990" s="222"/>
      <c r="AN990" s="222"/>
      <c r="AO990" s="222"/>
      <c r="AP990" s="222"/>
      <c r="AQ990" s="218"/>
      <c r="AR990" s="222"/>
      <c r="AS990" s="222"/>
      <c r="AT990" s="222"/>
      <c r="AX990" s="45"/>
    </row>
    <row r="991" spans="1:50" ht="22.5" customHeight="1" x14ac:dyDescent="0.25">
      <c r="A991" s="49"/>
      <c r="B991" s="50"/>
      <c r="C991" s="50"/>
      <c r="D991" s="222"/>
      <c r="E991" s="49"/>
      <c r="F991" s="222"/>
      <c r="G991" s="222"/>
      <c r="H991" s="222"/>
      <c r="I991" s="222"/>
      <c r="J991" s="222"/>
      <c r="K991" s="222"/>
      <c r="L991" s="49"/>
      <c r="M991" s="49"/>
      <c r="N991" s="49"/>
      <c r="O991" s="49"/>
      <c r="P991" s="49"/>
      <c r="Q991" s="49"/>
      <c r="R991" s="49"/>
      <c r="S991" s="49"/>
      <c r="T991" s="49"/>
      <c r="U991" s="49"/>
      <c r="V991" s="49"/>
      <c r="W991" s="49"/>
      <c r="X991" s="49"/>
      <c r="Y991" s="49"/>
      <c r="Z991" s="49"/>
      <c r="AA991" s="222"/>
      <c r="AB991" s="222"/>
      <c r="AC991" s="222"/>
      <c r="AD991" s="222"/>
      <c r="AE991" s="222"/>
      <c r="AF991" s="222"/>
      <c r="AG991" s="222"/>
      <c r="AH991" s="222"/>
      <c r="AI991" s="222"/>
      <c r="AJ991" s="222"/>
      <c r="AK991" s="222"/>
      <c r="AL991" s="222"/>
      <c r="AM991" s="222"/>
      <c r="AN991" s="222"/>
      <c r="AO991" s="222"/>
      <c r="AP991" s="222"/>
      <c r="AQ991" s="218"/>
      <c r="AR991" s="222"/>
      <c r="AS991" s="222"/>
      <c r="AT991" s="222"/>
      <c r="AX991" s="45"/>
    </row>
    <row r="992" spans="1:50" ht="22.5" customHeight="1" x14ac:dyDescent="0.25">
      <c r="A992" s="49"/>
      <c r="B992" s="50"/>
      <c r="C992" s="50"/>
      <c r="D992" s="222"/>
      <c r="E992" s="49"/>
      <c r="F992" s="222"/>
      <c r="G992" s="222"/>
      <c r="H992" s="222"/>
      <c r="I992" s="222"/>
      <c r="J992" s="222"/>
      <c r="K992" s="222"/>
      <c r="L992" s="49"/>
      <c r="M992" s="49"/>
      <c r="N992" s="49"/>
      <c r="O992" s="49"/>
      <c r="P992" s="49"/>
      <c r="Q992" s="49"/>
      <c r="R992" s="49"/>
      <c r="S992" s="49"/>
      <c r="T992" s="49"/>
      <c r="U992" s="49"/>
      <c r="V992" s="49"/>
      <c r="W992" s="49"/>
      <c r="X992" s="49"/>
      <c r="Y992" s="49"/>
      <c r="Z992" s="49"/>
      <c r="AA992" s="222"/>
      <c r="AB992" s="222"/>
      <c r="AC992" s="222"/>
      <c r="AD992" s="222"/>
      <c r="AE992" s="222"/>
      <c r="AF992" s="222"/>
      <c r="AG992" s="222"/>
      <c r="AH992" s="222"/>
      <c r="AI992" s="222"/>
      <c r="AJ992" s="222"/>
      <c r="AK992" s="222"/>
      <c r="AL992" s="222"/>
      <c r="AM992" s="222"/>
      <c r="AN992" s="222"/>
      <c r="AO992" s="222"/>
      <c r="AP992" s="222"/>
      <c r="AQ992" s="218"/>
      <c r="AR992" s="222"/>
      <c r="AS992" s="222"/>
      <c r="AT992" s="222"/>
      <c r="AX992" s="45"/>
    </row>
    <row r="993" spans="1:50" ht="22.5" customHeight="1" x14ac:dyDescent="0.25">
      <c r="A993" s="49"/>
      <c r="B993" s="50"/>
      <c r="C993" s="50"/>
      <c r="D993" s="222"/>
      <c r="E993" s="49"/>
      <c r="F993" s="222"/>
      <c r="G993" s="222"/>
      <c r="H993" s="222"/>
      <c r="I993" s="222"/>
      <c r="J993" s="222"/>
      <c r="K993" s="222"/>
      <c r="L993" s="49"/>
      <c r="M993" s="49"/>
      <c r="N993" s="49"/>
      <c r="O993" s="49"/>
      <c r="P993" s="49"/>
      <c r="Q993" s="49"/>
      <c r="R993" s="49"/>
      <c r="S993" s="49"/>
      <c r="T993" s="49"/>
      <c r="U993" s="49"/>
      <c r="V993" s="49"/>
      <c r="W993" s="49"/>
      <c r="X993" s="49"/>
      <c r="Y993" s="49"/>
      <c r="Z993" s="49"/>
      <c r="AA993" s="222"/>
      <c r="AB993" s="222"/>
      <c r="AC993" s="222"/>
      <c r="AD993" s="222"/>
      <c r="AE993" s="222"/>
      <c r="AF993" s="222"/>
      <c r="AG993" s="222"/>
      <c r="AH993" s="222"/>
      <c r="AI993" s="222"/>
      <c r="AJ993" s="222"/>
      <c r="AK993" s="222"/>
      <c r="AL993" s="222"/>
      <c r="AM993" s="222"/>
      <c r="AN993" s="222"/>
      <c r="AO993" s="222"/>
      <c r="AP993" s="222"/>
      <c r="AQ993" s="218"/>
      <c r="AR993" s="222"/>
      <c r="AS993" s="222"/>
      <c r="AT993" s="222"/>
      <c r="AX993" s="45"/>
    </row>
    <row r="994" spans="1:50" ht="22.5" customHeight="1" x14ac:dyDescent="0.25">
      <c r="A994" s="49"/>
      <c r="B994" s="50"/>
      <c r="C994" s="50"/>
      <c r="D994" s="222"/>
      <c r="E994" s="49"/>
      <c r="F994" s="222"/>
      <c r="G994" s="222"/>
      <c r="H994" s="222"/>
      <c r="I994" s="222"/>
      <c r="J994" s="222"/>
      <c r="K994" s="222"/>
      <c r="L994" s="49"/>
      <c r="M994" s="49"/>
      <c r="N994" s="49"/>
      <c r="O994" s="49"/>
      <c r="P994" s="49"/>
      <c r="Q994" s="49"/>
      <c r="R994" s="49"/>
      <c r="S994" s="49"/>
      <c r="T994" s="49"/>
      <c r="U994" s="49"/>
      <c r="V994" s="49"/>
      <c r="W994" s="49"/>
      <c r="X994" s="49"/>
      <c r="Y994" s="49"/>
      <c r="Z994" s="49"/>
      <c r="AA994" s="222"/>
      <c r="AB994" s="222"/>
      <c r="AC994" s="222"/>
      <c r="AD994" s="222"/>
      <c r="AE994" s="222"/>
      <c r="AF994" s="222"/>
      <c r="AG994" s="222"/>
      <c r="AH994" s="222"/>
      <c r="AI994" s="222"/>
      <c r="AJ994" s="222"/>
      <c r="AK994" s="222"/>
      <c r="AL994" s="222"/>
      <c r="AM994" s="222"/>
      <c r="AN994" s="222"/>
      <c r="AO994" s="222"/>
      <c r="AP994" s="222"/>
      <c r="AQ994" s="218"/>
      <c r="AR994" s="222"/>
      <c r="AS994" s="222"/>
      <c r="AT994" s="222"/>
      <c r="AX994" s="45"/>
    </row>
  </sheetData>
  <autoFilter ref="D7:AW13" xr:uid="{00000000-0009-0000-0000-000002000000}"/>
  <mergeCells count="88">
    <mergeCell ref="A12:A14"/>
    <mergeCell ref="A21:A23"/>
    <mergeCell ref="A24:A26"/>
    <mergeCell ref="A15:A17"/>
    <mergeCell ref="B15:B17"/>
    <mergeCell ref="A18:A20"/>
    <mergeCell ref="B18:B20"/>
    <mergeCell ref="B12:B14"/>
    <mergeCell ref="B24:B26"/>
    <mergeCell ref="B21:B23"/>
    <mergeCell ref="C18:C20"/>
    <mergeCell ref="C21:C23"/>
    <mergeCell ref="C24:C26"/>
    <mergeCell ref="C12:C14"/>
    <mergeCell ref="C15:C17"/>
    <mergeCell ref="A34:A37"/>
    <mergeCell ref="B34:B37"/>
    <mergeCell ref="A30:A33"/>
    <mergeCell ref="B30:B33"/>
    <mergeCell ref="C34:C37"/>
    <mergeCell ref="A27:A29"/>
    <mergeCell ref="B27:B29"/>
    <mergeCell ref="C30:C33"/>
    <mergeCell ref="C27:C29"/>
    <mergeCell ref="AO6:AQ6"/>
    <mergeCell ref="D6:F6"/>
    <mergeCell ref="J10:J11"/>
    <mergeCell ref="K10:K11"/>
    <mergeCell ref="AG8:AG9"/>
    <mergeCell ref="AG10:AG11"/>
    <mergeCell ref="AA8:AA9"/>
    <mergeCell ref="AA10:AA11"/>
    <mergeCell ref="J8:J9"/>
    <mergeCell ref="K8:K9"/>
    <mergeCell ref="O8:O9"/>
    <mergeCell ref="O10:O11"/>
    <mergeCell ref="G8:G9"/>
    <mergeCell ref="G10:G11"/>
    <mergeCell ref="AR6:AT6"/>
    <mergeCell ref="AO5:AT5"/>
    <mergeCell ref="L6:N6"/>
    <mergeCell ref="O6:T6"/>
    <mergeCell ref="U6:Z6"/>
    <mergeCell ref="AA6:AF6"/>
    <mergeCell ref="AG6:AL6"/>
    <mergeCell ref="Q10:Q11"/>
    <mergeCell ref="V8:V9"/>
    <mergeCell ref="W8:W9"/>
    <mergeCell ref="V10:V11"/>
    <mergeCell ref="W10:W11"/>
    <mergeCell ref="U8:U9"/>
    <mergeCell ref="U10:U11"/>
    <mergeCell ref="A1:B4"/>
    <mergeCell ref="D4:M4"/>
    <mergeCell ref="N4:Q4"/>
    <mergeCell ref="D1:Q1"/>
    <mergeCell ref="D2:Q2"/>
    <mergeCell ref="D3:Q3"/>
    <mergeCell ref="P8:P9"/>
    <mergeCell ref="P10:P11"/>
    <mergeCell ref="Q8:Q9"/>
    <mergeCell ref="A8:A11"/>
    <mergeCell ref="B8:B11"/>
    <mergeCell ref="E8:E9"/>
    <mergeCell ref="E10:E11"/>
    <mergeCell ref="I8:I9"/>
    <mergeCell ref="C8:C11"/>
    <mergeCell ref="D8:D9"/>
    <mergeCell ref="D10:D11"/>
    <mergeCell ref="I10:I11"/>
    <mergeCell ref="H8:H9"/>
    <mergeCell ref="H10:H11"/>
    <mergeCell ref="F8:F9"/>
    <mergeCell ref="F10:F11"/>
    <mergeCell ref="AS8:AS9"/>
    <mergeCell ref="AT8:AT9"/>
    <mergeCell ref="AR10:AR11"/>
    <mergeCell ref="AS10:AS11"/>
    <mergeCell ref="AT10:AT11"/>
    <mergeCell ref="AR8:AR9"/>
    <mergeCell ref="AI8:AI9"/>
    <mergeCell ref="AH10:AH11"/>
    <mergeCell ref="AI10:AI11"/>
    <mergeCell ref="AB8:AB9"/>
    <mergeCell ref="AB10:AB11"/>
    <mergeCell ref="AC8:AC9"/>
    <mergeCell ref="AC10:AC11"/>
    <mergeCell ref="AH8:AH9"/>
  </mergeCells>
  <dataValidations count="21">
    <dataValidation allowBlank="1" showInputMessage="1" showErrorMessage="1" prompt="Muestra la relación de la ejecución frente a la programación" sqref="T7 Z7 AT7 AL7 AF7 AQ7" xr:uid="{42318D8C-F64F-42C6-B64A-77C98EAA2DD4}"/>
    <dataValidation allowBlank="1" showInputMessage="1" showErrorMessage="1" prompt="Muestra los resultados de la ejecución frente a la programación" sqref="W7 AC7 Q7 AI7" xr:uid="{5F3A274E-9F20-48EA-ADCD-23FEF44097D3}"/>
    <dataValidation allowBlank="1" showInputMessage="1" showErrorMessage="1" prompt="Corresponde al porcentaje programado para la tarea, el cual depende de los porcentajes asignados a las sub tareas. " sqref="AA7 AG7 O7 U7" xr:uid="{9681D510-8C9F-41AB-B0DE-7F5CA75B9775}"/>
    <dataValidation allowBlank="1" showInputMessage="1" showErrorMessage="1" prompt="Corresponde al porcentaje ejecutado para la tarea, el cual depende de los porcentajes ejecutados en las sub tareas. " sqref="AB7 AH7 P7 V7" xr:uid="{B7B62603-C144-4EC7-8C84-9878C741D3FF}"/>
    <dataValidation allowBlank="1" showInputMessage="1" showErrorMessage="1" prompt="Corresponde al porcentaje total programado para la  sub tarea en la vigencia._x000a_" sqref="AO7" xr:uid="{20FA4D97-7B49-4B51-A601-254CF7C86314}"/>
    <dataValidation allowBlank="1" showInputMessage="1" showErrorMessage="1" prompt="Corresponde al porcentaje total ejecutado para la sub tarea en la vigencia._x000a_" sqref="AP7" xr:uid="{703B6F8B-CFDA-4BBD-9568-C0FB9F52B0D1}"/>
    <dataValidation allowBlank="1" showInputMessage="1" showErrorMessage="1" prompt="Corresponde a la sumatoria del porcentaje programado para las subtareas de cada trimestre." sqref="N7" xr:uid="{8C02D0E9-3A8E-4DDF-BE6D-DA61C9491D44}"/>
    <dataValidation allowBlank="1" showInputMessage="1" showErrorMessage="1" prompt="Ingresar la descripción de las sub tareas más representativas, necesarias para el cumplimiento de la tarea y logro de la actividad. _x000a_Si se relacionan procesos contractuales, tener presente que deben guadar coherencia con el Plan Anual de Adquisiciones._x000a_" sqref="M7" xr:uid="{591AD8D1-14F1-4488-B39E-47D5AA9EAA76}"/>
    <dataValidation allowBlank="1" showInputMessage="1" showErrorMessage="1" prompt="Corresponde al porcentaje ejecutado de las sub tareas para el periodo reportado." sqref="AE7 AK7 S7 Y7" xr:uid="{6DA005DF-11AB-4D6E-87EE-5F936046BA3A}"/>
    <dataValidation allowBlank="1" showInputMessage="1" showErrorMessage="1" prompt="Corresponde al porcentaje total programado para la tarea en la vigencia. La sumatoria por tarea debe ser del 10%." sqref="AR7" xr:uid="{A3269B57-339D-4C46-929C-F32883246799}"/>
    <dataValidation allowBlank="1" showInputMessage="1" showErrorMessage="1" prompt="Corresponde al porcentaje total ejecutado para la tarea en la vigencia." sqref="AS7" xr:uid="{C82B45D2-6E19-491F-A8C4-FF3A77DBFC12}"/>
    <dataValidation allowBlank="1" showInputMessage="1" showErrorMessage="1" prompt="Porcentaje asignado por el área para cada actividad, la sumatoria total debe corresponder al 100%. Algunos criterios a tener en cuenta pueden ser: presupuesto, aporte a metas PDD, según número de actividades, nivel de importantancia, entre otros." sqref="C7" xr:uid="{7917749C-2208-41AD-8CE1-E8F4777C7357}"/>
    <dataValidation allowBlank="1" showInputMessage="1" showErrorMessage="1" prompt="Registrar el porcentaje asginado a la tarea para la vigencia. " sqref="G7:J7" xr:uid="{FC139EA9-2EFC-411D-BAE3-F18D450C27C9}"/>
    <dataValidation allowBlank="1" showInputMessage="1" showErrorMessage="1" prompt="Registrar el porcentaje asginado a la tarea para la vigencia. El total para el PDD debe sumar 100 %." sqref="K7" xr:uid="{22AF6820-B2C2-46FB-897F-3575437B73E1}"/>
    <dataValidation allowBlank="1" showInputMessage="1" showErrorMessage="1" prompt="Numerar las sub tareas con las que considera se da cumplimiento a la actividad." sqref="L7" xr:uid="{EF4E6DC5-19E4-42A7-BBCD-E81455F091F6}"/>
    <dataValidation allowBlank="1" showInputMessage="1" showErrorMessage="1" prompt="Porcentaje asignado por el área para cada tarea, la sumatoria total debe corresponder al 100%. Algunos criterios a tener en cuenta pueden ser: presupuesto, aporte a metas PDD, según número de actividades, nivel de importantancia, entre otros." sqref="F7" xr:uid="{44B7A02C-1E17-4F28-B5E6-806AC9DBE41B}"/>
    <dataValidation allowBlank="1" showInputMessage="1" showErrorMessage="1" prompt="Ingresar la descripción de las actividades, teniendo en cuenta que éstas deben redactarse en términos de entrega de bienes y servicios a la ciudadanía. _x000a_El verbo de la actividad en infinitivo (realizar, desarrollar, etc)_x000a_" sqref="E7" xr:uid="{C8B0C974-6573-4816-855C-8AFEC24F9AB9}"/>
    <dataValidation allowBlank="1" showInputMessage="1" showErrorMessage="1" prompt="Relacione el código de las tareas con las que considera se da cumplimiento a la actividad." sqref="D7" xr:uid="{781393A5-A9AE-4CFA-AE31-9D3393275A1B}"/>
    <dataValidation allowBlank="1" showInputMessage="1" showErrorMessage="1" prompt="Relacionar el nombre de la actividad del proyecto. Debe guardar coherencia con el registrado en la hoja de vida de indicador." sqref="B7" xr:uid="{A1802DEE-1497-4B7E-9E67-61F704F19AF8}"/>
    <dataValidation allowBlank="1" showInputMessage="1" showErrorMessage="1" prompt="Corresponde al porcentaje programado para las sub tareas en el periodo a reportar." sqref="AJ7 AD7 R7 X7" xr:uid="{EE994057-2D60-48C6-BD7A-0ED83FB9EAFB}"/>
    <dataValidation allowBlank="1" showInputMessage="1" showErrorMessage="1" prompt="Relacionar el código de la actividad. El código es asignado por SEGPLAN, y debe guardar coherencia con el registrado en la hoja de vidad de indicador._x000a_" sqref="A7" xr:uid="{5E1B006F-6BAE-4D3F-8ED0-3EBAA34407B6}"/>
  </dataValidations>
  <pageMargins left="0.7" right="0.7" top="0.75" bottom="0.75" header="0" footer="0"/>
  <pageSetup paperSize="9" orientation="portrait" r:id="rId1"/>
  <ignoredErrors>
    <ignoredError sqref="AO36"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38030"/>
  </sheetPr>
  <dimension ref="A1:BU998"/>
  <sheetViews>
    <sheetView topLeftCell="AE13" zoomScale="50" zoomScaleNormal="50" workbookViewId="0">
      <selection activeCell="AV14" sqref="AV14"/>
    </sheetView>
  </sheetViews>
  <sheetFormatPr baseColWidth="10" defaultColWidth="14.42578125" defaultRowHeight="15" customHeight="1" x14ac:dyDescent="0.25"/>
  <cols>
    <col min="1" max="3" width="40.42578125" customWidth="1"/>
    <col min="4" max="4" width="49.140625" customWidth="1"/>
    <col min="5" max="5" width="19" hidden="1" customWidth="1"/>
    <col min="6" max="6" width="23.28515625" customWidth="1"/>
    <col min="7" max="8" width="17.5703125" customWidth="1"/>
    <col min="9" max="9" width="15.7109375" customWidth="1"/>
    <col min="10" max="10" width="17.5703125" customWidth="1"/>
    <col min="11" max="11" width="28.140625" customWidth="1"/>
    <col min="12" max="12" width="59.5703125" customWidth="1"/>
    <col min="13" max="13" width="6.42578125" hidden="1" customWidth="1"/>
    <col min="14" max="14" width="12" hidden="1" customWidth="1"/>
    <col min="15" max="16" width="12.7109375" hidden="1" customWidth="1"/>
    <col min="17" max="17" width="6.140625" customWidth="1"/>
    <col min="18" max="18" width="29.7109375" customWidth="1"/>
    <col min="19" max="19" width="15.140625" customWidth="1"/>
    <col min="20" max="20" width="22.5703125" customWidth="1"/>
    <col min="21" max="21" width="19.42578125" customWidth="1"/>
    <col min="22" max="22" width="44.7109375" customWidth="1"/>
    <col min="23" max="23" width="10.7109375" customWidth="1"/>
    <col min="24" max="24" width="37.5703125" customWidth="1"/>
    <col min="25" max="25" width="12.5703125" customWidth="1"/>
    <col min="26" max="26" width="18.7109375" customWidth="1"/>
    <col min="27" max="27" width="17.5703125" customWidth="1"/>
    <col min="28" max="29" width="10.7109375" customWidth="1"/>
    <col min="30" max="30" width="145.140625" customWidth="1"/>
    <col min="31" max="31" width="57.28515625" customWidth="1"/>
    <col min="32" max="32" width="17" customWidth="1"/>
    <col min="33" max="33" width="10.7109375" customWidth="1"/>
    <col min="34" max="34" width="10.42578125" customWidth="1"/>
    <col min="35" max="35" width="82.28515625" customWidth="1"/>
    <col min="36" max="36" width="43.28515625" hidden="1" customWidth="1"/>
    <col min="37" max="37" width="16.140625" customWidth="1"/>
    <col min="38" max="38" width="10.28515625" customWidth="1"/>
    <col min="39" max="39" width="10.5703125" hidden="1" customWidth="1"/>
    <col min="40" max="40" width="15.42578125" hidden="1" customWidth="1"/>
    <col min="41" max="41" width="13.140625" hidden="1" customWidth="1"/>
    <col min="42" max="42" width="16.140625" customWidth="1"/>
    <col min="43" max="43" width="7.7109375" customWidth="1"/>
    <col min="44" max="44" width="7.7109375" hidden="1" customWidth="1"/>
    <col min="45" max="45" width="9.7109375" hidden="1" customWidth="1"/>
    <col min="46" max="46" width="12" hidden="1" customWidth="1"/>
    <col min="47" max="47" width="131.140625" customWidth="1"/>
    <col min="48" max="48" width="48" customWidth="1"/>
    <col min="49" max="49" width="56.28515625" customWidth="1"/>
    <col min="50" max="50" width="11.28515625" customWidth="1"/>
    <col min="51" max="53" width="19.5703125" customWidth="1"/>
    <col min="54" max="54" width="11.42578125" customWidth="1"/>
    <col min="55" max="73" width="10.7109375" customWidth="1"/>
  </cols>
  <sheetData>
    <row r="1" spans="1:73" ht="22.5" customHeight="1" x14ac:dyDescent="0.25">
      <c r="A1" s="1110"/>
      <c r="B1" s="1111"/>
      <c r="C1" s="1112"/>
      <c r="D1" s="1119" t="s">
        <v>0</v>
      </c>
      <c r="E1" s="1120"/>
      <c r="F1" s="1120"/>
      <c r="G1" s="1120"/>
      <c r="H1" s="1120"/>
      <c r="I1" s="1120"/>
      <c r="J1" s="1120"/>
      <c r="K1" s="1120"/>
      <c r="L1" s="1120"/>
      <c r="M1" s="1120"/>
      <c r="N1" s="1120"/>
      <c r="O1" s="1120"/>
      <c r="P1" s="1120"/>
      <c r="Q1" s="1120"/>
      <c r="R1" s="1121"/>
      <c r="S1" s="375"/>
      <c r="T1" s="375"/>
      <c r="U1" s="375"/>
      <c r="V1" s="375"/>
      <c r="W1" s="375"/>
      <c r="X1" s="375"/>
      <c r="Y1" s="375"/>
      <c r="Z1" s="375"/>
      <c r="AA1" s="471"/>
      <c r="AB1" s="375"/>
      <c r="AC1" s="375"/>
      <c r="AD1" s="471"/>
      <c r="AE1" s="471"/>
      <c r="AF1" s="375"/>
      <c r="AG1" s="472"/>
      <c r="AH1" s="375"/>
      <c r="AI1" s="375"/>
      <c r="AJ1" s="471"/>
      <c r="AK1" s="471"/>
      <c r="AL1" s="375"/>
      <c r="AM1" s="375"/>
      <c r="AN1" s="375"/>
      <c r="AO1" s="375"/>
      <c r="AP1" s="375"/>
      <c r="AQ1" s="375"/>
      <c r="AR1" s="375"/>
      <c r="AS1" s="375"/>
      <c r="AT1" s="375"/>
    </row>
    <row r="2" spans="1:73" ht="22.5" customHeight="1" x14ac:dyDescent="0.25">
      <c r="A2" s="1113"/>
      <c r="B2" s="1114"/>
      <c r="C2" s="1115"/>
      <c r="D2" s="1119" t="s">
        <v>1</v>
      </c>
      <c r="E2" s="1120"/>
      <c r="F2" s="1120"/>
      <c r="G2" s="1120"/>
      <c r="H2" s="1120"/>
      <c r="I2" s="1120"/>
      <c r="J2" s="1120"/>
      <c r="K2" s="1120"/>
      <c r="L2" s="1120"/>
      <c r="M2" s="1120"/>
      <c r="N2" s="1120"/>
      <c r="O2" s="1120"/>
      <c r="P2" s="1120"/>
      <c r="Q2" s="1120"/>
      <c r="R2" s="1121"/>
      <c r="S2" s="375"/>
      <c r="T2" s="375"/>
      <c r="U2" s="375"/>
      <c r="V2" s="375"/>
      <c r="W2" s="375"/>
      <c r="X2" s="375"/>
      <c r="Y2" s="375"/>
      <c r="Z2" s="375"/>
      <c r="AA2" s="471"/>
      <c r="AB2" s="375"/>
      <c r="AC2" s="375"/>
      <c r="AD2" s="471"/>
      <c r="AE2" s="471"/>
      <c r="AF2" s="375"/>
      <c r="AG2" s="472"/>
      <c r="AH2" s="375"/>
      <c r="AI2" s="375"/>
      <c r="AJ2" s="471"/>
      <c r="AK2" s="471"/>
      <c r="AL2" s="375"/>
      <c r="AM2" s="375"/>
      <c r="AN2" s="375"/>
      <c r="AO2" s="375"/>
      <c r="AP2" s="375"/>
      <c r="AQ2" s="375"/>
      <c r="AR2" s="375"/>
      <c r="AS2" s="375"/>
      <c r="AT2" s="375"/>
    </row>
    <row r="3" spans="1:73" ht="45" customHeight="1" x14ac:dyDescent="0.25">
      <c r="A3" s="1113"/>
      <c r="B3" s="1114"/>
      <c r="C3" s="1115"/>
      <c r="D3" s="1119" t="s">
        <v>2</v>
      </c>
      <c r="E3" s="1120"/>
      <c r="F3" s="1120"/>
      <c r="G3" s="1120"/>
      <c r="H3" s="1120"/>
      <c r="I3" s="1120"/>
      <c r="J3" s="1120"/>
      <c r="K3" s="1120"/>
      <c r="L3" s="1120"/>
      <c r="M3" s="1120"/>
      <c r="N3" s="1120"/>
      <c r="O3" s="1120"/>
      <c r="P3" s="1120"/>
      <c r="Q3" s="1120"/>
      <c r="R3" s="1121"/>
      <c r="S3" s="375"/>
      <c r="T3" s="375"/>
      <c r="U3" s="375"/>
      <c r="V3" s="375"/>
      <c r="W3" s="375"/>
      <c r="X3" s="375"/>
      <c r="Y3" s="375"/>
      <c r="Z3" s="375"/>
      <c r="AA3" s="471"/>
      <c r="AB3" s="375"/>
      <c r="AC3" s="375"/>
      <c r="AD3" s="471"/>
      <c r="AE3" s="471"/>
      <c r="AF3" s="375"/>
      <c r="AG3" s="472"/>
      <c r="AH3" s="375"/>
      <c r="AI3" s="375"/>
      <c r="AJ3" s="471"/>
      <c r="AK3" s="471"/>
      <c r="AL3" s="375"/>
      <c r="AM3" s="375"/>
      <c r="AN3" s="375"/>
      <c r="AO3" s="375"/>
      <c r="AP3" s="375"/>
      <c r="AQ3" s="375"/>
      <c r="AR3" s="375"/>
      <c r="AS3" s="375"/>
      <c r="AT3" s="375"/>
    </row>
    <row r="4" spans="1:73" ht="22.5" customHeight="1" x14ac:dyDescent="0.25">
      <c r="A4" s="1116"/>
      <c r="B4" s="1117"/>
      <c r="C4" s="1118"/>
      <c r="D4" s="1109" t="s">
        <v>1107</v>
      </c>
      <c r="E4" s="1109"/>
      <c r="F4" s="1109"/>
      <c r="G4" s="1109"/>
      <c r="H4" s="1109"/>
      <c r="I4" s="1109"/>
      <c r="J4" s="1109"/>
      <c r="K4" s="1109"/>
      <c r="L4" s="1109"/>
      <c r="M4" s="1109"/>
      <c r="N4" s="1122" t="s">
        <v>1137</v>
      </c>
      <c r="O4" s="1123"/>
      <c r="P4" s="1123"/>
      <c r="Q4" s="1123"/>
      <c r="R4" s="1123"/>
      <c r="S4" s="375"/>
      <c r="T4" s="375"/>
      <c r="U4" s="375"/>
      <c r="V4" s="375"/>
      <c r="W4" s="375"/>
      <c r="X4" s="375"/>
      <c r="Y4" s="375"/>
      <c r="Z4" s="375"/>
      <c r="AA4" s="471"/>
      <c r="AB4" s="375"/>
      <c r="AC4" s="375"/>
      <c r="AD4" s="471"/>
      <c r="AE4" s="471"/>
      <c r="AF4" s="375"/>
      <c r="AG4" s="472"/>
      <c r="AH4" s="375"/>
      <c r="AI4" s="375"/>
      <c r="AJ4" s="471"/>
      <c r="AK4" s="471"/>
      <c r="AL4" s="375"/>
      <c r="AM4" s="375"/>
      <c r="AN4" s="375"/>
      <c r="AO4" s="375"/>
      <c r="AP4" s="375"/>
      <c r="AQ4" s="375"/>
      <c r="AR4" s="375"/>
      <c r="AS4" s="375"/>
      <c r="AT4" s="375"/>
    </row>
    <row r="6" spans="1:73" ht="12.75" customHeight="1" x14ac:dyDescent="0.25">
      <c r="A6" s="1091" t="s">
        <v>38</v>
      </c>
      <c r="B6" s="1092"/>
      <c r="C6" s="1092"/>
      <c r="D6" s="1092"/>
      <c r="E6" s="1093"/>
      <c r="F6" s="1091"/>
      <c r="G6" s="1092"/>
      <c r="H6" s="1092"/>
      <c r="I6" s="1092"/>
      <c r="J6" s="1092"/>
      <c r="K6" s="1092"/>
      <c r="L6" s="1092"/>
      <c r="M6" s="1092"/>
      <c r="N6" s="1092"/>
      <c r="O6" s="1092"/>
      <c r="P6" s="1092"/>
      <c r="Q6" s="1092"/>
      <c r="R6" s="1093"/>
      <c r="S6" s="52"/>
      <c r="T6" s="52"/>
      <c r="U6" s="1090" t="s">
        <v>1000</v>
      </c>
      <c r="V6" s="1090" t="s">
        <v>1011</v>
      </c>
      <c r="W6" s="1099" t="s">
        <v>1012</v>
      </c>
      <c r="X6" s="1100"/>
      <c r="Y6" s="1100"/>
      <c r="Z6" s="1095"/>
      <c r="AA6" s="1102" t="s">
        <v>31</v>
      </c>
      <c r="AB6" s="1100"/>
      <c r="AC6" s="1100"/>
      <c r="AD6" s="1100"/>
      <c r="AE6" s="1095"/>
      <c r="AF6" s="1102" t="s">
        <v>32</v>
      </c>
      <c r="AG6" s="1100"/>
      <c r="AH6" s="1100"/>
      <c r="AI6" s="1100"/>
      <c r="AJ6" s="1095"/>
      <c r="AK6" s="1102" t="s">
        <v>33</v>
      </c>
      <c r="AL6" s="1100"/>
      <c r="AM6" s="1100"/>
      <c r="AN6" s="1100"/>
      <c r="AO6" s="1095"/>
      <c r="AP6" s="1102" t="s">
        <v>34</v>
      </c>
      <c r="AQ6" s="1100"/>
      <c r="AR6" s="1100"/>
      <c r="AS6" s="1100"/>
      <c r="AT6" s="1095"/>
      <c r="AU6" s="1106" t="s">
        <v>1013</v>
      </c>
      <c r="AV6" s="1100"/>
      <c r="AW6" s="1095"/>
      <c r="AX6" s="318"/>
      <c r="AY6" s="1103" t="s">
        <v>1001</v>
      </c>
      <c r="AZ6" s="724"/>
      <c r="BA6" s="1104"/>
      <c r="BB6" s="318"/>
      <c r="BC6" s="318"/>
      <c r="BD6" s="318"/>
      <c r="BE6" s="318"/>
      <c r="BF6" s="318"/>
      <c r="BG6" s="318"/>
      <c r="BH6" s="318"/>
      <c r="BI6" s="318"/>
      <c r="BJ6" s="318"/>
      <c r="BK6" s="318"/>
      <c r="BL6" s="318"/>
      <c r="BM6" s="318"/>
      <c r="BN6" s="318"/>
      <c r="BO6" s="318"/>
      <c r="BP6" s="318"/>
      <c r="BQ6" s="318"/>
      <c r="BR6" s="318"/>
      <c r="BS6" s="318"/>
      <c r="BT6" s="318"/>
      <c r="BU6" s="318"/>
    </row>
    <row r="7" spans="1:73" ht="12.75" customHeight="1" x14ac:dyDescent="0.25">
      <c r="A7" s="1090" t="s">
        <v>39</v>
      </c>
      <c r="B7" s="1090" t="s">
        <v>40</v>
      </c>
      <c r="C7" s="1090" t="s">
        <v>41</v>
      </c>
      <c r="D7" s="1090" t="s">
        <v>42</v>
      </c>
      <c r="E7" s="1107" t="s">
        <v>43</v>
      </c>
      <c r="F7" s="1091" t="s">
        <v>44</v>
      </c>
      <c r="G7" s="1092"/>
      <c r="H7" s="1092"/>
      <c r="I7" s="1092"/>
      <c r="J7" s="1093"/>
      <c r="K7" s="1090" t="s">
        <v>45</v>
      </c>
      <c r="L7" s="1090" t="s">
        <v>46</v>
      </c>
      <c r="M7" s="1094" t="s">
        <v>47</v>
      </c>
      <c r="N7" s="1095"/>
      <c r="O7" s="1098" t="s">
        <v>48</v>
      </c>
      <c r="P7" s="1093"/>
      <c r="Q7" s="1090" t="s">
        <v>49</v>
      </c>
      <c r="R7" s="1090"/>
      <c r="S7" s="1090" t="s">
        <v>50</v>
      </c>
      <c r="T7" s="1090" t="s">
        <v>51</v>
      </c>
      <c r="U7" s="1090"/>
      <c r="V7" s="1090"/>
      <c r="W7" s="1096"/>
      <c r="X7" s="1101"/>
      <c r="Y7" s="1101"/>
      <c r="Z7" s="1097"/>
      <c r="AA7" s="1096"/>
      <c r="AB7" s="1101"/>
      <c r="AC7" s="1101"/>
      <c r="AD7" s="1101"/>
      <c r="AE7" s="1097"/>
      <c r="AF7" s="1096"/>
      <c r="AG7" s="1101"/>
      <c r="AH7" s="1101"/>
      <c r="AI7" s="1101"/>
      <c r="AJ7" s="1097"/>
      <c r="AK7" s="1096"/>
      <c r="AL7" s="1101"/>
      <c r="AM7" s="1101"/>
      <c r="AN7" s="1101"/>
      <c r="AO7" s="1097"/>
      <c r="AP7" s="1096"/>
      <c r="AQ7" s="1101"/>
      <c r="AR7" s="1101"/>
      <c r="AS7" s="1101"/>
      <c r="AT7" s="1097"/>
      <c r="AU7" s="1096"/>
      <c r="AV7" s="1101"/>
      <c r="AW7" s="1097"/>
      <c r="AX7" s="318"/>
      <c r="AY7" s="1105"/>
      <c r="AZ7" s="977"/>
      <c r="BA7" s="973"/>
      <c r="BB7" s="318"/>
      <c r="BC7" s="318"/>
      <c r="BD7" s="318"/>
      <c r="BE7" s="318"/>
      <c r="BF7" s="318"/>
      <c r="BG7" s="318"/>
      <c r="BH7" s="318"/>
      <c r="BI7" s="318"/>
      <c r="BJ7" s="318"/>
      <c r="BK7" s="318"/>
      <c r="BL7" s="318"/>
      <c r="BM7" s="318"/>
      <c r="BN7" s="318"/>
      <c r="BO7" s="318"/>
      <c r="BP7" s="318"/>
      <c r="BQ7" s="318"/>
      <c r="BR7" s="318"/>
      <c r="BS7" s="318"/>
      <c r="BT7" s="318"/>
      <c r="BU7" s="318"/>
    </row>
    <row r="8" spans="1:73" ht="64.5" customHeight="1" x14ac:dyDescent="0.25">
      <c r="A8" s="1090"/>
      <c r="B8" s="1090"/>
      <c r="C8" s="1090"/>
      <c r="D8" s="1090"/>
      <c r="E8" s="1108"/>
      <c r="F8" s="175" t="s">
        <v>52</v>
      </c>
      <c r="G8" s="175" t="s">
        <v>53</v>
      </c>
      <c r="H8" s="175" t="s">
        <v>54</v>
      </c>
      <c r="I8" s="175" t="s">
        <v>55</v>
      </c>
      <c r="J8" s="175" t="s">
        <v>56</v>
      </c>
      <c r="K8" s="1090"/>
      <c r="L8" s="1090"/>
      <c r="M8" s="1096"/>
      <c r="N8" s="1097"/>
      <c r="O8" s="53" t="s">
        <v>57</v>
      </c>
      <c r="P8" s="53" t="s">
        <v>58</v>
      </c>
      <c r="Q8" s="1090"/>
      <c r="R8" s="1090"/>
      <c r="S8" s="1090"/>
      <c r="T8" s="1090"/>
      <c r="U8" s="1090"/>
      <c r="V8" s="1090"/>
      <c r="W8" s="176" t="s">
        <v>980</v>
      </c>
      <c r="X8" s="176" t="s">
        <v>981</v>
      </c>
      <c r="Y8" s="176" t="s">
        <v>1014</v>
      </c>
      <c r="Z8" s="177" t="s">
        <v>59</v>
      </c>
      <c r="AA8" s="178" t="str">
        <f>AA6&amp;": Programado Actividad"</f>
        <v>Ene-Mar: Programado Actividad</v>
      </c>
      <c r="AB8" s="178" t="str">
        <f>AA6&amp;": Ejecutado Actividad"</f>
        <v>Ene-Mar: Ejecutado Actividad</v>
      </c>
      <c r="AC8" s="178" t="s">
        <v>1015</v>
      </c>
      <c r="AD8" s="319" t="s">
        <v>1016</v>
      </c>
      <c r="AE8" s="178" t="s">
        <v>693</v>
      </c>
      <c r="AF8" s="178" t="str">
        <f>AF6&amp;": Programado Actividad"</f>
        <v>Abr-Jun: Programado Actividad</v>
      </c>
      <c r="AG8" s="178" t="str">
        <f>AF6&amp;": Ejecutado Actividad"</f>
        <v>Abr-Jun: Ejecutado Actividad</v>
      </c>
      <c r="AH8" s="178" t="s">
        <v>1015</v>
      </c>
      <c r="AI8" s="319" t="s">
        <v>1016</v>
      </c>
      <c r="AJ8" s="178" t="s">
        <v>693</v>
      </c>
      <c r="AK8" s="178" t="str">
        <f>AK6&amp;": Programado Actividad"</f>
        <v>Jul-Sep: Programado Actividad</v>
      </c>
      <c r="AL8" s="178" t="str">
        <f>AK6&amp;": Ejecutado Actividad"</f>
        <v>Jul-Sep: Ejecutado Actividad</v>
      </c>
      <c r="AM8" s="178" t="s">
        <v>1015</v>
      </c>
      <c r="AN8" s="319" t="s">
        <v>1016</v>
      </c>
      <c r="AO8" s="178" t="s">
        <v>693</v>
      </c>
      <c r="AP8" s="178" t="str">
        <f>AP6&amp;": Programado Actividad"</f>
        <v>Oct-Dic: Programado Actividad</v>
      </c>
      <c r="AQ8" s="178" t="str">
        <f>AP6&amp;": EjecutadoActividad"</f>
        <v>Oct-Dic: EjecutadoActividad</v>
      </c>
      <c r="AR8" s="178" t="s">
        <v>1015</v>
      </c>
      <c r="AS8" s="178" t="s">
        <v>1017</v>
      </c>
      <c r="AT8" s="178" t="s">
        <v>693</v>
      </c>
      <c r="AU8" s="320" t="s">
        <v>60</v>
      </c>
      <c r="AV8" s="320" t="s">
        <v>61</v>
      </c>
      <c r="AW8" s="320" t="s">
        <v>62</v>
      </c>
      <c r="AX8" s="489"/>
      <c r="AY8" s="321" t="s">
        <v>1018</v>
      </c>
      <c r="AZ8" s="321" t="s">
        <v>1019</v>
      </c>
      <c r="BA8" s="321" t="s">
        <v>1020</v>
      </c>
      <c r="BB8" s="318"/>
      <c r="BC8" s="318"/>
      <c r="BD8" s="318"/>
      <c r="BE8" s="318"/>
      <c r="BF8" s="318"/>
      <c r="BG8" s="318"/>
      <c r="BH8" s="318"/>
      <c r="BI8" s="318"/>
      <c r="BJ8" s="318"/>
      <c r="BK8" s="318"/>
      <c r="BL8" s="318"/>
      <c r="BM8" s="318"/>
      <c r="BN8" s="318"/>
      <c r="BO8" s="318"/>
      <c r="BP8" s="318"/>
      <c r="BQ8" s="318"/>
      <c r="BR8" s="318"/>
      <c r="BS8" s="318"/>
      <c r="BT8" s="318"/>
      <c r="BU8" s="318"/>
    </row>
    <row r="9" spans="1:73" s="211" customFormat="1" ht="231.75" customHeight="1" x14ac:dyDescent="0.25">
      <c r="A9" s="255" t="s">
        <v>1053</v>
      </c>
      <c r="B9" s="255" t="s">
        <v>1054</v>
      </c>
      <c r="C9" s="255" t="s">
        <v>1038</v>
      </c>
      <c r="D9" s="255" t="s">
        <v>592</v>
      </c>
      <c r="E9" s="256"/>
      <c r="F9" s="257" t="s">
        <v>595</v>
      </c>
      <c r="G9" s="257" t="s">
        <v>625</v>
      </c>
      <c r="H9" s="257" t="s">
        <v>625</v>
      </c>
      <c r="I9" s="257" t="s">
        <v>625</v>
      </c>
      <c r="J9" s="257" t="s">
        <v>724</v>
      </c>
      <c r="K9" s="257" t="s">
        <v>1051</v>
      </c>
      <c r="L9" s="257" t="s">
        <v>860</v>
      </c>
      <c r="M9" s="256"/>
      <c r="N9" s="256"/>
      <c r="O9" s="256"/>
      <c r="P9" s="256"/>
      <c r="Q9" s="257" t="s">
        <v>63</v>
      </c>
      <c r="R9" s="257" t="s">
        <v>856</v>
      </c>
      <c r="S9" s="258">
        <v>2409004</v>
      </c>
      <c r="T9" s="257" t="s">
        <v>857</v>
      </c>
      <c r="U9" s="256">
        <v>1981</v>
      </c>
      <c r="V9" s="257" t="s">
        <v>616</v>
      </c>
      <c r="W9" s="256">
        <v>1</v>
      </c>
      <c r="X9" s="257" t="str">
        <f>+'2.Actividad_tareas_subtareas'!B8</f>
        <v>Realizar 235.000 jornadas de gestión en vía</v>
      </c>
      <c r="Y9" s="259">
        <f>+'Anexo_Ficha técnica'!B13</f>
        <v>63000</v>
      </c>
      <c r="Z9" s="260" t="s">
        <v>601</v>
      </c>
      <c r="AA9" s="259">
        <v>19805</v>
      </c>
      <c r="AB9" s="263">
        <v>19805</v>
      </c>
      <c r="AC9" s="262">
        <f>+AB9/AA9</f>
        <v>1</v>
      </c>
      <c r="AD9" s="643" t="s">
        <v>1371</v>
      </c>
      <c r="AE9" s="342" t="s">
        <v>1367</v>
      </c>
      <c r="AF9" s="259">
        <v>18453</v>
      </c>
      <c r="AG9" s="259">
        <v>18453</v>
      </c>
      <c r="AH9" s="262">
        <f t="shared" ref="AH9:AH17" si="0">+AG9/AF9</f>
        <v>1</v>
      </c>
      <c r="AI9" s="257" t="s">
        <v>1405</v>
      </c>
      <c r="AJ9" s="342" t="s">
        <v>1391</v>
      </c>
      <c r="AK9" s="259">
        <v>18047</v>
      </c>
      <c r="AL9" s="259"/>
      <c r="AM9" s="262">
        <f>+AL9/AK9</f>
        <v>0</v>
      </c>
      <c r="AN9" s="448"/>
      <c r="AO9" s="342"/>
      <c r="AP9" s="700">
        <v>6695</v>
      </c>
      <c r="AQ9" s="461"/>
      <c r="AR9" s="262">
        <f>+AQ9/AP9</f>
        <v>0</v>
      </c>
      <c r="AS9" s="460"/>
      <c r="AT9" s="342"/>
      <c r="AU9" s="257" t="s">
        <v>1416</v>
      </c>
      <c r="AV9" s="681" t="s">
        <v>1124</v>
      </c>
      <c r="AW9" s="680" t="s">
        <v>1125</v>
      </c>
      <c r="AX9" s="473">
        <f>14536+1704+124+43+2740+59+599</f>
        <v>19805</v>
      </c>
      <c r="AY9" s="265">
        <f>+AP9+AK9+AF9+AA9</f>
        <v>63000</v>
      </c>
      <c r="AZ9" s="265">
        <f>+AB9+AG9+AL9+AQ9</f>
        <v>38258</v>
      </c>
      <c r="BA9" s="266">
        <f>+AZ9/AY9</f>
        <v>0.60726984126984129</v>
      </c>
      <c r="BB9" s="37"/>
      <c r="BC9" s="37"/>
      <c r="BD9" s="37"/>
      <c r="BE9" s="37"/>
      <c r="BF9" s="37"/>
      <c r="BG9" s="37"/>
      <c r="BH9" s="37"/>
      <c r="BI9" s="37"/>
      <c r="BJ9" s="37"/>
      <c r="BK9" s="37"/>
      <c r="BL9" s="37"/>
      <c r="BM9" s="37"/>
      <c r="BN9" s="37"/>
      <c r="BO9" s="37"/>
      <c r="BP9" s="37"/>
      <c r="BQ9" s="37"/>
      <c r="BR9" s="37"/>
      <c r="BS9" s="37"/>
      <c r="BT9" s="37"/>
      <c r="BU9" s="37"/>
    </row>
    <row r="10" spans="1:73" s="211" customFormat="1" ht="184.5" customHeight="1" x14ac:dyDescent="0.25">
      <c r="A10" s="255" t="s">
        <v>1053</v>
      </c>
      <c r="B10" s="255" t="s">
        <v>1054</v>
      </c>
      <c r="C10" s="255" t="s">
        <v>1038</v>
      </c>
      <c r="D10" s="255" t="s">
        <v>592</v>
      </c>
      <c r="E10" s="256"/>
      <c r="F10" s="257" t="s">
        <v>595</v>
      </c>
      <c r="G10" s="257" t="s">
        <v>625</v>
      </c>
      <c r="H10" s="257" t="s">
        <v>625</v>
      </c>
      <c r="I10" s="257" t="s">
        <v>625</v>
      </c>
      <c r="J10" s="257" t="s">
        <v>724</v>
      </c>
      <c r="K10" s="257" t="s">
        <v>1051</v>
      </c>
      <c r="L10" s="257" t="s">
        <v>860</v>
      </c>
      <c r="M10" s="256"/>
      <c r="N10" s="256"/>
      <c r="O10" s="256"/>
      <c r="P10" s="256"/>
      <c r="Q10" s="256" t="s">
        <v>601</v>
      </c>
      <c r="R10" s="257" t="s">
        <v>613</v>
      </c>
      <c r="S10" s="258">
        <v>2409004</v>
      </c>
      <c r="T10" s="257" t="s">
        <v>857</v>
      </c>
      <c r="U10" s="256">
        <v>1981</v>
      </c>
      <c r="V10" s="257" t="s">
        <v>616</v>
      </c>
      <c r="W10" s="256">
        <v>2</v>
      </c>
      <c r="X10" s="257" t="str">
        <f>+'2.Actividad_tareas_subtareas'!B12</f>
        <v>Desarrollar 96 medidas de gestión enfocadas en mejorar las condiciones de movilidad y/o seguridad vial en un 15% en los indicadores planteados</v>
      </c>
      <c r="Y10" s="259">
        <f>+'Anexo_Ficha técnica'!B52</f>
        <v>30</v>
      </c>
      <c r="Z10" s="260" t="s">
        <v>601</v>
      </c>
      <c r="AA10" s="259">
        <v>5</v>
      </c>
      <c r="AB10" s="642">
        <v>5</v>
      </c>
      <c r="AC10" s="262">
        <f t="shared" ref="AC10:AC17" si="1">+AB10/AA10</f>
        <v>1</v>
      </c>
      <c r="AD10" s="644" t="s">
        <v>1372</v>
      </c>
      <c r="AE10" s="342" t="s">
        <v>1368</v>
      </c>
      <c r="AF10" s="259">
        <v>9</v>
      </c>
      <c r="AG10" s="642">
        <v>9</v>
      </c>
      <c r="AH10" s="262">
        <f t="shared" si="0"/>
        <v>1</v>
      </c>
      <c r="AI10" s="690" t="s">
        <v>1404</v>
      </c>
      <c r="AJ10" s="342" t="s">
        <v>1392</v>
      </c>
      <c r="AK10" s="263">
        <v>9</v>
      </c>
      <c r="AL10" s="450"/>
      <c r="AM10" s="262">
        <f t="shared" ref="AM10:AM17" si="2">+AL10/AK10</f>
        <v>0</v>
      </c>
      <c r="AN10" s="453"/>
      <c r="AO10" s="342"/>
      <c r="AP10" s="263">
        <v>7</v>
      </c>
      <c r="AQ10" s="461"/>
      <c r="AR10" s="262">
        <f t="shared" ref="AR10:AR17" si="3">+AQ10/AP10</f>
        <v>0</v>
      </c>
      <c r="AS10" s="257"/>
      <c r="AT10" s="342"/>
      <c r="AU10" s="690" t="s">
        <v>1407</v>
      </c>
      <c r="AV10" s="681" t="s">
        <v>1124</v>
      </c>
      <c r="AW10" s="680" t="s">
        <v>1125</v>
      </c>
      <c r="AX10" s="264"/>
      <c r="AY10" s="265">
        <f t="shared" ref="AY10:AY17" si="4">+AA10+AF10+AK10+AP10</f>
        <v>30</v>
      </c>
      <c r="AZ10" s="265">
        <f>+AB10+AG10+AL10+AQ10</f>
        <v>14</v>
      </c>
      <c r="BA10" s="266">
        <f t="shared" ref="BA10:BA17" si="5">+AZ10/AY10</f>
        <v>0.46666666666666667</v>
      </c>
      <c r="BB10" s="37"/>
      <c r="BC10" s="37"/>
      <c r="BD10" s="37"/>
      <c r="BE10" s="37"/>
      <c r="BF10" s="37"/>
      <c r="BG10" s="37"/>
      <c r="BH10" s="37"/>
      <c r="BI10" s="37"/>
      <c r="BJ10" s="37"/>
      <c r="BK10" s="37"/>
      <c r="BL10" s="37"/>
      <c r="BM10" s="37"/>
      <c r="BN10" s="37"/>
      <c r="BO10" s="37"/>
      <c r="BP10" s="37"/>
      <c r="BQ10" s="37"/>
      <c r="BR10" s="37"/>
      <c r="BS10" s="37"/>
      <c r="BT10" s="37"/>
      <c r="BU10" s="37"/>
    </row>
    <row r="11" spans="1:73" s="211" customFormat="1" ht="212.25" customHeight="1" x14ac:dyDescent="0.25">
      <c r="A11" s="255" t="s">
        <v>1053</v>
      </c>
      <c r="B11" s="255" t="s">
        <v>1054</v>
      </c>
      <c r="C11" s="255" t="s">
        <v>1038</v>
      </c>
      <c r="D11" s="255" t="s">
        <v>592</v>
      </c>
      <c r="E11" s="256"/>
      <c r="F11" s="257" t="s">
        <v>595</v>
      </c>
      <c r="G11" s="257" t="s">
        <v>625</v>
      </c>
      <c r="H11" s="257" t="s">
        <v>625</v>
      </c>
      <c r="I11" s="257" t="s">
        <v>625</v>
      </c>
      <c r="J11" s="257" t="s">
        <v>724</v>
      </c>
      <c r="K11" s="257" t="s">
        <v>1051</v>
      </c>
      <c r="L11" s="257" t="s">
        <v>860</v>
      </c>
      <c r="M11" s="256"/>
      <c r="N11" s="256"/>
      <c r="O11" s="256"/>
      <c r="P11" s="256"/>
      <c r="Q11" s="256" t="s">
        <v>601</v>
      </c>
      <c r="R11" s="257" t="s">
        <v>613</v>
      </c>
      <c r="S11" s="258">
        <v>2409004</v>
      </c>
      <c r="T11" s="257" t="s">
        <v>857</v>
      </c>
      <c r="U11" s="256">
        <v>1981</v>
      </c>
      <c r="V11" s="257" t="s">
        <v>616</v>
      </c>
      <c r="W11" s="256">
        <v>3</v>
      </c>
      <c r="X11" s="257" t="str">
        <f>+'2.Actividad_tareas_subtareas'!B15</f>
        <v>Realizar 48 inspecciones de seguridad vial a los puntos más críticos de siniestralidad con el fin de que sean un insumo para la toma de decisiones y/o acciones a realizar</v>
      </c>
      <c r="Y11" s="259">
        <f>+'Anexo_Ficha técnica'!B91</f>
        <v>13</v>
      </c>
      <c r="Z11" s="260" t="s">
        <v>601</v>
      </c>
      <c r="AA11" s="259">
        <v>2</v>
      </c>
      <c r="AB11" s="642">
        <v>2</v>
      </c>
      <c r="AC11" s="262">
        <f t="shared" si="1"/>
        <v>1</v>
      </c>
      <c r="AD11" s="644" t="s">
        <v>1373</v>
      </c>
      <c r="AE11" s="342" t="s">
        <v>1369</v>
      </c>
      <c r="AF11" s="259">
        <v>4</v>
      </c>
      <c r="AG11" s="642">
        <v>4</v>
      </c>
      <c r="AH11" s="262">
        <f t="shared" si="0"/>
        <v>1</v>
      </c>
      <c r="AI11" s="690" t="s">
        <v>1406</v>
      </c>
      <c r="AJ11" s="342" t="s">
        <v>1393</v>
      </c>
      <c r="AK11" s="263">
        <v>5</v>
      </c>
      <c r="AL11" s="260"/>
      <c r="AM11" s="262">
        <f t="shared" si="2"/>
        <v>0</v>
      </c>
      <c r="AN11" s="449"/>
      <c r="AO11" s="701"/>
      <c r="AP11" s="263">
        <v>2</v>
      </c>
      <c r="AQ11" s="462"/>
      <c r="AR11" s="262">
        <f t="shared" si="3"/>
        <v>0</v>
      </c>
      <c r="AS11" s="449"/>
      <c r="AT11" s="342"/>
      <c r="AU11" s="690" t="s">
        <v>1417</v>
      </c>
      <c r="AV11" s="681" t="s">
        <v>1124</v>
      </c>
      <c r="AW11" s="680" t="s">
        <v>1125</v>
      </c>
      <c r="AX11" s="264"/>
      <c r="AY11" s="265">
        <f t="shared" si="4"/>
        <v>13</v>
      </c>
      <c r="AZ11" s="265">
        <f>+AB11+AG11+AL11+AQ11</f>
        <v>6</v>
      </c>
      <c r="BA11" s="266">
        <f t="shared" si="5"/>
        <v>0.46153846153846156</v>
      </c>
      <c r="BB11" s="37"/>
      <c r="BC11" s="37"/>
      <c r="BD11" s="37"/>
      <c r="BE11" s="37"/>
      <c r="BF11" s="37"/>
      <c r="BG11" s="37"/>
      <c r="BH11" s="37"/>
      <c r="BI11" s="37"/>
      <c r="BJ11" s="37"/>
      <c r="BK11" s="37"/>
      <c r="BL11" s="37"/>
      <c r="BM11" s="37"/>
      <c r="BN11" s="37"/>
      <c r="BO11" s="37"/>
      <c r="BP11" s="37"/>
      <c r="BQ11" s="37"/>
      <c r="BR11" s="37"/>
      <c r="BS11" s="37"/>
      <c r="BT11" s="37"/>
      <c r="BU11" s="37"/>
    </row>
    <row r="12" spans="1:73" s="211" customFormat="1" ht="408.75" customHeight="1" x14ac:dyDescent="0.25">
      <c r="A12" s="255" t="s">
        <v>1053</v>
      </c>
      <c r="B12" s="255" t="s">
        <v>1054</v>
      </c>
      <c r="C12" s="255" t="s">
        <v>1038</v>
      </c>
      <c r="D12" s="255" t="s">
        <v>592</v>
      </c>
      <c r="E12" s="256"/>
      <c r="F12" s="257" t="s">
        <v>595</v>
      </c>
      <c r="G12" s="257" t="s">
        <v>625</v>
      </c>
      <c r="H12" s="257" t="s">
        <v>625</v>
      </c>
      <c r="I12" s="257" t="s">
        <v>625</v>
      </c>
      <c r="J12" s="257" t="s">
        <v>724</v>
      </c>
      <c r="K12" s="257" t="s">
        <v>1051</v>
      </c>
      <c r="L12" s="257" t="s">
        <v>860</v>
      </c>
      <c r="M12" s="256"/>
      <c r="N12" s="256"/>
      <c r="O12" s="256"/>
      <c r="P12" s="256"/>
      <c r="Q12" s="256" t="s">
        <v>601</v>
      </c>
      <c r="R12" s="257" t="s">
        <v>613</v>
      </c>
      <c r="S12" s="258">
        <v>2409008</v>
      </c>
      <c r="T12" s="257" t="s">
        <v>858</v>
      </c>
      <c r="U12" s="256">
        <v>1981</v>
      </c>
      <c r="V12" s="257" t="s">
        <v>616</v>
      </c>
      <c r="W12" s="256">
        <v>4</v>
      </c>
      <c r="X12" s="257" t="str">
        <f>+'2.Actividad_tareas_subtareas'!B18</f>
        <v>Desarrollar 141 instancias de armonización para la ejecución de intervenciones de movilidad y seguridad vial.</v>
      </c>
      <c r="Y12" s="259">
        <f>+'Anexo_Ficha técnica'!B129</f>
        <v>43</v>
      </c>
      <c r="Z12" s="260" t="s">
        <v>601</v>
      </c>
      <c r="AA12" s="259">
        <v>8</v>
      </c>
      <c r="AB12" s="259">
        <v>8</v>
      </c>
      <c r="AC12" s="262">
        <f t="shared" si="1"/>
        <v>1</v>
      </c>
      <c r="AD12" s="341" t="s">
        <v>1366</v>
      </c>
      <c r="AE12" s="342" t="s">
        <v>1370</v>
      </c>
      <c r="AF12" s="259">
        <v>12</v>
      </c>
      <c r="AG12" s="259">
        <v>12</v>
      </c>
      <c r="AH12" s="262">
        <f t="shared" si="0"/>
        <v>1</v>
      </c>
      <c r="AI12" s="257" t="s">
        <v>1418</v>
      </c>
      <c r="AJ12" s="342" t="s">
        <v>1394</v>
      </c>
      <c r="AK12" s="263">
        <v>11</v>
      </c>
      <c r="AL12" s="451"/>
      <c r="AM12" s="262">
        <f t="shared" si="2"/>
        <v>0</v>
      </c>
      <c r="AN12" s="454"/>
      <c r="AO12" s="342"/>
      <c r="AP12" s="263">
        <v>12</v>
      </c>
      <c r="AQ12" s="463"/>
      <c r="AR12" s="262">
        <f t="shared" si="3"/>
        <v>0</v>
      </c>
      <c r="AS12" s="257"/>
      <c r="AT12" s="342"/>
      <c r="AU12" s="257" t="s">
        <v>1419</v>
      </c>
      <c r="AV12" s="681" t="s">
        <v>1124</v>
      </c>
      <c r="AW12" s="680" t="s">
        <v>1125</v>
      </c>
      <c r="AX12" s="264"/>
      <c r="AY12" s="265">
        <f t="shared" si="4"/>
        <v>43</v>
      </c>
      <c r="AZ12" s="265">
        <f>+AB12+AG12+AL12+AQ12</f>
        <v>20</v>
      </c>
      <c r="BA12" s="266">
        <f t="shared" si="5"/>
        <v>0.46511627906976744</v>
      </c>
      <c r="BB12" s="37"/>
      <c r="BC12" s="37"/>
      <c r="BD12" s="37"/>
      <c r="BE12" s="37"/>
      <c r="BF12" s="37"/>
      <c r="BG12" s="37"/>
      <c r="BH12" s="37"/>
      <c r="BI12" s="37"/>
      <c r="BJ12" s="37"/>
      <c r="BK12" s="37"/>
      <c r="BL12" s="37"/>
      <c r="BM12" s="37"/>
      <c r="BN12" s="37"/>
      <c r="BO12" s="37"/>
      <c r="BP12" s="37"/>
      <c r="BQ12" s="37"/>
      <c r="BR12" s="37"/>
      <c r="BS12" s="37"/>
      <c r="BT12" s="37"/>
      <c r="BU12" s="37"/>
    </row>
    <row r="13" spans="1:73" s="211" customFormat="1" ht="315" customHeight="1" x14ac:dyDescent="0.25">
      <c r="A13" s="255" t="s">
        <v>1053</v>
      </c>
      <c r="B13" s="255" t="s">
        <v>1054</v>
      </c>
      <c r="C13" s="255" t="s">
        <v>1038</v>
      </c>
      <c r="D13" s="255" t="s">
        <v>592</v>
      </c>
      <c r="E13" s="256"/>
      <c r="F13" s="257" t="s">
        <v>595</v>
      </c>
      <c r="G13" s="257" t="s">
        <v>625</v>
      </c>
      <c r="H13" s="257" t="s">
        <v>625</v>
      </c>
      <c r="I13" s="257" t="s">
        <v>625</v>
      </c>
      <c r="J13" s="257" t="s">
        <v>724</v>
      </c>
      <c r="K13" s="257" t="s">
        <v>1051</v>
      </c>
      <c r="L13" s="257" t="s">
        <v>860</v>
      </c>
      <c r="M13" s="256"/>
      <c r="N13" s="256"/>
      <c r="O13" s="256"/>
      <c r="P13" s="256"/>
      <c r="Q13" s="256" t="s">
        <v>601</v>
      </c>
      <c r="R13" s="257" t="s">
        <v>613</v>
      </c>
      <c r="S13" s="258">
        <v>2409059</v>
      </c>
      <c r="T13" s="257" t="s">
        <v>859</v>
      </c>
      <c r="U13" s="256">
        <v>1974</v>
      </c>
      <c r="V13" s="257" t="s">
        <v>1104</v>
      </c>
      <c r="W13" s="256">
        <v>5</v>
      </c>
      <c r="X13" s="257" t="str">
        <f>+'2.Actividad_tareas_subtareas'!B21</f>
        <v>Mantener  por encima del 99%la disponibilidad del sistema de semaforización</v>
      </c>
      <c r="Y13" s="268">
        <f>+'Anexo_Ficha técnica'!B167</f>
        <v>0.99</v>
      </c>
      <c r="Z13" s="260" t="s">
        <v>601</v>
      </c>
      <c r="AA13" s="328">
        <v>0.99</v>
      </c>
      <c r="AB13" s="328">
        <v>0.99709999999999999</v>
      </c>
      <c r="AC13" s="262">
        <f t="shared" si="1"/>
        <v>1.0071717171717172</v>
      </c>
      <c r="AD13" s="270" t="s">
        <v>1363</v>
      </c>
      <c r="AE13" s="270" t="s">
        <v>1131</v>
      </c>
      <c r="AF13" s="328">
        <v>0.99</v>
      </c>
      <c r="AG13" s="328">
        <v>0.99790000000000001</v>
      </c>
      <c r="AH13" s="328">
        <f t="shared" si="0"/>
        <v>1.007979797979798</v>
      </c>
      <c r="AI13" s="270" t="s">
        <v>1415</v>
      </c>
      <c r="AJ13" s="270" t="s">
        <v>1390</v>
      </c>
      <c r="AK13" s="328">
        <v>0.99</v>
      </c>
      <c r="AL13" s="268"/>
      <c r="AM13" s="262">
        <f t="shared" si="2"/>
        <v>0</v>
      </c>
      <c r="AN13" s="270"/>
      <c r="AO13" s="270"/>
      <c r="AP13" s="328">
        <v>0.99</v>
      </c>
      <c r="AQ13" s="323"/>
      <c r="AR13" s="262">
        <f t="shared" si="3"/>
        <v>0</v>
      </c>
      <c r="AS13" s="270"/>
      <c r="AT13" s="270"/>
      <c r="AU13" s="272" t="s">
        <v>1375</v>
      </c>
      <c r="AV13" s="330" t="s">
        <v>625</v>
      </c>
      <c r="AW13" s="270" t="s">
        <v>1122</v>
      </c>
      <c r="AX13" s="264"/>
      <c r="AY13" s="329">
        <f>+Y13</f>
        <v>0.99</v>
      </c>
      <c r="AZ13" s="691">
        <f>(+AB13+AG13)/2</f>
        <v>0.99750000000000005</v>
      </c>
      <c r="BA13" s="266">
        <f t="shared" si="5"/>
        <v>1.0075757575757576</v>
      </c>
      <c r="BB13" s="269"/>
      <c r="BC13" s="269"/>
      <c r="BD13" s="269"/>
      <c r="BE13" s="269"/>
      <c r="BF13" s="269"/>
      <c r="BG13" s="269"/>
      <c r="BH13" s="269"/>
      <c r="BI13" s="269"/>
      <c r="BJ13" s="2"/>
      <c r="BK13" s="2"/>
      <c r="BL13" s="2"/>
      <c r="BM13" s="2"/>
      <c r="BN13" s="2"/>
      <c r="BO13" s="2"/>
      <c r="BP13" s="2"/>
      <c r="BQ13" s="2"/>
      <c r="BR13" s="2"/>
      <c r="BS13" s="2"/>
      <c r="BT13" s="2"/>
      <c r="BU13" s="2"/>
    </row>
    <row r="14" spans="1:73" s="211" customFormat="1" ht="321.75" customHeight="1" x14ac:dyDescent="0.25">
      <c r="A14" s="255" t="s">
        <v>1053</v>
      </c>
      <c r="B14" s="255" t="s">
        <v>1054</v>
      </c>
      <c r="C14" s="255" t="s">
        <v>1038</v>
      </c>
      <c r="D14" s="255" t="s">
        <v>592</v>
      </c>
      <c r="E14" s="256"/>
      <c r="F14" s="257" t="s">
        <v>595</v>
      </c>
      <c r="G14" s="257" t="s">
        <v>625</v>
      </c>
      <c r="H14" s="257" t="s">
        <v>625</v>
      </c>
      <c r="I14" s="257" t="s">
        <v>625</v>
      </c>
      <c r="J14" s="257" t="s">
        <v>724</v>
      </c>
      <c r="K14" s="257" t="s">
        <v>1051</v>
      </c>
      <c r="L14" s="257" t="s">
        <v>860</v>
      </c>
      <c r="M14" s="256"/>
      <c r="N14" s="256"/>
      <c r="O14" s="256"/>
      <c r="P14" s="256"/>
      <c r="Q14" s="256" t="s">
        <v>601</v>
      </c>
      <c r="R14" s="257" t="s">
        <v>613</v>
      </c>
      <c r="S14" s="258">
        <v>2409059</v>
      </c>
      <c r="T14" s="257" t="s">
        <v>859</v>
      </c>
      <c r="U14" s="256">
        <v>1974</v>
      </c>
      <c r="V14" s="257" t="s">
        <v>1104</v>
      </c>
      <c r="W14" s="256">
        <v>6</v>
      </c>
      <c r="X14" s="257" t="str">
        <f>+'2.Actividad_tareas_subtareas'!B24</f>
        <v>Complementar 340 intersecciones semaforizadas con otros dispositivos de señalización semafórica</v>
      </c>
      <c r="Y14" s="259">
        <f>+'Anexo_Ficha técnica'!B205</f>
        <v>40</v>
      </c>
      <c r="Z14" s="260" t="s">
        <v>601</v>
      </c>
      <c r="AA14" s="259">
        <v>10</v>
      </c>
      <c r="AB14" s="259">
        <v>3</v>
      </c>
      <c r="AC14" s="262">
        <f t="shared" si="1"/>
        <v>0.3</v>
      </c>
      <c r="AD14" s="270" t="s">
        <v>1364</v>
      </c>
      <c r="AE14" s="270" t="s">
        <v>1131</v>
      </c>
      <c r="AF14" s="259">
        <v>5</v>
      </c>
      <c r="AG14" s="259">
        <v>5</v>
      </c>
      <c r="AH14" s="262">
        <f t="shared" si="0"/>
        <v>1</v>
      </c>
      <c r="AI14" s="270" t="s">
        <v>1414</v>
      </c>
      <c r="AJ14" s="270" t="s">
        <v>1390</v>
      </c>
      <c r="AK14" s="263">
        <v>13</v>
      </c>
      <c r="AL14" s="267"/>
      <c r="AM14" s="262">
        <f t="shared" si="2"/>
        <v>0</v>
      </c>
      <c r="AN14" s="270"/>
      <c r="AO14" s="270"/>
      <c r="AP14" s="263">
        <v>12</v>
      </c>
      <c r="AQ14" s="258"/>
      <c r="AR14" s="262">
        <f t="shared" si="3"/>
        <v>0</v>
      </c>
      <c r="AS14" s="270"/>
      <c r="AT14" s="270"/>
      <c r="AU14" s="270" t="s">
        <v>1395</v>
      </c>
      <c r="AV14" s="272" t="s">
        <v>1423</v>
      </c>
      <c r="AW14" s="270" t="s">
        <v>1122</v>
      </c>
      <c r="AX14" s="37"/>
      <c r="AY14" s="265">
        <f t="shared" si="4"/>
        <v>40</v>
      </c>
      <c r="AZ14" s="265">
        <f>+AB14+AG14+AL14+AQ14</f>
        <v>8</v>
      </c>
      <c r="BA14" s="266">
        <f t="shared" si="5"/>
        <v>0.2</v>
      </c>
      <c r="BB14" s="37"/>
      <c r="BC14" s="37"/>
      <c r="BD14" s="37"/>
      <c r="BE14" s="37"/>
      <c r="BF14" s="37"/>
      <c r="BG14" s="37"/>
      <c r="BH14" s="37"/>
      <c r="BI14" s="37"/>
      <c r="BJ14" s="2"/>
      <c r="BK14" s="2"/>
      <c r="BL14" s="2"/>
      <c r="BM14" s="2"/>
      <c r="BN14" s="2"/>
      <c r="BO14" s="2"/>
      <c r="BP14" s="2"/>
      <c r="BQ14" s="2"/>
      <c r="BR14" s="2"/>
      <c r="BS14" s="2"/>
      <c r="BT14" s="2"/>
      <c r="BU14" s="2"/>
    </row>
    <row r="15" spans="1:73" s="211" customFormat="1" ht="247.5" customHeight="1" x14ac:dyDescent="0.25">
      <c r="A15" s="255" t="s">
        <v>1053</v>
      </c>
      <c r="B15" s="255" t="s">
        <v>1054</v>
      </c>
      <c r="C15" s="255" t="s">
        <v>1038</v>
      </c>
      <c r="D15" s="255" t="s">
        <v>592</v>
      </c>
      <c r="E15" s="256"/>
      <c r="F15" s="257" t="s">
        <v>595</v>
      </c>
      <c r="G15" s="257" t="s">
        <v>625</v>
      </c>
      <c r="H15" s="257" t="s">
        <v>625</v>
      </c>
      <c r="I15" s="257" t="s">
        <v>625</v>
      </c>
      <c r="J15" s="257" t="s">
        <v>724</v>
      </c>
      <c r="K15" s="257" t="s">
        <v>1051</v>
      </c>
      <c r="L15" s="257" t="s">
        <v>860</v>
      </c>
      <c r="M15" s="256"/>
      <c r="N15" s="256"/>
      <c r="O15" s="256"/>
      <c r="P15" s="256"/>
      <c r="Q15" s="256" t="s">
        <v>601</v>
      </c>
      <c r="R15" s="257" t="s">
        <v>613</v>
      </c>
      <c r="S15" s="258">
        <v>2409059</v>
      </c>
      <c r="T15" s="257" t="s">
        <v>859</v>
      </c>
      <c r="U15" s="256">
        <v>1974</v>
      </c>
      <c r="V15" s="257" t="s">
        <v>1104</v>
      </c>
      <c r="W15" s="256">
        <v>7</v>
      </c>
      <c r="X15" s="257" t="str">
        <f>+'2.Actividad_tareas_subtareas'!B27</f>
        <v>Implementar regulación semafórica en 83 intersecciones de la ciudad</v>
      </c>
      <c r="Y15" s="259">
        <f>+'Anexo_Ficha técnica'!B245</f>
        <v>9</v>
      </c>
      <c r="Z15" s="260" t="s">
        <v>601</v>
      </c>
      <c r="AA15" s="259">
        <v>1</v>
      </c>
      <c r="AB15" s="259">
        <v>2</v>
      </c>
      <c r="AC15" s="262">
        <f t="shared" si="1"/>
        <v>2</v>
      </c>
      <c r="AD15" s="270" t="s">
        <v>1365</v>
      </c>
      <c r="AE15" s="270" t="s">
        <v>1131</v>
      </c>
      <c r="AF15" s="259">
        <v>6</v>
      </c>
      <c r="AG15" s="259">
        <v>6</v>
      </c>
      <c r="AH15" s="262">
        <f t="shared" si="0"/>
        <v>1</v>
      </c>
      <c r="AI15" s="270" t="s">
        <v>1410</v>
      </c>
      <c r="AJ15" s="270" t="s">
        <v>1390</v>
      </c>
      <c r="AK15" s="263">
        <v>1</v>
      </c>
      <c r="AL15" s="267"/>
      <c r="AM15" s="262">
        <f t="shared" si="2"/>
        <v>0</v>
      </c>
      <c r="AN15" s="270"/>
      <c r="AO15" s="270"/>
      <c r="AP15" s="263">
        <v>1</v>
      </c>
      <c r="AQ15" s="258"/>
      <c r="AR15" s="262">
        <f t="shared" si="3"/>
        <v>0</v>
      </c>
      <c r="AS15" s="270"/>
      <c r="AT15" s="270"/>
      <c r="AU15" s="270" t="s">
        <v>1420</v>
      </c>
      <c r="AV15" s="330" t="s">
        <v>625</v>
      </c>
      <c r="AW15" s="270" t="s">
        <v>1122</v>
      </c>
      <c r="AX15" s="37"/>
      <c r="AY15" s="265">
        <f>+AA15+AF15+AK15+AP15</f>
        <v>9</v>
      </c>
      <c r="AZ15" s="265">
        <f>+AB15+AG15+AL15+AQ15</f>
        <v>8</v>
      </c>
      <c r="BA15" s="266">
        <f t="shared" si="5"/>
        <v>0.88888888888888884</v>
      </c>
      <c r="BB15" s="37"/>
      <c r="BC15" s="37"/>
      <c r="BD15" s="37"/>
      <c r="BE15" s="37"/>
      <c r="BF15" s="37"/>
      <c r="BG15" s="37"/>
      <c r="BH15" s="37"/>
      <c r="BI15" s="37"/>
      <c r="BJ15" s="2"/>
      <c r="BK15" s="2"/>
      <c r="BL15" s="2"/>
      <c r="BM15" s="2"/>
      <c r="BN15" s="2"/>
      <c r="BO15" s="2"/>
      <c r="BP15" s="2"/>
      <c r="BQ15" s="2"/>
      <c r="BR15" s="2"/>
      <c r="BS15" s="2"/>
      <c r="BT15" s="2"/>
      <c r="BU15" s="2"/>
    </row>
    <row r="16" spans="1:73" s="211" customFormat="1" ht="282" customHeight="1" x14ac:dyDescent="0.25">
      <c r="A16" s="255" t="s">
        <v>1053</v>
      </c>
      <c r="B16" s="255" t="s">
        <v>1054</v>
      </c>
      <c r="C16" s="255" t="s">
        <v>1038</v>
      </c>
      <c r="D16" s="255" t="s">
        <v>592</v>
      </c>
      <c r="E16" s="256"/>
      <c r="F16" s="257" t="s">
        <v>595</v>
      </c>
      <c r="G16" s="257" t="s">
        <v>625</v>
      </c>
      <c r="H16" s="257" t="s">
        <v>625</v>
      </c>
      <c r="I16" s="257" t="s">
        <v>625</v>
      </c>
      <c r="J16" s="257" t="s">
        <v>724</v>
      </c>
      <c r="K16" s="257" t="s">
        <v>1051</v>
      </c>
      <c r="L16" s="257" t="s">
        <v>860</v>
      </c>
      <c r="M16" s="256"/>
      <c r="N16" s="256"/>
      <c r="O16" s="256"/>
      <c r="P16" s="256"/>
      <c r="Q16" s="256" t="s">
        <v>601</v>
      </c>
      <c r="R16" s="257" t="s">
        <v>613</v>
      </c>
      <c r="S16" s="258">
        <v>2409059</v>
      </c>
      <c r="T16" s="257" t="s">
        <v>859</v>
      </c>
      <c r="U16" s="256">
        <v>1974</v>
      </c>
      <c r="V16" s="257" t="s">
        <v>1104</v>
      </c>
      <c r="W16" s="256">
        <v>8</v>
      </c>
      <c r="X16" s="257" t="str">
        <f>+'2.Actividad_tareas_subtareas'!B30</f>
        <v xml:space="preserve">Operar 100% del Sistema Inteligente de Transporte - SIT realizando la renovación de la infraestructura tecnológica necesaria para la operación
</v>
      </c>
      <c r="Y16" s="268">
        <f>+'Anexo_Ficha técnica'!B284</f>
        <v>1</v>
      </c>
      <c r="Z16" s="260" t="s">
        <v>601</v>
      </c>
      <c r="AA16" s="268">
        <v>0.25</v>
      </c>
      <c r="AB16" s="268">
        <v>0.25</v>
      </c>
      <c r="AC16" s="262">
        <f t="shared" si="1"/>
        <v>1</v>
      </c>
      <c r="AD16" s="272" t="s">
        <v>1422</v>
      </c>
      <c r="AE16" s="270" t="s">
        <v>1134</v>
      </c>
      <c r="AF16" s="268">
        <v>0.25</v>
      </c>
      <c r="AG16" s="268">
        <v>0.25</v>
      </c>
      <c r="AH16" s="262">
        <f t="shared" si="0"/>
        <v>1</v>
      </c>
      <c r="AI16" s="435" t="s">
        <v>1398</v>
      </c>
      <c r="AJ16" s="270" t="s">
        <v>1397</v>
      </c>
      <c r="AK16" s="268">
        <v>0.25</v>
      </c>
      <c r="AL16" s="261"/>
      <c r="AM16" s="262">
        <f t="shared" si="2"/>
        <v>0</v>
      </c>
      <c r="AN16" s="435"/>
      <c r="AO16" s="270"/>
      <c r="AP16" s="268">
        <v>0.25</v>
      </c>
      <c r="AQ16" s="261"/>
      <c r="AR16" s="262">
        <f t="shared" si="3"/>
        <v>0</v>
      </c>
      <c r="AS16" s="459"/>
      <c r="AT16" s="270"/>
      <c r="AU16" s="272" t="s">
        <v>1412</v>
      </c>
      <c r="AV16" s="330" t="s">
        <v>724</v>
      </c>
      <c r="AW16" s="272" t="s">
        <v>1132</v>
      </c>
      <c r="AX16" s="37"/>
      <c r="AY16" s="329">
        <f t="shared" si="4"/>
        <v>1</v>
      </c>
      <c r="AZ16" s="691">
        <f>+AB16+AG16+AL16+AQ16</f>
        <v>0.5</v>
      </c>
      <c r="BA16" s="266">
        <f t="shared" si="5"/>
        <v>0.5</v>
      </c>
      <c r="BB16" s="37"/>
      <c r="BC16" s="37"/>
      <c r="BD16" s="37"/>
      <c r="BE16" s="37"/>
      <c r="BF16" s="37"/>
      <c r="BG16" s="37"/>
      <c r="BH16" s="37"/>
      <c r="BI16" s="37"/>
      <c r="BJ16" s="2"/>
      <c r="BK16" s="2"/>
      <c r="BL16" s="2"/>
      <c r="BM16" s="2"/>
      <c r="BN16" s="2"/>
      <c r="BO16" s="2"/>
      <c r="BP16" s="2"/>
      <c r="BQ16" s="2"/>
      <c r="BR16" s="2"/>
      <c r="BS16" s="2"/>
      <c r="BT16" s="2"/>
      <c r="BU16" s="2"/>
    </row>
    <row r="17" spans="1:73" s="211" customFormat="1" ht="409.6" customHeight="1" x14ac:dyDescent="0.25">
      <c r="A17" s="255" t="s">
        <v>1053</v>
      </c>
      <c r="B17" s="255" t="s">
        <v>1054</v>
      </c>
      <c r="C17" s="255" t="s">
        <v>1038</v>
      </c>
      <c r="D17" s="255" t="s">
        <v>592</v>
      </c>
      <c r="E17" s="256"/>
      <c r="F17" s="257" t="s">
        <v>595</v>
      </c>
      <c r="G17" s="257" t="s">
        <v>625</v>
      </c>
      <c r="H17" s="257" t="s">
        <v>625</v>
      </c>
      <c r="I17" s="257" t="s">
        <v>625</v>
      </c>
      <c r="J17" s="257" t="s">
        <v>724</v>
      </c>
      <c r="K17" s="257" t="s">
        <v>1051</v>
      </c>
      <c r="L17" s="257" t="s">
        <v>860</v>
      </c>
      <c r="M17" s="256"/>
      <c r="N17" s="256"/>
      <c r="O17" s="256"/>
      <c r="P17" s="256"/>
      <c r="Q17" s="256" t="s">
        <v>601</v>
      </c>
      <c r="R17" s="257" t="s">
        <v>613</v>
      </c>
      <c r="S17" s="258">
        <v>2409059</v>
      </c>
      <c r="T17" s="257" t="s">
        <v>859</v>
      </c>
      <c r="U17" s="256">
        <v>1974</v>
      </c>
      <c r="V17" s="257" t="s">
        <v>1104</v>
      </c>
      <c r="W17" s="257">
        <v>9</v>
      </c>
      <c r="X17" s="257" t="str">
        <f>+'2.Actividad_tareas_subtareas'!B34</f>
        <v>Desarrollar 160 dispositivos para la actualización y ampliación tecnológica requerida (ampliación del Sistema de Detección Electrónica de Infracciones)</v>
      </c>
      <c r="Y17" s="259">
        <f>+'Anexo_Ficha técnica'!B323</f>
        <v>25</v>
      </c>
      <c r="Z17" s="260" t="s">
        <v>601</v>
      </c>
      <c r="AA17" s="259">
        <v>15</v>
      </c>
      <c r="AB17" s="654">
        <v>0</v>
      </c>
      <c r="AC17" s="262">
        <f t="shared" si="1"/>
        <v>0</v>
      </c>
      <c r="AD17" s="272" t="s">
        <v>1421</v>
      </c>
      <c r="AE17" s="270" t="s">
        <v>1134</v>
      </c>
      <c r="AF17" s="259">
        <v>0</v>
      </c>
      <c r="AG17" s="259">
        <v>0</v>
      </c>
      <c r="AH17" s="262" t="e">
        <f t="shared" si="0"/>
        <v>#DIV/0!</v>
      </c>
      <c r="AI17" s="435" t="s">
        <v>1399</v>
      </c>
      <c r="AJ17" s="270" t="s">
        <v>1397</v>
      </c>
      <c r="AK17" s="263">
        <v>0</v>
      </c>
      <c r="AL17" s="263"/>
      <c r="AM17" s="262" t="e">
        <f t="shared" si="2"/>
        <v>#DIV/0!</v>
      </c>
      <c r="AN17" s="272"/>
      <c r="AO17" s="270"/>
      <c r="AP17" s="263">
        <v>10</v>
      </c>
      <c r="AQ17" s="256"/>
      <c r="AR17" s="262">
        <f t="shared" si="3"/>
        <v>0</v>
      </c>
      <c r="AS17" s="330"/>
      <c r="AT17" s="270"/>
      <c r="AU17" s="272" t="s">
        <v>1413</v>
      </c>
      <c r="AV17" s="272" t="s">
        <v>1389</v>
      </c>
      <c r="AW17" s="272" t="s">
        <v>1133</v>
      </c>
      <c r="AX17" s="37"/>
      <c r="AY17" s="265">
        <f t="shared" si="4"/>
        <v>25</v>
      </c>
      <c r="AZ17" s="265">
        <f>+AB17+AG17+AL17+AQ17</f>
        <v>0</v>
      </c>
      <c r="BA17" s="266">
        <f t="shared" si="5"/>
        <v>0</v>
      </c>
      <c r="BB17" s="37"/>
      <c r="BC17" s="37"/>
      <c r="BD17" s="37"/>
      <c r="BE17" s="37"/>
      <c r="BF17" s="37"/>
      <c r="BG17" s="37"/>
      <c r="BH17" s="37"/>
      <c r="BI17" s="37"/>
      <c r="BJ17" s="2"/>
      <c r="BK17" s="2"/>
      <c r="BL17" s="2"/>
      <c r="BM17" s="2"/>
      <c r="BN17" s="2"/>
      <c r="BO17" s="2"/>
      <c r="BP17" s="2"/>
      <c r="BQ17" s="2"/>
      <c r="BR17" s="2"/>
      <c r="BS17" s="2"/>
      <c r="BT17" s="2"/>
      <c r="BU17" s="2"/>
    </row>
    <row r="18" spans="1:73" ht="13.5" customHeight="1" x14ac:dyDescent="0.25">
      <c r="A18" s="51"/>
      <c r="B18" s="51"/>
      <c r="C18" s="51"/>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1"/>
      <c r="AO18" s="51"/>
      <c r="AP18" s="51"/>
      <c r="AQ18" s="51"/>
      <c r="AR18" s="51"/>
      <c r="AS18" s="51"/>
      <c r="AT18" s="51"/>
      <c r="AU18" s="51"/>
      <c r="AV18" s="51"/>
      <c r="AW18" s="51"/>
      <c r="AX18" s="51"/>
      <c r="AY18" s="41"/>
      <c r="AZ18" s="41"/>
      <c r="BA18" s="41"/>
      <c r="BB18" s="51"/>
      <c r="BC18" s="51"/>
      <c r="BD18" s="51"/>
      <c r="BE18" s="51"/>
      <c r="BF18" s="51"/>
      <c r="BG18" s="51"/>
      <c r="BH18" s="51"/>
      <c r="BI18" s="51"/>
      <c r="BJ18" s="41"/>
      <c r="BK18" s="41"/>
      <c r="BL18" s="41"/>
      <c r="BM18" s="41"/>
      <c r="BN18" s="41"/>
      <c r="BO18" s="41"/>
      <c r="BP18" s="41"/>
      <c r="BQ18" s="41"/>
      <c r="BR18" s="41"/>
      <c r="BS18" s="41"/>
      <c r="BT18" s="41"/>
      <c r="BU18" s="41"/>
    </row>
    <row r="19" spans="1:73" ht="13.5" customHeight="1" x14ac:dyDescent="0.25">
      <c r="A19" s="51"/>
      <c r="B19" s="51"/>
      <c r="C19" s="51"/>
      <c r="D19" s="51"/>
      <c r="E19" s="51"/>
      <c r="F19" s="51"/>
      <c r="G19" s="51"/>
      <c r="H19" s="51"/>
      <c r="I19" s="51"/>
      <c r="J19" s="51"/>
      <c r="K19" s="51"/>
      <c r="L19" s="51"/>
      <c r="M19" s="51"/>
      <c r="N19" s="51"/>
      <c r="O19" s="51"/>
      <c r="P19" s="51"/>
      <c r="Q19" s="51"/>
      <c r="R19" s="51"/>
      <c r="S19" s="51"/>
      <c r="T19" s="51"/>
      <c r="U19" s="51"/>
      <c r="V19" s="51"/>
      <c r="W19" s="51"/>
      <c r="X19" s="51"/>
      <c r="Y19" s="51"/>
      <c r="Z19" s="51"/>
      <c r="AA19" s="51"/>
      <c r="AB19" s="51"/>
      <c r="AC19" s="51"/>
      <c r="AD19" s="51"/>
      <c r="AE19" s="51"/>
      <c r="AF19" s="51"/>
      <c r="AG19" s="51"/>
      <c r="AH19" s="51"/>
      <c r="AI19" s="51"/>
      <c r="AJ19" s="51"/>
      <c r="AK19" s="51"/>
      <c r="AL19" s="51"/>
      <c r="AM19" s="51"/>
      <c r="AN19" s="51"/>
      <c r="AO19" s="51"/>
      <c r="AP19" s="51"/>
      <c r="AQ19" s="51"/>
      <c r="AR19" s="51"/>
      <c r="AS19" s="51"/>
      <c r="AT19" s="51"/>
      <c r="AU19" s="51"/>
      <c r="AV19" s="51"/>
      <c r="AW19" s="51"/>
      <c r="AX19" s="51"/>
      <c r="AY19" s="41"/>
      <c r="AZ19" s="41"/>
      <c r="BA19" s="41"/>
      <c r="BB19" s="51"/>
      <c r="BC19" s="51"/>
      <c r="BD19" s="51"/>
      <c r="BE19" s="51"/>
      <c r="BF19" s="51"/>
      <c r="BG19" s="51"/>
      <c r="BH19" s="51"/>
      <c r="BI19" s="51"/>
      <c r="BJ19" s="41"/>
      <c r="BK19" s="41"/>
      <c r="BL19" s="41"/>
      <c r="BM19" s="41"/>
      <c r="BN19" s="41"/>
      <c r="BO19" s="41"/>
      <c r="BP19" s="41"/>
      <c r="BQ19" s="41"/>
      <c r="BR19" s="41"/>
      <c r="BS19" s="41"/>
      <c r="BT19" s="41"/>
      <c r="BU19" s="41"/>
    </row>
    <row r="20" spans="1:73" ht="13.5" customHeight="1" x14ac:dyDescent="0.25">
      <c r="A20" s="51"/>
      <c r="B20" s="51"/>
      <c r="C20" s="51"/>
      <c r="D20" s="51"/>
      <c r="E20" s="51"/>
      <c r="F20" s="51"/>
      <c r="G20" s="51"/>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s="51"/>
      <c r="AT20" s="51"/>
      <c r="AU20" s="51"/>
      <c r="AV20" s="51"/>
      <c r="AW20" s="51"/>
      <c r="AX20" s="51"/>
      <c r="AY20" s="41"/>
      <c r="AZ20" s="41"/>
      <c r="BA20" s="41"/>
      <c r="BB20" s="51"/>
      <c r="BC20" s="51"/>
      <c r="BD20" s="51"/>
      <c r="BE20" s="51"/>
      <c r="BF20" s="51"/>
      <c r="BG20" s="51"/>
      <c r="BH20" s="51"/>
      <c r="BI20" s="51"/>
      <c r="BJ20" s="41"/>
      <c r="BK20" s="41"/>
      <c r="BL20" s="41"/>
      <c r="BM20" s="41"/>
      <c r="BN20" s="41"/>
      <c r="BO20" s="41"/>
      <c r="BP20" s="41"/>
      <c r="BQ20" s="41"/>
      <c r="BR20" s="41"/>
      <c r="BS20" s="41"/>
      <c r="BT20" s="41"/>
      <c r="BU20" s="41"/>
    </row>
    <row r="21" spans="1:73" ht="13.5" customHeight="1" x14ac:dyDescent="0.25">
      <c r="A21" s="51"/>
      <c r="B21" s="51"/>
      <c r="C21" s="51"/>
      <c r="D21" s="51"/>
      <c r="E21" s="51"/>
      <c r="F21" s="51"/>
      <c r="G21" s="51"/>
      <c r="H21" s="51"/>
      <c r="I21" s="51"/>
      <c r="J21" s="51"/>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51"/>
      <c r="AJ21" s="51"/>
      <c r="AK21" s="51"/>
      <c r="AL21" s="51"/>
      <c r="AM21" s="51"/>
      <c r="AN21" s="51"/>
      <c r="AO21" s="51"/>
      <c r="AP21" s="51"/>
      <c r="AQ21" s="51"/>
      <c r="AR21" s="51"/>
      <c r="AS21" s="51"/>
      <c r="AT21" s="51"/>
      <c r="AU21" s="51"/>
      <c r="AV21" s="51"/>
      <c r="AW21" s="51"/>
      <c r="AX21" s="51"/>
      <c r="AY21" s="41"/>
      <c r="AZ21" s="41"/>
      <c r="BA21" s="41"/>
      <c r="BB21" s="51"/>
      <c r="BC21" s="51"/>
      <c r="BD21" s="51"/>
      <c r="BE21" s="51"/>
      <c r="BF21" s="51"/>
      <c r="BG21" s="51"/>
      <c r="BH21" s="51"/>
      <c r="BI21" s="51"/>
      <c r="BJ21" s="41"/>
      <c r="BK21" s="41"/>
      <c r="BL21" s="41"/>
      <c r="BM21" s="41"/>
      <c r="BN21" s="41"/>
      <c r="BO21" s="41"/>
      <c r="BP21" s="41"/>
      <c r="BQ21" s="41"/>
      <c r="BR21" s="41"/>
      <c r="BS21" s="41"/>
      <c r="BT21" s="41"/>
      <c r="BU21" s="41"/>
    </row>
    <row r="22" spans="1:73" ht="13.5" customHeight="1" x14ac:dyDescent="0.25">
      <c r="A22" s="51"/>
      <c r="B22" s="51"/>
      <c r="C22" s="51"/>
      <c r="D22" s="51"/>
      <c r="E22" s="51"/>
      <c r="F22" s="51"/>
      <c r="G22" s="51"/>
      <c r="H22" s="51"/>
      <c r="I22" s="51"/>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1"/>
      <c r="AU22" s="51"/>
      <c r="AV22" s="51"/>
      <c r="AW22" s="51"/>
      <c r="AX22" s="51"/>
      <c r="AY22" s="41"/>
      <c r="AZ22" s="41"/>
      <c r="BA22" s="41"/>
      <c r="BB22" s="51"/>
      <c r="BC22" s="51"/>
      <c r="BD22" s="51"/>
      <c r="BE22" s="51"/>
      <c r="BF22" s="51"/>
      <c r="BG22" s="51"/>
      <c r="BH22" s="51"/>
      <c r="BI22" s="51"/>
      <c r="BJ22" s="41"/>
      <c r="BK22" s="41"/>
      <c r="BL22" s="41"/>
      <c r="BM22" s="41"/>
      <c r="BN22" s="41"/>
      <c r="BO22" s="41"/>
      <c r="BP22" s="41"/>
      <c r="BQ22" s="41"/>
      <c r="BR22" s="41"/>
      <c r="BS22" s="41"/>
      <c r="BT22" s="41"/>
      <c r="BU22" s="41"/>
    </row>
    <row r="23" spans="1:73" ht="13.5" customHeight="1" x14ac:dyDescent="0.25">
      <c r="A23" s="51"/>
      <c r="B23" s="51"/>
      <c r="C23" s="51"/>
      <c r="D23" s="51"/>
      <c r="E23" s="51"/>
      <c r="F23" s="51"/>
      <c r="G23" s="51"/>
      <c r="H23" s="51"/>
      <c r="I23" s="51"/>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51"/>
      <c r="AL23" s="51"/>
      <c r="AM23" s="51"/>
      <c r="AN23" s="51"/>
      <c r="AO23" s="51"/>
      <c r="AP23" s="51"/>
      <c r="AQ23" s="51"/>
      <c r="AR23" s="51"/>
      <c r="AS23" s="51"/>
      <c r="AT23" s="51"/>
      <c r="AU23" s="51"/>
      <c r="AV23" s="51"/>
      <c r="AW23" s="51"/>
      <c r="AX23" s="51"/>
      <c r="AY23" s="41"/>
      <c r="AZ23" s="41"/>
      <c r="BA23" s="41"/>
      <c r="BB23" s="51"/>
      <c r="BC23" s="51"/>
      <c r="BD23" s="51"/>
      <c r="BE23" s="51"/>
      <c r="BF23" s="51"/>
      <c r="BG23" s="51"/>
      <c r="BH23" s="51"/>
      <c r="BI23" s="51"/>
      <c r="BJ23" s="41"/>
      <c r="BK23" s="41"/>
      <c r="BL23" s="41"/>
      <c r="BM23" s="41"/>
      <c r="BN23" s="41"/>
      <c r="BO23" s="41"/>
      <c r="BP23" s="41"/>
      <c r="BQ23" s="41"/>
      <c r="BR23" s="41"/>
      <c r="BS23" s="41"/>
      <c r="BT23" s="41"/>
      <c r="BU23" s="41"/>
    </row>
    <row r="24" spans="1:73" ht="13.5" customHeight="1" x14ac:dyDescent="0.25">
      <c r="A24" s="51"/>
      <c r="B24" s="51"/>
      <c r="C24" s="51"/>
      <c r="D24" s="51"/>
      <c r="E24" s="51"/>
      <c r="F24" s="51"/>
      <c r="G24" s="51"/>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c r="AQ24" s="51"/>
      <c r="AR24" s="51"/>
      <c r="AS24" s="51"/>
      <c r="AT24" s="51"/>
      <c r="AU24" s="51"/>
      <c r="AV24" s="51"/>
      <c r="AW24" s="51"/>
      <c r="AX24" s="51"/>
      <c r="AY24" s="41"/>
      <c r="AZ24" s="41"/>
      <c r="BA24" s="41"/>
      <c r="BB24" s="51"/>
      <c r="BC24" s="51"/>
      <c r="BD24" s="51"/>
      <c r="BE24" s="51"/>
      <c r="BF24" s="51"/>
      <c r="BG24" s="51"/>
      <c r="BH24" s="51"/>
      <c r="BI24" s="51"/>
      <c r="BJ24" s="41"/>
      <c r="BK24" s="41"/>
      <c r="BL24" s="41"/>
      <c r="BM24" s="41"/>
      <c r="BN24" s="41"/>
      <c r="BO24" s="41"/>
      <c r="BP24" s="41"/>
      <c r="BQ24" s="41"/>
      <c r="BR24" s="41"/>
      <c r="BS24" s="41"/>
      <c r="BT24" s="41"/>
      <c r="BU24" s="41"/>
    </row>
    <row r="25" spans="1:73" ht="12.75" customHeight="1" x14ac:dyDescent="0.25">
      <c r="A25" s="51"/>
      <c r="B25" s="51"/>
      <c r="C25" s="51"/>
      <c r="D25" s="51"/>
      <c r="E25" s="51"/>
      <c r="F25" s="51"/>
      <c r="G25" s="51"/>
      <c r="H25" s="51"/>
      <c r="I25" s="51"/>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1"/>
      <c r="AO25" s="51"/>
      <c r="AP25" s="51"/>
      <c r="AQ25" s="51"/>
      <c r="AR25" s="51"/>
      <c r="AS25" s="51"/>
      <c r="AT25" s="51"/>
      <c r="AU25" s="51"/>
      <c r="AV25" s="51"/>
      <c r="AW25" s="51"/>
      <c r="AX25" s="51"/>
      <c r="AY25" s="41"/>
      <c r="AZ25" s="41"/>
      <c r="BA25" s="41"/>
      <c r="BB25" s="51"/>
      <c r="BC25" s="51"/>
      <c r="BD25" s="51"/>
      <c r="BE25" s="51"/>
      <c r="BF25" s="51"/>
      <c r="BG25" s="51"/>
      <c r="BH25" s="51"/>
      <c r="BI25" s="51"/>
      <c r="BJ25" s="41"/>
      <c r="BK25" s="41"/>
      <c r="BL25" s="41"/>
      <c r="BM25" s="41"/>
      <c r="BN25" s="41"/>
      <c r="BO25" s="41"/>
      <c r="BP25" s="41"/>
      <c r="BQ25" s="41"/>
      <c r="BR25" s="41"/>
      <c r="BS25" s="41"/>
      <c r="BT25" s="41"/>
      <c r="BU25" s="41"/>
    </row>
    <row r="26" spans="1:73" ht="12.75" customHeight="1" x14ac:dyDescent="0.25">
      <c r="A26" s="51"/>
      <c r="B26" s="51"/>
      <c r="C26" s="51"/>
      <c r="D26" s="51"/>
      <c r="E26" s="51"/>
      <c r="F26" s="51"/>
      <c r="G26" s="51"/>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51"/>
      <c r="AP26" s="51"/>
      <c r="AQ26" s="51"/>
      <c r="AR26" s="51"/>
      <c r="AS26" s="51"/>
      <c r="AT26" s="51"/>
      <c r="AU26" s="51"/>
      <c r="AV26" s="51"/>
      <c r="AW26" s="51"/>
      <c r="AX26" s="51"/>
      <c r="AY26" s="41"/>
      <c r="AZ26" s="41"/>
      <c r="BA26" s="41"/>
      <c r="BB26" s="51"/>
      <c r="BC26" s="51"/>
      <c r="BD26" s="51"/>
      <c r="BE26" s="51"/>
      <c r="BF26" s="51"/>
      <c r="BG26" s="51"/>
      <c r="BH26" s="51"/>
      <c r="BI26" s="51"/>
      <c r="BJ26" s="41"/>
      <c r="BK26" s="41"/>
      <c r="BL26" s="41"/>
      <c r="BM26" s="41"/>
      <c r="BN26" s="41"/>
      <c r="BO26" s="41"/>
      <c r="BP26" s="41"/>
      <c r="BQ26" s="41"/>
      <c r="BR26" s="41"/>
      <c r="BS26" s="41"/>
      <c r="BT26" s="41"/>
      <c r="BU26" s="41"/>
    </row>
    <row r="27" spans="1:73" ht="13.5" customHeight="1" x14ac:dyDescent="0.25">
      <c r="A27" s="51"/>
      <c r="B27" s="51"/>
      <c r="C27" s="51"/>
      <c r="D27" s="51"/>
      <c r="E27" s="51"/>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1"/>
      <c r="AU27" s="51"/>
      <c r="AV27" s="51"/>
      <c r="AW27" s="51"/>
      <c r="AX27" s="51"/>
      <c r="AY27" s="41"/>
      <c r="AZ27" s="41"/>
      <c r="BA27" s="41"/>
      <c r="BB27" s="51"/>
      <c r="BC27" s="51"/>
      <c r="BD27" s="51"/>
      <c r="BE27" s="51"/>
      <c r="BF27" s="51"/>
      <c r="BG27" s="51"/>
      <c r="BH27" s="51"/>
      <c r="BI27" s="51"/>
      <c r="BJ27" s="41"/>
      <c r="BK27" s="41"/>
      <c r="BL27" s="41"/>
      <c r="BM27" s="41"/>
      <c r="BN27" s="41"/>
      <c r="BO27" s="41"/>
      <c r="BP27" s="41"/>
      <c r="BQ27" s="41"/>
      <c r="BR27" s="41"/>
      <c r="BS27" s="41"/>
      <c r="BT27" s="41"/>
      <c r="BU27" s="41"/>
    </row>
    <row r="28" spans="1:73" ht="13.5" customHeight="1" x14ac:dyDescent="0.25">
      <c r="A28" s="51"/>
      <c r="B28" s="51"/>
      <c r="C28" s="51"/>
      <c r="D28" s="51"/>
      <c r="E28" s="51"/>
      <c r="F28" s="51"/>
      <c r="G28" s="51"/>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1"/>
      <c r="AO28" s="51"/>
      <c r="AP28" s="51"/>
      <c r="AQ28" s="51"/>
      <c r="AR28" s="51"/>
      <c r="AS28" s="51"/>
      <c r="AT28" s="51"/>
      <c r="AU28" s="51"/>
      <c r="AV28" s="51"/>
      <c r="AW28" s="51"/>
      <c r="AX28" s="51"/>
      <c r="AY28" s="41"/>
      <c r="AZ28" s="41"/>
      <c r="BA28" s="41"/>
      <c r="BB28" s="51"/>
      <c r="BC28" s="51"/>
      <c r="BD28" s="51"/>
      <c r="BE28" s="51"/>
      <c r="BF28" s="51"/>
      <c r="BG28" s="51"/>
      <c r="BH28" s="51"/>
      <c r="BI28" s="51"/>
      <c r="BJ28" s="41"/>
      <c r="BK28" s="41"/>
      <c r="BL28" s="41"/>
      <c r="BM28" s="41"/>
      <c r="BN28" s="41"/>
      <c r="BO28" s="41"/>
      <c r="BP28" s="41"/>
      <c r="BQ28" s="41"/>
      <c r="BR28" s="41"/>
      <c r="BS28" s="41"/>
      <c r="BT28" s="41"/>
      <c r="BU28" s="41"/>
    </row>
    <row r="29" spans="1:73" ht="13.5" customHeight="1" x14ac:dyDescent="0.25">
      <c r="A29" s="51"/>
      <c r="B29" s="51"/>
      <c r="C29" s="51"/>
      <c r="D29" s="51"/>
      <c r="E29" s="51"/>
      <c r="F29" s="51"/>
      <c r="G29" s="51"/>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41"/>
      <c r="AZ29" s="41"/>
      <c r="BA29" s="41"/>
      <c r="BB29" s="51"/>
      <c r="BC29" s="51"/>
      <c r="BD29" s="51"/>
      <c r="BE29" s="51"/>
      <c r="BF29" s="51"/>
      <c r="BG29" s="51"/>
      <c r="BH29" s="51"/>
      <c r="BI29" s="51"/>
      <c r="BJ29" s="41"/>
      <c r="BK29" s="41"/>
      <c r="BL29" s="41"/>
      <c r="BM29" s="41"/>
      <c r="BN29" s="41"/>
      <c r="BO29" s="41"/>
      <c r="BP29" s="41"/>
      <c r="BQ29" s="41"/>
      <c r="BR29" s="41"/>
      <c r="BS29" s="41"/>
      <c r="BT29" s="41"/>
      <c r="BU29" s="41"/>
    </row>
    <row r="30" spans="1:73" ht="12.75" customHeight="1" x14ac:dyDescent="0.25">
      <c r="A30" s="51"/>
      <c r="B30" s="51"/>
      <c r="C30" s="51"/>
      <c r="D30" s="51"/>
      <c r="E30" s="51"/>
      <c r="F30" s="51"/>
      <c r="G30" s="51"/>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41"/>
      <c r="AZ30" s="41"/>
      <c r="BA30" s="41"/>
      <c r="BB30" s="51"/>
      <c r="BC30" s="51"/>
      <c r="BD30" s="51"/>
      <c r="BE30" s="51"/>
      <c r="BF30" s="51"/>
      <c r="BG30" s="51"/>
      <c r="BH30" s="51"/>
      <c r="BI30" s="51"/>
      <c r="BJ30" s="41"/>
      <c r="BK30" s="41"/>
      <c r="BL30" s="41"/>
      <c r="BM30" s="41"/>
      <c r="BN30" s="41"/>
      <c r="BO30" s="41"/>
      <c r="BP30" s="41"/>
      <c r="BQ30" s="41"/>
      <c r="BR30" s="41"/>
      <c r="BS30" s="41"/>
      <c r="BT30" s="41"/>
      <c r="BU30" s="41"/>
    </row>
    <row r="31" spans="1:73" ht="12.75" customHeight="1" x14ac:dyDescent="0.25">
      <c r="A31" s="51"/>
      <c r="B31" s="51"/>
      <c r="C31" s="51"/>
      <c r="D31" s="51"/>
      <c r="E31" s="51"/>
      <c r="F31" s="51"/>
      <c r="G31" s="51"/>
      <c r="H31" s="51"/>
      <c r="I31" s="51"/>
      <c r="J31" s="51"/>
      <c r="K31" s="51"/>
      <c r="L31" s="51"/>
      <c r="M31" s="51"/>
      <c r="N31" s="51"/>
      <c r="O31" s="51"/>
      <c r="P31" s="51"/>
      <c r="Q31" s="51"/>
      <c r="R31" s="51"/>
      <c r="S31" s="51"/>
      <c r="T31" s="51"/>
      <c r="U31" s="51"/>
      <c r="V31" s="51"/>
      <c r="W31" s="51"/>
      <c r="X31" s="51"/>
      <c r="Y31" s="51"/>
      <c r="Z31" s="51"/>
      <c r="AA31" s="51"/>
      <c r="AB31" s="51"/>
      <c r="AC31" s="51"/>
      <c r="AD31" s="51"/>
      <c r="AE31" s="51"/>
      <c r="AF31" s="51"/>
      <c r="AG31" s="51"/>
      <c r="AH31" s="51"/>
      <c r="AI31" s="51"/>
      <c r="AJ31" s="51"/>
      <c r="AK31" s="51"/>
      <c r="AL31" s="51"/>
      <c r="AM31" s="51"/>
      <c r="AN31" s="51"/>
      <c r="AO31" s="51"/>
      <c r="AP31" s="51"/>
      <c r="AQ31" s="51"/>
      <c r="AR31" s="51"/>
      <c r="AS31" s="51"/>
      <c r="AT31" s="51"/>
      <c r="AU31" s="51"/>
      <c r="AV31" s="51"/>
      <c r="AW31" s="51"/>
      <c r="AX31" s="51"/>
      <c r="AY31" s="41"/>
      <c r="AZ31" s="41"/>
      <c r="BA31" s="41"/>
      <c r="BB31" s="51"/>
      <c r="BC31" s="51"/>
      <c r="BD31" s="51"/>
      <c r="BE31" s="51"/>
      <c r="BF31" s="51"/>
      <c r="BG31" s="51"/>
      <c r="BH31" s="51"/>
      <c r="BI31" s="51"/>
      <c r="BJ31" s="41"/>
      <c r="BK31" s="41"/>
      <c r="BL31" s="41"/>
      <c r="BM31" s="41"/>
      <c r="BN31" s="41"/>
      <c r="BO31" s="41"/>
      <c r="BP31" s="41"/>
      <c r="BQ31" s="41"/>
      <c r="BR31" s="41"/>
      <c r="BS31" s="41"/>
      <c r="BT31" s="41"/>
      <c r="BU31" s="41"/>
    </row>
    <row r="32" spans="1:73" ht="12.75" customHeight="1" x14ac:dyDescent="0.25">
      <c r="A32" s="51"/>
      <c r="B32" s="51"/>
      <c r="C32" s="51"/>
      <c r="D32" s="51"/>
      <c r="E32" s="51"/>
      <c r="F32" s="51"/>
      <c r="G32" s="51"/>
      <c r="H32" s="51"/>
      <c r="I32" s="51"/>
      <c r="J32" s="51"/>
      <c r="K32" s="51"/>
      <c r="L32" s="51"/>
      <c r="M32" s="51"/>
      <c r="N32" s="51"/>
      <c r="O32" s="51"/>
      <c r="P32" s="51"/>
      <c r="Q32" s="51"/>
      <c r="R32" s="51"/>
      <c r="S32" s="51"/>
      <c r="T32" s="51"/>
      <c r="U32" s="51"/>
      <c r="V32" s="51"/>
      <c r="W32" s="51"/>
      <c r="X32" s="51"/>
      <c r="Y32" s="51"/>
      <c r="Z32" s="51"/>
      <c r="AA32" s="51"/>
      <c r="AB32" s="51"/>
      <c r="AC32" s="51"/>
      <c r="AD32" s="51"/>
      <c r="AE32" s="51"/>
      <c r="AF32" s="51"/>
      <c r="AG32" s="51"/>
      <c r="AH32" s="51"/>
      <c r="AI32" s="51"/>
      <c r="AJ32" s="51"/>
      <c r="AK32" s="51"/>
      <c r="AL32" s="51"/>
      <c r="AM32" s="51"/>
      <c r="AN32" s="51"/>
      <c r="AO32" s="51"/>
      <c r="AP32" s="51"/>
      <c r="AQ32" s="51"/>
      <c r="AR32" s="51"/>
      <c r="AS32" s="51"/>
      <c r="AT32" s="51"/>
      <c r="AU32" s="51"/>
      <c r="AV32" s="51"/>
      <c r="AW32" s="51"/>
      <c r="AX32" s="51"/>
      <c r="AY32" s="41"/>
      <c r="AZ32" s="41"/>
      <c r="BA32" s="41"/>
      <c r="BB32" s="51"/>
      <c r="BC32" s="51"/>
      <c r="BD32" s="51"/>
      <c r="BE32" s="51"/>
      <c r="BF32" s="51"/>
      <c r="BG32" s="51"/>
      <c r="BH32" s="51"/>
      <c r="BI32" s="51"/>
      <c r="BJ32" s="41"/>
      <c r="BK32" s="41"/>
      <c r="BL32" s="41"/>
      <c r="BM32" s="41"/>
      <c r="BN32" s="41"/>
      <c r="BO32" s="41"/>
      <c r="BP32" s="41"/>
      <c r="BQ32" s="41"/>
      <c r="BR32" s="41"/>
      <c r="BS32" s="41"/>
      <c r="BT32" s="41"/>
      <c r="BU32" s="41"/>
    </row>
    <row r="33" spans="1:73" ht="12.75" customHeight="1" x14ac:dyDescent="0.25">
      <c r="A33" s="51"/>
      <c r="B33" s="51"/>
      <c r="C33" s="51"/>
      <c r="D33" s="51"/>
      <c r="E33" s="51"/>
      <c r="F33" s="51"/>
      <c r="G33" s="51"/>
      <c r="H33" s="51"/>
      <c r="I33" s="51"/>
      <c r="J33" s="51"/>
      <c r="K33" s="51"/>
      <c r="L33" s="51"/>
      <c r="M33" s="51"/>
      <c r="N33" s="51"/>
      <c r="O33" s="51"/>
      <c r="P33" s="51"/>
      <c r="Q33" s="51"/>
      <c r="R33" s="51"/>
      <c r="S33" s="51"/>
      <c r="T33" s="51"/>
      <c r="U33" s="51"/>
      <c r="V33" s="51"/>
      <c r="W33" s="51"/>
      <c r="X33" s="51"/>
      <c r="Y33" s="51"/>
      <c r="Z33" s="51"/>
      <c r="AA33" s="51"/>
      <c r="AB33" s="51"/>
      <c r="AC33" s="51"/>
      <c r="AD33" s="51"/>
      <c r="AE33" s="51"/>
      <c r="AF33" s="51"/>
      <c r="AG33" s="51"/>
      <c r="AH33" s="51"/>
      <c r="AI33" s="51"/>
      <c r="AJ33" s="51"/>
      <c r="AK33" s="51"/>
      <c r="AL33" s="51"/>
      <c r="AM33" s="51"/>
      <c r="AN33" s="51"/>
      <c r="AO33" s="51"/>
      <c r="AP33" s="51"/>
      <c r="AQ33" s="51"/>
      <c r="AR33" s="51"/>
      <c r="AS33" s="51"/>
      <c r="AT33" s="51"/>
      <c r="AU33" s="51"/>
      <c r="AV33" s="51"/>
      <c r="AW33" s="51"/>
      <c r="AX33" s="51"/>
      <c r="AY33" s="41"/>
      <c r="AZ33" s="41"/>
      <c r="BA33" s="41"/>
      <c r="BB33" s="51"/>
      <c r="BC33" s="51"/>
      <c r="BD33" s="51"/>
      <c r="BE33" s="51"/>
      <c r="BF33" s="51"/>
      <c r="BG33" s="51"/>
      <c r="BH33" s="51"/>
      <c r="BI33" s="51"/>
      <c r="BJ33" s="41"/>
      <c r="BK33" s="41"/>
      <c r="BL33" s="41"/>
      <c r="BM33" s="41"/>
      <c r="BN33" s="41"/>
      <c r="BO33" s="41"/>
      <c r="BP33" s="41"/>
      <c r="BQ33" s="41"/>
      <c r="BR33" s="41"/>
      <c r="BS33" s="41"/>
      <c r="BT33" s="41"/>
      <c r="BU33" s="41"/>
    </row>
    <row r="34" spans="1:73" ht="12.75" customHeight="1" x14ac:dyDescent="0.25">
      <c r="A34" s="51"/>
      <c r="B34" s="51"/>
      <c r="C34" s="51"/>
      <c r="D34" s="51"/>
      <c r="E34" s="51"/>
      <c r="F34" s="51"/>
      <c r="G34" s="51"/>
      <c r="H34" s="51"/>
      <c r="I34" s="51"/>
      <c r="J34" s="51"/>
      <c r="K34" s="51"/>
      <c r="L34" s="51"/>
      <c r="M34" s="51"/>
      <c r="N34" s="51"/>
      <c r="O34" s="51"/>
      <c r="P34" s="51"/>
      <c r="Q34" s="51"/>
      <c r="R34" s="51"/>
      <c r="S34" s="51"/>
      <c r="T34" s="51"/>
      <c r="U34" s="51"/>
      <c r="V34" s="51"/>
      <c r="W34" s="51"/>
      <c r="X34" s="51"/>
      <c r="Y34" s="51"/>
      <c r="Z34" s="51"/>
      <c r="AA34" s="51"/>
      <c r="AB34" s="51"/>
      <c r="AC34" s="51"/>
      <c r="AD34" s="51"/>
      <c r="AE34" s="51"/>
      <c r="AF34" s="51"/>
      <c r="AG34" s="51"/>
      <c r="AH34" s="51"/>
      <c r="AI34" s="51"/>
      <c r="AJ34" s="51"/>
      <c r="AK34" s="51"/>
      <c r="AL34" s="51"/>
      <c r="AM34" s="51"/>
      <c r="AN34" s="51"/>
      <c r="AO34" s="51"/>
      <c r="AP34" s="51"/>
      <c r="AQ34" s="51"/>
      <c r="AR34" s="51"/>
      <c r="AS34" s="51"/>
      <c r="AT34" s="51"/>
      <c r="AU34" s="51"/>
      <c r="AV34" s="51"/>
      <c r="AW34" s="51"/>
      <c r="AX34" s="51"/>
      <c r="AY34" s="41"/>
      <c r="AZ34" s="41"/>
      <c r="BA34" s="41"/>
      <c r="BB34" s="51"/>
      <c r="BC34" s="51"/>
      <c r="BD34" s="51"/>
      <c r="BE34" s="51"/>
      <c r="BF34" s="51"/>
      <c r="BG34" s="51"/>
      <c r="BH34" s="51"/>
      <c r="BI34" s="51"/>
      <c r="BJ34" s="41"/>
      <c r="BK34" s="41"/>
      <c r="BL34" s="41"/>
      <c r="BM34" s="41"/>
      <c r="BN34" s="41"/>
      <c r="BO34" s="41"/>
      <c r="BP34" s="41"/>
      <c r="BQ34" s="41"/>
      <c r="BR34" s="41"/>
      <c r="BS34" s="41"/>
      <c r="BT34" s="41"/>
      <c r="BU34" s="41"/>
    </row>
    <row r="35" spans="1:73" ht="12.75" customHeight="1" x14ac:dyDescent="0.25">
      <c r="A35" s="51"/>
      <c r="B35" s="51"/>
      <c r="C35" s="51"/>
      <c r="D35" s="51"/>
      <c r="E35" s="51"/>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c r="AN35" s="51"/>
      <c r="AO35" s="51"/>
      <c r="AP35" s="51"/>
      <c r="AQ35" s="51"/>
      <c r="AR35" s="51"/>
      <c r="AS35" s="51"/>
      <c r="AT35" s="51"/>
      <c r="AU35" s="51"/>
      <c r="AV35" s="51"/>
      <c r="AW35" s="51"/>
      <c r="AX35" s="51"/>
      <c r="AY35" s="41"/>
      <c r="AZ35" s="41"/>
      <c r="BA35" s="41"/>
      <c r="BB35" s="51"/>
      <c r="BC35" s="51"/>
      <c r="BD35" s="51"/>
      <c r="BE35" s="51"/>
      <c r="BF35" s="51"/>
      <c r="BG35" s="51"/>
      <c r="BH35" s="51"/>
      <c r="BI35" s="51"/>
      <c r="BJ35" s="41"/>
      <c r="BK35" s="41"/>
      <c r="BL35" s="41"/>
      <c r="BM35" s="41"/>
      <c r="BN35" s="41"/>
      <c r="BO35" s="41"/>
      <c r="BP35" s="41"/>
      <c r="BQ35" s="41"/>
      <c r="BR35" s="41"/>
      <c r="BS35" s="41"/>
      <c r="BT35" s="41"/>
      <c r="BU35" s="41"/>
    </row>
    <row r="36" spans="1:73" ht="12.75" customHeight="1" x14ac:dyDescent="0.25">
      <c r="A36" s="51"/>
      <c r="B36" s="51"/>
      <c r="C36" s="51"/>
      <c r="D36" s="51"/>
      <c r="E36" s="51"/>
      <c r="F36" s="51"/>
      <c r="G36" s="51"/>
      <c r="H36" s="51"/>
      <c r="I36" s="51"/>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c r="AL36" s="51"/>
      <c r="AM36" s="51"/>
      <c r="AN36" s="51"/>
      <c r="AO36" s="51"/>
      <c r="AP36" s="51"/>
      <c r="AQ36" s="51"/>
      <c r="AR36" s="51"/>
      <c r="AS36" s="51"/>
      <c r="AT36" s="51"/>
      <c r="AU36" s="51"/>
      <c r="AV36" s="51"/>
      <c r="AW36" s="51"/>
      <c r="AX36" s="51"/>
      <c r="AY36" s="41"/>
      <c r="AZ36" s="41"/>
      <c r="BA36" s="41"/>
      <c r="BB36" s="51"/>
      <c r="BC36" s="51"/>
      <c r="BD36" s="51"/>
      <c r="BE36" s="51"/>
      <c r="BF36" s="51"/>
      <c r="BG36" s="51"/>
      <c r="BH36" s="51"/>
      <c r="BI36" s="51"/>
      <c r="BJ36" s="41"/>
      <c r="BK36" s="41"/>
      <c r="BL36" s="41"/>
      <c r="BM36" s="41"/>
      <c r="BN36" s="41"/>
      <c r="BO36" s="41"/>
      <c r="BP36" s="41"/>
      <c r="BQ36" s="41"/>
      <c r="BR36" s="41"/>
      <c r="BS36" s="41"/>
      <c r="BT36" s="41"/>
      <c r="BU36" s="41"/>
    </row>
    <row r="37" spans="1:73" ht="12.75" customHeight="1" x14ac:dyDescent="0.25">
      <c r="A37" s="51"/>
      <c r="B37" s="51"/>
      <c r="C37" s="51"/>
      <c r="D37" s="51"/>
      <c r="E37" s="51"/>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c r="AQ37" s="51"/>
      <c r="AR37" s="51"/>
      <c r="AS37" s="51"/>
      <c r="AT37" s="51"/>
      <c r="AU37" s="51"/>
      <c r="AV37" s="51"/>
      <c r="AW37" s="51"/>
      <c r="AX37" s="51"/>
      <c r="AY37" s="41"/>
      <c r="AZ37" s="41"/>
      <c r="BA37" s="41"/>
      <c r="BB37" s="51"/>
      <c r="BC37" s="51"/>
      <c r="BD37" s="51"/>
      <c r="BE37" s="51"/>
      <c r="BF37" s="51"/>
      <c r="BG37" s="51"/>
      <c r="BH37" s="51"/>
      <c r="BI37" s="51"/>
      <c r="BJ37" s="41"/>
      <c r="BK37" s="41"/>
      <c r="BL37" s="41"/>
      <c r="BM37" s="41"/>
      <c r="BN37" s="41"/>
      <c r="BO37" s="41"/>
      <c r="BP37" s="41"/>
      <c r="BQ37" s="41"/>
      <c r="BR37" s="41"/>
      <c r="BS37" s="41"/>
      <c r="BT37" s="41"/>
      <c r="BU37" s="41"/>
    </row>
    <row r="38" spans="1:73" ht="12.75" customHeight="1" x14ac:dyDescent="0.25">
      <c r="A38" s="51"/>
      <c r="B38" s="51"/>
      <c r="C38" s="51"/>
      <c r="D38" s="51"/>
      <c r="E38" s="51"/>
      <c r="F38" s="51"/>
      <c r="G38" s="51"/>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41"/>
      <c r="AZ38" s="41"/>
      <c r="BA38" s="41"/>
      <c r="BB38" s="51"/>
      <c r="BC38" s="51"/>
      <c r="BD38" s="51"/>
      <c r="BE38" s="51"/>
      <c r="BF38" s="51"/>
      <c r="BG38" s="51"/>
      <c r="BH38" s="51"/>
      <c r="BI38" s="51"/>
      <c r="BJ38" s="41"/>
      <c r="BK38" s="41"/>
      <c r="BL38" s="41"/>
      <c r="BM38" s="41"/>
      <c r="BN38" s="41"/>
      <c r="BO38" s="41"/>
      <c r="BP38" s="41"/>
      <c r="BQ38" s="41"/>
      <c r="BR38" s="41"/>
      <c r="BS38" s="41"/>
      <c r="BT38" s="41"/>
      <c r="BU38" s="41"/>
    </row>
    <row r="39" spans="1:73" ht="12.75" customHeight="1" x14ac:dyDescent="0.25">
      <c r="A39" s="51"/>
      <c r="B39" s="51"/>
      <c r="C39" s="51"/>
      <c r="D39" s="51"/>
      <c r="E39" s="51"/>
      <c r="F39" s="51"/>
      <c r="G39" s="51"/>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41"/>
      <c r="AZ39" s="41"/>
      <c r="BA39" s="41"/>
      <c r="BB39" s="51"/>
      <c r="BC39" s="51"/>
      <c r="BD39" s="51"/>
      <c r="BE39" s="51"/>
      <c r="BF39" s="51"/>
      <c r="BG39" s="51"/>
      <c r="BH39" s="51"/>
      <c r="BI39" s="51"/>
      <c r="BJ39" s="41"/>
      <c r="BK39" s="41"/>
      <c r="BL39" s="41"/>
      <c r="BM39" s="41"/>
      <c r="BN39" s="41"/>
      <c r="BO39" s="41"/>
      <c r="BP39" s="41"/>
      <c r="BQ39" s="41"/>
      <c r="BR39" s="41"/>
      <c r="BS39" s="41"/>
      <c r="BT39" s="41"/>
      <c r="BU39" s="41"/>
    </row>
    <row r="40" spans="1:73" ht="12.75" customHeight="1" x14ac:dyDescent="0.25">
      <c r="A40" s="51"/>
      <c r="B40" s="51"/>
      <c r="C40" s="51"/>
      <c r="D40" s="51"/>
      <c r="E40" s="51"/>
      <c r="F40" s="51"/>
      <c r="G40" s="51"/>
      <c r="H40" s="51"/>
      <c r="I40" s="51"/>
      <c r="J40" s="51"/>
      <c r="K40" s="51"/>
      <c r="L40" s="51"/>
      <c r="M40" s="51"/>
      <c r="N40" s="51"/>
      <c r="O40" s="51"/>
      <c r="P40" s="51"/>
      <c r="Q40" s="51"/>
      <c r="R40" s="51"/>
      <c r="S40" s="51"/>
      <c r="T40" s="51"/>
      <c r="U40" s="51"/>
      <c r="V40" s="51"/>
      <c r="W40" s="51"/>
      <c r="X40" s="51"/>
      <c r="Y40" s="51"/>
      <c r="Z40" s="51"/>
      <c r="AA40" s="51"/>
      <c r="AB40" s="51"/>
      <c r="AC40" s="51"/>
      <c r="AD40" s="51"/>
      <c r="AE40" s="51"/>
      <c r="AF40" s="51"/>
      <c r="AG40" s="51"/>
      <c r="AH40" s="51"/>
      <c r="AI40" s="51"/>
      <c r="AJ40" s="51"/>
      <c r="AK40" s="51"/>
      <c r="AL40" s="51"/>
      <c r="AM40" s="51"/>
      <c r="AN40" s="51"/>
      <c r="AO40" s="51"/>
      <c r="AP40" s="51"/>
      <c r="AQ40" s="51"/>
      <c r="AR40" s="51"/>
      <c r="AS40" s="51"/>
      <c r="AT40" s="51"/>
      <c r="AU40" s="51"/>
      <c r="AV40" s="51"/>
      <c r="AW40" s="51"/>
      <c r="AX40" s="51"/>
      <c r="AY40" s="41"/>
      <c r="AZ40" s="41"/>
      <c r="BA40" s="41"/>
      <c r="BB40" s="51"/>
      <c r="BC40" s="51"/>
      <c r="BD40" s="51"/>
      <c r="BE40" s="51"/>
      <c r="BF40" s="51"/>
      <c r="BG40" s="51"/>
      <c r="BH40" s="51"/>
      <c r="BI40" s="51"/>
      <c r="BJ40" s="41"/>
      <c r="BK40" s="41"/>
      <c r="BL40" s="41"/>
      <c r="BM40" s="41"/>
      <c r="BN40" s="41"/>
      <c r="BO40" s="41"/>
      <c r="BP40" s="41"/>
      <c r="BQ40" s="41"/>
      <c r="BR40" s="41"/>
      <c r="BS40" s="41"/>
      <c r="BT40" s="41"/>
      <c r="BU40" s="41"/>
    </row>
    <row r="41" spans="1:73" ht="12.75" customHeight="1" x14ac:dyDescent="0.25">
      <c r="A41" s="51"/>
      <c r="B41" s="51"/>
      <c r="C41" s="51"/>
      <c r="D41" s="51"/>
      <c r="E41" s="51"/>
      <c r="F41" s="51"/>
      <c r="G41" s="51"/>
      <c r="H41" s="51"/>
      <c r="I41" s="51"/>
      <c r="J41" s="51"/>
      <c r="K41" s="51"/>
      <c r="L41" s="51"/>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c r="AN41" s="51"/>
      <c r="AO41" s="51"/>
      <c r="AP41" s="51"/>
      <c r="AQ41" s="51"/>
      <c r="AR41" s="51"/>
      <c r="AS41" s="51"/>
      <c r="AT41" s="51"/>
      <c r="AU41" s="51"/>
      <c r="AV41" s="51"/>
      <c r="AW41" s="51"/>
      <c r="AX41" s="51"/>
      <c r="AY41" s="41"/>
      <c r="AZ41" s="41"/>
      <c r="BA41" s="41"/>
      <c r="BB41" s="51"/>
      <c r="BC41" s="51"/>
      <c r="BD41" s="51"/>
      <c r="BE41" s="51"/>
      <c r="BF41" s="51"/>
      <c r="BG41" s="51"/>
      <c r="BH41" s="51"/>
      <c r="BI41" s="51"/>
      <c r="BJ41" s="41"/>
      <c r="BK41" s="41"/>
      <c r="BL41" s="41"/>
      <c r="BM41" s="41"/>
      <c r="BN41" s="41"/>
      <c r="BO41" s="41"/>
      <c r="BP41" s="41"/>
      <c r="BQ41" s="41"/>
      <c r="BR41" s="41"/>
      <c r="BS41" s="41"/>
      <c r="BT41" s="41"/>
      <c r="BU41" s="41"/>
    </row>
    <row r="42" spans="1:73" ht="12.75" customHeight="1" x14ac:dyDescent="0.25">
      <c r="A42" s="51"/>
      <c r="B42" s="51"/>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41"/>
      <c r="AZ42" s="41"/>
      <c r="BA42" s="41"/>
      <c r="BB42" s="51"/>
      <c r="BC42" s="51"/>
      <c r="BD42" s="51"/>
      <c r="BE42" s="51"/>
      <c r="BF42" s="51"/>
      <c r="BG42" s="51"/>
      <c r="BH42" s="51"/>
      <c r="BI42" s="51"/>
      <c r="BJ42" s="41"/>
      <c r="BK42" s="41"/>
      <c r="BL42" s="41"/>
      <c r="BM42" s="41"/>
      <c r="BN42" s="41"/>
      <c r="BO42" s="41"/>
      <c r="BP42" s="41"/>
      <c r="BQ42" s="41"/>
      <c r="BR42" s="41"/>
      <c r="BS42" s="41"/>
      <c r="BT42" s="41"/>
      <c r="BU42" s="41"/>
    </row>
    <row r="43" spans="1:73" ht="12.75" customHeight="1" x14ac:dyDescent="0.25">
      <c r="A43" s="51"/>
      <c r="B43" s="51"/>
      <c r="C43" s="51"/>
      <c r="D43" s="51"/>
      <c r="E43" s="51"/>
      <c r="F43" s="51"/>
      <c r="G43" s="51"/>
      <c r="H43" s="51"/>
      <c r="I43" s="51"/>
      <c r="J43" s="51"/>
      <c r="K43" s="51"/>
      <c r="L43" s="51"/>
      <c r="M43" s="51"/>
      <c r="N43" s="51"/>
      <c r="O43" s="51"/>
      <c r="P43" s="51"/>
      <c r="Q43" s="51"/>
      <c r="R43" s="51"/>
      <c r="S43" s="51"/>
      <c r="T43" s="51"/>
      <c r="U43" s="51"/>
      <c r="V43" s="51"/>
      <c r="W43" s="51"/>
      <c r="X43" s="51"/>
      <c r="Y43" s="51"/>
      <c r="Z43" s="51"/>
      <c r="AA43" s="51"/>
      <c r="AB43" s="51"/>
      <c r="AC43" s="51"/>
      <c r="AD43" s="51"/>
      <c r="AE43" s="51"/>
      <c r="AF43" s="51"/>
      <c r="AG43" s="51"/>
      <c r="AH43" s="51"/>
      <c r="AI43" s="51"/>
      <c r="AJ43" s="51"/>
      <c r="AK43" s="51"/>
      <c r="AL43" s="51"/>
      <c r="AM43" s="51"/>
      <c r="AN43" s="51"/>
      <c r="AO43" s="51"/>
      <c r="AP43" s="51"/>
      <c r="AQ43" s="51"/>
      <c r="AR43" s="51"/>
      <c r="AS43" s="51"/>
      <c r="AT43" s="51"/>
      <c r="AU43" s="51"/>
      <c r="AV43" s="51"/>
      <c r="AW43" s="51"/>
      <c r="AX43" s="51"/>
      <c r="AY43" s="41"/>
      <c r="AZ43" s="41"/>
      <c r="BA43" s="41"/>
      <c r="BB43" s="51"/>
      <c r="BC43" s="51"/>
      <c r="BD43" s="51"/>
      <c r="BE43" s="51"/>
      <c r="BF43" s="51"/>
      <c r="BG43" s="51"/>
      <c r="BH43" s="51"/>
      <c r="BI43" s="51"/>
      <c r="BJ43" s="41"/>
      <c r="BK43" s="41"/>
      <c r="BL43" s="41"/>
      <c r="BM43" s="41"/>
      <c r="BN43" s="41"/>
      <c r="BO43" s="41"/>
      <c r="BP43" s="41"/>
      <c r="BQ43" s="41"/>
      <c r="BR43" s="41"/>
      <c r="BS43" s="41"/>
      <c r="BT43" s="41"/>
      <c r="BU43" s="41"/>
    </row>
    <row r="44" spans="1:73" ht="12.75" customHeight="1" x14ac:dyDescent="0.25">
      <c r="A44" s="51"/>
      <c r="B44" s="51"/>
      <c r="C44" s="51"/>
      <c r="D44" s="51"/>
      <c r="E44" s="51"/>
      <c r="F44" s="51"/>
      <c r="G44" s="51"/>
      <c r="H44" s="51"/>
      <c r="I44" s="51"/>
      <c r="J44" s="51"/>
      <c r="K44" s="51"/>
      <c r="L44" s="51"/>
      <c r="M44" s="51"/>
      <c r="N44" s="51"/>
      <c r="O44" s="51"/>
      <c r="P44" s="51"/>
      <c r="Q44" s="51"/>
      <c r="R44" s="51"/>
      <c r="S44" s="51"/>
      <c r="T44" s="51"/>
      <c r="U44" s="51"/>
      <c r="V44" s="51"/>
      <c r="W44" s="51"/>
      <c r="X44" s="51"/>
      <c r="Y44" s="51"/>
      <c r="Z44" s="51"/>
      <c r="AA44" s="51"/>
      <c r="AB44" s="51"/>
      <c r="AC44" s="51"/>
      <c r="AD44" s="51"/>
      <c r="AE44" s="51"/>
      <c r="AF44" s="51"/>
      <c r="AG44" s="51"/>
      <c r="AH44" s="51"/>
      <c r="AI44" s="51"/>
      <c r="AJ44" s="51"/>
      <c r="AK44" s="51"/>
      <c r="AL44" s="51"/>
      <c r="AM44" s="51"/>
      <c r="AN44" s="51"/>
      <c r="AO44" s="51"/>
      <c r="AP44" s="51"/>
      <c r="AQ44" s="51"/>
      <c r="AR44" s="51"/>
      <c r="AS44" s="51"/>
      <c r="AT44" s="51"/>
      <c r="AU44" s="51"/>
      <c r="AV44" s="51"/>
      <c r="AW44" s="51"/>
      <c r="AX44" s="51"/>
      <c r="AY44" s="41"/>
      <c r="AZ44" s="41"/>
      <c r="BA44" s="41"/>
      <c r="BB44" s="51"/>
      <c r="BC44" s="51"/>
      <c r="BD44" s="51"/>
      <c r="BE44" s="51"/>
      <c r="BF44" s="51"/>
      <c r="BG44" s="51"/>
      <c r="BH44" s="51"/>
      <c r="BI44" s="51"/>
      <c r="BJ44" s="41"/>
      <c r="BK44" s="41"/>
      <c r="BL44" s="41"/>
      <c r="BM44" s="41"/>
      <c r="BN44" s="41"/>
      <c r="BO44" s="41"/>
      <c r="BP44" s="41"/>
      <c r="BQ44" s="41"/>
      <c r="BR44" s="41"/>
      <c r="BS44" s="41"/>
      <c r="BT44" s="41"/>
      <c r="BU44" s="41"/>
    </row>
    <row r="45" spans="1:73" ht="12.75" customHeight="1" x14ac:dyDescent="0.25">
      <c r="A45" s="51"/>
      <c r="B45" s="51"/>
      <c r="C45" s="51"/>
      <c r="D45" s="51"/>
      <c r="E45" s="51"/>
      <c r="F45" s="51"/>
      <c r="G45" s="51"/>
      <c r="H45" s="51"/>
      <c r="I45" s="51"/>
      <c r="J45" s="51"/>
      <c r="K45" s="51"/>
      <c r="L45" s="51"/>
      <c r="M45" s="51"/>
      <c r="N45" s="51"/>
      <c r="O45" s="51"/>
      <c r="P45" s="51"/>
      <c r="Q45" s="51"/>
      <c r="R45" s="51"/>
      <c r="S45" s="51"/>
      <c r="T45" s="51"/>
      <c r="U45" s="51"/>
      <c r="V45" s="51"/>
      <c r="W45" s="51"/>
      <c r="X45" s="51"/>
      <c r="Y45" s="51"/>
      <c r="Z45" s="51"/>
      <c r="AA45" s="51"/>
      <c r="AB45" s="51"/>
      <c r="AC45" s="51"/>
      <c r="AD45" s="51"/>
      <c r="AE45" s="51"/>
      <c r="AF45" s="51"/>
      <c r="AG45" s="51"/>
      <c r="AH45" s="51"/>
      <c r="AI45" s="51"/>
      <c r="AJ45" s="51"/>
      <c r="AK45" s="51"/>
      <c r="AL45" s="51"/>
      <c r="AM45" s="51"/>
      <c r="AN45" s="51"/>
      <c r="AO45" s="51"/>
      <c r="AP45" s="51"/>
      <c r="AQ45" s="51"/>
      <c r="AR45" s="51"/>
      <c r="AS45" s="51"/>
      <c r="AT45" s="51"/>
      <c r="AU45" s="51"/>
      <c r="AV45" s="51"/>
      <c r="AW45" s="51"/>
      <c r="AX45" s="51"/>
      <c r="AY45" s="41"/>
      <c r="AZ45" s="41"/>
      <c r="BA45" s="41"/>
      <c r="BB45" s="51"/>
      <c r="BC45" s="51"/>
      <c r="BD45" s="51"/>
      <c r="BE45" s="51"/>
      <c r="BF45" s="51"/>
      <c r="BG45" s="51"/>
      <c r="BH45" s="51"/>
      <c r="BI45" s="51"/>
      <c r="BJ45" s="41"/>
      <c r="BK45" s="41"/>
      <c r="BL45" s="41"/>
      <c r="BM45" s="41"/>
      <c r="BN45" s="41"/>
      <c r="BO45" s="41"/>
      <c r="BP45" s="41"/>
      <c r="BQ45" s="41"/>
      <c r="BR45" s="41"/>
      <c r="BS45" s="41"/>
      <c r="BT45" s="41"/>
      <c r="BU45" s="41"/>
    </row>
    <row r="46" spans="1:73" ht="12.75" customHeight="1" x14ac:dyDescent="0.25">
      <c r="A46" s="51"/>
      <c r="B46" s="51"/>
      <c r="C46" s="51"/>
      <c r="D46" s="51"/>
      <c r="E46" s="51"/>
      <c r="F46" s="51"/>
      <c r="G46" s="51"/>
      <c r="H46" s="51"/>
      <c r="I46" s="51"/>
      <c r="J46" s="51"/>
      <c r="K46" s="51"/>
      <c r="L46" s="51"/>
      <c r="M46" s="51"/>
      <c r="N46" s="51"/>
      <c r="O46" s="51"/>
      <c r="P46" s="51"/>
      <c r="Q46" s="51"/>
      <c r="R46" s="51"/>
      <c r="S46" s="51"/>
      <c r="T46" s="51"/>
      <c r="U46" s="51"/>
      <c r="V46" s="51"/>
      <c r="W46" s="51"/>
      <c r="X46" s="51"/>
      <c r="Y46" s="51"/>
      <c r="Z46" s="51"/>
      <c r="AA46" s="51"/>
      <c r="AB46" s="51"/>
      <c r="AC46" s="51"/>
      <c r="AD46" s="51"/>
      <c r="AE46" s="51"/>
      <c r="AF46" s="51"/>
      <c r="AG46" s="51"/>
      <c r="AH46" s="51"/>
      <c r="AI46" s="51"/>
      <c r="AJ46" s="51"/>
      <c r="AK46" s="51"/>
      <c r="AL46" s="51"/>
      <c r="AM46" s="51"/>
      <c r="AN46" s="51"/>
      <c r="AO46" s="51"/>
      <c r="AP46" s="51"/>
      <c r="AQ46" s="51"/>
      <c r="AR46" s="51"/>
      <c r="AS46" s="51"/>
      <c r="AT46" s="51"/>
      <c r="AU46" s="51"/>
      <c r="AV46" s="51"/>
      <c r="AW46" s="51"/>
      <c r="AX46" s="51"/>
      <c r="AY46" s="41"/>
      <c r="AZ46" s="41"/>
      <c r="BA46" s="41"/>
      <c r="BB46" s="51"/>
      <c r="BC46" s="51"/>
      <c r="BD46" s="51"/>
      <c r="BE46" s="51"/>
      <c r="BF46" s="51"/>
      <c r="BG46" s="51"/>
      <c r="BH46" s="51"/>
      <c r="BI46" s="51"/>
      <c r="BJ46" s="41"/>
      <c r="BK46" s="41"/>
      <c r="BL46" s="41"/>
      <c r="BM46" s="41"/>
      <c r="BN46" s="41"/>
      <c r="BO46" s="41"/>
      <c r="BP46" s="41"/>
      <c r="BQ46" s="41"/>
      <c r="BR46" s="41"/>
      <c r="BS46" s="41"/>
      <c r="BT46" s="41"/>
      <c r="BU46" s="41"/>
    </row>
    <row r="47" spans="1:73" ht="12.75" customHeight="1" x14ac:dyDescent="0.25">
      <c r="A47" s="51"/>
      <c r="B47" s="51"/>
      <c r="C47" s="51"/>
      <c r="D47" s="51"/>
      <c r="E47" s="51"/>
      <c r="F47" s="51"/>
      <c r="G47" s="51"/>
      <c r="H47" s="51"/>
      <c r="I47" s="51"/>
      <c r="J47" s="51"/>
      <c r="K47" s="51"/>
      <c r="L47" s="51"/>
      <c r="M47" s="51"/>
      <c r="N47" s="51"/>
      <c r="O47" s="51"/>
      <c r="P47" s="51"/>
      <c r="Q47" s="51"/>
      <c r="R47" s="51"/>
      <c r="S47" s="51"/>
      <c r="T47" s="51"/>
      <c r="U47" s="51"/>
      <c r="V47" s="51"/>
      <c r="W47" s="51"/>
      <c r="X47" s="51"/>
      <c r="Y47" s="51"/>
      <c r="Z47" s="51"/>
      <c r="AA47" s="51"/>
      <c r="AB47" s="51"/>
      <c r="AC47" s="51"/>
      <c r="AD47" s="51"/>
      <c r="AE47" s="51"/>
      <c r="AF47" s="51"/>
      <c r="AG47" s="51"/>
      <c r="AH47" s="51"/>
      <c r="AI47" s="51"/>
      <c r="AJ47" s="51"/>
      <c r="AK47" s="51"/>
      <c r="AL47" s="51"/>
      <c r="AM47" s="51"/>
      <c r="AN47" s="51"/>
      <c r="AO47" s="51"/>
      <c r="AP47" s="51"/>
      <c r="AQ47" s="51"/>
      <c r="AR47" s="51"/>
      <c r="AS47" s="51"/>
      <c r="AT47" s="51"/>
      <c r="AU47" s="51"/>
      <c r="AV47" s="51"/>
      <c r="AW47" s="51"/>
      <c r="AX47" s="51"/>
      <c r="AY47" s="41"/>
      <c r="AZ47" s="41"/>
      <c r="BA47" s="41"/>
      <c r="BB47" s="51"/>
      <c r="BC47" s="51"/>
      <c r="BD47" s="51"/>
      <c r="BE47" s="51"/>
      <c r="BF47" s="51"/>
      <c r="BG47" s="51"/>
      <c r="BH47" s="51"/>
      <c r="BI47" s="51"/>
      <c r="BJ47" s="41"/>
      <c r="BK47" s="41"/>
      <c r="BL47" s="41"/>
      <c r="BM47" s="41"/>
      <c r="BN47" s="41"/>
      <c r="BO47" s="41"/>
      <c r="BP47" s="41"/>
      <c r="BQ47" s="41"/>
      <c r="BR47" s="41"/>
      <c r="BS47" s="41"/>
      <c r="BT47" s="41"/>
      <c r="BU47" s="41"/>
    </row>
    <row r="48" spans="1:73" ht="12.75" customHeight="1" x14ac:dyDescent="0.25">
      <c r="A48" s="51"/>
      <c r="B48" s="51"/>
      <c r="C48" s="51"/>
      <c r="D48" s="51"/>
      <c r="E48" s="51"/>
      <c r="F48" s="51"/>
      <c r="G48" s="51"/>
      <c r="H48" s="51"/>
      <c r="I48" s="51"/>
      <c r="J48" s="51"/>
      <c r="K48" s="51"/>
      <c r="L48" s="51"/>
      <c r="M48" s="51"/>
      <c r="N48" s="51"/>
      <c r="O48" s="51"/>
      <c r="P48" s="51"/>
      <c r="Q48" s="51"/>
      <c r="R48" s="51"/>
      <c r="S48" s="51"/>
      <c r="T48" s="51"/>
      <c r="U48" s="51"/>
      <c r="V48" s="51"/>
      <c r="W48" s="51"/>
      <c r="X48" s="51"/>
      <c r="Y48" s="51"/>
      <c r="Z48" s="51"/>
      <c r="AA48" s="51"/>
      <c r="AB48" s="51"/>
      <c r="AC48" s="51"/>
      <c r="AD48" s="51"/>
      <c r="AE48" s="51"/>
      <c r="AF48" s="51"/>
      <c r="AG48" s="51"/>
      <c r="AH48" s="51"/>
      <c r="AI48" s="51"/>
      <c r="AJ48" s="51"/>
      <c r="AK48" s="51"/>
      <c r="AL48" s="51"/>
      <c r="AM48" s="51"/>
      <c r="AN48" s="51"/>
      <c r="AO48" s="51"/>
      <c r="AP48" s="51"/>
      <c r="AQ48" s="51"/>
      <c r="AR48" s="51"/>
      <c r="AS48" s="51"/>
      <c r="AT48" s="51"/>
      <c r="AU48" s="51"/>
      <c r="AV48" s="51"/>
      <c r="AW48" s="51"/>
      <c r="AX48" s="51"/>
      <c r="AY48" s="41"/>
      <c r="AZ48" s="41"/>
      <c r="BA48" s="41"/>
      <c r="BB48" s="51"/>
      <c r="BC48" s="51"/>
      <c r="BD48" s="51"/>
      <c r="BE48" s="51"/>
      <c r="BF48" s="51"/>
      <c r="BG48" s="51"/>
      <c r="BH48" s="51"/>
      <c r="BI48" s="51"/>
      <c r="BJ48" s="41"/>
      <c r="BK48" s="41"/>
      <c r="BL48" s="41"/>
      <c r="BM48" s="41"/>
      <c r="BN48" s="41"/>
      <c r="BO48" s="41"/>
      <c r="BP48" s="41"/>
      <c r="BQ48" s="41"/>
      <c r="BR48" s="41"/>
      <c r="BS48" s="41"/>
      <c r="BT48" s="41"/>
      <c r="BU48" s="41"/>
    </row>
    <row r="49" spans="1:73" ht="12.75" customHeight="1" x14ac:dyDescent="0.25">
      <c r="A49" s="51"/>
      <c r="B49" s="51"/>
      <c r="C49" s="51"/>
      <c r="D49" s="51"/>
      <c r="E49" s="51"/>
      <c r="F49" s="51"/>
      <c r="G49" s="51"/>
      <c r="H49" s="51"/>
      <c r="I49" s="51"/>
      <c r="J49" s="51"/>
      <c r="K49" s="51"/>
      <c r="L49" s="51"/>
      <c r="M49" s="51"/>
      <c r="N49" s="51"/>
      <c r="O49" s="51"/>
      <c r="P49" s="51"/>
      <c r="Q49" s="51"/>
      <c r="R49" s="51"/>
      <c r="S49" s="51"/>
      <c r="T49" s="51"/>
      <c r="U49" s="51"/>
      <c r="V49" s="51"/>
      <c r="W49" s="51"/>
      <c r="X49" s="51"/>
      <c r="Y49" s="51"/>
      <c r="Z49" s="51"/>
      <c r="AA49" s="51"/>
      <c r="AB49" s="51"/>
      <c r="AC49" s="51"/>
      <c r="AD49" s="51"/>
      <c r="AE49" s="51"/>
      <c r="AF49" s="51"/>
      <c r="AG49" s="51"/>
      <c r="AH49" s="51"/>
      <c r="AI49" s="51"/>
      <c r="AJ49" s="51"/>
      <c r="AK49" s="51"/>
      <c r="AL49" s="51"/>
      <c r="AM49" s="51"/>
      <c r="AN49" s="51"/>
      <c r="AO49" s="51"/>
      <c r="AP49" s="51"/>
      <c r="AQ49" s="51"/>
      <c r="AR49" s="51"/>
      <c r="AS49" s="51"/>
      <c r="AT49" s="51"/>
      <c r="AU49" s="51"/>
      <c r="AV49" s="51"/>
      <c r="AW49" s="51"/>
      <c r="AX49" s="51"/>
      <c r="AY49" s="41"/>
      <c r="AZ49" s="41"/>
      <c r="BA49" s="41"/>
      <c r="BB49" s="51"/>
      <c r="BC49" s="51"/>
      <c r="BD49" s="51"/>
      <c r="BE49" s="51"/>
      <c r="BF49" s="51"/>
      <c r="BG49" s="51"/>
      <c r="BH49" s="51"/>
      <c r="BI49" s="51"/>
      <c r="BJ49" s="41"/>
      <c r="BK49" s="41"/>
      <c r="BL49" s="41"/>
      <c r="BM49" s="41"/>
      <c r="BN49" s="41"/>
      <c r="BO49" s="41"/>
      <c r="BP49" s="41"/>
      <c r="BQ49" s="41"/>
      <c r="BR49" s="41"/>
      <c r="BS49" s="41"/>
      <c r="BT49" s="41"/>
      <c r="BU49" s="41"/>
    </row>
    <row r="50" spans="1:73" ht="12.75" customHeight="1" x14ac:dyDescent="0.25">
      <c r="A50" s="51"/>
      <c r="B50" s="51"/>
      <c r="C50" s="51"/>
      <c r="D50" s="51"/>
      <c r="E50" s="51"/>
      <c r="F50" s="51"/>
      <c r="G50" s="51"/>
      <c r="H50" s="51"/>
      <c r="I50" s="51"/>
      <c r="J50" s="51"/>
      <c r="K50" s="51"/>
      <c r="L50" s="51"/>
      <c r="M50" s="51"/>
      <c r="N50" s="51"/>
      <c r="O50" s="51"/>
      <c r="P50" s="51"/>
      <c r="Q50" s="51"/>
      <c r="R50" s="51"/>
      <c r="S50" s="51"/>
      <c r="T50" s="51"/>
      <c r="U50" s="51"/>
      <c r="V50" s="51"/>
      <c r="W50" s="51"/>
      <c r="X50" s="51"/>
      <c r="Y50" s="51"/>
      <c r="Z50" s="51"/>
      <c r="AA50" s="51"/>
      <c r="AB50" s="51"/>
      <c r="AC50" s="51"/>
      <c r="AD50" s="51"/>
      <c r="AE50" s="51"/>
      <c r="AF50" s="51"/>
      <c r="AG50" s="51"/>
      <c r="AH50" s="51"/>
      <c r="AI50" s="51"/>
      <c r="AJ50" s="51"/>
      <c r="AK50" s="51"/>
      <c r="AL50" s="51"/>
      <c r="AM50" s="51"/>
      <c r="AN50" s="51"/>
      <c r="AO50" s="51"/>
      <c r="AP50" s="51"/>
      <c r="AQ50" s="51"/>
      <c r="AR50" s="51"/>
      <c r="AS50" s="51"/>
      <c r="AT50" s="51"/>
      <c r="AU50" s="51"/>
      <c r="AV50" s="51"/>
      <c r="AW50" s="51"/>
      <c r="AX50" s="51"/>
      <c r="AY50" s="41"/>
      <c r="AZ50" s="41"/>
      <c r="BA50" s="41"/>
      <c r="BB50" s="51"/>
      <c r="BC50" s="51"/>
      <c r="BD50" s="51"/>
      <c r="BE50" s="51"/>
      <c r="BF50" s="51"/>
      <c r="BG50" s="51"/>
      <c r="BH50" s="51"/>
      <c r="BI50" s="51"/>
      <c r="BJ50" s="41"/>
      <c r="BK50" s="41"/>
      <c r="BL50" s="41"/>
      <c r="BM50" s="41"/>
      <c r="BN50" s="41"/>
      <c r="BO50" s="41"/>
      <c r="BP50" s="41"/>
      <c r="BQ50" s="41"/>
      <c r="BR50" s="41"/>
      <c r="BS50" s="41"/>
      <c r="BT50" s="41"/>
      <c r="BU50" s="41"/>
    </row>
    <row r="51" spans="1:73" ht="12.75" customHeight="1" x14ac:dyDescent="0.25">
      <c r="A51" s="51"/>
      <c r="B51" s="51"/>
      <c r="C51" s="51"/>
      <c r="D51" s="51"/>
      <c r="E51" s="51"/>
      <c r="F51" s="51"/>
      <c r="G51" s="51"/>
      <c r="H51" s="51"/>
      <c r="I51" s="51"/>
      <c r="J51" s="51"/>
      <c r="K51" s="51"/>
      <c r="L51" s="51"/>
      <c r="M51" s="51"/>
      <c r="N51" s="51"/>
      <c r="O51" s="51"/>
      <c r="P51" s="51"/>
      <c r="Q51" s="51"/>
      <c r="R51" s="51"/>
      <c r="S51" s="51"/>
      <c r="T51" s="51"/>
      <c r="U51" s="51"/>
      <c r="V51" s="51"/>
      <c r="W51" s="51"/>
      <c r="X51" s="51"/>
      <c r="Y51" s="51"/>
      <c r="Z51" s="51"/>
      <c r="AA51" s="51"/>
      <c r="AB51" s="51"/>
      <c r="AC51" s="51"/>
      <c r="AD51" s="51"/>
      <c r="AE51" s="51"/>
      <c r="AF51" s="51"/>
      <c r="AG51" s="51"/>
      <c r="AH51" s="51"/>
      <c r="AI51" s="51"/>
      <c r="AJ51" s="51"/>
      <c r="AK51" s="51"/>
      <c r="AL51" s="51"/>
      <c r="AM51" s="51"/>
      <c r="AN51" s="51"/>
      <c r="AO51" s="51"/>
      <c r="AP51" s="51"/>
      <c r="AQ51" s="51"/>
      <c r="AR51" s="51"/>
      <c r="AS51" s="51"/>
      <c r="AT51" s="51"/>
      <c r="AU51" s="51"/>
      <c r="AV51" s="51"/>
      <c r="AW51" s="51"/>
      <c r="AX51" s="51"/>
      <c r="AY51" s="41"/>
      <c r="AZ51" s="41"/>
      <c r="BA51" s="41"/>
      <c r="BB51" s="51"/>
      <c r="BC51" s="51"/>
      <c r="BD51" s="51"/>
      <c r="BE51" s="51"/>
      <c r="BF51" s="51"/>
      <c r="BG51" s="51"/>
      <c r="BH51" s="51"/>
      <c r="BI51" s="51"/>
      <c r="BJ51" s="41"/>
      <c r="BK51" s="41"/>
      <c r="BL51" s="41"/>
      <c r="BM51" s="41"/>
      <c r="BN51" s="41"/>
      <c r="BO51" s="41"/>
      <c r="BP51" s="41"/>
      <c r="BQ51" s="41"/>
      <c r="BR51" s="41"/>
      <c r="BS51" s="41"/>
      <c r="BT51" s="41"/>
      <c r="BU51" s="41"/>
    </row>
    <row r="52" spans="1:73" ht="12.75" customHeight="1" x14ac:dyDescent="0.25">
      <c r="A52" s="51"/>
      <c r="B52" s="51"/>
      <c r="C52" s="51"/>
      <c r="D52" s="51"/>
      <c r="E52" s="51"/>
      <c r="F52" s="51"/>
      <c r="G52" s="51"/>
      <c r="H52" s="51"/>
      <c r="I52" s="51"/>
      <c r="J52" s="51"/>
      <c r="K52" s="51"/>
      <c r="L52" s="51"/>
      <c r="M52" s="51"/>
      <c r="N52" s="51"/>
      <c r="O52" s="51"/>
      <c r="P52" s="51"/>
      <c r="Q52" s="51"/>
      <c r="R52" s="51"/>
      <c r="S52" s="51"/>
      <c r="T52" s="51"/>
      <c r="U52" s="51"/>
      <c r="V52" s="51"/>
      <c r="W52" s="51"/>
      <c r="X52" s="51"/>
      <c r="Y52" s="51"/>
      <c r="Z52" s="51"/>
      <c r="AA52" s="51"/>
      <c r="AB52" s="51"/>
      <c r="AC52" s="51"/>
      <c r="AD52" s="51"/>
      <c r="AE52" s="51"/>
      <c r="AF52" s="51"/>
      <c r="AG52" s="51"/>
      <c r="AH52" s="51"/>
      <c r="AI52" s="51"/>
      <c r="AJ52" s="51"/>
      <c r="AK52" s="51"/>
      <c r="AL52" s="51"/>
      <c r="AM52" s="51"/>
      <c r="AN52" s="51"/>
      <c r="AO52" s="51"/>
      <c r="AP52" s="51"/>
      <c r="AQ52" s="51"/>
      <c r="AR52" s="51"/>
      <c r="AS52" s="51"/>
      <c r="AT52" s="51"/>
      <c r="AU52" s="51"/>
      <c r="AV52" s="51"/>
      <c r="AW52" s="51"/>
      <c r="AX52" s="51"/>
      <c r="AY52" s="41"/>
      <c r="AZ52" s="41"/>
      <c r="BA52" s="41"/>
      <c r="BB52" s="51"/>
      <c r="BC52" s="51"/>
      <c r="BD52" s="51"/>
      <c r="BE52" s="51"/>
      <c r="BF52" s="51"/>
      <c r="BG52" s="51"/>
      <c r="BH52" s="51"/>
      <c r="BI52" s="51"/>
      <c r="BJ52" s="41"/>
      <c r="BK52" s="41"/>
      <c r="BL52" s="41"/>
      <c r="BM52" s="41"/>
      <c r="BN52" s="41"/>
      <c r="BO52" s="41"/>
      <c r="BP52" s="41"/>
      <c r="BQ52" s="41"/>
      <c r="BR52" s="41"/>
      <c r="BS52" s="41"/>
      <c r="BT52" s="41"/>
      <c r="BU52" s="41"/>
    </row>
    <row r="53" spans="1:73" ht="12.75" customHeight="1" x14ac:dyDescent="0.25">
      <c r="A53" s="51"/>
      <c r="B53" s="51"/>
      <c r="C53" s="51"/>
      <c r="D53" s="51"/>
      <c r="E53" s="51"/>
      <c r="F53" s="51"/>
      <c r="G53" s="51"/>
      <c r="H53" s="51"/>
      <c r="I53" s="51"/>
      <c r="J53" s="51"/>
      <c r="K53" s="51"/>
      <c r="L53" s="51"/>
      <c r="M53" s="51"/>
      <c r="N53" s="51"/>
      <c r="O53" s="51"/>
      <c r="P53" s="51"/>
      <c r="Q53" s="51"/>
      <c r="R53" s="51"/>
      <c r="S53" s="51"/>
      <c r="T53" s="51"/>
      <c r="U53" s="51"/>
      <c r="V53" s="51"/>
      <c r="W53" s="51"/>
      <c r="X53" s="51"/>
      <c r="Y53" s="51"/>
      <c r="Z53" s="51"/>
      <c r="AA53" s="51"/>
      <c r="AB53" s="51"/>
      <c r="AC53" s="51"/>
      <c r="AD53" s="51"/>
      <c r="AE53" s="51"/>
      <c r="AF53" s="51"/>
      <c r="AG53" s="51"/>
      <c r="AH53" s="51"/>
      <c r="AI53" s="51"/>
      <c r="AJ53" s="51"/>
      <c r="AK53" s="51"/>
      <c r="AL53" s="51"/>
      <c r="AM53" s="51"/>
      <c r="AN53" s="51"/>
      <c r="AO53" s="51"/>
      <c r="AP53" s="51"/>
      <c r="AQ53" s="51"/>
      <c r="AR53" s="51"/>
      <c r="AS53" s="51"/>
      <c r="AT53" s="51"/>
      <c r="AU53" s="51"/>
      <c r="AV53" s="51"/>
      <c r="AW53" s="51"/>
      <c r="AX53" s="51"/>
      <c r="AY53" s="41"/>
      <c r="AZ53" s="41"/>
      <c r="BA53" s="41"/>
      <c r="BB53" s="51"/>
      <c r="BC53" s="51"/>
      <c r="BD53" s="51"/>
      <c r="BE53" s="51"/>
      <c r="BF53" s="51"/>
      <c r="BG53" s="51"/>
      <c r="BH53" s="51"/>
      <c r="BI53" s="51"/>
      <c r="BJ53" s="41"/>
      <c r="BK53" s="41"/>
      <c r="BL53" s="41"/>
      <c r="BM53" s="41"/>
      <c r="BN53" s="41"/>
      <c r="BO53" s="41"/>
      <c r="BP53" s="41"/>
      <c r="BQ53" s="41"/>
      <c r="BR53" s="41"/>
      <c r="BS53" s="41"/>
      <c r="BT53" s="41"/>
      <c r="BU53" s="41"/>
    </row>
    <row r="54" spans="1:73" ht="12.75" customHeight="1" x14ac:dyDescent="0.25">
      <c r="A54" s="51"/>
      <c r="B54" s="51"/>
      <c r="C54" s="51"/>
      <c r="D54" s="51"/>
      <c r="E54" s="51"/>
      <c r="F54" s="51"/>
      <c r="G54" s="51"/>
      <c r="H54" s="51"/>
      <c r="I54" s="51"/>
      <c r="J54" s="51"/>
      <c r="K54" s="51"/>
      <c r="L54" s="51"/>
      <c r="M54" s="51"/>
      <c r="N54" s="51"/>
      <c r="O54" s="51"/>
      <c r="P54" s="51"/>
      <c r="Q54" s="51"/>
      <c r="R54" s="51"/>
      <c r="S54" s="51"/>
      <c r="T54" s="51"/>
      <c r="U54" s="51"/>
      <c r="V54" s="51"/>
      <c r="W54" s="51"/>
      <c r="X54" s="51"/>
      <c r="Y54" s="51"/>
      <c r="Z54" s="51"/>
      <c r="AA54" s="51"/>
      <c r="AB54" s="51"/>
      <c r="AC54" s="51"/>
      <c r="AD54" s="51"/>
      <c r="AE54" s="51"/>
      <c r="AF54" s="51"/>
      <c r="AG54" s="51"/>
      <c r="AH54" s="51"/>
      <c r="AI54" s="51"/>
      <c r="AJ54" s="51"/>
      <c r="AK54" s="51"/>
      <c r="AL54" s="51"/>
      <c r="AM54" s="51"/>
      <c r="AN54" s="51"/>
      <c r="AO54" s="51"/>
      <c r="AP54" s="51"/>
      <c r="AQ54" s="51"/>
      <c r="AR54" s="51"/>
      <c r="AS54" s="51"/>
      <c r="AT54" s="51"/>
      <c r="AU54" s="51"/>
      <c r="AV54" s="51"/>
      <c r="AW54" s="51"/>
      <c r="AX54" s="51"/>
      <c r="AY54" s="41"/>
      <c r="AZ54" s="41"/>
      <c r="BA54" s="41"/>
      <c r="BB54" s="51"/>
      <c r="BC54" s="51"/>
      <c r="BD54" s="51"/>
      <c r="BE54" s="51"/>
      <c r="BF54" s="51"/>
      <c r="BG54" s="51"/>
      <c r="BH54" s="51"/>
      <c r="BI54" s="51"/>
      <c r="BJ54" s="41"/>
      <c r="BK54" s="41"/>
      <c r="BL54" s="41"/>
      <c r="BM54" s="41"/>
      <c r="BN54" s="41"/>
      <c r="BO54" s="41"/>
      <c r="BP54" s="41"/>
      <c r="BQ54" s="41"/>
      <c r="BR54" s="41"/>
      <c r="BS54" s="41"/>
      <c r="BT54" s="41"/>
      <c r="BU54" s="41"/>
    </row>
    <row r="55" spans="1:73" ht="12.75" customHeight="1" x14ac:dyDescent="0.25">
      <c r="A55" s="51"/>
      <c r="B55" s="51"/>
      <c r="C55" s="51"/>
      <c r="D55" s="51"/>
      <c r="E55" s="51"/>
      <c r="F55" s="51"/>
      <c r="G55" s="51"/>
      <c r="H55" s="51"/>
      <c r="I55" s="51"/>
      <c r="J55" s="51"/>
      <c r="K55" s="51"/>
      <c r="L55" s="51"/>
      <c r="M55" s="51"/>
      <c r="N55" s="51"/>
      <c r="O55" s="51"/>
      <c r="P55" s="51"/>
      <c r="Q55" s="51"/>
      <c r="R55" s="51"/>
      <c r="S55" s="51"/>
      <c r="T55" s="51"/>
      <c r="U55" s="51"/>
      <c r="V55" s="51"/>
      <c r="W55" s="51"/>
      <c r="X55" s="51"/>
      <c r="Y55" s="51"/>
      <c r="Z55" s="51"/>
      <c r="AA55" s="51"/>
      <c r="AB55" s="51"/>
      <c r="AC55" s="51"/>
      <c r="AD55" s="51"/>
      <c r="AE55" s="51"/>
      <c r="AF55" s="51"/>
      <c r="AG55" s="51"/>
      <c r="AH55" s="51"/>
      <c r="AI55" s="51"/>
      <c r="AJ55" s="51"/>
      <c r="AK55" s="51"/>
      <c r="AL55" s="51"/>
      <c r="AM55" s="51"/>
      <c r="AN55" s="51"/>
      <c r="AO55" s="51"/>
      <c r="AP55" s="51"/>
      <c r="AQ55" s="51"/>
      <c r="AR55" s="51"/>
      <c r="AS55" s="51"/>
      <c r="AT55" s="51"/>
      <c r="AU55" s="51"/>
      <c r="AV55" s="51"/>
      <c r="AW55" s="51"/>
      <c r="AX55" s="51"/>
      <c r="AY55" s="41"/>
      <c r="AZ55" s="41"/>
      <c r="BA55" s="41"/>
      <c r="BB55" s="51"/>
      <c r="BC55" s="51"/>
      <c r="BD55" s="51"/>
      <c r="BE55" s="51"/>
      <c r="BF55" s="51"/>
      <c r="BG55" s="51"/>
      <c r="BH55" s="51"/>
      <c r="BI55" s="51"/>
      <c r="BJ55" s="41"/>
      <c r="BK55" s="41"/>
      <c r="BL55" s="41"/>
      <c r="BM55" s="41"/>
      <c r="BN55" s="41"/>
      <c r="BO55" s="41"/>
      <c r="BP55" s="41"/>
      <c r="BQ55" s="41"/>
      <c r="BR55" s="41"/>
      <c r="BS55" s="41"/>
      <c r="BT55" s="41"/>
      <c r="BU55" s="41"/>
    </row>
    <row r="56" spans="1:73" ht="12.75" customHeight="1" x14ac:dyDescent="0.25">
      <c r="A56" s="51"/>
      <c r="B56" s="51"/>
      <c r="C56" s="51"/>
      <c r="D56" s="51"/>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c r="AL56" s="51"/>
      <c r="AM56" s="51"/>
      <c r="AN56" s="51"/>
      <c r="AO56" s="51"/>
      <c r="AP56" s="51"/>
      <c r="AQ56" s="51"/>
      <c r="AR56" s="51"/>
      <c r="AS56" s="51"/>
      <c r="AT56" s="51"/>
      <c r="AU56" s="51"/>
      <c r="AV56" s="51"/>
      <c r="AW56" s="51"/>
      <c r="AX56" s="51"/>
      <c r="AY56" s="41"/>
      <c r="AZ56" s="41"/>
      <c r="BA56" s="41"/>
      <c r="BB56" s="51"/>
      <c r="BC56" s="51"/>
      <c r="BD56" s="51"/>
      <c r="BE56" s="51"/>
      <c r="BF56" s="51"/>
      <c r="BG56" s="51"/>
      <c r="BH56" s="51"/>
      <c r="BI56" s="51"/>
      <c r="BJ56" s="41"/>
      <c r="BK56" s="41"/>
      <c r="BL56" s="41"/>
      <c r="BM56" s="41"/>
      <c r="BN56" s="41"/>
      <c r="BO56" s="41"/>
      <c r="BP56" s="41"/>
      <c r="BQ56" s="41"/>
      <c r="BR56" s="41"/>
      <c r="BS56" s="41"/>
      <c r="BT56" s="41"/>
      <c r="BU56" s="41"/>
    </row>
    <row r="57" spans="1:73" ht="12.75" customHeight="1" x14ac:dyDescent="0.25">
      <c r="A57" s="51"/>
      <c r="B57" s="51"/>
      <c r="C57" s="51"/>
      <c r="D57" s="51"/>
      <c r="E57" s="51"/>
      <c r="F57" s="51"/>
      <c r="G57" s="51"/>
      <c r="H57" s="51"/>
      <c r="I57" s="51"/>
      <c r="J57" s="51"/>
      <c r="K57" s="51"/>
      <c r="L57" s="51"/>
      <c r="M57" s="51"/>
      <c r="N57" s="51"/>
      <c r="O57" s="51"/>
      <c r="P57" s="51"/>
      <c r="Q57" s="51"/>
      <c r="R57" s="51"/>
      <c r="S57" s="51"/>
      <c r="T57" s="51"/>
      <c r="U57" s="51"/>
      <c r="V57" s="51"/>
      <c r="W57" s="51"/>
      <c r="X57" s="51"/>
      <c r="Y57" s="51"/>
      <c r="Z57" s="51"/>
      <c r="AA57" s="51"/>
      <c r="AB57" s="51"/>
      <c r="AC57" s="51"/>
      <c r="AD57" s="51"/>
      <c r="AE57" s="51"/>
      <c r="AF57" s="51"/>
      <c r="AG57" s="51"/>
      <c r="AH57" s="51"/>
      <c r="AI57" s="51"/>
      <c r="AJ57" s="51"/>
      <c r="AK57" s="51"/>
      <c r="AL57" s="51"/>
      <c r="AM57" s="51"/>
      <c r="AN57" s="51"/>
      <c r="AO57" s="51"/>
      <c r="AP57" s="51"/>
      <c r="AQ57" s="51"/>
      <c r="AR57" s="51"/>
      <c r="AS57" s="51"/>
      <c r="AT57" s="51"/>
      <c r="AU57" s="51"/>
      <c r="AV57" s="51"/>
      <c r="AW57" s="51"/>
      <c r="AX57" s="51"/>
      <c r="AY57" s="41"/>
      <c r="AZ57" s="41"/>
      <c r="BA57" s="41"/>
      <c r="BB57" s="51"/>
      <c r="BC57" s="51"/>
      <c r="BD57" s="51"/>
      <c r="BE57" s="51"/>
      <c r="BF57" s="51"/>
      <c r="BG57" s="51"/>
      <c r="BH57" s="51"/>
      <c r="BI57" s="51"/>
      <c r="BJ57" s="41"/>
      <c r="BK57" s="41"/>
      <c r="BL57" s="41"/>
      <c r="BM57" s="41"/>
      <c r="BN57" s="41"/>
      <c r="BO57" s="41"/>
      <c r="BP57" s="41"/>
      <c r="BQ57" s="41"/>
      <c r="BR57" s="41"/>
      <c r="BS57" s="41"/>
      <c r="BT57" s="41"/>
      <c r="BU57" s="41"/>
    </row>
    <row r="58" spans="1:73" ht="12.75" customHeight="1" x14ac:dyDescent="0.25">
      <c r="A58" s="51"/>
      <c r="B58" s="51"/>
      <c r="C58" s="51"/>
      <c r="D58" s="51"/>
      <c r="E58" s="51"/>
      <c r="F58" s="51"/>
      <c r="G58" s="51"/>
      <c r="H58" s="51"/>
      <c r="I58" s="51"/>
      <c r="J58" s="51"/>
      <c r="K58" s="51"/>
      <c r="L58" s="51"/>
      <c r="M58" s="51"/>
      <c r="N58" s="51"/>
      <c r="O58" s="51"/>
      <c r="P58" s="51"/>
      <c r="Q58" s="51"/>
      <c r="R58" s="51"/>
      <c r="S58" s="51"/>
      <c r="T58" s="51"/>
      <c r="U58" s="51"/>
      <c r="V58" s="51"/>
      <c r="W58" s="51"/>
      <c r="X58" s="51"/>
      <c r="Y58" s="51"/>
      <c r="Z58" s="51"/>
      <c r="AA58" s="51"/>
      <c r="AB58" s="51"/>
      <c r="AC58" s="51"/>
      <c r="AD58" s="51"/>
      <c r="AE58" s="51"/>
      <c r="AF58" s="51"/>
      <c r="AG58" s="51"/>
      <c r="AH58" s="51"/>
      <c r="AI58" s="51"/>
      <c r="AJ58" s="51"/>
      <c r="AK58" s="51"/>
      <c r="AL58" s="51"/>
      <c r="AM58" s="51"/>
      <c r="AN58" s="51"/>
      <c r="AO58" s="51"/>
      <c r="AP58" s="51"/>
      <c r="AQ58" s="51"/>
      <c r="AR58" s="51"/>
      <c r="AS58" s="51"/>
      <c r="AT58" s="51"/>
      <c r="AU58" s="51"/>
      <c r="AV58" s="51"/>
      <c r="AW58" s="51"/>
      <c r="AX58" s="51"/>
      <c r="AY58" s="41"/>
      <c r="AZ58" s="41"/>
      <c r="BA58" s="41"/>
      <c r="BB58" s="51"/>
      <c r="BC58" s="51"/>
      <c r="BD58" s="51"/>
      <c r="BE58" s="51"/>
      <c r="BF58" s="51"/>
      <c r="BG58" s="51"/>
      <c r="BH58" s="51"/>
      <c r="BI58" s="51"/>
      <c r="BJ58" s="41"/>
      <c r="BK58" s="41"/>
      <c r="BL58" s="41"/>
      <c r="BM58" s="41"/>
      <c r="BN58" s="41"/>
      <c r="BO58" s="41"/>
      <c r="BP58" s="41"/>
      <c r="BQ58" s="41"/>
      <c r="BR58" s="41"/>
      <c r="BS58" s="41"/>
      <c r="BT58" s="41"/>
      <c r="BU58" s="41"/>
    </row>
    <row r="59" spans="1:73" ht="12.75" customHeight="1" x14ac:dyDescent="0.25">
      <c r="A59" s="51"/>
      <c r="B59" s="51"/>
      <c r="C59" s="51"/>
      <c r="D59" s="51"/>
      <c r="E59" s="51"/>
      <c r="F59" s="51"/>
      <c r="G59" s="51"/>
      <c r="H59" s="51"/>
      <c r="I59" s="51"/>
      <c r="J59" s="51"/>
      <c r="K59" s="51"/>
      <c r="L59" s="51"/>
      <c r="M59" s="51"/>
      <c r="N59" s="51"/>
      <c r="O59" s="51"/>
      <c r="P59" s="51"/>
      <c r="Q59" s="51"/>
      <c r="R59" s="51"/>
      <c r="S59" s="51"/>
      <c r="T59" s="51"/>
      <c r="U59" s="51"/>
      <c r="V59" s="51"/>
      <c r="W59" s="51"/>
      <c r="X59" s="51"/>
      <c r="Y59" s="51"/>
      <c r="Z59" s="51"/>
      <c r="AA59" s="51"/>
      <c r="AB59" s="51"/>
      <c r="AC59" s="51"/>
      <c r="AD59" s="51"/>
      <c r="AE59" s="51"/>
      <c r="AF59" s="51"/>
      <c r="AG59" s="51"/>
      <c r="AH59" s="51"/>
      <c r="AI59" s="51"/>
      <c r="AJ59" s="51"/>
      <c r="AK59" s="51"/>
      <c r="AL59" s="51"/>
      <c r="AM59" s="51"/>
      <c r="AN59" s="51"/>
      <c r="AO59" s="51"/>
      <c r="AP59" s="51"/>
      <c r="AQ59" s="51"/>
      <c r="AR59" s="51"/>
      <c r="AS59" s="51"/>
      <c r="AT59" s="51"/>
      <c r="AU59" s="51"/>
      <c r="AV59" s="51"/>
      <c r="AW59" s="51"/>
      <c r="AX59" s="51"/>
      <c r="AY59" s="41"/>
      <c r="AZ59" s="41"/>
      <c r="BA59" s="41"/>
      <c r="BB59" s="51"/>
      <c r="BC59" s="51"/>
      <c r="BD59" s="51"/>
      <c r="BE59" s="51"/>
      <c r="BF59" s="51"/>
      <c r="BG59" s="51"/>
      <c r="BH59" s="51"/>
      <c r="BI59" s="51"/>
      <c r="BJ59" s="41"/>
      <c r="BK59" s="41"/>
      <c r="BL59" s="41"/>
      <c r="BM59" s="41"/>
      <c r="BN59" s="41"/>
      <c r="BO59" s="41"/>
      <c r="BP59" s="41"/>
      <c r="BQ59" s="41"/>
      <c r="BR59" s="41"/>
      <c r="BS59" s="41"/>
      <c r="BT59" s="41"/>
      <c r="BU59" s="41"/>
    </row>
    <row r="60" spans="1:73" ht="12.75" customHeight="1" x14ac:dyDescent="0.25">
      <c r="A60" s="51"/>
      <c r="B60" s="51"/>
      <c r="C60" s="51"/>
      <c r="D60" s="51"/>
      <c r="E60" s="51"/>
      <c r="F60" s="51"/>
      <c r="G60" s="51"/>
      <c r="H60" s="51"/>
      <c r="I60" s="51"/>
      <c r="J60" s="51"/>
      <c r="K60" s="51"/>
      <c r="L60" s="51"/>
      <c r="M60" s="51"/>
      <c r="N60" s="51"/>
      <c r="O60" s="51"/>
      <c r="P60" s="51"/>
      <c r="Q60" s="51"/>
      <c r="R60" s="51"/>
      <c r="S60" s="51"/>
      <c r="T60" s="51"/>
      <c r="U60" s="51"/>
      <c r="V60" s="51"/>
      <c r="W60" s="51"/>
      <c r="X60" s="51"/>
      <c r="Y60" s="51"/>
      <c r="Z60" s="51"/>
      <c r="AA60" s="51"/>
      <c r="AB60" s="51"/>
      <c r="AC60" s="51"/>
      <c r="AD60" s="51"/>
      <c r="AE60" s="51"/>
      <c r="AF60" s="51"/>
      <c r="AG60" s="51"/>
      <c r="AH60" s="51"/>
      <c r="AI60" s="51"/>
      <c r="AJ60" s="51"/>
      <c r="AK60" s="51"/>
      <c r="AL60" s="51"/>
      <c r="AM60" s="51"/>
      <c r="AN60" s="51"/>
      <c r="AO60" s="51"/>
      <c r="AP60" s="51"/>
      <c r="AQ60" s="51"/>
      <c r="AR60" s="51"/>
      <c r="AS60" s="51"/>
      <c r="AT60" s="51"/>
      <c r="AU60" s="51"/>
      <c r="AV60" s="51"/>
      <c r="AW60" s="51"/>
      <c r="AX60" s="51"/>
      <c r="AY60" s="41"/>
      <c r="AZ60" s="41"/>
      <c r="BA60" s="41"/>
      <c r="BB60" s="51"/>
      <c r="BC60" s="51"/>
      <c r="BD60" s="51"/>
      <c r="BE60" s="51"/>
      <c r="BF60" s="51"/>
      <c r="BG60" s="51"/>
      <c r="BH60" s="51"/>
      <c r="BI60" s="51"/>
      <c r="BJ60" s="41"/>
      <c r="BK60" s="41"/>
      <c r="BL60" s="41"/>
      <c r="BM60" s="41"/>
      <c r="BN60" s="41"/>
      <c r="BO60" s="41"/>
      <c r="BP60" s="41"/>
      <c r="BQ60" s="41"/>
      <c r="BR60" s="41"/>
      <c r="BS60" s="41"/>
      <c r="BT60" s="41"/>
      <c r="BU60" s="41"/>
    </row>
    <row r="61" spans="1:73" ht="12.75" customHeight="1" x14ac:dyDescent="0.25">
      <c r="A61" s="51"/>
      <c r="B61" s="51"/>
      <c r="C61" s="51"/>
      <c r="D61" s="51"/>
      <c r="E61" s="51"/>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41"/>
      <c r="AZ61" s="41"/>
      <c r="BA61" s="41"/>
      <c r="BB61" s="51"/>
      <c r="BC61" s="51"/>
      <c r="BD61" s="51"/>
      <c r="BE61" s="51"/>
      <c r="BF61" s="51"/>
      <c r="BG61" s="51"/>
      <c r="BH61" s="51"/>
      <c r="BI61" s="51"/>
      <c r="BJ61" s="41"/>
      <c r="BK61" s="41"/>
      <c r="BL61" s="41"/>
      <c r="BM61" s="41"/>
      <c r="BN61" s="41"/>
      <c r="BO61" s="41"/>
      <c r="BP61" s="41"/>
      <c r="BQ61" s="41"/>
      <c r="BR61" s="41"/>
      <c r="BS61" s="41"/>
      <c r="BT61" s="41"/>
      <c r="BU61" s="41"/>
    </row>
    <row r="62" spans="1:73" ht="12.75" customHeight="1" x14ac:dyDescent="0.25">
      <c r="A62" s="51"/>
      <c r="B62" s="51"/>
      <c r="C62" s="51"/>
      <c r="D62" s="51"/>
      <c r="E62" s="51"/>
      <c r="F62" s="51"/>
      <c r="G62" s="51"/>
      <c r="H62" s="51"/>
      <c r="I62" s="51"/>
      <c r="J62" s="51"/>
      <c r="K62" s="51"/>
      <c r="L62" s="51"/>
      <c r="M62" s="51"/>
      <c r="N62" s="51"/>
      <c r="O62" s="51"/>
      <c r="P62" s="51"/>
      <c r="Q62" s="51"/>
      <c r="R62" s="51"/>
      <c r="S62" s="51"/>
      <c r="T62" s="51"/>
      <c r="U62" s="51"/>
      <c r="V62" s="51"/>
      <c r="W62" s="51"/>
      <c r="X62" s="51"/>
      <c r="Y62" s="51"/>
      <c r="Z62" s="51"/>
      <c r="AA62" s="51"/>
      <c r="AB62" s="51"/>
      <c r="AC62" s="51"/>
      <c r="AD62" s="51"/>
      <c r="AE62" s="51"/>
      <c r="AF62" s="51"/>
      <c r="AG62" s="51"/>
      <c r="AH62" s="51"/>
      <c r="AI62" s="51"/>
      <c r="AJ62" s="51"/>
      <c r="AK62" s="51"/>
      <c r="AL62" s="51"/>
      <c r="AM62" s="51"/>
      <c r="AN62" s="51"/>
      <c r="AO62" s="51"/>
      <c r="AP62" s="51"/>
      <c r="AQ62" s="51"/>
      <c r="AR62" s="51"/>
      <c r="AS62" s="51"/>
      <c r="AT62" s="51"/>
      <c r="AU62" s="51"/>
      <c r="AV62" s="51"/>
      <c r="AW62" s="51"/>
      <c r="AX62" s="51"/>
      <c r="AY62" s="41"/>
      <c r="AZ62" s="41"/>
      <c r="BA62" s="41"/>
      <c r="BB62" s="51"/>
      <c r="BC62" s="51"/>
      <c r="BD62" s="51"/>
      <c r="BE62" s="51"/>
      <c r="BF62" s="51"/>
      <c r="BG62" s="51"/>
      <c r="BH62" s="51"/>
      <c r="BI62" s="51"/>
      <c r="BJ62" s="51"/>
      <c r="BK62" s="51"/>
      <c r="BL62" s="51"/>
      <c r="BM62" s="51"/>
      <c r="BN62" s="51"/>
      <c r="BO62" s="51"/>
      <c r="BP62" s="51"/>
      <c r="BQ62" s="51"/>
      <c r="BR62" s="51"/>
      <c r="BS62" s="51"/>
      <c r="BT62" s="51"/>
      <c r="BU62" s="51"/>
    </row>
    <row r="63" spans="1:73" ht="12.75" customHeight="1" x14ac:dyDescent="0.25">
      <c r="A63" s="51"/>
      <c r="B63" s="51"/>
      <c r="C63" s="51"/>
      <c r="D63" s="51"/>
      <c r="E63" s="51"/>
      <c r="F63" s="51"/>
      <c r="G63" s="51"/>
      <c r="H63" s="51"/>
      <c r="I63" s="51"/>
      <c r="J63" s="51"/>
      <c r="K63" s="51"/>
      <c r="L63" s="51"/>
      <c r="M63" s="51"/>
      <c r="N63" s="51"/>
      <c r="O63" s="51"/>
      <c r="P63" s="51"/>
      <c r="Q63" s="51"/>
      <c r="R63" s="51"/>
      <c r="S63" s="51"/>
      <c r="T63" s="51"/>
      <c r="U63" s="51"/>
      <c r="V63" s="51"/>
      <c r="W63" s="51"/>
      <c r="X63" s="51"/>
      <c r="Y63" s="51"/>
      <c r="Z63" s="51"/>
      <c r="AA63" s="51"/>
      <c r="AB63" s="51"/>
      <c r="AC63" s="51"/>
      <c r="AD63" s="51"/>
      <c r="AE63" s="51"/>
      <c r="AF63" s="51"/>
      <c r="AG63" s="51"/>
      <c r="AH63" s="51"/>
      <c r="AI63" s="51"/>
      <c r="AJ63" s="51"/>
      <c r="AK63" s="51"/>
      <c r="AL63" s="51"/>
      <c r="AM63" s="51"/>
      <c r="AN63" s="51"/>
      <c r="AO63" s="51"/>
      <c r="AP63" s="51"/>
      <c r="AQ63" s="51"/>
      <c r="AR63" s="51"/>
      <c r="AS63" s="51"/>
      <c r="AT63" s="51"/>
      <c r="AU63" s="51"/>
      <c r="AV63" s="51"/>
      <c r="AW63" s="51"/>
      <c r="AX63" s="51"/>
      <c r="AY63" s="41"/>
      <c r="AZ63" s="41"/>
      <c r="BA63" s="41"/>
      <c r="BB63" s="51"/>
      <c r="BC63" s="51"/>
      <c r="BD63" s="51"/>
      <c r="BE63" s="51"/>
      <c r="BF63" s="51"/>
      <c r="BG63" s="51"/>
      <c r="BH63" s="51"/>
      <c r="BI63" s="51"/>
      <c r="BJ63" s="51"/>
      <c r="BK63" s="51"/>
      <c r="BL63" s="51"/>
      <c r="BM63" s="51"/>
      <c r="BN63" s="51"/>
      <c r="BO63" s="51"/>
      <c r="BP63" s="51"/>
      <c r="BQ63" s="51"/>
      <c r="BR63" s="51"/>
      <c r="BS63" s="51"/>
      <c r="BT63" s="51"/>
      <c r="BU63" s="51"/>
    </row>
    <row r="64" spans="1:73" ht="12.75" customHeight="1" x14ac:dyDescent="0.25">
      <c r="A64" s="51"/>
      <c r="B64" s="51"/>
      <c r="C64" s="51"/>
      <c r="D64" s="51"/>
      <c r="E64" s="51"/>
      <c r="F64" s="51"/>
      <c r="G64" s="51"/>
      <c r="H64" s="51"/>
      <c r="I64" s="51"/>
      <c r="J64" s="51"/>
      <c r="K64" s="51"/>
      <c r="L64" s="51"/>
      <c r="M64" s="51"/>
      <c r="N64" s="51"/>
      <c r="O64" s="51"/>
      <c r="P64" s="51"/>
      <c r="Q64" s="51"/>
      <c r="R64" s="51"/>
      <c r="S64" s="51"/>
      <c r="T64" s="51"/>
      <c r="U64" s="51"/>
      <c r="V64" s="51"/>
      <c r="W64" s="51"/>
      <c r="X64" s="51"/>
      <c r="Y64" s="51"/>
      <c r="Z64" s="51"/>
      <c r="AA64" s="51"/>
      <c r="AB64" s="51"/>
      <c r="AC64" s="51"/>
      <c r="AD64" s="51"/>
      <c r="AE64" s="51"/>
      <c r="AF64" s="51"/>
      <c r="AG64" s="51"/>
      <c r="AH64" s="51"/>
      <c r="AI64" s="51"/>
      <c r="AJ64" s="51"/>
      <c r="AK64" s="51"/>
      <c r="AL64" s="51"/>
      <c r="AM64" s="51"/>
      <c r="AN64" s="51"/>
      <c r="AO64" s="51"/>
      <c r="AP64" s="51"/>
      <c r="AQ64" s="51"/>
      <c r="AR64" s="51"/>
      <c r="AS64" s="51"/>
      <c r="AT64" s="51"/>
      <c r="AU64" s="51"/>
      <c r="AV64" s="51"/>
      <c r="AW64" s="51"/>
      <c r="AX64" s="51"/>
      <c r="AY64" s="41"/>
      <c r="AZ64" s="41"/>
      <c r="BA64" s="41"/>
      <c r="BB64" s="51"/>
      <c r="BC64" s="51"/>
      <c r="BD64" s="51"/>
      <c r="BE64" s="51"/>
      <c r="BF64" s="51"/>
      <c r="BG64" s="51"/>
      <c r="BH64" s="51"/>
      <c r="BI64" s="51"/>
      <c r="BJ64" s="51"/>
      <c r="BK64" s="51"/>
      <c r="BL64" s="51"/>
      <c r="BM64" s="51"/>
      <c r="BN64" s="51"/>
      <c r="BO64" s="51"/>
      <c r="BP64" s="51"/>
      <c r="BQ64" s="51"/>
      <c r="BR64" s="51"/>
      <c r="BS64" s="51"/>
      <c r="BT64" s="51"/>
      <c r="BU64" s="51"/>
    </row>
    <row r="65" spans="1:73" ht="12.75" customHeight="1" x14ac:dyDescent="0.25">
      <c r="A65" s="51"/>
      <c r="B65" s="51"/>
      <c r="C65" s="51"/>
      <c r="D65" s="51"/>
      <c r="E65" s="51"/>
      <c r="F65" s="51"/>
      <c r="G65" s="51"/>
      <c r="H65" s="51"/>
      <c r="I65" s="51"/>
      <c r="J65" s="51"/>
      <c r="K65" s="51"/>
      <c r="L65" s="51"/>
      <c r="M65" s="51"/>
      <c r="N65" s="51"/>
      <c r="O65" s="51"/>
      <c r="P65" s="51"/>
      <c r="Q65" s="51"/>
      <c r="R65" s="51"/>
      <c r="S65" s="51"/>
      <c r="T65" s="51"/>
      <c r="U65" s="51"/>
      <c r="V65" s="51"/>
      <c r="W65" s="51"/>
      <c r="X65" s="51"/>
      <c r="Y65" s="51"/>
      <c r="Z65" s="51"/>
      <c r="AA65" s="51"/>
      <c r="AB65" s="51"/>
      <c r="AC65" s="51"/>
      <c r="AD65" s="51"/>
      <c r="AE65" s="51"/>
      <c r="AF65" s="51"/>
      <c r="AG65" s="51"/>
      <c r="AH65" s="51"/>
      <c r="AI65" s="51"/>
      <c r="AJ65" s="51"/>
      <c r="AK65" s="51"/>
      <c r="AL65" s="51"/>
      <c r="AM65" s="51"/>
      <c r="AN65" s="51"/>
      <c r="AO65" s="51"/>
      <c r="AP65" s="51"/>
      <c r="AQ65" s="51"/>
      <c r="AR65" s="51"/>
      <c r="AS65" s="51"/>
      <c r="AT65" s="51"/>
      <c r="AU65" s="51"/>
      <c r="AV65" s="51"/>
      <c r="AW65" s="51"/>
      <c r="AX65" s="51"/>
      <c r="AY65" s="41"/>
      <c r="AZ65" s="41"/>
      <c r="BA65" s="41"/>
      <c r="BB65" s="51"/>
      <c r="BC65" s="51"/>
      <c r="BD65" s="51"/>
      <c r="BE65" s="51"/>
      <c r="BF65" s="51"/>
      <c r="BG65" s="51"/>
      <c r="BH65" s="51"/>
      <c r="BI65" s="51"/>
      <c r="BJ65" s="51"/>
      <c r="BK65" s="51"/>
      <c r="BL65" s="51"/>
      <c r="BM65" s="51"/>
      <c r="BN65" s="51"/>
      <c r="BO65" s="51"/>
      <c r="BP65" s="51"/>
      <c r="BQ65" s="51"/>
      <c r="BR65" s="51"/>
      <c r="BS65" s="51"/>
      <c r="BT65" s="51"/>
      <c r="BU65" s="51"/>
    </row>
    <row r="66" spans="1:73" ht="12.75" customHeight="1" x14ac:dyDescent="0.25">
      <c r="A66" s="51"/>
      <c r="B66" s="51"/>
      <c r="C66" s="51"/>
      <c r="D66" s="51"/>
      <c r="E66" s="51"/>
      <c r="F66" s="51"/>
      <c r="G66" s="51"/>
      <c r="H66" s="51"/>
      <c r="I66" s="51"/>
      <c r="J66" s="51"/>
      <c r="K66" s="51"/>
      <c r="L66" s="51"/>
      <c r="M66" s="51"/>
      <c r="N66" s="51"/>
      <c r="O66" s="51"/>
      <c r="P66" s="51"/>
      <c r="Q66" s="51"/>
      <c r="R66" s="51"/>
      <c r="S66" s="51"/>
      <c r="T66" s="51"/>
      <c r="U66" s="51"/>
      <c r="V66" s="51"/>
      <c r="W66" s="51"/>
      <c r="X66" s="51"/>
      <c r="Y66" s="51"/>
      <c r="Z66" s="51"/>
      <c r="AA66" s="51"/>
      <c r="AB66" s="51"/>
      <c r="AC66" s="51"/>
      <c r="AD66" s="51"/>
      <c r="AE66" s="51"/>
      <c r="AF66" s="51"/>
      <c r="AG66" s="51"/>
      <c r="AH66" s="51"/>
      <c r="AI66" s="51"/>
      <c r="AJ66" s="51"/>
      <c r="AK66" s="51"/>
      <c r="AL66" s="51"/>
      <c r="AM66" s="51"/>
      <c r="AN66" s="51"/>
      <c r="AO66" s="51"/>
      <c r="AP66" s="51"/>
      <c r="AQ66" s="51"/>
      <c r="AR66" s="51"/>
      <c r="AS66" s="51"/>
      <c r="AT66" s="51"/>
      <c r="AU66" s="51"/>
      <c r="AV66" s="51"/>
      <c r="AW66" s="51"/>
      <c r="AX66" s="51"/>
      <c r="AY66" s="41"/>
      <c r="AZ66" s="41"/>
      <c r="BA66" s="41"/>
      <c r="BB66" s="51"/>
      <c r="BC66" s="51"/>
      <c r="BD66" s="51"/>
      <c r="BE66" s="51"/>
      <c r="BF66" s="51"/>
      <c r="BG66" s="51"/>
      <c r="BH66" s="51"/>
      <c r="BI66" s="51"/>
      <c r="BJ66" s="51"/>
      <c r="BK66" s="51"/>
      <c r="BL66" s="51"/>
      <c r="BM66" s="51"/>
      <c r="BN66" s="51"/>
      <c r="BO66" s="51"/>
      <c r="BP66" s="51"/>
      <c r="BQ66" s="51"/>
      <c r="BR66" s="51"/>
      <c r="BS66" s="51"/>
      <c r="BT66" s="51"/>
      <c r="BU66" s="51"/>
    </row>
    <row r="67" spans="1:73" ht="12.75" customHeight="1" x14ac:dyDescent="0.25">
      <c r="A67" s="51"/>
      <c r="B67" s="51"/>
      <c r="C67" s="51"/>
      <c r="D67" s="51"/>
      <c r="E67" s="51"/>
      <c r="F67" s="51"/>
      <c r="G67" s="51"/>
      <c r="H67" s="51"/>
      <c r="I67" s="51"/>
      <c r="J67" s="51"/>
      <c r="K67" s="51"/>
      <c r="L67" s="51"/>
      <c r="M67" s="51"/>
      <c r="N67" s="51"/>
      <c r="O67" s="51"/>
      <c r="P67" s="51"/>
      <c r="Q67" s="51"/>
      <c r="R67" s="51"/>
      <c r="S67" s="51"/>
      <c r="T67" s="51"/>
      <c r="U67" s="51"/>
      <c r="V67" s="51"/>
      <c r="W67" s="51"/>
      <c r="X67" s="51"/>
      <c r="Y67" s="51"/>
      <c r="Z67" s="51"/>
      <c r="AA67" s="51"/>
      <c r="AB67" s="51"/>
      <c r="AC67" s="51"/>
      <c r="AD67" s="51"/>
      <c r="AE67" s="51"/>
      <c r="AF67" s="51"/>
      <c r="AG67" s="51"/>
      <c r="AH67" s="51"/>
      <c r="AI67" s="51"/>
      <c r="AJ67" s="51"/>
      <c r="AK67" s="51"/>
      <c r="AL67" s="51"/>
      <c r="AM67" s="51"/>
      <c r="AN67" s="51"/>
      <c r="AO67" s="51"/>
      <c r="AP67" s="51"/>
      <c r="AQ67" s="51"/>
      <c r="AR67" s="51"/>
      <c r="AS67" s="51"/>
      <c r="AT67" s="51"/>
      <c r="AU67" s="51"/>
      <c r="AV67" s="51"/>
      <c r="AW67" s="51"/>
      <c r="AX67" s="51"/>
      <c r="AY67" s="41"/>
      <c r="AZ67" s="41"/>
      <c r="BA67" s="41"/>
      <c r="BB67" s="51"/>
      <c r="BC67" s="51"/>
      <c r="BD67" s="51"/>
      <c r="BE67" s="51"/>
      <c r="BF67" s="51"/>
      <c r="BG67" s="51"/>
      <c r="BH67" s="51"/>
      <c r="BI67" s="51"/>
      <c r="BJ67" s="51"/>
      <c r="BK67" s="51"/>
      <c r="BL67" s="51"/>
      <c r="BM67" s="51"/>
      <c r="BN67" s="51"/>
      <c r="BO67" s="51"/>
      <c r="BP67" s="51"/>
      <c r="BQ67" s="51"/>
      <c r="BR67" s="51"/>
      <c r="BS67" s="51"/>
      <c r="BT67" s="51"/>
      <c r="BU67" s="51"/>
    </row>
    <row r="68" spans="1:73" ht="12.75" customHeight="1" x14ac:dyDescent="0.25">
      <c r="A68" s="51"/>
      <c r="B68" s="51"/>
      <c r="C68" s="51"/>
      <c r="D68" s="51"/>
      <c r="E68" s="51"/>
      <c r="F68" s="51"/>
      <c r="G68" s="51"/>
      <c r="H68" s="51"/>
      <c r="I68" s="51"/>
      <c r="J68" s="51"/>
      <c r="K68" s="51"/>
      <c r="L68" s="51"/>
      <c r="M68" s="51"/>
      <c r="N68" s="51"/>
      <c r="O68" s="51"/>
      <c r="P68" s="51"/>
      <c r="Q68" s="51"/>
      <c r="R68" s="51"/>
      <c r="S68" s="51"/>
      <c r="T68" s="51"/>
      <c r="U68" s="51"/>
      <c r="V68" s="51"/>
      <c r="W68" s="51"/>
      <c r="X68" s="51"/>
      <c r="Y68" s="51"/>
      <c r="Z68" s="51"/>
      <c r="AA68" s="51"/>
      <c r="AB68" s="51"/>
      <c r="AC68" s="51"/>
      <c r="AD68" s="51"/>
      <c r="AE68" s="51"/>
      <c r="AF68" s="51"/>
      <c r="AG68" s="51"/>
      <c r="AH68" s="51"/>
      <c r="AI68" s="51"/>
      <c r="AJ68" s="51"/>
      <c r="AK68" s="51"/>
      <c r="AL68" s="51"/>
      <c r="AM68" s="51"/>
      <c r="AN68" s="51"/>
      <c r="AO68" s="51"/>
      <c r="AP68" s="51"/>
      <c r="AQ68" s="51"/>
      <c r="AR68" s="51"/>
      <c r="AS68" s="51"/>
      <c r="AT68" s="51"/>
      <c r="AU68" s="51"/>
      <c r="AV68" s="51"/>
      <c r="AW68" s="51"/>
      <c r="AX68" s="51"/>
      <c r="AY68" s="41"/>
      <c r="AZ68" s="41"/>
      <c r="BA68" s="41"/>
      <c r="BB68" s="51"/>
      <c r="BC68" s="51"/>
      <c r="BD68" s="51"/>
      <c r="BE68" s="51"/>
      <c r="BF68" s="51"/>
      <c r="BG68" s="51"/>
      <c r="BH68" s="51"/>
      <c r="BI68" s="51"/>
      <c r="BJ68" s="51"/>
      <c r="BK68" s="51"/>
      <c r="BL68" s="51"/>
      <c r="BM68" s="51"/>
      <c r="BN68" s="51"/>
      <c r="BO68" s="51"/>
      <c r="BP68" s="51"/>
      <c r="BQ68" s="51"/>
      <c r="BR68" s="51"/>
      <c r="BS68" s="51"/>
      <c r="BT68" s="51"/>
      <c r="BU68" s="51"/>
    </row>
    <row r="69" spans="1:73" ht="12.75" customHeight="1" x14ac:dyDescent="0.25">
      <c r="A69" s="51"/>
      <c r="B69" s="51"/>
      <c r="C69" s="51"/>
      <c r="D69" s="51"/>
      <c r="E69" s="51"/>
      <c r="F69" s="51"/>
      <c r="G69" s="51"/>
      <c r="H69" s="51"/>
      <c r="I69" s="51"/>
      <c r="J69" s="51"/>
      <c r="K69" s="51"/>
      <c r="L69" s="51"/>
      <c r="M69" s="51"/>
      <c r="N69" s="51"/>
      <c r="O69" s="51"/>
      <c r="P69" s="51"/>
      <c r="Q69" s="51"/>
      <c r="R69" s="51"/>
      <c r="S69" s="51"/>
      <c r="T69" s="51"/>
      <c r="U69" s="51"/>
      <c r="V69" s="51"/>
      <c r="W69" s="51"/>
      <c r="X69" s="51"/>
      <c r="Y69" s="51"/>
      <c r="Z69" s="51"/>
      <c r="AA69" s="51"/>
      <c r="AB69" s="51"/>
      <c r="AC69" s="51"/>
      <c r="AD69" s="51"/>
      <c r="AE69" s="51"/>
      <c r="AF69" s="51"/>
      <c r="AG69" s="51"/>
      <c r="AH69" s="51"/>
      <c r="AI69" s="51"/>
      <c r="AJ69" s="51"/>
      <c r="AK69" s="51"/>
      <c r="AL69" s="51"/>
      <c r="AM69" s="51"/>
      <c r="AN69" s="51"/>
      <c r="AO69" s="51"/>
      <c r="AP69" s="51"/>
      <c r="AQ69" s="51"/>
      <c r="AR69" s="51"/>
      <c r="AS69" s="51"/>
      <c r="AT69" s="51"/>
      <c r="AU69" s="51"/>
      <c r="AV69" s="51"/>
      <c r="AW69" s="51"/>
      <c r="AX69" s="51"/>
      <c r="AY69" s="41"/>
      <c r="AZ69" s="41"/>
      <c r="BA69" s="41"/>
      <c r="BB69" s="51"/>
      <c r="BC69" s="51"/>
      <c r="BD69" s="51"/>
      <c r="BE69" s="51"/>
      <c r="BF69" s="51"/>
      <c r="BG69" s="51"/>
      <c r="BH69" s="51"/>
      <c r="BI69" s="51"/>
      <c r="BJ69" s="51"/>
      <c r="BK69" s="51"/>
      <c r="BL69" s="51"/>
      <c r="BM69" s="51"/>
      <c r="BN69" s="51"/>
      <c r="BO69" s="51"/>
      <c r="BP69" s="51"/>
      <c r="BQ69" s="51"/>
      <c r="BR69" s="51"/>
      <c r="BS69" s="51"/>
      <c r="BT69" s="51"/>
      <c r="BU69" s="51"/>
    </row>
    <row r="70" spans="1:73" ht="12.75" customHeight="1" x14ac:dyDescent="0.25">
      <c r="A70" s="51"/>
      <c r="B70" s="51"/>
      <c r="C70" s="51"/>
      <c r="D70" s="51"/>
      <c r="E70" s="51"/>
      <c r="F70" s="51"/>
      <c r="G70" s="51"/>
      <c r="H70" s="51"/>
      <c r="I70" s="51"/>
      <c r="J70" s="51"/>
      <c r="K70" s="51"/>
      <c r="L70" s="51"/>
      <c r="M70" s="51"/>
      <c r="N70" s="51"/>
      <c r="O70" s="51"/>
      <c r="P70" s="51"/>
      <c r="Q70" s="51"/>
      <c r="R70" s="51"/>
      <c r="S70" s="51"/>
      <c r="T70" s="51"/>
      <c r="U70" s="51"/>
      <c r="V70" s="51"/>
      <c r="W70" s="51"/>
      <c r="X70" s="51"/>
      <c r="Y70" s="51"/>
      <c r="Z70" s="51"/>
      <c r="AA70" s="51"/>
      <c r="AB70" s="51"/>
      <c r="AC70" s="51"/>
      <c r="AD70" s="51"/>
      <c r="AE70" s="51"/>
      <c r="AF70" s="51"/>
      <c r="AG70" s="51"/>
      <c r="AH70" s="51"/>
      <c r="AI70" s="51"/>
      <c r="AJ70" s="51"/>
      <c r="AK70" s="51"/>
      <c r="AL70" s="51"/>
      <c r="AM70" s="51"/>
      <c r="AN70" s="51"/>
      <c r="AO70" s="51"/>
      <c r="AP70" s="51"/>
      <c r="AQ70" s="51"/>
      <c r="AR70" s="51"/>
      <c r="AS70" s="51"/>
      <c r="AT70" s="51"/>
      <c r="AU70" s="51"/>
      <c r="AV70" s="51"/>
      <c r="AW70" s="51"/>
      <c r="AX70" s="51"/>
      <c r="AY70" s="41"/>
      <c r="AZ70" s="41"/>
      <c r="BA70" s="41"/>
      <c r="BB70" s="51"/>
      <c r="BC70" s="51"/>
      <c r="BD70" s="51"/>
      <c r="BE70" s="51"/>
      <c r="BF70" s="51"/>
      <c r="BG70" s="51"/>
      <c r="BH70" s="51"/>
      <c r="BI70" s="51"/>
      <c r="BJ70" s="51"/>
      <c r="BK70" s="51"/>
      <c r="BL70" s="51"/>
      <c r="BM70" s="51"/>
      <c r="BN70" s="51"/>
      <c r="BO70" s="51"/>
      <c r="BP70" s="51"/>
      <c r="BQ70" s="51"/>
      <c r="BR70" s="51"/>
      <c r="BS70" s="51"/>
      <c r="BT70" s="51"/>
      <c r="BU70" s="51"/>
    </row>
    <row r="71" spans="1:73" ht="12.75" customHeight="1" x14ac:dyDescent="0.25">
      <c r="A71" s="51"/>
      <c r="B71" s="51"/>
      <c r="C71" s="51"/>
      <c r="D71" s="51"/>
      <c r="E71" s="51"/>
      <c r="F71" s="51"/>
      <c r="G71" s="51"/>
      <c r="H71" s="51"/>
      <c r="I71" s="51"/>
      <c r="J71" s="51"/>
      <c r="K71" s="51"/>
      <c r="L71" s="51"/>
      <c r="M71" s="51"/>
      <c r="N71" s="51"/>
      <c r="O71" s="51"/>
      <c r="P71" s="51"/>
      <c r="Q71" s="51"/>
      <c r="R71" s="51"/>
      <c r="S71" s="51"/>
      <c r="T71" s="51"/>
      <c r="U71" s="51"/>
      <c r="V71" s="51"/>
      <c r="W71" s="51"/>
      <c r="X71" s="51"/>
      <c r="Y71" s="51"/>
      <c r="Z71" s="51"/>
      <c r="AA71" s="51"/>
      <c r="AB71" s="51"/>
      <c r="AC71" s="51"/>
      <c r="AD71" s="51"/>
      <c r="AE71" s="51"/>
      <c r="AF71" s="51"/>
      <c r="AG71" s="51"/>
      <c r="AH71" s="51"/>
      <c r="AI71" s="51"/>
      <c r="AJ71" s="51"/>
      <c r="AK71" s="51"/>
      <c r="AL71" s="51"/>
      <c r="AM71" s="51"/>
      <c r="AN71" s="51"/>
      <c r="AO71" s="51"/>
      <c r="AP71" s="51"/>
      <c r="AQ71" s="51"/>
      <c r="AR71" s="51"/>
      <c r="AS71" s="51"/>
      <c r="AT71" s="51"/>
      <c r="AU71" s="51"/>
      <c r="AV71" s="51"/>
      <c r="AW71" s="51"/>
      <c r="AX71" s="51"/>
      <c r="AY71" s="41"/>
      <c r="AZ71" s="41"/>
      <c r="BA71" s="41"/>
      <c r="BB71" s="51"/>
      <c r="BC71" s="51"/>
      <c r="BD71" s="51"/>
      <c r="BE71" s="51"/>
      <c r="BF71" s="51"/>
      <c r="BG71" s="51"/>
      <c r="BH71" s="51"/>
      <c r="BI71" s="51"/>
      <c r="BJ71" s="51"/>
      <c r="BK71" s="51"/>
      <c r="BL71" s="51"/>
      <c r="BM71" s="51"/>
      <c r="BN71" s="51"/>
      <c r="BO71" s="51"/>
      <c r="BP71" s="51"/>
      <c r="BQ71" s="51"/>
      <c r="BR71" s="51"/>
      <c r="BS71" s="51"/>
      <c r="BT71" s="51"/>
      <c r="BU71" s="51"/>
    </row>
    <row r="72" spans="1:73" ht="12.75" customHeight="1" x14ac:dyDescent="0.25">
      <c r="A72" s="51"/>
      <c r="B72" s="51"/>
      <c r="C72" s="51"/>
      <c r="D72" s="51"/>
      <c r="E72" s="51"/>
      <c r="F72" s="51"/>
      <c r="G72" s="51"/>
      <c r="H72" s="51"/>
      <c r="I72" s="51"/>
      <c r="J72" s="51"/>
      <c r="K72" s="51"/>
      <c r="L72" s="51"/>
      <c r="M72" s="51"/>
      <c r="N72" s="51"/>
      <c r="O72" s="51"/>
      <c r="P72" s="51"/>
      <c r="Q72" s="51"/>
      <c r="R72" s="51"/>
      <c r="S72" s="51"/>
      <c r="T72" s="51"/>
      <c r="U72" s="51"/>
      <c r="V72" s="51"/>
      <c r="W72" s="51"/>
      <c r="X72" s="51"/>
      <c r="Y72" s="51"/>
      <c r="Z72" s="51"/>
      <c r="AA72" s="51"/>
      <c r="AB72" s="51"/>
      <c r="AC72" s="51"/>
      <c r="AD72" s="51"/>
      <c r="AE72" s="51"/>
      <c r="AF72" s="51"/>
      <c r="AG72" s="51"/>
      <c r="AH72" s="51"/>
      <c r="AI72" s="51"/>
      <c r="AJ72" s="51"/>
      <c r="AK72" s="51"/>
      <c r="AL72" s="51"/>
      <c r="AM72" s="51"/>
      <c r="AN72" s="51"/>
      <c r="AO72" s="51"/>
      <c r="AP72" s="51"/>
      <c r="AQ72" s="51"/>
      <c r="AR72" s="51"/>
      <c r="AS72" s="51"/>
      <c r="AT72" s="51"/>
      <c r="AU72" s="51"/>
      <c r="AV72" s="51"/>
      <c r="AW72" s="51"/>
      <c r="AX72" s="51"/>
      <c r="AY72" s="41"/>
      <c r="AZ72" s="41"/>
      <c r="BA72" s="41"/>
      <c r="BB72" s="51"/>
      <c r="BC72" s="51"/>
      <c r="BD72" s="51"/>
      <c r="BE72" s="51"/>
      <c r="BF72" s="51"/>
      <c r="BG72" s="51"/>
      <c r="BH72" s="51"/>
      <c r="BI72" s="51"/>
      <c r="BJ72" s="51"/>
      <c r="BK72" s="51"/>
      <c r="BL72" s="51"/>
      <c r="BM72" s="51"/>
      <c r="BN72" s="51"/>
      <c r="BO72" s="51"/>
      <c r="BP72" s="51"/>
      <c r="BQ72" s="51"/>
      <c r="BR72" s="51"/>
      <c r="BS72" s="51"/>
      <c r="BT72" s="51"/>
      <c r="BU72" s="51"/>
    </row>
    <row r="73" spans="1:73" ht="12.75" customHeight="1" x14ac:dyDescent="0.25">
      <c r="A73" s="51"/>
      <c r="B73" s="51"/>
      <c r="C73" s="51"/>
      <c r="D73" s="51"/>
      <c r="E73" s="51"/>
      <c r="F73" s="51"/>
      <c r="G73" s="51"/>
      <c r="H73" s="51"/>
      <c r="I73" s="51"/>
      <c r="J73" s="51"/>
      <c r="K73" s="51"/>
      <c r="L73" s="51"/>
      <c r="M73" s="51"/>
      <c r="N73" s="51"/>
      <c r="O73" s="51"/>
      <c r="P73" s="51"/>
      <c r="Q73" s="51"/>
      <c r="R73" s="51"/>
      <c r="S73" s="51"/>
      <c r="T73" s="51"/>
      <c r="U73" s="51"/>
      <c r="V73" s="51"/>
      <c r="W73" s="51"/>
      <c r="X73" s="51"/>
      <c r="Y73" s="51"/>
      <c r="Z73" s="51"/>
      <c r="AA73" s="51"/>
      <c r="AB73" s="51"/>
      <c r="AC73" s="51"/>
      <c r="AD73" s="51"/>
      <c r="AE73" s="51"/>
      <c r="AF73" s="51"/>
      <c r="AG73" s="51"/>
      <c r="AH73" s="51"/>
      <c r="AI73" s="51"/>
      <c r="AJ73" s="51"/>
      <c r="AK73" s="51"/>
      <c r="AL73" s="51"/>
      <c r="AM73" s="51"/>
      <c r="AN73" s="51"/>
      <c r="AO73" s="51"/>
      <c r="AP73" s="51"/>
      <c r="AQ73" s="51"/>
      <c r="AR73" s="51"/>
      <c r="AS73" s="51"/>
      <c r="AT73" s="51"/>
      <c r="AU73" s="51"/>
      <c r="AV73" s="51"/>
      <c r="AW73" s="51"/>
      <c r="AX73" s="51"/>
      <c r="AY73" s="41"/>
      <c r="AZ73" s="41"/>
      <c r="BA73" s="41"/>
      <c r="BB73" s="51"/>
      <c r="BC73" s="51"/>
      <c r="BD73" s="51"/>
      <c r="BE73" s="51"/>
      <c r="BF73" s="51"/>
      <c r="BG73" s="51"/>
      <c r="BH73" s="51"/>
      <c r="BI73" s="51"/>
      <c r="BJ73" s="51"/>
      <c r="BK73" s="51"/>
      <c r="BL73" s="51"/>
      <c r="BM73" s="51"/>
      <c r="BN73" s="51"/>
      <c r="BO73" s="51"/>
      <c r="BP73" s="51"/>
      <c r="BQ73" s="51"/>
      <c r="BR73" s="51"/>
      <c r="BS73" s="51"/>
      <c r="BT73" s="51"/>
      <c r="BU73" s="51"/>
    </row>
    <row r="74" spans="1:73" ht="12.75" customHeight="1" x14ac:dyDescent="0.25">
      <c r="A74" s="51"/>
      <c r="B74" s="51"/>
      <c r="C74" s="51"/>
      <c r="D74" s="51"/>
      <c r="E74" s="51"/>
      <c r="F74" s="51"/>
      <c r="G74" s="51"/>
      <c r="H74" s="51"/>
      <c r="I74" s="51"/>
      <c r="J74" s="51"/>
      <c r="K74" s="51"/>
      <c r="L74" s="51"/>
      <c r="M74" s="51"/>
      <c r="N74" s="51"/>
      <c r="O74" s="51"/>
      <c r="P74" s="51"/>
      <c r="Q74" s="51"/>
      <c r="R74" s="51"/>
      <c r="S74" s="51"/>
      <c r="T74" s="51"/>
      <c r="U74" s="51"/>
      <c r="V74" s="51"/>
      <c r="W74" s="51"/>
      <c r="X74" s="51"/>
      <c r="Y74" s="51"/>
      <c r="Z74" s="51"/>
      <c r="AA74" s="51"/>
      <c r="AB74" s="51"/>
      <c r="AC74" s="51"/>
      <c r="AD74" s="51"/>
      <c r="AE74" s="51"/>
      <c r="AF74" s="51"/>
      <c r="AG74" s="51"/>
      <c r="AH74" s="51"/>
      <c r="AI74" s="51"/>
      <c r="AJ74" s="51"/>
      <c r="AK74" s="51"/>
      <c r="AL74" s="51"/>
      <c r="AM74" s="51"/>
      <c r="AN74" s="51"/>
      <c r="AO74" s="51"/>
      <c r="AP74" s="51"/>
      <c r="AQ74" s="51"/>
      <c r="AR74" s="51"/>
      <c r="AS74" s="51"/>
      <c r="AT74" s="51"/>
      <c r="AU74" s="51"/>
      <c r="AV74" s="51"/>
      <c r="AW74" s="51"/>
      <c r="AX74" s="51"/>
      <c r="AY74" s="41"/>
      <c r="AZ74" s="41"/>
      <c r="BA74" s="41"/>
      <c r="BB74" s="51"/>
      <c r="BC74" s="51"/>
      <c r="BD74" s="51"/>
      <c r="BE74" s="51"/>
      <c r="BF74" s="51"/>
      <c r="BG74" s="51"/>
      <c r="BH74" s="51"/>
      <c r="BI74" s="51"/>
      <c r="BJ74" s="51"/>
      <c r="BK74" s="51"/>
      <c r="BL74" s="51"/>
      <c r="BM74" s="51"/>
      <c r="BN74" s="51"/>
      <c r="BO74" s="51"/>
      <c r="BP74" s="51"/>
      <c r="BQ74" s="51"/>
      <c r="BR74" s="51"/>
      <c r="BS74" s="51"/>
      <c r="BT74" s="51"/>
      <c r="BU74" s="51"/>
    </row>
    <row r="75" spans="1:73" ht="12.75" customHeight="1" x14ac:dyDescent="0.25">
      <c r="A75" s="51"/>
      <c r="B75" s="51"/>
      <c r="C75" s="51"/>
      <c r="D75" s="51"/>
      <c r="E75" s="51"/>
      <c r="F75" s="51"/>
      <c r="G75" s="51"/>
      <c r="H75" s="51"/>
      <c r="I75" s="51"/>
      <c r="J75" s="51"/>
      <c r="K75" s="51"/>
      <c r="L75" s="51"/>
      <c r="M75" s="51"/>
      <c r="N75" s="51"/>
      <c r="O75" s="51"/>
      <c r="P75" s="51"/>
      <c r="Q75" s="51"/>
      <c r="R75" s="51"/>
      <c r="S75" s="51"/>
      <c r="T75" s="51"/>
      <c r="U75" s="51"/>
      <c r="V75" s="51"/>
      <c r="W75" s="51"/>
      <c r="X75" s="51"/>
      <c r="Y75" s="51"/>
      <c r="Z75" s="51"/>
      <c r="AA75" s="51"/>
      <c r="AB75" s="51"/>
      <c r="AC75" s="51"/>
      <c r="AD75" s="51"/>
      <c r="AE75" s="51"/>
      <c r="AF75" s="51"/>
      <c r="AG75" s="51"/>
      <c r="AH75" s="51"/>
      <c r="AI75" s="51"/>
      <c r="AJ75" s="51"/>
      <c r="AK75" s="51"/>
      <c r="AL75" s="51"/>
      <c r="AM75" s="51"/>
      <c r="AN75" s="51"/>
      <c r="AO75" s="51"/>
      <c r="AP75" s="51"/>
      <c r="AQ75" s="51"/>
      <c r="AR75" s="51"/>
      <c r="AS75" s="51"/>
      <c r="AT75" s="51"/>
      <c r="AU75" s="51"/>
      <c r="AV75" s="51"/>
      <c r="AW75" s="51"/>
      <c r="AX75" s="51"/>
      <c r="AY75" s="41"/>
      <c r="AZ75" s="41"/>
      <c r="BA75" s="41"/>
      <c r="BB75" s="51"/>
      <c r="BC75" s="51"/>
      <c r="BD75" s="51"/>
      <c r="BE75" s="51"/>
      <c r="BF75" s="51"/>
      <c r="BG75" s="51"/>
      <c r="BH75" s="51"/>
      <c r="BI75" s="51"/>
      <c r="BJ75" s="51"/>
      <c r="BK75" s="51"/>
      <c r="BL75" s="51"/>
      <c r="BM75" s="51"/>
      <c r="BN75" s="51"/>
      <c r="BO75" s="51"/>
      <c r="BP75" s="51"/>
      <c r="BQ75" s="51"/>
      <c r="BR75" s="51"/>
      <c r="BS75" s="51"/>
      <c r="BT75" s="51"/>
      <c r="BU75" s="51"/>
    </row>
    <row r="76" spans="1:73" ht="12.75" customHeight="1" x14ac:dyDescent="0.25">
      <c r="A76" s="51"/>
      <c r="B76" s="51"/>
      <c r="C76" s="51"/>
      <c r="D76" s="51"/>
      <c r="E76" s="51"/>
      <c r="F76" s="51"/>
      <c r="G76" s="51"/>
      <c r="H76" s="51"/>
      <c r="I76" s="51"/>
      <c r="J76" s="51"/>
      <c r="K76" s="51"/>
      <c r="L76" s="51"/>
      <c r="M76" s="51"/>
      <c r="N76" s="51"/>
      <c r="O76" s="51"/>
      <c r="P76" s="51"/>
      <c r="Q76" s="51"/>
      <c r="R76" s="51"/>
      <c r="S76" s="51"/>
      <c r="T76" s="51"/>
      <c r="U76" s="51"/>
      <c r="V76" s="51"/>
      <c r="W76" s="51"/>
      <c r="X76" s="51"/>
      <c r="Y76" s="51"/>
      <c r="Z76" s="51"/>
      <c r="AA76" s="51"/>
      <c r="AB76" s="51"/>
      <c r="AC76" s="51"/>
      <c r="AD76" s="51"/>
      <c r="AE76" s="51"/>
      <c r="AF76" s="51"/>
      <c r="AG76" s="51"/>
      <c r="AH76" s="51"/>
      <c r="AI76" s="51"/>
      <c r="AJ76" s="51"/>
      <c r="AK76" s="51"/>
      <c r="AL76" s="51"/>
      <c r="AM76" s="51"/>
      <c r="AN76" s="51"/>
      <c r="AO76" s="51"/>
      <c r="AP76" s="51"/>
      <c r="AQ76" s="51"/>
      <c r="AR76" s="51"/>
      <c r="AS76" s="51"/>
      <c r="AT76" s="51"/>
      <c r="AU76" s="51"/>
      <c r="AV76" s="51"/>
      <c r="AW76" s="51"/>
      <c r="AX76" s="51"/>
      <c r="AY76" s="41"/>
      <c r="AZ76" s="41"/>
      <c r="BA76" s="41"/>
      <c r="BB76" s="51"/>
      <c r="BC76" s="51"/>
      <c r="BD76" s="51"/>
      <c r="BE76" s="51"/>
      <c r="BF76" s="51"/>
      <c r="BG76" s="51"/>
      <c r="BH76" s="51"/>
      <c r="BI76" s="51"/>
      <c r="BJ76" s="51"/>
      <c r="BK76" s="51"/>
      <c r="BL76" s="51"/>
      <c r="BM76" s="51"/>
      <c r="BN76" s="51"/>
      <c r="BO76" s="51"/>
      <c r="BP76" s="51"/>
      <c r="BQ76" s="51"/>
      <c r="BR76" s="51"/>
      <c r="BS76" s="51"/>
      <c r="BT76" s="51"/>
      <c r="BU76" s="51"/>
    </row>
    <row r="77" spans="1:73" ht="12.75" customHeight="1" x14ac:dyDescent="0.25">
      <c r="A77" s="51"/>
      <c r="B77" s="51"/>
      <c r="C77" s="51"/>
      <c r="D77" s="51"/>
      <c r="E77" s="51"/>
      <c r="F77" s="51"/>
      <c r="G77" s="51"/>
      <c r="H77" s="51"/>
      <c r="I77" s="51"/>
      <c r="J77" s="51"/>
      <c r="K77" s="51"/>
      <c r="L77" s="51"/>
      <c r="M77" s="51"/>
      <c r="N77" s="51"/>
      <c r="O77" s="51"/>
      <c r="P77" s="51"/>
      <c r="Q77" s="51"/>
      <c r="R77" s="51"/>
      <c r="S77" s="51"/>
      <c r="T77" s="51"/>
      <c r="U77" s="51"/>
      <c r="V77" s="51"/>
      <c r="W77" s="51"/>
      <c r="X77" s="51"/>
      <c r="Y77" s="51"/>
      <c r="Z77" s="51"/>
      <c r="AA77" s="51"/>
      <c r="AB77" s="51"/>
      <c r="AC77" s="51"/>
      <c r="AD77" s="51"/>
      <c r="AE77" s="51"/>
      <c r="AF77" s="51"/>
      <c r="AG77" s="51"/>
      <c r="AH77" s="51"/>
      <c r="AI77" s="51"/>
      <c r="AJ77" s="51"/>
      <c r="AK77" s="51"/>
      <c r="AL77" s="51"/>
      <c r="AM77" s="51"/>
      <c r="AN77" s="51"/>
      <c r="AO77" s="51"/>
      <c r="AP77" s="51"/>
      <c r="AQ77" s="51"/>
      <c r="AR77" s="51"/>
      <c r="AS77" s="51"/>
      <c r="AT77" s="51"/>
      <c r="AU77" s="51"/>
      <c r="AV77" s="51"/>
      <c r="AW77" s="51"/>
      <c r="AX77" s="51"/>
      <c r="AY77" s="41"/>
      <c r="AZ77" s="41"/>
      <c r="BA77" s="41"/>
      <c r="BB77" s="51"/>
      <c r="BC77" s="51"/>
      <c r="BD77" s="51"/>
      <c r="BE77" s="51"/>
      <c r="BF77" s="51"/>
      <c r="BG77" s="51"/>
      <c r="BH77" s="51"/>
      <c r="BI77" s="51"/>
      <c r="BJ77" s="51"/>
      <c r="BK77" s="51"/>
      <c r="BL77" s="51"/>
      <c r="BM77" s="51"/>
      <c r="BN77" s="51"/>
      <c r="BO77" s="51"/>
      <c r="BP77" s="51"/>
      <c r="BQ77" s="51"/>
      <c r="BR77" s="51"/>
      <c r="BS77" s="51"/>
      <c r="BT77" s="51"/>
      <c r="BU77" s="51"/>
    </row>
    <row r="78" spans="1:73" ht="12.75" customHeight="1" x14ac:dyDescent="0.25">
      <c r="A78" s="51"/>
      <c r="B78" s="51"/>
      <c r="C78" s="51"/>
      <c r="D78" s="51"/>
      <c r="E78" s="51"/>
      <c r="F78" s="51"/>
      <c r="G78" s="51"/>
      <c r="H78" s="51"/>
      <c r="I78" s="51"/>
      <c r="J78" s="51"/>
      <c r="K78" s="51"/>
      <c r="L78" s="51"/>
      <c r="M78" s="51"/>
      <c r="N78" s="51"/>
      <c r="O78" s="51"/>
      <c r="P78" s="51"/>
      <c r="Q78" s="51"/>
      <c r="R78" s="51"/>
      <c r="S78" s="51"/>
      <c r="T78" s="51"/>
      <c r="U78" s="51"/>
      <c r="V78" s="51"/>
      <c r="W78" s="51"/>
      <c r="X78" s="51"/>
      <c r="Y78" s="51"/>
      <c r="Z78" s="51"/>
      <c r="AA78" s="51"/>
      <c r="AB78" s="51"/>
      <c r="AC78" s="51"/>
      <c r="AD78" s="51"/>
      <c r="AE78" s="51"/>
      <c r="AF78" s="51"/>
      <c r="AG78" s="51"/>
      <c r="AH78" s="51"/>
      <c r="AI78" s="51"/>
      <c r="AJ78" s="51"/>
      <c r="AK78" s="51"/>
      <c r="AL78" s="51"/>
      <c r="AM78" s="51"/>
      <c r="AN78" s="51"/>
      <c r="AO78" s="51"/>
      <c r="AP78" s="51"/>
      <c r="AQ78" s="51"/>
      <c r="AR78" s="51"/>
      <c r="AS78" s="51"/>
      <c r="AT78" s="51"/>
      <c r="AU78" s="51"/>
      <c r="AV78" s="51"/>
      <c r="AW78" s="51"/>
      <c r="AX78" s="51"/>
      <c r="AY78" s="41"/>
      <c r="AZ78" s="41"/>
      <c r="BA78" s="41"/>
      <c r="BB78" s="51"/>
      <c r="BC78" s="51"/>
      <c r="BD78" s="51"/>
      <c r="BE78" s="51"/>
      <c r="BF78" s="51"/>
      <c r="BG78" s="51"/>
      <c r="BH78" s="51"/>
      <c r="BI78" s="51"/>
      <c r="BJ78" s="51"/>
      <c r="BK78" s="51"/>
      <c r="BL78" s="51"/>
      <c r="BM78" s="51"/>
      <c r="BN78" s="51"/>
      <c r="BO78" s="51"/>
      <c r="BP78" s="51"/>
      <c r="BQ78" s="51"/>
      <c r="BR78" s="51"/>
      <c r="BS78" s="51"/>
      <c r="BT78" s="51"/>
      <c r="BU78" s="51"/>
    </row>
    <row r="79" spans="1:73" ht="12.75" customHeight="1" x14ac:dyDescent="0.25">
      <c r="A79" s="51"/>
      <c r="B79" s="51"/>
      <c r="C79" s="51"/>
      <c r="D79" s="51"/>
      <c r="E79" s="51"/>
      <c r="F79" s="51"/>
      <c r="G79" s="51"/>
      <c r="H79" s="51"/>
      <c r="I79" s="51"/>
      <c r="J79" s="51"/>
      <c r="K79" s="51"/>
      <c r="L79" s="51"/>
      <c r="M79" s="51"/>
      <c r="N79" s="51"/>
      <c r="O79" s="51"/>
      <c r="P79" s="51"/>
      <c r="Q79" s="51"/>
      <c r="R79" s="51"/>
      <c r="S79" s="51"/>
      <c r="T79" s="51"/>
      <c r="U79" s="51"/>
      <c r="V79" s="51"/>
      <c r="W79" s="51"/>
      <c r="X79" s="51"/>
      <c r="Y79" s="51"/>
      <c r="Z79" s="51"/>
      <c r="AA79" s="51"/>
      <c r="AB79" s="51"/>
      <c r="AC79" s="51"/>
      <c r="AD79" s="51"/>
      <c r="AE79" s="51"/>
      <c r="AF79" s="51"/>
      <c r="AG79" s="51"/>
      <c r="AH79" s="51"/>
      <c r="AI79" s="51"/>
      <c r="AJ79" s="51"/>
      <c r="AK79" s="51"/>
      <c r="AL79" s="51"/>
      <c r="AM79" s="51"/>
      <c r="AN79" s="51"/>
      <c r="AO79" s="51"/>
      <c r="AP79" s="51"/>
      <c r="AQ79" s="51"/>
      <c r="AR79" s="51"/>
      <c r="AS79" s="51"/>
      <c r="AT79" s="51"/>
      <c r="AU79" s="51"/>
      <c r="AV79" s="51"/>
      <c r="AW79" s="51"/>
      <c r="AX79" s="51"/>
      <c r="AY79" s="41"/>
      <c r="AZ79" s="41"/>
      <c r="BA79" s="41"/>
      <c r="BB79" s="51"/>
      <c r="BC79" s="51"/>
      <c r="BD79" s="51"/>
      <c r="BE79" s="51"/>
      <c r="BF79" s="51"/>
      <c r="BG79" s="51"/>
      <c r="BH79" s="51"/>
      <c r="BI79" s="51"/>
      <c r="BJ79" s="51"/>
      <c r="BK79" s="51"/>
      <c r="BL79" s="51"/>
      <c r="BM79" s="51"/>
      <c r="BN79" s="51"/>
      <c r="BO79" s="51"/>
      <c r="BP79" s="51"/>
      <c r="BQ79" s="51"/>
      <c r="BR79" s="51"/>
      <c r="BS79" s="51"/>
      <c r="BT79" s="51"/>
      <c r="BU79" s="51"/>
    </row>
    <row r="80" spans="1:73" ht="12.75" customHeight="1" x14ac:dyDescent="0.25">
      <c r="A80" s="51"/>
      <c r="B80" s="51"/>
      <c r="C80" s="51"/>
      <c r="D80" s="51"/>
      <c r="E80" s="51"/>
      <c r="F80" s="51"/>
      <c r="G80" s="51"/>
      <c r="H80" s="51"/>
      <c r="I80" s="51"/>
      <c r="J80" s="51"/>
      <c r="K80" s="51"/>
      <c r="L80" s="51"/>
      <c r="M80" s="51"/>
      <c r="N80" s="51"/>
      <c r="O80" s="51"/>
      <c r="P80" s="51"/>
      <c r="Q80" s="51"/>
      <c r="R80" s="51"/>
      <c r="S80" s="51"/>
      <c r="T80" s="51"/>
      <c r="U80" s="51"/>
      <c r="V80" s="51"/>
      <c r="W80" s="51"/>
      <c r="X80" s="51"/>
      <c r="Y80" s="51"/>
      <c r="Z80" s="51"/>
      <c r="AA80" s="51"/>
      <c r="AB80" s="51"/>
      <c r="AC80" s="51"/>
      <c r="AD80" s="51"/>
      <c r="AE80" s="51"/>
      <c r="AF80" s="51"/>
      <c r="AG80" s="51"/>
      <c r="AH80" s="51"/>
      <c r="AI80" s="51"/>
      <c r="AJ80" s="51"/>
      <c r="AK80" s="51"/>
      <c r="AL80" s="51"/>
      <c r="AM80" s="51"/>
      <c r="AN80" s="51"/>
      <c r="AO80" s="51"/>
      <c r="AP80" s="51"/>
      <c r="AQ80" s="51"/>
      <c r="AR80" s="51"/>
      <c r="AS80" s="51"/>
      <c r="AT80" s="51"/>
      <c r="AU80" s="51"/>
      <c r="AV80" s="51"/>
      <c r="AW80" s="51"/>
      <c r="AX80" s="51"/>
      <c r="AY80" s="41"/>
      <c r="AZ80" s="41"/>
      <c r="BA80" s="41"/>
      <c r="BB80" s="51"/>
      <c r="BC80" s="51"/>
      <c r="BD80" s="51"/>
      <c r="BE80" s="51"/>
      <c r="BF80" s="51"/>
      <c r="BG80" s="51"/>
      <c r="BH80" s="51"/>
      <c r="BI80" s="51"/>
      <c r="BJ80" s="51"/>
      <c r="BK80" s="51"/>
      <c r="BL80" s="51"/>
      <c r="BM80" s="51"/>
      <c r="BN80" s="51"/>
      <c r="BO80" s="51"/>
      <c r="BP80" s="51"/>
      <c r="BQ80" s="51"/>
      <c r="BR80" s="51"/>
      <c r="BS80" s="51"/>
      <c r="BT80" s="51"/>
      <c r="BU80" s="51"/>
    </row>
    <row r="81" spans="1:73" ht="12.75" customHeight="1" x14ac:dyDescent="0.25">
      <c r="A81" s="51"/>
      <c r="B81" s="51"/>
      <c r="C81" s="51"/>
      <c r="D81" s="51"/>
      <c r="E81" s="51"/>
      <c r="F81" s="51"/>
      <c r="G81" s="51"/>
      <c r="H81" s="51"/>
      <c r="I81" s="51"/>
      <c r="J81" s="51"/>
      <c r="K81" s="51"/>
      <c r="L81" s="51"/>
      <c r="M81" s="51"/>
      <c r="N81" s="51"/>
      <c r="O81" s="51"/>
      <c r="P81" s="51"/>
      <c r="Q81" s="51"/>
      <c r="R81" s="51"/>
      <c r="S81" s="51"/>
      <c r="T81" s="51"/>
      <c r="U81" s="51"/>
      <c r="V81" s="51"/>
      <c r="W81" s="51"/>
      <c r="X81" s="51"/>
      <c r="Y81" s="51"/>
      <c r="Z81" s="51"/>
      <c r="AA81" s="51"/>
      <c r="AB81" s="51"/>
      <c r="AC81" s="51"/>
      <c r="AD81" s="51"/>
      <c r="AE81" s="51"/>
      <c r="AF81" s="51"/>
      <c r="AG81" s="51"/>
      <c r="AH81" s="51"/>
      <c r="AI81" s="51"/>
      <c r="AJ81" s="51"/>
      <c r="AK81" s="51"/>
      <c r="AL81" s="51"/>
      <c r="AM81" s="51"/>
      <c r="AN81" s="51"/>
      <c r="AO81" s="51"/>
      <c r="AP81" s="51"/>
      <c r="AQ81" s="51"/>
      <c r="AR81" s="51"/>
      <c r="AS81" s="51"/>
      <c r="AT81" s="51"/>
      <c r="AU81" s="51"/>
      <c r="AV81" s="51"/>
      <c r="AW81" s="51"/>
      <c r="AX81" s="51"/>
      <c r="AY81" s="41"/>
      <c r="AZ81" s="41"/>
      <c r="BA81" s="41"/>
      <c r="BB81" s="51"/>
      <c r="BC81" s="51"/>
      <c r="BD81" s="51"/>
      <c r="BE81" s="51"/>
      <c r="BF81" s="51"/>
      <c r="BG81" s="51"/>
      <c r="BH81" s="51"/>
      <c r="BI81" s="51"/>
      <c r="BJ81" s="51"/>
      <c r="BK81" s="51"/>
      <c r="BL81" s="51"/>
      <c r="BM81" s="51"/>
      <c r="BN81" s="51"/>
      <c r="BO81" s="51"/>
      <c r="BP81" s="51"/>
      <c r="BQ81" s="51"/>
      <c r="BR81" s="51"/>
      <c r="BS81" s="51"/>
      <c r="BT81" s="51"/>
      <c r="BU81" s="51"/>
    </row>
    <row r="82" spans="1:73" ht="12.75" customHeight="1" x14ac:dyDescent="0.25">
      <c r="A82" s="51"/>
      <c r="B82" s="51"/>
      <c r="C82" s="51"/>
      <c r="D82" s="51"/>
      <c r="E82" s="51"/>
      <c r="F82" s="51"/>
      <c r="G82" s="51"/>
      <c r="H82" s="51"/>
      <c r="I82" s="51"/>
      <c r="J82" s="51"/>
      <c r="K82" s="51"/>
      <c r="L82" s="51"/>
      <c r="M82" s="51"/>
      <c r="N82" s="51"/>
      <c r="O82" s="51"/>
      <c r="P82" s="51"/>
      <c r="Q82" s="51"/>
      <c r="R82" s="51"/>
      <c r="S82" s="51"/>
      <c r="T82" s="51"/>
      <c r="U82" s="51"/>
      <c r="V82" s="51"/>
      <c r="W82" s="51"/>
      <c r="X82" s="51"/>
      <c r="Y82" s="51"/>
      <c r="Z82" s="51"/>
      <c r="AA82" s="51"/>
      <c r="AB82" s="51"/>
      <c r="AC82" s="51"/>
      <c r="AD82" s="51"/>
      <c r="AE82" s="51"/>
      <c r="AF82" s="51"/>
      <c r="AG82" s="51"/>
      <c r="AH82" s="51"/>
      <c r="AI82" s="51"/>
      <c r="AJ82" s="51"/>
      <c r="AK82" s="51"/>
      <c r="AL82" s="51"/>
      <c r="AM82" s="51"/>
      <c r="AN82" s="51"/>
      <c r="AO82" s="51"/>
      <c r="AP82" s="51"/>
      <c r="AQ82" s="51"/>
      <c r="AR82" s="51"/>
      <c r="AS82" s="51"/>
      <c r="AT82" s="51"/>
      <c r="AU82" s="51"/>
      <c r="AV82" s="51"/>
      <c r="AW82" s="51"/>
      <c r="AX82" s="51"/>
      <c r="AY82" s="41"/>
      <c r="AZ82" s="41"/>
      <c r="BA82" s="41"/>
      <c r="BB82" s="51"/>
      <c r="BC82" s="51"/>
      <c r="BD82" s="51"/>
      <c r="BE82" s="51"/>
      <c r="BF82" s="51"/>
      <c r="BG82" s="51"/>
      <c r="BH82" s="51"/>
      <c r="BI82" s="51"/>
      <c r="BJ82" s="51"/>
      <c r="BK82" s="51"/>
      <c r="BL82" s="51"/>
      <c r="BM82" s="51"/>
      <c r="BN82" s="51"/>
      <c r="BO82" s="51"/>
      <c r="BP82" s="51"/>
      <c r="BQ82" s="51"/>
      <c r="BR82" s="51"/>
      <c r="BS82" s="51"/>
      <c r="BT82" s="51"/>
      <c r="BU82" s="51"/>
    </row>
    <row r="83" spans="1:73" ht="12.75" customHeight="1" x14ac:dyDescent="0.25">
      <c r="A83" s="51"/>
      <c r="B83" s="51"/>
      <c r="C83" s="51"/>
      <c r="D83" s="51"/>
      <c r="E83" s="51"/>
      <c r="F83" s="51"/>
      <c r="G83" s="51"/>
      <c r="H83" s="51"/>
      <c r="I83" s="51"/>
      <c r="J83" s="51"/>
      <c r="K83" s="51"/>
      <c r="L83" s="51"/>
      <c r="M83" s="51"/>
      <c r="N83" s="51"/>
      <c r="O83" s="51"/>
      <c r="P83" s="51"/>
      <c r="Q83" s="51"/>
      <c r="R83" s="51"/>
      <c r="S83" s="51"/>
      <c r="T83" s="51"/>
      <c r="U83" s="51"/>
      <c r="V83" s="51"/>
      <c r="W83" s="51"/>
      <c r="X83" s="51"/>
      <c r="Y83" s="51"/>
      <c r="Z83" s="51"/>
      <c r="AA83" s="51"/>
      <c r="AB83" s="51"/>
      <c r="AC83" s="51"/>
      <c r="AD83" s="51"/>
      <c r="AE83" s="51"/>
      <c r="AF83" s="51"/>
      <c r="AG83" s="51"/>
      <c r="AH83" s="51"/>
      <c r="AI83" s="51"/>
      <c r="AJ83" s="51"/>
      <c r="AK83" s="51"/>
      <c r="AL83" s="51"/>
      <c r="AM83" s="51"/>
      <c r="AN83" s="51"/>
      <c r="AO83" s="51"/>
      <c r="AP83" s="51"/>
      <c r="AQ83" s="51"/>
      <c r="AR83" s="51"/>
      <c r="AS83" s="51"/>
      <c r="AT83" s="51"/>
      <c r="AU83" s="51"/>
      <c r="AV83" s="51"/>
      <c r="AW83" s="51"/>
      <c r="AX83" s="51"/>
      <c r="AY83" s="41"/>
      <c r="AZ83" s="41"/>
      <c r="BA83" s="41"/>
      <c r="BB83" s="51"/>
      <c r="BC83" s="51"/>
      <c r="BD83" s="51"/>
      <c r="BE83" s="51"/>
      <c r="BF83" s="51"/>
      <c r="BG83" s="51"/>
      <c r="BH83" s="51"/>
      <c r="BI83" s="51"/>
      <c r="BJ83" s="51"/>
      <c r="BK83" s="51"/>
      <c r="BL83" s="51"/>
      <c r="BM83" s="51"/>
      <c r="BN83" s="51"/>
      <c r="BO83" s="51"/>
      <c r="BP83" s="51"/>
      <c r="BQ83" s="51"/>
      <c r="BR83" s="51"/>
      <c r="BS83" s="51"/>
      <c r="BT83" s="51"/>
      <c r="BU83" s="51"/>
    </row>
    <row r="84" spans="1:73" ht="12.75" customHeight="1" x14ac:dyDescent="0.25">
      <c r="A84" s="51"/>
      <c r="B84" s="51"/>
      <c r="C84" s="51"/>
      <c r="D84" s="51"/>
      <c r="E84" s="51"/>
      <c r="F84" s="51"/>
      <c r="G84" s="51"/>
      <c r="H84" s="51"/>
      <c r="I84" s="51"/>
      <c r="J84" s="51"/>
      <c r="K84" s="51"/>
      <c r="L84" s="51"/>
      <c r="M84" s="51"/>
      <c r="N84" s="51"/>
      <c r="O84" s="51"/>
      <c r="P84" s="51"/>
      <c r="Q84" s="51"/>
      <c r="R84" s="51"/>
      <c r="S84" s="51"/>
      <c r="T84" s="51"/>
      <c r="U84" s="51"/>
      <c r="V84" s="51"/>
      <c r="W84" s="51"/>
      <c r="X84" s="51"/>
      <c r="Y84" s="51"/>
      <c r="Z84" s="51"/>
      <c r="AA84" s="51"/>
      <c r="AB84" s="51"/>
      <c r="AC84" s="51"/>
      <c r="AD84" s="51"/>
      <c r="AE84" s="51"/>
      <c r="AF84" s="51"/>
      <c r="AG84" s="51"/>
      <c r="AH84" s="51"/>
      <c r="AI84" s="51"/>
      <c r="AJ84" s="51"/>
      <c r="AK84" s="51"/>
      <c r="AL84" s="51"/>
      <c r="AM84" s="51"/>
      <c r="AN84" s="51"/>
      <c r="AO84" s="51"/>
      <c r="AP84" s="51"/>
      <c r="AQ84" s="51"/>
      <c r="AR84" s="51"/>
      <c r="AS84" s="51"/>
      <c r="AT84" s="51"/>
      <c r="AU84" s="51"/>
      <c r="AV84" s="51"/>
      <c r="AW84" s="51"/>
      <c r="AX84" s="51"/>
      <c r="AY84" s="41"/>
      <c r="AZ84" s="41"/>
      <c r="BA84" s="41"/>
      <c r="BB84" s="51"/>
      <c r="BC84" s="51"/>
      <c r="BD84" s="51"/>
      <c r="BE84" s="51"/>
      <c r="BF84" s="51"/>
      <c r="BG84" s="51"/>
      <c r="BH84" s="51"/>
      <c r="BI84" s="51"/>
      <c r="BJ84" s="51"/>
      <c r="BK84" s="51"/>
      <c r="BL84" s="51"/>
      <c r="BM84" s="51"/>
      <c r="BN84" s="51"/>
      <c r="BO84" s="51"/>
      <c r="BP84" s="51"/>
      <c r="BQ84" s="51"/>
      <c r="BR84" s="51"/>
      <c r="BS84" s="51"/>
      <c r="BT84" s="51"/>
      <c r="BU84" s="51"/>
    </row>
    <row r="85" spans="1:73" ht="12.75" customHeight="1" x14ac:dyDescent="0.25">
      <c r="A85" s="51"/>
      <c r="B85" s="51"/>
      <c r="C85" s="51"/>
      <c r="D85" s="51"/>
      <c r="E85" s="51"/>
      <c r="F85" s="51"/>
      <c r="G85" s="51"/>
      <c r="H85" s="51"/>
      <c r="I85" s="51"/>
      <c r="J85" s="51"/>
      <c r="K85" s="51"/>
      <c r="L85" s="51"/>
      <c r="M85" s="51"/>
      <c r="N85" s="51"/>
      <c r="O85" s="51"/>
      <c r="P85" s="51"/>
      <c r="Q85" s="51"/>
      <c r="R85" s="51"/>
      <c r="S85" s="51"/>
      <c r="T85" s="51"/>
      <c r="U85" s="51"/>
      <c r="V85" s="51"/>
      <c r="W85" s="51"/>
      <c r="X85" s="51"/>
      <c r="Y85" s="51"/>
      <c r="Z85" s="51"/>
      <c r="AA85" s="51"/>
      <c r="AB85" s="51"/>
      <c r="AC85" s="51"/>
      <c r="AD85" s="51"/>
      <c r="AE85" s="51"/>
      <c r="AF85" s="51"/>
      <c r="AG85" s="51"/>
      <c r="AH85" s="51"/>
      <c r="AI85" s="51"/>
      <c r="AJ85" s="51"/>
      <c r="AK85" s="51"/>
      <c r="AL85" s="51"/>
      <c r="AM85" s="51"/>
      <c r="AN85" s="51"/>
      <c r="AO85" s="51"/>
      <c r="AP85" s="51"/>
      <c r="AQ85" s="51"/>
      <c r="AR85" s="51"/>
      <c r="AS85" s="51"/>
      <c r="AT85" s="51"/>
      <c r="AU85" s="51"/>
      <c r="AV85" s="51"/>
      <c r="AW85" s="51"/>
      <c r="AX85" s="51"/>
      <c r="AY85" s="41"/>
      <c r="AZ85" s="41"/>
      <c r="BA85" s="41"/>
      <c r="BB85" s="51"/>
      <c r="BC85" s="51"/>
      <c r="BD85" s="51"/>
      <c r="BE85" s="51"/>
      <c r="BF85" s="51"/>
      <c r="BG85" s="51"/>
      <c r="BH85" s="51"/>
      <c r="BI85" s="51"/>
      <c r="BJ85" s="51"/>
      <c r="BK85" s="51"/>
      <c r="BL85" s="51"/>
      <c r="BM85" s="51"/>
      <c r="BN85" s="51"/>
      <c r="BO85" s="51"/>
      <c r="BP85" s="51"/>
      <c r="BQ85" s="51"/>
      <c r="BR85" s="51"/>
      <c r="BS85" s="51"/>
      <c r="BT85" s="51"/>
      <c r="BU85" s="51"/>
    </row>
    <row r="86" spans="1:73" ht="12.75" customHeight="1" x14ac:dyDescent="0.25">
      <c r="A86" s="51"/>
      <c r="B86" s="51"/>
      <c r="C86" s="51"/>
      <c r="D86" s="51"/>
      <c r="E86" s="51"/>
      <c r="F86" s="51"/>
      <c r="G86" s="51"/>
      <c r="H86" s="51"/>
      <c r="I86" s="51"/>
      <c r="J86" s="51"/>
      <c r="K86" s="51"/>
      <c r="L86" s="51"/>
      <c r="M86" s="51"/>
      <c r="N86" s="51"/>
      <c r="O86" s="51"/>
      <c r="P86" s="51"/>
      <c r="Q86" s="51"/>
      <c r="R86" s="51"/>
      <c r="S86" s="51"/>
      <c r="T86" s="51"/>
      <c r="U86" s="51"/>
      <c r="V86" s="51"/>
      <c r="W86" s="51"/>
      <c r="X86" s="51"/>
      <c r="Y86" s="51"/>
      <c r="Z86" s="51"/>
      <c r="AA86" s="51"/>
      <c r="AB86" s="51"/>
      <c r="AC86" s="51"/>
      <c r="AD86" s="51"/>
      <c r="AE86" s="51"/>
      <c r="AF86" s="51"/>
      <c r="AG86" s="51"/>
      <c r="AH86" s="51"/>
      <c r="AI86" s="51"/>
      <c r="AJ86" s="51"/>
      <c r="AK86" s="51"/>
      <c r="AL86" s="51"/>
      <c r="AM86" s="51"/>
      <c r="AN86" s="51"/>
      <c r="AO86" s="51"/>
      <c r="AP86" s="51"/>
      <c r="AQ86" s="51"/>
      <c r="AR86" s="51"/>
      <c r="AS86" s="51"/>
      <c r="AT86" s="51"/>
      <c r="AU86" s="51"/>
      <c r="AV86" s="51"/>
      <c r="AW86" s="51"/>
      <c r="AX86" s="51"/>
      <c r="AY86" s="41"/>
      <c r="AZ86" s="41"/>
      <c r="BA86" s="41"/>
      <c r="BB86" s="51"/>
      <c r="BC86" s="51"/>
      <c r="BD86" s="51"/>
      <c r="BE86" s="51"/>
      <c r="BF86" s="51"/>
      <c r="BG86" s="51"/>
      <c r="BH86" s="51"/>
      <c r="BI86" s="51"/>
      <c r="BJ86" s="51"/>
      <c r="BK86" s="51"/>
      <c r="BL86" s="51"/>
      <c r="BM86" s="51"/>
      <c r="BN86" s="51"/>
      <c r="BO86" s="51"/>
      <c r="BP86" s="51"/>
      <c r="BQ86" s="51"/>
      <c r="BR86" s="51"/>
      <c r="BS86" s="51"/>
      <c r="BT86" s="51"/>
      <c r="BU86" s="51"/>
    </row>
    <row r="87" spans="1:73" ht="12.75" customHeight="1" x14ac:dyDescent="0.25">
      <c r="A87" s="51"/>
      <c r="B87" s="51"/>
      <c r="C87" s="51"/>
      <c r="D87" s="51"/>
      <c r="E87" s="51"/>
      <c r="F87" s="51"/>
      <c r="G87" s="51"/>
      <c r="H87" s="51"/>
      <c r="I87" s="51"/>
      <c r="J87" s="51"/>
      <c r="K87" s="51"/>
      <c r="L87" s="51"/>
      <c r="M87" s="51"/>
      <c r="N87" s="51"/>
      <c r="O87" s="51"/>
      <c r="P87" s="51"/>
      <c r="Q87" s="51"/>
      <c r="R87" s="51"/>
      <c r="S87" s="51"/>
      <c r="T87" s="51"/>
      <c r="U87" s="51"/>
      <c r="V87" s="51"/>
      <c r="W87" s="51"/>
      <c r="X87" s="51"/>
      <c r="Y87" s="51"/>
      <c r="Z87" s="51"/>
      <c r="AA87" s="51"/>
      <c r="AB87" s="51"/>
      <c r="AC87" s="51"/>
      <c r="AD87" s="51"/>
      <c r="AE87" s="51"/>
      <c r="AF87" s="51"/>
      <c r="AG87" s="51"/>
      <c r="AH87" s="51"/>
      <c r="AI87" s="51"/>
      <c r="AJ87" s="51"/>
      <c r="AK87" s="51"/>
      <c r="AL87" s="51"/>
      <c r="AM87" s="51"/>
      <c r="AN87" s="51"/>
      <c r="AO87" s="51"/>
      <c r="AP87" s="51"/>
      <c r="AQ87" s="51"/>
      <c r="AR87" s="51"/>
      <c r="AS87" s="51"/>
      <c r="AT87" s="51"/>
      <c r="AU87" s="51"/>
      <c r="AV87" s="51"/>
      <c r="AW87" s="51"/>
      <c r="AX87" s="51"/>
      <c r="AY87" s="41"/>
      <c r="AZ87" s="41"/>
      <c r="BA87" s="41"/>
      <c r="BB87" s="51"/>
      <c r="BC87" s="51"/>
      <c r="BD87" s="51"/>
      <c r="BE87" s="51"/>
      <c r="BF87" s="51"/>
      <c r="BG87" s="51"/>
      <c r="BH87" s="51"/>
      <c r="BI87" s="51"/>
      <c r="BJ87" s="51"/>
      <c r="BK87" s="51"/>
      <c r="BL87" s="51"/>
      <c r="BM87" s="51"/>
      <c r="BN87" s="51"/>
      <c r="BO87" s="51"/>
      <c r="BP87" s="51"/>
      <c r="BQ87" s="51"/>
      <c r="BR87" s="51"/>
      <c r="BS87" s="51"/>
      <c r="BT87" s="51"/>
      <c r="BU87" s="51"/>
    </row>
    <row r="88" spans="1:73" ht="12.75" customHeight="1" x14ac:dyDescent="0.25">
      <c r="A88" s="51"/>
      <c r="B88" s="51"/>
      <c r="C88" s="51"/>
      <c r="D88" s="51"/>
      <c r="E88" s="51"/>
      <c r="F88" s="51"/>
      <c r="G88" s="51"/>
      <c r="H88" s="51"/>
      <c r="I88" s="51"/>
      <c r="J88" s="51"/>
      <c r="K88" s="51"/>
      <c r="L88" s="51"/>
      <c r="M88" s="51"/>
      <c r="N88" s="51"/>
      <c r="O88" s="51"/>
      <c r="P88" s="51"/>
      <c r="Q88" s="51"/>
      <c r="R88" s="51"/>
      <c r="S88" s="51"/>
      <c r="T88" s="51"/>
      <c r="U88" s="51"/>
      <c r="V88" s="51"/>
      <c r="W88" s="51"/>
      <c r="X88" s="51"/>
      <c r="Y88" s="51"/>
      <c r="Z88" s="51"/>
      <c r="AA88" s="51"/>
      <c r="AB88" s="51"/>
      <c r="AC88" s="51"/>
      <c r="AD88" s="51"/>
      <c r="AE88" s="51"/>
      <c r="AF88" s="51"/>
      <c r="AG88" s="51"/>
      <c r="AH88" s="51"/>
      <c r="AI88" s="51"/>
      <c r="AJ88" s="51"/>
      <c r="AK88" s="51"/>
      <c r="AL88" s="51"/>
      <c r="AM88" s="51"/>
      <c r="AN88" s="51"/>
      <c r="AO88" s="51"/>
      <c r="AP88" s="51"/>
      <c r="AQ88" s="51"/>
      <c r="AR88" s="51"/>
      <c r="AS88" s="51"/>
      <c r="AT88" s="51"/>
      <c r="AU88" s="51"/>
      <c r="AV88" s="51"/>
      <c r="AW88" s="51"/>
      <c r="AX88" s="51"/>
      <c r="AY88" s="41"/>
      <c r="AZ88" s="41"/>
      <c r="BA88" s="41"/>
      <c r="BB88" s="51"/>
      <c r="BC88" s="51"/>
      <c r="BD88" s="51"/>
      <c r="BE88" s="51"/>
      <c r="BF88" s="51"/>
      <c r="BG88" s="51"/>
      <c r="BH88" s="51"/>
      <c r="BI88" s="51"/>
      <c r="BJ88" s="51"/>
      <c r="BK88" s="51"/>
      <c r="BL88" s="51"/>
      <c r="BM88" s="51"/>
      <c r="BN88" s="51"/>
      <c r="BO88" s="51"/>
      <c r="BP88" s="51"/>
      <c r="BQ88" s="51"/>
      <c r="BR88" s="51"/>
      <c r="BS88" s="51"/>
      <c r="BT88" s="51"/>
      <c r="BU88" s="51"/>
    </row>
    <row r="89" spans="1:73" ht="12.75" customHeight="1" x14ac:dyDescent="0.25">
      <c r="A89" s="51"/>
      <c r="B89" s="51"/>
      <c r="C89" s="51"/>
      <c r="D89" s="51"/>
      <c r="E89" s="51"/>
      <c r="F89" s="51"/>
      <c r="G89" s="51"/>
      <c r="H89" s="51"/>
      <c r="I89" s="51"/>
      <c r="J89" s="51"/>
      <c r="K89" s="51"/>
      <c r="L89" s="51"/>
      <c r="M89" s="51"/>
      <c r="N89" s="51"/>
      <c r="O89" s="51"/>
      <c r="P89" s="51"/>
      <c r="Q89" s="51"/>
      <c r="R89" s="51"/>
      <c r="S89" s="51"/>
      <c r="T89" s="51"/>
      <c r="U89" s="51"/>
      <c r="V89" s="51"/>
      <c r="W89" s="51"/>
      <c r="X89" s="51"/>
      <c r="Y89" s="51"/>
      <c r="Z89" s="51"/>
      <c r="AA89" s="51"/>
      <c r="AB89" s="51"/>
      <c r="AC89" s="51"/>
      <c r="AD89" s="51"/>
      <c r="AE89" s="51"/>
      <c r="AF89" s="51"/>
      <c r="AG89" s="51"/>
      <c r="AH89" s="51"/>
      <c r="AI89" s="51"/>
      <c r="AJ89" s="51"/>
      <c r="AK89" s="51"/>
      <c r="AL89" s="51"/>
      <c r="AM89" s="51"/>
      <c r="AN89" s="51"/>
      <c r="AO89" s="51"/>
      <c r="AP89" s="51"/>
      <c r="AQ89" s="51"/>
      <c r="AR89" s="51"/>
      <c r="AS89" s="51"/>
      <c r="AT89" s="51"/>
      <c r="AU89" s="51"/>
      <c r="AV89" s="51"/>
      <c r="AW89" s="51"/>
      <c r="AX89" s="51"/>
      <c r="AY89" s="41"/>
      <c r="AZ89" s="41"/>
      <c r="BA89" s="41"/>
      <c r="BB89" s="51"/>
      <c r="BC89" s="51"/>
      <c r="BD89" s="51"/>
      <c r="BE89" s="51"/>
      <c r="BF89" s="51"/>
      <c r="BG89" s="51"/>
      <c r="BH89" s="51"/>
      <c r="BI89" s="51"/>
      <c r="BJ89" s="51"/>
      <c r="BK89" s="51"/>
      <c r="BL89" s="51"/>
      <c r="BM89" s="51"/>
      <c r="BN89" s="51"/>
      <c r="BO89" s="51"/>
      <c r="BP89" s="51"/>
      <c r="BQ89" s="51"/>
      <c r="BR89" s="51"/>
      <c r="BS89" s="51"/>
      <c r="BT89" s="51"/>
      <c r="BU89" s="51"/>
    </row>
    <row r="90" spans="1:73" ht="12.75" customHeight="1" x14ac:dyDescent="0.25">
      <c r="A90" s="51"/>
      <c r="B90" s="51"/>
      <c r="C90" s="51"/>
      <c r="D90" s="51"/>
      <c r="E90" s="51"/>
      <c r="F90" s="51"/>
      <c r="G90" s="51"/>
      <c r="H90" s="51"/>
      <c r="I90" s="51"/>
      <c r="J90" s="51"/>
      <c r="K90" s="51"/>
      <c r="L90" s="51"/>
      <c r="M90" s="51"/>
      <c r="N90" s="51"/>
      <c r="O90" s="51"/>
      <c r="P90" s="51"/>
      <c r="Q90" s="51"/>
      <c r="R90" s="51"/>
      <c r="S90" s="51"/>
      <c r="T90" s="51"/>
      <c r="U90" s="51"/>
      <c r="V90" s="51"/>
      <c r="W90" s="51"/>
      <c r="X90" s="51"/>
      <c r="Y90" s="51"/>
      <c r="Z90" s="51"/>
      <c r="AA90" s="51"/>
      <c r="AB90" s="51"/>
      <c r="AC90" s="51"/>
      <c r="AD90" s="51"/>
      <c r="AE90" s="51"/>
      <c r="AF90" s="51"/>
      <c r="AG90" s="51"/>
      <c r="AH90" s="51"/>
      <c r="AI90" s="51"/>
      <c r="AJ90" s="51"/>
      <c r="AK90" s="51"/>
      <c r="AL90" s="51"/>
      <c r="AM90" s="51"/>
      <c r="AN90" s="51"/>
      <c r="AO90" s="51"/>
      <c r="AP90" s="51"/>
      <c r="AQ90" s="51"/>
      <c r="AR90" s="51"/>
      <c r="AS90" s="51"/>
      <c r="AT90" s="51"/>
      <c r="AU90" s="51"/>
      <c r="AV90" s="51"/>
      <c r="AW90" s="51"/>
      <c r="AX90" s="51"/>
      <c r="AY90" s="41"/>
      <c r="AZ90" s="41"/>
      <c r="BA90" s="41"/>
      <c r="BB90" s="51"/>
      <c r="BC90" s="51"/>
      <c r="BD90" s="51"/>
      <c r="BE90" s="51"/>
      <c r="BF90" s="51"/>
      <c r="BG90" s="51"/>
      <c r="BH90" s="51"/>
      <c r="BI90" s="51"/>
      <c r="BJ90" s="51"/>
      <c r="BK90" s="51"/>
      <c r="BL90" s="51"/>
      <c r="BM90" s="51"/>
      <c r="BN90" s="51"/>
      <c r="BO90" s="51"/>
      <c r="BP90" s="51"/>
      <c r="BQ90" s="51"/>
      <c r="BR90" s="51"/>
      <c r="BS90" s="51"/>
      <c r="BT90" s="51"/>
      <c r="BU90" s="51"/>
    </row>
    <row r="91" spans="1:73" ht="12.75" customHeight="1" x14ac:dyDescent="0.25">
      <c r="A91" s="51"/>
      <c r="B91" s="51"/>
      <c r="C91" s="51"/>
      <c r="D91" s="51"/>
      <c r="E91" s="51"/>
      <c r="F91" s="51"/>
      <c r="G91" s="51"/>
      <c r="H91" s="51"/>
      <c r="I91" s="51"/>
      <c r="J91" s="51"/>
      <c r="K91" s="51"/>
      <c r="L91" s="51"/>
      <c r="M91" s="51"/>
      <c r="N91" s="51"/>
      <c r="O91" s="51"/>
      <c r="P91" s="51"/>
      <c r="Q91" s="51"/>
      <c r="R91" s="51"/>
      <c r="S91" s="51"/>
      <c r="T91" s="51"/>
      <c r="U91" s="51"/>
      <c r="V91" s="51"/>
      <c r="W91" s="51"/>
      <c r="X91" s="51"/>
      <c r="Y91" s="51"/>
      <c r="Z91" s="51"/>
      <c r="AA91" s="51"/>
      <c r="AB91" s="51"/>
      <c r="AC91" s="51"/>
      <c r="AD91" s="51"/>
      <c r="AE91" s="51"/>
      <c r="AF91" s="51"/>
      <c r="AG91" s="51"/>
      <c r="AH91" s="51"/>
      <c r="AI91" s="51"/>
      <c r="AJ91" s="51"/>
      <c r="AK91" s="51"/>
      <c r="AL91" s="51"/>
      <c r="AM91" s="51"/>
      <c r="AN91" s="51"/>
      <c r="AO91" s="51"/>
      <c r="AP91" s="51"/>
      <c r="AQ91" s="51"/>
      <c r="AR91" s="51"/>
      <c r="AS91" s="51"/>
      <c r="AT91" s="51"/>
      <c r="AU91" s="51"/>
      <c r="AV91" s="51"/>
      <c r="AW91" s="51"/>
      <c r="AX91" s="51"/>
      <c r="AY91" s="41"/>
      <c r="AZ91" s="41"/>
      <c r="BA91" s="41"/>
      <c r="BB91" s="51"/>
      <c r="BC91" s="51"/>
      <c r="BD91" s="51"/>
      <c r="BE91" s="51"/>
      <c r="BF91" s="51"/>
      <c r="BG91" s="51"/>
      <c r="BH91" s="51"/>
      <c r="BI91" s="51"/>
      <c r="BJ91" s="51"/>
      <c r="BK91" s="51"/>
      <c r="BL91" s="51"/>
      <c r="BM91" s="51"/>
      <c r="BN91" s="51"/>
      <c r="BO91" s="51"/>
      <c r="BP91" s="51"/>
      <c r="BQ91" s="51"/>
      <c r="BR91" s="51"/>
      <c r="BS91" s="51"/>
      <c r="BT91" s="51"/>
      <c r="BU91" s="51"/>
    </row>
    <row r="92" spans="1:73" ht="12.75" customHeight="1" x14ac:dyDescent="0.25">
      <c r="A92" s="51"/>
      <c r="B92" s="51"/>
      <c r="C92" s="51"/>
      <c r="D92" s="51"/>
      <c r="E92" s="51"/>
      <c r="F92" s="51"/>
      <c r="G92" s="51"/>
      <c r="H92" s="51"/>
      <c r="I92" s="51"/>
      <c r="J92" s="51"/>
      <c r="K92" s="51"/>
      <c r="L92" s="51"/>
      <c r="M92" s="51"/>
      <c r="N92" s="51"/>
      <c r="O92" s="51"/>
      <c r="P92" s="51"/>
      <c r="Q92" s="51"/>
      <c r="R92" s="51"/>
      <c r="S92" s="51"/>
      <c r="T92" s="51"/>
      <c r="U92" s="51"/>
      <c r="V92" s="51"/>
      <c r="W92" s="51"/>
      <c r="X92" s="51"/>
      <c r="Y92" s="51"/>
      <c r="Z92" s="51"/>
      <c r="AA92" s="51"/>
      <c r="AB92" s="51"/>
      <c r="AC92" s="51"/>
      <c r="AD92" s="51"/>
      <c r="AE92" s="51"/>
      <c r="AF92" s="51"/>
      <c r="AG92" s="51"/>
      <c r="AH92" s="51"/>
      <c r="AI92" s="51"/>
      <c r="AJ92" s="51"/>
      <c r="AK92" s="51"/>
      <c r="AL92" s="51"/>
      <c r="AM92" s="51"/>
      <c r="AN92" s="51"/>
      <c r="AO92" s="51"/>
      <c r="AP92" s="51"/>
      <c r="AQ92" s="51"/>
      <c r="AR92" s="51"/>
      <c r="AS92" s="51"/>
      <c r="AT92" s="51"/>
      <c r="AU92" s="51"/>
      <c r="AV92" s="51"/>
      <c r="AW92" s="51"/>
      <c r="AX92" s="51"/>
      <c r="AY92" s="41"/>
      <c r="AZ92" s="41"/>
      <c r="BA92" s="41"/>
      <c r="BB92" s="51"/>
      <c r="BC92" s="51"/>
      <c r="BD92" s="51"/>
      <c r="BE92" s="51"/>
      <c r="BF92" s="51"/>
      <c r="BG92" s="51"/>
      <c r="BH92" s="51"/>
      <c r="BI92" s="51"/>
      <c r="BJ92" s="51"/>
      <c r="BK92" s="51"/>
      <c r="BL92" s="51"/>
      <c r="BM92" s="51"/>
      <c r="BN92" s="51"/>
      <c r="BO92" s="51"/>
      <c r="BP92" s="51"/>
      <c r="BQ92" s="51"/>
      <c r="BR92" s="51"/>
      <c r="BS92" s="51"/>
      <c r="BT92" s="51"/>
      <c r="BU92" s="51"/>
    </row>
    <row r="93" spans="1:73" ht="12.75" customHeight="1" x14ac:dyDescent="0.25">
      <c r="A93" s="51"/>
      <c r="B93" s="51"/>
      <c r="C93" s="51"/>
      <c r="D93" s="51"/>
      <c r="E93" s="51"/>
      <c r="F93" s="51"/>
      <c r="G93" s="51"/>
      <c r="H93" s="51"/>
      <c r="I93" s="51"/>
      <c r="J93" s="51"/>
      <c r="K93" s="51"/>
      <c r="L93" s="51"/>
      <c r="M93" s="51"/>
      <c r="N93" s="51"/>
      <c r="O93" s="51"/>
      <c r="P93" s="51"/>
      <c r="Q93" s="51"/>
      <c r="R93" s="51"/>
      <c r="S93" s="51"/>
      <c r="T93" s="51"/>
      <c r="U93" s="51"/>
      <c r="V93" s="51"/>
      <c r="W93" s="51"/>
      <c r="X93" s="51"/>
      <c r="Y93" s="51"/>
      <c r="Z93" s="51"/>
      <c r="AA93" s="51"/>
      <c r="AB93" s="51"/>
      <c r="AC93" s="51"/>
      <c r="AD93" s="51"/>
      <c r="AE93" s="51"/>
      <c r="AF93" s="51"/>
      <c r="AG93" s="51"/>
      <c r="AH93" s="51"/>
      <c r="AI93" s="51"/>
      <c r="AJ93" s="51"/>
      <c r="AK93" s="51"/>
      <c r="AL93" s="51"/>
      <c r="AM93" s="51"/>
      <c r="AN93" s="51"/>
      <c r="AO93" s="51"/>
      <c r="AP93" s="51"/>
      <c r="AQ93" s="51"/>
      <c r="AR93" s="51"/>
      <c r="AS93" s="51"/>
      <c r="AT93" s="51"/>
      <c r="AU93" s="51"/>
      <c r="AV93" s="51"/>
      <c r="AW93" s="51"/>
      <c r="AX93" s="51"/>
      <c r="AY93" s="41"/>
      <c r="AZ93" s="41"/>
      <c r="BA93" s="41"/>
      <c r="BB93" s="51"/>
      <c r="BC93" s="51"/>
      <c r="BD93" s="51"/>
      <c r="BE93" s="51"/>
      <c r="BF93" s="51"/>
      <c r="BG93" s="51"/>
      <c r="BH93" s="51"/>
      <c r="BI93" s="51"/>
      <c r="BJ93" s="51"/>
      <c r="BK93" s="51"/>
      <c r="BL93" s="51"/>
      <c r="BM93" s="51"/>
      <c r="BN93" s="51"/>
      <c r="BO93" s="51"/>
      <c r="BP93" s="51"/>
      <c r="BQ93" s="51"/>
      <c r="BR93" s="51"/>
      <c r="BS93" s="51"/>
      <c r="BT93" s="51"/>
      <c r="BU93" s="51"/>
    </row>
    <row r="94" spans="1:73" ht="12.75" customHeight="1" x14ac:dyDescent="0.25">
      <c r="A94" s="51"/>
      <c r="B94" s="51"/>
      <c r="C94" s="51"/>
      <c r="D94" s="51"/>
      <c r="E94" s="51"/>
      <c r="F94" s="51"/>
      <c r="G94" s="51"/>
      <c r="H94" s="51"/>
      <c r="I94" s="51"/>
      <c r="J94" s="51"/>
      <c r="K94" s="51"/>
      <c r="L94" s="51"/>
      <c r="M94" s="51"/>
      <c r="N94" s="51"/>
      <c r="O94" s="51"/>
      <c r="P94" s="51"/>
      <c r="Q94" s="51"/>
      <c r="R94" s="51"/>
      <c r="S94" s="51"/>
      <c r="T94" s="51"/>
      <c r="U94" s="51"/>
      <c r="V94" s="51"/>
      <c r="W94" s="51"/>
      <c r="X94" s="51"/>
      <c r="Y94" s="51"/>
      <c r="Z94" s="51"/>
      <c r="AA94" s="51"/>
      <c r="AB94" s="51"/>
      <c r="AC94" s="51"/>
      <c r="AD94" s="51"/>
      <c r="AE94" s="51"/>
      <c r="AF94" s="51"/>
      <c r="AG94" s="51"/>
      <c r="AH94" s="51"/>
      <c r="AI94" s="51"/>
      <c r="AJ94" s="51"/>
      <c r="AK94" s="51"/>
      <c r="AL94" s="51"/>
      <c r="AM94" s="51"/>
      <c r="AN94" s="51"/>
      <c r="AO94" s="51"/>
      <c r="AP94" s="51"/>
      <c r="AQ94" s="51"/>
      <c r="AR94" s="51"/>
      <c r="AS94" s="51"/>
      <c r="AT94" s="51"/>
      <c r="AU94" s="51"/>
      <c r="AV94" s="51"/>
      <c r="AW94" s="51"/>
      <c r="AX94" s="51"/>
      <c r="AY94" s="41"/>
      <c r="AZ94" s="41"/>
      <c r="BA94" s="41"/>
      <c r="BB94" s="51"/>
      <c r="BC94" s="51"/>
      <c r="BD94" s="51"/>
      <c r="BE94" s="51"/>
      <c r="BF94" s="51"/>
      <c r="BG94" s="51"/>
      <c r="BH94" s="51"/>
      <c r="BI94" s="51"/>
      <c r="BJ94" s="51"/>
      <c r="BK94" s="51"/>
      <c r="BL94" s="51"/>
      <c r="BM94" s="51"/>
      <c r="BN94" s="51"/>
      <c r="BO94" s="51"/>
      <c r="BP94" s="51"/>
      <c r="BQ94" s="51"/>
      <c r="BR94" s="51"/>
      <c r="BS94" s="51"/>
      <c r="BT94" s="51"/>
      <c r="BU94" s="51"/>
    </row>
    <row r="95" spans="1:73" ht="12.75" customHeight="1" x14ac:dyDescent="0.25">
      <c r="A95" s="51"/>
      <c r="B95" s="51"/>
      <c r="C95" s="51"/>
      <c r="D95" s="51"/>
      <c r="E95" s="51"/>
      <c r="F95" s="51"/>
      <c r="G95" s="51"/>
      <c r="H95" s="51"/>
      <c r="I95" s="51"/>
      <c r="J95" s="51"/>
      <c r="K95" s="51"/>
      <c r="L95" s="51"/>
      <c r="M95" s="51"/>
      <c r="N95" s="51"/>
      <c r="O95" s="51"/>
      <c r="P95" s="51"/>
      <c r="Q95" s="51"/>
      <c r="R95" s="51"/>
      <c r="S95" s="51"/>
      <c r="T95" s="51"/>
      <c r="U95" s="51"/>
      <c r="V95" s="51"/>
      <c r="W95" s="51"/>
      <c r="X95" s="51"/>
      <c r="Y95" s="51"/>
      <c r="Z95" s="51"/>
      <c r="AA95" s="51"/>
      <c r="AB95" s="51"/>
      <c r="AC95" s="51"/>
      <c r="AD95" s="51"/>
      <c r="AE95" s="51"/>
      <c r="AF95" s="51"/>
      <c r="AG95" s="51"/>
      <c r="AH95" s="51"/>
      <c r="AI95" s="51"/>
      <c r="AJ95" s="51"/>
      <c r="AK95" s="51"/>
      <c r="AL95" s="51"/>
      <c r="AM95" s="51"/>
      <c r="AN95" s="51"/>
      <c r="AO95" s="51"/>
      <c r="AP95" s="51"/>
      <c r="AQ95" s="51"/>
      <c r="AR95" s="51"/>
      <c r="AS95" s="51"/>
      <c r="AT95" s="51"/>
      <c r="AU95" s="51"/>
      <c r="AV95" s="51"/>
      <c r="AW95" s="51"/>
      <c r="AX95" s="51"/>
      <c r="AY95" s="41"/>
      <c r="AZ95" s="41"/>
      <c r="BA95" s="41"/>
      <c r="BB95" s="51"/>
      <c r="BC95" s="51"/>
      <c r="BD95" s="51"/>
      <c r="BE95" s="51"/>
      <c r="BF95" s="51"/>
      <c r="BG95" s="51"/>
      <c r="BH95" s="51"/>
      <c r="BI95" s="51"/>
      <c r="BJ95" s="51"/>
      <c r="BK95" s="51"/>
      <c r="BL95" s="51"/>
      <c r="BM95" s="51"/>
      <c r="BN95" s="51"/>
      <c r="BO95" s="51"/>
      <c r="BP95" s="51"/>
      <c r="BQ95" s="51"/>
      <c r="BR95" s="51"/>
      <c r="BS95" s="51"/>
      <c r="BT95" s="51"/>
      <c r="BU95" s="51"/>
    </row>
    <row r="96" spans="1:73" ht="12.75" customHeight="1" x14ac:dyDescent="0.25">
      <c r="A96" s="51"/>
      <c r="B96" s="51"/>
      <c r="C96" s="51"/>
      <c r="D96" s="51"/>
      <c r="E96" s="51"/>
      <c r="F96" s="51"/>
      <c r="G96" s="51"/>
      <c r="H96" s="51"/>
      <c r="I96" s="51"/>
      <c r="J96" s="51"/>
      <c r="K96" s="51"/>
      <c r="L96" s="51"/>
      <c r="M96" s="51"/>
      <c r="N96" s="51"/>
      <c r="O96" s="51"/>
      <c r="P96" s="51"/>
      <c r="Q96" s="51"/>
      <c r="R96" s="51"/>
      <c r="S96" s="51"/>
      <c r="T96" s="51"/>
      <c r="U96" s="51"/>
      <c r="V96" s="51"/>
      <c r="W96" s="51"/>
      <c r="X96" s="51"/>
      <c r="Y96" s="51"/>
      <c r="Z96" s="51"/>
      <c r="AA96" s="51"/>
      <c r="AB96" s="51"/>
      <c r="AC96" s="51"/>
      <c r="AD96" s="51"/>
      <c r="AE96" s="51"/>
      <c r="AF96" s="51"/>
      <c r="AG96" s="51"/>
      <c r="AH96" s="51"/>
      <c r="AI96" s="51"/>
      <c r="AJ96" s="51"/>
      <c r="AK96" s="51"/>
      <c r="AL96" s="51"/>
      <c r="AM96" s="51"/>
      <c r="AN96" s="51"/>
      <c r="AO96" s="51"/>
      <c r="AP96" s="51"/>
      <c r="AQ96" s="51"/>
      <c r="AR96" s="51"/>
      <c r="AS96" s="51"/>
      <c r="AT96" s="51"/>
      <c r="AU96" s="51"/>
      <c r="AV96" s="51"/>
      <c r="AW96" s="51"/>
      <c r="AX96" s="51"/>
      <c r="AY96" s="41"/>
      <c r="AZ96" s="41"/>
      <c r="BA96" s="41"/>
      <c r="BB96" s="51"/>
      <c r="BC96" s="51"/>
      <c r="BD96" s="51"/>
      <c r="BE96" s="51"/>
      <c r="BF96" s="51"/>
      <c r="BG96" s="51"/>
      <c r="BH96" s="51"/>
      <c r="BI96" s="51"/>
      <c r="BJ96" s="51"/>
      <c r="BK96" s="51"/>
      <c r="BL96" s="51"/>
      <c r="BM96" s="51"/>
      <c r="BN96" s="51"/>
      <c r="BO96" s="51"/>
      <c r="BP96" s="51"/>
      <c r="BQ96" s="51"/>
      <c r="BR96" s="51"/>
      <c r="BS96" s="51"/>
      <c r="BT96" s="51"/>
      <c r="BU96" s="51"/>
    </row>
    <row r="97" spans="1:73" ht="12.75" customHeight="1" x14ac:dyDescent="0.25">
      <c r="A97" s="51"/>
      <c r="B97" s="51"/>
      <c r="C97" s="51"/>
      <c r="D97" s="51"/>
      <c r="E97" s="51"/>
      <c r="F97" s="51"/>
      <c r="G97" s="51"/>
      <c r="H97" s="51"/>
      <c r="I97" s="51"/>
      <c r="J97" s="51"/>
      <c r="K97" s="51"/>
      <c r="L97" s="51"/>
      <c r="M97" s="51"/>
      <c r="N97" s="51"/>
      <c r="O97" s="51"/>
      <c r="P97" s="51"/>
      <c r="Q97" s="51"/>
      <c r="R97" s="51"/>
      <c r="S97" s="51"/>
      <c r="T97" s="51"/>
      <c r="U97" s="51"/>
      <c r="V97" s="51"/>
      <c r="W97" s="51"/>
      <c r="X97" s="51"/>
      <c r="Y97" s="51"/>
      <c r="Z97" s="51"/>
      <c r="AA97" s="51"/>
      <c r="AB97" s="51"/>
      <c r="AC97" s="51"/>
      <c r="AD97" s="51"/>
      <c r="AE97" s="51"/>
      <c r="AF97" s="51"/>
      <c r="AG97" s="51"/>
      <c r="AH97" s="51"/>
      <c r="AI97" s="51"/>
      <c r="AJ97" s="51"/>
      <c r="AK97" s="51"/>
      <c r="AL97" s="51"/>
      <c r="AM97" s="51"/>
      <c r="AN97" s="51"/>
      <c r="AO97" s="51"/>
      <c r="AP97" s="51"/>
      <c r="AQ97" s="51"/>
      <c r="AR97" s="51"/>
      <c r="AS97" s="51"/>
      <c r="AT97" s="51"/>
      <c r="AU97" s="51"/>
      <c r="AV97" s="51"/>
      <c r="AW97" s="51"/>
      <c r="AX97" s="51"/>
      <c r="AY97" s="41"/>
      <c r="AZ97" s="41"/>
      <c r="BA97" s="41"/>
      <c r="BB97" s="51"/>
      <c r="BC97" s="51"/>
      <c r="BD97" s="51"/>
      <c r="BE97" s="51"/>
      <c r="BF97" s="51"/>
      <c r="BG97" s="51"/>
      <c r="BH97" s="51"/>
      <c r="BI97" s="51"/>
      <c r="BJ97" s="51"/>
      <c r="BK97" s="51"/>
      <c r="BL97" s="51"/>
      <c r="BM97" s="51"/>
      <c r="BN97" s="51"/>
      <c r="BO97" s="51"/>
      <c r="BP97" s="51"/>
      <c r="BQ97" s="51"/>
      <c r="BR97" s="51"/>
      <c r="BS97" s="51"/>
      <c r="BT97" s="51"/>
      <c r="BU97" s="51"/>
    </row>
    <row r="98" spans="1:73" ht="12.75" customHeight="1" x14ac:dyDescent="0.25">
      <c r="A98" s="51"/>
      <c r="B98" s="51"/>
      <c r="C98" s="51"/>
      <c r="D98" s="51"/>
      <c r="E98" s="51"/>
      <c r="F98" s="51"/>
      <c r="G98" s="51"/>
      <c r="H98" s="51"/>
      <c r="I98" s="51"/>
      <c r="J98" s="51"/>
      <c r="K98" s="51"/>
      <c r="L98" s="51"/>
      <c r="M98" s="51"/>
      <c r="N98" s="51"/>
      <c r="O98" s="51"/>
      <c r="P98" s="51"/>
      <c r="Q98" s="51"/>
      <c r="R98" s="51"/>
      <c r="S98" s="51"/>
      <c r="T98" s="51"/>
      <c r="U98" s="51"/>
      <c r="V98" s="51"/>
      <c r="W98" s="51"/>
      <c r="X98" s="51"/>
      <c r="Y98" s="51"/>
      <c r="Z98" s="51"/>
      <c r="AA98" s="51"/>
      <c r="AB98" s="51"/>
      <c r="AC98" s="51"/>
      <c r="AD98" s="51"/>
      <c r="AE98" s="51"/>
      <c r="AF98" s="51"/>
      <c r="AG98" s="51"/>
      <c r="AH98" s="51"/>
      <c r="AI98" s="51"/>
      <c r="AJ98" s="51"/>
      <c r="AK98" s="51"/>
      <c r="AL98" s="51"/>
      <c r="AM98" s="51"/>
      <c r="AN98" s="51"/>
      <c r="AO98" s="51"/>
      <c r="AP98" s="51"/>
      <c r="AQ98" s="51"/>
      <c r="AR98" s="51"/>
      <c r="AS98" s="51"/>
      <c r="AT98" s="51"/>
      <c r="AU98" s="51"/>
      <c r="AV98" s="51"/>
      <c r="AW98" s="51"/>
      <c r="AX98" s="51"/>
      <c r="AY98" s="41"/>
      <c r="AZ98" s="41"/>
      <c r="BA98" s="41"/>
      <c r="BB98" s="51"/>
      <c r="BC98" s="51"/>
      <c r="BD98" s="51"/>
      <c r="BE98" s="51"/>
      <c r="BF98" s="51"/>
      <c r="BG98" s="51"/>
      <c r="BH98" s="51"/>
      <c r="BI98" s="51"/>
      <c r="BJ98" s="51"/>
      <c r="BK98" s="51"/>
      <c r="BL98" s="51"/>
      <c r="BM98" s="51"/>
      <c r="BN98" s="51"/>
      <c r="BO98" s="51"/>
      <c r="BP98" s="51"/>
      <c r="BQ98" s="51"/>
      <c r="BR98" s="51"/>
      <c r="BS98" s="51"/>
      <c r="BT98" s="51"/>
      <c r="BU98" s="51"/>
    </row>
    <row r="99" spans="1:73" ht="12.75" customHeight="1" x14ac:dyDescent="0.25">
      <c r="A99" s="51"/>
      <c r="B99" s="51"/>
      <c r="C99" s="51"/>
      <c r="D99" s="51"/>
      <c r="E99" s="51"/>
      <c r="F99" s="51"/>
      <c r="G99" s="51"/>
      <c r="H99" s="51"/>
      <c r="I99" s="51"/>
      <c r="J99" s="51"/>
      <c r="K99" s="51"/>
      <c r="L99" s="51"/>
      <c r="M99" s="51"/>
      <c r="N99" s="51"/>
      <c r="O99" s="51"/>
      <c r="P99" s="51"/>
      <c r="Q99" s="51"/>
      <c r="R99" s="51"/>
      <c r="S99" s="51"/>
      <c r="T99" s="51"/>
      <c r="U99" s="51"/>
      <c r="V99" s="51"/>
      <c r="W99" s="51"/>
      <c r="X99" s="51"/>
      <c r="Y99" s="51"/>
      <c r="Z99" s="51"/>
      <c r="AA99" s="51"/>
      <c r="AB99" s="51"/>
      <c r="AC99" s="51"/>
      <c r="AD99" s="51"/>
      <c r="AE99" s="51"/>
      <c r="AF99" s="51"/>
      <c r="AG99" s="51"/>
      <c r="AH99" s="51"/>
      <c r="AI99" s="51"/>
      <c r="AJ99" s="51"/>
      <c r="AK99" s="51"/>
      <c r="AL99" s="51"/>
      <c r="AM99" s="51"/>
      <c r="AN99" s="51"/>
      <c r="AO99" s="51"/>
      <c r="AP99" s="51"/>
      <c r="AQ99" s="51"/>
      <c r="AR99" s="51"/>
      <c r="AS99" s="51"/>
      <c r="AT99" s="51"/>
      <c r="AU99" s="51"/>
      <c r="AV99" s="51"/>
      <c r="AW99" s="51"/>
      <c r="AX99" s="51"/>
      <c r="AY99" s="41"/>
      <c r="AZ99" s="41"/>
      <c r="BA99" s="41"/>
      <c r="BB99" s="51"/>
      <c r="BC99" s="51"/>
      <c r="BD99" s="51"/>
      <c r="BE99" s="51"/>
      <c r="BF99" s="51"/>
      <c r="BG99" s="51"/>
      <c r="BH99" s="51"/>
      <c r="BI99" s="51"/>
      <c r="BJ99" s="51"/>
      <c r="BK99" s="51"/>
      <c r="BL99" s="51"/>
      <c r="BM99" s="51"/>
      <c r="BN99" s="51"/>
      <c r="BO99" s="51"/>
      <c r="BP99" s="51"/>
      <c r="BQ99" s="51"/>
      <c r="BR99" s="51"/>
      <c r="BS99" s="51"/>
      <c r="BT99" s="51"/>
      <c r="BU99" s="51"/>
    </row>
    <row r="100" spans="1:73" ht="12.75" customHeight="1" x14ac:dyDescent="0.25">
      <c r="A100" s="51"/>
      <c r="B100" s="51"/>
      <c r="C100" s="51"/>
      <c r="D100" s="51"/>
      <c r="E100" s="51"/>
      <c r="F100" s="51"/>
      <c r="G100" s="51"/>
      <c r="H100" s="51"/>
      <c r="I100" s="51"/>
      <c r="J100" s="51"/>
      <c r="K100" s="51"/>
      <c r="L100" s="51"/>
      <c r="M100" s="51"/>
      <c r="N100" s="51"/>
      <c r="O100" s="51"/>
      <c r="P100" s="51"/>
      <c r="Q100" s="51"/>
      <c r="R100" s="51"/>
      <c r="S100" s="51"/>
      <c r="T100" s="51"/>
      <c r="U100" s="51"/>
      <c r="V100" s="51"/>
      <c r="W100" s="51"/>
      <c r="X100" s="51"/>
      <c r="Y100" s="51"/>
      <c r="Z100" s="51"/>
      <c r="AA100" s="51"/>
      <c r="AB100" s="51"/>
      <c r="AC100" s="51"/>
      <c r="AD100" s="51"/>
      <c r="AE100" s="51"/>
      <c r="AF100" s="51"/>
      <c r="AG100" s="51"/>
      <c r="AH100" s="51"/>
      <c r="AI100" s="51"/>
      <c r="AJ100" s="51"/>
      <c r="AK100" s="51"/>
      <c r="AL100" s="51"/>
      <c r="AM100" s="51"/>
      <c r="AN100" s="51"/>
      <c r="AO100" s="51"/>
      <c r="AP100" s="51"/>
      <c r="AQ100" s="51"/>
      <c r="AR100" s="51"/>
      <c r="AS100" s="51"/>
      <c r="AT100" s="51"/>
      <c r="AU100" s="51"/>
      <c r="AV100" s="51"/>
      <c r="AW100" s="51"/>
      <c r="AX100" s="51"/>
      <c r="AY100" s="41"/>
      <c r="AZ100" s="41"/>
      <c r="BA100" s="41"/>
      <c r="BB100" s="51"/>
      <c r="BC100" s="51"/>
      <c r="BD100" s="51"/>
      <c r="BE100" s="51"/>
      <c r="BF100" s="51"/>
      <c r="BG100" s="51"/>
      <c r="BH100" s="51"/>
      <c r="BI100" s="51"/>
      <c r="BJ100" s="51"/>
      <c r="BK100" s="51"/>
      <c r="BL100" s="51"/>
      <c r="BM100" s="51"/>
      <c r="BN100" s="51"/>
      <c r="BO100" s="51"/>
      <c r="BP100" s="51"/>
      <c r="BQ100" s="51"/>
      <c r="BR100" s="51"/>
      <c r="BS100" s="51"/>
      <c r="BT100" s="51"/>
      <c r="BU100" s="51"/>
    </row>
    <row r="101" spans="1:73" ht="12.75" customHeight="1" x14ac:dyDescent="0.25">
      <c r="A101" s="51"/>
      <c r="B101" s="51"/>
      <c r="C101" s="51"/>
      <c r="D101" s="51"/>
      <c r="E101" s="51"/>
      <c r="F101" s="51"/>
      <c r="G101" s="51"/>
      <c r="H101" s="51"/>
      <c r="I101" s="51"/>
      <c r="J101" s="51"/>
      <c r="K101" s="51"/>
      <c r="L101" s="51"/>
      <c r="M101" s="51"/>
      <c r="N101" s="51"/>
      <c r="O101" s="51"/>
      <c r="P101" s="51"/>
      <c r="Q101" s="51"/>
      <c r="R101" s="51"/>
      <c r="S101" s="51"/>
      <c r="T101" s="51"/>
      <c r="U101" s="51"/>
      <c r="V101" s="51"/>
      <c r="W101" s="51"/>
      <c r="X101" s="51"/>
      <c r="Y101" s="51"/>
      <c r="Z101" s="51"/>
      <c r="AA101" s="51"/>
      <c r="AB101" s="51"/>
      <c r="AC101" s="51"/>
      <c r="AD101" s="51"/>
      <c r="AE101" s="51"/>
      <c r="AF101" s="51"/>
      <c r="AG101" s="51"/>
      <c r="AH101" s="51"/>
      <c r="AI101" s="51"/>
      <c r="AJ101" s="51"/>
      <c r="AK101" s="51"/>
      <c r="AL101" s="51"/>
      <c r="AM101" s="51"/>
      <c r="AN101" s="51"/>
      <c r="AO101" s="51"/>
      <c r="AP101" s="51"/>
      <c r="AQ101" s="51"/>
      <c r="AR101" s="51"/>
      <c r="AS101" s="51"/>
      <c r="AT101" s="51"/>
      <c r="AU101" s="51"/>
      <c r="AV101" s="51"/>
      <c r="AW101" s="51"/>
      <c r="AX101" s="51"/>
      <c r="AY101" s="41"/>
      <c r="AZ101" s="41"/>
      <c r="BA101" s="41"/>
      <c r="BB101" s="51"/>
      <c r="BC101" s="51"/>
      <c r="BD101" s="51"/>
      <c r="BE101" s="51"/>
      <c r="BF101" s="51"/>
      <c r="BG101" s="51"/>
      <c r="BH101" s="51"/>
      <c r="BI101" s="51"/>
      <c r="BJ101" s="51"/>
      <c r="BK101" s="51"/>
      <c r="BL101" s="51"/>
      <c r="BM101" s="51"/>
      <c r="BN101" s="51"/>
      <c r="BO101" s="51"/>
      <c r="BP101" s="51"/>
      <c r="BQ101" s="51"/>
      <c r="BR101" s="51"/>
      <c r="BS101" s="51"/>
      <c r="BT101" s="51"/>
      <c r="BU101" s="51"/>
    </row>
    <row r="102" spans="1:73" ht="12.75" customHeight="1" x14ac:dyDescent="0.25">
      <c r="A102" s="51"/>
      <c r="B102" s="51"/>
      <c r="C102" s="51"/>
      <c r="D102" s="51"/>
      <c r="E102" s="51"/>
      <c r="F102" s="51"/>
      <c r="G102" s="51"/>
      <c r="H102" s="51"/>
      <c r="I102" s="51"/>
      <c r="J102" s="51"/>
      <c r="K102" s="51"/>
      <c r="L102" s="51"/>
      <c r="M102" s="51"/>
      <c r="N102" s="51"/>
      <c r="O102" s="51"/>
      <c r="P102" s="51"/>
      <c r="Q102" s="51"/>
      <c r="R102" s="51"/>
      <c r="S102" s="51"/>
      <c r="T102" s="51"/>
      <c r="U102" s="51"/>
      <c r="V102" s="51"/>
      <c r="W102" s="51"/>
      <c r="X102" s="51"/>
      <c r="Y102" s="51"/>
      <c r="Z102" s="51"/>
      <c r="AA102" s="51"/>
      <c r="AB102" s="51"/>
      <c r="AC102" s="51"/>
      <c r="AD102" s="51"/>
      <c r="AE102" s="51"/>
      <c r="AF102" s="51"/>
      <c r="AG102" s="51"/>
      <c r="AH102" s="51"/>
      <c r="AI102" s="51"/>
      <c r="AJ102" s="51"/>
      <c r="AK102" s="51"/>
      <c r="AL102" s="51"/>
      <c r="AM102" s="51"/>
      <c r="AN102" s="51"/>
      <c r="AO102" s="51"/>
      <c r="AP102" s="51"/>
      <c r="AQ102" s="51"/>
      <c r="AR102" s="51"/>
      <c r="AS102" s="51"/>
      <c r="AT102" s="51"/>
      <c r="AU102" s="51"/>
      <c r="AV102" s="51"/>
      <c r="AW102" s="51"/>
      <c r="AX102" s="51"/>
      <c r="AY102" s="41"/>
      <c r="AZ102" s="41"/>
      <c r="BA102" s="41"/>
      <c r="BB102" s="51"/>
      <c r="BC102" s="51"/>
      <c r="BD102" s="51"/>
      <c r="BE102" s="51"/>
      <c r="BF102" s="51"/>
      <c r="BG102" s="51"/>
      <c r="BH102" s="51"/>
      <c r="BI102" s="51"/>
      <c r="BJ102" s="51"/>
      <c r="BK102" s="51"/>
      <c r="BL102" s="51"/>
      <c r="BM102" s="51"/>
      <c r="BN102" s="51"/>
      <c r="BO102" s="51"/>
      <c r="BP102" s="51"/>
      <c r="BQ102" s="51"/>
      <c r="BR102" s="51"/>
      <c r="BS102" s="51"/>
      <c r="BT102" s="51"/>
      <c r="BU102" s="51"/>
    </row>
    <row r="103" spans="1:73" ht="12.75" customHeight="1" x14ac:dyDescent="0.25">
      <c r="A103" s="51"/>
      <c r="B103" s="51"/>
      <c r="C103" s="51"/>
      <c r="D103" s="51"/>
      <c r="E103" s="51"/>
      <c r="F103" s="51"/>
      <c r="G103" s="51"/>
      <c r="H103" s="51"/>
      <c r="I103" s="51"/>
      <c r="J103" s="51"/>
      <c r="K103" s="51"/>
      <c r="L103" s="51"/>
      <c r="M103" s="51"/>
      <c r="N103" s="51"/>
      <c r="O103" s="51"/>
      <c r="P103" s="51"/>
      <c r="Q103" s="51"/>
      <c r="R103" s="51"/>
      <c r="S103" s="51"/>
      <c r="T103" s="51"/>
      <c r="U103" s="51"/>
      <c r="V103" s="51"/>
      <c r="W103" s="51"/>
      <c r="X103" s="51"/>
      <c r="Y103" s="51"/>
      <c r="Z103" s="51"/>
      <c r="AA103" s="51"/>
      <c r="AB103" s="51"/>
      <c r="AC103" s="51"/>
      <c r="AD103" s="51"/>
      <c r="AE103" s="51"/>
      <c r="AF103" s="51"/>
      <c r="AG103" s="51"/>
      <c r="AH103" s="51"/>
      <c r="AI103" s="51"/>
      <c r="AJ103" s="51"/>
      <c r="AK103" s="51"/>
      <c r="AL103" s="51"/>
      <c r="AM103" s="51"/>
      <c r="AN103" s="51"/>
      <c r="AO103" s="51"/>
      <c r="AP103" s="51"/>
      <c r="AQ103" s="51"/>
      <c r="AR103" s="51"/>
      <c r="AS103" s="51"/>
      <c r="AT103" s="51"/>
      <c r="AU103" s="51"/>
      <c r="AV103" s="51"/>
      <c r="AW103" s="51"/>
      <c r="AX103" s="51"/>
      <c r="AY103" s="41"/>
      <c r="AZ103" s="41"/>
      <c r="BA103" s="41"/>
      <c r="BB103" s="51"/>
      <c r="BC103" s="51"/>
      <c r="BD103" s="51"/>
      <c r="BE103" s="51"/>
      <c r="BF103" s="51"/>
      <c r="BG103" s="51"/>
      <c r="BH103" s="51"/>
      <c r="BI103" s="51"/>
      <c r="BJ103" s="51"/>
      <c r="BK103" s="51"/>
      <c r="BL103" s="51"/>
      <c r="BM103" s="51"/>
      <c r="BN103" s="51"/>
      <c r="BO103" s="51"/>
      <c r="BP103" s="51"/>
      <c r="BQ103" s="51"/>
      <c r="BR103" s="51"/>
      <c r="BS103" s="51"/>
      <c r="BT103" s="51"/>
      <c r="BU103" s="51"/>
    </row>
    <row r="104" spans="1:73" ht="12.75" customHeight="1" x14ac:dyDescent="0.25">
      <c r="A104" s="51"/>
      <c r="B104" s="51"/>
      <c r="C104" s="51"/>
      <c r="D104" s="51"/>
      <c r="E104" s="51"/>
      <c r="F104" s="51"/>
      <c r="G104" s="51"/>
      <c r="H104" s="51"/>
      <c r="I104" s="51"/>
      <c r="J104" s="51"/>
      <c r="K104" s="51"/>
      <c r="L104" s="51"/>
      <c r="M104" s="51"/>
      <c r="N104" s="51"/>
      <c r="O104" s="51"/>
      <c r="P104" s="51"/>
      <c r="Q104" s="51"/>
      <c r="R104" s="51"/>
      <c r="S104" s="51"/>
      <c r="T104" s="51"/>
      <c r="U104" s="51"/>
      <c r="V104" s="51"/>
      <c r="W104" s="51"/>
      <c r="X104" s="51"/>
      <c r="Y104" s="51"/>
      <c r="Z104" s="51"/>
      <c r="AA104" s="51"/>
      <c r="AB104" s="51"/>
      <c r="AC104" s="51"/>
      <c r="AD104" s="51"/>
      <c r="AE104" s="51"/>
      <c r="AF104" s="51"/>
      <c r="AG104" s="51"/>
      <c r="AH104" s="51"/>
      <c r="AI104" s="51"/>
      <c r="AJ104" s="51"/>
      <c r="AK104" s="51"/>
      <c r="AL104" s="51"/>
      <c r="AM104" s="51"/>
      <c r="AN104" s="51"/>
      <c r="AO104" s="51"/>
      <c r="AP104" s="51"/>
      <c r="AQ104" s="51"/>
      <c r="AR104" s="51"/>
      <c r="AS104" s="51"/>
      <c r="AT104" s="51"/>
      <c r="AU104" s="51"/>
      <c r="AV104" s="51"/>
      <c r="AW104" s="51"/>
      <c r="AX104" s="51"/>
      <c r="AY104" s="41"/>
      <c r="AZ104" s="41"/>
      <c r="BA104" s="41"/>
      <c r="BB104" s="51"/>
      <c r="BC104" s="51"/>
      <c r="BD104" s="51"/>
      <c r="BE104" s="51"/>
      <c r="BF104" s="51"/>
      <c r="BG104" s="51"/>
      <c r="BH104" s="51"/>
      <c r="BI104" s="51"/>
      <c r="BJ104" s="51"/>
      <c r="BK104" s="51"/>
      <c r="BL104" s="51"/>
      <c r="BM104" s="51"/>
      <c r="BN104" s="51"/>
      <c r="BO104" s="51"/>
      <c r="BP104" s="51"/>
      <c r="BQ104" s="51"/>
      <c r="BR104" s="51"/>
      <c r="BS104" s="51"/>
      <c r="BT104" s="51"/>
      <c r="BU104" s="51"/>
    </row>
    <row r="105" spans="1:73" ht="12.75" customHeight="1" x14ac:dyDescent="0.25">
      <c r="A105" s="51"/>
      <c r="B105" s="51"/>
      <c r="C105" s="51"/>
      <c r="D105" s="51"/>
      <c r="E105" s="51"/>
      <c r="F105" s="51"/>
      <c r="G105" s="51"/>
      <c r="H105" s="51"/>
      <c r="I105" s="51"/>
      <c r="J105" s="51"/>
      <c r="K105" s="51"/>
      <c r="L105" s="51"/>
      <c r="M105" s="51"/>
      <c r="N105" s="51"/>
      <c r="O105" s="51"/>
      <c r="P105" s="51"/>
      <c r="Q105" s="51"/>
      <c r="R105" s="51"/>
      <c r="S105" s="51"/>
      <c r="T105" s="51"/>
      <c r="U105" s="51"/>
      <c r="V105" s="51"/>
      <c r="W105" s="51"/>
      <c r="X105" s="51"/>
      <c r="Y105" s="51"/>
      <c r="Z105" s="51"/>
      <c r="AA105" s="51"/>
      <c r="AB105" s="51"/>
      <c r="AC105" s="51"/>
      <c r="AD105" s="51"/>
      <c r="AE105" s="51"/>
      <c r="AF105" s="51"/>
      <c r="AG105" s="51"/>
      <c r="AH105" s="51"/>
      <c r="AI105" s="51"/>
      <c r="AJ105" s="51"/>
      <c r="AK105" s="51"/>
      <c r="AL105" s="51"/>
      <c r="AM105" s="51"/>
      <c r="AN105" s="51"/>
      <c r="AO105" s="51"/>
      <c r="AP105" s="51"/>
      <c r="AQ105" s="51"/>
      <c r="AR105" s="51"/>
      <c r="AS105" s="51"/>
      <c r="AT105" s="51"/>
      <c r="AU105" s="51"/>
      <c r="AV105" s="51"/>
      <c r="AW105" s="51"/>
      <c r="AX105" s="51"/>
      <c r="AY105" s="41"/>
      <c r="AZ105" s="41"/>
      <c r="BA105" s="41"/>
      <c r="BB105" s="51"/>
      <c r="BC105" s="51"/>
      <c r="BD105" s="51"/>
      <c r="BE105" s="51"/>
      <c r="BF105" s="51"/>
      <c r="BG105" s="51"/>
      <c r="BH105" s="51"/>
      <c r="BI105" s="51"/>
      <c r="BJ105" s="51"/>
      <c r="BK105" s="51"/>
      <c r="BL105" s="51"/>
      <c r="BM105" s="51"/>
      <c r="BN105" s="51"/>
      <c r="BO105" s="51"/>
      <c r="BP105" s="51"/>
      <c r="BQ105" s="51"/>
      <c r="BR105" s="51"/>
      <c r="BS105" s="51"/>
      <c r="BT105" s="51"/>
      <c r="BU105" s="51"/>
    </row>
    <row r="106" spans="1:73" ht="12.75" customHeight="1" x14ac:dyDescent="0.25">
      <c r="A106" s="51"/>
      <c r="B106" s="51"/>
      <c r="C106" s="51"/>
      <c r="D106" s="51"/>
      <c r="E106" s="51"/>
      <c r="F106" s="51"/>
      <c r="G106" s="51"/>
      <c r="H106" s="51"/>
      <c r="I106" s="51"/>
      <c r="J106" s="51"/>
      <c r="K106" s="51"/>
      <c r="L106" s="51"/>
      <c r="M106" s="51"/>
      <c r="N106" s="51"/>
      <c r="O106" s="51"/>
      <c r="P106" s="51"/>
      <c r="Q106" s="51"/>
      <c r="R106" s="51"/>
      <c r="S106" s="51"/>
      <c r="T106" s="51"/>
      <c r="U106" s="51"/>
      <c r="V106" s="51"/>
      <c r="W106" s="51"/>
      <c r="X106" s="51"/>
      <c r="Y106" s="51"/>
      <c r="Z106" s="51"/>
      <c r="AA106" s="51"/>
      <c r="AB106" s="51"/>
      <c r="AC106" s="51"/>
      <c r="AD106" s="51"/>
      <c r="AE106" s="51"/>
      <c r="AF106" s="51"/>
      <c r="AG106" s="51"/>
      <c r="AH106" s="51"/>
      <c r="AI106" s="51"/>
      <c r="AJ106" s="51"/>
      <c r="AK106" s="51"/>
      <c r="AL106" s="51"/>
      <c r="AM106" s="51"/>
      <c r="AN106" s="51"/>
      <c r="AO106" s="51"/>
      <c r="AP106" s="51"/>
      <c r="AQ106" s="51"/>
      <c r="AR106" s="51"/>
      <c r="AS106" s="51"/>
      <c r="AT106" s="51"/>
      <c r="AU106" s="51"/>
      <c r="AV106" s="51"/>
      <c r="AW106" s="51"/>
      <c r="AX106" s="51"/>
      <c r="AY106" s="41"/>
      <c r="AZ106" s="41"/>
      <c r="BA106" s="41"/>
      <c r="BB106" s="51"/>
      <c r="BC106" s="51"/>
      <c r="BD106" s="51"/>
      <c r="BE106" s="51"/>
      <c r="BF106" s="51"/>
      <c r="BG106" s="51"/>
      <c r="BH106" s="51"/>
      <c r="BI106" s="51"/>
      <c r="BJ106" s="51"/>
      <c r="BK106" s="51"/>
      <c r="BL106" s="51"/>
      <c r="BM106" s="51"/>
      <c r="BN106" s="51"/>
      <c r="BO106" s="51"/>
      <c r="BP106" s="51"/>
      <c r="BQ106" s="51"/>
      <c r="BR106" s="51"/>
      <c r="BS106" s="51"/>
      <c r="BT106" s="51"/>
      <c r="BU106" s="51"/>
    </row>
    <row r="107" spans="1:73" ht="12.75" customHeight="1" x14ac:dyDescent="0.25">
      <c r="A107" s="51"/>
      <c r="B107" s="51"/>
      <c r="C107" s="51"/>
      <c r="D107" s="51"/>
      <c r="E107" s="51"/>
      <c r="F107" s="51"/>
      <c r="G107" s="51"/>
      <c r="H107" s="51"/>
      <c r="I107" s="51"/>
      <c r="J107" s="51"/>
      <c r="K107" s="51"/>
      <c r="L107" s="51"/>
      <c r="M107" s="51"/>
      <c r="N107" s="51"/>
      <c r="O107" s="51"/>
      <c r="P107" s="51"/>
      <c r="Q107" s="51"/>
      <c r="R107" s="51"/>
      <c r="S107" s="51"/>
      <c r="T107" s="51"/>
      <c r="U107" s="51"/>
      <c r="V107" s="51"/>
      <c r="W107" s="51"/>
      <c r="X107" s="51"/>
      <c r="Y107" s="51"/>
      <c r="Z107" s="51"/>
      <c r="AA107" s="51"/>
      <c r="AB107" s="51"/>
      <c r="AC107" s="51"/>
      <c r="AD107" s="51"/>
      <c r="AE107" s="51"/>
      <c r="AF107" s="51"/>
      <c r="AG107" s="51"/>
      <c r="AH107" s="51"/>
      <c r="AI107" s="51"/>
      <c r="AJ107" s="51"/>
      <c r="AK107" s="51"/>
      <c r="AL107" s="51"/>
      <c r="AM107" s="51"/>
      <c r="AN107" s="51"/>
      <c r="AO107" s="51"/>
      <c r="AP107" s="51"/>
      <c r="AQ107" s="51"/>
      <c r="AR107" s="51"/>
      <c r="AS107" s="51"/>
      <c r="AT107" s="51"/>
      <c r="AU107" s="51"/>
      <c r="AV107" s="51"/>
      <c r="AW107" s="51"/>
      <c r="AX107" s="51"/>
      <c r="AY107" s="41"/>
      <c r="AZ107" s="41"/>
      <c r="BA107" s="41"/>
      <c r="BB107" s="51"/>
      <c r="BC107" s="51"/>
      <c r="BD107" s="51"/>
      <c r="BE107" s="51"/>
      <c r="BF107" s="51"/>
      <c r="BG107" s="51"/>
      <c r="BH107" s="51"/>
      <c r="BI107" s="51"/>
      <c r="BJ107" s="51"/>
      <c r="BK107" s="51"/>
      <c r="BL107" s="51"/>
      <c r="BM107" s="51"/>
      <c r="BN107" s="51"/>
      <c r="BO107" s="51"/>
      <c r="BP107" s="51"/>
      <c r="BQ107" s="51"/>
      <c r="BR107" s="51"/>
      <c r="BS107" s="51"/>
      <c r="BT107" s="51"/>
      <c r="BU107" s="51"/>
    </row>
    <row r="108" spans="1:73" ht="12.75" customHeight="1" x14ac:dyDescent="0.25">
      <c r="A108" s="51"/>
      <c r="B108" s="51"/>
      <c r="C108" s="51"/>
      <c r="D108" s="51"/>
      <c r="E108" s="51"/>
      <c r="F108" s="51"/>
      <c r="G108" s="51"/>
      <c r="H108" s="51"/>
      <c r="I108" s="51"/>
      <c r="J108" s="51"/>
      <c r="K108" s="51"/>
      <c r="L108" s="51"/>
      <c r="M108" s="51"/>
      <c r="N108" s="51"/>
      <c r="O108" s="51"/>
      <c r="P108" s="51"/>
      <c r="Q108" s="51"/>
      <c r="R108" s="51"/>
      <c r="S108" s="51"/>
      <c r="T108" s="51"/>
      <c r="U108" s="51"/>
      <c r="V108" s="51"/>
      <c r="W108" s="51"/>
      <c r="X108" s="51"/>
      <c r="Y108" s="51"/>
      <c r="Z108" s="51"/>
      <c r="AA108" s="51"/>
      <c r="AB108" s="51"/>
      <c r="AC108" s="51"/>
      <c r="AD108" s="51"/>
      <c r="AE108" s="51"/>
      <c r="AF108" s="51"/>
      <c r="AG108" s="51"/>
      <c r="AH108" s="51"/>
      <c r="AI108" s="51"/>
      <c r="AJ108" s="51"/>
      <c r="AK108" s="51"/>
      <c r="AL108" s="51"/>
      <c r="AM108" s="51"/>
      <c r="AN108" s="51"/>
      <c r="AO108" s="51"/>
      <c r="AP108" s="51"/>
      <c r="AQ108" s="51"/>
      <c r="AR108" s="51"/>
      <c r="AS108" s="51"/>
      <c r="AT108" s="51"/>
      <c r="AU108" s="51"/>
      <c r="AV108" s="51"/>
      <c r="AW108" s="51"/>
      <c r="AX108" s="51"/>
      <c r="AY108" s="41"/>
      <c r="AZ108" s="41"/>
      <c r="BA108" s="41"/>
      <c r="BB108" s="51"/>
      <c r="BC108" s="51"/>
      <c r="BD108" s="51"/>
      <c r="BE108" s="51"/>
      <c r="BF108" s="51"/>
      <c r="BG108" s="51"/>
      <c r="BH108" s="51"/>
      <c r="BI108" s="51"/>
      <c r="BJ108" s="51"/>
      <c r="BK108" s="51"/>
      <c r="BL108" s="51"/>
      <c r="BM108" s="51"/>
      <c r="BN108" s="51"/>
      <c r="BO108" s="51"/>
      <c r="BP108" s="51"/>
      <c r="BQ108" s="51"/>
      <c r="BR108" s="51"/>
      <c r="BS108" s="51"/>
      <c r="BT108" s="51"/>
      <c r="BU108" s="51"/>
    </row>
    <row r="109" spans="1:73" ht="12.75" customHeight="1" x14ac:dyDescent="0.25">
      <c r="A109" s="51"/>
      <c r="B109" s="51"/>
      <c r="C109" s="51"/>
      <c r="D109" s="51"/>
      <c r="E109" s="51"/>
      <c r="F109" s="51"/>
      <c r="G109" s="51"/>
      <c r="H109" s="51"/>
      <c r="I109" s="51"/>
      <c r="J109" s="51"/>
      <c r="K109" s="51"/>
      <c r="L109" s="51"/>
      <c r="M109" s="51"/>
      <c r="N109" s="51"/>
      <c r="O109" s="51"/>
      <c r="P109" s="51"/>
      <c r="Q109" s="51"/>
      <c r="R109" s="51"/>
      <c r="S109" s="51"/>
      <c r="T109" s="51"/>
      <c r="U109" s="51"/>
      <c r="V109" s="51"/>
      <c r="W109" s="51"/>
      <c r="X109" s="51"/>
      <c r="Y109" s="51"/>
      <c r="Z109" s="51"/>
      <c r="AA109" s="51"/>
      <c r="AB109" s="51"/>
      <c r="AC109" s="51"/>
      <c r="AD109" s="51"/>
      <c r="AE109" s="51"/>
      <c r="AF109" s="51"/>
      <c r="AG109" s="51"/>
      <c r="AH109" s="51"/>
      <c r="AI109" s="51"/>
      <c r="AJ109" s="51"/>
      <c r="AK109" s="51"/>
      <c r="AL109" s="51"/>
      <c r="AM109" s="51"/>
      <c r="AN109" s="51"/>
      <c r="AO109" s="51"/>
      <c r="AP109" s="51"/>
      <c r="AQ109" s="51"/>
      <c r="AR109" s="51"/>
      <c r="AS109" s="51"/>
      <c r="AT109" s="51"/>
      <c r="AU109" s="51"/>
      <c r="AV109" s="51"/>
      <c r="AW109" s="51"/>
      <c r="AX109" s="51"/>
      <c r="AY109" s="41"/>
      <c r="AZ109" s="41"/>
      <c r="BA109" s="41"/>
      <c r="BB109" s="51"/>
      <c r="BC109" s="51"/>
      <c r="BD109" s="51"/>
      <c r="BE109" s="51"/>
      <c r="BF109" s="51"/>
      <c r="BG109" s="51"/>
      <c r="BH109" s="51"/>
      <c r="BI109" s="51"/>
      <c r="BJ109" s="51"/>
      <c r="BK109" s="51"/>
      <c r="BL109" s="51"/>
      <c r="BM109" s="51"/>
      <c r="BN109" s="51"/>
      <c r="BO109" s="51"/>
      <c r="BP109" s="51"/>
      <c r="BQ109" s="51"/>
      <c r="BR109" s="51"/>
      <c r="BS109" s="51"/>
      <c r="BT109" s="51"/>
      <c r="BU109" s="51"/>
    </row>
    <row r="110" spans="1:73" ht="12.75" customHeight="1" x14ac:dyDescent="0.25">
      <c r="A110" s="51"/>
      <c r="B110" s="51"/>
      <c r="C110" s="51"/>
      <c r="D110" s="51"/>
      <c r="E110" s="51"/>
      <c r="F110" s="51"/>
      <c r="G110" s="51"/>
      <c r="H110" s="51"/>
      <c r="I110" s="51"/>
      <c r="J110" s="51"/>
      <c r="K110" s="51"/>
      <c r="L110" s="51"/>
      <c r="M110" s="51"/>
      <c r="N110" s="51"/>
      <c r="O110" s="51"/>
      <c r="P110" s="51"/>
      <c r="Q110" s="51"/>
      <c r="R110" s="51"/>
      <c r="S110" s="51"/>
      <c r="T110" s="51"/>
      <c r="U110" s="51"/>
      <c r="V110" s="51"/>
      <c r="W110" s="51"/>
      <c r="X110" s="51"/>
      <c r="Y110" s="51"/>
      <c r="Z110" s="51"/>
      <c r="AA110" s="51"/>
      <c r="AB110" s="51"/>
      <c r="AC110" s="51"/>
      <c r="AD110" s="51"/>
      <c r="AE110" s="51"/>
      <c r="AF110" s="51"/>
      <c r="AG110" s="51"/>
      <c r="AH110" s="51"/>
      <c r="AI110" s="51"/>
      <c r="AJ110" s="51"/>
      <c r="AK110" s="51"/>
      <c r="AL110" s="51"/>
      <c r="AM110" s="51"/>
      <c r="AN110" s="51"/>
      <c r="AO110" s="51"/>
      <c r="AP110" s="51"/>
      <c r="AQ110" s="51"/>
      <c r="AR110" s="51"/>
      <c r="AS110" s="51"/>
      <c r="AT110" s="51"/>
      <c r="AU110" s="51"/>
      <c r="AV110" s="51"/>
      <c r="AW110" s="51"/>
      <c r="AX110" s="51"/>
      <c r="AY110" s="41"/>
      <c r="AZ110" s="41"/>
      <c r="BA110" s="41"/>
      <c r="BB110" s="51"/>
      <c r="BC110" s="51"/>
      <c r="BD110" s="51"/>
      <c r="BE110" s="51"/>
      <c r="BF110" s="51"/>
      <c r="BG110" s="51"/>
      <c r="BH110" s="51"/>
      <c r="BI110" s="51"/>
      <c r="BJ110" s="51"/>
      <c r="BK110" s="51"/>
      <c r="BL110" s="51"/>
      <c r="BM110" s="51"/>
      <c r="BN110" s="51"/>
      <c r="BO110" s="51"/>
      <c r="BP110" s="51"/>
      <c r="BQ110" s="51"/>
      <c r="BR110" s="51"/>
      <c r="BS110" s="51"/>
      <c r="BT110" s="51"/>
      <c r="BU110" s="51"/>
    </row>
    <row r="111" spans="1:73" ht="12.75" customHeight="1" x14ac:dyDescent="0.25">
      <c r="A111" s="51"/>
      <c r="B111" s="51"/>
      <c r="C111" s="51"/>
      <c r="D111" s="51"/>
      <c r="E111" s="51"/>
      <c r="F111" s="51"/>
      <c r="G111" s="51"/>
      <c r="H111" s="51"/>
      <c r="I111" s="51"/>
      <c r="J111" s="51"/>
      <c r="K111" s="51"/>
      <c r="L111" s="51"/>
      <c r="M111" s="51"/>
      <c r="N111" s="51"/>
      <c r="O111" s="51"/>
      <c r="P111" s="51"/>
      <c r="Q111" s="51"/>
      <c r="R111" s="51"/>
      <c r="S111" s="51"/>
      <c r="T111" s="51"/>
      <c r="U111" s="51"/>
      <c r="V111" s="51"/>
      <c r="W111" s="51"/>
      <c r="X111" s="51"/>
      <c r="Y111" s="51"/>
      <c r="Z111" s="51"/>
      <c r="AA111" s="51"/>
      <c r="AB111" s="51"/>
      <c r="AC111" s="51"/>
      <c r="AD111" s="51"/>
      <c r="AE111" s="51"/>
      <c r="AF111" s="51"/>
      <c r="AG111" s="51"/>
      <c r="AH111" s="51"/>
      <c r="AI111" s="51"/>
      <c r="AJ111" s="51"/>
      <c r="AK111" s="51"/>
      <c r="AL111" s="51"/>
      <c r="AM111" s="51"/>
      <c r="AN111" s="51"/>
      <c r="AO111" s="51"/>
      <c r="AP111" s="51"/>
      <c r="AQ111" s="51"/>
      <c r="AR111" s="51"/>
      <c r="AS111" s="51"/>
      <c r="AT111" s="51"/>
      <c r="AU111" s="51"/>
      <c r="AV111" s="51"/>
      <c r="AW111" s="51"/>
      <c r="AX111" s="51"/>
      <c r="AY111" s="41"/>
      <c r="AZ111" s="41"/>
      <c r="BA111" s="41"/>
      <c r="BB111" s="51"/>
      <c r="BC111" s="51"/>
      <c r="BD111" s="51"/>
      <c r="BE111" s="51"/>
      <c r="BF111" s="51"/>
      <c r="BG111" s="51"/>
      <c r="BH111" s="51"/>
      <c r="BI111" s="51"/>
      <c r="BJ111" s="51"/>
      <c r="BK111" s="51"/>
      <c r="BL111" s="51"/>
      <c r="BM111" s="51"/>
      <c r="BN111" s="51"/>
      <c r="BO111" s="51"/>
      <c r="BP111" s="51"/>
      <c r="BQ111" s="51"/>
      <c r="BR111" s="51"/>
      <c r="BS111" s="51"/>
      <c r="BT111" s="51"/>
      <c r="BU111" s="51"/>
    </row>
    <row r="112" spans="1:73" ht="12.75" customHeight="1" x14ac:dyDescent="0.25">
      <c r="A112" s="51"/>
      <c r="B112" s="51"/>
      <c r="C112" s="51"/>
      <c r="D112" s="51"/>
      <c r="E112" s="51"/>
      <c r="F112" s="51"/>
      <c r="G112" s="51"/>
      <c r="H112" s="51"/>
      <c r="I112" s="51"/>
      <c r="J112" s="51"/>
      <c r="K112" s="51"/>
      <c r="L112" s="51"/>
      <c r="M112" s="51"/>
      <c r="N112" s="51"/>
      <c r="O112" s="51"/>
      <c r="P112" s="51"/>
      <c r="Q112" s="51"/>
      <c r="R112" s="51"/>
      <c r="S112" s="51"/>
      <c r="T112" s="51"/>
      <c r="U112" s="51"/>
      <c r="V112" s="51"/>
      <c r="W112" s="51"/>
      <c r="X112" s="51"/>
      <c r="Y112" s="51"/>
      <c r="Z112" s="51"/>
      <c r="AA112" s="51"/>
      <c r="AB112" s="51"/>
      <c r="AC112" s="51"/>
      <c r="AD112" s="51"/>
      <c r="AE112" s="51"/>
      <c r="AF112" s="51"/>
      <c r="AG112" s="51"/>
      <c r="AH112" s="51"/>
      <c r="AI112" s="51"/>
      <c r="AJ112" s="51"/>
      <c r="AK112" s="51"/>
      <c r="AL112" s="51"/>
      <c r="AM112" s="51"/>
      <c r="AN112" s="51"/>
      <c r="AO112" s="51"/>
      <c r="AP112" s="51"/>
      <c r="AQ112" s="51"/>
      <c r="AR112" s="51"/>
      <c r="AS112" s="51"/>
      <c r="AT112" s="51"/>
      <c r="AU112" s="51"/>
      <c r="AV112" s="51"/>
      <c r="AW112" s="51"/>
      <c r="AX112" s="51"/>
      <c r="AY112" s="41"/>
      <c r="AZ112" s="41"/>
      <c r="BA112" s="41"/>
      <c r="BB112" s="51"/>
      <c r="BC112" s="51"/>
      <c r="BD112" s="51"/>
      <c r="BE112" s="51"/>
      <c r="BF112" s="51"/>
      <c r="BG112" s="51"/>
      <c r="BH112" s="51"/>
      <c r="BI112" s="51"/>
      <c r="BJ112" s="51"/>
      <c r="BK112" s="51"/>
      <c r="BL112" s="51"/>
      <c r="BM112" s="51"/>
      <c r="BN112" s="51"/>
      <c r="BO112" s="51"/>
      <c r="BP112" s="51"/>
      <c r="BQ112" s="51"/>
      <c r="BR112" s="51"/>
      <c r="BS112" s="51"/>
      <c r="BT112" s="51"/>
      <c r="BU112" s="51"/>
    </row>
    <row r="113" spans="1:73" ht="12.75" customHeight="1" x14ac:dyDescent="0.25">
      <c r="A113" s="51"/>
      <c r="B113" s="51"/>
      <c r="C113" s="51"/>
      <c r="D113" s="51"/>
      <c r="E113" s="51"/>
      <c r="F113" s="51"/>
      <c r="G113" s="51"/>
      <c r="H113" s="51"/>
      <c r="I113" s="51"/>
      <c r="J113" s="51"/>
      <c r="K113" s="51"/>
      <c r="L113" s="51"/>
      <c r="M113" s="51"/>
      <c r="N113" s="51"/>
      <c r="O113" s="51"/>
      <c r="P113" s="51"/>
      <c r="Q113" s="51"/>
      <c r="R113" s="51"/>
      <c r="S113" s="51"/>
      <c r="T113" s="51"/>
      <c r="U113" s="51"/>
      <c r="V113" s="51"/>
      <c r="W113" s="51"/>
      <c r="X113" s="51"/>
      <c r="Y113" s="51"/>
      <c r="Z113" s="51"/>
      <c r="AA113" s="51"/>
      <c r="AB113" s="51"/>
      <c r="AC113" s="51"/>
      <c r="AD113" s="51"/>
      <c r="AE113" s="51"/>
      <c r="AF113" s="51"/>
      <c r="AG113" s="51"/>
      <c r="AH113" s="51"/>
      <c r="AI113" s="51"/>
      <c r="AJ113" s="51"/>
      <c r="AK113" s="51"/>
      <c r="AL113" s="51"/>
      <c r="AM113" s="51"/>
      <c r="AN113" s="51"/>
      <c r="AO113" s="51"/>
      <c r="AP113" s="51"/>
      <c r="AQ113" s="51"/>
      <c r="AR113" s="51"/>
      <c r="AS113" s="51"/>
      <c r="AT113" s="51"/>
      <c r="AU113" s="51"/>
      <c r="AV113" s="51"/>
      <c r="AW113" s="51"/>
      <c r="AX113" s="51"/>
      <c r="AY113" s="41"/>
      <c r="AZ113" s="41"/>
      <c r="BA113" s="41"/>
      <c r="BB113" s="51"/>
      <c r="BC113" s="51"/>
      <c r="BD113" s="51"/>
      <c r="BE113" s="51"/>
      <c r="BF113" s="51"/>
      <c r="BG113" s="51"/>
      <c r="BH113" s="51"/>
      <c r="BI113" s="51"/>
      <c r="BJ113" s="51"/>
      <c r="BK113" s="51"/>
      <c r="BL113" s="51"/>
      <c r="BM113" s="51"/>
      <c r="BN113" s="51"/>
      <c r="BO113" s="51"/>
      <c r="BP113" s="51"/>
      <c r="BQ113" s="51"/>
      <c r="BR113" s="51"/>
      <c r="BS113" s="51"/>
      <c r="BT113" s="51"/>
      <c r="BU113" s="51"/>
    </row>
    <row r="114" spans="1:73" ht="12.75" customHeight="1" x14ac:dyDescent="0.25">
      <c r="A114" s="51"/>
      <c r="B114" s="51"/>
      <c r="C114" s="51"/>
      <c r="D114" s="51"/>
      <c r="E114" s="51"/>
      <c r="F114" s="51"/>
      <c r="G114" s="51"/>
      <c r="H114" s="51"/>
      <c r="I114" s="51"/>
      <c r="J114" s="51"/>
      <c r="K114" s="51"/>
      <c r="L114" s="51"/>
      <c r="M114" s="51"/>
      <c r="N114" s="51"/>
      <c r="O114" s="51"/>
      <c r="P114" s="51"/>
      <c r="Q114" s="51"/>
      <c r="R114" s="51"/>
      <c r="S114" s="51"/>
      <c r="T114" s="51"/>
      <c r="U114" s="51"/>
      <c r="V114" s="51"/>
      <c r="W114" s="51"/>
      <c r="X114" s="51"/>
      <c r="Y114" s="51"/>
      <c r="Z114" s="51"/>
      <c r="AA114" s="51"/>
      <c r="AB114" s="51"/>
      <c r="AC114" s="51"/>
      <c r="AD114" s="51"/>
      <c r="AE114" s="51"/>
      <c r="AF114" s="51"/>
      <c r="AG114" s="51"/>
      <c r="AH114" s="51"/>
      <c r="AI114" s="51"/>
      <c r="AJ114" s="51"/>
      <c r="AK114" s="51"/>
      <c r="AL114" s="51"/>
      <c r="AM114" s="51"/>
      <c r="AN114" s="51"/>
      <c r="AO114" s="51"/>
      <c r="AP114" s="51"/>
      <c r="AQ114" s="51"/>
      <c r="AR114" s="51"/>
      <c r="AS114" s="51"/>
      <c r="AT114" s="51"/>
      <c r="AU114" s="51"/>
      <c r="AV114" s="51"/>
      <c r="AW114" s="51"/>
      <c r="AX114" s="51"/>
      <c r="AY114" s="41"/>
      <c r="AZ114" s="41"/>
      <c r="BA114" s="41"/>
      <c r="BB114" s="51"/>
      <c r="BC114" s="51"/>
      <c r="BD114" s="51"/>
      <c r="BE114" s="51"/>
      <c r="BF114" s="51"/>
      <c r="BG114" s="51"/>
      <c r="BH114" s="51"/>
      <c r="BI114" s="51"/>
      <c r="BJ114" s="51"/>
      <c r="BK114" s="51"/>
      <c r="BL114" s="51"/>
      <c r="BM114" s="51"/>
      <c r="BN114" s="51"/>
      <c r="BO114" s="51"/>
      <c r="BP114" s="51"/>
      <c r="BQ114" s="51"/>
      <c r="BR114" s="51"/>
      <c r="BS114" s="51"/>
      <c r="BT114" s="51"/>
      <c r="BU114" s="51"/>
    </row>
    <row r="115" spans="1:73" ht="12.75" customHeight="1" x14ac:dyDescent="0.25">
      <c r="A115" s="51"/>
      <c r="B115" s="51"/>
      <c r="C115" s="51"/>
      <c r="D115" s="51"/>
      <c r="E115" s="51"/>
      <c r="F115" s="51"/>
      <c r="G115" s="51"/>
      <c r="H115" s="51"/>
      <c r="I115" s="51"/>
      <c r="J115" s="51"/>
      <c r="K115" s="51"/>
      <c r="L115" s="51"/>
      <c r="M115" s="51"/>
      <c r="N115" s="51"/>
      <c r="O115" s="51"/>
      <c r="P115" s="51"/>
      <c r="Q115" s="51"/>
      <c r="R115" s="51"/>
      <c r="S115" s="51"/>
      <c r="T115" s="51"/>
      <c r="U115" s="51"/>
      <c r="V115" s="51"/>
      <c r="W115" s="51"/>
      <c r="X115" s="51"/>
      <c r="Y115" s="51"/>
      <c r="Z115" s="51"/>
      <c r="AA115" s="51"/>
      <c r="AB115" s="51"/>
      <c r="AC115" s="51"/>
      <c r="AD115" s="51"/>
      <c r="AE115" s="51"/>
      <c r="AF115" s="51"/>
      <c r="AG115" s="51"/>
      <c r="AH115" s="51"/>
      <c r="AI115" s="51"/>
      <c r="AJ115" s="51"/>
      <c r="AK115" s="51"/>
      <c r="AL115" s="51"/>
      <c r="AM115" s="51"/>
      <c r="AN115" s="51"/>
      <c r="AO115" s="51"/>
      <c r="AP115" s="51"/>
      <c r="AQ115" s="51"/>
      <c r="AR115" s="51"/>
      <c r="AS115" s="51"/>
      <c r="AT115" s="51"/>
      <c r="AU115" s="51"/>
      <c r="AV115" s="51"/>
      <c r="AW115" s="51"/>
      <c r="AX115" s="51"/>
      <c r="AY115" s="41"/>
      <c r="AZ115" s="41"/>
      <c r="BA115" s="41"/>
      <c r="BB115" s="51"/>
      <c r="BC115" s="51"/>
      <c r="BD115" s="51"/>
      <c r="BE115" s="51"/>
      <c r="BF115" s="51"/>
      <c r="BG115" s="51"/>
      <c r="BH115" s="51"/>
      <c r="BI115" s="51"/>
      <c r="BJ115" s="51"/>
      <c r="BK115" s="51"/>
      <c r="BL115" s="51"/>
      <c r="BM115" s="51"/>
      <c r="BN115" s="51"/>
      <c r="BO115" s="51"/>
      <c r="BP115" s="51"/>
      <c r="BQ115" s="51"/>
      <c r="BR115" s="51"/>
      <c r="BS115" s="51"/>
      <c r="BT115" s="51"/>
      <c r="BU115" s="51"/>
    </row>
    <row r="116" spans="1:73" ht="12.75" customHeight="1" x14ac:dyDescent="0.25">
      <c r="A116" s="51"/>
      <c r="B116" s="51"/>
      <c r="C116" s="51"/>
      <c r="D116" s="51"/>
      <c r="E116" s="51"/>
      <c r="F116" s="51"/>
      <c r="G116" s="51"/>
      <c r="H116" s="51"/>
      <c r="I116" s="51"/>
      <c r="J116" s="51"/>
      <c r="K116" s="51"/>
      <c r="L116" s="51"/>
      <c r="M116" s="51"/>
      <c r="N116" s="51"/>
      <c r="O116" s="51"/>
      <c r="P116" s="51"/>
      <c r="Q116" s="51"/>
      <c r="R116" s="51"/>
      <c r="S116" s="51"/>
      <c r="T116" s="51"/>
      <c r="U116" s="51"/>
      <c r="V116" s="51"/>
      <c r="W116" s="51"/>
      <c r="X116" s="51"/>
      <c r="Y116" s="51"/>
      <c r="Z116" s="51"/>
      <c r="AA116" s="51"/>
      <c r="AB116" s="51"/>
      <c r="AC116" s="51"/>
      <c r="AD116" s="51"/>
      <c r="AE116" s="51"/>
      <c r="AF116" s="51"/>
      <c r="AG116" s="51"/>
      <c r="AH116" s="51"/>
      <c r="AI116" s="51"/>
      <c r="AJ116" s="51"/>
      <c r="AK116" s="51"/>
      <c r="AL116" s="51"/>
      <c r="AM116" s="51"/>
      <c r="AN116" s="51"/>
      <c r="AO116" s="51"/>
      <c r="AP116" s="51"/>
      <c r="AQ116" s="51"/>
      <c r="AR116" s="51"/>
      <c r="AS116" s="51"/>
      <c r="AT116" s="51"/>
      <c r="AU116" s="51"/>
      <c r="AV116" s="51"/>
      <c r="AW116" s="51"/>
      <c r="AX116" s="51"/>
      <c r="AY116" s="41"/>
      <c r="AZ116" s="41"/>
      <c r="BA116" s="41"/>
      <c r="BB116" s="51"/>
      <c r="BC116" s="51"/>
      <c r="BD116" s="51"/>
      <c r="BE116" s="51"/>
      <c r="BF116" s="51"/>
      <c r="BG116" s="51"/>
      <c r="BH116" s="51"/>
      <c r="BI116" s="51"/>
      <c r="BJ116" s="51"/>
      <c r="BK116" s="51"/>
      <c r="BL116" s="51"/>
      <c r="BM116" s="51"/>
      <c r="BN116" s="51"/>
      <c r="BO116" s="51"/>
      <c r="BP116" s="51"/>
      <c r="BQ116" s="51"/>
      <c r="BR116" s="51"/>
      <c r="BS116" s="51"/>
      <c r="BT116" s="51"/>
      <c r="BU116" s="51"/>
    </row>
    <row r="117" spans="1:73" ht="12.75" customHeight="1" x14ac:dyDescent="0.25">
      <c r="A117" s="51"/>
      <c r="B117" s="51"/>
      <c r="C117" s="51"/>
      <c r="D117" s="51"/>
      <c r="E117" s="51"/>
      <c r="F117" s="51"/>
      <c r="G117" s="51"/>
      <c r="H117" s="51"/>
      <c r="I117" s="51"/>
      <c r="J117" s="51"/>
      <c r="K117" s="51"/>
      <c r="L117" s="51"/>
      <c r="M117" s="51"/>
      <c r="N117" s="51"/>
      <c r="O117" s="51"/>
      <c r="P117" s="51"/>
      <c r="Q117" s="51"/>
      <c r="R117" s="51"/>
      <c r="S117" s="51"/>
      <c r="T117" s="51"/>
      <c r="U117" s="51"/>
      <c r="V117" s="51"/>
      <c r="W117" s="51"/>
      <c r="X117" s="51"/>
      <c r="Y117" s="51"/>
      <c r="Z117" s="51"/>
      <c r="AA117" s="51"/>
      <c r="AB117" s="51"/>
      <c r="AC117" s="51"/>
      <c r="AD117" s="51"/>
      <c r="AE117" s="51"/>
      <c r="AF117" s="51"/>
      <c r="AG117" s="51"/>
      <c r="AH117" s="51"/>
      <c r="AI117" s="51"/>
      <c r="AJ117" s="51"/>
      <c r="AK117" s="51"/>
      <c r="AL117" s="51"/>
      <c r="AM117" s="51"/>
      <c r="AN117" s="51"/>
      <c r="AO117" s="51"/>
      <c r="AP117" s="51"/>
      <c r="AQ117" s="51"/>
      <c r="AR117" s="51"/>
      <c r="AS117" s="51"/>
      <c r="AT117" s="51"/>
      <c r="AU117" s="51"/>
      <c r="AV117" s="51"/>
      <c r="AW117" s="51"/>
      <c r="AX117" s="51"/>
      <c r="AY117" s="41"/>
      <c r="AZ117" s="41"/>
      <c r="BA117" s="41"/>
      <c r="BB117" s="51"/>
      <c r="BC117" s="51"/>
      <c r="BD117" s="51"/>
      <c r="BE117" s="51"/>
      <c r="BF117" s="51"/>
      <c r="BG117" s="51"/>
      <c r="BH117" s="51"/>
      <c r="BI117" s="51"/>
      <c r="BJ117" s="51"/>
      <c r="BK117" s="51"/>
      <c r="BL117" s="51"/>
      <c r="BM117" s="51"/>
      <c r="BN117" s="51"/>
      <c r="BO117" s="51"/>
      <c r="BP117" s="51"/>
      <c r="BQ117" s="51"/>
      <c r="BR117" s="51"/>
      <c r="BS117" s="51"/>
      <c r="BT117" s="51"/>
      <c r="BU117" s="51"/>
    </row>
    <row r="118" spans="1:73" ht="12.75" customHeight="1" x14ac:dyDescent="0.25">
      <c r="A118" s="51"/>
      <c r="B118" s="51"/>
      <c r="C118" s="51"/>
      <c r="D118" s="51"/>
      <c r="E118" s="51"/>
      <c r="F118" s="51"/>
      <c r="G118" s="51"/>
      <c r="H118" s="51"/>
      <c r="I118" s="51"/>
      <c r="J118" s="51"/>
      <c r="K118" s="51"/>
      <c r="L118" s="51"/>
      <c r="M118" s="51"/>
      <c r="N118" s="51"/>
      <c r="O118" s="51"/>
      <c r="P118" s="51"/>
      <c r="Q118" s="51"/>
      <c r="R118" s="51"/>
      <c r="S118" s="51"/>
      <c r="T118" s="51"/>
      <c r="U118" s="51"/>
      <c r="V118" s="51"/>
      <c r="W118" s="51"/>
      <c r="X118" s="51"/>
      <c r="Y118" s="51"/>
      <c r="Z118" s="51"/>
      <c r="AA118" s="51"/>
      <c r="AB118" s="51"/>
      <c r="AC118" s="51"/>
      <c r="AD118" s="51"/>
      <c r="AE118" s="51"/>
      <c r="AF118" s="51"/>
      <c r="AG118" s="51"/>
      <c r="AH118" s="51"/>
      <c r="AI118" s="51"/>
      <c r="AJ118" s="51"/>
      <c r="AK118" s="51"/>
      <c r="AL118" s="51"/>
      <c r="AM118" s="51"/>
      <c r="AN118" s="51"/>
      <c r="AO118" s="51"/>
      <c r="AP118" s="51"/>
      <c r="AQ118" s="51"/>
      <c r="AR118" s="51"/>
      <c r="AS118" s="51"/>
      <c r="AT118" s="51"/>
      <c r="AU118" s="51"/>
      <c r="AV118" s="51"/>
      <c r="AW118" s="51"/>
      <c r="AX118" s="51"/>
      <c r="AY118" s="41"/>
      <c r="AZ118" s="41"/>
      <c r="BA118" s="41"/>
      <c r="BB118" s="51"/>
      <c r="BC118" s="51"/>
      <c r="BD118" s="51"/>
      <c r="BE118" s="51"/>
      <c r="BF118" s="51"/>
      <c r="BG118" s="51"/>
      <c r="BH118" s="51"/>
      <c r="BI118" s="51"/>
      <c r="BJ118" s="51"/>
      <c r="BK118" s="51"/>
      <c r="BL118" s="51"/>
      <c r="BM118" s="51"/>
      <c r="BN118" s="51"/>
      <c r="BO118" s="51"/>
      <c r="BP118" s="51"/>
      <c r="BQ118" s="51"/>
      <c r="BR118" s="51"/>
      <c r="BS118" s="51"/>
      <c r="BT118" s="51"/>
      <c r="BU118" s="51"/>
    </row>
    <row r="119" spans="1:73" ht="12.75" customHeight="1" x14ac:dyDescent="0.25">
      <c r="A119" s="51"/>
      <c r="B119" s="51"/>
      <c r="C119" s="51"/>
      <c r="D119" s="51"/>
      <c r="E119" s="51"/>
      <c r="F119" s="51"/>
      <c r="G119" s="51"/>
      <c r="H119" s="51"/>
      <c r="I119" s="51"/>
      <c r="J119" s="51"/>
      <c r="K119" s="51"/>
      <c r="L119" s="51"/>
      <c r="M119" s="51"/>
      <c r="N119" s="51"/>
      <c r="O119" s="51"/>
      <c r="P119" s="51"/>
      <c r="Q119" s="51"/>
      <c r="R119" s="51"/>
      <c r="S119" s="51"/>
      <c r="T119" s="51"/>
      <c r="U119" s="51"/>
      <c r="V119" s="51"/>
      <c r="W119" s="51"/>
      <c r="X119" s="51"/>
      <c r="Y119" s="51"/>
      <c r="Z119" s="51"/>
      <c r="AA119" s="51"/>
      <c r="AB119" s="51"/>
      <c r="AC119" s="51"/>
      <c r="AD119" s="51"/>
      <c r="AE119" s="51"/>
      <c r="AF119" s="51"/>
      <c r="AG119" s="51"/>
      <c r="AH119" s="51"/>
      <c r="AI119" s="51"/>
      <c r="AJ119" s="51"/>
      <c r="AK119" s="51"/>
      <c r="AL119" s="51"/>
      <c r="AM119" s="51"/>
      <c r="AN119" s="51"/>
      <c r="AO119" s="51"/>
      <c r="AP119" s="51"/>
      <c r="AQ119" s="51"/>
      <c r="AR119" s="51"/>
      <c r="AS119" s="51"/>
      <c r="AT119" s="51"/>
      <c r="AU119" s="51"/>
      <c r="AV119" s="51"/>
      <c r="AW119" s="51"/>
      <c r="AX119" s="51"/>
      <c r="AY119" s="41"/>
      <c r="AZ119" s="41"/>
      <c r="BA119" s="41"/>
      <c r="BB119" s="51"/>
      <c r="BC119" s="51"/>
      <c r="BD119" s="51"/>
      <c r="BE119" s="51"/>
      <c r="BF119" s="51"/>
      <c r="BG119" s="51"/>
      <c r="BH119" s="51"/>
      <c r="BI119" s="51"/>
      <c r="BJ119" s="51"/>
      <c r="BK119" s="51"/>
      <c r="BL119" s="51"/>
      <c r="BM119" s="51"/>
      <c r="BN119" s="51"/>
      <c r="BO119" s="51"/>
      <c r="BP119" s="51"/>
      <c r="BQ119" s="51"/>
      <c r="BR119" s="51"/>
      <c r="BS119" s="51"/>
      <c r="BT119" s="51"/>
      <c r="BU119" s="51"/>
    </row>
    <row r="120" spans="1:73" ht="12.75" customHeight="1" x14ac:dyDescent="0.25">
      <c r="A120" s="51"/>
      <c r="B120" s="51"/>
      <c r="C120" s="51"/>
      <c r="D120" s="51"/>
      <c r="E120" s="51"/>
      <c r="F120" s="51"/>
      <c r="G120" s="51"/>
      <c r="H120" s="51"/>
      <c r="I120" s="51"/>
      <c r="J120" s="51"/>
      <c r="K120" s="51"/>
      <c r="L120" s="51"/>
      <c r="M120" s="51"/>
      <c r="N120" s="51"/>
      <c r="O120" s="51"/>
      <c r="P120" s="51"/>
      <c r="Q120" s="51"/>
      <c r="R120" s="51"/>
      <c r="S120" s="51"/>
      <c r="T120" s="51"/>
      <c r="U120" s="51"/>
      <c r="V120" s="51"/>
      <c r="W120" s="51"/>
      <c r="X120" s="51"/>
      <c r="Y120" s="51"/>
      <c r="Z120" s="51"/>
      <c r="AA120" s="51"/>
      <c r="AB120" s="51"/>
      <c r="AC120" s="51"/>
      <c r="AD120" s="51"/>
      <c r="AE120" s="51"/>
      <c r="AF120" s="51"/>
      <c r="AG120" s="51"/>
      <c r="AH120" s="51"/>
      <c r="AI120" s="51"/>
      <c r="AJ120" s="51"/>
      <c r="AK120" s="51"/>
      <c r="AL120" s="51"/>
      <c r="AM120" s="51"/>
      <c r="AN120" s="51"/>
      <c r="AO120" s="51"/>
      <c r="AP120" s="51"/>
      <c r="AQ120" s="51"/>
      <c r="AR120" s="51"/>
      <c r="AS120" s="51"/>
      <c r="AT120" s="51"/>
      <c r="AU120" s="51"/>
      <c r="AV120" s="51"/>
      <c r="AW120" s="51"/>
      <c r="AX120" s="51"/>
      <c r="AY120" s="41"/>
      <c r="AZ120" s="41"/>
      <c r="BA120" s="41"/>
      <c r="BB120" s="51"/>
      <c r="BC120" s="51"/>
      <c r="BD120" s="51"/>
      <c r="BE120" s="51"/>
      <c r="BF120" s="51"/>
      <c r="BG120" s="51"/>
      <c r="BH120" s="51"/>
      <c r="BI120" s="51"/>
      <c r="BJ120" s="51"/>
      <c r="BK120" s="51"/>
      <c r="BL120" s="51"/>
      <c r="BM120" s="51"/>
      <c r="BN120" s="51"/>
      <c r="BO120" s="51"/>
      <c r="BP120" s="51"/>
      <c r="BQ120" s="51"/>
      <c r="BR120" s="51"/>
      <c r="BS120" s="51"/>
      <c r="BT120" s="51"/>
      <c r="BU120" s="51"/>
    </row>
    <row r="121" spans="1:73" ht="12.75" customHeight="1" x14ac:dyDescent="0.25">
      <c r="A121" s="51"/>
      <c r="B121" s="51"/>
      <c r="C121" s="51"/>
      <c r="D121" s="51"/>
      <c r="E121" s="51"/>
      <c r="F121" s="51"/>
      <c r="G121" s="51"/>
      <c r="H121" s="51"/>
      <c r="I121" s="51"/>
      <c r="J121" s="51"/>
      <c r="K121" s="51"/>
      <c r="L121" s="51"/>
      <c r="M121" s="51"/>
      <c r="N121" s="51"/>
      <c r="O121" s="51"/>
      <c r="P121" s="51"/>
      <c r="Q121" s="51"/>
      <c r="R121" s="51"/>
      <c r="S121" s="51"/>
      <c r="T121" s="51"/>
      <c r="U121" s="51"/>
      <c r="V121" s="51"/>
      <c r="W121" s="51"/>
      <c r="X121" s="51"/>
      <c r="Y121" s="51"/>
      <c r="Z121" s="51"/>
      <c r="AA121" s="51"/>
      <c r="AB121" s="51"/>
      <c r="AC121" s="51"/>
      <c r="AD121" s="51"/>
      <c r="AE121" s="51"/>
      <c r="AF121" s="51"/>
      <c r="AG121" s="51"/>
      <c r="AH121" s="51"/>
      <c r="AI121" s="51"/>
      <c r="AJ121" s="51"/>
      <c r="AK121" s="51"/>
      <c r="AL121" s="51"/>
      <c r="AM121" s="51"/>
      <c r="AN121" s="51"/>
      <c r="AO121" s="51"/>
      <c r="AP121" s="51"/>
      <c r="AQ121" s="51"/>
      <c r="AR121" s="51"/>
      <c r="AS121" s="51"/>
      <c r="AT121" s="51"/>
      <c r="AU121" s="51"/>
      <c r="AV121" s="51"/>
      <c r="AW121" s="51"/>
      <c r="AX121" s="51"/>
      <c r="AY121" s="41"/>
      <c r="AZ121" s="41"/>
      <c r="BA121" s="41"/>
      <c r="BB121" s="51"/>
      <c r="BC121" s="51"/>
      <c r="BD121" s="51"/>
      <c r="BE121" s="51"/>
      <c r="BF121" s="51"/>
      <c r="BG121" s="51"/>
      <c r="BH121" s="51"/>
      <c r="BI121" s="51"/>
      <c r="BJ121" s="51"/>
      <c r="BK121" s="51"/>
      <c r="BL121" s="51"/>
      <c r="BM121" s="51"/>
      <c r="BN121" s="51"/>
      <c r="BO121" s="51"/>
      <c r="BP121" s="51"/>
      <c r="BQ121" s="51"/>
      <c r="BR121" s="51"/>
      <c r="BS121" s="51"/>
      <c r="BT121" s="51"/>
      <c r="BU121" s="51"/>
    </row>
    <row r="122" spans="1:73" ht="12.75" customHeight="1" x14ac:dyDescent="0.25">
      <c r="A122" s="51"/>
      <c r="B122" s="51"/>
      <c r="C122" s="51"/>
      <c r="D122" s="51"/>
      <c r="E122" s="51"/>
      <c r="F122" s="51"/>
      <c r="G122" s="51"/>
      <c r="H122" s="51"/>
      <c r="I122" s="51"/>
      <c r="J122" s="51"/>
      <c r="K122" s="51"/>
      <c r="L122" s="51"/>
      <c r="M122" s="51"/>
      <c r="N122" s="51"/>
      <c r="O122" s="51"/>
      <c r="P122" s="51"/>
      <c r="Q122" s="51"/>
      <c r="R122" s="51"/>
      <c r="S122" s="51"/>
      <c r="T122" s="51"/>
      <c r="U122" s="51"/>
      <c r="V122" s="51"/>
      <c r="W122" s="51"/>
      <c r="X122" s="51"/>
      <c r="Y122" s="51"/>
      <c r="Z122" s="51"/>
      <c r="AA122" s="51"/>
      <c r="AB122" s="51"/>
      <c r="AC122" s="51"/>
      <c r="AD122" s="51"/>
      <c r="AE122" s="51"/>
      <c r="AF122" s="51"/>
      <c r="AG122" s="51"/>
      <c r="AH122" s="51"/>
      <c r="AI122" s="51"/>
      <c r="AJ122" s="51"/>
      <c r="AK122" s="51"/>
      <c r="AL122" s="51"/>
      <c r="AM122" s="51"/>
      <c r="AN122" s="51"/>
      <c r="AO122" s="51"/>
      <c r="AP122" s="51"/>
      <c r="AQ122" s="51"/>
      <c r="AR122" s="51"/>
      <c r="AS122" s="51"/>
      <c r="AT122" s="51"/>
      <c r="AU122" s="51"/>
      <c r="AV122" s="51"/>
      <c r="AW122" s="51"/>
      <c r="AX122" s="51"/>
      <c r="AY122" s="41"/>
      <c r="AZ122" s="41"/>
      <c r="BA122" s="41"/>
      <c r="BB122" s="51"/>
      <c r="BC122" s="51"/>
      <c r="BD122" s="51"/>
      <c r="BE122" s="51"/>
      <c r="BF122" s="51"/>
      <c r="BG122" s="51"/>
      <c r="BH122" s="51"/>
      <c r="BI122" s="51"/>
      <c r="BJ122" s="51"/>
      <c r="BK122" s="51"/>
      <c r="BL122" s="51"/>
      <c r="BM122" s="51"/>
      <c r="BN122" s="51"/>
      <c r="BO122" s="51"/>
      <c r="BP122" s="51"/>
      <c r="BQ122" s="51"/>
      <c r="BR122" s="51"/>
      <c r="BS122" s="51"/>
      <c r="BT122" s="51"/>
      <c r="BU122" s="51"/>
    </row>
    <row r="123" spans="1:73" ht="12.75" customHeight="1" x14ac:dyDescent="0.25">
      <c r="A123" s="51"/>
      <c r="B123" s="51"/>
      <c r="C123" s="51"/>
      <c r="D123" s="51"/>
      <c r="E123" s="51"/>
      <c r="F123" s="51"/>
      <c r="G123" s="51"/>
      <c r="H123" s="51"/>
      <c r="I123" s="51"/>
      <c r="J123" s="51"/>
      <c r="K123" s="51"/>
      <c r="L123" s="51"/>
      <c r="M123" s="51"/>
      <c r="N123" s="51"/>
      <c r="O123" s="51"/>
      <c r="P123" s="51"/>
      <c r="Q123" s="51"/>
      <c r="R123" s="51"/>
      <c r="S123" s="51"/>
      <c r="T123" s="51"/>
      <c r="U123" s="51"/>
      <c r="V123" s="51"/>
      <c r="W123" s="51"/>
      <c r="X123" s="51"/>
      <c r="Y123" s="51"/>
      <c r="Z123" s="51"/>
      <c r="AA123" s="51"/>
      <c r="AB123" s="51"/>
      <c r="AC123" s="51"/>
      <c r="AD123" s="51"/>
      <c r="AE123" s="51"/>
      <c r="AF123" s="51"/>
      <c r="AG123" s="51"/>
      <c r="AH123" s="51"/>
      <c r="AI123" s="51"/>
      <c r="AJ123" s="51"/>
      <c r="AK123" s="51"/>
      <c r="AL123" s="51"/>
      <c r="AM123" s="51"/>
      <c r="AN123" s="51"/>
      <c r="AO123" s="51"/>
      <c r="AP123" s="51"/>
      <c r="AQ123" s="51"/>
      <c r="AR123" s="51"/>
      <c r="AS123" s="51"/>
      <c r="AT123" s="51"/>
      <c r="AU123" s="51"/>
      <c r="AV123" s="51"/>
      <c r="AW123" s="51"/>
      <c r="AX123" s="51"/>
      <c r="AY123" s="41"/>
      <c r="AZ123" s="41"/>
      <c r="BA123" s="41"/>
      <c r="BB123" s="51"/>
      <c r="BC123" s="51"/>
      <c r="BD123" s="51"/>
      <c r="BE123" s="51"/>
      <c r="BF123" s="51"/>
      <c r="BG123" s="51"/>
      <c r="BH123" s="51"/>
      <c r="BI123" s="51"/>
      <c r="BJ123" s="51"/>
      <c r="BK123" s="51"/>
      <c r="BL123" s="51"/>
      <c r="BM123" s="51"/>
      <c r="BN123" s="51"/>
      <c r="BO123" s="51"/>
      <c r="BP123" s="51"/>
      <c r="BQ123" s="51"/>
      <c r="BR123" s="51"/>
      <c r="BS123" s="51"/>
      <c r="BT123" s="51"/>
      <c r="BU123" s="51"/>
    </row>
    <row r="124" spans="1:73" ht="12.75" customHeight="1" x14ac:dyDescent="0.25">
      <c r="A124" s="51"/>
      <c r="B124" s="51"/>
      <c r="C124" s="51"/>
      <c r="D124" s="51"/>
      <c r="E124" s="51"/>
      <c r="F124" s="51"/>
      <c r="G124" s="51"/>
      <c r="H124" s="51"/>
      <c r="I124" s="51"/>
      <c r="J124" s="51"/>
      <c r="K124" s="51"/>
      <c r="L124" s="51"/>
      <c r="M124" s="51"/>
      <c r="N124" s="51"/>
      <c r="O124" s="51"/>
      <c r="P124" s="51"/>
      <c r="Q124" s="51"/>
      <c r="R124" s="51"/>
      <c r="S124" s="51"/>
      <c r="T124" s="51"/>
      <c r="U124" s="51"/>
      <c r="V124" s="51"/>
      <c r="W124" s="51"/>
      <c r="X124" s="51"/>
      <c r="Y124" s="51"/>
      <c r="Z124" s="51"/>
      <c r="AA124" s="51"/>
      <c r="AB124" s="51"/>
      <c r="AC124" s="51"/>
      <c r="AD124" s="51"/>
      <c r="AE124" s="51"/>
      <c r="AF124" s="51"/>
      <c r="AG124" s="51"/>
      <c r="AH124" s="51"/>
      <c r="AI124" s="51"/>
      <c r="AJ124" s="51"/>
      <c r="AK124" s="51"/>
      <c r="AL124" s="51"/>
      <c r="AM124" s="51"/>
      <c r="AN124" s="51"/>
      <c r="AO124" s="51"/>
      <c r="AP124" s="51"/>
      <c r="AQ124" s="51"/>
      <c r="AR124" s="51"/>
      <c r="AS124" s="51"/>
      <c r="AT124" s="51"/>
      <c r="AU124" s="51"/>
      <c r="AV124" s="51"/>
      <c r="AW124" s="51"/>
      <c r="AX124" s="51"/>
      <c r="AY124" s="41"/>
      <c r="AZ124" s="41"/>
      <c r="BA124" s="41"/>
      <c r="BB124" s="51"/>
      <c r="BC124" s="51"/>
      <c r="BD124" s="51"/>
      <c r="BE124" s="51"/>
      <c r="BF124" s="51"/>
      <c r="BG124" s="51"/>
      <c r="BH124" s="51"/>
      <c r="BI124" s="51"/>
      <c r="BJ124" s="51"/>
      <c r="BK124" s="51"/>
      <c r="BL124" s="51"/>
      <c r="BM124" s="51"/>
      <c r="BN124" s="51"/>
      <c r="BO124" s="51"/>
      <c r="BP124" s="51"/>
      <c r="BQ124" s="51"/>
      <c r="BR124" s="51"/>
      <c r="BS124" s="51"/>
      <c r="BT124" s="51"/>
      <c r="BU124" s="51"/>
    </row>
    <row r="125" spans="1:73" ht="12.75" customHeight="1" x14ac:dyDescent="0.25">
      <c r="A125" s="51"/>
      <c r="B125" s="51"/>
      <c r="C125" s="51"/>
      <c r="D125" s="51"/>
      <c r="E125" s="51"/>
      <c r="F125" s="51"/>
      <c r="G125" s="51"/>
      <c r="H125" s="51"/>
      <c r="I125" s="51"/>
      <c r="J125" s="51"/>
      <c r="K125" s="51"/>
      <c r="L125" s="51"/>
      <c r="M125" s="51"/>
      <c r="N125" s="51"/>
      <c r="O125" s="51"/>
      <c r="P125" s="51"/>
      <c r="Q125" s="51"/>
      <c r="R125" s="51"/>
      <c r="S125" s="51"/>
      <c r="T125" s="51"/>
      <c r="U125" s="51"/>
      <c r="V125" s="51"/>
      <c r="W125" s="51"/>
      <c r="X125" s="51"/>
      <c r="Y125" s="51"/>
      <c r="Z125" s="51"/>
      <c r="AA125" s="51"/>
      <c r="AB125" s="51"/>
      <c r="AC125" s="51"/>
      <c r="AD125" s="51"/>
      <c r="AE125" s="51"/>
      <c r="AF125" s="51"/>
      <c r="AG125" s="51"/>
      <c r="AH125" s="51"/>
      <c r="AI125" s="51"/>
      <c r="AJ125" s="51"/>
      <c r="AK125" s="51"/>
      <c r="AL125" s="51"/>
      <c r="AM125" s="51"/>
      <c r="AN125" s="51"/>
      <c r="AO125" s="51"/>
      <c r="AP125" s="51"/>
      <c r="AQ125" s="51"/>
      <c r="AR125" s="51"/>
      <c r="AS125" s="51"/>
      <c r="AT125" s="51"/>
      <c r="AU125" s="51"/>
      <c r="AV125" s="51"/>
      <c r="AW125" s="51"/>
      <c r="AX125" s="51"/>
      <c r="AY125" s="41"/>
      <c r="AZ125" s="41"/>
      <c r="BA125" s="41"/>
      <c r="BB125" s="51"/>
      <c r="BC125" s="51"/>
      <c r="BD125" s="51"/>
      <c r="BE125" s="51"/>
      <c r="BF125" s="51"/>
      <c r="BG125" s="51"/>
      <c r="BH125" s="51"/>
      <c r="BI125" s="51"/>
      <c r="BJ125" s="51"/>
      <c r="BK125" s="51"/>
      <c r="BL125" s="51"/>
      <c r="BM125" s="51"/>
      <c r="BN125" s="51"/>
      <c r="BO125" s="51"/>
      <c r="BP125" s="51"/>
      <c r="BQ125" s="51"/>
      <c r="BR125" s="51"/>
      <c r="BS125" s="51"/>
      <c r="BT125" s="51"/>
      <c r="BU125" s="51"/>
    </row>
    <row r="126" spans="1:73" ht="12.75" customHeight="1" x14ac:dyDescent="0.25">
      <c r="A126" s="51"/>
      <c r="B126" s="51"/>
      <c r="C126" s="51"/>
      <c r="D126" s="51"/>
      <c r="E126" s="51"/>
      <c r="F126" s="51"/>
      <c r="G126" s="51"/>
      <c r="H126" s="51"/>
      <c r="I126" s="51"/>
      <c r="J126" s="51"/>
      <c r="K126" s="51"/>
      <c r="L126" s="51"/>
      <c r="M126" s="51"/>
      <c r="N126" s="51"/>
      <c r="O126" s="51"/>
      <c r="P126" s="51"/>
      <c r="Q126" s="51"/>
      <c r="R126" s="51"/>
      <c r="S126" s="51"/>
      <c r="T126" s="51"/>
      <c r="U126" s="51"/>
      <c r="V126" s="51"/>
      <c r="W126" s="51"/>
      <c r="X126" s="51"/>
      <c r="Y126" s="51"/>
      <c r="Z126" s="51"/>
      <c r="AA126" s="51"/>
      <c r="AB126" s="51"/>
      <c r="AC126" s="51"/>
      <c r="AD126" s="51"/>
      <c r="AE126" s="51"/>
      <c r="AF126" s="51"/>
      <c r="AG126" s="51"/>
      <c r="AH126" s="51"/>
      <c r="AI126" s="51"/>
      <c r="AJ126" s="51"/>
      <c r="AK126" s="51"/>
      <c r="AL126" s="51"/>
      <c r="AM126" s="51"/>
      <c r="AN126" s="51"/>
      <c r="AO126" s="51"/>
      <c r="AP126" s="51"/>
      <c r="AQ126" s="51"/>
      <c r="AR126" s="51"/>
      <c r="AS126" s="51"/>
      <c r="AT126" s="51"/>
      <c r="AU126" s="51"/>
      <c r="AV126" s="51"/>
      <c r="AW126" s="51"/>
      <c r="AX126" s="51"/>
      <c r="AY126" s="41"/>
      <c r="AZ126" s="41"/>
      <c r="BA126" s="41"/>
      <c r="BB126" s="51"/>
      <c r="BC126" s="51"/>
      <c r="BD126" s="51"/>
      <c r="BE126" s="51"/>
      <c r="BF126" s="51"/>
      <c r="BG126" s="51"/>
      <c r="BH126" s="51"/>
      <c r="BI126" s="51"/>
      <c r="BJ126" s="51"/>
      <c r="BK126" s="51"/>
      <c r="BL126" s="51"/>
      <c r="BM126" s="51"/>
      <c r="BN126" s="51"/>
      <c r="BO126" s="51"/>
      <c r="BP126" s="51"/>
      <c r="BQ126" s="51"/>
      <c r="BR126" s="51"/>
      <c r="BS126" s="51"/>
      <c r="BT126" s="51"/>
      <c r="BU126" s="51"/>
    </row>
    <row r="127" spans="1:73" ht="12.75" customHeight="1" x14ac:dyDescent="0.25">
      <c r="A127" s="51"/>
      <c r="B127" s="51"/>
      <c r="C127" s="51"/>
      <c r="D127" s="51"/>
      <c r="E127" s="51"/>
      <c r="F127" s="51"/>
      <c r="G127" s="51"/>
      <c r="H127" s="51"/>
      <c r="I127" s="51"/>
      <c r="J127" s="51"/>
      <c r="K127" s="51"/>
      <c r="L127" s="51"/>
      <c r="M127" s="51"/>
      <c r="N127" s="51"/>
      <c r="O127" s="51"/>
      <c r="P127" s="51"/>
      <c r="Q127" s="51"/>
      <c r="R127" s="51"/>
      <c r="S127" s="51"/>
      <c r="T127" s="51"/>
      <c r="U127" s="51"/>
      <c r="V127" s="51"/>
      <c r="W127" s="51"/>
      <c r="X127" s="51"/>
      <c r="Y127" s="51"/>
      <c r="Z127" s="51"/>
      <c r="AA127" s="51"/>
      <c r="AB127" s="51"/>
      <c r="AC127" s="51"/>
      <c r="AD127" s="51"/>
      <c r="AE127" s="51"/>
      <c r="AF127" s="51"/>
      <c r="AG127" s="51"/>
      <c r="AH127" s="51"/>
      <c r="AI127" s="51"/>
      <c r="AJ127" s="51"/>
      <c r="AK127" s="51"/>
      <c r="AL127" s="51"/>
      <c r="AM127" s="51"/>
      <c r="AN127" s="51"/>
      <c r="AO127" s="51"/>
      <c r="AP127" s="51"/>
      <c r="AQ127" s="51"/>
      <c r="AR127" s="51"/>
      <c r="AS127" s="51"/>
      <c r="AT127" s="51"/>
      <c r="AU127" s="51"/>
      <c r="AV127" s="51"/>
      <c r="AW127" s="51"/>
      <c r="AX127" s="51"/>
      <c r="AY127" s="41"/>
      <c r="AZ127" s="41"/>
      <c r="BA127" s="41"/>
      <c r="BB127" s="51"/>
      <c r="BC127" s="51"/>
      <c r="BD127" s="51"/>
      <c r="BE127" s="51"/>
      <c r="BF127" s="51"/>
      <c r="BG127" s="51"/>
      <c r="BH127" s="51"/>
      <c r="BI127" s="51"/>
      <c r="BJ127" s="51"/>
      <c r="BK127" s="51"/>
      <c r="BL127" s="51"/>
      <c r="BM127" s="51"/>
      <c r="BN127" s="51"/>
      <c r="BO127" s="51"/>
      <c r="BP127" s="51"/>
      <c r="BQ127" s="51"/>
      <c r="BR127" s="51"/>
      <c r="BS127" s="51"/>
      <c r="BT127" s="51"/>
      <c r="BU127" s="51"/>
    </row>
    <row r="128" spans="1:73" ht="12.75" customHeight="1" x14ac:dyDescent="0.25">
      <c r="A128" s="51"/>
      <c r="B128" s="51"/>
      <c r="C128" s="51"/>
      <c r="D128" s="51"/>
      <c r="E128" s="51"/>
      <c r="F128" s="51"/>
      <c r="G128" s="51"/>
      <c r="H128" s="51"/>
      <c r="I128" s="51"/>
      <c r="J128" s="51"/>
      <c r="K128" s="51"/>
      <c r="L128" s="51"/>
      <c r="M128" s="51"/>
      <c r="N128" s="51"/>
      <c r="O128" s="51"/>
      <c r="P128" s="51"/>
      <c r="Q128" s="51"/>
      <c r="R128" s="51"/>
      <c r="S128" s="51"/>
      <c r="T128" s="51"/>
      <c r="U128" s="51"/>
      <c r="V128" s="51"/>
      <c r="W128" s="51"/>
      <c r="X128" s="51"/>
      <c r="Y128" s="51"/>
      <c r="Z128" s="51"/>
      <c r="AA128" s="51"/>
      <c r="AB128" s="51"/>
      <c r="AC128" s="51"/>
      <c r="AD128" s="51"/>
      <c r="AE128" s="51"/>
      <c r="AF128" s="51"/>
      <c r="AG128" s="51"/>
      <c r="AH128" s="51"/>
      <c r="AI128" s="51"/>
      <c r="AJ128" s="51"/>
      <c r="AK128" s="51"/>
      <c r="AL128" s="51"/>
      <c r="AM128" s="51"/>
      <c r="AN128" s="51"/>
      <c r="AO128" s="51"/>
      <c r="AP128" s="51"/>
      <c r="AQ128" s="51"/>
      <c r="AR128" s="51"/>
      <c r="AS128" s="51"/>
      <c r="AT128" s="51"/>
      <c r="AU128" s="51"/>
      <c r="AV128" s="51"/>
      <c r="AW128" s="51"/>
      <c r="AX128" s="51"/>
      <c r="AY128" s="41"/>
      <c r="AZ128" s="41"/>
      <c r="BA128" s="41"/>
      <c r="BB128" s="51"/>
      <c r="BC128" s="51"/>
      <c r="BD128" s="51"/>
      <c r="BE128" s="51"/>
      <c r="BF128" s="51"/>
      <c r="BG128" s="51"/>
      <c r="BH128" s="51"/>
      <c r="BI128" s="51"/>
      <c r="BJ128" s="51"/>
      <c r="BK128" s="51"/>
      <c r="BL128" s="51"/>
      <c r="BM128" s="51"/>
      <c r="BN128" s="51"/>
      <c r="BO128" s="51"/>
      <c r="BP128" s="51"/>
      <c r="BQ128" s="51"/>
      <c r="BR128" s="51"/>
      <c r="BS128" s="51"/>
      <c r="BT128" s="51"/>
      <c r="BU128" s="51"/>
    </row>
    <row r="129" spans="1:73" ht="12.75" customHeight="1" x14ac:dyDescent="0.25">
      <c r="A129" s="51"/>
      <c r="B129" s="51"/>
      <c r="C129" s="51"/>
      <c r="D129" s="51"/>
      <c r="E129" s="51"/>
      <c r="F129" s="51"/>
      <c r="G129" s="51"/>
      <c r="H129" s="51"/>
      <c r="I129" s="51"/>
      <c r="J129" s="51"/>
      <c r="K129" s="51"/>
      <c r="L129" s="51"/>
      <c r="M129" s="51"/>
      <c r="N129" s="51"/>
      <c r="O129" s="51"/>
      <c r="P129" s="51"/>
      <c r="Q129" s="51"/>
      <c r="R129" s="51"/>
      <c r="S129" s="51"/>
      <c r="T129" s="51"/>
      <c r="U129" s="51"/>
      <c r="V129" s="51"/>
      <c r="W129" s="51"/>
      <c r="X129" s="51"/>
      <c r="Y129" s="51"/>
      <c r="Z129" s="51"/>
      <c r="AA129" s="51"/>
      <c r="AB129" s="51"/>
      <c r="AC129" s="51"/>
      <c r="AD129" s="51"/>
      <c r="AE129" s="51"/>
      <c r="AF129" s="51"/>
      <c r="AG129" s="51"/>
      <c r="AH129" s="51"/>
      <c r="AI129" s="51"/>
      <c r="AJ129" s="51"/>
      <c r="AK129" s="51"/>
      <c r="AL129" s="51"/>
      <c r="AM129" s="51"/>
      <c r="AN129" s="51"/>
      <c r="AO129" s="51"/>
      <c r="AP129" s="51"/>
      <c r="AQ129" s="51"/>
      <c r="AR129" s="51"/>
      <c r="AS129" s="51"/>
      <c r="AT129" s="51"/>
      <c r="AU129" s="51"/>
      <c r="AV129" s="51"/>
      <c r="AW129" s="51"/>
      <c r="AX129" s="51"/>
      <c r="AY129" s="41"/>
      <c r="AZ129" s="41"/>
      <c r="BA129" s="41"/>
      <c r="BB129" s="51"/>
      <c r="BC129" s="51"/>
      <c r="BD129" s="51"/>
      <c r="BE129" s="51"/>
      <c r="BF129" s="51"/>
      <c r="BG129" s="51"/>
      <c r="BH129" s="51"/>
      <c r="BI129" s="51"/>
      <c r="BJ129" s="51"/>
      <c r="BK129" s="51"/>
      <c r="BL129" s="51"/>
      <c r="BM129" s="51"/>
      <c r="BN129" s="51"/>
      <c r="BO129" s="51"/>
      <c r="BP129" s="51"/>
      <c r="BQ129" s="51"/>
      <c r="BR129" s="51"/>
      <c r="BS129" s="51"/>
      <c r="BT129" s="51"/>
      <c r="BU129" s="51"/>
    </row>
    <row r="130" spans="1:73" ht="12.75" customHeight="1" x14ac:dyDescent="0.25">
      <c r="A130" s="51"/>
      <c r="B130" s="51"/>
      <c r="C130" s="51"/>
      <c r="D130" s="51"/>
      <c r="E130" s="51"/>
      <c r="F130" s="51"/>
      <c r="G130" s="51"/>
      <c r="H130" s="51"/>
      <c r="I130" s="51"/>
      <c r="J130" s="51"/>
      <c r="K130" s="51"/>
      <c r="L130" s="51"/>
      <c r="M130" s="51"/>
      <c r="N130" s="51"/>
      <c r="O130" s="51"/>
      <c r="P130" s="51"/>
      <c r="Q130" s="51"/>
      <c r="R130" s="51"/>
      <c r="S130" s="51"/>
      <c r="T130" s="51"/>
      <c r="U130" s="51"/>
      <c r="V130" s="51"/>
      <c r="W130" s="51"/>
      <c r="X130" s="51"/>
      <c r="Y130" s="51"/>
      <c r="Z130" s="51"/>
      <c r="AA130" s="51"/>
      <c r="AB130" s="51"/>
      <c r="AC130" s="51"/>
      <c r="AD130" s="51"/>
      <c r="AE130" s="51"/>
      <c r="AF130" s="51"/>
      <c r="AG130" s="51"/>
      <c r="AH130" s="51"/>
      <c r="AI130" s="51"/>
      <c r="AJ130" s="51"/>
      <c r="AK130" s="51"/>
      <c r="AL130" s="51"/>
      <c r="AM130" s="51"/>
      <c r="AN130" s="51"/>
      <c r="AO130" s="51"/>
      <c r="AP130" s="51"/>
      <c r="AQ130" s="51"/>
      <c r="AR130" s="51"/>
      <c r="AS130" s="51"/>
      <c r="AT130" s="51"/>
      <c r="AU130" s="51"/>
      <c r="AV130" s="51"/>
      <c r="AW130" s="51"/>
      <c r="AX130" s="51"/>
      <c r="AY130" s="41"/>
      <c r="AZ130" s="41"/>
      <c r="BA130" s="41"/>
      <c r="BB130" s="51"/>
      <c r="BC130" s="51"/>
      <c r="BD130" s="51"/>
      <c r="BE130" s="51"/>
      <c r="BF130" s="51"/>
      <c r="BG130" s="51"/>
      <c r="BH130" s="51"/>
      <c r="BI130" s="51"/>
      <c r="BJ130" s="51"/>
      <c r="BK130" s="51"/>
      <c r="BL130" s="51"/>
      <c r="BM130" s="51"/>
      <c r="BN130" s="51"/>
      <c r="BO130" s="51"/>
      <c r="BP130" s="51"/>
      <c r="BQ130" s="51"/>
      <c r="BR130" s="51"/>
      <c r="BS130" s="51"/>
      <c r="BT130" s="51"/>
      <c r="BU130" s="51"/>
    </row>
    <row r="131" spans="1:73" ht="12.75" customHeight="1" x14ac:dyDescent="0.25">
      <c r="A131" s="51"/>
      <c r="B131" s="51"/>
      <c r="C131" s="51"/>
      <c r="D131" s="51"/>
      <c r="E131" s="51"/>
      <c r="F131" s="51"/>
      <c r="G131" s="51"/>
      <c r="H131" s="51"/>
      <c r="I131" s="51"/>
      <c r="J131" s="51"/>
      <c r="K131" s="51"/>
      <c r="L131" s="51"/>
      <c r="M131" s="51"/>
      <c r="N131" s="51"/>
      <c r="O131" s="51"/>
      <c r="P131" s="51"/>
      <c r="Q131" s="51"/>
      <c r="R131" s="51"/>
      <c r="S131" s="51"/>
      <c r="T131" s="51"/>
      <c r="U131" s="51"/>
      <c r="V131" s="51"/>
      <c r="W131" s="51"/>
      <c r="X131" s="51"/>
      <c r="Y131" s="51"/>
      <c r="Z131" s="51"/>
      <c r="AA131" s="51"/>
      <c r="AB131" s="51"/>
      <c r="AC131" s="51"/>
      <c r="AD131" s="51"/>
      <c r="AE131" s="51"/>
      <c r="AF131" s="51"/>
      <c r="AG131" s="51"/>
      <c r="AH131" s="51"/>
      <c r="AI131" s="51"/>
      <c r="AJ131" s="51"/>
      <c r="AK131" s="51"/>
      <c r="AL131" s="51"/>
      <c r="AM131" s="51"/>
      <c r="AN131" s="51"/>
      <c r="AO131" s="51"/>
      <c r="AP131" s="51"/>
      <c r="AQ131" s="51"/>
      <c r="AR131" s="51"/>
      <c r="AS131" s="51"/>
      <c r="AT131" s="51"/>
      <c r="AU131" s="51"/>
      <c r="AV131" s="51"/>
      <c r="AW131" s="51"/>
      <c r="AX131" s="51"/>
      <c r="AY131" s="41"/>
      <c r="AZ131" s="41"/>
      <c r="BA131" s="41"/>
      <c r="BB131" s="51"/>
      <c r="BC131" s="51"/>
      <c r="BD131" s="51"/>
      <c r="BE131" s="51"/>
      <c r="BF131" s="51"/>
      <c r="BG131" s="51"/>
      <c r="BH131" s="51"/>
      <c r="BI131" s="51"/>
      <c r="BJ131" s="51"/>
      <c r="BK131" s="51"/>
      <c r="BL131" s="51"/>
      <c r="BM131" s="51"/>
      <c r="BN131" s="51"/>
      <c r="BO131" s="51"/>
      <c r="BP131" s="51"/>
      <c r="BQ131" s="51"/>
      <c r="BR131" s="51"/>
      <c r="BS131" s="51"/>
      <c r="BT131" s="51"/>
      <c r="BU131" s="51"/>
    </row>
    <row r="132" spans="1:73" ht="12.75" customHeight="1" x14ac:dyDescent="0.25">
      <c r="A132" s="51"/>
      <c r="B132" s="51"/>
      <c r="C132" s="51"/>
      <c r="D132" s="51"/>
      <c r="E132" s="51"/>
      <c r="F132" s="51"/>
      <c r="G132" s="51"/>
      <c r="H132" s="51"/>
      <c r="I132" s="51"/>
      <c r="J132" s="51"/>
      <c r="K132" s="51"/>
      <c r="L132" s="51"/>
      <c r="M132" s="51"/>
      <c r="N132" s="51"/>
      <c r="O132" s="51"/>
      <c r="P132" s="51"/>
      <c r="Q132" s="51"/>
      <c r="R132" s="51"/>
      <c r="S132" s="51"/>
      <c r="T132" s="51"/>
      <c r="U132" s="51"/>
      <c r="V132" s="51"/>
      <c r="W132" s="51"/>
      <c r="X132" s="51"/>
      <c r="Y132" s="51"/>
      <c r="Z132" s="51"/>
      <c r="AA132" s="51"/>
      <c r="AB132" s="51"/>
      <c r="AC132" s="51"/>
      <c r="AD132" s="51"/>
      <c r="AE132" s="51"/>
      <c r="AF132" s="51"/>
      <c r="AG132" s="51"/>
      <c r="AH132" s="51"/>
      <c r="AI132" s="51"/>
      <c r="AJ132" s="51"/>
      <c r="AK132" s="51"/>
      <c r="AL132" s="51"/>
      <c r="AM132" s="51"/>
      <c r="AN132" s="51"/>
      <c r="AO132" s="51"/>
      <c r="AP132" s="51"/>
      <c r="AQ132" s="51"/>
      <c r="AR132" s="51"/>
      <c r="AS132" s="51"/>
      <c r="AT132" s="51"/>
      <c r="AU132" s="51"/>
      <c r="AV132" s="51"/>
      <c r="AW132" s="51"/>
      <c r="AX132" s="51"/>
      <c r="AY132" s="41"/>
      <c r="AZ132" s="41"/>
      <c r="BA132" s="41"/>
      <c r="BB132" s="51"/>
      <c r="BC132" s="51"/>
      <c r="BD132" s="51"/>
      <c r="BE132" s="51"/>
      <c r="BF132" s="51"/>
      <c r="BG132" s="51"/>
      <c r="BH132" s="51"/>
      <c r="BI132" s="51"/>
      <c r="BJ132" s="51"/>
      <c r="BK132" s="51"/>
      <c r="BL132" s="51"/>
      <c r="BM132" s="51"/>
      <c r="BN132" s="51"/>
      <c r="BO132" s="51"/>
      <c r="BP132" s="51"/>
      <c r="BQ132" s="51"/>
      <c r="BR132" s="51"/>
      <c r="BS132" s="51"/>
      <c r="BT132" s="51"/>
      <c r="BU132" s="51"/>
    </row>
    <row r="133" spans="1:73" ht="12.75" customHeight="1" x14ac:dyDescent="0.25">
      <c r="A133" s="51"/>
      <c r="B133" s="51"/>
      <c r="C133" s="51"/>
      <c r="D133" s="51"/>
      <c r="E133" s="51"/>
      <c r="F133" s="51"/>
      <c r="G133" s="51"/>
      <c r="H133" s="51"/>
      <c r="I133" s="51"/>
      <c r="J133" s="51"/>
      <c r="K133" s="51"/>
      <c r="L133" s="51"/>
      <c r="M133" s="51"/>
      <c r="N133" s="51"/>
      <c r="O133" s="51"/>
      <c r="P133" s="51"/>
      <c r="Q133" s="51"/>
      <c r="R133" s="51"/>
      <c r="S133" s="51"/>
      <c r="T133" s="51"/>
      <c r="U133" s="51"/>
      <c r="V133" s="51"/>
      <c r="W133" s="51"/>
      <c r="X133" s="51"/>
      <c r="Y133" s="51"/>
      <c r="Z133" s="51"/>
      <c r="AA133" s="51"/>
      <c r="AB133" s="51"/>
      <c r="AC133" s="51"/>
      <c r="AD133" s="51"/>
      <c r="AE133" s="51"/>
      <c r="AF133" s="51"/>
      <c r="AG133" s="51"/>
      <c r="AH133" s="51"/>
      <c r="AI133" s="51"/>
      <c r="AJ133" s="51"/>
      <c r="AK133" s="51"/>
      <c r="AL133" s="51"/>
      <c r="AM133" s="51"/>
      <c r="AN133" s="51"/>
      <c r="AO133" s="51"/>
      <c r="AP133" s="51"/>
      <c r="AQ133" s="51"/>
      <c r="AR133" s="51"/>
      <c r="AS133" s="51"/>
      <c r="AT133" s="51"/>
      <c r="AU133" s="51"/>
      <c r="AV133" s="51"/>
      <c r="AW133" s="51"/>
      <c r="AX133" s="51"/>
      <c r="AY133" s="41"/>
      <c r="AZ133" s="41"/>
      <c r="BA133" s="41"/>
      <c r="BB133" s="51"/>
      <c r="BC133" s="51"/>
      <c r="BD133" s="51"/>
      <c r="BE133" s="51"/>
      <c r="BF133" s="51"/>
      <c r="BG133" s="51"/>
      <c r="BH133" s="51"/>
      <c r="BI133" s="51"/>
      <c r="BJ133" s="51"/>
      <c r="BK133" s="51"/>
      <c r="BL133" s="51"/>
      <c r="BM133" s="51"/>
      <c r="BN133" s="51"/>
      <c r="BO133" s="51"/>
      <c r="BP133" s="51"/>
      <c r="BQ133" s="51"/>
      <c r="BR133" s="51"/>
      <c r="BS133" s="51"/>
      <c r="BT133" s="51"/>
      <c r="BU133" s="51"/>
    </row>
    <row r="134" spans="1:73" ht="12.75" customHeight="1" x14ac:dyDescent="0.25">
      <c r="A134" s="51"/>
      <c r="B134" s="51"/>
      <c r="C134" s="51"/>
      <c r="D134" s="51"/>
      <c r="E134" s="51"/>
      <c r="F134" s="51"/>
      <c r="G134" s="51"/>
      <c r="H134" s="51"/>
      <c r="I134" s="51"/>
      <c r="J134" s="51"/>
      <c r="K134" s="51"/>
      <c r="L134" s="51"/>
      <c r="M134" s="51"/>
      <c r="N134" s="51"/>
      <c r="O134" s="51"/>
      <c r="P134" s="51"/>
      <c r="Q134" s="51"/>
      <c r="R134" s="51"/>
      <c r="S134" s="51"/>
      <c r="T134" s="51"/>
      <c r="U134" s="51"/>
      <c r="V134" s="51"/>
      <c r="W134" s="51"/>
      <c r="X134" s="51"/>
      <c r="Y134" s="51"/>
      <c r="Z134" s="51"/>
      <c r="AA134" s="51"/>
      <c r="AB134" s="51"/>
      <c r="AC134" s="51"/>
      <c r="AD134" s="51"/>
      <c r="AE134" s="51"/>
      <c r="AF134" s="51"/>
      <c r="AG134" s="51"/>
      <c r="AH134" s="51"/>
      <c r="AI134" s="51"/>
      <c r="AJ134" s="51"/>
      <c r="AK134" s="51"/>
      <c r="AL134" s="51"/>
      <c r="AM134" s="51"/>
      <c r="AN134" s="51"/>
      <c r="AO134" s="51"/>
      <c r="AP134" s="51"/>
      <c r="AQ134" s="51"/>
      <c r="AR134" s="51"/>
      <c r="AS134" s="51"/>
      <c r="AT134" s="51"/>
      <c r="AU134" s="51"/>
      <c r="AV134" s="51"/>
      <c r="AW134" s="51"/>
      <c r="AX134" s="51"/>
      <c r="AY134" s="41"/>
      <c r="AZ134" s="41"/>
      <c r="BA134" s="41"/>
      <c r="BB134" s="51"/>
      <c r="BC134" s="51"/>
      <c r="BD134" s="51"/>
      <c r="BE134" s="51"/>
      <c r="BF134" s="51"/>
      <c r="BG134" s="51"/>
      <c r="BH134" s="51"/>
      <c r="BI134" s="51"/>
      <c r="BJ134" s="51"/>
      <c r="BK134" s="51"/>
      <c r="BL134" s="51"/>
      <c r="BM134" s="51"/>
      <c r="BN134" s="51"/>
      <c r="BO134" s="51"/>
      <c r="BP134" s="51"/>
      <c r="BQ134" s="51"/>
      <c r="BR134" s="51"/>
      <c r="BS134" s="51"/>
      <c r="BT134" s="51"/>
      <c r="BU134" s="51"/>
    </row>
    <row r="135" spans="1:73" ht="12.75" customHeight="1" x14ac:dyDescent="0.25">
      <c r="A135" s="51"/>
      <c r="B135" s="51"/>
      <c r="C135" s="51"/>
      <c r="D135" s="51"/>
      <c r="E135" s="51"/>
      <c r="F135" s="51"/>
      <c r="G135" s="51"/>
      <c r="H135" s="51"/>
      <c r="I135" s="51"/>
      <c r="J135" s="51"/>
      <c r="K135" s="51"/>
      <c r="L135" s="51"/>
      <c r="M135" s="51"/>
      <c r="N135" s="51"/>
      <c r="O135" s="51"/>
      <c r="P135" s="51"/>
      <c r="Q135" s="51"/>
      <c r="R135" s="51"/>
      <c r="S135" s="51"/>
      <c r="T135" s="51"/>
      <c r="U135" s="51"/>
      <c r="V135" s="51"/>
      <c r="W135" s="51"/>
      <c r="X135" s="51"/>
      <c r="Y135" s="51"/>
      <c r="Z135" s="51"/>
      <c r="AA135" s="51"/>
      <c r="AB135" s="51"/>
      <c r="AC135" s="51"/>
      <c r="AD135" s="51"/>
      <c r="AE135" s="51"/>
      <c r="AF135" s="51"/>
      <c r="AG135" s="51"/>
      <c r="AH135" s="51"/>
      <c r="AI135" s="51"/>
      <c r="AJ135" s="51"/>
      <c r="AK135" s="51"/>
      <c r="AL135" s="51"/>
      <c r="AM135" s="51"/>
      <c r="AN135" s="51"/>
      <c r="AO135" s="51"/>
      <c r="AP135" s="51"/>
      <c r="AQ135" s="51"/>
      <c r="AR135" s="51"/>
      <c r="AS135" s="51"/>
      <c r="AT135" s="51"/>
      <c r="AU135" s="51"/>
      <c r="AV135" s="51"/>
      <c r="AW135" s="51"/>
      <c r="AX135" s="51"/>
      <c r="AY135" s="41"/>
      <c r="AZ135" s="41"/>
      <c r="BA135" s="41"/>
      <c r="BB135" s="51"/>
      <c r="BC135" s="51"/>
      <c r="BD135" s="51"/>
      <c r="BE135" s="51"/>
      <c r="BF135" s="51"/>
      <c r="BG135" s="51"/>
      <c r="BH135" s="51"/>
      <c r="BI135" s="51"/>
      <c r="BJ135" s="51"/>
      <c r="BK135" s="51"/>
      <c r="BL135" s="51"/>
      <c r="BM135" s="51"/>
      <c r="BN135" s="51"/>
      <c r="BO135" s="51"/>
      <c r="BP135" s="51"/>
      <c r="BQ135" s="51"/>
      <c r="BR135" s="51"/>
      <c r="BS135" s="51"/>
      <c r="BT135" s="51"/>
      <c r="BU135" s="51"/>
    </row>
    <row r="136" spans="1:73" ht="12.75" customHeight="1" x14ac:dyDescent="0.25">
      <c r="A136" s="51"/>
      <c r="B136" s="51"/>
      <c r="C136" s="51"/>
      <c r="D136" s="51"/>
      <c r="E136" s="51"/>
      <c r="F136" s="51"/>
      <c r="G136" s="51"/>
      <c r="H136" s="51"/>
      <c r="I136" s="51"/>
      <c r="J136" s="51"/>
      <c r="K136" s="51"/>
      <c r="L136" s="51"/>
      <c r="M136" s="51"/>
      <c r="N136" s="51"/>
      <c r="O136" s="51"/>
      <c r="P136" s="51"/>
      <c r="Q136" s="51"/>
      <c r="R136" s="51"/>
      <c r="S136" s="51"/>
      <c r="T136" s="51"/>
      <c r="U136" s="51"/>
      <c r="V136" s="51"/>
      <c r="W136" s="51"/>
      <c r="X136" s="51"/>
      <c r="Y136" s="51"/>
      <c r="Z136" s="51"/>
      <c r="AA136" s="51"/>
      <c r="AB136" s="51"/>
      <c r="AC136" s="51"/>
      <c r="AD136" s="51"/>
      <c r="AE136" s="51"/>
      <c r="AF136" s="51"/>
      <c r="AG136" s="51"/>
      <c r="AH136" s="51"/>
      <c r="AI136" s="51"/>
      <c r="AJ136" s="51"/>
      <c r="AK136" s="51"/>
      <c r="AL136" s="51"/>
      <c r="AM136" s="51"/>
      <c r="AN136" s="51"/>
      <c r="AO136" s="51"/>
      <c r="AP136" s="51"/>
      <c r="AQ136" s="51"/>
      <c r="AR136" s="51"/>
      <c r="AS136" s="51"/>
      <c r="AT136" s="51"/>
      <c r="AU136" s="51"/>
      <c r="AV136" s="51"/>
      <c r="AW136" s="51"/>
      <c r="AX136" s="51"/>
      <c r="AY136" s="41"/>
      <c r="AZ136" s="41"/>
      <c r="BA136" s="41"/>
      <c r="BB136" s="51"/>
      <c r="BC136" s="51"/>
      <c r="BD136" s="51"/>
      <c r="BE136" s="51"/>
      <c r="BF136" s="51"/>
      <c r="BG136" s="51"/>
      <c r="BH136" s="51"/>
      <c r="BI136" s="51"/>
      <c r="BJ136" s="51"/>
      <c r="BK136" s="51"/>
      <c r="BL136" s="51"/>
      <c r="BM136" s="51"/>
      <c r="BN136" s="51"/>
      <c r="BO136" s="51"/>
      <c r="BP136" s="51"/>
      <c r="BQ136" s="51"/>
      <c r="BR136" s="51"/>
      <c r="BS136" s="51"/>
      <c r="BT136" s="51"/>
      <c r="BU136" s="51"/>
    </row>
    <row r="137" spans="1:73" ht="12.75" customHeight="1" x14ac:dyDescent="0.25">
      <c r="A137" s="51"/>
      <c r="B137" s="51"/>
      <c r="C137" s="51"/>
      <c r="D137" s="51"/>
      <c r="E137" s="51"/>
      <c r="F137" s="51"/>
      <c r="G137" s="51"/>
      <c r="H137" s="51"/>
      <c r="I137" s="51"/>
      <c r="J137" s="51"/>
      <c r="K137" s="51"/>
      <c r="L137" s="51"/>
      <c r="M137" s="51"/>
      <c r="N137" s="51"/>
      <c r="O137" s="51"/>
      <c r="P137" s="51"/>
      <c r="Q137" s="51"/>
      <c r="R137" s="51"/>
      <c r="S137" s="51"/>
      <c r="T137" s="51"/>
      <c r="U137" s="51"/>
      <c r="V137" s="51"/>
      <c r="W137" s="51"/>
      <c r="X137" s="51"/>
      <c r="Y137" s="51"/>
      <c r="Z137" s="51"/>
      <c r="AA137" s="51"/>
      <c r="AB137" s="51"/>
      <c r="AC137" s="51"/>
      <c r="AD137" s="51"/>
      <c r="AE137" s="51"/>
      <c r="AF137" s="51"/>
      <c r="AG137" s="51"/>
      <c r="AH137" s="51"/>
      <c r="AI137" s="51"/>
      <c r="AJ137" s="51"/>
      <c r="AK137" s="51"/>
      <c r="AL137" s="51"/>
      <c r="AM137" s="51"/>
      <c r="AN137" s="51"/>
      <c r="AO137" s="51"/>
      <c r="AP137" s="51"/>
      <c r="AQ137" s="51"/>
      <c r="AR137" s="51"/>
      <c r="AS137" s="51"/>
      <c r="AT137" s="51"/>
      <c r="AU137" s="51"/>
      <c r="AV137" s="51"/>
      <c r="AW137" s="51"/>
      <c r="AX137" s="51"/>
      <c r="AY137" s="41"/>
      <c r="AZ137" s="41"/>
      <c r="BA137" s="41"/>
      <c r="BB137" s="51"/>
      <c r="BC137" s="51"/>
      <c r="BD137" s="51"/>
      <c r="BE137" s="51"/>
      <c r="BF137" s="51"/>
      <c r="BG137" s="51"/>
      <c r="BH137" s="51"/>
      <c r="BI137" s="51"/>
      <c r="BJ137" s="51"/>
      <c r="BK137" s="51"/>
      <c r="BL137" s="51"/>
      <c r="BM137" s="51"/>
      <c r="BN137" s="51"/>
      <c r="BO137" s="51"/>
      <c r="BP137" s="51"/>
      <c r="BQ137" s="51"/>
      <c r="BR137" s="51"/>
      <c r="BS137" s="51"/>
      <c r="BT137" s="51"/>
      <c r="BU137" s="51"/>
    </row>
    <row r="138" spans="1:73" ht="12.75" customHeight="1" x14ac:dyDescent="0.25">
      <c r="A138" s="51"/>
      <c r="B138" s="51"/>
      <c r="C138" s="51"/>
      <c r="D138" s="51"/>
      <c r="E138" s="51"/>
      <c r="F138" s="51"/>
      <c r="G138" s="51"/>
      <c r="H138" s="51"/>
      <c r="I138" s="51"/>
      <c r="J138" s="51"/>
      <c r="K138" s="51"/>
      <c r="L138" s="51"/>
      <c r="M138" s="51"/>
      <c r="N138" s="51"/>
      <c r="O138" s="51"/>
      <c r="P138" s="51"/>
      <c r="Q138" s="51"/>
      <c r="R138" s="51"/>
      <c r="S138" s="51"/>
      <c r="T138" s="51"/>
      <c r="U138" s="51"/>
      <c r="V138" s="51"/>
      <c r="W138" s="51"/>
      <c r="X138" s="51"/>
      <c r="Y138" s="51"/>
      <c r="Z138" s="51"/>
      <c r="AA138" s="51"/>
      <c r="AB138" s="51"/>
      <c r="AC138" s="51"/>
      <c r="AD138" s="51"/>
      <c r="AE138" s="51"/>
      <c r="AF138" s="51"/>
      <c r="AG138" s="51"/>
      <c r="AH138" s="51"/>
      <c r="AI138" s="51"/>
      <c r="AJ138" s="51"/>
      <c r="AK138" s="51"/>
      <c r="AL138" s="51"/>
      <c r="AM138" s="51"/>
      <c r="AN138" s="51"/>
      <c r="AO138" s="51"/>
      <c r="AP138" s="51"/>
      <c r="AQ138" s="51"/>
      <c r="AR138" s="51"/>
      <c r="AS138" s="51"/>
      <c r="AT138" s="51"/>
      <c r="AU138" s="51"/>
      <c r="AV138" s="51"/>
      <c r="AW138" s="51"/>
      <c r="AX138" s="51"/>
      <c r="AY138" s="41"/>
      <c r="AZ138" s="41"/>
      <c r="BA138" s="41"/>
      <c r="BB138" s="51"/>
      <c r="BC138" s="51"/>
      <c r="BD138" s="51"/>
      <c r="BE138" s="51"/>
      <c r="BF138" s="51"/>
      <c r="BG138" s="51"/>
      <c r="BH138" s="51"/>
      <c r="BI138" s="51"/>
      <c r="BJ138" s="51"/>
      <c r="BK138" s="51"/>
      <c r="BL138" s="51"/>
      <c r="BM138" s="51"/>
      <c r="BN138" s="51"/>
      <c r="BO138" s="51"/>
      <c r="BP138" s="51"/>
      <c r="BQ138" s="51"/>
      <c r="BR138" s="51"/>
      <c r="BS138" s="51"/>
      <c r="BT138" s="51"/>
      <c r="BU138" s="51"/>
    </row>
    <row r="139" spans="1:73" ht="12.75" customHeight="1" x14ac:dyDescent="0.25">
      <c r="A139" s="51"/>
      <c r="B139" s="51"/>
      <c r="C139" s="51"/>
      <c r="D139" s="51"/>
      <c r="E139" s="51"/>
      <c r="F139" s="51"/>
      <c r="G139" s="51"/>
      <c r="H139" s="51"/>
      <c r="I139" s="51"/>
      <c r="J139" s="51"/>
      <c r="K139" s="51"/>
      <c r="L139" s="51"/>
      <c r="M139" s="51"/>
      <c r="N139" s="51"/>
      <c r="O139" s="51"/>
      <c r="P139" s="51"/>
      <c r="Q139" s="51"/>
      <c r="R139" s="51"/>
      <c r="S139" s="51"/>
      <c r="T139" s="51"/>
      <c r="U139" s="51"/>
      <c r="V139" s="51"/>
      <c r="W139" s="51"/>
      <c r="X139" s="51"/>
      <c r="Y139" s="51"/>
      <c r="Z139" s="51"/>
      <c r="AA139" s="51"/>
      <c r="AB139" s="51"/>
      <c r="AC139" s="51"/>
      <c r="AD139" s="51"/>
      <c r="AE139" s="51"/>
      <c r="AF139" s="51"/>
      <c r="AG139" s="51"/>
      <c r="AH139" s="51"/>
      <c r="AI139" s="51"/>
      <c r="AJ139" s="51"/>
      <c r="AK139" s="51"/>
      <c r="AL139" s="51"/>
      <c r="AM139" s="51"/>
      <c r="AN139" s="51"/>
      <c r="AO139" s="51"/>
      <c r="AP139" s="51"/>
      <c r="AQ139" s="51"/>
      <c r="AR139" s="51"/>
      <c r="AS139" s="51"/>
      <c r="AT139" s="51"/>
      <c r="AU139" s="51"/>
      <c r="AV139" s="51"/>
      <c r="AW139" s="51"/>
      <c r="AX139" s="51"/>
      <c r="AY139" s="41"/>
      <c r="AZ139" s="41"/>
      <c r="BA139" s="41"/>
      <c r="BB139" s="51"/>
      <c r="BC139" s="51"/>
      <c r="BD139" s="51"/>
      <c r="BE139" s="51"/>
      <c r="BF139" s="51"/>
      <c r="BG139" s="51"/>
      <c r="BH139" s="51"/>
      <c r="BI139" s="51"/>
      <c r="BJ139" s="51"/>
      <c r="BK139" s="51"/>
      <c r="BL139" s="51"/>
      <c r="BM139" s="51"/>
      <c r="BN139" s="51"/>
      <c r="BO139" s="51"/>
      <c r="BP139" s="51"/>
      <c r="BQ139" s="51"/>
      <c r="BR139" s="51"/>
      <c r="BS139" s="51"/>
      <c r="BT139" s="51"/>
      <c r="BU139" s="51"/>
    </row>
    <row r="140" spans="1:73" ht="12.75" customHeight="1" x14ac:dyDescent="0.25">
      <c r="A140" s="51"/>
      <c r="B140" s="51"/>
      <c r="C140" s="51"/>
      <c r="D140" s="51"/>
      <c r="E140" s="51"/>
      <c r="F140" s="51"/>
      <c r="G140" s="51"/>
      <c r="H140" s="51"/>
      <c r="I140" s="51"/>
      <c r="J140" s="51"/>
      <c r="K140" s="51"/>
      <c r="L140" s="51"/>
      <c r="M140" s="51"/>
      <c r="N140" s="51"/>
      <c r="O140" s="51"/>
      <c r="P140" s="51"/>
      <c r="Q140" s="51"/>
      <c r="R140" s="51"/>
      <c r="S140" s="51"/>
      <c r="T140" s="51"/>
      <c r="U140" s="51"/>
      <c r="V140" s="51"/>
      <c r="W140" s="51"/>
      <c r="X140" s="51"/>
      <c r="Y140" s="51"/>
      <c r="Z140" s="51"/>
      <c r="AA140" s="51"/>
      <c r="AB140" s="51"/>
      <c r="AC140" s="51"/>
      <c r="AD140" s="51"/>
      <c r="AE140" s="51"/>
      <c r="AF140" s="51"/>
      <c r="AG140" s="51"/>
      <c r="AH140" s="51"/>
      <c r="AI140" s="51"/>
      <c r="AJ140" s="51"/>
      <c r="AK140" s="51"/>
      <c r="AL140" s="51"/>
      <c r="AM140" s="51"/>
      <c r="AN140" s="51"/>
      <c r="AO140" s="51"/>
      <c r="AP140" s="51"/>
      <c r="AQ140" s="51"/>
      <c r="AR140" s="51"/>
      <c r="AS140" s="51"/>
      <c r="AT140" s="51"/>
      <c r="AU140" s="51"/>
      <c r="AV140" s="51"/>
      <c r="AW140" s="51"/>
      <c r="AX140" s="51"/>
      <c r="AY140" s="41"/>
      <c r="AZ140" s="41"/>
      <c r="BA140" s="41"/>
      <c r="BB140" s="51"/>
      <c r="BC140" s="51"/>
      <c r="BD140" s="51"/>
      <c r="BE140" s="51"/>
      <c r="BF140" s="51"/>
      <c r="BG140" s="51"/>
      <c r="BH140" s="51"/>
      <c r="BI140" s="51"/>
      <c r="BJ140" s="51"/>
      <c r="BK140" s="51"/>
      <c r="BL140" s="51"/>
      <c r="BM140" s="51"/>
      <c r="BN140" s="51"/>
      <c r="BO140" s="51"/>
      <c r="BP140" s="51"/>
      <c r="BQ140" s="51"/>
      <c r="BR140" s="51"/>
      <c r="BS140" s="51"/>
      <c r="BT140" s="51"/>
      <c r="BU140" s="51"/>
    </row>
    <row r="141" spans="1:73" ht="12.75" customHeight="1" x14ac:dyDescent="0.25">
      <c r="A141" s="51"/>
      <c r="B141" s="51"/>
      <c r="C141" s="51"/>
      <c r="D141" s="51"/>
      <c r="E141" s="51"/>
      <c r="F141" s="51"/>
      <c r="G141" s="51"/>
      <c r="H141" s="51"/>
      <c r="I141" s="51"/>
      <c r="J141" s="51"/>
      <c r="K141" s="51"/>
      <c r="L141" s="51"/>
      <c r="M141" s="51"/>
      <c r="N141" s="51"/>
      <c r="O141" s="51"/>
      <c r="P141" s="51"/>
      <c r="Q141" s="51"/>
      <c r="R141" s="51"/>
      <c r="S141" s="51"/>
      <c r="T141" s="51"/>
      <c r="U141" s="51"/>
      <c r="V141" s="51"/>
      <c r="W141" s="51"/>
      <c r="X141" s="51"/>
      <c r="Y141" s="51"/>
      <c r="Z141" s="51"/>
      <c r="AA141" s="51"/>
      <c r="AB141" s="51"/>
      <c r="AC141" s="51"/>
      <c r="AD141" s="51"/>
      <c r="AE141" s="51"/>
      <c r="AF141" s="51"/>
      <c r="AG141" s="51"/>
      <c r="AH141" s="51"/>
      <c r="AI141" s="51"/>
      <c r="AJ141" s="51"/>
      <c r="AK141" s="51"/>
      <c r="AL141" s="51"/>
      <c r="AM141" s="51"/>
      <c r="AN141" s="51"/>
      <c r="AO141" s="51"/>
      <c r="AP141" s="51"/>
      <c r="AQ141" s="51"/>
      <c r="AR141" s="51"/>
      <c r="AS141" s="51"/>
      <c r="AT141" s="51"/>
      <c r="AU141" s="51"/>
      <c r="AV141" s="51"/>
      <c r="AW141" s="51"/>
      <c r="AX141" s="51"/>
      <c r="AY141" s="41"/>
      <c r="AZ141" s="41"/>
      <c r="BA141" s="41"/>
      <c r="BB141" s="51"/>
      <c r="BC141" s="51"/>
      <c r="BD141" s="51"/>
      <c r="BE141" s="51"/>
      <c r="BF141" s="51"/>
      <c r="BG141" s="51"/>
      <c r="BH141" s="51"/>
      <c r="BI141" s="51"/>
      <c r="BJ141" s="51"/>
      <c r="BK141" s="51"/>
      <c r="BL141" s="51"/>
      <c r="BM141" s="51"/>
      <c r="BN141" s="51"/>
      <c r="BO141" s="51"/>
      <c r="BP141" s="51"/>
      <c r="BQ141" s="51"/>
      <c r="BR141" s="51"/>
      <c r="BS141" s="51"/>
      <c r="BT141" s="51"/>
      <c r="BU141" s="51"/>
    </row>
    <row r="142" spans="1:73" ht="12.75" customHeight="1" x14ac:dyDescent="0.25">
      <c r="A142" s="51"/>
      <c r="B142" s="51"/>
      <c r="C142" s="51"/>
      <c r="D142" s="51"/>
      <c r="E142" s="51"/>
      <c r="F142" s="51"/>
      <c r="G142" s="51"/>
      <c r="H142" s="51"/>
      <c r="I142" s="51"/>
      <c r="J142" s="51"/>
      <c r="K142" s="51"/>
      <c r="L142" s="51"/>
      <c r="M142" s="51"/>
      <c r="N142" s="51"/>
      <c r="O142" s="51"/>
      <c r="P142" s="51"/>
      <c r="Q142" s="51"/>
      <c r="R142" s="51"/>
      <c r="S142" s="51"/>
      <c r="T142" s="51"/>
      <c r="U142" s="51"/>
      <c r="V142" s="51"/>
      <c r="W142" s="51"/>
      <c r="X142" s="51"/>
      <c r="Y142" s="51"/>
      <c r="Z142" s="51"/>
      <c r="AA142" s="51"/>
      <c r="AB142" s="51"/>
      <c r="AC142" s="51"/>
      <c r="AD142" s="51"/>
      <c r="AE142" s="51"/>
      <c r="AF142" s="51"/>
      <c r="AG142" s="51"/>
      <c r="AH142" s="51"/>
      <c r="AI142" s="51"/>
      <c r="AJ142" s="51"/>
      <c r="AK142" s="51"/>
      <c r="AL142" s="51"/>
      <c r="AM142" s="51"/>
      <c r="AN142" s="51"/>
      <c r="AO142" s="51"/>
      <c r="AP142" s="51"/>
      <c r="AQ142" s="51"/>
      <c r="AR142" s="51"/>
      <c r="AS142" s="51"/>
      <c r="AT142" s="51"/>
      <c r="AU142" s="51"/>
      <c r="AV142" s="51"/>
      <c r="AW142" s="51"/>
      <c r="AX142" s="51"/>
      <c r="AY142" s="41"/>
      <c r="AZ142" s="41"/>
      <c r="BA142" s="41"/>
      <c r="BB142" s="51"/>
      <c r="BC142" s="51"/>
      <c r="BD142" s="51"/>
      <c r="BE142" s="51"/>
      <c r="BF142" s="51"/>
      <c r="BG142" s="51"/>
      <c r="BH142" s="51"/>
      <c r="BI142" s="51"/>
      <c r="BJ142" s="51"/>
      <c r="BK142" s="51"/>
      <c r="BL142" s="51"/>
      <c r="BM142" s="51"/>
      <c r="BN142" s="51"/>
      <c r="BO142" s="51"/>
      <c r="BP142" s="51"/>
      <c r="BQ142" s="51"/>
      <c r="BR142" s="51"/>
      <c r="BS142" s="51"/>
      <c r="BT142" s="51"/>
      <c r="BU142" s="51"/>
    </row>
    <row r="143" spans="1:73" ht="12.75" customHeight="1" x14ac:dyDescent="0.25">
      <c r="A143" s="51"/>
      <c r="B143" s="51"/>
      <c r="C143" s="51"/>
      <c r="D143" s="51"/>
      <c r="E143" s="51"/>
      <c r="F143" s="51"/>
      <c r="G143" s="51"/>
      <c r="H143" s="51"/>
      <c r="I143" s="51"/>
      <c r="J143" s="51"/>
      <c r="K143" s="51"/>
      <c r="L143" s="51"/>
      <c r="M143" s="51"/>
      <c r="N143" s="51"/>
      <c r="O143" s="51"/>
      <c r="P143" s="51"/>
      <c r="Q143" s="51"/>
      <c r="R143" s="51"/>
      <c r="S143" s="51"/>
      <c r="T143" s="51"/>
      <c r="U143" s="51"/>
      <c r="V143" s="51"/>
      <c r="W143" s="51"/>
      <c r="X143" s="51"/>
      <c r="Y143" s="51"/>
      <c r="Z143" s="51"/>
      <c r="AA143" s="51"/>
      <c r="AB143" s="51"/>
      <c r="AC143" s="51"/>
      <c r="AD143" s="51"/>
      <c r="AE143" s="51"/>
      <c r="AF143" s="51"/>
      <c r="AG143" s="51"/>
      <c r="AH143" s="51"/>
      <c r="AI143" s="51"/>
      <c r="AJ143" s="51"/>
      <c r="AK143" s="51"/>
      <c r="AL143" s="51"/>
      <c r="AM143" s="51"/>
      <c r="AN143" s="51"/>
      <c r="AO143" s="51"/>
      <c r="AP143" s="51"/>
      <c r="AQ143" s="51"/>
      <c r="AR143" s="51"/>
      <c r="AS143" s="51"/>
      <c r="AT143" s="51"/>
      <c r="AU143" s="51"/>
      <c r="AV143" s="51"/>
      <c r="AW143" s="51"/>
      <c r="AX143" s="51"/>
      <c r="AY143" s="41"/>
      <c r="AZ143" s="41"/>
      <c r="BA143" s="41"/>
      <c r="BB143" s="51"/>
      <c r="BC143" s="51"/>
      <c r="BD143" s="51"/>
      <c r="BE143" s="51"/>
      <c r="BF143" s="51"/>
      <c r="BG143" s="51"/>
      <c r="BH143" s="51"/>
      <c r="BI143" s="51"/>
      <c r="BJ143" s="51"/>
      <c r="BK143" s="51"/>
      <c r="BL143" s="51"/>
      <c r="BM143" s="51"/>
      <c r="BN143" s="51"/>
      <c r="BO143" s="51"/>
      <c r="BP143" s="51"/>
      <c r="BQ143" s="51"/>
      <c r="BR143" s="51"/>
      <c r="BS143" s="51"/>
      <c r="BT143" s="51"/>
      <c r="BU143" s="51"/>
    </row>
    <row r="144" spans="1:73" ht="12.75" customHeight="1" x14ac:dyDescent="0.25">
      <c r="A144" s="51"/>
      <c r="B144" s="51"/>
      <c r="C144" s="51"/>
      <c r="D144" s="51"/>
      <c r="E144" s="51"/>
      <c r="F144" s="51"/>
      <c r="G144" s="51"/>
      <c r="H144" s="51"/>
      <c r="I144" s="51"/>
      <c r="J144" s="51"/>
      <c r="K144" s="51"/>
      <c r="L144" s="51"/>
      <c r="M144" s="51"/>
      <c r="N144" s="51"/>
      <c r="O144" s="51"/>
      <c r="P144" s="51"/>
      <c r="Q144" s="51"/>
      <c r="R144" s="51"/>
      <c r="S144" s="51"/>
      <c r="T144" s="51"/>
      <c r="U144" s="51"/>
      <c r="V144" s="51"/>
      <c r="W144" s="51"/>
      <c r="X144" s="51"/>
      <c r="Y144" s="51"/>
      <c r="Z144" s="51"/>
      <c r="AA144" s="51"/>
      <c r="AB144" s="51"/>
      <c r="AC144" s="51"/>
      <c r="AD144" s="51"/>
      <c r="AE144" s="51"/>
      <c r="AF144" s="51"/>
      <c r="AG144" s="51"/>
      <c r="AH144" s="51"/>
      <c r="AI144" s="51"/>
      <c r="AJ144" s="51"/>
      <c r="AK144" s="51"/>
      <c r="AL144" s="51"/>
      <c r="AM144" s="51"/>
      <c r="AN144" s="51"/>
      <c r="AO144" s="51"/>
      <c r="AP144" s="51"/>
      <c r="AQ144" s="51"/>
      <c r="AR144" s="51"/>
      <c r="AS144" s="51"/>
      <c r="AT144" s="51"/>
      <c r="AU144" s="51"/>
      <c r="AV144" s="51"/>
      <c r="AW144" s="51"/>
      <c r="AX144" s="51"/>
      <c r="AY144" s="41"/>
      <c r="AZ144" s="41"/>
      <c r="BA144" s="41"/>
      <c r="BB144" s="51"/>
      <c r="BC144" s="51"/>
      <c r="BD144" s="51"/>
      <c r="BE144" s="51"/>
      <c r="BF144" s="51"/>
      <c r="BG144" s="51"/>
      <c r="BH144" s="51"/>
      <c r="BI144" s="51"/>
      <c r="BJ144" s="51"/>
      <c r="BK144" s="51"/>
      <c r="BL144" s="51"/>
      <c r="BM144" s="51"/>
      <c r="BN144" s="51"/>
      <c r="BO144" s="51"/>
      <c r="BP144" s="51"/>
      <c r="BQ144" s="51"/>
      <c r="BR144" s="51"/>
      <c r="BS144" s="51"/>
      <c r="BT144" s="51"/>
      <c r="BU144" s="51"/>
    </row>
    <row r="145" spans="1:73" ht="12.75" customHeight="1" x14ac:dyDescent="0.25">
      <c r="A145" s="51"/>
      <c r="B145" s="51"/>
      <c r="C145" s="51"/>
      <c r="D145" s="51"/>
      <c r="E145" s="51"/>
      <c r="F145" s="51"/>
      <c r="G145" s="51"/>
      <c r="H145" s="51"/>
      <c r="I145" s="51"/>
      <c r="J145" s="51"/>
      <c r="K145" s="51"/>
      <c r="L145" s="51"/>
      <c r="M145" s="51"/>
      <c r="N145" s="51"/>
      <c r="O145" s="51"/>
      <c r="P145" s="51"/>
      <c r="Q145" s="51"/>
      <c r="R145" s="51"/>
      <c r="S145" s="51"/>
      <c r="T145" s="51"/>
      <c r="U145" s="51"/>
      <c r="V145" s="51"/>
      <c r="W145" s="51"/>
      <c r="X145" s="51"/>
      <c r="Y145" s="51"/>
      <c r="Z145" s="51"/>
      <c r="AA145" s="51"/>
      <c r="AB145" s="51"/>
      <c r="AC145" s="51"/>
      <c r="AD145" s="51"/>
      <c r="AE145" s="51"/>
      <c r="AF145" s="51"/>
      <c r="AG145" s="51"/>
      <c r="AH145" s="51"/>
      <c r="AI145" s="51"/>
      <c r="AJ145" s="51"/>
      <c r="AK145" s="51"/>
      <c r="AL145" s="51"/>
      <c r="AM145" s="51"/>
      <c r="AN145" s="51"/>
      <c r="AO145" s="51"/>
      <c r="AP145" s="51"/>
      <c r="AQ145" s="51"/>
      <c r="AR145" s="51"/>
      <c r="AS145" s="51"/>
      <c r="AT145" s="51"/>
      <c r="AU145" s="51"/>
      <c r="AV145" s="51"/>
      <c r="AW145" s="51"/>
      <c r="AX145" s="51"/>
      <c r="AY145" s="41"/>
      <c r="AZ145" s="41"/>
      <c r="BA145" s="41"/>
      <c r="BB145" s="51"/>
      <c r="BC145" s="51"/>
      <c r="BD145" s="51"/>
      <c r="BE145" s="51"/>
      <c r="BF145" s="51"/>
      <c r="BG145" s="51"/>
      <c r="BH145" s="51"/>
      <c r="BI145" s="51"/>
      <c r="BJ145" s="51"/>
      <c r="BK145" s="51"/>
      <c r="BL145" s="51"/>
      <c r="BM145" s="51"/>
      <c r="BN145" s="51"/>
      <c r="BO145" s="51"/>
      <c r="BP145" s="51"/>
      <c r="BQ145" s="51"/>
      <c r="BR145" s="51"/>
      <c r="BS145" s="51"/>
      <c r="BT145" s="51"/>
      <c r="BU145" s="51"/>
    </row>
    <row r="146" spans="1:73" ht="12.75" customHeight="1" x14ac:dyDescent="0.25">
      <c r="A146" s="51"/>
      <c r="B146" s="51"/>
      <c r="C146" s="51"/>
      <c r="D146" s="51"/>
      <c r="E146" s="51"/>
      <c r="F146" s="51"/>
      <c r="G146" s="51"/>
      <c r="H146" s="51"/>
      <c r="I146" s="51"/>
      <c r="J146" s="51"/>
      <c r="K146" s="51"/>
      <c r="L146" s="51"/>
      <c r="M146" s="51"/>
      <c r="N146" s="51"/>
      <c r="O146" s="51"/>
      <c r="P146" s="51"/>
      <c r="Q146" s="51"/>
      <c r="R146" s="51"/>
      <c r="S146" s="51"/>
      <c r="T146" s="51"/>
      <c r="U146" s="51"/>
      <c r="V146" s="51"/>
      <c r="W146" s="51"/>
      <c r="X146" s="51"/>
      <c r="Y146" s="51"/>
      <c r="Z146" s="51"/>
      <c r="AA146" s="51"/>
      <c r="AB146" s="51"/>
      <c r="AC146" s="51"/>
      <c r="AD146" s="51"/>
      <c r="AE146" s="51"/>
      <c r="AF146" s="51"/>
      <c r="AG146" s="51"/>
      <c r="AH146" s="51"/>
      <c r="AI146" s="51"/>
      <c r="AJ146" s="51"/>
      <c r="AK146" s="51"/>
      <c r="AL146" s="51"/>
      <c r="AM146" s="51"/>
      <c r="AN146" s="51"/>
      <c r="AO146" s="51"/>
      <c r="AP146" s="51"/>
      <c r="AQ146" s="51"/>
      <c r="AR146" s="51"/>
      <c r="AS146" s="51"/>
      <c r="AT146" s="51"/>
      <c r="AU146" s="51"/>
      <c r="AV146" s="51"/>
      <c r="AW146" s="51"/>
      <c r="AX146" s="51"/>
      <c r="AY146" s="41"/>
      <c r="AZ146" s="41"/>
      <c r="BA146" s="41"/>
      <c r="BB146" s="51"/>
      <c r="BC146" s="51"/>
      <c r="BD146" s="51"/>
      <c r="BE146" s="51"/>
      <c r="BF146" s="51"/>
      <c r="BG146" s="51"/>
      <c r="BH146" s="51"/>
      <c r="BI146" s="51"/>
      <c r="BJ146" s="51"/>
      <c r="BK146" s="51"/>
      <c r="BL146" s="51"/>
      <c r="BM146" s="51"/>
      <c r="BN146" s="51"/>
      <c r="BO146" s="51"/>
      <c r="BP146" s="51"/>
      <c r="BQ146" s="51"/>
      <c r="BR146" s="51"/>
      <c r="BS146" s="51"/>
      <c r="BT146" s="51"/>
      <c r="BU146" s="51"/>
    </row>
    <row r="147" spans="1:73" ht="12.75" customHeight="1" x14ac:dyDescent="0.25">
      <c r="A147" s="51"/>
      <c r="B147" s="51"/>
      <c r="C147" s="51"/>
      <c r="D147" s="51"/>
      <c r="E147" s="51"/>
      <c r="F147" s="51"/>
      <c r="G147" s="51"/>
      <c r="H147" s="51"/>
      <c r="I147" s="51"/>
      <c r="J147" s="51"/>
      <c r="K147" s="51"/>
      <c r="L147" s="51"/>
      <c r="M147" s="51"/>
      <c r="N147" s="51"/>
      <c r="O147" s="51"/>
      <c r="P147" s="51"/>
      <c r="Q147" s="51"/>
      <c r="R147" s="51"/>
      <c r="S147" s="51"/>
      <c r="T147" s="51"/>
      <c r="U147" s="51"/>
      <c r="V147" s="51"/>
      <c r="W147" s="51"/>
      <c r="X147" s="51"/>
      <c r="Y147" s="51"/>
      <c r="Z147" s="51"/>
      <c r="AA147" s="51"/>
      <c r="AB147" s="51"/>
      <c r="AC147" s="51"/>
      <c r="AD147" s="51"/>
      <c r="AE147" s="51"/>
      <c r="AF147" s="51"/>
      <c r="AG147" s="51"/>
      <c r="AH147" s="51"/>
      <c r="AI147" s="51"/>
      <c r="AJ147" s="51"/>
      <c r="AK147" s="51"/>
      <c r="AL147" s="51"/>
      <c r="AM147" s="51"/>
      <c r="AN147" s="51"/>
      <c r="AO147" s="51"/>
      <c r="AP147" s="51"/>
      <c r="AQ147" s="51"/>
      <c r="AR147" s="51"/>
      <c r="AS147" s="51"/>
      <c r="AT147" s="51"/>
      <c r="AU147" s="51"/>
      <c r="AV147" s="51"/>
      <c r="AW147" s="51"/>
      <c r="AX147" s="51"/>
      <c r="AY147" s="41"/>
      <c r="AZ147" s="41"/>
      <c r="BA147" s="41"/>
      <c r="BB147" s="51"/>
      <c r="BC147" s="51"/>
      <c r="BD147" s="51"/>
      <c r="BE147" s="51"/>
      <c r="BF147" s="51"/>
      <c r="BG147" s="51"/>
      <c r="BH147" s="51"/>
      <c r="BI147" s="51"/>
      <c r="BJ147" s="51"/>
      <c r="BK147" s="51"/>
      <c r="BL147" s="51"/>
      <c r="BM147" s="51"/>
      <c r="BN147" s="51"/>
      <c r="BO147" s="51"/>
      <c r="BP147" s="51"/>
      <c r="BQ147" s="51"/>
      <c r="BR147" s="51"/>
      <c r="BS147" s="51"/>
      <c r="BT147" s="51"/>
      <c r="BU147" s="51"/>
    </row>
    <row r="148" spans="1:73" ht="12.75" customHeight="1" x14ac:dyDescent="0.25">
      <c r="A148" s="51"/>
      <c r="B148" s="51"/>
      <c r="C148" s="51"/>
      <c r="D148" s="51"/>
      <c r="E148" s="51"/>
      <c r="F148" s="51"/>
      <c r="G148" s="51"/>
      <c r="H148" s="51"/>
      <c r="I148" s="51"/>
      <c r="J148" s="51"/>
      <c r="K148" s="51"/>
      <c r="L148" s="51"/>
      <c r="M148" s="51"/>
      <c r="N148" s="51"/>
      <c r="O148" s="51"/>
      <c r="P148" s="51"/>
      <c r="Q148" s="51"/>
      <c r="R148" s="51"/>
      <c r="S148" s="51"/>
      <c r="T148" s="51"/>
      <c r="U148" s="51"/>
      <c r="V148" s="51"/>
      <c r="W148" s="51"/>
      <c r="X148" s="51"/>
      <c r="Y148" s="51"/>
      <c r="Z148" s="51"/>
      <c r="AA148" s="51"/>
      <c r="AB148" s="51"/>
      <c r="AC148" s="51"/>
      <c r="AD148" s="51"/>
      <c r="AE148" s="51"/>
      <c r="AF148" s="51"/>
      <c r="AG148" s="51"/>
      <c r="AH148" s="51"/>
      <c r="AI148" s="51"/>
      <c r="AJ148" s="51"/>
      <c r="AK148" s="51"/>
      <c r="AL148" s="51"/>
      <c r="AM148" s="51"/>
      <c r="AN148" s="51"/>
      <c r="AO148" s="51"/>
      <c r="AP148" s="51"/>
      <c r="AQ148" s="51"/>
      <c r="AR148" s="51"/>
      <c r="AS148" s="51"/>
      <c r="AT148" s="51"/>
      <c r="AU148" s="51"/>
      <c r="AV148" s="51"/>
      <c r="AW148" s="51"/>
      <c r="AX148" s="51"/>
      <c r="AY148" s="41"/>
      <c r="AZ148" s="41"/>
      <c r="BA148" s="41"/>
      <c r="BB148" s="51"/>
      <c r="BC148" s="51"/>
      <c r="BD148" s="51"/>
      <c r="BE148" s="51"/>
      <c r="BF148" s="51"/>
      <c r="BG148" s="51"/>
      <c r="BH148" s="51"/>
      <c r="BI148" s="51"/>
      <c r="BJ148" s="51"/>
      <c r="BK148" s="51"/>
      <c r="BL148" s="51"/>
      <c r="BM148" s="51"/>
      <c r="BN148" s="51"/>
      <c r="BO148" s="51"/>
      <c r="BP148" s="51"/>
      <c r="BQ148" s="51"/>
      <c r="BR148" s="51"/>
      <c r="BS148" s="51"/>
      <c r="BT148" s="51"/>
      <c r="BU148" s="51"/>
    </row>
    <row r="149" spans="1:73" ht="12.75" customHeight="1" x14ac:dyDescent="0.25">
      <c r="A149" s="51"/>
      <c r="B149" s="51"/>
      <c r="C149" s="51"/>
      <c r="D149" s="51"/>
      <c r="E149" s="51"/>
      <c r="F149" s="51"/>
      <c r="G149" s="51"/>
      <c r="H149" s="51"/>
      <c r="I149" s="51"/>
      <c r="J149" s="51"/>
      <c r="K149" s="51"/>
      <c r="L149" s="51"/>
      <c r="M149" s="51"/>
      <c r="N149" s="51"/>
      <c r="O149" s="51"/>
      <c r="P149" s="51"/>
      <c r="Q149" s="51"/>
      <c r="R149" s="51"/>
      <c r="S149" s="51"/>
      <c r="T149" s="51"/>
      <c r="U149" s="51"/>
      <c r="V149" s="51"/>
      <c r="W149" s="51"/>
      <c r="X149" s="51"/>
      <c r="Y149" s="51"/>
      <c r="Z149" s="51"/>
      <c r="AA149" s="51"/>
      <c r="AB149" s="51"/>
      <c r="AC149" s="51"/>
      <c r="AD149" s="51"/>
      <c r="AE149" s="51"/>
      <c r="AF149" s="51"/>
      <c r="AG149" s="51"/>
      <c r="AH149" s="51"/>
      <c r="AI149" s="51"/>
      <c r="AJ149" s="51"/>
      <c r="AK149" s="51"/>
      <c r="AL149" s="51"/>
      <c r="AM149" s="51"/>
      <c r="AN149" s="51"/>
      <c r="AO149" s="51"/>
      <c r="AP149" s="51"/>
      <c r="AQ149" s="51"/>
      <c r="AR149" s="51"/>
      <c r="AS149" s="51"/>
      <c r="AT149" s="51"/>
      <c r="AU149" s="51"/>
      <c r="AV149" s="51"/>
      <c r="AW149" s="51"/>
      <c r="AX149" s="51"/>
      <c r="AY149" s="41"/>
      <c r="AZ149" s="41"/>
      <c r="BA149" s="41"/>
      <c r="BB149" s="51"/>
      <c r="BC149" s="51"/>
      <c r="BD149" s="51"/>
      <c r="BE149" s="51"/>
      <c r="BF149" s="51"/>
      <c r="BG149" s="51"/>
      <c r="BH149" s="51"/>
      <c r="BI149" s="51"/>
      <c r="BJ149" s="51"/>
      <c r="BK149" s="51"/>
      <c r="BL149" s="51"/>
      <c r="BM149" s="51"/>
      <c r="BN149" s="51"/>
      <c r="BO149" s="51"/>
      <c r="BP149" s="51"/>
      <c r="BQ149" s="51"/>
      <c r="BR149" s="51"/>
      <c r="BS149" s="51"/>
      <c r="BT149" s="51"/>
      <c r="BU149" s="51"/>
    </row>
    <row r="150" spans="1:73" ht="12.75" customHeight="1" x14ac:dyDescent="0.25">
      <c r="A150" s="51"/>
      <c r="B150" s="51"/>
      <c r="C150" s="51"/>
      <c r="D150" s="51"/>
      <c r="E150" s="51"/>
      <c r="F150" s="51"/>
      <c r="G150" s="51"/>
      <c r="H150" s="51"/>
      <c r="I150" s="51"/>
      <c r="J150" s="51"/>
      <c r="K150" s="51"/>
      <c r="L150" s="51"/>
      <c r="M150" s="51"/>
      <c r="N150" s="51"/>
      <c r="O150" s="51"/>
      <c r="P150" s="51"/>
      <c r="Q150" s="51"/>
      <c r="R150" s="51"/>
      <c r="S150" s="51"/>
      <c r="T150" s="51"/>
      <c r="U150" s="51"/>
      <c r="V150" s="51"/>
      <c r="W150" s="51"/>
      <c r="X150" s="51"/>
      <c r="Y150" s="51"/>
      <c r="Z150" s="51"/>
      <c r="AA150" s="51"/>
      <c r="AB150" s="51"/>
      <c r="AC150" s="51"/>
      <c r="AD150" s="51"/>
      <c r="AE150" s="51"/>
      <c r="AF150" s="51"/>
      <c r="AG150" s="51"/>
      <c r="AH150" s="51"/>
      <c r="AI150" s="51"/>
      <c r="AJ150" s="51"/>
      <c r="AK150" s="51"/>
      <c r="AL150" s="51"/>
      <c r="AM150" s="51"/>
      <c r="AN150" s="51"/>
      <c r="AO150" s="51"/>
      <c r="AP150" s="51"/>
      <c r="AQ150" s="51"/>
      <c r="AR150" s="51"/>
      <c r="AS150" s="51"/>
      <c r="AT150" s="51"/>
      <c r="AU150" s="51"/>
      <c r="AV150" s="51"/>
      <c r="AW150" s="51"/>
      <c r="AX150" s="51"/>
      <c r="AY150" s="41"/>
      <c r="AZ150" s="41"/>
      <c r="BA150" s="41"/>
      <c r="BB150" s="51"/>
      <c r="BC150" s="51"/>
      <c r="BD150" s="51"/>
      <c r="BE150" s="51"/>
      <c r="BF150" s="51"/>
      <c r="BG150" s="51"/>
      <c r="BH150" s="51"/>
      <c r="BI150" s="51"/>
      <c r="BJ150" s="51"/>
      <c r="BK150" s="51"/>
      <c r="BL150" s="51"/>
      <c r="BM150" s="51"/>
      <c r="BN150" s="51"/>
      <c r="BO150" s="51"/>
      <c r="BP150" s="51"/>
      <c r="BQ150" s="51"/>
      <c r="BR150" s="51"/>
      <c r="BS150" s="51"/>
      <c r="BT150" s="51"/>
      <c r="BU150" s="51"/>
    </row>
    <row r="151" spans="1:73" ht="12.75" customHeight="1" x14ac:dyDescent="0.25">
      <c r="A151" s="51"/>
      <c r="B151" s="51"/>
      <c r="C151" s="51"/>
      <c r="D151" s="51"/>
      <c r="E151" s="51"/>
      <c r="F151" s="51"/>
      <c r="G151" s="51"/>
      <c r="H151" s="51"/>
      <c r="I151" s="51"/>
      <c r="J151" s="51"/>
      <c r="K151" s="51"/>
      <c r="L151" s="51"/>
      <c r="M151" s="51"/>
      <c r="N151" s="51"/>
      <c r="O151" s="51"/>
      <c r="P151" s="51"/>
      <c r="Q151" s="51"/>
      <c r="R151" s="51"/>
      <c r="S151" s="51"/>
      <c r="T151" s="51"/>
      <c r="U151" s="51"/>
      <c r="V151" s="51"/>
      <c r="W151" s="51"/>
      <c r="X151" s="51"/>
      <c r="Y151" s="51"/>
      <c r="Z151" s="51"/>
      <c r="AA151" s="51"/>
      <c r="AB151" s="51"/>
      <c r="AC151" s="51"/>
      <c r="AD151" s="51"/>
      <c r="AE151" s="51"/>
      <c r="AF151" s="51"/>
      <c r="AG151" s="51"/>
      <c r="AH151" s="51"/>
      <c r="AI151" s="51"/>
      <c r="AJ151" s="51"/>
      <c r="AK151" s="51"/>
      <c r="AL151" s="51"/>
      <c r="AM151" s="51"/>
      <c r="AN151" s="51"/>
      <c r="AO151" s="51"/>
      <c r="AP151" s="51"/>
      <c r="AQ151" s="51"/>
      <c r="AR151" s="51"/>
      <c r="AS151" s="51"/>
      <c r="AT151" s="51"/>
      <c r="AU151" s="51"/>
      <c r="AV151" s="51"/>
      <c r="AW151" s="51"/>
      <c r="AX151" s="51"/>
      <c r="AY151" s="41"/>
      <c r="AZ151" s="41"/>
      <c r="BA151" s="41"/>
      <c r="BB151" s="51"/>
      <c r="BC151" s="51"/>
      <c r="BD151" s="51"/>
      <c r="BE151" s="51"/>
      <c r="BF151" s="51"/>
      <c r="BG151" s="51"/>
      <c r="BH151" s="51"/>
      <c r="BI151" s="51"/>
      <c r="BJ151" s="51"/>
      <c r="BK151" s="51"/>
      <c r="BL151" s="51"/>
      <c r="BM151" s="51"/>
      <c r="BN151" s="51"/>
      <c r="BO151" s="51"/>
      <c r="BP151" s="51"/>
      <c r="BQ151" s="51"/>
      <c r="BR151" s="51"/>
      <c r="BS151" s="51"/>
      <c r="BT151" s="51"/>
      <c r="BU151" s="51"/>
    </row>
    <row r="152" spans="1:73" ht="12.75" customHeight="1" x14ac:dyDescent="0.25">
      <c r="A152" s="51"/>
      <c r="B152" s="51"/>
      <c r="C152" s="51"/>
      <c r="D152" s="51"/>
      <c r="E152" s="51"/>
      <c r="F152" s="51"/>
      <c r="G152" s="51"/>
      <c r="H152" s="51"/>
      <c r="I152" s="51"/>
      <c r="J152" s="51"/>
      <c r="K152" s="51"/>
      <c r="L152" s="51"/>
      <c r="M152" s="51"/>
      <c r="N152" s="51"/>
      <c r="O152" s="51"/>
      <c r="P152" s="51"/>
      <c r="Q152" s="51"/>
      <c r="R152" s="51"/>
      <c r="S152" s="51"/>
      <c r="T152" s="51"/>
      <c r="U152" s="51"/>
      <c r="V152" s="51"/>
      <c r="W152" s="51"/>
      <c r="X152" s="51"/>
      <c r="Y152" s="51"/>
      <c r="Z152" s="51"/>
      <c r="AA152" s="51"/>
      <c r="AB152" s="51"/>
      <c r="AC152" s="51"/>
      <c r="AD152" s="51"/>
      <c r="AE152" s="51"/>
      <c r="AF152" s="51"/>
      <c r="AG152" s="51"/>
      <c r="AH152" s="51"/>
      <c r="AI152" s="51"/>
      <c r="AJ152" s="51"/>
      <c r="AK152" s="51"/>
      <c r="AL152" s="51"/>
      <c r="AM152" s="51"/>
      <c r="AN152" s="51"/>
      <c r="AO152" s="51"/>
      <c r="AP152" s="51"/>
      <c r="AQ152" s="51"/>
      <c r="AR152" s="51"/>
      <c r="AS152" s="51"/>
      <c r="AT152" s="51"/>
      <c r="AU152" s="51"/>
      <c r="AV152" s="51"/>
      <c r="AW152" s="51"/>
      <c r="AX152" s="51"/>
      <c r="AY152" s="41"/>
      <c r="AZ152" s="41"/>
      <c r="BA152" s="41"/>
      <c r="BB152" s="51"/>
      <c r="BC152" s="51"/>
      <c r="BD152" s="51"/>
      <c r="BE152" s="51"/>
      <c r="BF152" s="51"/>
      <c r="BG152" s="51"/>
      <c r="BH152" s="51"/>
      <c r="BI152" s="51"/>
      <c r="BJ152" s="51"/>
      <c r="BK152" s="51"/>
      <c r="BL152" s="51"/>
      <c r="BM152" s="51"/>
      <c r="BN152" s="51"/>
      <c r="BO152" s="51"/>
      <c r="BP152" s="51"/>
      <c r="BQ152" s="51"/>
      <c r="BR152" s="51"/>
      <c r="BS152" s="51"/>
      <c r="BT152" s="51"/>
      <c r="BU152" s="51"/>
    </row>
    <row r="153" spans="1:73" ht="12.75" customHeight="1" x14ac:dyDescent="0.25">
      <c r="A153" s="51"/>
      <c r="B153" s="51"/>
      <c r="C153" s="51"/>
      <c r="D153" s="51"/>
      <c r="E153" s="51"/>
      <c r="F153" s="51"/>
      <c r="G153" s="51"/>
      <c r="H153" s="51"/>
      <c r="I153" s="51"/>
      <c r="J153" s="51"/>
      <c r="K153" s="51"/>
      <c r="L153" s="51"/>
      <c r="M153" s="51"/>
      <c r="N153" s="51"/>
      <c r="O153" s="51"/>
      <c r="P153" s="51"/>
      <c r="Q153" s="51"/>
      <c r="R153" s="51"/>
      <c r="S153" s="51"/>
      <c r="T153" s="51"/>
      <c r="U153" s="51"/>
      <c r="V153" s="51"/>
      <c r="W153" s="51"/>
      <c r="X153" s="51"/>
      <c r="Y153" s="51"/>
      <c r="Z153" s="51"/>
      <c r="AA153" s="51"/>
      <c r="AB153" s="51"/>
      <c r="AC153" s="51"/>
      <c r="AD153" s="51"/>
      <c r="AE153" s="51"/>
      <c r="AF153" s="51"/>
      <c r="AG153" s="51"/>
      <c r="AH153" s="51"/>
      <c r="AI153" s="51"/>
      <c r="AJ153" s="51"/>
      <c r="AK153" s="51"/>
      <c r="AL153" s="51"/>
      <c r="AM153" s="51"/>
      <c r="AN153" s="51"/>
      <c r="AO153" s="51"/>
      <c r="AP153" s="51"/>
      <c r="AQ153" s="51"/>
      <c r="AR153" s="51"/>
      <c r="AS153" s="51"/>
      <c r="AT153" s="51"/>
      <c r="AU153" s="51"/>
      <c r="AV153" s="51"/>
      <c r="AW153" s="51"/>
      <c r="AX153" s="51"/>
      <c r="AY153" s="41"/>
      <c r="AZ153" s="41"/>
      <c r="BA153" s="41"/>
      <c r="BB153" s="51"/>
      <c r="BC153" s="51"/>
      <c r="BD153" s="51"/>
      <c r="BE153" s="51"/>
      <c r="BF153" s="51"/>
      <c r="BG153" s="51"/>
      <c r="BH153" s="51"/>
      <c r="BI153" s="51"/>
      <c r="BJ153" s="51"/>
      <c r="BK153" s="51"/>
      <c r="BL153" s="51"/>
      <c r="BM153" s="51"/>
      <c r="BN153" s="51"/>
      <c r="BO153" s="51"/>
      <c r="BP153" s="51"/>
      <c r="BQ153" s="51"/>
      <c r="BR153" s="51"/>
      <c r="BS153" s="51"/>
      <c r="BT153" s="51"/>
      <c r="BU153" s="51"/>
    </row>
    <row r="154" spans="1:73" ht="12.75" customHeight="1" x14ac:dyDescent="0.25">
      <c r="A154" s="51"/>
      <c r="B154" s="51"/>
      <c r="C154" s="51"/>
      <c r="D154" s="51"/>
      <c r="E154" s="51"/>
      <c r="F154" s="51"/>
      <c r="G154" s="51"/>
      <c r="H154" s="51"/>
      <c r="I154" s="51"/>
      <c r="J154" s="51"/>
      <c r="K154" s="51"/>
      <c r="L154" s="51"/>
      <c r="M154" s="51"/>
      <c r="N154" s="51"/>
      <c r="O154" s="51"/>
      <c r="P154" s="51"/>
      <c r="Q154" s="51"/>
      <c r="R154" s="51"/>
      <c r="S154" s="51"/>
      <c r="T154" s="51"/>
      <c r="U154" s="51"/>
      <c r="V154" s="51"/>
      <c r="W154" s="51"/>
      <c r="X154" s="51"/>
      <c r="Y154" s="51"/>
      <c r="Z154" s="51"/>
      <c r="AA154" s="51"/>
      <c r="AB154" s="51"/>
      <c r="AC154" s="51"/>
      <c r="AD154" s="51"/>
      <c r="AE154" s="51"/>
      <c r="AF154" s="51"/>
      <c r="AG154" s="51"/>
      <c r="AH154" s="51"/>
      <c r="AI154" s="51"/>
      <c r="AJ154" s="51"/>
      <c r="AK154" s="51"/>
      <c r="AL154" s="51"/>
      <c r="AM154" s="51"/>
      <c r="AN154" s="51"/>
      <c r="AO154" s="51"/>
      <c r="AP154" s="51"/>
      <c r="AQ154" s="51"/>
      <c r="AR154" s="51"/>
      <c r="AS154" s="51"/>
      <c r="AT154" s="51"/>
      <c r="AU154" s="51"/>
      <c r="AV154" s="51"/>
      <c r="AW154" s="51"/>
      <c r="AX154" s="51"/>
      <c r="AY154" s="41"/>
      <c r="AZ154" s="41"/>
      <c r="BA154" s="41"/>
      <c r="BB154" s="51"/>
      <c r="BC154" s="51"/>
      <c r="BD154" s="51"/>
      <c r="BE154" s="51"/>
      <c r="BF154" s="51"/>
      <c r="BG154" s="51"/>
      <c r="BH154" s="51"/>
      <c r="BI154" s="51"/>
      <c r="BJ154" s="51"/>
      <c r="BK154" s="51"/>
      <c r="BL154" s="51"/>
      <c r="BM154" s="51"/>
      <c r="BN154" s="51"/>
      <c r="BO154" s="51"/>
      <c r="BP154" s="51"/>
      <c r="BQ154" s="51"/>
      <c r="BR154" s="51"/>
      <c r="BS154" s="51"/>
      <c r="BT154" s="51"/>
      <c r="BU154" s="51"/>
    </row>
    <row r="155" spans="1:73" ht="12.75" customHeight="1" x14ac:dyDescent="0.25">
      <c r="A155" s="51"/>
      <c r="B155" s="51"/>
      <c r="C155" s="51"/>
      <c r="D155" s="51"/>
      <c r="E155" s="51"/>
      <c r="F155" s="51"/>
      <c r="G155" s="51"/>
      <c r="H155" s="51"/>
      <c r="I155" s="51"/>
      <c r="J155" s="51"/>
      <c r="K155" s="51"/>
      <c r="L155" s="51"/>
      <c r="M155" s="51"/>
      <c r="N155" s="51"/>
      <c r="O155" s="51"/>
      <c r="P155" s="51"/>
      <c r="Q155" s="51"/>
      <c r="R155" s="51"/>
      <c r="S155" s="51"/>
      <c r="T155" s="51"/>
      <c r="U155" s="51"/>
      <c r="V155" s="51"/>
      <c r="W155" s="51"/>
      <c r="X155" s="51"/>
      <c r="Y155" s="51"/>
      <c r="Z155" s="51"/>
      <c r="AA155" s="51"/>
      <c r="AB155" s="51"/>
      <c r="AC155" s="51"/>
      <c r="AD155" s="51"/>
      <c r="AE155" s="51"/>
      <c r="AF155" s="51"/>
      <c r="AG155" s="51"/>
      <c r="AH155" s="51"/>
      <c r="AI155" s="51"/>
      <c r="AJ155" s="51"/>
      <c r="AK155" s="51"/>
      <c r="AL155" s="51"/>
      <c r="AM155" s="51"/>
      <c r="AN155" s="51"/>
      <c r="AO155" s="51"/>
      <c r="AP155" s="51"/>
      <c r="AQ155" s="51"/>
      <c r="AR155" s="51"/>
      <c r="AS155" s="51"/>
      <c r="AT155" s="51"/>
      <c r="AU155" s="51"/>
      <c r="AV155" s="51"/>
      <c r="AW155" s="51"/>
      <c r="AX155" s="51"/>
      <c r="AY155" s="41"/>
      <c r="AZ155" s="41"/>
      <c r="BA155" s="41"/>
      <c r="BB155" s="51"/>
      <c r="BC155" s="51"/>
      <c r="BD155" s="51"/>
      <c r="BE155" s="51"/>
      <c r="BF155" s="51"/>
      <c r="BG155" s="51"/>
      <c r="BH155" s="51"/>
      <c r="BI155" s="51"/>
      <c r="BJ155" s="51"/>
      <c r="BK155" s="51"/>
      <c r="BL155" s="51"/>
      <c r="BM155" s="51"/>
      <c r="BN155" s="51"/>
      <c r="BO155" s="51"/>
      <c r="BP155" s="51"/>
      <c r="BQ155" s="51"/>
      <c r="BR155" s="51"/>
      <c r="BS155" s="51"/>
      <c r="BT155" s="51"/>
      <c r="BU155" s="51"/>
    </row>
    <row r="156" spans="1:73" ht="12.75" customHeight="1" x14ac:dyDescent="0.25">
      <c r="A156" s="51"/>
      <c r="B156" s="51"/>
      <c r="C156" s="51"/>
      <c r="D156" s="51"/>
      <c r="E156" s="51"/>
      <c r="F156" s="51"/>
      <c r="G156" s="51"/>
      <c r="H156" s="51"/>
      <c r="I156" s="51"/>
      <c r="J156" s="51"/>
      <c r="K156" s="51"/>
      <c r="L156" s="51"/>
      <c r="M156" s="51"/>
      <c r="N156" s="51"/>
      <c r="O156" s="51"/>
      <c r="P156" s="51"/>
      <c r="Q156" s="51"/>
      <c r="R156" s="51"/>
      <c r="S156" s="51"/>
      <c r="T156" s="51"/>
      <c r="U156" s="51"/>
      <c r="V156" s="51"/>
      <c r="W156" s="51"/>
      <c r="X156" s="51"/>
      <c r="Y156" s="51"/>
      <c r="Z156" s="51"/>
      <c r="AA156" s="51"/>
      <c r="AB156" s="51"/>
      <c r="AC156" s="51"/>
      <c r="AD156" s="51"/>
      <c r="AE156" s="51"/>
      <c r="AF156" s="51"/>
      <c r="AG156" s="51"/>
      <c r="AH156" s="51"/>
      <c r="AI156" s="51"/>
      <c r="AJ156" s="51"/>
      <c r="AK156" s="51"/>
      <c r="AL156" s="51"/>
      <c r="AM156" s="51"/>
      <c r="AN156" s="51"/>
      <c r="AO156" s="51"/>
      <c r="AP156" s="51"/>
      <c r="AQ156" s="51"/>
      <c r="AR156" s="51"/>
      <c r="AS156" s="51"/>
      <c r="AT156" s="51"/>
      <c r="AU156" s="51"/>
      <c r="AV156" s="51"/>
      <c r="AW156" s="51"/>
      <c r="AX156" s="51"/>
      <c r="AY156" s="41"/>
      <c r="AZ156" s="41"/>
      <c r="BA156" s="41"/>
      <c r="BB156" s="51"/>
      <c r="BC156" s="51"/>
      <c r="BD156" s="51"/>
      <c r="BE156" s="51"/>
      <c r="BF156" s="51"/>
      <c r="BG156" s="51"/>
      <c r="BH156" s="51"/>
      <c r="BI156" s="51"/>
      <c r="BJ156" s="51"/>
      <c r="BK156" s="51"/>
      <c r="BL156" s="51"/>
      <c r="BM156" s="51"/>
      <c r="BN156" s="51"/>
      <c r="BO156" s="51"/>
      <c r="BP156" s="51"/>
      <c r="BQ156" s="51"/>
      <c r="BR156" s="51"/>
      <c r="BS156" s="51"/>
      <c r="BT156" s="51"/>
      <c r="BU156" s="51"/>
    </row>
    <row r="157" spans="1:73" ht="12.75" customHeight="1" x14ac:dyDescent="0.25">
      <c r="A157" s="51"/>
      <c r="B157" s="51"/>
      <c r="C157" s="51"/>
      <c r="D157" s="51"/>
      <c r="E157" s="51"/>
      <c r="F157" s="51"/>
      <c r="G157" s="51"/>
      <c r="H157" s="51"/>
      <c r="I157" s="51"/>
      <c r="J157" s="51"/>
      <c r="K157" s="51"/>
      <c r="L157" s="51"/>
      <c r="M157" s="51"/>
      <c r="N157" s="51"/>
      <c r="O157" s="51"/>
      <c r="P157" s="51"/>
      <c r="Q157" s="51"/>
      <c r="R157" s="51"/>
      <c r="S157" s="51"/>
      <c r="T157" s="51"/>
      <c r="U157" s="51"/>
      <c r="V157" s="51"/>
      <c r="W157" s="51"/>
      <c r="X157" s="51"/>
      <c r="Y157" s="51"/>
      <c r="Z157" s="51"/>
      <c r="AA157" s="51"/>
      <c r="AB157" s="51"/>
      <c r="AC157" s="51"/>
      <c r="AD157" s="51"/>
      <c r="AE157" s="51"/>
      <c r="AF157" s="51"/>
      <c r="AG157" s="51"/>
      <c r="AH157" s="51"/>
      <c r="AI157" s="51"/>
      <c r="AJ157" s="51"/>
      <c r="AK157" s="51"/>
      <c r="AL157" s="51"/>
      <c r="AM157" s="51"/>
      <c r="AN157" s="51"/>
      <c r="AO157" s="51"/>
      <c r="AP157" s="51"/>
      <c r="AQ157" s="51"/>
      <c r="AR157" s="51"/>
      <c r="AS157" s="51"/>
      <c r="AT157" s="51"/>
      <c r="AU157" s="51"/>
      <c r="AV157" s="51"/>
      <c r="AW157" s="51"/>
      <c r="AX157" s="51"/>
      <c r="AY157" s="41"/>
      <c r="AZ157" s="41"/>
      <c r="BA157" s="41"/>
      <c r="BB157" s="51"/>
      <c r="BC157" s="51"/>
      <c r="BD157" s="51"/>
      <c r="BE157" s="51"/>
      <c r="BF157" s="51"/>
      <c r="BG157" s="51"/>
      <c r="BH157" s="51"/>
      <c r="BI157" s="51"/>
      <c r="BJ157" s="51"/>
      <c r="BK157" s="51"/>
      <c r="BL157" s="51"/>
      <c r="BM157" s="51"/>
      <c r="BN157" s="51"/>
      <c r="BO157" s="51"/>
      <c r="BP157" s="51"/>
      <c r="BQ157" s="51"/>
      <c r="BR157" s="51"/>
      <c r="BS157" s="51"/>
      <c r="BT157" s="51"/>
      <c r="BU157" s="51"/>
    </row>
    <row r="158" spans="1:73" ht="12.75" customHeight="1" x14ac:dyDescent="0.25">
      <c r="A158" s="51"/>
      <c r="B158" s="51"/>
      <c r="C158" s="51"/>
      <c r="D158" s="51"/>
      <c r="E158" s="51"/>
      <c r="F158" s="51"/>
      <c r="G158" s="51"/>
      <c r="H158" s="51"/>
      <c r="I158" s="51"/>
      <c r="J158" s="51"/>
      <c r="K158" s="51"/>
      <c r="L158" s="51"/>
      <c r="M158" s="51"/>
      <c r="N158" s="51"/>
      <c r="O158" s="51"/>
      <c r="P158" s="51"/>
      <c r="Q158" s="51"/>
      <c r="R158" s="51"/>
      <c r="S158" s="51"/>
      <c r="T158" s="51"/>
      <c r="U158" s="51"/>
      <c r="V158" s="51"/>
      <c r="W158" s="51"/>
      <c r="X158" s="51"/>
      <c r="Y158" s="51"/>
      <c r="Z158" s="51"/>
      <c r="AA158" s="51"/>
      <c r="AB158" s="51"/>
      <c r="AC158" s="51"/>
      <c r="AD158" s="51"/>
      <c r="AE158" s="51"/>
      <c r="AF158" s="51"/>
      <c r="AG158" s="51"/>
      <c r="AH158" s="51"/>
      <c r="AI158" s="51"/>
      <c r="AJ158" s="51"/>
      <c r="AK158" s="51"/>
      <c r="AL158" s="51"/>
      <c r="AM158" s="51"/>
      <c r="AN158" s="51"/>
      <c r="AO158" s="51"/>
      <c r="AP158" s="51"/>
      <c r="AQ158" s="51"/>
      <c r="AR158" s="51"/>
      <c r="AS158" s="51"/>
      <c r="AT158" s="51"/>
      <c r="AU158" s="51"/>
      <c r="AV158" s="51"/>
      <c r="AW158" s="51"/>
      <c r="AX158" s="51"/>
      <c r="AY158" s="41"/>
      <c r="AZ158" s="41"/>
      <c r="BA158" s="41"/>
      <c r="BB158" s="51"/>
      <c r="BC158" s="51"/>
      <c r="BD158" s="51"/>
      <c r="BE158" s="51"/>
      <c r="BF158" s="51"/>
      <c r="BG158" s="51"/>
      <c r="BH158" s="51"/>
      <c r="BI158" s="51"/>
      <c r="BJ158" s="51"/>
      <c r="BK158" s="51"/>
      <c r="BL158" s="51"/>
      <c r="BM158" s="51"/>
      <c r="BN158" s="51"/>
      <c r="BO158" s="51"/>
      <c r="BP158" s="51"/>
      <c r="BQ158" s="51"/>
      <c r="BR158" s="51"/>
      <c r="BS158" s="51"/>
      <c r="BT158" s="51"/>
      <c r="BU158" s="51"/>
    </row>
    <row r="159" spans="1:73" ht="12.75" customHeight="1" x14ac:dyDescent="0.25">
      <c r="A159" s="51"/>
      <c r="B159" s="51"/>
      <c r="C159" s="51"/>
      <c r="D159" s="51"/>
      <c r="E159" s="51"/>
      <c r="F159" s="51"/>
      <c r="G159" s="51"/>
      <c r="H159" s="51"/>
      <c r="I159" s="51"/>
      <c r="J159" s="51"/>
      <c r="K159" s="51"/>
      <c r="L159" s="51"/>
      <c r="M159" s="51"/>
      <c r="N159" s="51"/>
      <c r="O159" s="51"/>
      <c r="P159" s="51"/>
      <c r="Q159" s="51"/>
      <c r="R159" s="51"/>
      <c r="S159" s="51"/>
      <c r="T159" s="51"/>
      <c r="U159" s="51"/>
      <c r="V159" s="51"/>
      <c r="W159" s="51"/>
      <c r="X159" s="51"/>
      <c r="Y159" s="51"/>
      <c r="Z159" s="51"/>
      <c r="AA159" s="51"/>
      <c r="AB159" s="51"/>
      <c r="AC159" s="51"/>
      <c r="AD159" s="51"/>
      <c r="AE159" s="51"/>
      <c r="AF159" s="51"/>
      <c r="AG159" s="51"/>
      <c r="AH159" s="51"/>
      <c r="AI159" s="51"/>
      <c r="AJ159" s="51"/>
      <c r="AK159" s="51"/>
      <c r="AL159" s="51"/>
      <c r="AM159" s="51"/>
      <c r="AN159" s="51"/>
      <c r="AO159" s="51"/>
      <c r="AP159" s="51"/>
      <c r="AQ159" s="51"/>
      <c r="AR159" s="51"/>
      <c r="AS159" s="51"/>
      <c r="AT159" s="51"/>
      <c r="AU159" s="51"/>
      <c r="AV159" s="51"/>
      <c r="AW159" s="51"/>
      <c r="AX159" s="51"/>
      <c r="AY159" s="41"/>
      <c r="AZ159" s="41"/>
      <c r="BA159" s="41"/>
      <c r="BB159" s="51"/>
      <c r="BC159" s="51"/>
      <c r="BD159" s="51"/>
      <c r="BE159" s="51"/>
      <c r="BF159" s="51"/>
      <c r="BG159" s="51"/>
      <c r="BH159" s="51"/>
      <c r="BI159" s="51"/>
      <c r="BJ159" s="51"/>
      <c r="BK159" s="51"/>
      <c r="BL159" s="51"/>
      <c r="BM159" s="51"/>
      <c r="BN159" s="51"/>
      <c r="BO159" s="51"/>
      <c r="BP159" s="51"/>
      <c r="BQ159" s="51"/>
      <c r="BR159" s="51"/>
      <c r="BS159" s="51"/>
      <c r="BT159" s="51"/>
      <c r="BU159" s="51"/>
    </row>
    <row r="160" spans="1:73" ht="12.75" customHeight="1" x14ac:dyDescent="0.25">
      <c r="A160" s="51"/>
      <c r="B160" s="51"/>
      <c r="C160" s="51"/>
      <c r="D160" s="51"/>
      <c r="E160" s="51"/>
      <c r="F160" s="51"/>
      <c r="G160" s="51"/>
      <c r="H160" s="51"/>
      <c r="I160" s="51"/>
      <c r="J160" s="51"/>
      <c r="K160" s="51"/>
      <c r="L160" s="51"/>
      <c r="M160" s="51"/>
      <c r="N160" s="51"/>
      <c r="O160" s="51"/>
      <c r="P160" s="51"/>
      <c r="Q160" s="51"/>
      <c r="R160" s="51"/>
      <c r="S160" s="51"/>
      <c r="T160" s="51"/>
      <c r="U160" s="51"/>
      <c r="V160" s="51"/>
      <c r="W160" s="51"/>
      <c r="X160" s="51"/>
      <c r="Y160" s="51"/>
      <c r="Z160" s="51"/>
      <c r="AA160" s="51"/>
      <c r="AB160" s="51"/>
      <c r="AC160" s="51"/>
      <c r="AD160" s="51"/>
      <c r="AE160" s="51"/>
      <c r="AF160" s="51"/>
      <c r="AG160" s="51"/>
      <c r="AH160" s="51"/>
      <c r="AI160" s="51"/>
      <c r="AJ160" s="51"/>
      <c r="AK160" s="51"/>
      <c r="AL160" s="51"/>
      <c r="AM160" s="51"/>
      <c r="AN160" s="51"/>
      <c r="AO160" s="51"/>
      <c r="AP160" s="51"/>
      <c r="AQ160" s="51"/>
      <c r="AR160" s="51"/>
      <c r="AS160" s="51"/>
      <c r="AT160" s="51"/>
      <c r="AU160" s="51"/>
      <c r="AV160" s="51"/>
      <c r="AW160" s="51"/>
      <c r="AX160" s="51"/>
      <c r="AY160" s="41"/>
      <c r="AZ160" s="41"/>
      <c r="BA160" s="41"/>
      <c r="BB160" s="51"/>
      <c r="BC160" s="51"/>
      <c r="BD160" s="51"/>
      <c r="BE160" s="51"/>
      <c r="BF160" s="51"/>
      <c r="BG160" s="51"/>
      <c r="BH160" s="51"/>
      <c r="BI160" s="51"/>
      <c r="BJ160" s="51"/>
      <c r="BK160" s="51"/>
      <c r="BL160" s="51"/>
      <c r="BM160" s="51"/>
      <c r="BN160" s="51"/>
      <c r="BO160" s="51"/>
      <c r="BP160" s="51"/>
      <c r="BQ160" s="51"/>
      <c r="BR160" s="51"/>
      <c r="BS160" s="51"/>
      <c r="BT160" s="51"/>
      <c r="BU160" s="51"/>
    </row>
    <row r="161" spans="1:73" ht="12.75" customHeight="1" x14ac:dyDescent="0.25">
      <c r="A161" s="51"/>
      <c r="B161" s="51"/>
      <c r="C161" s="51"/>
      <c r="D161" s="51"/>
      <c r="E161" s="51"/>
      <c r="F161" s="51"/>
      <c r="G161" s="51"/>
      <c r="H161" s="51"/>
      <c r="I161" s="51"/>
      <c r="J161" s="51"/>
      <c r="K161" s="51"/>
      <c r="L161" s="51"/>
      <c r="M161" s="51"/>
      <c r="N161" s="51"/>
      <c r="O161" s="51"/>
      <c r="P161" s="51"/>
      <c r="Q161" s="51"/>
      <c r="R161" s="51"/>
      <c r="S161" s="51"/>
      <c r="T161" s="51"/>
      <c r="U161" s="51"/>
      <c r="V161" s="51"/>
      <c r="W161" s="51"/>
      <c r="X161" s="51"/>
      <c r="Y161" s="51"/>
      <c r="Z161" s="51"/>
      <c r="AA161" s="51"/>
      <c r="AB161" s="51"/>
      <c r="AC161" s="51"/>
      <c r="AD161" s="51"/>
      <c r="AE161" s="51"/>
      <c r="AF161" s="51"/>
      <c r="AG161" s="51"/>
      <c r="AH161" s="51"/>
      <c r="AI161" s="51"/>
      <c r="AJ161" s="51"/>
      <c r="AK161" s="51"/>
      <c r="AL161" s="51"/>
      <c r="AM161" s="51"/>
      <c r="AN161" s="51"/>
      <c r="AO161" s="51"/>
      <c r="AP161" s="51"/>
      <c r="AQ161" s="51"/>
      <c r="AR161" s="51"/>
      <c r="AS161" s="51"/>
      <c r="AT161" s="51"/>
      <c r="AU161" s="51"/>
      <c r="AV161" s="51"/>
      <c r="AW161" s="51"/>
      <c r="AX161" s="51"/>
      <c r="AY161" s="41"/>
      <c r="AZ161" s="41"/>
      <c r="BA161" s="41"/>
      <c r="BB161" s="51"/>
      <c r="BC161" s="51"/>
      <c r="BD161" s="51"/>
      <c r="BE161" s="51"/>
      <c r="BF161" s="51"/>
      <c r="BG161" s="51"/>
      <c r="BH161" s="51"/>
      <c r="BI161" s="51"/>
      <c r="BJ161" s="51"/>
      <c r="BK161" s="51"/>
      <c r="BL161" s="51"/>
      <c r="BM161" s="51"/>
      <c r="BN161" s="51"/>
      <c r="BO161" s="51"/>
      <c r="BP161" s="51"/>
      <c r="BQ161" s="51"/>
      <c r="BR161" s="51"/>
      <c r="BS161" s="51"/>
      <c r="BT161" s="51"/>
      <c r="BU161" s="51"/>
    </row>
    <row r="162" spans="1:73" ht="12.75" customHeight="1" x14ac:dyDescent="0.25">
      <c r="A162" s="51"/>
      <c r="B162" s="51"/>
      <c r="C162" s="51"/>
      <c r="D162" s="51"/>
      <c r="E162" s="51"/>
      <c r="F162" s="51"/>
      <c r="G162" s="51"/>
      <c r="H162" s="51"/>
      <c r="I162" s="51"/>
      <c r="J162" s="51"/>
      <c r="K162" s="51"/>
      <c r="L162" s="51"/>
      <c r="M162" s="51"/>
      <c r="N162" s="51"/>
      <c r="O162" s="51"/>
      <c r="P162" s="51"/>
      <c r="Q162" s="51"/>
      <c r="R162" s="51"/>
      <c r="S162" s="51"/>
      <c r="T162" s="51"/>
      <c r="U162" s="51"/>
      <c r="V162" s="51"/>
      <c r="W162" s="51"/>
      <c r="X162" s="51"/>
      <c r="Y162" s="51"/>
      <c r="Z162" s="51"/>
      <c r="AA162" s="51"/>
      <c r="AB162" s="51"/>
      <c r="AC162" s="51"/>
      <c r="AD162" s="51"/>
      <c r="AE162" s="51"/>
      <c r="AF162" s="51"/>
      <c r="AG162" s="51"/>
      <c r="AH162" s="51"/>
      <c r="AI162" s="51"/>
      <c r="AJ162" s="51"/>
      <c r="AK162" s="51"/>
      <c r="AL162" s="51"/>
      <c r="AM162" s="51"/>
      <c r="AN162" s="51"/>
      <c r="AO162" s="51"/>
      <c r="AP162" s="51"/>
      <c r="AQ162" s="51"/>
      <c r="AR162" s="51"/>
      <c r="AS162" s="51"/>
      <c r="AT162" s="51"/>
      <c r="AU162" s="51"/>
      <c r="AV162" s="51"/>
      <c r="AW162" s="51"/>
      <c r="AX162" s="51"/>
      <c r="AY162" s="41"/>
      <c r="AZ162" s="41"/>
      <c r="BA162" s="41"/>
      <c r="BB162" s="51"/>
      <c r="BC162" s="51"/>
      <c r="BD162" s="51"/>
      <c r="BE162" s="51"/>
      <c r="BF162" s="51"/>
      <c r="BG162" s="51"/>
      <c r="BH162" s="51"/>
      <c r="BI162" s="51"/>
      <c r="BJ162" s="51"/>
      <c r="BK162" s="51"/>
      <c r="BL162" s="51"/>
      <c r="BM162" s="51"/>
      <c r="BN162" s="51"/>
      <c r="BO162" s="51"/>
      <c r="BP162" s="51"/>
      <c r="BQ162" s="51"/>
      <c r="BR162" s="51"/>
      <c r="BS162" s="51"/>
      <c r="BT162" s="51"/>
      <c r="BU162" s="51"/>
    </row>
    <row r="163" spans="1:73" ht="12.75" customHeight="1" x14ac:dyDescent="0.25">
      <c r="A163" s="51"/>
      <c r="B163" s="51"/>
      <c r="C163" s="51"/>
      <c r="D163" s="51"/>
      <c r="E163" s="51"/>
      <c r="F163" s="51"/>
      <c r="G163" s="51"/>
      <c r="H163" s="51"/>
      <c r="I163" s="51"/>
      <c r="J163" s="51"/>
      <c r="K163" s="51"/>
      <c r="L163" s="51"/>
      <c r="M163" s="51"/>
      <c r="N163" s="51"/>
      <c r="O163" s="51"/>
      <c r="P163" s="51"/>
      <c r="Q163" s="51"/>
      <c r="R163" s="51"/>
      <c r="S163" s="51"/>
      <c r="T163" s="51"/>
      <c r="U163" s="51"/>
      <c r="V163" s="51"/>
      <c r="W163" s="51"/>
      <c r="X163" s="51"/>
      <c r="Y163" s="51"/>
      <c r="Z163" s="51"/>
      <c r="AA163" s="51"/>
      <c r="AB163" s="51"/>
      <c r="AC163" s="51"/>
      <c r="AD163" s="51"/>
      <c r="AE163" s="51"/>
      <c r="AF163" s="51"/>
      <c r="AG163" s="51"/>
      <c r="AH163" s="51"/>
      <c r="AI163" s="51"/>
      <c r="AJ163" s="51"/>
      <c r="AK163" s="51"/>
      <c r="AL163" s="51"/>
      <c r="AM163" s="51"/>
      <c r="AN163" s="51"/>
      <c r="AO163" s="51"/>
      <c r="AP163" s="51"/>
      <c r="AQ163" s="51"/>
      <c r="AR163" s="51"/>
      <c r="AS163" s="51"/>
      <c r="AT163" s="51"/>
      <c r="AU163" s="51"/>
      <c r="AV163" s="51"/>
      <c r="AW163" s="51"/>
      <c r="AX163" s="51"/>
      <c r="AY163" s="41"/>
      <c r="AZ163" s="41"/>
      <c r="BA163" s="41"/>
      <c r="BB163" s="51"/>
      <c r="BC163" s="51"/>
      <c r="BD163" s="51"/>
      <c r="BE163" s="51"/>
      <c r="BF163" s="51"/>
      <c r="BG163" s="51"/>
      <c r="BH163" s="51"/>
      <c r="BI163" s="51"/>
      <c r="BJ163" s="51"/>
      <c r="BK163" s="51"/>
      <c r="BL163" s="51"/>
      <c r="BM163" s="51"/>
      <c r="BN163" s="51"/>
      <c r="BO163" s="51"/>
      <c r="BP163" s="51"/>
      <c r="BQ163" s="51"/>
      <c r="BR163" s="51"/>
      <c r="BS163" s="51"/>
      <c r="BT163" s="51"/>
      <c r="BU163" s="51"/>
    </row>
    <row r="164" spans="1:73" ht="12.75" customHeight="1" x14ac:dyDescent="0.25">
      <c r="A164" s="51"/>
      <c r="B164" s="51"/>
      <c r="C164" s="51"/>
      <c r="D164" s="51"/>
      <c r="E164" s="51"/>
      <c r="F164" s="51"/>
      <c r="G164" s="51"/>
      <c r="H164" s="51"/>
      <c r="I164" s="51"/>
      <c r="J164" s="51"/>
      <c r="K164" s="51"/>
      <c r="L164" s="51"/>
      <c r="M164" s="51"/>
      <c r="N164" s="51"/>
      <c r="O164" s="51"/>
      <c r="P164" s="51"/>
      <c r="Q164" s="51"/>
      <c r="R164" s="51"/>
      <c r="S164" s="51"/>
      <c r="T164" s="51"/>
      <c r="U164" s="51"/>
      <c r="V164" s="51"/>
      <c r="W164" s="51"/>
      <c r="X164" s="51"/>
      <c r="Y164" s="51"/>
      <c r="Z164" s="51"/>
      <c r="AA164" s="51"/>
      <c r="AB164" s="51"/>
      <c r="AC164" s="51"/>
      <c r="AD164" s="51"/>
      <c r="AE164" s="51"/>
      <c r="AF164" s="51"/>
      <c r="AG164" s="51"/>
      <c r="AH164" s="51"/>
      <c r="AI164" s="51"/>
      <c r="AJ164" s="51"/>
      <c r="AK164" s="51"/>
      <c r="AL164" s="51"/>
      <c r="AM164" s="51"/>
      <c r="AN164" s="51"/>
      <c r="AO164" s="51"/>
      <c r="AP164" s="51"/>
      <c r="AQ164" s="51"/>
      <c r="AR164" s="51"/>
      <c r="AS164" s="51"/>
      <c r="AT164" s="51"/>
      <c r="AU164" s="51"/>
      <c r="AV164" s="51"/>
      <c r="AW164" s="51"/>
      <c r="AX164" s="51"/>
      <c r="AY164" s="41"/>
      <c r="AZ164" s="41"/>
      <c r="BA164" s="41"/>
      <c r="BB164" s="51"/>
      <c r="BC164" s="51"/>
      <c r="BD164" s="51"/>
      <c r="BE164" s="51"/>
      <c r="BF164" s="51"/>
      <c r="BG164" s="51"/>
      <c r="BH164" s="51"/>
      <c r="BI164" s="51"/>
      <c r="BJ164" s="51"/>
      <c r="BK164" s="51"/>
      <c r="BL164" s="51"/>
      <c r="BM164" s="51"/>
      <c r="BN164" s="51"/>
      <c r="BO164" s="51"/>
      <c r="BP164" s="51"/>
      <c r="BQ164" s="51"/>
      <c r="BR164" s="51"/>
      <c r="BS164" s="51"/>
      <c r="BT164" s="51"/>
      <c r="BU164" s="51"/>
    </row>
    <row r="165" spans="1:73" ht="12.75" customHeight="1" x14ac:dyDescent="0.25">
      <c r="A165" s="51"/>
      <c r="B165" s="51"/>
      <c r="C165" s="51"/>
      <c r="D165" s="51"/>
      <c r="E165" s="51"/>
      <c r="F165" s="51"/>
      <c r="G165" s="51"/>
      <c r="H165" s="51"/>
      <c r="I165" s="51"/>
      <c r="J165" s="51"/>
      <c r="K165" s="51"/>
      <c r="L165" s="51"/>
      <c r="M165" s="51"/>
      <c r="N165" s="51"/>
      <c r="O165" s="51"/>
      <c r="P165" s="51"/>
      <c r="Q165" s="51"/>
      <c r="R165" s="51"/>
      <c r="S165" s="51"/>
      <c r="T165" s="51"/>
      <c r="U165" s="51"/>
      <c r="V165" s="51"/>
      <c r="W165" s="51"/>
      <c r="X165" s="51"/>
      <c r="Y165" s="51"/>
      <c r="Z165" s="51"/>
      <c r="AA165" s="51"/>
      <c r="AB165" s="51"/>
      <c r="AC165" s="51"/>
      <c r="AD165" s="51"/>
      <c r="AE165" s="51"/>
      <c r="AF165" s="51"/>
      <c r="AG165" s="51"/>
      <c r="AH165" s="51"/>
      <c r="AI165" s="51"/>
      <c r="AJ165" s="51"/>
      <c r="AK165" s="51"/>
      <c r="AL165" s="51"/>
      <c r="AM165" s="51"/>
      <c r="AN165" s="51"/>
      <c r="AO165" s="51"/>
      <c r="AP165" s="51"/>
      <c r="AQ165" s="51"/>
      <c r="AR165" s="51"/>
      <c r="AS165" s="51"/>
      <c r="AT165" s="51"/>
      <c r="AU165" s="51"/>
      <c r="AV165" s="51"/>
      <c r="AW165" s="51"/>
      <c r="AX165" s="51"/>
      <c r="AY165" s="41"/>
      <c r="AZ165" s="41"/>
      <c r="BA165" s="41"/>
      <c r="BB165" s="51"/>
      <c r="BC165" s="51"/>
      <c r="BD165" s="51"/>
      <c r="BE165" s="51"/>
      <c r="BF165" s="51"/>
      <c r="BG165" s="51"/>
      <c r="BH165" s="51"/>
      <c r="BI165" s="51"/>
      <c r="BJ165" s="51"/>
      <c r="BK165" s="51"/>
      <c r="BL165" s="51"/>
      <c r="BM165" s="51"/>
      <c r="BN165" s="51"/>
      <c r="BO165" s="51"/>
      <c r="BP165" s="51"/>
      <c r="BQ165" s="51"/>
      <c r="BR165" s="51"/>
      <c r="BS165" s="51"/>
      <c r="BT165" s="51"/>
      <c r="BU165" s="51"/>
    </row>
    <row r="166" spans="1:73" ht="12.75" customHeight="1" x14ac:dyDescent="0.25">
      <c r="A166" s="51"/>
      <c r="B166" s="51"/>
      <c r="C166" s="51"/>
      <c r="D166" s="51"/>
      <c r="E166" s="51"/>
      <c r="F166" s="51"/>
      <c r="G166" s="51"/>
      <c r="H166" s="51"/>
      <c r="I166" s="51"/>
      <c r="J166" s="51"/>
      <c r="K166" s="51"/>
      <c r="L166" s="51"/>
      <c r="M166" s="51"/>
      <c r="N166" s="51"/>
      <c r="O166" s="51"/>
      <c r="P166" s="51"/>
      <c r="Q166" s="51"/>
      <c r="R166" s="51"/>
      <c r="S166" s="51"/>
      <c r="T166" s="51"/>
      <c r="U166" s="51"/>
      <c r="V166" s="51"/>
      <c r="W166" s="51"/>
      <c r="X166" s="51"/>
      <c r="Y166" s="51"/>
      <c r="Z166" s="51"/>
      <c r="AA166" s="51"/>
      <c r="AB166" s="51"/>
      <c r="AC166" s="51"/>
      <c r="AD166" s="51"/>
      <c r="AE166" s="51"/>
      <c r="AF166" s="51"/>
      <c r="AG166" s="51"/>
      <c r="AH166" s="51"/>
      <c r="AI166" s="51"/>
      <c r="AJ166" s="51"/>
      <c r="AK166" s="51"/>
      <c r="AL166" s="51"/>
      <c r="AM166" s="51"/>
      <c r="AN166" s="51"/>
      <c r="AO166" s="51"/>
      <c r="AP166" s="51"/>
      <c r="AQ166" s="51"/>
      <c r="AR166" s="51"/>
      <c r="AS166" s="51"/>
      <c r="AT166" s="51"/>
      <c r="AU166" s="51"/>
      <c r="AV166" s="51"/>
      <c r="AW166" s="51"/>
      <c r="AX166" s="51"/>
      <c r="AY166" s="41"/>
      <c r="AZ166" s="41"/>
      <c r="BA166" s="41"/>
      <c r="BB166" s="51"/>
      <c r="BC166" s="51"/>
      <c r="BD166" s="51"/>
      <c r="BE166" s="51"/>
      <c r="BF166" s="51"/>
      <c r="BG166" s="51"/>
      <c r="BH166" s="51"/>
      <c r="BI166" s="51"/>
      <c r="BJ166" s="51"/>
      <c r="BK166" s="51"/>
      <c r="BL166" s="51"/>
      <c r="BM166" s="51"/>
      <c r="BN166" s="51"/>
      <c r="BO166" s="51"/>
      <c r="BP166" s="51"/>
      <c r="BQ166" s="51"/>
      <c r="BR166" s="51"/>
      <c r="BS166" s="51"/>
      <c r="BT166" s="51"/>
      <c r="BU166" s="51"/>
    </row>
    <row r="167" spans="1:73" ht="12.75" customHeight="1" x14ac:dyDescent="0.25">
      <c r="A167" s="51"/>
      <c r="B167" s="51"/>
      <c r="C167" s="51"/>
      <c r="D167" s="51"/>
      <c r="E167" s="51"/>
      <c r="F167" s="51"/>
      <c r="G167" s="51"/>
      <c r="H167" s="51"/>
      <c r="I167" s="51"/>
      <c r="J167" s="51"/>
      <c r="K167" s="51"/>
      <c r="L167" s="51"/>
      <c r="M167" s="51"/>
      <c r="N167" s="51"/>
      <c r="O167" s="51"/>
      <c r="P167" s="51"/>
      <c r="Q167" s="51"/>
      <c r="R167" s="51"/>
      <c r="S167" s="51"/>
      <c r="T167" s="51"/>
      <c r="U167" s="51"/>
      <c r="V167" s="51"/>
      <c r="W167" s="51"/>
      <c r="X167" s="51"/>
      <c r="Y167" s="51"/>
      <c r="Z167" s="51"/>
      <c r="AA167" s="51"/>
      <c r="AB167" s="51"/>
      <c r="AC167" s="51"/>
      <c r="AD167" s="51"/>
      <c r="AE167" s="51"/>
      <c r="AF167" s="51"/>
      <c r="AG167" s="51"/>
      <c r="AH167" s="51"/>
      <c r="AI167" s="51"/>
      <c r="AJ167" s="51"/>
      <c r="AK167" s="51"/>
      <c r="AL167" s="51"/>
      <c r="AM167" s="51"/>
      <c r="AN167" s="51"/>
      <c r="AO167" s="51"/>
      <c r="AP167" s="51"/>
      <c r="AQ167" s="51"/>
      <c r="AR167" s="51"/>
      <c r="AS167" s="51"/>
      <c r="AT167" s="51"/>
      <c r="AU167" s="51"/>
      <c r="AV167" s="51"/>
      <c r="AW167" s="51"/>
      <c r="AX167" s="51"/>
      <c r="AY167" s="41"/>
      <c r="AZ167" s="41"/>
      <c r="BA167" s="41"/>
      <c r="BB167" s="51"/>
      <c r="BC167" s="51"/>
      <c r="BD167" s="51"/>
      <c r="BE167" s="51"/>
      <c r="BF167" s="51"/>
      <c r="BG167" s="51"/>
      <c r="BH167" s="51"/>
      <c r="BI167" s="51"/>
      <c r="BJ167" s="51"/>
      <c r="BK167" s="51"/>
      <c r="BL167" s="51"/>
      <c r="BM167" s="51"/>
      <c r="BN167" s="51"/>
      <c r="BO167" s="51"/>
      <c r="BP167" s="51"/>
      <c r="BQ167" s="51"/>
      <c r="BR167" s="51"/>
      <c r="BS167" s="51"/>
      <c r="BT167" s="51"/>
      <c r="BU167" s="51"/>
    </row>
    <row r="168" spans="1:73" ht="12.75" customHeight="1" x14ac:dyDescent="0.25">
      <c r="A168" s="51"/>
      <c r="B168" s="51"/>
      <c r="C168" s="51"/>
      <c r="D168" s="51"/>
      <c r="E168" s="51"/>
      <c r="F168" s="51"/>
      <c r="G168" s="51"/>
      <c r="H168" s="51"/>
      <c r="I168" s="51"/>
      <c r="J168" s="51"/>
      <c r="K168" s="51"/>
      <c r="L168" s="51"/>
      <c r="M168" s="51"/>
      <c r="N168" s="51"/>
      <c r="O168" s="51"/>
      <c r="P168" s="51"/>
      <c r="Q168" s="51"/>
      <c r="R168" s="51"/>
      <c r="S168" s="51"/>
      <c r="T168" s="51"/>
      <c r="U168" s="51"/>
      <c r="V168" s="51"/>
      <c r="W168" s="51"/>
      <c r="X168" s="51"/>
      <c r="Y168" s="51"/>
      <c r="Z168" s="51"/>
      <c r="AA168" s="51"/>
      <c r="AB168" s="51"/>
      <c r="AC168" s="51"/>
      <c r="AD168" s="51"/>
      <c r="AE168" s="51"/>
      <c r="AF168" s="51"/>
      <c r="AG168" s="51"/>
      <c r="AH168" s="51"/>
      <c r="AI168" s="51"/>
      <c r="AJ168" s="51"/>
      <c r="AK168" s="51"/>
      <c r="AL168" s="51"/>
      <c r="AM168" s="51"/>
      <c r="AN168" s="51"/>
      <c r="AO168" s="51"/>
      <c r="AP168" s="51"/>
      <c r="AQ168" s="51"/>
      <c r="AR168" s="51"/>
      <c r="AS168" s="51"/>
      <c r="AT168" s="51"/>
      <c r="AU168" s="51"/>
      <c r="AV168" s="51"/>
      <c r="AW168" s="51"/>
      <c r="AX168" s="51"/>
      <c r="AY168" s="41"/>
      <c r="AZ168" s="41"/>
      <c r="BA168" s="41"/>
      <c r="BB168" s="51"/>
      <c r="BC168" s="51"/>
      <c r="BD168" s="51"/>
      <c r="BE168" s="51"/>
      <c r="BF168" s="51"/>
      <c r="BG168" s="51"/>
      <c r="BH168" s="51"/>
      <c r="BI168" s="51"/>
      <c r="BJ168" s="51"/>
      <c r="BK168" s="51"/>
      <c r="BL168" s="51"/>
      <c r="BM168" s="51"/>
      <c r="BN168" s="51"/>
      <c r="BO168" s="51"/>
      <c r="BP168" s="51"/>
      <c r="BQ168" s="51"/>
      <c r="BR168" s="51"/>
      <c r="BS168" s="51"/>
      <c r="BT168" s="51"/>
      <c r="BU168" s="51"/>
    </row>
    <row r="169" spans="1:73" ht="12.75" customHeight="1" x14ac:dyDescent="0.25">
      <c r="A169" s="51"/>
      <c r="B169" s="51"/>
      <c r="C169" s="51"/>
      <c r="D169" s="51"/>
      <c r="E169" s="51"/>
      <c r="F169" s="51"/>
      <c r="G169" s="51"/>
      <c r="H169" s="51"/>
      <c r="I169" s="51"/>
      <c r="J169" s="51"/>
      <c r="K169" s="51"/>
      <c r="L169" s="51"/>
      <c r="M169" s="51"/>
      <c r="N169" s="51"/>
      <c r="O169" s="51"/>
      <c r="P169" s="51"/>
      <c r="Q169" s="51"/>
      <c r="R169" s="51"/>
      <c r="S169" s="51"/>
      <c r="T169" s="51"/>
      <c r="U169" s="51"/>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c r="AS169" s="51"/>
      <c r="AT169" s="51"/>
      <c r="AU169" s="51"/>
      <c r="AV169" s="51"/>
      <c r="AW169" s="51"/>
      <c r="AX169" s="51"/>
      <c r="AY169" s="41"/>
      <c r="AZ169" s="41"/>
      <c r="BA169" s="41"/>
      <c r="BB169" s="51"/>
      <c r="BC169" s="51"/>
      <c r="BD169" s="51"/>
      <c r="BE169" s="51"/>
      <c r="BF169" s="51"/>
      <c r="BG169" s="51"/>
      <c r="BH169" s="51"/>
      <c r="BI169" s="51"/>
      <c r="BJ169" s="51"/>
      <c r="BK169" s="51"/>
      <c r="BL169" s="51"/>
      <c r="BM169" s="51"/>
      <c r="BN169" s="51"/>
      <c r="BO169" s="51"/>
      <c r="BP169" s="51"/>
      <c r="BQ169" s="51"/>
      <c r="BR169" s="51"/>
      <c r="BS169" s="51"/>
      <c r="BT169" s="51"/>
      <c r="BU169" s="51"/>
    </row>
    <row r="170" spans="1:73" ht="12.75" customHeight="1" x14ac:dyDescent="0.25">
      <c r="A170" s="51"/>
      <c r="B170" s="51"/>
      <c r="C170" s="51"/>
      <c r="D170" s="51"/>
      <c r="E170" s="51"/>
      <c r="F170" s="51"/>
      <c r="G170" s="51"/>
      <c r="H170" s="51"/>
      <c r="I170" s="51"/>
      <c r="J170" s="51"/>
      <c r="K170" s="51"/>
      <c r="L170" s="51"/>
      <c r="M170" s="51"/>
      <c r="N170" s="51"/>
      <c r="O170" s="51"/>
      <c r="P170" s="51"/>
      <c r="Q170" s="51"/>
      <c r="R170" s="51"/>
      <c r="S170" s="51"/>
      <c r="T170" s="51"/>
      <c r="U170" s="51"/>
      <c r="V170" s="51"/>
      <c r="W170" s="51"/>
      <c r="X170" s="51"/>
      <c r="Y170" s="51"/>
      <c r="Z170" s="51"/>
      <c r="AA170" s="51"/>
      <c r="AB170" s="51"/>
      <c r="AC170" s="51"/>
      <c r="AD170" s="51"/>
      <c r="AE170" s="51"/>
      <c r="AF170" s="51"/>
      <c r="AG170" s="51"/>
      <c r="AH170" s="51"/>
      <c r="AI170" s="51"/>
      <c r="AJ170" s="51"/>
      <c r="AK170" s="51"/>
      <c r="AL170" s="51"/>
      <c r="AM170" s="51"/>
      <c r="AN170" s="51"/>
      <c r="AO170" s="51"/>
      <c r="AP170" s="51"/>
      <c r="AQ170" s="51"/>
      <c r="AR170" s="51"/>
      <c r="AS170" s="51"/>
      <c r="AT170" s="51"/>
      <c r="AU170" s="51"/>
      <c r="AV170" s="51"/>
      <c r="AW170" s="51"/>
      <c r="AX170" s="51"/>
      <c r="AY170" s="41"/>
      <c r="AZ170" s="41"/>
      <c r="BA170" s="41"/>
      <c r="BB170" s="51"/>
      <c r="BC170" s="51"/>
      <c r="BD170" s="51"/>
      <c r="BE170" s="51"/>
      <c r="BF170" s="51"/>
      <c r="BG170" s="51"/>
      <c r="BH170" s="51"/>
      <c r="BI170" s="51"/>
      <c r="BJ170" s="51"/>
      <c r="BK170" s="51"/>
      <c r="BL170" s="51"/>
      <c r="BM170" s="51"/>
      <c r="BN170" s="51"/>
      <c r="BO170" s="51"/>
      <c r="BP170" s="51"/>
      <c r="BQ170" s="51"/>
      <c r="BR170" s="51"/>
      <c r="BS170" s="51"/>
      <c r="BT170" s="51"/>
      <c r="BU170" s="51"/>
    </row>
    <row r="171" spans="1:73" ht="12.75" customHeight="1" x14ac:dyDescent="0.25">
      <c r="A171" s="51"/>
      <c r="B171" s="51"/>
      <c r="C171" s="51"/>
      <c r="D171" s="51"/>
      <c r="E171" s="51"/>
      <c r="F171" s="51"/>
      <c r="G171" s="51"/>
      <c r="H171" s="51"/>
      <c r="I171" s="51"/>
      <c r="J171" s="51"/>
      <c r="K171" s="51"/>
      <c r="L171" s="51"/>
      <c r="M171" s="51"/>
      <c r="N171" s="51"/>
      <c r="O171" s="51"/>
      <c r="P171" s="51"/>
      <c r="Q171" s="51"/>
      <c r="R171" s="51"/>
      <c r="S171" s="51"/>
      <c r="T171" s="51"/>
      <c r="U171" s="51"/>
      <c r="V171" s="51"/>
      <c r="W171" s="51"/>
      <c r="X171" s="51"/>
      <c r="Y171" s="51"/>
      <c r="Z171" s="51"/>
      <c r="AA171" s="51"/>
      <c r="AB171" s="51"/>
      <c r="AC171" s="51"/>
      <c r="AD171" s="51"/>
      <c r="AE171" s="51"/>
      <c r="AF171" s="51"/>
      <c r="AG171" s="51"/>
      <c r="AH171" s="51"/>
      <c r="AI171" s="51"/>
      <c r="AJ171" s="51"/>
      <c r="AK171" s="51"/>
      <c r="AL171" s="51"/>
      <c r="AM171" s="51"/>
      <c r="AN171" s="51"/>
      <c r="AO171" s="51"/>
      <c r="AP171" s="51"/>
      <c r="AQ171" s="51"/>
      <c r="AR171" s="51"/>
      <c r="AS171" s="51"/>
      <c r="AT171" s="51"/>
      <c r="AU171" s="51"/>
      <c r="AV171" s="51"/>
      <c r="AW171" s="51"/>
      <c r="AX171" s="51"/>
      <c r="AY171" s="41"/>
      <c r="AZ171" s="41"/>
      <c r="BA171" s="41"/>
      <c r="BB171" s="51"/>
      <c r="BC171" s="51"/>
      <c r="BD171" s="51"/>
      <c r="BE171" s="51"/>
      <c r="BF171" s="51"/>
      <c r="BG171" s="51"/>
      <c r="BH171" s="51"/>
      <c r="BI171" s="51"/>
      <c r="BJ171" s="51"/>
      <c r="BK171" s="51"/>
      <c r="BL171" s="51"/>
      <c r="BM171" s="51"/>
      <c r="BN171" s="51"/>
      <c r="BO171" s="51"/>
      <c r="BP171" s="51"/>
      <c r="BQ171" s="51"/>
      <c r="BR171" s="51"/>
      <c r="BS171" s="51"/>
      <c r="BT171" s="51"/>
      <c r="BU171" s="51"/>
    </row>
    <row r="172" spans="1:73" ht="12.75" customHeight="1" x14ac:dyDescent="0.25">
      <c r="A172" s="51"/>
      <c r="B172" s="51"/>
      <c r="C172" s="51"/>
      <c r="D172" s="51"/>
      <c r="E172" s="51"/>
      <c r="F172" s="51"/>
      <c r="G172" s="51"/>
      <c r="H172" s="51"/>
      <c r="I172" s="51"/>
      <c r="J172" s="51"/>
      <c r="K172" s="51"/>
      <c r="L172" s="51"/>
      <c r="M172" s="51"/>
      <c r="N172" s="51"/>
      <c r="O172" s="51"/>
      <c r="P172" s="51"/>
      <c r="Q172" s="51"/>
      <c r="R172" s="51"/>
      <c r="S172" s="51"/>
      <c r="T172" s="51"/>
      <c r="U172" s="51"/>
      <c r="V172" s="51"/>
      <c r="W172" s="51"/>
      <c r="X172" s="51"/>
      <c r="Y172" s="51"/>
      <c r="Z172" s="51"/>
      <c r="AA172" s="51"/>
      <c r="AB172" s="51"/>
      <c r="AC172" s="51"/>
      <c r="AD172" s="51"/>
      <c r="AE172" s="51"/>
      <c r="AF172" s="51"/>
      <c r="AG172" s="51"/>
      <c r="AH172" s="51"/>
      <c r="AI172" s="51"/>
      <c r="AJ172" s="51"/>
      <c r="AK172" s="51"/>
      <c r="AL172" s="51"/>
      <c r="AM172" s="51"/>
      <c r="AN172" s="51"/>
      <c r="AO172" s="51"/>
      <c r="AP172" s="51"/>
      <c r="AQ172" s="51"/>
      <c r="AR172" s="51"/>
      <c r="AS172" s="51"/>
      <c r="AT172" s="51"/>
      <c r="AU172" s="51"/>
      <c r="AV172" s="51"/>
      <c r="AW172" s="51"/>
      <c r="AX172" s="51"/>
      <c r="AY172" s="41"/>
      <c r="AZ172" s="41"/>
      <c r="BA172" s="41"/>
      <c r="BB172" s="51"/>
      <c r="BC172" s="51"/>
      <c r="BD172" s="51"/>
      <c r="BE172" s="51"/>
      <c r="BF172" s="51"/>
      <c r="BG172" s="51"/>
      <c r="BH172" s="51"/>
      <c r="BI172" s="51"/>
      <c r="BJ172" s="51"/>
      <c r="BK172" s="51"/>
      <c r="BL172" s="51"/>
      <c r="BM172" s="51"/>
      <c r="BN172" s="51"/>
      <c r="BO172" s="51"/>
      <c r="BP172" s="51"/>
      <c r="BQ172" s="51"/>
      <c r="BR172" s="51"/>
      <c r="BS172" s="51"/>
      <c r="BT172" s="51"/>
      <c r="BU172" s="51"/>
    </row>
    <row r="173" spans="1:73" ht="12.75" customHeight="1" x14ac:dyDescent="0.25">
      <c r="A173" s="51"/>
      <c r="B173" s="51"/>
      <c r="C173" s="51"/>
      <c r="D173" s="51"/>
      <c r="E173" s="51"/>
      <c r="F173" s="51"/>
      <c r="G173" s="51"/>
      <c r="H173" s="51"/>
      <c r="I173" s="51"/>
      <c r="J173" s="51"/>
      <c r="K173" s="51"/>
      <c r="L173" s="51"/>
      <c r="M173" s="51"/>
      <c r="N173" s="51"/>
      <c r="O173" s="51"/>
      <c r="P173" s="51"/>
      <c r="Q173" s="51"/>
      <c r="R173" s="51"/>
      <c r="S173" s="51"/>
      <c r="T173" s="51"/>
      <c r="U173" s="51"/>
      <c r="V173" s="51"/>
      <c r="W173" s="51"/>
      <c r="X173" s="51"/>
      <c r="Y173" s="51"/>
      <c r="Z173" s="51"/>
      <c r="AA173" s="51"/>
      <c r="AB173" s="51"/>
      <c r="AC173" s="51"/>
      <c r="AD173" s="51"/>
      <c r="AE173" s="51"/>
      <c r="AF173" s="51"/>
      <c r="AG173" s="51"/>
      <c r="AH173" s="51"/>
      <c r="AI173" s="51"/>
      <c r="AJ173" s="51"/>
      <c r="AK173" s="51"/>
      <c r="AL173" s="51"/>
      <c r="AM173" s="51"/>
      <c r="AN173" s="51"/>
      <c r="AO173" s="51"/>
      <c r="AP173" s="51"/>
      <c r="AQ173" s="51"/>
      <c r="AR173" s="51"/>
      <c r="AS173" s="51"/>
      <c r="AT173" s="51"/>
      <c r="AU173" s="51"/>
      <c r="AV173" s="51"/>
      <c r="AW173" s="51"/>
      <c r="AX173" s="51"/>
      <c r="AY173" s="41"/>
      <c r="AZ173" s="41"/>
      <c r="BA173" s="41"/>
      <c r="BB173" s="51"/>
      <c r="BC173" s="51"/>
      <c r="BD173" s="51"/>
      <c r="BE173" s="51"/>
      <c r="BF173" s="51"/>
      <c r="BG173" s="51"/>
      <c r="BH173" s="51"/>
      <c r="BI173" s="51"/>
      <c r="BJ173" s="51"/>
      <c r="BK173" s="51"/>
      <c r="BL173" s="51"/>
      <c r="BM173" s="51"/>
      <c r="BN173" s="51"/>
      <c r="BO173" s="51"/>
      <c r="BP173" s="51"/>
      <c r="BQ173" s="51"/>
      <c r="BR173" s="51"/>
      <c r="BS173" s="51"/>
      <c r="BT173" s="51"/>
      <c r="BU173" s="51"/>
    </row>
    <row r="174" spans="1:73" ht="12.75" customHeight="1" x14ac:dyDescent="0.25">
      <c r="A174" s="51"/>
      <c r="B174" s="51"/>
      <c r="C174" s="51"/>
      <c r="D174" s="51"/>
      <c r="E174" s="51"/>
      <c r="F174" s="51"/>
      <c r="G174" s="51"/>
      <c r="H174" s="51"/>
      <c r="I174" s="51"/>
      <c r="J174" s="51"/>
      <c r="K174" s="51"/>
      <c r="L174" s="51"/>
      <c r="M174" s="51"/>
      <c r="N174" s="51"/>
      <c r="O174" s="51"/>
      <c r="P174" s="51"/>
      <c r="Q174" s="51"/>
      <c r="R174" s="51"/>
      <c r="S174" s="51"/>
      <c r="T174" s="51"/>
      <c r="U174" s="51"/>
      <c r="V174" s="51"/>
      <c r="W174" s="51"/>
      <c r="X174" s="51"/>
      <c r="Y174" s="51"/>
      <c r="Z174" s="51"/>
      <c r="AA174" s="51"/>
      <c r="AB174" s="51"/>
      <c r="AC174" s="51"/>
      <c r="AD174" s="51"/>
      <c r="AE174" s="51"/>
      <c r="AF174" s="51"/>
      <c r="AG174" s="51"/>
      <c r="AH174" s="51"/>
      <c r="AI174" s="51"/>
      <c r="AJ174" s="51"/>
      <c r="AK174" s="51"/>
      <c r="AL174" s="51"/>
      <c r="AM174" s="51"/>
      <c r="AN174" s="51"/>
      <c r="AO174" s="51"/>
      <c r="AP174" s="51"/>
      <c r="AQ174" s="51"/>
      <c r="AR174" s="51"/>
      <c r="AS174" s="51"/>
      <c r="AT174" s="51"/>
      <c r="AU174" s="51"/>
      <c r="AV174" s="51"/>
      <c r="AW174" s="51"/>
      <c r="AX174" s="51"/>
      <c r="AY174" s="41"/>
      <c r="AZ174" s="41"/>
      <c r="BA174" s="41"/>
      <c r="BB174" s="51"/>
      <c r="BC174" s="51"/>
      <c r="BD174" s="51"/>
      <c r="BE174" s="51"/>
      <c r="BF174" s="51"/>
      <c r="BG174" s="51"/>
      <c r="BH174" s="51"/>
      <c r="BI174" s="51"/>
      <c r="BJ174" s="51"/>
      <c r="BK174" s="51"/>
      <c r="BL174" s="51"/>
      <c r="BM174" s="51"/>
      <c r="BN174" s="51"/>
      <c r="BO174" s="51"/>
      <c r="BP174" s="51"/>
      <c r="BQ174" s="51"/>
      <c r="BR174" s="51"/>
      <c r="BS174" s="51"/>
      <c r="BT174" s="51"/>
      <c r="BU174" s="51"/>
    </row>
    <row r="175" spans="1:73" ht="12.75" customHeight="1" x14ac:dyDescent="0.25">
      <c r="A175" s="51"/>
      <c r="B175" s="51"/>
      <c r="C175" s="51"/>
      <c r="D175" s="51"/>
      <c r="E175" s="51"/>
      <c r="F175" s="51"/>
      <c r="G175" s="51"/>
      <c r="H175" s="51"/>
      <c r="I175" s="51"/>
      <c r="J175" s="51"/>
      <c r="K175" s="51"/>
      <c r="L175" s="51"/>
      <c r="M175" s="51"/>
      <c r="N175" s="51"/>
      <c r="O175" s="51"/>
      <c r="P175" s="51"/>
      <c r="Q175" s="51"/>
      <c r="R175" s="51"/>
      <c r="S175" s="51"/>
      <c r="T175" s="51"/>
      <c r="U175" s="51"/>
      <c r="V175" s="51"/>
      <c r="W175" s="51"/>
      <c r="X175" s="51"/>
      <c r="Y175" s="51"/>
      <c r="Z175" s="51"/>
      <c r="AA175" s="51"/>
      <c r="AB175" s="51"/>
      <c r="AC175" s="51"/>
      <c r="AD175" s="51"/>
      <c r="AE175" s="51"/>
      <c r="AF175" s="51"/>
      <c r="AG175" s="51"/>
      <c r="AH175" s="51"/>
      <c r="AI175" s="51"/>
      <c r="AJ175" s="51"/>
      <c r="AK175" s="51"/>
      <c r="AL175" s="51"/>
      <c r="AM175" s="51"/>
      <c r="AN175" s="51"/>
      <c r="AO175" s="51"/>
      <c r="AP175" s="51"/>
      <c r="AQ175" s="51"/>
      <c r="AR175" s="51"/>
      <c r="AS175" s="51"/>
      <c r="AT175" s="51"/>
      <c r="AU175" s="51"/>
      <c r="AV175" s="51"/>
      <c r="AW175" s="51"/>
      <c r="AX175" s="51"/>
      <c r="AY175" s="41"/>
      <c r="AZ175" s="41"/>
      <c r="BA175" s="41"/>
      <c r="BB175" s="51"/>
      <c r="BC175" s="51"/>
      <c r="BD175" s="51"/>
      <c r="BE175" s="51"/>
      <c r="BF175" s="51"/>
      <c r="BG175" s="51"/>
      <c r="BH175" s="51"/>
      <c r="BI175" s="51"/>
      <c r="BJ175" s="51"/>
      <c r="BK175" s="51"/>
      <c r="BL175" s="51"/>
      <c r="BM175" s="51"/>
      <c r="BN175" s="51"/>
      <c r="BO175" s="51"/>
      <c r="BP175" s="51"/>
      <c r="BQ175" s="51"/>
      <c r="BR175" s="51"/>
      <c r="BS175" s="51"/>
      <c r="BT175" s="51"/>
      <c r="BU175" s="51"/>
    </row>
    <row r="176" spans="1:73" ht="12.75" customHeight="1" x14ac:dyDescent="0.25">
      <c r="A176" s="51"/>
      <c r="B176" s="51"/>
      <c r="C176" s="51"/>
      <c r="D176" s="51"/>
      <c r="E176" s="51"/>
      <c r="F176" s="51"/>
      <c r="G176" s="51"/>
      <c r="H176" s="51"/>
      <c r="I176" s="51"/>
      <c r="J176" s="51"/>
      <c r="K176" s="51"/>
      <c r="L176" s="51"/>
      <c r="M176" s="51"/>
      <c r="N176" s="51"/>
      <c r="O176" s="51"/>
      <c r="P176" s="51"/>
      <c r="Q176" s="51"/>
      <c r="R176" s="51"/>
      <c r="S176" s="51"/>
      <c r="T176" s="51"/>
      <c r="U176" s="51"/>
      <c r="V176" s="51"/>
      <c r="W176" s="51"/>
      <c r="X176" s="51"/>
      <c r="Y176" s="51"/>
      <c r="Z176" s="51"/>
      <c r="AA176" s="51"/>
      <c r="AB176" s="51"/>
      <c r="AC176" s="51"/>
      <c r="AD176" s="51"/>
      <c r="AE176" s="51"/>
      <c r="AF176" s="51"/>
      <c r="AG176" s="51"/>
      <c r="AH176" s="51"/>
      <c r="AI176" s="51"/>
      <c r="AJ176" s="51"/>
      <c r="AK176" s="51"/>
      <c r="AL176" s="51"/>
      <c r="AM176" s="51"/>
      <c r="AN176" s="51"/>
      <c r="AO176" s="51"/>
      <c r="AP176" s="51"/>
      <c r="AQ176" s="51"/>
      <c r="AR176" s="51"/>
      <c r="AS176" s="51"/>
      <c r="AT176" s="51"/>
      <c r="AU176" s="51"/>
      <c r="AV176" s="51"/>
      <c r="AW176" s="51"/>
      <c r="AX176" s="51"/>
      <c r="AY176" s="41"/>
      <c r="AZ176" s="41"/>
      <c r="BA176" s="41"/>
      <c r="BB176" s="51"/>
      <c r="BC176" s="51"/>
      <c r="BD176" s="51"/>
      <c r="BE176" s="51"/>
      <c r="BF176" s="51"/>
      <c r="BG176" s="51"/>
      <c r="BH176" s="51"/>
      <c r="BI176" s="51"/>
      <c r="BJ176" s="51"/>
      <c r="BK176" s="51"/>
      <c r="BL176" s="51"/>
      <c r="BM176" s="51"/>
      <c r="BN176" s="51"/>
      <c r="BO176" s="51"/>
      <c r="BP176" s="51"/>
      <c r="BQ176" s="51"/>
      <c r="BR176" s="51"/>
      <c r="BS176" s="51"/>
      <c r="BT176" s="51"/>
      <c r="BU176" s="51"/>
    </row>
    <row r="177" spans="1:73" ht="12.75" customHeight="1" x14ac:dyDescent="0.25">
      <c r="A177" s="51"/>
      <c r="B177" s="51"/>
      <c r="C177" s="51"/>
      <c r="D177" s="51"/>
      <c r="E177" s="51"/>
      <c r="F177" s="51"/>
      <c r="G177" s="51"/>
      <c r="H177" s="51"/>
      <c r="I177" s="51"/>
      <c r="J177" s="51"/>
      <c r="K177" s="51"/>
      <c r="L177" s="51"/>
      <c r="M177" s="51"/>
      <c r="N177" s="51"/>
      <c r="O177" s="51"/>
      <c r="P177" s="51"/>
      <c r="Q177" s="51"/>
      <c r="R177" s="51"/>
      <c r="S177" s="51"/>
      <c r="T177" s="51"/>
      <c r="U177" s="51"/>
      <c r="V177" s="51"/>
      <c r="W177" s="51"/>
      <c r="X177" s="51"/>
      <c r="Y177" s="51"/>
      <c r="Z177" s="51"/>
      <c r="AA177" s="51"/>
      <c r="AB177" s="51"/>
      <c r="AC177" s="51"/>
      <c r="AD177" s="51"/>
      <c r="AE177" s="51"/>
      <c r="AF177" s="51"/>
      <c r="AG177" s="51"/>
      <c r="AH177" s="51"/>
      <c r="AI177" s="51"/>
      <c r="AJ177" s="51"/>
      <c r="AK177" s="51"/>
      <c r="AL177" s="51"/>
      <c r="AM177" s="51"/>
      <c r="AN177" s="51"/>
      <c r="AO177" s="51"/>
      <c r="AP177" s="51"/>
      <c r="AQ177" s="51"/>
      <c r="AR177" s="51"/>
      <c r="AS177" s="51"/>
      <c r="AT177" s="51"/>
      <c r="AU177" s="51"/>
      <c r="AV177" s="51"/>
      <c r="AW177" s="51"/>
      <c r="AX177" s="51"/>
      <c r="AY177" s="41"/>
      <c r="AZ177" s="41"/>
      <c r="BA177" s="41"/>
      <c r="BB177" s="51"/>
      <c r="BC177" s="51"/>
      <c r="BD177" s="51"/>
      <c r="BE177" s="51"/>
      <c r="BF177" s="51"/>
      <c r="BG177" s="51"/>
      <c r="BH177" s="51"/>
      <c r="BI177" s="51"/>
      <c r="BJ177" s="51"/>
      <c r="BK177" s="51"/>
      <c r="BL177" s="51"/>
      <c r="BM177" s="51"/>
      <c r="BN177" s="51"/>
      <c r="BO177" s="51"/>
      <c r="BP177" s="51"/>
      <c r="BQ177" s="51"/>
      <c r="BR177" s="51"/>
      <c r="BS177" s="51"/>
      <c r="BT177" s="51"/>
      <c r="BU177" s="51"/>
    </row>
    <row r="178" spans="1:73" ht="12.75" customHeight="1" x14ac:dyDescent="0.25">
      <c r="A178" s="51"/>
      <c r="B178" s="51"/>
      <c r="C178" s="51"/>
      <c r="D178" s="51"/>
      <c r="E178" s="51"/>
      <c r="F178" s="51"/>
      <c r="G178" s="51"/>
      <c r="H178" s="51"/>
      <c r="I178" s="51"/>
      <c r="J178" s="51"/>
      <c r="K178" s="51"/>
      <c r="L178" s="51"/>
      <c r="M178" s="51"/>
      <c r="N178" s="51"/>
      <c r="O178" s="51"/>
      <c r="P178" s="51"/>
      <c r="Q178" s="51"/>
      <c r="R178" s="51"/>
      <c r="S178" s="51"/>
      <c r="T178" s="51"/>
      <c r="U178" s="51"/>
      <c r="V178" s="51"/>
      <c r="W178" s="51"/>
      <c r="X178" s="51"/>
      <c r="Y178" s="51"/>
      <c r="Z178" s="51"/>
      <c r="AA178" s="51"/>
      <c r="AB178" s="51"/>
      <c r="AC178" s="51"/>
      <c r="AD178" s="51"/>
      <c r="AE178" s="51"/>
      <c r="AF178" s="51"/>
      <c r="AG178" s="51"/>
      <c r="AH178" s="51"/>
      <c r="AI178" s="51"/>
      <c r="AJ178" s="51"/>
      <c r="AK178" s="51"/>
      <c r="AL178" s="51"/>
      <c r="AM178" s="51"/>
      <c r="AN178" s="51"/>
      <c r="AO178" s="51"/>
      <c r="AP178" s="51"/>
      <c r="AQ178" s="51"/>
      <c r="AR178" s="51"/>
      <c r="AS178" s="51"/>
      <c r="AT178" s="51"/>
      <c r="AU178" s="51"/>
      <c r="AV178" s="51"/>
      <c r="AW178" s="51"/>
      <c r="AX178" s="51"/>
      <c r="AY178" s="41"/>
      <c r="AZ178" s="41"/>
      <c r="BA178" s="41"/>
      <c r="BB178" s="51"/>
      <c r="BC178" s="51"/>
      <c r="BD178" s="51"/>
      <c r="BE178" s="51"/>
      <c r="BF178" s="51"/>
      <c r="BG178" s="51"/>
      <c r="BH178" s="51"/>
      <c r="BI178" s="51"/>
      <c r="BJ178" s="51"/>
      <c r="BK178" s="51"/>
      <c r="BL178" s="51"/>
      <c r="BM178" s="51"/>
      <c r="BN178" s="51"/>
      <c r="BO178" s="51"/>
      <c r="BP178" s="51"/>
      <c r="BQ178" s="51"/>
      <c r="BR178" s="51"/>
      <c r="BS178" s="51"/>
      <c r="BT178" s="51"/>
      <c r="BU178" s="51"/>
    </row>
    <row r="179" spans="1:73" ht="12.75" customHeight="1" x14ac:dyDescent="0.25">
      <c r="A179" s="51"/>
      <c r="B179" s="51"/>
      <c r="C179" s="51"/>
      <c r="D179" s="51"/>
      <c r="E179" s="51"/>
      <c r="F179" s="51"/>
      <c r="G179" s="51"/>
      <c r="H179" s="51"/>
      <c r="I179" s="51"/>
      <c r="J179" s="51"/>
      <c r="K179" s="51"/>
      <c r="L179" s="51"/>
      <c r="M179" s="51"/>
      <c r="N179" s="51"/>
      <c r="O179" s="51"/>
      <c r="P179" s="51"/>
      <c r="Q179" s="51"/>
      <c r="R179" s="51"/>
      <c r="S179" s="51"/>
      <c r="T179" s="51"/>
      <c r="U179" s="51"/>
      <c r="V179" s="51"/>
      <c r="W179" s="51"/>
      <c r="X179" s="51"/>
      <c r="Y179" s="51"/>
      <c r="Z179" s="51"/>
      <c r="AA179" s="51"/>
      <c r="AB179" s="51"/>
      <c r="AC179" s="51"/>
      <c r="AD179" s="51"/>
      <c r="AE179" s="51"/>
      <c r="AF179" s="51"/>
      <c r="AG179" s="51"/>
      <c r="AH179" s="51"/>
      <c r="AI179" s="51"/>
      <c r="AJ179" s="51"/>
      <c r="AK179" s="51"/>
      <c r="AL179" s="51"/>
      <c r="AM179" s="51"/>
      <c r="AN179" s="51"/>
      <c r="AO179" s="51"/>
      <c r="AP179" s="51"/>
      <c r="AQ179" s="51"/>
      <c r="AR179" s="51"/>
      <c r="AS179" s="51"/>
      <c r="AT179" s="51"/>
      <c r="AU179" s="51"/>
      <c r="AV179" s="51"/>
      <c r="AW179" s="51"/>
      <c r="AX179" s="51"/>
      <c r="AY179" s="41"/>
      <c r="AZ179" s="41"/>
      <c r="BA179" s="41"/>
      <c r="BB179" s="51"/>
      <c r="BC179" s="51"/>
      <c r="BD179" s="51"/>
      <c r="BE179" s="51"/>
      <c r="BF179" s="51"/>
      <c r="BG179" s="51"/>
      <c r="BH179" s="51"/>
      <c r="BI179" s="51"/>
      <c r="BJ179" s="51"/>
      <c r="BK179" s="51"/>
      <c r="BL179" s="51"/>
      <c r="BM179" s="51"/>
      <c r="BN179" s="51"/>
      <c r="BO179" s="51"/>
      <c r="BP179" s="51"/>
      <c r="BQ179" s="51"/>
      <c r="BR179" s="51"/>
      <c r="BS179" s="51"/>
      <c r="BT179" s="51"/>
      <c r="BU179" s="51"/>
    </row>
    <row r="180" spans="1:73" ht="12.75" customHeight="1" x14ac:dyDescent="0.25">
      <c r="A180" s="51"/>
      <c r="B180" s="51"/>
      <c r="C180" s="51"/>
      <c r="D180" s="51"/>
      <c r="E180" s="51"/>
      <c r="F180" s="51"/>
      <c r="G180" s="51"/>
      <c r="H180" s="51"/>
      <c r="I180" s="51"/>
      <c r="J180" s="51"/>
      <c r="K180" s="51"/>
      <c r="L180" s="51"/>
      <c r="M180" s="51"/>
      <c r="N180" s="51"/>
      <c r="O180" s="51"/>
      <c r="P180" s="51"/>
      <c r="Q180" s="51"/>
      <c r="R180" s="51"/>
      <c r="S180" s="51"/>
      <c r="T180" s="51"/>
      <c r="U180" s="51"/>
      <c r="V180" s="51"/>
      <c r="W180" s="51"/>
      <c r="X180" s="51"/>
      <c r="Y180" s="51"/>
      <c r="Z180" s="51"/>
      <c r="AA180" s="51"/>
      <c r="AB180" s="51"/>
      <c r="AC180" s="51"/>
      <c r="AD180" s="51"/>
      <c r="AE180" s="51"/>
      <c r="AF180" s="51"/>
      <c r="AG180" s="51"/>
      <c r="AH180" s="51"/>
      <c r="AI180" s="51"/>
      <c r="AJ180" s="51"/>
      <c r="AK180" s="51"/>
      <c r="AL180" s="51"/>
      <c r="AM180" s="51"/>
      <c r="AN180" s="51"/>
      <c r="AO180" s="51"/>
      <c r="AP180" s="51"/>
      <c r="AQ180" s="51"/>
      <c r="AR180" s="51"/>
      <c r="AS180" s="51"/>
      <c r="AT180" s="51"/>
      <c r="AU180" s="51"/>
      <c r="AV180" s="51"/>
      <c r="AW180" s="51"/>
      <c r="AX180" s="51"/>
      <c r="AY180" s="41"/>
      <c r="AZ180" s="41"/>
      <c r="BA180" s="41"/>
      <c r="BB180" s="51"/>
      <c r="BC180" s="51"/>
      <c r="BD180" s="51"/>
      <c r="BE180" s="51"/>
      <c r="BF180" s="51"/>
      <c r="BG180" s="51"/>
      <c r="BH180" s="51"/>
      <c r="BI180" s="51"/>
      <c r="BJ180" s="51"/>
      <c r="BK180" s="51"/>
      <c r="BL180" s="51"/>
      <c r="BM180" s="51"/>
      <c r="BN180" s="51"/>
      <c r="BO180" s="51"/>
      <c r="BP180" s="51"/>
      <c r="BQ180" s="51"/>
      <c r="BR180" s="51"/>
      <c r="BS180" s="51"/>
      <c r="BT180" s="51"/>
      <c r="BU180" s="51"/>
    </row>
    <row r="181" spans="1:73" ht="12.75" customHeight="1" x14ac:dyDescent="0.25">
      <c r="A181" s="51"/>
      <c r="B181" s="51"/>
      <c r="C181" s="51"/>
      <c r="D181" s="51"/>
      <c r="E181" s="51"/>
      <c r="F181" s="51"/>
      <c r="G181" s="51"/>
      <c r="H181" s="51"/>
      <c r="I181" s="51"/>
      <c r="J181" s="51"/>
      <c r="K181" s="51"/>
      <c r="L181" s="51"/>
      <c r="M181" s="51"/>
      <c r="N181" s="51"/>
      <c r="O181" s="51"/>
      <c r="P181" s="51"/>
      <c r="Q181" s="51"/>
      <c r="R181" s="51"/>
      <c r="S181" s="51"/>
      <c r="T181" s="51"/>
      <c r="U181" s="51"/>
      <c r="V181" s="51"/>
      <c r="W181" s="51"/>
      <c r="X181" s="51"/>
      <c r="Y181" s="51"/>
      <c r="Z181" s="51"/>
      <c r="AA181" s="51"/>
      <c r="AB181" s="51"/>
      <c r="AC181" s="51"/>
      <c r="AD181" s="51"/>
      <c r="AE181" s="51"/>
      <c r="AF181" s="51"/>
      <c r="AG181" s="51"/>
      <c r="AH181" s="51"/>
      <c r="AI181" s="51"/>
      <c r="AJ181" s="51"/>
      <c r="AK181" s="51"/>
      <c r="AL181" s="51"/>
      <c r="AM181" s="51"/>
      <c r="AN181" s="51"/>
      <c r="AO181" s="51"/>
      <c r="AP181" s="51"/>
      <c r="AQ181" s="51"/>
      <c r="AR181" s="51"/>
      <c r="AS181" s="51"/>
      <c r="AT181" s="51"/>
      <c r="AU181" s="51"/>
      <c r="AV181" s="51"/>
      <c r="AW181" s="51"/>
      <c r="AX181" s="51"/>
      <c r="AY181" s="41"/>
      <c r="AZ181" s="41"/>
      <c r="BA181" s="41"/>
      <c r="BB181" s="51"/>
      <c r="BC181" s="51"/>
      <c r="BD181" s="51"/>
      <c r="BE181" s="51"/>
      <c r="BF181" s="51"/>
      <c r="BG181" s="51"/>
      <c r="BH181" s="51"/>
      <c r="BI181" s="51"/>
      <c r="BJ181" s="51"/>
      <c r="BK181" s="51"/>
      <c r="BL181" s="51"/>
      <c r="BM181" s="51"/>
      <c r="BN181" s="51"/>
      <c r="BO181" s="51"/>
      <c r="BP181" s="51"/>
      <c r="BQ181" s="51"/>
      <c r="BR181" s="51"/>
      <c r="BS181" s="51"/>
      <c r="BT181" s="51"/>
      <c r="BU181" s="51"/>
    </row>
    <row r="182" spans="1:73" ht="12.75" customHeight="1" x14ac:dyDescent="0.25">
      <c r="A182" s="51"/>
      <c r="B182" s="51"/>
      <c r="C182" s="51"/>
      <c r="D182" s="51"/>
      <c r="E182" s="51"/>
      <c r="F182" s="51"/>
      <c r="G182" s="51"/>
      <c r="H182" s="51"/>
      <c r="I182" s="51"/>
      <c r="J182" s="51"/>
      <c r="K182" s="51"/>
      <c r="L182" s="51"/>
      <c r="M182" s="51"/>
      <c r="N182" s="51"/>
      <c r="O182" s="51"/>
      <c r="P182" s="51"/>
      <c r="Q182" s="51"/>
      <c r="R182" s="51"/>
      <c r="S182" s="51"/>
      <c r="T182" s="51"/>
      <c r="U182" s="51"/>
      <c r="V182" s="51"/>
      <c r="W182" s="51"/>
      <c r="X182" s="51"/>
      <c r="Y182" s="51"/>
      <c r="Z182" s="51"/>
      <c r="AA182" s="51"/>
      <c r="AB182" s="51"/>
      <c r="AC182" s="51"/>
      <c r="AD182" s="51"/>
      <c r="AE182" s="51"/>
      <c r="AF182" s="51"/>
      <c r="AG182" s="51"/>
      <c r="AH182" s="51"/>
      <c r="AI182" s="51"/>
      <c r="AJ182" s="51"/>
      <c r="AK182" s="51"/>
      <c r="AL182" s="51"/>
      <c r="AM182" s="51"/>
      <c r="AN182" s="51"/>
      <c r="AO182" s="51"/>
      <c r="AP182" s="51"/>
      <c r="AQ182" s="51"/>
      <c r="AR182" s="51"/>
      <c r="AS182" s="51"/>
      <c r="AT182" s="51"/>
      <c r="AU182" s="51"/>
      <c r="AV182" s="51"/>
      <c r="AW182" s="51"/>
      <c r="AX182" s="51"/>
      <c r="AY182" s="41"/>
      <c r="AZ182" s="41"/>
      <c r="BA182" s="41"/>
      <c r="BB182" s="51"/>
      <c r="BC182" s="51"/>
      <c r="BD182" s="51"/>
      <c r="BE182" s="51"/>
      <c r="BF182" s="51"/>
      <c r="BG182" s="51"/>
      <c r="BH182" s="51"/>
      <c r="BI182" s="51"/>
      <c r="BJ182" s="51"/>
      <c r="BK182" s="51"/>
      <c r="BL182" s="51"/>
      <c r="BM182" s="51"/>
      <c r="BN182" s="51"/>
      <c r="BO182" s="51"/>
      <c r="BP182" s="51"/>
      <c r="BQ182" s="51"/>
      <c r="BR182" s="51"/>
      <c r="BS182" s="51"/>
      <c r="BT182" s="51"/>
      <c r="BU182" s="51"/>
    </row>
    <row r="183" spans="1:73" ht="12.75" customHeight="1" x14ac:dyDescent="0.25">
      <c r="A183" s="51"/>
      <c r="B183" s="51"/>
      <c r="C183" s="51"/>
      <c r="D183" s="51"/>
      <c r="E183" s="51"/>
      <c r="F183" s="51"/>
      <c r="G183" s="51"/>
      <c r="H183" s="51"/>
      <c r="I183" s="51"/>
      <c r="J183" s="51"/>
      <c r="K183" s="51"/>
      <c r="L183" s="51"/>
      <c r="M183" s="51"/>
      <c r="N183" s="51"/>
      <c r="O183" s="51"/>
      <c r="P183" s="51"/>
      <c r="Q183" s="51"/>
      <c r="R183" s="51"/>
      <c r="S183" s="51"/>
      <c r="T183" s="51"/>
      <c r="U183" s="51"/>
      <c r="V183" s="51"/>
      <c r="W183" s="51"/>
      <c r="X183" s="51"/>
      <c r="Y183" s="51"/>
      <c r="Z183" s="51"/>
      <c r="AA183" s="51"/>
      <c r="AB183" s="51"/>
      <c r="AC183" s="51"/>
      <c r="AD183" s="51"/>
      <c r="AE183" s="51"/>
      <c r="AF183" s="51"/>
      <c r="AG183" s="51"/>
      <c r="AH183" s="51"/>
      <c r="AI183" s="51"/>
      <c r="AJ183" s="51"/>
      <c r="AK183" s="51"/>
      <c r="AL183" s="51"/>
      <c r="AM183" s="51"/>
      <c r="AN183" s="51"/>
      <c r="AO183" s="51"/>
      <c r="AP183" s="51"/>
      <c r="AQ183" s="51"/>
      <c r="AR183" s="51"/>
      <c r="AS183" s="51"/>
      <c r="AT183" s="51"/>
      <c r="AU183" s="51"/>
      <c r="AV183" s="51"/>
      <c r="AW183" s="51"/>
      <c r="AX183" s="51"/>
      <c r="AY183" s="41"/>
      <c r="AZ183" s="41"/>
      <c r="BA183" s="41"/>
      <c r="BB183" s="51"/>
      <c r="BC183" s="51"/>
      <c r="BD183" s="51"/>
      <c r="BE183" s="51"/>
      <c r="BF183" s="51"/>
      <c r="BG183" s="51"/>
      <c r="BH183" s="51"/>
      <c r="BI183" s="51"/>
      <c r="BJ183" s="51"/>
      <c r="BK183" s="51"/>
      <c r="BL183" s="51"/>
      <c r="BM183" s="51"/>
      <c r="BN183" s="51"/>
      <c r="BO183" s="51"/>
      <c r="BP183" s="51"/>
      <c r="BQ183" s="51"/>
      <c r="BR183" s="51"/>
      <c r="BS183" s="51"/>
      <c r="BT183" s="51"/>
      <c r="BU183" s="51"/>
    </row>
    <row r="184" spans="1:73" ht="12.75" customHeight="1" x14ac:dyDescent="0.25">
      <c r="A184" s="51"/>
      <c r="B184" s="51"/>
      <c r="C184" s="51"/>
      <c r="D184" s="51"/>
      <c r="E184" s="51"/>
      <c r="F184" s="51"/>
      <c r="G184" s="51"/>
      <c r="H184" s="51"/>
      <c r="I184" s="51"/>
      <c r="J184" s="51"/>
      <c r="K184" s="51"/>
      <c r="L184" s="51"/>
      <c r="M184" s="51"/>
      <c r="N184" s="51"/>
      <c r="O184" s="51"/>
      <c r="P184" s="51"/>
      <c r="Q184" s="51"/>
      <c r="R184" s="51"/>
      <c r="S184" s="51"/>
      <c r="T184" s="51"/>
      <c r="U184" s="51"/>
      <c r="V184" s="51"/>
      <c r="W184" s="51"/>
      <c r="X184" s="51"/>
      <c r="Y184" s="51"/>
      <c r="Z184" s="51"/>
      <c r="AA184" s="51"/>
      <c r="AB184" s="51"/>
      <c r="AC184" s="51"/>
      <c r="AD184" s="51"/>
      <c r="AE184" s="51"/>
      <c r="AF184" s="51"/>
      <c r="AG184" s="51"/>
      <c r="AH184" s="51"/>
      <c r="AI184" s="51"/>
      <c r="AJ184" s="51"/>
      <c r="AK184" s="51"/>
      <c r="AL184" s="51"/>
      <c r="AM184" s="51"/>
      <c r="AN184" s="51"/>
      <c r="AO184" s="51"/>
      <c r="AP184" s="51"/>
      <c r="AQ184" s="51"/>
      <c r="AR184" s="51"/>
      <c r="AS184" s="51"/>
      <c r="AT184" s="51"/>
      <c r="AU184" s="51"/>
      <c r="AV184" s="51"/>
      <c r="AW184" s="51"/>
      <c r="AX184" s="51"/>
      <c r="AY184" s="41"/>
      <c r="AZ184" s="41"/>
      <c r="BA184" s="41"/>
      <c r="BB184" s="51"/>
      <c r="BC184" s="51"/>
      <c r="BD184" s="51"/>
      <c r="BE184" s="51"/>
      <c r="BF184" s="51"/>
      <c r="BG184" s="51"/>
      <c r="BH184" s="51"/>
      <c r="BI184" s="51"/>
      <c r="BJ184" s="51"/>
      <c r="BK184" s="51"/>
      <c r="BL184" s="51"/>
      <c r="BM184" s="51"/>
      <c r="BN184" s="51"/>
      <c r="BO184" s="51"/>
      <c r="BP184" s="51"/>
      <c r="BQ184" s="51"/>
      <c r="BR184" s="51"/>
      <c r="BS184" s="51"/>
      <c r="BT184" s="51"/>
      <c r="BU184" s="51"/>
    </row>
    <row r="185" spans="1:73" ht="12.75" customHeight="1" x14ac:dyDescent="0.25">
      <c r="A185" s="51"/>
      <c r="B185" s="51"/>
      <c r="C185" s="51"/>
      <c r="D185" s="51"/>
      <c r="E185" s="51"/>
      <c r="F185" s="51"/>
      <c r="G185" s="51"/>
      <c r="H185" s="51"/>
      <c r="I185" s="51"/>
      <c r="J185" s="51"/>
      <c r="K185" s="51"/>
      <c r="L185" s="51"/>
      <c r="M185" s="51"/>
      <c r="N185" s="51"/>
      <c r="O185" s="51"/>
      <c r="P185" s="51"/>
      <c r="Q185" s="51"/>
      <c r="R185" s="51"/>
      <c r="S185" s="51"/>
      <c r="T185" s="51"/>
      <c r="U185" s="51"/>
      <c r="V185" s="51"/>
      <c r="W185" s="51"/>
      <c r="X185" s="51"/>
      <c r="Y185" s="51"/>
      <c r="Z185" s="51"/>
      <c r="AA185" s="51"/>
      <c r="AB185" s="51"/>
      <c r="AC185" s="51"/>
      <c r="AD185" s="51"/>
      <c r="AE185" s="51"/>
      <c r="AF185" s="51"/>
      <c r="AG185" s="51"/>
      <c r="AH185" s="51"/>
      <c r="AI185" s="51"/>
      <c r="AJ185" s="51"/>
      <c r="AK185" s="51"/>
      <c r="AL185" s="51"/>
      <c r="AM185" s="51"/>
      <c r="AN185" s="51"/>
      <c r="AO185" s="51"/>
      <c r="AP185" s="51"/>
      <c r="AQ185" s="51"/>
      <c r="AR185" s="51"/>
      <c r="AS185" s="51"/>
      <c r="AT185" s="51"/>
      <c r="AU185" s="51"/>
      <c r="AV185" s="51"/>
      <c r="AW185" s="51"/>
      <c r="AX185" s="51"/>
      <c r="AY185" s="41"/>
      <c r="AZ185" s="41"/>
      <c r="BA185" s="41"/>
      <c r="BB185" s="51"/>
      <c r="BC185" s="51"/>
      <c r="BD185" s="51"/>
      <c r="BE185" s="51"/>
      <c r="BF185" s="51"/>
      <c r="BG185" s="51"/>
      <c r="BH185" s="51"/>
      <c r="BI185" s="51"/>
      <c r="BJ185" s="51"/>
      <c r="BK185" s="51"/>
      <c r="BL185" s="51"/>
      <c r="BM185" s="51"/>
      <c r="BN185" s="51"/>
      <c r="BO185" s="51"/>
      <c r="BP185" s="51"/>
      <c r="BQ185" s="51"/>
      <c r="BR185" s="51"/>
      <c r="BS185" s="51"/>
      <c r="BT185" s="51"/>
      <c r="BU185" s="51"/>
    </row>
    <row r="186" spans="1:73" ht="12.75" customHeight="1" x14ac:dyDescent="0.25">
      <c r="A186" s="51"/>
      <c r="B186" s="51"/>
      <c r="C186" s="51"/>
      <c r="D186" s="51"/>
      <c r="E186" s="51"/>
      <c r="F186" s="51"/>
      <c r="G186" s="51"/>
      <c r="H186" s="51"/>
      <c r="I186" s="51"/>
      <c r="J186" s="51"/>
      <c r="K186" s="51"/>
      <c r="L186" s="51"/>
      <c r="M186" s="51"/>
      <c r="N186" s="51"/>
      <c r="O186" s="51"/>
      <c r="P186" s="51"/>
      <c r="Q186" s="51"/>
      <c r="R186" s="51"/>
      <c r="S186" s="51"/>
      <c r="T186" s="51"/>
      <c r="U186" s="51"/>
      <c r="V186" s="51"/>
      <c r="W186" s="51"/>
      <c r="X186" s="51"/>
      <c r="Y186" s="51"/>
      <c r="Z186" s="51"/>
      <c r="AA186" s="51"/>
      <c r="AB186" s="51"/>
      <c r="AC186" s="51"/>
      <c r="AD186" s="51"/>
      <c r="AE186" s="51"/>
      <c r="AF186" s="51"/>
      <c r="AG186" s="51"/>
      <c r="AH186" s="51"/>
      <c r="AI186" s="51"/>
      <c r="AJ186" s="51"/>
      <c r="AK186" s="51"/>
      <c r="AL186" s="51"/>
      <c r="AM186" s="51"/>
      <c r="AN186" s="51"/>
      <c r="AO186" s="51"/>
      <c r="AP186" s="51"/>
      <c r="AQ186" s="51"/>
      <c r="AR186" s="51"/>
      <c r="AS186" s="51"/>
      <c r="AT186" s="51"/>
      <c r="AU186" s="51"/>
      <c r="AV186" s="51"/>
      <c r="AW186" s="51"/>
      <c r="AX186" s="51"/>
      <c r="AY186" s="41"/>
      <c r="AZ186" s="41"/>
      <c r="BA186" s="41"/>
      <c r="BB186" s="51"/>
      <c r="BC186" s="51"/>
      <c r="BD186" s="51"/>
      <c r="BE186" s="51"/>
      <c r="BF186" s="51"/>
      <c r="BG186" s="51"/>
      <c r="BH186" s="51"/>
      <c r="BI186" s="51"/>
      <c r="BJ186" s="51"/>
      <c r="BK186" s="51"/>
      <c r="BL186" s="51"/>
      <c r="BM186" s="51"/>
      <c r="BN186" s="51"/>
      <c r="BO186" s="51"/>
      <c r="BP186" s="51"/>
      <c r="BQ186" s="51"/>
      <c r="BR186" s="51"/>
      <c r="BS186" s="51"/>
      <c r="BT186" s="51"/>
      <c r="BU186" s="51"/>
    </row>
    <row r="187" spans="1:73" ht="12.75" customHeight="1" x14ac:dyDescent="0.25">
      <c r="A187" s="51"/>
      <c r="B187" s="51"/>
      <c r="C187" s="51"/>
      <c r="D187" s="51"/>
      <c r="E187" s="51"/>
      <c r="F187" s="51"/>
      <c r="G187" s="51"/>
      <c r="H187" s="51"/>
      <c r="I187" s="51"/>
      <c r="J187" s="51"/>
      <c r="K187" s="51"/>
      <c r="L187" s="51"/>
      <c r="M187" s="51"/>
      <c r="N187" s="51"/>
      <c r="O187" s="51"/>
      <c r="P187" s="51"/>
      <c r="Q187" s="51"/>
      <c r="R187" s="51"/>
      <c r="S187" s="51"/>
      <c r="T187" s="51"/>
      <c r="U187" s="51"/>
      <c r="V187" s="51"/>
      <c r="W187" s="51"/>
      <c r="X187" s="51"/>
      <c r="Y187" s="51"/>
      <c r="Z187" s="51"/>
      <c r="AA187" s="51"/>
      <c r="AB187" s="51"/>
      <c r="AC187" s="51"/>
      <c r="AD187" s="51"/>
      <c r="AE187" s="51"/>
      <c r="AF187" s="51"/>
      <c r="AG187" s="51"/>
      <c r="AH187" s="51"/>
      <c r="AI187" s="51"/>
      <c r="AJ187" s="51"/>
      <c r="AK187" s="51"/>
      <c r="AL187" s="51"/>
      <c r="AM187" s="51"/>
      <c r="AN187" s="51"/>
      <c r="AO187" s="51"/>
      <c r="AP187" s="51"/>
      <c r="AQ187" s="51"/>
      <c r="AR187" s="51"/>
      <c r="AS187" s="51"/>
      <c r="AT187" s="51"/>
      <c r="AU187" s="51"/>
      <c r="AV187" s="51"/>
      <c r="AW187" s="51"/>
      <c r="AX187" s="51"/>
      <c r="AY187" s="41"/>
      <c r="AZ187" s="41"/>
      <c r="BA187" s="41"/>
      <c r="BB187" s="51"/>
      <c r="BC187" s="51"/>
      <c r="BD187" s="51"/>
      <c r="BE187" s="51"/>
      <c r="BF187" s="51"/>
      <c r="BG187" s="51"/>
      <c r="BH187" s="51"/>
      <c r="BI187" s="51"/>
      <c r="BJ187" s="51"/>
      <c r="BK187" s="51"/>
      <c r="BL187" s="51"/>
      <c r="BM187" s="51"/>
      <c r="BN187" s="51"/>
      <c r="BO187" s="51"/>
      <c r="BP187" s="51"/>
      <c r="BQ187" s="51"/>
      <c r="BR187" s="51"/>
      <c r="BS187" s="51"/>
      <c r="BT187" s="51"/>
      <c r="BU187" s="51"/>
    </row>
    <row r="188" spans="1:73" ht="12.75" customHeight="1" x14ac:dyDescent="0.25">
      <c r="A188" s="51"/>
      <c r="B188" s="51"/>
      <c r="C188" s="51"/>
      <c r="D188" s="51"/>
      <c r="E188" s="51"/>
      <c r="F188" s="51"/>
      <c r="G188" s="51"/>
      <c r="H188" s="51"/>
      <c r="I188" s="51"/>
      <c r="J188" s="51"/>
      <c r="K188" s="51"/>
      <c r="L188" s="51"/>
      <c r="M188" s="51"/>
      <c r="N188" s="51"/>
      <c r="O188" s="51"/>
      <c r="P188" s="51"/>
      <c r="Q188" s="51"/>
      <c r="R188" s="51"/>
      <c r="S188" s="51"/>
      <c r="T188" s="51"/>
      <c r="U188" s="51"/>
      <c r="V188" s="51"/>
      <c r="W188" s="51"/>
      <c r="X188" s="51"/>
      <c r="Y188" s="51"/>
      <c r="Z188" s="51"/>
      <c r="AA188" s="51"/>
      <c r="AB188" s="51"/>
      <c r="AC188" s="51"/>
      <c r="AD188" s="51"/>
      <c r="AE188" s="51"/>
      <c r="AF188" s="51"/>
      <c r="AG188" s="51"/>
      <c r="AH188" s="51"/>
      <c r="AI188" s="51"/>
      <c r="AJ188" s="51"/>
      <c r="AK188" s="51"/>
      <c r="AL188" s="51"/>
      <c r="AM188" s="51"/>
      <c r="AN188" s="51"/>
      <c r="AO188" s="51"/>
      <c r="AP188" s="51"/>
      <c r="AQ188" s="51"/>
      <c r="AR188" s="51"/>
      <c r="AS188" s="51"/>
      <c r="AT188" s="51"/>
      <c r="AU188" s="51"/>
      <c r="AV188" s="51"/>
      <c r="AW188" s="51"/>
      <c r="AX188" s="51"/>
      <c r="AY188" s="41"/>
      <c r="AZ188" s="41"/>
      <c r="BA188" s="41"/>
      <c r="BB188" s="51"/>
      <c r="BC188" s="51"/>
      <c r="BD188" s="51"/>
      <c r="BE188" s="51"/>
      <c r="BF188" s="51"/>
      <c r="BG188" s="51"/>
      <c r="BH188" s="51"/>
      <c r="BI188" s="51"/>
      <c r="BJ188" s="51"/>
      <c r="BK188" s="51"/>
      <c r="BL188" s="51"/>
      <c r="BM188" s="51"/>
      <c r="BN188" s="51"/>
      <c r="BO188" s="51"/>
      <c r="BP188" s="51"/>
      <c r="BQ188" s="51"/>
      <c r="BR188" s="51"/>
      <c r="BS188" s="51"/>
      <c r="BT188" s="51"/>
      <c r="BU188" s="51"/>
    </row>
    <row r="189" spans="1:73" ht="12.75" customHeight="1" x14ac:dyDescent="0.25">
      <c r="A189" s="51"/>
      <c r="B189" s="51"/>
      <c r="C189" s="51"/>
      <c r="D189" s="51"/>
      <c r="E189" s="51"/>
      <c r="F189" s="51"/>
      <c r="G189" s="51"/>
      <c r="H189" s="51"/>
      <c r="I189" s="51"/>
      <c r="J189" s="51"/>
      <c r="K189" s="51"/>
      <c r="L189" s="51"/>
      <c r="M189" s="51"/>
      <c r="N189" s="51"/>
      <c r="O189" s="51"/>
      <c r="P189" s="51"/>
      <c r="Q189" s="51"/>
      <c r="R189" s="51"/>
      <c r="S189" s="51"/>
      <c r="T189" s="51"/>
      <c r="U189" s="51"/>
      <c r="V189" s="51"/>
      <c r="W189" s="51"/>
      <c r="X189" s="51"/>
      <c r="Y189" s="51"/>
      <c r="Z189" s="51"/>
      <c r="AA189" s="51"/>
      <c r="AB189" s="51"/>
      <c r="AC189" s="51"/>
      <c r="AD189" s="51"/>
      <c r="AE189" s="51"/>
      <c r="AF189" s="51"/>
      <c r="AG189" s="51"/>
      <c r="AH189" s="51"/>
      <c r="AI189" s="51"/>
      <c r="AJ189" s="51"/>
      <c r="AK189" s="51"/>
      <c r="AL189" s="51"/>
      <c r="AM189" s="51"/>
      <c r="AN189" s="51"/>
      <c r="AO189" s="51"/>
      <c r="AP189" s="51"/>
      <c r="AQ189" s="51"/>
      <c r="AR189" s="51"/>
      <c r="AS189" s="51"/>
      <c r="AT189" s="51"/>
      <c r="AU189" s="51"/>
      <c r="AV189" s="51"/>
      <c r="AW189" s="51"/>
      <c r="AX189" s="51"/>
      <c r="AY189" s="41"/>
      <c r="AZ189" s="41"/>
      <c r="BA189" s="41"/>
      <c r="BB189" s="51"/>
      <c r="BC189" s="51"/>
      <c r="BD189" s="51"/>
      <c r="BE189" s="51"/>
      <c r="BF189" s="51"/>
      <c r="BG189" s="51"/>
      <c r="BH189" s="51"/>
      <c r="BI189" s="51"/>
      <c r="BJ189" s="51"/>
      <c r="BK189" s="51"/>
      <c r="BL189" s="51"/>
      <c r="BM189" s="51"/>
      <c r="BN189" s="51"/>
      <c r="BO189" s="51"/>
      <c r="BP189" s="51"/>
      <c r="BQ189" s="51"/>
      <c r="BR189" s="51"/>
      <c r="BS189" s="51"/>
      <c r="BT189" s="51"/>
      <c r="BU189" s="51"/>
    </row>
    <row r="190" spans="1:73" ht="12.75" customHeight="1" x14ac:dyDescent="0.25">
      <c r="A190" s="51"/>
      <c r="B190" s="51"/>
      <c r="C190" s="51"/>
      <c r="D190" s="51"/>
      <c r="E190" s="51"/>
      <c r="F190" s="51"/>
      <c r="G190" s="51"/>
      <c r="H190" s="51"/>
      <c r="I190" s="51"/>
      <c r="J190" s="51"/>
      <c r="K190" s="51"/>
      <c r="L190" s="51"/>
      <c r="M190" s="51"/>
      <c r="N190" s="51"/>
      <c r="O190" s="51"/>
      <c r="P190" s="51"/>
      <c r="Q190" s="51"/>
      <c r="R190" s="51"/>
      <c r="S190" s="51"/>
      <c r="T190" s="51"/>
      <c r="U190" s="51"/>
      <c r="V190" s="51"/>
      <c r="W190" s="51"/>
      <c r="X190" s="51"/>
      <c r="Y190" s="51"/>
      <c r="Z190" s="51"/>
      <c r="AA190" s="51"/>
      <c r="AB190" s="51"/>
      <c r="AC190" s="51"/>
      <c r="AD190" s="51"/>
      <c r="AE190" s="51"/>
      <c r="AF190" s="51"/>
      <c r="AG190" s="51"/>
      <c r="AH190" s="51"/>
      <c r="AI190" s="51"/>
      <c r="AJ190" s="51"/>
      <c r="AK190" s="51"/>
      <c r="AL190" s="51"/>
      <c r="AM190" s="51"/>
      <c r="AN190" s="51"/>
      <c r="AO190" s="51"/>
      <c r="AP190" s="51"/>
      <c r="AQ190" s="51"/>
      <c r="AR190" s="51"/>
      <c r="AS190" s="51"/>
      <c r="AT190" s="51"/>
      <c r="AU190" s="51"/>
      <c r="AV190" s="51"/>
      <c r="AW190" s="51"/>
      <c r="AX190" s="51"/>
      <c r="AY190" s="41"/>
      <c r="AZ190" s="41"/>
      <c r="BA190" s="41"/>
      <c r="BB190" s="51"/>
      <c r="BC190" s="51"/>
      <c r="BD190" s="51"/>
      <c r="BE190" s="51"/>
      <c r="BF190" s="51"/>
      <c r="BG190" s="51"/>
      <c r="BH190" s="51"/>
      <c r="BI190" s="51"/>
      <c r="BJ190" s="51"/>
      <c r="BK190" s="51"/>
      <c r="BL190" s="51"/>
      <c r="BM190" s="51"/>
      <c r="BN190" s="51"/>
      <c r="BO190" s="51"/>
      <c r="BP190" s="51"/>
      <c r="BQ190" s="51"/>
      <c r="BR190" s="51"/>
      <c r="BS190" s="51"/>
      <c r="BT190" s="51"/>
      <c r="BU190" s="51"/>
    </row>
    <row r="191" spans="1:73" ht="12.75" customHeight="1" x14ac:dyDescent="0.25">
      <c r="A191" s="51"/>
      <c r="B191" s="51"/>
      <c r="C191" s="51"/>
      <c r="D191" s="51"/>
      <c r="E191" s="51"/>
      <c r="F191" s="51"/>
      <c r="G191" s="51"/>
      <c r="H191" s="51"/>
      <c r="I191" s="51"/>
      <c r="J191" s="51"/>
      <c r="K191" s="51"/>
      <c r="L191" s="51"/>
      <c r="M191" s="51"/>
      <c r="N191" s="51"/>
      <c r="O191" s="51"/>
      <c r="P191" s="51"/>
      <c r="Q191" s="51"/>
      <c r="R191" s="51"/>
      <c r="S191" s="51"/>
      <c r="T191" s="51"/>
      <c r="U191" s="51"/>
      <c r="V191" s="51"/>
      <c r="W191" s="51"/>
      <c r="X191" s="51"/>
      <c r="Y191" s="51"/>
      <c r="Z191" s="51"/>
      <c r="AA191" s="51"/>
      <c r="AB191" s="51"/>
      <c r="AC191" s="51"/>
      <c r="AD191" s="51"/>
      <c r="AE191" s="51"/>
      <c r="AF191" s="51"/>
      <c r="AG191" s="51"/>
      <c r="AH191" s="51"/>
      <c r="AI191" s="51"/>
      <c r="AJ191" s="51"/>
      <c r="AK191" s="51"/>
      <c r="AL191" s="51"/>
      <c r="AM191" s="51"/>
      <c r="AN191" s="51"/>
      <c r="AO191" s="51"/>
      <c r="AP191" s="51"/>
      <c r="AQ191" s="51"/>
      <c r="AR191" s="51"/>
      <c r="AS191" s="51"/>
      <c r="AT191" s="51"/>
      <c r="AU191" s="51"/>
      <c r="AV191" s="51"/>
      <c r="AW191" s="51"/>
      <c r="AX191" s="51"/>
      <c r="AY191" s="41"/>
      <c r="AZ191" s="41"/>
      <c r="BA191" s="41"/>
      <c r="BB191" s="51"/>
      <c r="BC191" s="51"/>
      <c r="BD191" s="51"/>
      <c r="BE191" s="51"/>
      <c r="BF191" s="51"/>
      <c r="BG191" s="51"/>
      <c r="BH191" s="51"/>
      <c r="BI191" s="51"/>
      <c r="BJ191" s="51"/>
      <c r="BK191" s="51"/>
      <c r="BL191" s="51"/>
      <c r="BM191" s="51"/>
      <c r="BN191" s="51"/>
      <c r="BO191" s="51"/>
      <c r="BP191" s="51"/>
      <c r="BQ191" s="51"/>
      <c r="BR191" s="51"/>
      <c r="BS191" s="51"/>
      <c r="BT191" s="51"/>
      <c r="BU191" s="51"/>
    </row>
    <row r="192" spans="1:73" ht="12.75" customHeight="1" x14ac:dyDescent="0.25">
      <c r="A192" s="51"/>
      <c r="B192" s="51"/>
      <c r="C192" s="51"/>
      <c r="D192" s="51"/>
      <c r="E192" s="51"/>
      <c r="F192" s="51"/>
      <c r="G192" s="51"/>
      <c r="H192" s="51"/>
      <c r="I192" s="51"/>
      <c r="J192" s="51"/>
      <c r="K192" s="51"/>
      <c r="L192" s="51"/>
      <c r="M192" s="51"/>
      <c r="N192" s="51"/>
      <c r="O192" s="51"/>
      <c r="P192" s="51"/>
      <c r="Q192" s="51"/>
      <c r="R192" s="51"/>
      <c r="S192" s="51"/>
      <c r="T192" s="51"/>
      <c r="U192" s="51"/>
      <c r="V192" s="51"/>
      <c r="W192" s="51"/>
      <c r="X192" s="51"/>
      <c r="Y192" s="51"/>
      <c r="Z192" s="51"/>
      <c r="AA192" s="51"/>
      <c r="AB192" s="51"/>
      <c r="AC192" s="51"/>
      <c r="AD192" s="51"/>
      <c r="AE192" s="51"/>
      <c r="AF192" s="51"/>
      <c r="AG192" s="51"/>
      <c r="AH192" s="51"/>
      <c r="AI192" s="51"/>
      <c r="AJ192" s="51"/>
      <c r="AK192" s="51"/>
      <c r="AL192" s="51"/>
      <c r="AM192" s="51"/>
      <c r="AN192" s="51"/>
      <c r="AO192" s="51"/>
      <c r="AP192" s="51"/>
      <c r="AQ192" s="51"/>
      <c r="AR192" s="51"/>
      <c r="AS192" s="51"/>
      <c r="AT192" s="51"/>
      <c r="AU192" s="51"/>
      <c r="AV192" s="51"/>
      <c r="AW192" s="51"/>
      <c r="AX192" s="51"/>
      <c r="AY192" s="41"/>
      <c r="AZ192" s="41"/>
      <c r="BA192" s="41"/>
      <c r="BB192" s="51"/>
      <c r="BC192" s="51"/>
      <c r="BD192" s="51"/>
      <c r="BE192" s="51"/>
      <c r="BF192" s="51"/>
      <c r="BG192" s="51"/>
      <c r="BH192" s="51"/>
      <c r="BI192" s="51"/>
      <c r="BJ192" s="51"/>
      <c r="BK192" s="51"/>
      <c r="BL192" s="51"/>
      <c r="BM192" s="51"/>
      <c r="BN192" s="51"/>
      <c r="BO192" s="51"/>
      <c r="BP192" s="51"/>
      <c r="BQ192" s="51"/>
      <c r="BR192" s="51"/>
      <c r="BS192" s="51"/>
      <c r="BT192" s="51"/>
      <c r="BU192" s="51"/>
    </row>
    <row r="193" spans="1:73" ht="12.75" customHeight="1" x14ac:dyDescent="0.25">
      <c r="A193" s="51"/>
      <c r="B193" s="51"/>
      <c r="C193" s="51"/>
      <c r="D193" s="51"/>
      <c r="E193" s="51"/>
      <c r="F193" s="51"/>
      <c r="G193" s="51"/>
      <c r="H193" s="51"/>
      <c r="I193" s="51"/>
      <c r="J193" s="51"/>
      <c r="K193" s="51"/>
      <c r="L193" s="51"/>
      <c r="M193" s="51"/>
      <c r="N193" s="51"/>
      <c r="O193" s="51"/>
      <c r="P193" s="51"/>
      <c r="Q193" s="51"/>
      <c r="R193" s="51"/>
      <c r="S193" s="51"/>
      <c r="T193" s="51"/>
      <c r="U193" s="51"/>
      <c r="V193" s="51"/>
      <c r="W193" s="51"/>
      <c r="X193" s="51"/>
      <c r="Y193" s="51"/>
      <c r="Z193" s="51"/>
      <c r="AA193" s="51"/>
      <c r="AB193" s="51"/>
      <c r="AC193" s="51"/>
      <c r="AD193" s="51"/>
      <c r="AE193" s="51"/>
      <c r="AF193" s="51"/>
      <c r="AG193" s="51"/>
      <c r="AH193" s="51"/>
      <c r="AI193" s="51"/>
      <c r="AJ193" s="51"/>
      <c r="AK193" s="51"/>
      <c r="AL193" s="51"/>
      <c r="AM193" s="51"/>
      <c r="AN193" s="51"/>
      <c r="AO193" s="51"/>
      <c r="AP193" s="51"/>
      <c r="AQ193" s="51"/>
      <c r="AR193" s="51"/>
      <c r="AS193" s="51"/>
      <c r="AT193" s="51"/>
      <c r="AU193" s="51"/>
      <c r="AV193" s="51"/>
      <c r="AW193" s="51"/>
      <c r="AX193" s="51"/>
      <c r="AY193" s="41"/>
      <c r="AZ193" s="41"/>
      <c r="BA193" s="41"/>
      <c r="BB193" s="51"/>
      <c r="BC193" s="51"/>
      <c r="BD193" s="51"/>
      <c r="BE193" s="51"/>
      <c r="BF193" s="51"/>
      <c r="BG193" s="51"/>
      <c r="BH193" s="51"/>
      <c r="BI193" s="51"/>
      <c r="BJ193" s="51"/>
      <c r="BK193" s="51"/>
      <c r="BL193" s="51"/>
      <c r="BM193" s="51"/>
      <c r="BN193" s="51"/>
      <c r="BO193" s="51"/>
      <c r="BP193" s="51"/>
      <c r="BQ193" s="51"/>
      <c r="BR193" s="51"/>
      <c r="BS193" s="51"/>
      <c r="BT193" s="51"/>
      <c r="BU193" s="51"/>
    </row>
    <row r="194" spans="1:73" ht="12.75" customHeight="1" x14ac:dyDescent="0.25">
      <c r="A194" s="51"/>
      <c r="B194" s="51"/>
      <c r="C194" s="51"/>
      <c r="D194" s="51"/>
      <c r="E194" s="51"/>
      <c r="F194" s="51"/>
      <c r="G194" s="51"/>
      <c r="H194" s="51"/>
      <c r="I194" s="51"/>
      <c r="J194" s="51"/>
      <c r="K194" s="51"/>
      <c r="L194" s="51"/>
      <c r="M194" s="51"/>
      <c r="N194" s="51"/>
      <c r="O194" s="51"/>
      <c r="P194" s="51"/>
      <c r="Q194" s="51"/>
      <c r="R194" s="51"/>
      <c r="S194" s="51"/>
      <c r="T194" s="51"/>
      <c r="U194" s="51"/>
      <c r="V194" s="51"/>
      <c r="W194" s="51"/>
      <c r="X194" s="51"/>
      <c r="Y194" s="51"/>
      <c r="Z194" s="51"/>
      <c r="AA194" s="51"/>
      <c r="AB194" s="51"/>
      <c r="AC194" s="51"/>
      <c r="AD194" s="51"/>
      <c r="AE194" s="51"/>
      <c r="AF194" s="51"/>
      <c r="AG194" s="51"/>
      <c r="AH194" s="51"/>
      <c r="AI194" s="51"/>
      <c r="AJ194" s="51"/>
      <c r="AK194" s="51"/>
      <c r="AL194" s="51"/>
      <c r="AM194" s="51"/>
      <c r="AN194" s="51"/>
      <c r="AO194" s="51"/>
      <c r="AP194" s="51"/>
      <c r="AQ194" s="51"/>
      <c r="AR194" s="51"/>
      <c r="AS194" s="51"/>
      <c r="AT194" s="51"/>
      <c r="AU194" s="51"/>
      <c r="AV194" s="51"/>
      <c r="AW194" s="51"/>
      <c r="AX194" s="51"/>
      <c r="AY194" s="41"/>
      <c r="AZ194" s="41"/>
      <c r="BA194" s="41"/>
      <c r="BB194" s="51"/>
      <c r="BC194" s="51"/>
      <c r="BD194" s="51"/>
      <c r="BE194" s="51"/>
      <c r="BF194" s="51"/>
      <c r="BG194" s="51"/>
      <c r="BH194" s="51"/>
      <c r="BI194" s="51"/>
      <c r="BJ194" s="51"/>
      <c r="BK194" s="51"/>
      <c r="BL194" s="51"/>
      <c r="BM194" s="51"/>
      <c r="BN194" s="51"/>
      <c r="BO194" s="51"/>
      <c r="BP194" s="51"/>
      <c r="BQ194" s="51"/>
      <c r="BR194" s="51"/>
      <c r="BS194" s="51"/>
      <c r="BT194" s="51"/>
      <c r="BU194" s="51"/>
    </row>
    <row r="195" spans="1:73" ht="12.75" customHeight="1" x14ac:dyDescent="0.25">
      <c r="A195" s="51"/>
      <c r="B195" s="51"/>
      <c r="C195" s="51"/>
      <c r="D195" s="51"/>
      <c r="E195" s="51"/>
      <c r="F195" s="51"/>
      <c r="G195" s="51"/>
      <c r="H195" s="51"/>
      <c r="I195" s="51"/>
      <c r="J195" s="51"/>
      <c r="K195" s="51"/>
      <c r="L195" s="51"/>
      <c r="M195" s="51"/>
      <c r="N195" s="51"/>
      <c r="O195" s="51"/>
      <c r="P195" s="51"/>
      <c r="Q195" s="51"/>
      <c r="R195" s="51"/>
      <c r="S195" s="51"/>
      <c r="T195" s="51"/>
      <c r="U195" s="51"/>
      <c r="V195" s="51"/>
      <c r="W195" s="51"/>
      <c r="X195" s="51"/>
      <c r="Y195" s="51"/>
      <c r="Z195" s="51"/>
      <c r="AA195" s="51"/>
      <c r="AB195" s="51"/>
      <c r="AC195" s="51"/>
      <c r="AD195" s="51"/>
      <c r="AE195" s="51"/>
      <c r="AF195" s="51"/>
      <c r="AG195" s="51"/>
      <c r="AH195" s="51"/>
      <c r="AI195" s="51"/>
      <c r="AJ195" s="51"/>
      <c r="AK195" s="51"/>
      <c r="AL195" s="51"/>
      <c r="AM195" s="51"/>
      <c r="AN195" s="51"/>
      <c r="AO195" s="51"/>
      <c r="AP195" s="51"/>
      <c r="AQ195" s="51"/>
      <c r="AR195" s="51"/>
      <c r="AS195" s="51"/>
      <c r="AT195" s="51"/>
      <c r="AU195" s="51"/>
      <c r="AV195" s="51"/>
      <c r="AW195" s="51"/>
      <c r="AX195" s="51"/>
      <c r="AY195" s="41"/>
      <c r="AZ195" s="41"/>
      <c r="BA195" s="41"/>
      <c r="BB195" s="51"/>
      <c r="BC195" s="51"/>
      <c r="BD195" s="51"/>
      <c r="BE195" s="51"/>
      <c r="BF195" s="51"/>
      <c r="BG195" s="51"/>
      <c r="BH195" s="51"/>
      <c r="BI195" s="51"/>
      <c r="BJ195" s="51"/>
      <c r="BK195" s="51"/>
      <c r="BL195" s="51"/>
      <c r="BM195" s="51"/>
      <c r="BN195" s="51"/>
      <c r="BO195" s="51"/>
      <c r="BP195" s="51"/>
      <c r="BQ195" s="51"/>
      <c r="BR195" s="51"/>
      <c r="BS195" s="51"/>
      <c r="BT195" s="51"/>
      <c r="BU195" s="51"/>
    </row>
    <row r="196" spans="1:73" ht="12.75" customHeight="1" x14ac:dyDescent="0.25">
      <c r="A196" s="51"/>
      <c r="B196" s="51"/>
      <c r="C196" s="51"/>
      <c r="D196" s="51"/>
      <c r="E196" s="51"/>
      <c r="F196" s="51"/>
      <c r="G196" s="51"/>
      <c r="H196" s="51"/>
      <c r="I196" s="51"/>
      <c r="J196" s="51"/>
      <c r="K196" s="51"/>
      <c r="L196" s="51"/>
      <c r="M196" s="51"/>
      <c r="N196" s="51"/>
      <c r="O196" s="51"/>
      <c r="P196" s="51"/>
      <c r="Q196" s="51"/>
      <c r="R196" s="51"/>
      <c r="S196" s="51"/>
      <c r="T196" s="51"/>
      <c r="U196" s="51"/>
      <c r="V196" s="51"/>
      <c r="W196" s="51"/>
      <c r="X196" s="51"/>
      <c r="Y196" s="51"/>
      <c r="Z196" s="51"/>
      <c r="AA196" s="51"/>
      <c r="AB196" s="51"/>
      <c r="AC196" s="51"/>
      <c r="AD196" s="51"/>
      <c r="AE196" s="51"/>
      <c r="AF196" s="51"/>
      <c r="AG196" s="51"/>
      <c r="AH196" s="51"/>
      <c r="AI196" s="51"/>
      <c r="AJ196" s="51"/>
      <c r="AK196" s="51"/>
      <c r="AL196" s="51"/>
      <c r="AM196" s="51"/>
      <c r="AN196" s="51"/>
      <c r="AO196" s="51"/>
      <c r="AP196" s="51"/>
      <c r="AQ196" s="51"/>
      <c r="AR196" s="51"/>
      <c r="AS196" s="51"/>
      <c r="AT196" s="51"/>
      <c r="AU196" s="51"/>
      <c r="AV196" s="51"/>
      <c r="AW196" s="51"/>
      <c r="AX196" s="51"/>
      <c r="AY196" s="41"/>
      <c r="AZ196" s="41"/>
      <c r="BA196" s="41"/>
      <c r="BB196" s="51"/>
      <c r="BC196" s="51"/>
      <c r="BD196" s="51"/>
      <c r="BE196" s="51"/>
      <c r="BF196" s="51"/>
      <c r="BG196" s="51"/>
      <c r="BH196" s="51"/>
      <c r="BI196" s="51"/>
      <c r="BJ196" s="51"/>
      <c r="BK196" s="51"/>
      <c r="BL196" s="51"/>
      <c r="BM196" s="51"/>
      <c r="BN196" s="51"/>
      <c r="BO196" s="51"/>
      <c r="BP196" s="51"/>
      <c r="BQ196" s="51"/>
      <c r="BR196" s="51"/>
      <c r="BS196" s="51"/>
      <c r="BT196" s="51"/>
      <c r="BU196" s="51"/>
    </row>
    <row r="197" spans="1:73" ht="12.75" customHeight="1" x14ac:dyDescent="0.25">
      <c r="A197" s="51"/>
      <c r="B197" s="51"/>
      <c r="C197" s="51"/>
      <c r="D197" s="51"/>
      <c r="E197" s="51"/>
      <c r="F197" s="51"/>
      <c r="G197" s="51"/>
      <c r="H197" s="51"/>
      <c r="I197" s="51"/>
      <c r="J197" s="51"/>
      <c r="K197" s="51"/>
      <c r="L197" s="51"/>
      <c r="M197" s="51"/>
      <c r="N197" s="51"/>
      <c r="O197" s="51"/>
      <c r="P197" s="51"/>
      <c r="Q197" s="51"/>
      <c r="R197" s="51"/>
      <c r="S197" s="51"/>
      <c r="T197" s="51"/>
      <c r="U197" s="51"/>
      <c r="V197" s="51"/>
      <c r="W197" s="51"/>
      <c r="X197" s="51"/>
      <c r="Y197" s="51"/>
      <c r="Z197" s="51"/>
      <c r="AA197" s="51"/>
      <c r="AB197" s="51"/>
      <c r="AC197" s="51"/>
      <c r="AD197" s="51"/>
      <c r="AE197" s="51"/>
      <c r="AF197" s="51"/>
      <c r="AG197" s="51"/>
      <c r="AH197" s="51"/>
      <c r="AI197" s="51"/>
      <c r="AJ197" s="51"/>
      <c r="AK197" s="51"/>
      <c r="AL197" s="51"/>
      <c r="AM197" s="51"/>
      <c r="AN197" s="51"/>
      <c r="AO197" s="51"/>
      <c r="AP197" s="51"/>
      <c r="AQ197" s="51"/>
      <c r="AR197" s="51"/>
      <c r="AS197" s="51"/>
      <c r="AT197" s="51"/>
      <c r="AU197" s="51"/>
      <c r="AV197" s="51"/>
      <c r="AW197" s="51"/>
      <c r="AX197" s="51"/>
      <c r="AY197" s="41"/>
      <c r="AZ197" s="41"/>
      <c r="BA197" s="41"/>
      <c r="BB197" s="51"/>
      <c r="BC197" s="51"/>
      <c r="BD197" s="51"/>
      <c r="BE197" s="51"/>
      <c r="BF197" s="51"/>
      <c r="BG197" s="51"/>
      <c r="BH197" s="51"/>
      <c r="BI197" s="51"/>
      <c r="BJ197" s="51"/>
      <c r="BK197" s="51"/>
      <c r="BL197" s="51"/>
      <c r="BM197" s="51"/>
      <c r="BN197" s="51"/>
      <c r="BO197" s="51"/>
      <c r="BP197" s="51"/>
      <c r="BQ197" s="51"/>
      <c r="BR197" s="51"/>
      <c r="BS197" s="51"/>
      <c r="BT197" s="51"/>
      <c r="BU197" s="51"/>
    </row>
    <row r="198" spans="1:73" ht="12.75" customHeight="1" x14ac:dyDescent="0.25">
      <c r="A198" s="51"/>
      <c r="B198" s="51"/>
      <c r="C198" s="51"/>
      <c r="D198" s="51"/>
      <c r="E198" s="51"/>
      <c r="F198" s="51"/>
      <c r="G198" s="51"/>
      <c r="H198" s="51"/>
      <c r="I198" s="51"/>
      <c r="J198" s="51"/>
      <c r="K198" s="51"/>
      <c r="L198" s="51"/>
      <c r="M198" s="51"/>
      <c r="N198" s="51"/>
      <c r="O198" s="51"/>
      <c r="P198" s="51"/>
      <c r="Q198" s="51"/>
      <c r="R198" s="51"/>
      <c r="S198" s="51"/>
      <c r="T198" s="51"/>
      <c r="U198" s="51"/>
      <c r="V198" s="51"/>
      <c r="W198" s="51"/>
      <c r="X198" s="51"/>
      <c r="Y198" s="51"/>
      <c r="Z198" s="51"/>
      <c r="AA198" s="51"/>
      <c r="AB198" s="51"/>
      <c r="AC198" s="51"/>
      <c r="AD198" s="51"/>
      <c r="AE198" s="51"/>
      <c r="AF198" s="51"/>
      <c r="AG198" s="51"/>
      <c r="AH198" s="51"/>
      <c r="AI198" s="51"/>
      <c r="AJ198" s="51"/>
      <c r="AK198" s="51"/>
      <c r="AL198" s="51"/>
      <c r="AM198" s="51"/>
      <c r="AN198" s="51"/>
      <c r="AO198" s="51"/>
      <c r="AP198" s="51"/>
      <c r="AQ198" s="51"/>
      <c r="AR198" s="51"/>
      <c r="AS198" s="51"/>
      <c r="AT198" s="51"/>
      <c r="AU198" s="51"/>
      <c r="AV198" s="51"/>
      <c r="AW198" s="51"/>
      <c r="AX198" s="51"/>
      <c r="AY198" s="41"/>
      <c r="AZ198" s="41"/>
      <c r="BA198" s="41"/>
      <c r="BB198" s="51"/>
      <c r="BC198" s="51"/>
      <c r="BD198" s="51"/>
      <c r="BE198" s="51"/>
      <c r="BF198" s="51"/>
      <c r="BG198" s="51"/>
      <c r="BH198" s="51"/>
      <c r="BI198" s="51"/>
      <c r="BJ198" s="51"/>
      <c r="BK198" s="51"/>
      <c r="BL198" s="51"/>
      <c r="BM198" s="51"/>
      <c r="BN198" s="51"/>
      <c r="BO198" s="51"/>
      <c r="BP198" s="51"/>
      <c r="BQ198" s="51"/>
      <c r="BR198" s="51"/>
      <c r="BS198" s="51"/>
      <c r="BT198" s="51"/>
      <c r="BU198" s="51"/>
    </row>
    <row r="199" spans="1:73" ht="12.75" customHeight="1" x14ac:dyDescent="0.25">
      <c r="A199" s="51"/>
      <c r="B199" s="51"/>
      <c r="C199" s="51"/>
      <c r="D199" s="51"/>
      <c r="E199" s="51"/>
      <c r="F199" s="51"/>
      <c r="G199" s="51"/>
      <c r="H199" s="51"/>
      <c r="I199" s="51"/>
      <c r="J199" s="51"/>
      <c r="K199" s="51"/>
      <c r="L199" s="51"/>
      <c r="M199" s="51"/>
      <c r="N199" s="51"/>
      <c r="O199" s="51"/>
      <c r="P199" s="51"/>
      <c r="Q199" s="51"/>
      <c r="R199" s="51"/>
      <c r="S199" s="51"/>
      <c r="T199" s="51"/>
      <c r="U199" s="51"/>
      <c r="V199" s="51"/>
      <c r="W199" s="51"/>
      <c r="X199" s="51"/>
      <c r="Y199" s="51"/>
      <c r="Z199" s="51"/>
      <c r="AA199" s="51"/>
      <c r="AB199" s="51"/>
      <c r="AC199" s="51"/>
      <c r="AD199" s="51"/>
      <c r="AE199" s="51"/>
      <c r="AF199" s="51"/>
      <c r="AG199" s="51"/>
      <c r="AH199" s="51"/>
      <c r="AI199" s="51"/>
      <c r="AJ199" s="51"/>
      <c r="AK199" s="51"/>
      <c r="AL199" s="51"/>
      <c r="AM199" s="51"/>
      <c r="AN199" s="51"/>
      <c r="AO199" s="51"/>
      <c r="AP199" s="51"/>
      <c r="AQ199" s="51"/>
      <c r="AR199" s="51"/>
      <c r="AS199" s="51"/>
      <c r="AT199" s="51"/>
      <c r="AU199" s="51"/>
      <c r="AV199" s="51"/>
      <c r="AW199" s="51"/>
      <c r="AX199" s="51"/>
      <c r="AY199" s="41"/>
      <c r="AZ199" s="41"/>
      <c r="BA199" s="41"/>
      <c r="BB199" s="51"/>
      <c r="BC199" s="51"/>
      <c r="BD199" s="51"/>
      <c r="BE199" s="51"/>
      <c r="BF199" s="51"/>
      <c r="BG199" s="51"/>
      <c r="BH199" s="51"/>
      <c r="BI199" s="51"/>
      <c r="BJ199" s="51"/>
      <c r="BK199" s="51"/>
      <c r="BL199" s="51"/>
      <c r="BM199" s="51"/>
      <c r="BN199" s="51"/>
      <c r="BO199" s="51"/>
      <c r="BP199" s="51"/>
      <c r="BQ199" s="51"/>
      <c r="BR199" s="51"/>
      <c r="BS199" s="51"/>
      <c r="BT199" s="51"/>
      <c r="BU199" s="51"/>
    </row>
    <row r="200" spans="1:73" ht="12.75" customHeight="1" x14ac:dyDescent="0.25">
      <c r="A200" s="51"/>
      <c r="B200" s="51"/>
      <c r="C200" s="51"/>
      <c r="D200" s="51"/>
      <c r="E200" s="51"/>
      <c r="F200" s="51"/>
      <c r="G200" s="51"/>
      <c r="H200" s="51"/>
      <c r="I200" s="51"/>
      <c r="J200" s="51"/>
      <c r="K200" s="51"/>
      <c r="L200" s="51"/>
      <c r="M200" s="51"/>
      <c r="N200" s="51"/>
      <c r="O200" s="51"/>
      <c r="P200" s="51"/>
      <c r="Q200" s="51"/>
      <c r="R200" s="51"/>
      <c r="S200" s="51"/>
      <c r="T200" s="51"/>
      <c r="U200" s="51"/>
      <c r="V200" s="51"/>
      <c r="W200" s="51"/>
      <c r="X200" s="51"/>
      <c r="Y200" s="51"/>
      <c r="Z200" s="51"/>
      <c r="AA200" s="51"/>
      <c r="AB200" s="51"/>
      <c r="AC200" s="51"/>
      <c r="AD200" s="51"/>
      <c r="AE200" s="51"/>
      <c r="AF200" s="51"/>
      <c r="AG200" s="51"/>
      <c r="AH200" s="51"/>
      <c r="AI200" s="51"/>
      <c r="AJ200" s="51"/>
      <c r="AK200" s="51"/>
      <c r="AL200" s="51"/>
      <c r="AM200" s="51"/>
      <c r="AN200" s="51"/>
      <c r="AO200" s="51"/>
      <c r="AP200" s="51"/>
      <c r="AQ200" s="51"/>
      <c r="AR200" s="51"/>
      <c r="AS200" s="51"/>
      <c r="AT200" s="51"/>
      <c r="AU200" s="51"/>
      <c r="AV200" s="51"/>
      <c r="AW200" s="51"/>
      <c r="AX200" s="51"/>
      <c r="AY200" s="41"/>
      <c r="AZ200" s="41"/>
      <c r="BA200" s="41"/>
      <c r="BB200" s="51"/>
      <c r="BC200" s="51"/>
      <c r="BD200" s="51"/>
      <c r="BE200" s="51"/>
      <c r="BF200" s="51"/>
      <c r="BG200" s="51"/>
      <c r="BH200" s="51"/>
      <c r="BI200" s="51"/>
      <c r="BJ200" s="51"/>
      <c r="BK200" s="51"/>
      <c r="BL200" s="51"/>
      <c r="BM200" s="51"/>
      <c r="BN200" s="51"/>
      <c r="BO200" s="51"/>
      <c r="BP200" s="51"/>
      <c r="BQ200" s="51"/>
      <c r="BR200" s="51"/>
      <c r="BS200" s="51"/>
      <c r="BT200" s="51"/>
      <c r="BU200" s="51"/>
    </row>
    <row r="201" spans="1:73" ht="12.75" customHeight="1" x14ac:dyDescent="0.25">
      <c r="A201" s="51"/>
      <c r="B201" s="51"/>
      <c r="C201" s="51"/>
      <c r="D201" s="51"/>
      <c r="E201" s="51"/>
      <c r="F201" s="51"/>
      <c r="G201" s="51"/>
      <c r="H201" s="51"/>
      <c r="I201" s="51"/>
      <c r="J201" s="51"/>
      <c r="K201" s="51"/>
      <c r="L201" s="51"/>
      <c r="M201" s="51"/>
      <c r="N201" s="51"/>
      <c r="O201" s="51"/>
      <c r="P201" s="51"/>
      <c r="Q201" s="51"/>
      <c r="R201" s="51"/>
      <c r="S201" s="51"/>
      <c r="T201" s="51"/>
      <c r="U201" s="51"/>
      <c r="V201" s="51"/>
      <c r="W201" s="51"/>
      <c r="X201" s="51"/>
      <c r="Y201" s="51"/>
      <c r="Z201" s="51"/>
      <c r="AA201" s="51"/>
      <c r="AB201" s="51"/>
      <c r="AC201" s="51"/>
      <c r="AD201" s="51"/>
      <c r="AE201" s="51"/>
      <c r="AF201" s="51"/>
      <c r="AG201" s="51"/>
      <c r="AH201" s="51"/>
      <c r="AI201" s="51"/>
      <c r="AJ201" s="51"/>
      <c r="AK201" s="51"/>
      <c r="AL201" s="51"/>
      <c r="AM201" s="51"/>
      <c r="AN201" s="51"/>
      <c r="AO201" s="51"/>
      <c r="AP201" s="51"/>
      <c r="AQ201" s="51"/>
      <c r="AR201" s="51"/>
      <c r="AS201" s="51"/>
      <c r="AT201" s="51"/>
      <c r="AU201" s="51"/>
      <c r="AV201" s="51"/>
      <c r="AW201" s="51"/>
      <c r="AX201" s="51"/>
      <c r="AY201" s="41"/>
      <c r="AZ201" s="41"/>
      <c r="BA201" s="41"/>
      <c r="BB201" s="51"/>
      <c r="BC201" s="51"/>
      <c r="BD201" s="51"/>
      <c r="BE201" s="51"/>
      <c r="BF201" s="51"/>
      <c r="BG201" s="51"/>
      <c r="BH201" s="51"/>
      <c r="BI201" s="51"/>
      <c r="BJ201" s="51"/>
      <c r="BK201" s="51"/>
      <c r="BL201" s="51"/>
      <c r="BM201" s="51"/>
      <c r="BN201" s="51"/>
      <c r="BO201" s="51"/>
      <c r="BP201" s="51"/>
      <c r="BQ201" s="51"/>
      <c r="BR201" s="51"/>
      <c r="BS201" s="51"/>
      <c r="BT201" s="51"/>
      <c r="BU201" s="51"/>
    </row>
    <row r="202" spans="1:73" ht="12.75" customHeight="1" x14ac:dyDescent="0.25">
      <c r="A202" s="51"/>
      <c r="B202" s="51"/>
      <c r="C202" s="51"/>
      <c r="D202" s="51"/>
      <c r="E202" s="51"/>
      <c r="F202" s="51"/>
      <c r="G202" s="51"/>
      <c r="H202" s="51"/>
      <c r="I202" s="51"/>
      <c r="J202" s="51"/>
      <c r="K202" s="51"/>
      <c r="L202" s="51"/>
      <c r="M202" s="51"/>
      <c r="N202" s="51"/>
      <c r="O202" s="51"/>
      <c r="P202" s="51"/>
      <c r="Q202" s="51"/>
      <c r="R202" s="51"/>
      <c r="S202" s="51"/>
      <c r="T202" s="51"/>
      <c r="U202" s="51"/>
      <c r="V202" s="51"/>
      <c r="W202" s="51"/>
      <c r="X202" s="51"/>
      <c r="Y202" s="51"/>
      <c r="Z202" s="51"/>
      <c r="AA202" s="51"/>
      <c r="AB202" s="51"/>
      <c r="AC202" s="51"/>
      <c r="AD202" s="51"/>
      <c r="AE202" s="51"/>
      <c r="AF202" s="51"/>
      <c r="AG202" s="51"/>
      <c r="AH202" s="51"/>
      <c r="AI202" s="51"/>
      <c r="AJ202" s="51"/>
      <c r="AK202" s="51"/>
      <c r="AL202" s="51"/>
      <c r="AM202" s="51"/>
      <c r="AN202" s="51"/>
      <c r="AO202" s="51"/>
      <c r="AP202" s="51"/>
      <c r="AQ202" s="51"/>
      <c r="AR202" s="51"/>
      <c r="AS202" s="51"/>
      <c r="AT202" s="51"/>
      <c r="AU202" s="51"/>
      <c r="AV202" s="51"/>
      <c r="AW202" s="51"/>
      <c r="AX202" s="51"/>
      <c r="AY202" s="41"/>
      <c r="AZ202" s="41"/>
      <c r="BA202" s="41"/>
      <c r="BB202" s="51"/>
      <c r="BC202" s="51"/>
      <c r="BD202" s="51"/>
      <c r="BE202" s="51"/>
      <c r="BF202" s="51"/>
      <c r="BG202" s="51"/>
      <c r="BH202" s="51"/>
      <c r="BI202" s="51"/>
      <c r="BJ202" s="51"/>
      <c r="BK202" s="51"/>
      <c r="BL202" s="51"/>
      <c r="BM202" s="51"/>
      <c r="BN202" s="51"/>
      <c r="BO202" s="51"/>
      <c r="BP202" s="51"/>
      <c r="BQ202" s="51"/>
      <c r="BR202" s="51"/>
      <c r="BS202" s="51"/>
      <c r="BT202" s="51"/>
      <c r="BU202" s="51"/>
    </row>
    <row r="203" spans="1:73" ht="12.75" customHeight="1" x14ac:dyDescent="0.25">
      <c r="A203" s="51"/>
      <c r="B203" s="51"/>
      <c r="C203" s="51"/>
      <c r="D203" s="51"/>
      <c r="E203" s="51"/>
      <c r="F203" s="51"/>
      <c r="G203" s="51"/>
      <c r="H203" s="51"/>
      <c r="I203" s="51"/>
      <c r="J203" s="51"/>
      <c r="K203" s="51"/>
      <c r="L203" s="51"/>
      <c r="M203" s="51"/>
      <c r="N203" s="51"/>
      <c r="O203" s="51"/>
      <c r="P203" s="51"/>
      <c r="Q203" s="51"/>
      <c r="R203" s="51"/>
      <c r="S203" s="51"/>
      <c r="T203" s="51"/>
      <c r="U203" s="51"/>
      <c r="V203" s="51"/>
      <c r="W203" s="51"/>
      <c r="X203" s="51"/>
      <c r="Y203" s="51"/>
      <c r="Z203" s="51"/>
      <c r="AA203" s="51"/>
      <c r="AB203" s="51"/>
      <c r="AC203" s="51"/>
      <c r="AD203" s="51"/>
      <c r="AE203" s="51"/>
      <c r="AF203" s="51"/>
      <c r="AG203" s="51"/>
      <c r="AH203" s="51"/>
      <c r="AI203" s="51"/>
      <c r="AJ203" s="51"/>
      <c r="AK203" s="51"/>
      <c r="AL203" s="51"/>
      <c r="AM203" s="51"/>
      <c r="AN203" s="51"/>
      <c r="AO203" s="51"/>
      <c r="AP203" s="51"/>
      <c r="AQ203" s="51"/>
      <c r="AR203" s="51"/>
      <c r="AS203" s="51"/>
      <c r="AT203" s="51"/>
      <c r="AU203" s="51"/>
      <c r="AV203" s="51"/>
      <c r="AW203" s="51"/>
      <c r="AX203" s="51"/>
      <c r="AY203" s="41"/>
      <c r="AZ203" s="41"/>
      <c r="BA203" s="41"/>
      <c r="BB203" s="51"/>
      <c r="BC203" s="51"/>
      <c r="BD203" s="51"/>
      <c r="BE203" s="51"/>
      <c r="BF203" s="51"/>
      <c r="BG203" s="51"/>
      <c r="BH203" s="51"/>
      <c r="BI203" s="51"/>
      <c r="BJ203" s="51"/>
      <c r="BK203" s="51"/>
      <c r="BL203" s="51"/>
      <c r="BM203" s="51"/>
      <c r="BN203" s="51"/>
      <c r="BO203" s="51"/>
      <c r="BP203" s="51"/>
      <c r="BQ203" s="51"/>
      <c r="BR203" s="51"/>
      <c r="BS203" s="51"/>
      <c r="BT203" s="51"/>
      <c r="BU203" s="51"/>
    </row>
    <row r="204" spans="1:73" ht="12.75" customHeight="1" x14ac:dyDescent="0.25">
      <c r="A204" s="51"/>
      <c r="B204" s="51"/>
      <c r="C204" s="51"/>
      <c r="D204" s="51"/>
      <c r="E204" s="51"/>
      <c r="F204" s="51"/>
      <c r="G204" s="51"/>
      <c r="H204" s="51"/>
      <c r="I204" s="51"/>
      <c r="J204" s="51"/>
      <c r="K204" s="51"/>
      <c r="L204" s="51"/>
      <c r="M204" s="51"/>
      <c r="N204" s="51"/>
      <c r="O204" s="51"/>
      <c r="P204" s="51"/>
      <c r="Q204" s="51"/>
      <c r="R204" s="51"/>
      <c r="S204" s="51"/>
      <c r="T204" s="51"/>
      <c r="U204" s="51"/>
      <c r="V204" s="51"/>
      <c r="W204" s="51"/>
      <c r="X204" s="51"/>
      <c r="Y204" s="51"/>
      <c r="Z204" s="51"/>
      <c r="AA204" s="51"/>
      <c r="AB204" s="51"/>
      <c r="AC204" s="51"/>
      <c r="AD204" s="51"/>
      <c r="AE204" s="51"/>
      <c r="AF204" s="51"/>
      <c r="AG204" s="51"/>
      <c r="AH204" s="51"/>
      <c r="AI204" s="51"/>
      <c r="AJ204" s="51"/>
      <c r="AK204" s="51"/>
      <c r="AL204" s="51"/>
      <c r="AM204" s="51"/>
      <c r="AN204" s="51"/>
      <c r="AO204" s="51"/>
      <c r="AP204" s="51"/>
      <c r="AQ204" s="51"/>
      <c r="AR204" s="51"/>
      <c r="AS204" s="51"/>
      <c r="AT204" s="51"/>
      <c r="AU204" s="51"/>
      <c r="AV204" s="51"/>
      <c r="AW204" s="51"/>
      <c r="AX204" s="51"/>
      <c r="AY204" s="41"/>
      <c r="AZ204" s="41"/>
      <c r="BA204" s="41"/>
      <c r="BB204" s="51"/>
      <c r="BC204" s="51"/>
      <c r="BD204" s="51"/>
      <c r="BE204" s="51"/>
      <c r="BF204" s="51"/>
      <c r="BG204" s="51"/>
      <c r="BH204" s="51"/>
      <c r="BI204" s="51"/>
      <c r="BJ204" s="51"/>
      <c r="BK204" s="51"/>
      <c r="BL204" s="51"/>
      <c r="BM204" s="51"/>
      <c r="BN204" s="51"/>
      <c r="BO204" s="51"/>
      <c r="BP204" s="51"/>
      <c r="BQ204" s="51"/>
      <c r="BR204" s="51"/>
      <c r="BS204" s="51"/>
      <c r="BT204" s="51"/>
      <c r="BU204" s="51"/>
    </row>
    <row r="205" spans="1:73" ht="12.75" customHeight="1" x14ac:dyDescent="0.25">
      <c r="A205" s="51"/>
      <c r="B205" s="51"/>
      <c r="C205" s="51"/>
      <c r="D205" s="51"/>
      <c r="E205" s="51"/>
      <c r="F205" s="51"/>
      <c r="G205" s="51"/>
      <c r="H205" s="51"/>
      <c r="I205" s="51"/>
      <c r="J205" s="51"/>
      <c r="K205" s="51"/>
      <c r="L205" s="51"/>
      <c r="M205" s="51"/>
      <c r="N205" s="51"/>
      <c r="O205" s="51"/>
      <c r="P205" s="51"/>
      <c r="Q205" s="51"/>
      <c r="R205" s="51"/>
      <c r="S205" s="51"/>
      <c r="T205" s="51"/>
      <c r="U205" s="51"/>
      <c r="V205" s="51"/>
      <c r="W205" s="51"/>
      <c r="X205" s="51"/>
      <c r="Y205" s="51"/>
      <c r="Z205" s="51"/>
      <c r="AA205" s="51"/>
      <c r="AB205" s="51"/>
      <c r="AC205" s="51"/>
      <c r="AD205" s="51"/>
      <c r="AE205" s="51"/>
      <c r="AF205" s="51"/>
      <c r="AG205" s="51"/>
      <c r="AH205" s="51"/>
      <c r="AI205" s="51"/>
      <c r="AJ205" s="51"/>
      <c r="AK205" s="51"/>
      <c r="AL205" s="51"/>
      <c r="AM205" s="51"/>
      <c r="AN205" s="51"/>
      <c r="AO205" s="51"/>
      <c r="AP205" s="51"/>
      <c r="AQ205" s="51"/>
      <c r="AR205" s="51"/>
      <c r="AS205" s="51"/>
      <c r="AT205" s="51"/>
      <c r="AU205" s="51"/>
      <c r="AV205" s="51"/>
      <c r="AW205" s="51"/>
      <c r="AX205" s="51"/>
      <c r="AY205" s="41"/>
      <c r="AZ205" s="41"/>
      <c r="BA205" s="41"/>
      <c r="BB205" s="51"/>
      <c r="BC205" s="51"/>
      <c r="BD205" s="51"/>
      <c r="BE205" s="51"/>
      <c r="BF205" s="51"/>
      <c r="BG205" s="51"/>
      <c r="BH205" s="51"/>
      <c r="BI205" s="51"/>
      <c r="BJ205" s="51"/>
      <c r="BK205" s="51"/>
      <c r="BL205" s="51"/>
      <c r="BM205" s="51"/>
      <c r="BN205" s="51"/>
      <c r="BO205" s="51"/>
      <c r="BP205" s="51"/>
      <c r="BQ205" s="51"/>
      <c r="BR205" s="51"/>
      <c r="BS205" s="51"/>
      <c r="BT205" s="51"/>
      <c r="BU205" s="51"/>
    </row>
    <row r="206" spans="1:73" ht="12.75" customHeight="1" x14ac:dyDescent="0.25">
      <c r="A206" s="51"/>
      <c r="B206" s="51"/>
      <c r="C206" s="51"/>
      <c r="D206" s="51"/>
      <c r="E206" s="51"/>
      <c r="F206" s="51"/>
      <c r="G206" s="51"/>
      <c r="H206" s="51"/>
      <c r="I206" s="51"/>
      <c r="J206" s="51"/>
      <c r="K206" s="51"/>
      <c r="L206" s="51"/>
      <c r="M206" s="51"/>
      <c r="N206" s="51"/>
      <c r="O206" s="51"/>
      <c r="P206" s="51"/>
      <c r="Q206" s="51"/>
      <c r="R206" s="51"/>
      <c r="S206" s="51"/>
      <c r="T206" s="51"/>
      <c r="U206" s="51"/>
      <c r="V206" s="51"/>
      <c r="W206" s="51"/>
      <c r="X206" s="51"/>
      <c r="Y206" s="51"/>
      <c r="Z206" s="51"/>
      <c r="AA206" s="51"/>
      <c r="AB206" s="51"/>
      <c r="AC206" s="51"/>
      <c r="AD206" s="51"/>
      <c r="AE206" s="51"/>
      <c r="AF206" s="51"/>
      <c r="AG206" s="51"/>
      <c r="AH206" s="51"/>
      <c r="AI206" s="51"/>
      <c r="AJ206" s="51"/>
      <c r="AK206" s="51"/>
      <c r="AL206" s="51"/>
      <c r="AM206" s="51"/>
      <c r="AN206" s="51"/>
      <c r="AO206" s="51"/>
      <c r="AP206" s="51"/>
      <c r="AQ206" s="51"/>
      <c r="AR206" s="51"/>
      <c r="AS206" s="51"/>
      <c r="AT206" s="51"/>
      <c r="AU206" s="51"/>
      <c r="AV206" s="51"/>
      <c r="AW206" s="51"/>
      <c r="AX206" s="51"/>
      <c r="AY206" s="41"/>
      <c r="AZ206" s="41"/>
      <c r="BA206" s="41"/>
      <c r="BB206" s="51"/>
      <c r="BC206" s="51"/>
      <c r="BD206" s="51"/>
      <c r="BE206" s="51"/>
      <c r="BF206" s="51"/>
      <c r="BG206" s="51"/>
      <c r="BH206" s="51"/>
      <c r="BI206" s="51"/>
      <c r="BJ206" s="51"/>
      <c r="BK206" s="51"/>
      <c r="BL206" s="51"/>
      <c r="BM206" s="51"/>
      <c r="BN206" s="51"/>
      <c r="BO206" s="51"/>
      <c r="BP206" s="51"/>
      <c r="BQ206" s="51"/>
      <c r="BR206" s="51"/>
      <c r="BS206" s="51"/>
      <c r="BT206" s="51"/>
      <c r="BU206" s="51"/>
    </row>
    <row r="207" spans="1:73" ht="12.75" customHeight="1" x14ac:dyDescent="0.25">
      <c r="A207" s="51"/>
      <c r="B207" s="51"/>
      <c r="C207" s="51"/>
      <c r="D207" s="51"/>
      <c r="E207" s="51"/>
      <c r="F207" s="51"/>
      <c r="G207" s="51"/>
      <c r="H207" s="51"/>
      <c r="I207" s="51"/>
      <c r="J207" s="51"/>
      <c r="K207" s="51"/>
      <c r="L207" s="51"/>
      <c r="M207" s="51"/>
      <c r="N207" s="51"/>
      <c r="O207" s="51"/>
      <c r="P207" s="51"/>
      <c r="Q207" s="51"/>
      <c r="R207" s="51"/>
      <c r="S207" s="51"/>
      <c r="T207" s="51"/>
      <c r="U207" s="51"/>
      <c r="V207" s="51"/>
      <c r="W207" s="51"/>
      <c r="X207" s="51"/>
      <c r="Y207" s="51"/>
      <c r="Z207" s="51"/>
      <c r="AA207" s="51"/>
      <c r="AB207" s="51"/>
      <c r="AC207" s="51"/>
      <c r="AD207" s="51"/>
      <c r="AE207" s="51"/>
      <c r="AF207" s="51"/>
      <c r="AG207" s="51"/>
      <c r="AH207" s="51"/>
      <c r="AI207" s="51"/>
      <c r="AJ207" s="51"/>
      <c r="AK207" s="51"/>
      <c r="AL207" s="51"/>
      <c r="AM207" s="51"/>
      <c r="AN207" s="51"/>
      <c r="AO207" s="51"/>
      <c r="AP207" s="51"/>
      <c r="AQ207" s="51"/>
      <c r="AR207" s="51"/>
      <c r="AS207" s="51"/>
      <c r="AT207" s="51"/>
      <c r="AU207" s="51"/>
      <c r="AV207" s="51"/>
      <c r="AW207" s="51"/>
      <c r="AX207" s="51"/>
      <c r="AY207" s="41"/>
      <c r="AZ207" s="41"/>
      <c r="BA207" s="41"/>
      <c r="BB207" s="51"/>
      <c r="BC207" s="51"/>
      <c r="BD207" s="51"/>
      <c r="BE207" s="51"/>
      <c r="BF207" s="51"/>
      <c r="BG207" s="51"/>
      <c r="BH207" s="51"/>
      <c r="BI207" s="51"/>
      <c r="BJ207" s="51"/>
      <c r="BK207" s="51"/>
      <c r="BL207" s="51"/>
      <c r="BM207" s="51"/>
      <c r="BN207" s="51"/>
      <c r="BO207" s="51"/>
      <c r="BP207" s="51"/>
      <c r="BQ207" s="51"/>
      <c r="BR207" s="51"/>
      <c r="BS207" s="51"/>
      <c r="BT207" s="51"/>
      <c r="BU207" s="51"/>
    </row>
    <row r="208" spans="1:73" ht="12.75" customHeight="1" x14ac:dyDescent="0.25">
      <c r="A208" s="51"/>
      <c r="B208" s="51"/>
      <c r="C208" s="51"/>
      <c r="D208" s="51"/>
      <c r="E208" s="51"/>
      <c r="F208" s="51"/>
      <c r="G208" s="51"/>
      <c r="H208" s="51"/>
      <c r="I208" s="51"/>
      <c r="J208" s="51"/>
      <c r="K208" s="51"/>
      <c r="L208" s="51"/>
      <c r="M208" s="51"/>
      <c r="N208" s="51"/>
      <c r="O208" s="51"/>
      <c r="P208" s="51"/>
      <c r="Q208" s="51"/>
      <c r="R208" s="51"/>
      <c r="S208" s="51"/>
      <c r="T208" s="51"/>
      <c r="U208" s="51"/>
      <c r="V208" s="51"/>
      <c r="W208" s="51"/>
      <c r="X208" s="51"/>
      <c r="Y208" s="51"/>
      <c r="Z208" s="51"/>
      <c r="AA208" s="51"/>
      <c r="AB208" s="51"/>
      <c r="AC208" s="51"/>
      <c r="AD208" s="51"/>
      <c r="AE208" s="51"/>
      <c r="AF208" s="51"/>
      <c r="AG208" s="51"/>
      <c r="AH208" s="51"/>
      <c r="AI208" s="51"/>
      <c r="AJ208" s="51"/>
      <c r="AK208" s="51"/>
      <c r="AL208" s="51"/>
      <c r="AM208" s="51"/>
      <c r="AN208" s="51"/>
      <c r="AO208" s="51"/>
      <c r="AP208" s="51"/>
      <c r="AQ208" s="51"/>
      <c r="AR208" s="51"/>
      <c r="AS208" s="51"/>
      <c r="AT208" s="51"/>
      <c r="AU208" s="51"/>
      <c r="AV208" s="51"/>
      <c r="AW208" s="51"/>
      <c r="AX208" s="51"/>
      <c r="AY208" s="41"/>
      <c r="AZ208" s="41"/>
      <c r="BA208" s="41"/>
      <c r="BB208" s="51"/>
      <c r="BC208" s="51"/>
      <c r="BD208" s="51"/>
      <c r="BE208" s="51"/>
      <c r="BF208" s="51"/>
      <c r="BG208" s="51"/>
      <c r="BH208" s="51"/>
      <c r="BI208" s="51"/>
      <c r="BJ208" s="51"/>
      <c r="BK208" s="51"/>
      <c r="BL208" s="51"/>
      <c r="BM208" s="51"/>
      <c r="BN208" s="51"/>
      <c r="BO208" s="51"/>
      <c r="BP208" s="51"/>
      <c r="BQ208" s="51"/>
      <c r="BR208" s="51"/>
      <c r="BS208" s="51"/>
      <c r="BT208" s="51"/>
      <c r="BU208" s="51"/>
    </row>
    <row r="209" spans="1:73" ht="12.75" customHeight="1" x14ac:dyDescent="0.25">
      <c r="A209" s="51"/>
      <c r="B209" s="51"/>
      <c r="C209" s="51"/>
      <c r="D209" s="51"/>
      <c r="E209" s="51"/>
      <c r="F209" s="51"/>
      <c r="G209" s="51"/>
      <c r="H209" s="51"/>
      <c r="I209" s="51"/>
      <c r="J209" s="51"/>
      <c r="K209" s="51"/>
      <c r="L209" s="51"/>
      <c r="M209" s="51"/>
      <c r="N209" s="51"/>
      <c r="O209" s="51"/>
      <c r="P209" s="51"/>
      <c r="Q209" s="51"/>
      <c r="R209" s="51"/>
      <c r="S209" s="51"/>
      <c r="T209" s="51"/>
      <c r="U209" s="51"/>
      <c r="V209" s="51"/>
      <c r="W209" s="51"/>
      <c r="X209" s="51"/>
      <c r="Y209" s="51"/>
      <c r="Z209" s="51"/>
      <c r="AA209" s="51"/>
      <c r="AB209" s="51"/>
      <c r="AC209" s="51"/>
      <c r="AD209" s="51"/>
      <c r="AE209" s="51"/>
      <c r="AF209" s="51"/>
      <c r="AG209" s="51"/>
      <c r="AH209" s="51"/>
      <c r="AI209" s="51"/>
      <c r="AJ209" s="51"/>
      <c r="AK209" s="51"/>
      <c r="AL209" s="51"/>
      <c r="AM209" s="51"/>
      <c r="AN209" s="51"/>
      <c r="AO209" s="51"/>
      <c r="AP209" s="51"/>
      <c r="AQ209" s="51"/>
      <c r="AR209" s="51"/>
      <c r="AS209" s="51"/>
      <c r="AT209" s="51"/>
      <c r="AU209" s="51"/>
      <c r="AV209" s="51"/>
      <c r="AW209" s="51"/>
      <c r="AX209" s="51"/>
      <c r="AY209" s="41"/>
      <c r="AZ209" s="41"/>
      <c r="BA209" s="41"/>
      <c r="BB209" s="51"/>
      <c r="BC209" s="51"/>
      <c r="BD209" s="51"/>
      <c r="BE209" s="51"/>
      <c r="BF209" s="51"/>
      <c r="BG209" s="51"/>
      <c r="BH209" s="51"/>
      <c r="BI209" s="51"/>
      <c r="BJ209" s="51"/>
      <c r="BK209" s="51"/>
      <c r="BL209" s="51"/>
      <c r="BM209" s="51"/>
      <c r="BN209" s="51"/>
      <c r="BO209" s="51"/>
      <c r="BP209" s="51"/>
      <c r="BQ209" s="51"/>
      <c r="BR209" s="51"/>
      <c r="BS209" s="51"/>
      <c r="BT209" s="51"/>
      <c r="BU209" s="51"/>
    </row>
    <row r="210" spans="1:73" ht="12.75" customHeight="1" x14ac:dyDescent="0.25">
      <c r="A210" s="51"/>
      <c r="B210" s="51"/>
      <c r="C210" s="51"/>
      <c r="D210" s="51"/>
      <c r="E210" s="51"/>
      <c r="F210" s="51"/>
      <c r="G210" s="51"/>
      <c r="H210" s="51"/>
      <c r="I210" s="51"/>
      <c r="J210" s="51"/>
      <c r="K210" s="51"/>
      <c r="L210" s="51"/>
      <c r="M210" s="51"/>
      <c r="N210" s="51"/>
      <c r="O210" s="51"/>
      <c r="P210" s="51"/>
      <c r="Q210" s="51"/>
      <c r="R210" s="51"/>
      <c r="S210" s="51"/>
      <c r="T210" s="51"/>
      <c r="U210" s="51"/>
      <c r="V210" s="51"/>
      <c r="W210" s="51"/>
      <c r="X210" s="51"/>
      <c r="Y210" s="51"/>
      <c r="Z210" s="51"/>
      <c r="AA210" s="51"/>
      <c r="AB210" s="51"/>
      <c r="AC210" s="51"/>
      <c r="AD210" s="51"/>
      <c r="AE210" s="51"/>
      <c r="AF210" s="51"/>
      <c r="AG210" s="51"/>
      <c r="AH210" s="51"/>
      <c r="AI210" s="51"/>
      <c r="AJ210" s="51"/>
      <c r="AK210" s="51"/>
      <c r="AL210" s="51"/>
      <c r="AM210" s="51"/>
      <c r="AN210" s="51"/>
      <c r="AO210" s="51"/>
      <c r="AP210" s="51"/>
      <c r="AQ210" s="51"/>
      <c r="AR210" s="51"/>
      <c r="AS210" s="51"/>
      <c r="AT210" s="51"/>
      <c r="AU210" s="51"/>
      <c r="AV210" s="51"/>
      <c r="AW210" s="51"/>
      <c r="AX210" s="51"/>
      <c r="AY210" s="41"/>
      <c r="AZ210" s="41"/>
      <c r="BA210" s="41"/>
      <c r="BB210" s="51"/>
      <c r="BC210" s="51"/>
      <c r="BD210" s="51"/>
      <c r="BE210" s="51"/>
      <c r="BF210" s="51"/>
      <c r="BG210" s="51"/>
      <c r="BH210" s="51"/>
      <c r="BI210" s="51"/>
      <c r="BJ210" s="51"/>
      <c r="BK210" s="51"/>
      <c r="BL210" s="51"/>
      <c r="BM210" s="51"/>
      <c r="BN210" s="51"/>
      <c r="BO210" s="51"/>
      <c r="BP210" s="51"/>
      <c r="BQ210" s="51"/>
      <c r="BR210" s="51"/>
      <c r="BS210" s="51"/>
      <c r="BT210" s="51"/>
      <c r="BU210" s="51"/>
    </row>
    <row r="211" spans="1:73" ht="12.75" customHeight="1" x14ac:dyDescent="0.25">
      <c r="A211" s="51"/>
      <c r="B211" s="51"/>
      <c r="C211" s="51"/>
      <c r="D211" s="51"/>
      <c r="E211" s="51"/>
      <c r="F211" s="51"/>
      <c r="G211" s="51"/>
      <c r="H211" s="51"/>
      <c r="I211" s="51"/>
      <c r="J211" s="51"/>
      <c r="K211" s="51"/>
      <c r="L211" s="51"/>
      <c r="M211" s="51"/>
      <c r="N211" s="51"/>
      <c r="O211" s="51"/>
      <c r="P211" s="51"/>
      <c r="Q211" s="51"/>
      <c r="R211" s="51"/>
      <c r="S211" s="51"/>
      <c r="T211" s="51"/>
      <c r="U211" s="51"/>
      <c r="V211" s="51"/>
      <c r="W211" s="51"/>
      <c r="X211" s="51"/>
      <c r="Y211" s="51"/>
      <c r="Z211" s="51"/>
      <c r="AA211" s="51"/>
      <c r="AB211" s="51"/>
      <c r="AC211" s="51"/>
      <c r="AD211" s="51"/>
      <c r="AE211" s="51"/>
      <c r="AF211" s="51"/>
      <c r="AG211" s="51"/>
      <c r="AH211" s="51"/>
      <c r="AI211" s="51"/>
      <c r="AJ211" s="51"/>
      <c r="AK211" s="51"/>
      <c r="AL211" s="51"/>
      <c r="AM211" s="51"/>
      <c r="AN211" s="51"/>
      <c r="AO211" s="51"/>
      <c r="AP211" s="51"/>
      <c r="AQ211" s="51"/>
      <c r="AR211" s="51"/>
      <c r="AS211" s="51"/>
      <c r="AT211" s="51"/>
      <c r="AU211" s="51"/>
      <c r="AV211" s="51"/>
      <c r="AW211" s="51"/>
      <c r="AX211" s="51"/>
      <c r="AY211" s="41"/>
      <c r="AZ211" s="41"/>
      <c r="BA211" s="41"/>
      <c r="BB211" s="51"/>
      <c r="BC211" s="51"/>
      <c r="BD211" s="51"/>
      <c r="BE211" s="51"/>
      <c r="BF211" s="51"/>
      <c r="BG211" s="51"/>
      <c r="BH211" s="51"/>
      <c r="BI211" s="51"/>
      <c r="BJ211" s="51"/>
      <c r="BK211" s="51"/>
      <c r="BL211" s="51"/>
      <c r="BM211" s="51"/>
      <c r="BN211" s="51"/>
      <c r="BO211" s="51"/>
      <c r="BP211" s="51"/>
      <c r="BQ211" s="51"/>
      <c r="BR211" s="51"/>
      <c r="BS211" s="51"/>
      <c r="BT211" s="51"/>
      <c r="BU211" s="51"/>
    </row>
    <row r="212" spans="1:73" ht="12.75" customHeight="1" x14ac:dyDescent="0.25">
      <c r="A212" s="51"/>
      <c r="B212" s="51"/>
      <c r="C212" s="51"/>
      <c r="D212" s="51"/>
      <c r="E212" s="51"/>
      <c r="F212" s="51"/>
      <c r="G212" s="51"/>
      <c r="H212" s="51"/>
      <c r="I212" s="51"/>
      <c r="J212" s="51"/>
      <c r="K212" s="51"/>
      <c r="L212" s="51"/>
      <c r="M212" s="51"/>
      <c r="N212" s="51"/>
      <c r="O212" s="51"/>
      <c r="P212" s="51"/>
      <c r="Q212" s="51"/>
      <c r="R212" s="51"/>
      <c r="S212" s="51"/>
      <c r="T212" s="51"/>
      <c r="U212" s="51"/>
      <c r="V212" s="51"/>
      <c r="W212" s="51"/>
      <c r="X212" s="51"/>
      <c r="Y212" s="51"/>
      <c r="Z212" s="51"/>
      <c r="AA212" s="51"/>
      <c r="AB212" s="51"/>
      <c r="AC212" s="51"/>
      <c r="AD212" s="51"/>
      <c r="AE212" s="51"/>
      <c r="AF212" s="51"/>
      <c r="AG212" s="51"/>
      <c r="AH212" s="51"/>
      <c r="AI212" s="51"/>
      <c r="AJ212" s="51"/>
      <c r="AK212" s="51"/>
      <c r="AL212" s="51"/>
      <c r="AM212" s="51"/>
      <c r="AN212" s="51"/>
      <c r="AO212" s="51"/>
      <c r="AP212" s="51"/>
      <c r="AQ212" s="51"/>
      <c r="AR212" s="51"/>
      <c r="AS212" s="51"/>
      <c r="AT212" s="51"/>
      <c r="AU212" s="51"/>
      <c r="AV212" s="51"/>
      <c r="AW212" s="51"/>
      <c r="AX212" s="51"/>
      <c r="AY212" s="41"/>
      <c r="AZ212" s="41"/>
      <c r="BA212" s="41"/>
      <c r="BB212" s="51"/>
      <c r="BC212" s="51"/>
      <c r="BD212" s="51"/>
      <c r="BE212" s="51"/>
      <c r="BF212" s="51"/>
      <c r="BG212" s="51"/>
      <c r="BH212" s="51"/>
      <c r="BI212" s="51"/>
      <c r="BJ212" s="51"/>
      <c r="BK212" s="51"/>
      <c r="BL212" s="51"/>
      <c r="BM212" s="51"/>
      <c r="BN212" s="51"/>
      <c r="BO212" s="51"/>
      <c r="BP212" s="51"/>
      <c r="BQ212" s="51"/>
      <c r="BR212" s="51"/>
      <c r="BS212" s="51"/>
      <c r="BT212" s="51"/>
      <c r="BU212" s="51"/>
    </row>
    <row r="213" spans="1:73" ht="12.75" customHeight="1" x14ac:dyDescent="0.25">
      <c r="A213" s="51"/>
      <c r="B213" s="51"/>
      <c r="C213" s="51"/>
      <c r="D213" s="51"/>
      <c r="E213" s="51"/>
      <c r="F213" s="51"/>
      <c r="G213" s="51"/>
      <c r="H213" s="51"/>
      <c r="I213" s="51"/>
      <c r="J213" s="51"/>
      <c r="K213" s="51"/>
      <c r="L213" s="51"/>
      <c r="M213" s="51"/>
      <c r="N213" s="51"/>
      <c r="O213" s="51"/>
      <c r="P213" s="51"/>
      <c r="Q213" s="51"/>
      <c r="R213" s="51"/>
      <c r="S213" s="51"/>
      <c r="T213" s="51"/>
      <c r="U213" s="51"/>
      <c r="V213" s="51"/>
      <c r="W213" s="51"/>
      <c r="X213" s="51"/>
      <c r="Y213" s="51"/>
      <c r="Z213" s="51"/>
      <c r="AA213" s="51"/>
      <c r="AB213" s="51"/>
      <c r="AC213" s="51"/>
      <c r="AD213" s="51"/>
      <c r="AE213" s="51"/>
      <c r="AF213" s="51"/>
      <c r="AG213" s="51"/>
      <c r="AH213" s="51"/>
      <c r="AI213" s="51"/>
      <c r="AJ213" s="51"/>
      <c r="AK213" s="51"/>
      <c r="AL213" s="51"/>
      <c r="AM213" s="51"/>
      <c r="AN213" s="51"/>
      <c r="AO213" s="51"/>
      <c r="AP213" s="51"/>
      <c r="AQ213" s="51"/>
      <c r="AR213" s="51"/>
      <c r="AS213" s="51"/>
      <c r="AT213" s="51"/>
      <c r="AU213" s="51"/>
      <c r="AV213" s="51"/>
      <c r="AW213" s="51"/>
      <c r="AX213" s="51"/>
      <c r="AY213" s="41"/>
      <c r="AZ213" s="41"/>
      <c r="BA213" s="41"/>
      <c r="BB213" s="51"/>
      <c r="BC213" s="51"/>
      <c r="BD213" s="51"/>
      <c r="BE213" s="51"/>
      <c r="BF213" s="51"/>
      <c r="BG213" s="51"/>
      <c r="BH213" s="51"/>
      <c r="BI213" s="51"/>
      <c r="BJ213" s="51"/>
      <c r="BK213" s="51"/>
      <c r="BL213" s="51"/>
      <c r="BM213" s="51"/>
      <c r="BN213" s="51"/>
      <c r="BO213" s="51"/>
      <c r="BP213" s="51"/>
      <c r="BQ213" s="51"/>
      <c r="BR213" s="51"/>
      <c r="BS213" s="51"/>
      <c r="BT213" s="51"/>
      <c r="BU213" s="51"/>
    </row>
    <row r="214" spans="1:73" ht="12.75" customHeight="1" x14ac:dyDescent="0.25">
      <c r="A214" s="51"/>
      <c r="B214" s="51"/>
      <c r="C214" s="51"/>
      <c r="D214" s="51"/>
      <c r="E214" s="51"/>
      <c r="F214" s="51"/>
      <c r="G214" s="51"/>
      <c r="H214" s="51"/>
      <c r="I214" s="51"/>
      <c r="J214" s="51"/>
      <c r="K214" s="51"/>
      <c r="L214" s="51"/>
      <c r="M214" s="51"/>
      <c r="N214" s="51"/>
      <c r="O214" s="51"/>
      <c r="P214" s="51"/>
      <c r="Q214" s="51"/>
      <c r="R214" s="51"/>
      <c r="S214" s="51"/>
      <c r="T214" s="51"/>
      <c r="U214" s="51"/>
      <c r="V214" s="51"/>
      <c r="W214" s="51"/>
      <c r="X214" s="51"/>
      <c r="Y214" s="51"/>
      <c r="Z214" s="51"/>
      <c r="AA214" s="51"/>
      <c r="AB214" s="51"/>
      <c r="AC214" s="51"/>
      <c r="AD214" s="51"/>
      <c r="AE214" s="51"/>
      <c r="AF214" s="51"/>
      <c r="AG214" s="51"/>
      <c r="AH214" s="51"/>
      <c r="AI214" s="51"/>
      <c r="AJ214" s="51"/>
      <c r="AK214" s="51"/>
      <c r="AL214" s="51"/>
      <c r="AM214" s="51"/>
      <c r="AN214" s="51"/>
      <c r="AO214" s="51"/>
      <c r="AP214" s="51"/>
      <c r="AQ214" s="51"/>
      <c r="AR214" s="51"/>
      <c r="AS214" s="51"/>
      <c r="AT214" s="51"/>
      <c r="AU214" s="51"/>
      <c r="AV214" s="51"/>
      <c r="AW214" s="51"/>
      <c r="AX214" s="51"/>
      <c r="AY214" s="41"/>
      <c r="AZ214" s="41"/>
      <c r="BA214" s="41"/>
      <c r="BB214" s="51"/>
      <c r="BC214" s="51"/>
      <c r="BD214" s="51"/>
      <c r="BE214" s="51"/>
      <c r="BF214" s="51"/>
      <c r="BG214" s="51"/>
      <c r="BH214" s="51"/>
      <c r="BI214" s="51"/>
      <c r="BJ214" s="51"/>
      <c r="BK214" s="51"/>
      <c r="BL214" s="51"/>
      <c r="BM214" s="51"/>
      <c r="BN214" s="51"/>
      <c r="BO214" s="51"/>
      <c r="BP214" s="51"/>
      <c r="BQ214" s="51"/>
      <c r="BR214" s="51"/>
      <c r="BS214" s="51"/>
      <c r="BT214" s="51"/>
      <c r="BU214" s="51"/>
    </row>
    <row r="215" spans="1:73" ht="12.75" customHeight="1" x14ac:dyDescent="0.25">
      <c r="A215" s="51"/>
      <c r="B215" s="51"/>
      <c r="C215" s="51"/>
      <c r="D215" s="51"/>
      <c r="E215" s="51"/>
      <c r="F215" s="51"/>
      <c r="G215" s="51"/>
      <c r="H215" s="51"/>
      <c r="I215" s="51"/>
      <c r="J215" s="51"/>
      <c r="K215" s="51"/>
      <c r="L215" s="51"/>
      <c r="M215" s="51"/>
      <c r="N215" s="51"/>
      <c r="O215" s="51"/>
      <c r="P215" s="51"/>
      <c r="Q215" s="51"/>
      <c r="R215" s="51"/>
      <c r="S215" s="51"/>
      <c r="T215" s="51"/>
      <c r="U215" s="51"/>
      <c r="V215" s="51"/>
      <c r="W215" s="51"/>
      <c r="X215" s="51"/>
      <c r="Y215" s="51"/>
      <c r="Z215" s="51"/>
      <c r="AA215" s="51"/>
      <c r="AB215" s="51"/>
      <c r="AC215" s="51"/>
      <c r="AD215" s="51"/>
      <c r="AE215" s="51"/>
      <c r="AF215" s="51"/>
      <c r="AG215" s="51"/>
      <c r="AH215" s="51"/>
      <c r="AI215" s="51"/>
      <c r="AJ215" s="51"/>
      <c r="AK215" s="51"/>
      <c r="AL215" s="51"/>
      <c r="AM215" s="51"/>
      <c r="AN215" s="51"/>
      <c r="AO215" s="51"/>
      <c r="AP215" s="51"/>
      <c r="AQ215" s="51"/>
      <c r="AR215" s="51"/>
      <c r="AS215" s="51"/>
      <c r="AT215" s="51"/>
      <c r="AU215" s="51"/>
      <c r="AV215" s="51"/>
      <c r="AW215" s="51"/>
      <c r="AX215" s="51"/>
      <c r="AY215" s="41"/>
      <c r="AZ215" s="41"/>
      <c r="BA215" s="41"/>
      <c r="BB215" s="51"/>
      <c r="BC215" s="51"/>
      <c r="BD215" s="51"/>
      <c r="BE215" s="51"/>
      <c r="BF215" s="51"/>
      <c r="BG215" s="51"/>
      <c r="BH215" s="51"/>
      <c r="BI215" s="51"/>
      <c r="BJ215" s="51"/>
      <c r="BK215" s="51"/>
      <c r="BL215" s="51"/>
      <c r="BM215" s="51"/>
      <c r="BN215" s="51"/>
      <c r="BO215" s="51"/>
      <c r="BP215" s="51"/>
      <c r="BQ215" s="51"/>
      <c r="BR215" s="51"/>
      <c r="BS215" s="51"/>
      <c r="BT215" s="51"/>
      <c r="BU215" s="51"/>
    </row>
    <row r="216" spans="1:73" ht="12.75" customHeight="1" x14ac:dyDescent="0.25">
      <c r="A216" s="51"/>
      <c r="B216" s="51"/>
      <c r="C216" s="51"/>
      <c r="D216" s="51"/>
      <c r="E216" s="51"/>
      <c r="F216" s="51"/>
      <c r="G216" s="51"/>
      <c r="H216" s="51"/>
      <c r="I216" s="51"/>
      <c r="J216" s="51"/>
      <c r="K216" s="51"/>
      <c r="L216" s="51"/>
      <c r="M216" s="51"/>
      <c r="N216" s="51"/>
      <c r="O216" s="51"/>
      <c r="P216" s="51"/>
      <c r="Q216" s="51"/>
      <c r="R216" s="51"/>
      <c r="S216" s="51"/>
      <c r="T216" s="51"/>
      <c r="U216" s="51"/>
      <c r="V216" s="51"/>
      <c r="W216" s="51"/>
      <c r="X216" s="51"/>
      <c r="Y216" s="51"/>
      <c r="Z216" s="51"/>
      <c r="AA216" s="51"/>
      <c r="AB216" s="51"/>
      <c r="AC216" s="51"/>
      <c r="AD216" s="51"/>
      <c r="AE216" s="51"/>
      <c r="AF216" s="51"/>
      <c r="AG216" s="51"/>
      <c r="AH216" s="51"/>
      <c r="AI216" s="51"/>
      <c r="AJ216" s="51"/>
      <c r="AK216" s="51"/>
      <c r="AL216" s="51"/>
      <c r="AM216" s="51"/>
      <c r="AN216" s="51"/>
      <c r="AO216" s="51"/>
      <c r="AP216" s="51"/>
      <c r="AQ216" s="51"/>
      <c r="AR216" s="51"/>
      <c r="AS216" s="51"/>
      <c r="AT216" s="51"/>
      <c r="AU216" s="51"/>
      <c r="AV216" s="51"/>
      <c r="AW216" s="51"/>
      <c r="AX216" s="51"/>
      <c r="AY216" s="41"/>
      <c r="AZ216" s="41"/>
      <c r="BA216" s="41"/>
      <c r="BB216" s="51"/>
      <c r="BC216" s="51"/>
      <c r="BD216" s="51"/>
      <c r="BE216" s="51"/>
      <c r="BF216" s="51"/>
      <c r="BG216" s="51"/>
      <c r="BH216" s="51"/>
      <c r="BI216" s="51"/>
      <c r="BJ216" s="51"/>
      <c r="BK216" s="51"/>
      <c r="BL216" s="51"/>
      <c r="BM216" s="51"/>
      <c r="BN216" s="51"/>
      <c r="BO216" s="51"/>
      <c r="BP216" s="51"/>
      <c r="BQ216" s="51"/>
      <c r="BR216" s="51"/>
      <c r="BS216" s="51"/>
      <c r="BT216" s="51"/>
      <c r="BU216" s="51"/>
    </row>
    <row r="217" spans="1:73" ht="12.75" customHeight="1" x14ac:dyDescent="0.25">
      <c r="A217" s="51"/>
      <c r="B217" s="51"/>
      <c r="C217" s="51"/>
      <c r="D217" s="51"/>
      <c r="E217" s="51"/>
      <c r="F217" s="51"/>
      <c r="G217" s="51"/>
      <c r="H217" s="51"/>
      <c r="I217" s="51"/>
      <c r="J217" s="51"/>
      <c r="K217" s="51"/>
      <c r="L217" s="51"/>
      <c r="M217" s="51"/>
      <c r="N217" s="51"/>
      <c r="O217" s="51"/>
      <c r="P217" s="51"/>
      <c r="Q217" s="51"/>
      <c r="R217" s="51"/>
      <c r="S217" s="51"/>
      <c r="T217" s="51"/>
      <c r="U217" s="51"/>
      <c r="V217" s="51"/>
      <c r="W217" s="51"/>
      <c r="X217" s="51"/>
      <c r="Y217" s="51"/>
      <c r="Z217" s="51"/>
      <c r="AA217" s="51"/>
      <c r="AB217" s="51"/>
      <c r="AC217" s="51"/>
      <c r="AD217" s="51"/>
      <c r="AE217" s="51"/>
      <c r="AF217" s="51"/>
      <c r="AG217" s="51"/>
      <c r="AH217" s="51"/>
      <c r="AI217" s="51"/>
      <c r="AJ217" s="51"/>
      <c r="AK217" s="51"/>
      <c r="AL217" s="51"/>
      <c r="AM217" s="51"/>
      <c r="AN217" s="51"/>
      <c r="AO217" s="51"/>
      <c r="AP217" s="51"/>
      <c r="AQ217" s="51"/>
      <c r="AR217" s="51"/>
      <c r="AS217" s="51"/>
      <c r="AT217" s="51"/>
      <c r="AU217" s="51"/>
      <c r="AV217" s="51"/>
      <c r="AW217" s="51"/>
      <c r="AX217" s="51"/>
      <c r="AY217" s="41"/>
      <c r="AZ217" s="41"/>
      <c r="BA217" s="41"/>
      <c r="BB217" s="51"/>
      <c r="BC217" s="51"/>
      <c r="BD217" s="51"/>
      <c r="BE217" s="51"/>
      <c r="BF217" s="51"/>
      <c r="BG217" s="51"/>
      <c r="BH217" s="51"/>
      <c r="BI217" s="51"/>
      <c r="BJ217" s="51"/>
      <c r="BK217" s="51"/>
      <c r="BL217" s="51"/>
      <c r="BM217" s="51"/>
      <c r="BN217" s="51"/>
      <c r="BO217" s="51"/>
      <c r="BP217" s="51"/>
      <c r="BQ217" s="51"/>
      <c r="BR217" s="51"/>
      <c r="BS217" s="51"/>
      <c r="BT217" s="51"/>
      <c r="BU217" s="51"/>
    </row>
    <row r="218" spans="1:73" ht="12.75" customHeight="1" x14ac:dyDescent="0.25">
      <c r="A218" s="51"/>
      <c r="B218" s="51"/>
      <c r="C218" s="51"/>
      <c r="D218" s="51"/>
      <c r="E218" s="51"/>
      <c r="F218" s="51"/>
      <c r="G218" s="51"/>
      <c r="H218" s="51"/>
      <c r="I218" s="51"/>
      <c r="J218" s="51"/>
      <c r="K218" s="51"/>
      <c r="L218" s="51"/>
      <c r="M218" s="51"/>
      <c r="N218" s="51"/>
      <c r="O218" s="51"/>
      <c r="P218" s="51"/>
      <c r="Q218" s="51"/>
      <c r="R218" s="51"/>
      <c r="S218" s="51"/>
      <c r="T218" s="51"/>
      <c r="U218" s="51"/>
      <c r="V218" s="51"/>
      <c r="W218" s="51"/>
      <c r="X218" s="51"/>
      <c r="Y218" s="51"/>
      <c r="Z218" s="51"/>
      <c r="AA218" s="51"/>
      <c r="AB218" s="51"/>
      <c r="AC218" s="51"/>
      <c r="AD218" s="51"/>
      <c r="AE218" s="51"/>
      <c r="AF218" s="51"/>
      <c r="AG218" s="51"/>
      <c r="AH218" s="51"/>
      <c r="AI218" s="51"/>
      <c r="AJ218" s="51"/>
      <c r="AK218" s="51"/>
      <c r="AL218" s="51"/>
      <c r="AM218" s="51"/>
      <c r="AN218" s="51"/>
      <c r="AO218" s="51"/>
      <c r="AP218" s="51"/>
      <c r="AQ218" s="51"/>
      <c r="AR218" s="51"/>
      <c r="AS218" s="51"/>
      <c r="AT218" s="51"/>
      <c r="AU218" s="51"/>
      <c r="AV218" s="51"/>
      <c r="AW218" s="51"/>
      <c r="AX218" s="51"/>
      <c r="AY218" s="41"/>
      <c r="AZ218" s="41"/>
      <c r="BA218" s="41"/>
      <c r="BB218" s="51"/>
      <c r="BC218" s="51"/>
      <c r="BD218" s="51"/>
      <c r="BE218" s="51"/>
      <c r="BF218" s="51"/>
      <c r="BG218" s="51"/>
      <c r="BH218" s="51"/>
      <c r="BI218" s="51"/>
      <c r="BJ218" s="51"/>
      <c r="BK218" s="51"/>
      <c r="BL218" s="51"/>
      <c r="BM218" s="51"/>
      <c r="BN218" s="51"/>
      <c r="BO218" s="51"/>
      <c r="BP218" s="51"/>
      <c r="BQ218" s="51"/>
      <c r="BR218" s="51"/>
      <c r="BS218" s="51"/>
      <c r="BT218" s="51"/>
      <c r="BU218" s="51"/>
    </row>
    <row r="219" spans="1:73" ht="12.75" customHeight="1" x14ac:dyDescent="0.25">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c r="AA219" s="39"/>
      <c r="AB219" s="39"/>
      <c r="AC219" s="39"/>
      <c r="AD219" s="39"/>
      <c r="AE219" s="39"/>
      <c r="AF219" s="39"/>
      <c r="AG219" s="39"/>
      <c r="AH219" s="39"/>
      <c r="AI219" s="39"/>
      <c r="AJ219" s="39"/>
      <c r="AK219" s="39"/>
      <c r="AL219" s="39"/>
      <c r="AM219" s="39"/>
      <c r="AN219" s="39"/>
      <c r="AO219" s="39"/>
      <c r="AP219" s="39"/>
      <c r="AQ219" s="39"/>
      <c r="AR219" s="39"/>
      <c r="AS219" s="39"/>
      <c r="AT219" s="39"/>
      <c r="AU219" s="39"/>
      <c r="AV219" s="39"/>
      <c r="AW219" s="39"/>
      <c r="AX219" s="39"/>
      <c r="AY219" s="41"/>
      <c r="AZ219" s="41"/>
      <c r="BA219" s="41"/>
      <c r="BB219" s="41"/>
      <c r="BC219" s="41"/>
      <c r="BD219" s="41"/>
      <c r="BE219" s="41"/>
      <c r="BF219" s="41"/>
      <c r="BG219" s="41"/>
      <c r="BH219" s="41"/>
      <c r="BI219" s="41"/>
      <c r="BJ219" s="41"/>
      <c r="BK219" s="41"/>
      <c r="BL219" s="41"/>
      <c r="BM219" s="41"/>
      <c r="BN219" s="41"/>
      <c r="BO219" s="41"/>
      <c r="BP219" s="41"/>
      <c r="BQ219" s="41"/>
      <c r="BR219" s="41"/>
      <c r="BS219" s="41"/>
      <c r="BT219" s="41"/>
      <c r="BU219" s="41"/>
    </row>
    <row r="220" spans="1:73" ht="12.75" customHeight="1" x14ac:dyDescent="0.25">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c r="AA220" s="39"/>
      <c r="AB220" s="39"/>
      <c r="AC220" s="39"/>
      <c r="AD220" s="39"/>
      <c r="AE220" s="39"/>
      <c r="AF220" s="39"/>
      <c r="AG220" s="39"/>
      <c r="AH220" s="39"/>
      <c r="AI220" s="39"/>
      <c r="AJ220" s="39"/>
      <c r="AK220" s="39"/>
      <c r="AL220" s="39"/>
      <c r="AM220" s="39"/>
      <c r="AN220" s="39"/>
      <c r="AO220" s="39"/>
      <c r="AP220" s="39"/>
      <c r="AQ220" s="39"/>
      <c r="AR220" s="39"/>
      <c r="AS220" s="39"/>
      <c r="AT220" s="39"/>
      <c r="AU220" s="39"/>
      <c r="AV220" s="39"/>
      <c r="AW220" s="39"/>
      <c r="AX220" s="39"/>
      <c r="AY220" s="41"/>
      <c r="AZ220" s="41"/>
      <c r="BA220" s="41"/>
      <c r="BB220" s="41"/>
      <c r="BC220" s="41"/>
      <c r="BD220" s="41"/>
      <c r="BE220" s="41"/>
      <c r="BF220" s="41"/>
      <c r="BG220" s="41"/>
      <c r="BH220" s="41"/>
      <c r="BI220" s="41"/>
      <c r="BJ220" s="41"/>
      <c r="BK220" s="41"/>
      <c r="BL220" s="41"/>
      <c r="BM220" s="41"/>
      <c r="BN220" s="41"/>
      <c r="BO220" s="41"/>
      <c r="BP220" s="41"/>
      <c r="BQ220" s="41"/>
      <c r="BR220" s="41"/>
      <c r="BS220" s="41"/>
      <c r="BT220" s="41"/>
      <c r="BU220" s="41"/>
    </row>
    <row r="221" spans="1:73" ht="12.75" customHeight="1" x14ac:dyDescent="0.25">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c r="AA221" s="39"/>
      <c r="AB221" s="39"/>
      <c r="AC221" s="39"/>
      <c r="AD221" s="39"/>
      <c r="AE221" s="39"/>
      <c r="AF221" s="39"/>
      <c r="AG221" s="39"/>
      <c r="AH221" s="39"/>
      <c r="AI221" s="39"/>
      <c r="AJ221" s="39"/>
      <c r="AK221" s="39"/>
      <c r="AL221" s="39"/>
      <c r="AM221" s="39"/>
      <c r="AN221" s="39"/>
      <c r="AO221" s="39"/>
      <c r="AP221" s="39"/>
      <c r="AQ221" s="39"/>
      <c r="AR221" s="39"/>
      <c r="AS221" s="39"/>
      <c r="AT221" s="39"/>
      <c r="AU221" s="39"/>
      <c r="AV221" s="39"/>
      <c r="AW221" s="39"/>
      <c r="AX221" s="39"/>
      <c r="AY221" s="41"/>
      <c r="AZ221" s="41"/>
      <c r="BA221" s="41"/>
      <c r="BB221" s="41"/>
      <c r="BC221" s="41"/>
      <c r="BD221" s="41"/>
      <c r="BE221" s="41"/>
      <c r="BF221" s="41"/>
      <c r="BG221" s="41"/>
      <c r="BH221" s="41"/>
      <c r="BI221" s="41"/>
      <c r="BJ221" s="41"/>
      <c r="BK221" s="41"/>
      <c r="BL221" s="41"/>
      <c r="BM221" s="41"/>
      <c r="BN221" s="41"/>
      <c r="BO221" s="41"/>
      <c r="BP221" s="41"/>
      <c r="BQ221" s="41"/>
      <c r="BR221" s="41"/>
      <c r="BS221" s="41"/>
      <c r="BT221" s="41"/>
      <c r="BU221" s="41"/>
    </row>
    <row r="222" spans="1:73" ht="12.75" customHeight="1" x14ac:dyDescent="0.25">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c r="AA222" s="39"/>
      <c r="AB222" s="39"/>
      <c r="AC222" s="39"/>
      <c r="AD222" s="39"/>
      <c r="AE222" s="39"/>
      <c r="AF222" s="39"/>
      <c r="AG222" s="39"/>
      <c r="AH222" s="39"/>
      <c r="AI222" s="39"/>
      <c r="AJ222" s="39"/>
      <c r="AK222" s="39"/>
      <c r="AL222" s="39"/>
      <c r="AM222" s="39"/>
      <c r="AN222" s="39"/>
      <c r="AO222" s="39"/>
      <c r="AP222" s="39"/>
      <c r="AQ222" s="39"/>
      <c r="AR222" s="39"/>
      <c r="AS222" s="39"/>
      <c r="AT222" s="39"/>
      <c r="AU222" s="39"/>
      <c r="AV222" s="39"/>
      <c r="AW222" s="39"/>
      <c r="AX222" s="39"/>
      <c r="AY222" s="41"/>
      <c r="AZ222" s="41"/>
      <c r="BA222" s="41"/>
      <c r="BB222" s="41"/>
      <c r="BC222" s="41"/>
      <c r="BD222" s="41"/>
      <c r="BE222" s="41"/>
      <c r="BF222" s="41"/>
      <c r="BG222" s="41"/>
      <c r="BH222" s="41"/>
      <c r="BI222" s="41"/>
      <c r="BJ222" s="41"/>
      <c r="BK222" s="41"/>
      <c r="BL222" s="41"/>
      <c r="BM222" s="41"/>
      <c r="BN222" s="41"/>
      <c r="BO222" s="41"/>
      <c r="BP222" s="41"/>
      <c r="BQ222" s="41"/>
      <c r="BR222" s="41"/>
      <c r="BS222" s="41"/>
      <c r="BT222" s="41"/>
      <c r="BU222" s="41"/>
    </row>
    <row r="223" spans="1:73" ht="12.75" customHeight="1" x14ac:dyDescent="0.25">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c r="AA223" s="39"/>
      <c r="AB223" s="39"/>
      <c r="AC223" s="39"/>
      <c r="AD223" s="39"/>
      <c r="AE223" s="39"/>
      <c r="AF223" s="39"/>
      <c r="AG223" s="39"/>
      <c r="AH223" s="39"/>
      <c r="AI223" s="39"/>
      <c r="AJ223" s="39"/>
      <c r="AK223" s="39"/>
      <c r="AL223" s="39"/>
      <c r="AM223" s="39"/>
      <c r="AN223" s="39"/>
      <c r="AO223" s="39"/>
      <c r="AP223" s="39"/>
      <c r="AQ223" s="39"/>
      <c r="AR223" s="39"/>
      <c r="AS223" s="39"/>
      <c r="AT223" s="39"/>
      <c r="AU223" s="39"/>
      <c r="AV223" s="39"/>
      <c r="AW223" s="39"/>
      <c r="AX223" s="39"/>
      <c r="AY223" s="41"/>
      <c r="AZ223" s="41"/>
      <c r="BA223" s="41"/>
      <c r="BB223" s="41"/>
      <c r="BC223" s="41"/>
      <c r="BD223" s="41"/>
      <c r="BE223" s="41"/>
      <c r="BF223" s="41"/>
      <c r="BG223" s="41"/>
      <c r="BH223" s="41"/>
      <c r="BI223" s="41"/>
      <c r="BJ223" s="41"/>
      <c r="BK223" s="41"/>
      <c r="BL223" s="41"/>
      <c r="BM223" s="41"/>
      <c r="BN223" s="41"/>
      <c r="BO223" s="41"/>
      <c r="BP223" s="41"/>
      <c r="BQ223" s="41"/>
      <c r="BR223" s="41"/>
      <c r="BS223" s="41"/>
      <c r="BT223" s="41"/>
      <c r="BU223" s="41"/>
    </row>
    <row r="224" spans="1:73" ht="12.75" customHeight="1" x14ac:dyDescent="0.25">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c r="AA224" s="39"/>
      <c r="AB224" s="39"/>
      <c r="AC224" s="39"/>
      <c r="AD224" s="39"/>
      <c r="AE224" s="39"/>
      <c r="AF224" s="39"/>
      <c r="AG224" s="39"/>
      <c r="AH224" s="39"/>
      <c r="AI224" s="39"/>
      <c r="AJ224" s="39"/>
      <c r="AK224" s="39"/>
      <c r="AL224" s="39"/>
      <c r="AM224" s="39"/>
      <c r="AN224" s="39"/>
      <c r="AO224" s="39"/>
      <c r="AP224" s="39"/>
      <c r="AQ224" s="39"/>
      <c r="AR224" s="39"/>
      <c r="AS224" s="39"/>
      <c r="AT224" s="39"/>
      <c r="AU224" s="39"/>
      <c r="AV224" s="39"/>
      <c r="AW224" s="39"/>
      <c r="AX224" s="39"/>
      <c r="AY224" s="41"/>
      <c r="AZ224" s="41"/>
      <c r="BA224" s="41"/>
      <c r="BB224" s="41"/>
      <c r="BC224" s="41"/>
      <c r="BD224" s="41"/>
      <c r="BE224" s="41"/>
      <c r="BF224" s="41"/>
      <c r="BG224" s="41"/>
      <c r="BH224" s="41"/>
      <c r="BI224" s="41"/>
      <c r="BJ224" s="41"/>
      <c r="BK224" s="41"/>
      <c r="BL224" s="41"/>
      <c r="BM224" s="41"/>
      <c r="BN224" s="41"/>
      <c r="BO224" s="41"/>
      <c r="BP224" s="41"/>
      <c r="BQ224" s="41"/>
      <c r="BR224" s="41"/>
      <c r="BS224" s="41"/>
      <c r="BT224" s="41"/>
      <c r="BU224" s="41"/>
    </row>
    <row r="225" spans="1:73" ht="12.75" customHeight="1" x14ac:dyDescent="0.25">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c r="AA225" s="39"/>
      <c r="AB225" s="39"/>
      <c r="AC225" s="39"/>
      <c r="AD225" s="39"/>
      <c r="AE225" s="39"/>
      <c r="AF225" s="39"/>
      <c r="AG225" s="39"/>
      <c r="AH225" s="39"/>
      <c r="AI225" s="39"/>
      <c r="AJ225" s="39"/>
      <c r="AK225" s="39"/>
      <c r="AL225" s="39"/>
      <c r="AM225" s="39"/>
      <c r="AN225" s="39"/>
      <c r="AO225" s="39"/>
      <c r="AP225" s="39"/>
      <c r="AQ225" s="39"/>
      <c r="AR225" s="39"/>
      <c r="AS225" s="39"/>
      <c r="AT225" s="39"/>
      <c r="AU225" s="39"/>
      <c r="AV225" s="39"/>
      <c r="AW225" s="39"/>
      <c r="AX225" s="39"/>
      <c r="AY225" s="41"/>
      <c r="AZ225" s="41"/>
      <c r="BA225" s="41"/>
      <c r="BB225" s="41"/>
      <c r="BC225" s="41"/>
      <c r="BD225" s="41"/>
      <c r="BE225" s="41"/>
      <c r="BF225" s="41"/>
      <c r="BG225" s="41"/>
      <c r="BH225" s="41"/>
      <c r="BI225" s="41"/>
      <c r="BJ225" s="41"/>
      <c r="BK225" s="41"/>
      <c r="BL225" s="41"/>
      <c r="BM225" s="41"/>
      <c r="BN225" s="41"/>
      <c r="BO225" s="41"/>
      <c r="BP225" s="41"/>
      <c r="BQ225" s="41"/>
      <c r="BR225" s="41"/>
      <c r="BS225" s="41"/>
      <c r="BT225" s="41"/>
      <c r="BU225" s="41"/>
    </row>
    <row r="226" spans="1:73" ht="12.75" customHeight="1" x14ac:dyDescent="0.25">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c r="AA226" s="39"/>
      <c r="AB226" s="39"/>
      <c r="AC226" s="39"/>
      <c r="AD226" s="39"/>
      <c r="AE226" s="39"/>
      <c r="AF226" s="39"/>
      <c r="AG226" s="39"/>
      <c r="AH226" s="39"/>
      <c r="AI226" s="39"/>
      <c r="AJ226" s="39"/>
      <c r="AK226" s="39"/>
      <c r="AL226" s="39"/>
      <c r="AM226" s="39"/>
      <c r="AN226" s="39"/>
      <c r="AO226" s="39"/>
      <c r="AP226" s="39"/>
      <c r="AQ226" s="39"/>
      <c r="AR226" s="39"/>
      <c r="AS226" s="39"/>
      <c r="AT226" s="39"/>
      <c r="AU226" s="39"/>
      <c r="AV226" s="39"/>
      <c r="AW226" s="39"/>
      <c r="AX226" s="39"/>
      <c r="AY226" s="41"/>
      <c r="AZ226" s="41"/>
      <c r="BA226" s="41"/>
      <c r="BB226" s="41"/>
      <c r="BC226" s="41"/>
      <c r="BD226" s="41"/>
      <c r="BE226" s="41"/>
      <c r="BF226" s="41"/>
      <c r="BG226" s="41"/>
      <c r="BH226" s="41"/>
      <c r="BI226" s="41"/>
      <c r="BJ226" s="41"/>
      <c r="BK226" s="41"/>
      <c r="BL226" s="41"/>
      <c r="BM226" s="41"/>
      <c r="BN226" s="41"/>
      <c r="BO226" s="41"/>
      <c r="BP226" s="41"/>
      <c r="BQ226" s="41"/>
      <c r="BR226" s="41"/>
      <c r="BS226" s="41"/>
      <c r="BT226" s="41"/>
      <c r="BU226" s="41"/>
    </row>
    <row r="227" spans="1:73" ht="12.75" customHeight="1" x14ac:dyDescent="0.25">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c r="AA227" s="39"/>
      <c r="AB227" s="39"/>
      <c r="AC227" s="39"/>
      <c r="AD227" s="39"/>
      <c r="AE227" s="39"/>
      <c r="AF227" s="39"/>
      <c r="AG227" s="39"/>
      <c r="AH227" s="39"/>
      <c r="AI227" s="39"/>
      <c r="AJ227" s="39"/>
      <c r="AK227" s="39"/>
      <c r="AL227" s="39"/>
      <c r="AM227" s="39"/>
      <c r="AN227" s="39"/>
      <c r="AO227" s="39"/>
      <c r="AP227" s="39"/>
      <c r="AQ227" s="39"/>
      <c r="AR227" s="39"/>
      <c r="AS227" s="39"/>
      <c r="AT227" s="39"/>
      <c r="AU227" s="39"/>
      <c r="AV227" s="39"/>
      <c r="AW227" s="39"/>
      <c r="AX227" s="39"/>
      <c r="AY227" s="41"/>
      <c r="AZ227" s="41"/>
      <c r="BA227" s="41"/>
      <c r="BB227" s="41"/>
      <c r="BC227" s="41"/>
      <c r="BD227" s="41"/>
      <c r="BE227" s="41"/>
      <c r="BF227" s="41"/>
      <c r="BG227" s="41"/>
      <c r="BH227" s="41"/>
      <c r="BI227" s="41"/>
      <c r="BJ227" s="41"/>
      <c r="BK227" s="41"/>
      <c r="BL227" s="41"/>
      <c r="BM227" s="41"/>
      <c r="BN227" s="41"/>
      <c r="BO227" s="41"/>
      <c r="BP227" s="41"/>
      <c r="BQ227" s="41"/>
      <c r="BR227" s="41"/>
      <c r="BS227" s="41"/>
      <c r="BT227" s="41"/>
      <c r="BU227" s="41"/>
    </row>
    <row r="228" spans="1:73" ht="12.75" customHeight="1" x14ac:dyDescent="0.25">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c r="AA228" s="39"/>
      <c r="AB228" s="39"/>
      <c r="AC228" s="39"/>
      <c r="AD228" s="39"/>
      <c r="AE228" s="39"/>
      <c r="AF228" s="39"/>
      <c r="AG228" s="39"/>
      <c r="AH228" s="39"/>
      <c r="AI228" s="39"/>
      <c r="AJ228" s="39"/>
      <c r="AK228" s="39"/>
      <c r="AL228" s="39"/>
      <c r="AM228" s="39"/>
      <c r="AN228" s="39"/>
      <c r="AO228" s="39"/>
      <c r="AP228" s="39"/>
      <c r="AQ228" s="39"/>
      <c r="AR228" s="39"/>
      <c r="AS228" s="39"/>
      <c r="AT228" s="39"/>
      <c r="AU228" s="39"/>
      <c r="AV228" s="39"/>
      <c r="AW228" s="39"/>
      <c r="AX228" s="39"/>
      <c r="AY228" s="41"/>
      <c r="AZ228" s="41"/>
      <c r="BA228" s="41"/>
      <c r="BB228" s="41"/>
      <c r="BC228" s="41"/>
      <c r="BD228" s="41"/>
      <c r="BE228" s="41"/>
      <c r="BF228" s="41"/>
      <c r="BG228" s="41"/>
      <c r="BH228" s="41"/>
      <c r="BI228" s="41"/>
      <c r="BJ228" s="41"/>
      <c r="BK228" s="41"/>
      <c r="BL228" s="41"/>
      <c r="BM228" s="41"/>
      <c r="BN228" s="41"/>
      <c r="BO228" s="41"/>
      <c r="BP228" s="41"/>
      <c r="BQ228" s="41"/>
      <c r="BR228" s="41"/>
      <c r="BS228" s="41"/>
      <c r="BT228" s="41"/>
      <c r="BU228" s="41"/>
    </row>
    <row r="229" spans="1:73" ht="12.75" customHeight="1" x14ac:dyDescent="0.25">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c r="AA229" s="39"/>
      <c r="AB229" s="39"/>
      <c r="AC229" s="39"/>
      <c r="AD229" s="39"/>
      <c r="AE229" s="39"/>
      <c r="AF229" s="39"/>
      <c r="AG229" s="39"/>
      <c r="AH229" s="39"/>
      <c r="AI229" s="39"/>
      <c r="AJ229" s="39"/>
      <c r="AK229" s="39"/>
      <c r="AL229" s="39"/>
      <c r="AM229" s="39"/>
      <c r="AN229" s="39"/>
      <c r="AO229" s="39"/>
      <c r="AP229" s="39"/>
      <c r="AQ229" s="39"/>
      <c r="AR229" s="39"/>
      <c r="AS229" s="39"/>
      <c r="AT229" s="39"/>
      <c r="AU229" s="39"/>
      <c r="AV229" s="39"/>
      <c r="AW229" s="39"/>
      <c r="AX229" s="39"/>
      <c r="AY229" s="41"/>
      <c r="AZ229" s="41"/>
      <c r="BA229" s="41"/>
      <c r="BB229" s="41"/>
      <c r="BC229" s="41"/>
      <c r="BD229" s="41"/>
      <c r="BE229" s="41"/>
      <c r="BF229" s="41"/>
      <c r="BG229" s="41"/>
      <c r="BH229" s="41"/>
      <c r="BI229" s="41"/>
      <c r="BJ229" s="41"/>
      <c r="BK229" s="41"/>
      <c r="BL229" s="41"/>
      <c r="BM229" s="41"/>
      <c r="BN229" s="41"/>
      <c r="BO229" s="41"/>
      <c r="BP229" s="41"/>
      <c r="BQ229" s="41"/>
      <c r="BR229" s="41"/>
      <c r="BS229" s="41"/>
      <c r="BT229" s="41"/>
      <c r="BU229" s="41"/>
    </row>
    <row r="230" spans="1:73" ht="12.75" customHeight="1" x14ac:dyDescent="0.25">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c r="AA230" s="39"/>
      <c r="AB230" s="39"/>
      <c r="AC230" s="39"/>
      <c r="AD230" s="39"/>
      <c r="AE230" s="39"/>
      <c r="AF230" s="39"/>
      <c r="AG230" s="39"/>
      <c r="AH230" s="39"/>
      <c r="AI230" s="39"/>
      <c r="AJ230" s="39"/>
      <c r="AK230" s="39"/>
      <c r="AL230" s="39"/>
      <c r="AM230" s="39"/>
      <c r="AN230" s="39"/>
      <c r="AO230" s="39"/>
      <c r="AP230" s="39"/>
      <c r="AQ230" s="39"/>
      <c r="AR230" s="39"/>
      <c r="AS230" s="39"/>
      <c r="AT230" s="39"/>
      <c r="AU230" s="39"/>
      <c r="AV230" s="39"/>
      <c r="AW230" s="39"/>
      <c r="AX230" s="39"/>
      <c r="AY230" s="41"/>
      <c r="AZ230" s="41"/>
      <c r="BA230" s="41"/>
      <c r="BB230" s="41"/>
      <c r="BC230" s="41"/>
      <c r="BD230" s="41"/>
      <c r="BE230" s="41"/>
      <c r="BF230" s="41"/>
      <c r="BG230" s="41"/>
      <c r="BH230" s="41"/>
      <c r="BI230" s="41"/>
      <c r="BJ230" s="41"/>
      <c r="BK230" s="41"/>
      <c r="BL230" s="41"/>
      <c r="BM230" s="41"/>
      <c r="BN230" s="41"/>
      <c r="BO230" s="41"/>
      <c r="BP230" s="41"/>
      <c r="BQ230" s="41"/>
      <c r="BR230" s="41"/>
      <c r="BS230" s="41"/>
      <c r="BT230" s="41"/>
      <c r="BU230" s="41"/>
    </row>
    <row r="231" spans="1:73" ht="12.75" customHeight="1" x14ac:dyDescent="0.25">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c r="AA231" s="39"/>
      <c r="AB231" s="39"/>
      <c r="AC231" s="39"/>
      <c r="AD231" s="39"/>
      <c r="AE231" s="39"/>
      <c r="AF231" s="39"/>
      <c r="AG231" s="39"/>
      <c r="AH231" s="39"/>
      <c r="AI231" s="39"/>
      <c r="AJ231" s="39"/>
      <c r="AK231" s="39"/>
      <c r="AL231" s="39"/>
      <c r="AM231" s="39"/>
      <c r="AN231" s="39"/>
      <c r="AO231" s="39"/>
      <c r="AP231" s="39"/>
      <c r="AQ231" s="39"/>
      <c r="AR231" s="39"/>
      <c r="AS231" s="39"/>
      <c r="AT231" s="39"/>
      <c r="AU231" s="39"/>
      <c r="AV231" s="39"/>
      <c r="AW231" s="39"/>
      <c r="AX231" s="39"/>
      <c r="AY231" s="41"/>
      <c r="AZ231" s="41"/>
      <c r="BA231" s="41"/>
      <c r="BB231" s="41"/>
      <c r="BC231" s="41"/>
      <c r="BD231" s="41"/>
      <c r="BE231" s="41"/>
      <c r="BF231" s="41"/>
      <c r="BG231" s="41"/>
      <c r="BH231" s="41"/>
      <c r="BI231" s="41"/>
      <c r="BJ231" s="41"/>
      <c r="BK231" s="41"/>
      <c r="BL231" s="41"/>
      <c r="BM231" s="41"/>
      <c r="BN231" s="41"/>
      <c r="BO231" s="41"/>
      <c r="BP231" s="41"/>
      <c r="BQ231" s="41"/>
      <c r="BR231" s="41"/>
      <c r="BS231" s="41"/>
      <c r="BT231" s="41"/>
      <c r="BU231" s="41"/>
    </row>
    <row r="232" spans="1:73" ht="12.75" customHeight="1" x14ac:dyDescent="0.25">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c r="AA232" s="39"/>
      <c r="AB232" s="39"/>
      <c r="AC232" s="39"/>
      <c r="AD232" s="39"/>
      <c r="AE232" s="39"/>
      <c r="AF232" s="39"/>
      <c r="AG232" s="39"/>
      <c r="AH232" s="39"/>
      <c r="AI232" s="39"/>
      <c r="AJ232" s="39"/>
      <c r="AK232" s="39"/>
      <c r="AL232" s="39"/>
      <c r="AM232" s="39"/>
      <c r="AN232" s="39"/>
      <c r="AO232" s="39"/>
      <c r="AP232" s="39"/>
      <c r="AQ232" s="39"/>
      <c r="AR232" s="39"/>
      <c r="AS232" s="39"/>
      <c r="AT232" s="39"/>
      <c r="AU232" s="39"/>
      <c r="AV232" s="39"/>
      <c r="AW232" s="39"/>
      <c r="AX232" s="39"/>
      <c r="AY232" s="41"/>
      <c r="AZ232" s="41"/>
      <c r="BA232" s="41"/>
      <c r="BB232" s="41"/>
      <c r="BC232" s="41"/>
      <c r="BD232" s="41"/>
      <c r="BE232" s="41"/>
      <c r="BF232" s="41"/>
      <c r="BG232" s="41"/>
      <c r="BH232" s="41"/>
      <c r="BI232" s="41"/>
      <c r="BJ232" s="41"/>
      <c r="BK232" s="41"/>
      <c r="BL232" s="41"/>
      <c r="BM232" s="41"/>
      <c r="BN232" s="41"/>
      <c r="BO232" s="41"/>
      <c r="BP232" s="41"/>
      <c r="BQ232" s="41"/>
      <c r="BR232" s="41"/>
      <c r="BS232" s="41"/>
      <c r="BT232" s="41"/>
      <c r="BU232" s="41"/>
    </row>
    <row r="233" spans="1:73" ht="12.75" customHeight="1" x14ac:dyDescent="0.25">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c r="AA233" s="39"/>
      <c r="AB233" s="39"/>
      <c r="AC233" s="39"/>
      <c r="AD233" s="39"/>
      <c r="AE233" s="39"/>
      <c r="AF233" s="39"/>
      <c r="AG233" s="39"/>
      <c r="AH233" s="39"/>
      <c r="AI233" s="39"/>
      <c r="AJ233" s="39"/>
      <c r="AK233" s="39"/>
      <c r="AL233" s="39"/>
      <c r="AM233" s="39"/>
      <c r="AN233" s="39"/>
      <c r="AO233" s="39"/>
      <c r="AP233" s="39"/>
      <c r="AQ233" s="39"/>
      <c r="AR233" s="39"/>
      <c r="AS233" s="39"/>
      <c r="AT233" s="39"/>
      <c r="AU233" s="39"/>
      <c r="AV233" s="39"/>
      <c r="AW233" s="39"/>
      <c r="AX233" s="39"/>
      <c r="AY233" s="41"/>
      <c r="AZ233" s="41"/>
      <c r="BA233" s="41"/>
      <c r="BB233" s="41"/>
      <c r="BC233" s="41"/>
      <c r="BD233" s="41"/>
      <c r="BE233" s="41"/>
      <c r="BF233" s="41"/>
      <c r="BG233" s="41"/>
      <c r="BH233" s="41"/>
      <c r="BI233" s="41"/>
      <c r="BJ233" s="41"/>
      <c r="BK233" s="41"/>
      <c r="BL233" s="41"/>
      <c r="BM233" s="41"/>
      <c r="BN233" s="41"/>
      <c r="BO233" s="41"/>
      <c r="BP233" s="41"/>
      <c r="BQ233" s="41"/>
      <c r="BR233" s="41"/>
      <c r="BS233" s="41"/>
      <c r="BT233" s="41"/>
      <c r="BU233" s="41"/>
    </row>
    <row r="234" spans="1:73" ht="12.75" customHeight="1" x14ac:dyDescent="0.25">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c r="AA234" s="39"/>
      <c r="AB234" s="39"/>
      <c r="AC234" s="39"/>
      <c r="AD234" s="39"/>
      <c r="AE234" s="39"/>
      <c r="AF234" s="39"/>
      <c r="AG234" s="39"/>
      <c r="AH234" s="39"/>
      <c r="AI234" s="39"/>
      <c r="AJ234" s="39"/>
      <c r="AK234" s="39"/>
      <c r="AL234" s="39"/>
      <c r="AM234" s="39"/>
      <c r="AN234" s="39"/>
      <c r="AO234" s="39"/>
      <c r="AP234" s="39"/>
      <c r="AQ234" s="39"/>
      <c r="AR234" s="39"/>
      <c r="AS234" s="39"/>
      <c r="AT234" s="39"/>
      <c r="AU234" s="39"/>
      <c r="AV234" s="39"/>
      <c r="AW234" s="39"/>
      <c r="AX234" s="39"/>
      <c r="AY234" s="41"/>
      <c r="AZ234" s="41"/>
      <c r="BA234" s="41"/>
      <c r="BB234" s="41"/>
      <c r="BC234" s="41"/>
      <c r="BD234" s="41"/>
      <c r="BE234" s="41"/>
      <c r="BF234" s="41"/>
      <c r="BG234" s="41"/>
      <c r="BH234" s="41"/>
      <c r="BI234" s="41"/>
      <c r="BJ234" s="41"/>
      <c r="BK234" s="41"/>
      <c r="BL234" s="41"/>
      <c r="BM234" s="41"/>
      <c r="BN234" s="41"/>
      <c r="BO234" s="41"/>
      <c r="BP234" s="41"/>
      <c r="BQ234" s="41"/>
      <c r="BR234" s="41"/>
      <c r="BS234" s="41"/>
      <c r="BT234" s="41"/>
      <c r="BU234" s="41"/>
    </row>
    <row r="235" spans="1:73" ht="12.75" customHeight="1" x14ac:dyDescent="0.25">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c r="AA235" s="39"/>
      <c r="AB235" s="39"/>
      <c r="AC235" s="39"/>
      <c r="AD235" s="39"/>
      <c r="AE235" s="39"/>
      <c r="AF235" s="39"/>
      <c r="AG235" s="39"/>
      <c r="AH235" s="39"/>
      <c r="AI235" s="39"/>
      <c r="AJ235" s="39"/>
      <c r="AK235" s="39"/>
      <c r="AL235" s="39"/>
      <c r="AM235" s="39"/>
      <c r="AN235" s="39"/>
      <c r="AO235" s="39"/>
      <c r="AP235" s="39"/>
      <c r="AQ235" s="39"/>
      <c r="AR235" s="39"/>
      <c r="AS235" s="39"/>
      <c r="AT235" s="39"/>
      <c r="AU235" s="39"/>
      <c r="AV235" s="39"/>
      <c r="AW235" s="39"/>
      <c r="AX235" s="39"/>
      <c r="AY235" s="41"/>
      <c r="AZ235" s="41"/>
      <c r="BA235" s="41"/>
      <c r="BB235" s="41"/>
      <c r="BC235" s="41"/>
      <c r="BD235" s="41"/>
      <c r="BE235" s="41"/>
      <c r="BF235" s="41"/>
      <c r="BG235" s="41"/>
      <c r="BH235" s="41"/>
      <c r="BI235" s="41"/>
      <c r="BJ235" s="41"/>
      <c r="BK235" s="41"/>
      <c r="BL235" s="41"/>
      <c r="BM235" s="41"/>
      <c r="BN235" s="41"/>
      <c r="BO235" s="41"/>
      <c r="BP235" s="41"/>
      <c r="BQ235" s="41"/>
      <c r="BR235" s="41"/>
      <c r="BS235" s="41"/>
      <c r="BT235" s="41"/>
      <c r="BU235" s="41"/>
    </row>
    <row r="236" spans="1:73" ht="12.75" customHeight="1" x14ac:dyDescent="0.25">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c r="AA236" s="39"/>
      <c r="AB236" s="39"/>
      <c r="AC236" s="39"/>
      <c r="AD236" s="39"/>
      <c r="AE236" s="39"/>
      <c r="AF236" s="39"/>
      <c r="AG236" s="39"/>
      <c r="AH236" s="39"/>
      <c r="AI236" s="39"/>
      <c r="AJ236" s="39"/>
      <c r="AK236" s="39"/>
      <c r="AL236" s="39"/>
      <c r="AM236" s="39"/>
      <c r="AN236" s="39"/>
      <c r="AO236" s="39"/>
      <c r="AP236" s="39"/>
      <c r="AQ236" s="39"/>
      <c r="AR236" s="39"/>
      <c r="AS236" s="39"/>
      <c r="AT236" s="39"/>
      <c r="AU236" s="39"/>
      <c r="AV236" s="39"/>
      <c r="AW236" s="39"/>
      <c r="AX236" s="39"/>
      <c r="AY236" s="41"/>
      <c r="AZ236" s="41"/>
      <c r="BA236" s="41"/>
      <c r="BB236" s="41"/>
      <c r="BC236" s="41"/>
      <c r="BD236" s="41"/>
      <c r="BE236" s="41"/>
      <c r="BF236" s="41"/>
      <c r="BG236" s="41"/>
      <c r="BH236" s="41"/>
      <c r="BI236" s="41"/>
      <c r="BJ236" s="41"/>
      <c r="BK236" s="41"/>
      <c r="BL236" s="41"/>
      <c r="BM236" s="41"/>
      <c r="BN236" s="41"/>
      <c r="BO236" s="41"/>
      <c r="BP236" s="41"/>
      <c r="BQ236" s="41"/>
      <c r="BR236" s="41"/>
      <c r="BS236" s="41"/>
      <c r="BT236" s="41"/>
      <c r="BU236" s="41"/>
    </row>
    <row r="237" spans="1:73" ht="12.75" customHeight="1" x14ac:dyDescent="0.25">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c r="AA237" s="39"/>
      <c r="AB237" s="39"/>
      <c r="AC237" s="39"/>
      <c r="AD237" s="39"/>
      <c r="AE237" s="39"/>
      <c r="AF237" s="39"/>
      <c r="AG237" s="39"/>
      <c r="AH237" s="39"/>
      <c r="AI237" s="39"/>
      <c r="AJ237" s="39"/>
      <c r="AK237" s="39"/>
      <c r="AL237" s="39"/>
      <c r="AM237" s="39"/>
      <c r="AN237" s="39"/>
      <c r="AO237" s="39"/>
      <c r="AP237" s="39"/>
      <c r="AQ237" s="39"/>
      <c r="AR237" s="39"/>
      <c r="AS237" s="39"/>
      <c r="AT237" s="39"/>
      <c r="AU237" s="39"/>
      <c r="AV237" s="39"/>
      <c r="AW237" s="39"/>
      <c r="AX237" s="39"/>
      <c r="AY237" s="41"/>
      <c r="AZ237" s="41"/>
      <c r="BA237" s="41"/>
      <c r="BB237" s="41"/>
      <c r="BC237" s="41"/>
      <c r="BD237" s="41"/>
      <c r="BE237" s="41"/>
      <c r="BF237" s="41"/>
      <c r="BG237" s="41"/>
      <c r="BH237" s="41"/>
      <c r="BI237" s="41"/>
      <c r="BJ237" s="41"/>
      <c r="BK237" s="41"/>
      <c r="BL237" s="41"/>
      <c r="BM237" s="41"/>
      <c r="BN237" s="41"/>
      <c r="BO237" s="41"/>
      <c r="BP237" s="41"/>
      <c r="BQ237" s="41"/>
      <c r="BR237" s="41"/>
      <c r="BS237" s="41"/>
      <c r="BT237" s="41"/>
      <c r="BU237" s="41"/>
    </row>
    <row r="238" spans="1:73" ht="12.75" customHeight="1" x14ac:dyDescent="0.25">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c r="AA238" s="39"/>
      <c r="AB238" s="39"/>
      <c r="AC238" s="39"/>
      <c r="AD238" s="39"/>
      <c r="AE238" s="39"/>
      <c r="AF238" s="39"/>
      <c r="AG238" s="39"/>
      <c r="AH238" s="39"/>
      <c r="AI238" s="39"/>
      <c r="AJ238" s="39"/>
      <c r="AK238" s="39"/>
      <c r="AL238" s="39"/>
      <c r="AM238" s="39"/>
      <c r="AN238" s="39"/>
      <c r="AO238" s="39"/>
      <c r="AP238" s="39"/>
      <c r="AQ238" s="39"/>
      <c r="AR238" s="39"/>
      <c r="AS238" s="39"/>
      <c r="AT238" s="39"/>
      <c r="AU238" s="39"/>
      <c r="AV238" s="39"/>
      <c r="AW238" s="39"/>
      <c r="AX238" s="39"/>
      <c r="AY238" s="41"/>
      <c r="AZ238" s="41"/>
      <c r="BA238" s="41"/>
      <c r="BB238" s="41"/>
      <c r="BC238" s="41"/>
      <c r="BD238" s="41"/>
      <c r="BE238" s="41"/>
      <c r="BF238" s="41"/>
      <c r="BG238" s="41"/>
      <c r="BH238" s="41"/>
      <c r="BI238" s="41"/>
      <c r="BJ238" s="41"/>
      <c r="BK238" s="41"/>
      <c r="BL238" s="41"/>
      <c r="BM238" s="41"/>
      <c r="BN238" s="41"/>
      <c r="BO238" s="41"/>
      <c r="BP238" s="41"/>
      <c r="BQ238" s="41"/>
      <c r="BR238" s="41"/>
      <c r="BS238" s="41"/>
      <c r="BT238" s="41"/>
      <c r="BU238" s="41"/>
    </row>
    <row r="239" spans="1:73" ht="12.75" customHeight="1" x14ac:dyDescent="0.25">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c r="AA239" s="39"/>
      <c r="AB239" s="39"/>
      <c r="AC239" s="39"/>
      <c r="AD239" s="39"/>
      <c r="AE239" s="39"/>
      <c r="AF239" s="39"/>
      <c r="AG239" s="39"/>
      <c r="AH239" s="39"/>
      <c r="AI239" s="39"/>
      <c r="AJ239" s="39"/>
      <c r="AK239" s="39"/>
      <c r="AL239" s="39"/>
      <c r="AM239" s="39"/>
      <c r="AN239" s="39"/>
      <c r="AO239" s="39"/>
      <c r="AP239" s="39"/>
      <c r="AQ239" s="39"/>
      <c r="AR239" s="39"/>
      <c r="AS239" s="39"/>
      <c r="AT239" s="39"/>
      <c r="AU239" s="39"/>
      <c r="AV239" s="39"/>
      <c r="AW239" s="39"/>
      <c r="AX239" s="39"/>
      <c r="AY239" s="41"/>
      <c r="AZ239" s="41"/>
      <c r="BA239" s="41"/>
      <c r="BB239" s="41"/>
      <c r="BC239" s="41"/>
      <c r="BD239" s="41"/>
      <c r="BE239" s="41"/>
      <c r="BF239" s="41"/>
      <c r="BG239" s="41"/>
      <c r="BH239" s="41"/>
      <c r="BI239" s="41"/>
      <c r="BJ239" s="41"/>
      <c r="BK239" s="41"/>
      <c r="BL239" s="41"/>
      <c r="BM239" s="41"/>
      <c r="BN239" s="41"/>
      <c r="BO239" s="41"/>
      <c r="BP239" s="41"/>
      <c r="BQ239" s="41"/>
      <c r="BR239" s="41"/>
      <c r="BS239" s="41"/>
      <c r="BT239" s="41"/>
      <c r="BU239" s="41"/>
    </row>
    <row r="240" spans="1:73" ht="12.75" customHeight="1" x14ac:dyDescent="0.25">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c r="AA240" s="39"/>
      <c r="AB240" s="39"/>
      <c r="AC240" s="39"/>
      <c r="AD240" s="39"/>
      <c r="AE240" s="39"/>
      <c r="AF240" s="39"/>
      <c r="AG240" s="39"/>
      <c r="AH240" s="39"/>
      <c r="AI240" s="39"/>
      <c r="AJ240" s="39"/>
      <c r="AK240" s="39"/>
      <c r="AL240" s="39"/>
      <c r="AM240" s="39"/>
      <c r="AN240" s="39"/>
      <c r="AO240" s="39"/>
      <c r="AP240" s="39"/>
      <c r="AQ240" s="39"/>
      <c r="AR240" s="39"/>
      <c r="AS240" s="39"/>
      <c r="AT240" s="39"/>
      <c r="AU240" s="39"/>
      <c r="AV240" s="39"/>
      <c r="AW240" s="39"/>
      <c r="AX240" s="39"/>
      <c r="AY240" s="41"/>
      <c r="AZ240" s="41"/>
      <c r="BA240" s="41"/>
      <c r="BB240" s="41"/>
      <c r="BC240" s="41"/>
      <c r="BD240" s="41"/>
      <c r="BE240" s="41"/>
      <c r="BF240" s="41"/>
      <c r="BG240" s="41"/>
      <c r="BH240" s="41"/>
      <c r="BI240" s="41"/>
      <c r="BJ240" s="41"/>
      <c r="BK240" s="41"/>
      <c r="BL240" s="41"/>
      <c r="BM240" s="41"/>
      <c r="BN240" s="41"/>
      <c r="BO240" s="41"/>
      <c r="BP240" s="41"/>
      <c r="BQ240" s="41"/>
      <c r="BR240" s="41"/>
      <c r="BS240" s="41"/>
      <c r="BT240" s="41"/>
      <c r="BU240" s="41"/>
    </row>
    <row r="241" spans="1:73" ht="12.75" customHeight="1" x14ac:dyDescent="0.25">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c r="AA241" s="39"/>
      <c r="AB241" s="39"/>
      <c r="AC241" s="39"/>
      <c r="AD241" s="39"/>
      <c r="AE241" s="39"/>
      <c r="AF241" s="39"/>
      <c r="AG241" s="39"/>
      <c r="AH241" s="39"/>
      <c r="AI241" s="39"/>
      <c r="AJ241" s="39"/>
      <c r="AK241" s="39"/>
      <c r="AL241" s="39"/>
      <c r="AM241" s="39"/>
      <c r="AN241" s="39"/>
      <c r="AO241" s="39"/>
      <c r="AP241" s="39"/>
      <c r="AQ241" s="39"/>
      <c r="AR241" s="39"/>
      <c r="AS241" s="39"/>
      <c r="AT241" s="39"/>
      <c r="AU241" s="39"/>
      <c r="AV241" s="39"/>
      <c r="AW241" s="39"/>
      <c r="AX241" s="39"/>
      <c r="AY241" s="41"/>
      <c r="AZ241" s="41"/>
      <c r="BA241" s="41"/>
      <c r="BB241" s="41"/>
      <c r="BC241" s="41"/>
      <c r="BD241" s="41"/>
      <c r="BE241" s="41"/>
      <c r="BF241" s="41"/>
      <c r="BG241" s="41"/>
      <c r="BH241" s="41"/>
      <c r="BI241" s="41"/>
      <c r="BJ241" s="41"/>
      <c r="BK241" s="41"/>
      <c r="BL241" s="41"/>
      <c r="BM241" s="41"/>
      <c r="BN241" s="41"/>
      <c r="BO241" s="41"/>
      <c r="BP241" s="41"/>
      <c r="BQ241" s="41"/>
      <c r="BR241" s="41"/>
      <c r="BS241" s="41"/>
      <c r="BT241" s="41"/>
      <c r="BU241" s="41"/>
    </row>
    <row r="242" spans="1:73" ht="12.75" customHeight="1" x14ac:dyDescent="0.25">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c r="AA242" s="39"/>
      <c r="AB242" s="39"/>
      <c r="AC242" s="39"/>
      <c r="AD242" s="39"/>
      <c r="AE242" s="39"/>
      <c r="AF242" s="39"/>
      <c r="AG242" s="39"/>
      <c r="AH242" s="39"/>
      <c r="AI242" s="39"/>
      <c r="AJ242" s="39"/>
      <c r="AK242" s="39"/>
      <c r="AL242" s="39"/>
      <c r="AM242" s="39"/>
      <c r="AN242" s="39"/>
      <c r="AO242" s="39"/>
      <c r="AP242" s="39"/>
      <c r="AQ242" s="39"/>
      <c r="AR242" s="39"/>
      <c r="AS242" s="39"/>
      <c r="AT242" s="39"/>
      <c r="AU242" s="39"/>
      <c r="AV242" s="39"/>
      <c r="AW242" s="39"/>
      <c r="AX242" s="39"/>
      <c r="AY242" s="41"/>
      <c r="AZ242" s="41"/>
      <c r="BA242" s="41"/>
      <c r="BB242" s="41"/>
      <c r="BC242" s="41"/>
      <c r="BD242" s="41"/>
      <c r="BE242" s="41"/>
      <c r="BF242" s="41"/>
      <c r="BG242" s="41"/>
      <c r="BH242" s="41"/>
      <c r="BI242" s="41"/>
      <c r="BJ242" s="41"/>
      <c r="BK242" s="41"/>
      <c r="BL242" s="41"/>
      <c r="BM242" s="41"/>
      <c r="BN242" s="41"/>
      <c r="BO242" s="41"/>
      <c r="BP242" s="41"/>
      <c r="BQ242" s="41"/>
      <c r="BR242" s="41"/>
      <c r="BS242" s="41"/>
      <c r="BT242" s="41"/>
      <c r="BU242" s="41"/>
    </row>
    <row r="243" spans="1:73" ht="12.75" customHeight="1" x14ac:dyDescent="0.25">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c r="AA243" s="39"/>
      <c r="AB243" s="39"/>
      <c r="AC243" s="39"/>
      <c r="AD243" s="39"/>
      <c r="AE243" s="39"/>
      <c r="AF243" s="39"/>
      <c r="AG243" s="39"/>
      <c r="AH243" s="39"/>
      <c r="AI243" s="39"/>
      <c r="AJ243" s="39"/>
      <c r="AK243" s="39"/>
      <c r="AL243" s="39"/>
      <c r="AM243" s="39"/>
      <c r="AN243" s="39"/>
      <c r="AO243" s="39"/>
      <c r="AP243" s="39"/>
      <c r="AQ243" s="39"/>
      <c r="AR243" s="39"/>
      <c r="AS243" s="39"/>
      <c r="AT243" s="39"/>
      <c r="AU243" s="39"/>
      <c r="AV243" s="39"/>
      <c r="AW243" s="39"/>
      <c r="AX243" s="39"/>
      <c r="AY243" s="41"/>
      <c r="AZ243" s="41"/>
      <c r="BA243" s="41"/>
      <c r="BB243" s="41"/>
      <c r="BC243" s="41"/>
      <c r="BD243" s="41"/>
      <c r="BE243" s="41"/>
      <c r="BF243" s="41"/>
      <c r="BG243" s="41"/>
      <c r="BH243" s="41"/>
      <c r="BI243" s="41"/>
      <c r="BJ243" s="41"/>
      <c r="BK243" s="41"/>
      <c r="BL243" s="41"/>
      <c r="BM243" s="41"/>
      <c r="BN243" s="41"/>
      <c r="BO243" s="41"/>
      <c r="BP243" s="41"/>
      <c r="BQ243" s="41"/>
      <c r="BR243" s="41"/>
      <c r="BS243" s="41"/>
      <c r="BT243" s="41"/>
      <c r="BU243" s="41"/>
    </row>
    <row r="244" spans="1:73" ht="12.75" customHeight="1" x14ac:dyDescent="0.25">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c r="AA244" s="39"/>
      <c r="AB244" s="39"/>
      <c r="AC244" s="39"/>
      <c r="AD244" s="39"/>
      <c r="AE244" s="39"/>
      <c r="AF244" s="39"/>
      <c r="AG244" s="39"/>
      <c r="AH244" s="39"/>
      <c r="AI244" s="39"/>
      <c r="AJ244" s="39"/>
      <c r="AK244" s="39"/>
      <c r="AL244" s="39"/>
      <c r="AM244" s="39"/>
      <c r="AN244" s="39"/>
      <c r="AO244" s="39"/>
      <c r="AP244" s="39"/>
      <c r="AQ244" s="39"/>
      <c r="AR244" s="39"/>
      <c r="AS244" s="39"/>
      <c r="AT244" s="39"/>
      <c r="AU244" s="39"/>
      <c r="AV244" s="39"/>
      <c r="AW244" s="39"/>
      <c r="AX244" s="39"/>
      <c r="AY244" s="41"/>
      <c r="AZ244" s="41"/>
      <c r="BA244" s="41"/>
      <c r="BB244" s="41"/>
      <c r="BC244" s="41"/>
      <c r="BD244" s="41"/>
      <c r="BE244" s="41"/>
      <c r="BF244" s="41"/>
      <c r="BG244" s="41"/>
      <c r="BH244" s="41"/>
      <c r="BI244" s="41"/>
      <c r="BJ244" s="41"/>
      <c r="BK244" s="41"/>
      <c r="BL244" s="41"/>
      <c r="BM244" s="41"/>
      <c r="BN244" s="41"/>
      <c r="BO244" s="41"/>
      <c r="BP244" s="41"/>
      <c r="BQ244" s="41"/>
      <c r="BR244" s="41"/>
      <c r="BS244" s="41"/>
      <c r="BT244" s="41"/>
      <c r="BU244" s="41"/>
    </row>
    <row r="245" spans="1:73" ht="12.75" customHeight="1" x14ac:dyDescent="0.25">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c r="AA245" s="39"/>
      <c r="AB245" s="39"/>
      <c r="AC245" s="39"/>
      <c r="AD245" s="39"/>
      <c r="AE245" s="39"/>
      <c r="AF245" s="39"/>
      <c r="AG245" s="39"/>
      <c r="AH245" s="39"/>
      <c r="AI245" s="39"/>
      <c r="AJ245" s="39"/>
      <c r="AK245" s="39"/>
      <c r="AL245" s="39"/>
      <c r="AM245" s="39"/>
      <c r="AN245" s="39"/>
      <c r="AO245" s="39"/>
      <c r="AP245" s="39"/>
      <c r="AQ245" s="39"/>
      <c r="AR245" s="39"/>
      <c r="AS245" s="39"/>
      <c r="AT245" s="39"/>
      <c r="AU245" s="39"/>
      <c r="AV245" s="39"/>
      <c r="AW245" s="39"/>
      <c r="AX245" s="39"/>
      <c r="AY245" s="41"/>
      <c r="AZ245" s="41"/>
      <c r="BA245" s="41"/>
      <c r="BB245" s="41"/>
      <c r="BC245" s="41"/>
      <c r="BD245" s="41"/>
      <c r="BE245" s="41"/>
      <c r="BF245" s="41"/>
      <c r="BG245" s="41"/>
      <c r="BH245" s="41"/>
      <c r="BI245" s="41"/>
      <c r="BJ245" s="41"/>
      <c r="BK245" s="41"/>
      <c r="BL245" s="41"/>
      <c r="BM245" s="41"/>
      <c r="BN245" s="41"/>
      <c r="BO245" s="41"/>
      <c r="BP245" s="41"/>
      <c r="BQ245" s="41"/>
      <c r="BR245" s="41"/>
      <c r="BS245" s="41"/>
      <c r="BT245" s="41"/>
      <c r="BU245" s="41"/>
    </row>
    <row r="246" spans="1:73" ht="12.75" customHeight="1" x14ac:dyDescent="0.25">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c r="AA246" s="39"/>
      <c r="AB246" s="39"/>
      <c r="AC246" s="39"/>
      <c r="AD246" s="39"/>
      <c r="AE246" s="39"/>
      <c r="AF246" s="39"/>
      <c r="AG246" s="39"/>
      <c r="AH246" s="39"/>
      <c r="AI246" s="39"/>
      <c r="AJ246" s="39"/>
      <c r="AK246" s="39"/>
      <c r="AL246" s="39"/>
      <c r="AM246" s="39"/>
      <c r="AN246" s="39"/>
      <c r="AO246" s="39"/>
      <c r="AP246" s="39"/>
      <c r="AQ246" s="39"/>
      <c r="AR246" s="39"/>
      <c r="AS246" s="39"/>
      <c r="AT246" s="39"/>
      <c r="AU246" s="39"/>
      <c r="AV246" s="39"/>
      <c r="AW246" s="39"/>
      <c r="AX246" s="39"/>
      <c r="AY246" s="41"/>
      <c r="AZ246" s="41"/>
      <c r="BA246" s="41"/>
      <c r="BB246" s="41"/>
      <c r="BC246" s="41"/>
      <c r="BD246" s="41"/>
      <c r="BE246" s="41"/>
      <c r="BF246" s="41"/>
      <c r="BG246" s="41"/>
      <c r="BH246" s="41"/>
      <c r="BI246" s="41"/>
      <c r="BJ246" s="41"/>
      <c r="BK246" s="41"/>
      <c r="BL246" s="41"/>
      <c r="BM246" s="41"/>
      <c r="BN246" s="41"/>
      <c r="BO246" s="41"/>
      <c r="BP246" s="41"/>
      <c r="BQ246" s="41"/>
      <c r="BR246" s="41"/>
      <c r="BS246" s="41"/>
      <c r="BT246" s="41"/>
      <c r="BU246" s="41"/>
    </row>
    <row r="247" spans="1:73" ht="12.75" customHeight="1" x14ac:dyDescent="0.25">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c r="AA247" s="39"/>
      <c r="AB247" s="39"/>
      <c r="AC247" s="39"/>
      <c r="AD247" s="39"/>
      <c r="AE247" s="39"/>
      <c r="AF247" s="39"/>
      <c r="AG247" s="39"/>
      <c r="AH247" s="39"/>
      <c r="AI247" s="39"/>
      <c r="AJ247" s="39"/>
      <c r="AK247" s="39"/>
      <c r="AL247" s="39"/>
      <c r="AM247" s="39"/>
      <c r="AN247" s="39"/>
      <c r="AO247" s="39"/>
      <c r="AP247" s="39"/>
      <c r="AQ247" s="39"/>
      <c r="AR247" s="39"/>
      <c r="AS247" s="39"/>
      <c r="AT247" s="39"/>
      <c r="AU247" s="39"/>
      <c r="AV247" s="39"/>
      <c r="AW247" s="39"/>
      <c r="AX247" s="39"/>
      <c r="AY247" s="41"/>
      <c r="AZ247" s="41"/>
      <c r="BA247" s="41"/>
      <c r="BB247" s="41"/>
      <c r="BC247" s="41"/>
      <c r="BD247" s="41"/>
      <c r="BE247" s="41"/>
      <c r="BF247" s="41"/>
      <c r="BG247" s="41"/>
      <c r="BH247" s="41"/>
      <c r="BI247" s="41"/>
      <c r="BJ247" s="41"/>
      <c r="BK247" s="41"/>
      <c r="BL247" s="41"/>
      <c r="BM247" s="41"/>
      <c r="BN247" s="41"/>
      <c r="BO247" s="41"/>
      <c r="BP247" s="41"/>
      <c r="BQ247" s="41"/>
      <c r="BR247" s="41"/>
      <c r="BS247" s="41"/>
      <c r="BT247" s="41"/>
      <c r="BU247" s="41"/>
    </row>
    <row r="248" spans="1:73" ht="12.75" customHeight="1" x14ac:dyDescent="0.25">
      <c r="A248" s="39"/>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c r="AA248" s="39"/>
      <c r="AB248" s="39"/>
      <c r="AC248" s="39"/>
      <c r="AD248" s="39"/>
      <c r="AE248" s="39"/>
      <c r="AF248" s="39"/>
      <c r="AG248" s="39"/>
      <c r="AH248" s="39"/>
      <c r="AI248" s="39"/>
      <c r="AJ248" s="39"/>
      <c r="AK248" s="39"/>
      <c r="AL248" s="39"/>
      <c r="AM248" s="39"/>
      <c r="AN248" s="39"/>
      <c r="AO248" s="39"/>
      <c r="AP248" s="39"/>
      <c r="AQ248" s="39"/>
      <c r="AR248" s="39"/>
      <c r="AS248" s="39"/>
      <c r="AT248" s="39"/>
      <c r="AU248" s="39"/>
      <c r="AV248" s="39"/>
      <c r="AW248" s="39"/>
      <c r="AX248" s="39"/>
      <c r="AY248" s="41"/>
      <c r="AZ248" s="41"/>
      <c r="BA248" s="41"/>
      <c r="BB248" s="41"/>
      <c r="BC248" s="41"/>
      <c r="BD248" s="41"/>
      <c r="BE248" s="41"/>
      <c r="BF248" s="41"/>
      <c r="BG248" s="41"/>
      <c r="BH248" s="41"/>
      <c r="BI248" s="41"/>
      <c r="BJ248" s="41"/>
      <c r="BK248" s="41"/>
      <c r="BL248" s="41"/>
      <c r="BM248" s="41"/>
      <c r="BN248" s="41"/>
      <c r="BO248" s="41"/>
      <c r="BP248" s="41"/>
      <c r="BQ248" s="41"/>
      <c r="BR248" s="41"/>
      <c r="BS248" s="41"/>
      <c r="BT248" s="41"/>
      <c r="BU248" s="41"/>
    </row>
    <row r="249" spans="1:73" ht="12.75" customHeight="1" x14ac:dyDescent="0.25">
      <c r="A249" s="39"/>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c r="AA249" s="39"/>
      <c r="AB249" s="39"/>
      <c r="AC249" s="39"/>
      <c r="AD249" s="39"/>
      <c r="AE249" s="39"/>
      <c r="AF249" s="39"/>
      <c r="AG249" s="39"/>
      <c r="AH249" s="39"/>
      <c r="AI249" s="39"/>
      <c r="AJ249" s="39"/>
      <c r="AK249" s="39"/>
      <c r="AL249" s="39"/>
      <c r="AM249" s="39"/>
      <c r="AN249" s="39"/>
      <c r="AO249" s="39"/>
      <c r="AP249" s="39"/>
      <c r="AQ249" s="39"/>
      <c r="AR249" s="39"/>
      <c r="AS249" s="39"/>
      <c r="AT249" s="39"/>
      <c r="AU249" s="39"/>
      <c r="AV249" s="39"/>
      <c r="AW249" s="39"/>
      <c r="AX249" s="39"/>
      <c r="AY249" s="41"/>
      <c r="AZ249" s="41"/>
      <c r="BA249" s="41"/>
      <c r="BB249" s="41"/>
      <c r="BC249" s="41"/>
      <c r="BD249" s="41"/>
      <c r="BE249" s="41"/>
      <c r="BF249" s="41"/>
      <c r="BG249" s="41"/>
      <c r="BH249" s="41"/>
      <c r="BI249" s="41"/>
      <c r="BJ249" s="41"/>
      <c r="BK249" s="41"/>
      <c r="BL249" s="41"/>
      <c r="BM249" s="41"/>
      <c r="BN249" s="41"/>
      <c r="BO249" s="41"/>
      <c r="BP249" s="41"/>
      <c r="BQ249" s="41"/>
      <c r="BR249" s="41"/>
      <c r="BS249" s="41"/>
      <c r="BT249" s="41"/>
      <c r="BU249" s="41"/>
    </row>
    <row r="250" spans="1:73" ht="12.75" customHeight="1" x14ac:dyDescent="0.25">
      <c r="A250" s="39"/>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c r="AA250" s="39"/>
      <c r="AB250" s="39"/>
      <c r="AC250" s="39"/>
      <c r="AD250" s="39"/>
      <c r="AE250" s="39"/>
      <c r="AF250" s="39"/>
      <c r="AG250" s="39"/>
      <c r="AH250" s="39"/>
      <c r="AI250" s="39"/>
      <c r="AJ250" s="39"/>
      <c r="AK250" s="39"/>
      <c r="AL250" s="39"/>
      <c r="AM250" s="39"/>
      <c r="AN250" s="39"/>
      <c r="AO250" s="39"/>
      <c r="AP250" s="39"/>
      <c r="AQ250" s="39"/>
      <c r="AR250" s="39"/>
      <c r="AS250" s="39"/>
      <c r="AT250" s="39"/>
      <c r="AU250" s="39"/>
      <c r="AV250" s="39"/>
      <c r="AW250" s="39"/>
      <c r="AX250" s="39"/>
      <c r="AY250" s="41"/>
      <c r="AZ250" s="41"/>
      <c r="BA250" s="41"/>
      <c r="BB250" s="41"/>
      <c r="BC250" s="41"/>
      <c r="BD250" s="41"/>
      <c r="BE250" s="41"/>
      <c r="BF250" s="41"/>
      <c r="BG250" s="41"/>
      <c r="BH250" s="41"/>
      <c r="BI250" s="41"/>
      <c r="BJ250" s="41"/>
      <c r="BK250" s="41"/>
      <c r="BL250" s="41"/>
      <c r="BM250" s="41"/>
      <c r="BN250" s="41"/>
      <c r="BO250" s="41"/>
      <c r="BP250" s="41"/>
      <c r="BQ250" s="41"/>
      <c r="BR250" s="41"/>
      <c r="BS250" s="41"/>
      <c r="BT250" s="41"/>
      <c r="BU250" s="41"/>
    </row>
    <row r="251" spans="1:73" ht="12.75" customHeight="1" x14ac:dyDescent="0.25">
      <c r="A251" s="39"/>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c r="AA251" s="39"/>
      <c r="AB251" s="39"/>
      <c r="AC251" s="39"/>
      <c r="AD251" s="39"/>
      <c r="AE251" s="39"/>
      <c r="AF251" s="39"/>
      <c r="AG251" s="39"/>
      <c r="AH251" s="39"/>
      <c r="AI251" s="39"/>
      <c r="AJ251" s="39"/>
      <c r="AK251" s="39"/>
      <c r="AL251" s="39"/>
      <c r="AM251" s="39"/>
      <c r="AN251" s="39"/>
      <c r="AO251" s="39"/>
      <c r="AP251" s="39"/>
      <c r="AQ251" s="39"/>
      <c r="AR251" s="39"/>
      <c r="AS251" s="39"/>
      <c r="AT251" s="39"/>
      <c r="AU251" s="39"/>
      <c r="AV251" s="39"/>
      <c r="AW251" s="39"/>
      <c r="AX251" s="39"/>
      <c r="AY251" s="41"/>
      <c r="AZ251" s="41"/>
      <c r="BA251" s="41"/>
      <c r="BB251" s="41"/>
      <c r="BC251" s="41"/>
      <c r="BD251" s="41"/>
      <c r="BE251" s="41"/>
      <c r="BF251" s="41"/>
      <c r="BG251" s="41"/>
      <c r="BH251" s="41"/>
      <c r="BI251" s="41"/>
      <c r="BJ251" s="41"/>
      <c r="BK251" s="41"/>
      <c r="BL251" s="41"/>
      <c r="BM251" s="41"/>
      <c r="BN251" s="41"/>
      <c r="BO251" s="41"/>
      <c r="BP251" s="41"/>
      <c r="BQ251" s="41"/>
      <c r="BR251" s="41"/>
      <c r="BS251" s="41"/>
      <c r="BT251" s="41"/>
      <c r="BU251" s="41"/>
    </row>
    <row r="252" spans="1:73" ht="12.75" customHeight="1" x14ac:dyDescent="0.25">
      <c r="A252" s="39"/>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c r="AA252" s="39"/>
      <c r="AB252" s="39"/>
      <c r="AC252" s="39"/>
      <c r="AD252" s="39"/>
      <c r="AE252" s="39"/>
      <c r="AF252" s="39"/>
      <c r="AG252" s="39"/>
      <c r="AH252" s="39"/>
      <c r="AI252" s="39"/>
      <c r="AJ252" s="39"/>
      <c r="AK252" s="39"/>
      <c r="AL252" s="39"/>
      <c r="AM252" s="39"/>
      <c r="AN252" s="39"/>
      <c r="AO252" s="39"/>
      <c r="AP252" s="39"/>
      <c r="AQ252" s="39"/>
      <c r="AR252" s="39"/>
      <c r="AS252" s="39"/>
      <c r="AT252" s="39"/>
      <c r="AU252" s="39"/>
      <c r="AV252" s="39"/>
      <c r="AW252" s="39"/>
      <c r="AX252" s="39"/>
      <c r="AY252" s="41"/>
      <c r="AZ252" s="41"/>
      <c r="BA252" s="41"/>
      <c r="BB252" s="41"/>
      <c r="BC252" s="41"/>
      <c r="BD252" s="41"/>
      <c r="BE252" s="41"/>
      <c r="BF252" s="41"/>
      <c r="BG252" s="41"/>
      <c r="BH252" s="41"/>
      <c r="BI252" s="41"/>
      <c r="BJ252" s="41"/>
      <c r="BK252" s="41"/>
      <c r="BL252" s="41"/>
      <c r="BM252" s="41"/>
      <c r="BN252" s="41"/>
      <c r="BO252" s="41"/>
      <c r="BP252" s="41"/>
      <c r="BQ252" s="41"/>
      <c r="BR252" s="41"/>
      <c r="BS252" s="41"/>
      <c r="BT252" s="41"/>
      <c r="BU252" s="41"/>
    </row>
    <row r="253" spans="1:73" ht="12.75" customHeight="1" x14ac:dyDescent="0.25">
      <c r="A253" s="39"/>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c r="AA253" s="39"/>
      <c r="AB253" s="39"/>
      <c r="AC253" s="39"/>
      <c r="AD253" s="39"/>
      <c r="AE253" s="39"/>
      <c r="AF253" s="39"/>
      <c r="AG253" s="39"/>
      <c r="AH253" s="39"/>
      <c r="AI253" s="39"/>
      <c r="AJ253" s="39"/>
      <c r="AK253" s="39"/>
      <c r="AL253" s="39"/>
      <c r="AM253" s="39"/>
      <c r="AN253" s="39"/>
      <c r="AO253" s="39"/>
      <c r="AP253" s="39"/>
      <c r="AQ253" s="39"/>
      <c r="AR253" s="39"/>
      <c r="AS253" s="39"/>
      <c r="AT253" s="39"/>
      <c r="AU253" s="39"/>
      <c r="AV253" s="39"/>
      <c r="AW253" s="39"/>
      <c r="AX253" s="39"/>
      <c r="AY253" s="41"/>
      <c r="AZ253" s="41"/>
      <c r="BA253" s="41"/>
      <c r="BB253" s="41"/>
      <c r="BC253" s="41"/>
      <c r="BD253" s="41"/>
      <c r="BE253" s="41"/>
      <c r="BF253" s="41"/>
      <c r="BG253" s="41"/>
      <c r="BH253" s="41"/>
      <c r="BI253" s="41"/>
      <c r="BJ253" s="41"/>
      <c r="BK253" s="41"/>
      <c r="BL253" s="41"/>
      <c r="BM253" s="41"/>
      <c r="BN253" s="41"/>
      <c r="BO253" s="41"/>
      <c r="BP253" s="41"/>
      <c r="BQ253" s="41"/>
      <c r="BR253" s="41"/>
      <c r="BS253" s="41"/>
      <c r="BT253" s="41"/>
      <c r="BU253" s="41"/>
    </row>
    <row r="254" spans="1:73" ht="12.75" customHeight="1" x14ac:dyDescent="0.25">
      <c r="A254" s="39"/>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c r="AA254" s="39"/>
      <c r="AB254" s="39"/>
      <c r="AC254" s="39"/>
      <c r="AD254" s="39"/>
      <c r="AE254" s="39"/>
      <c r="AF254" s="39"/>
      <c r="AG254" s="39"/>
      <c r="AH254" s="39"/>
      <c r="AI254" s="39"/>
      <c r="AJ254" s="39"/>
      <c r="AK254" s="39"/>
      <c r="AL254" s="39"/>
      <c r="AM254" s="39"/>
      <c r="AN254" s="39"/>
      <c r="AO254" s="39"/>
      <c r="AP254" s="39"/>
      <c r="AQ254" s="39"/>
      <c r="AR254" s="39"/>
      <c r="AS254" s="39"/>
      <c r="AT254" s="39"/>
      <c r="AU254" s="39"/>
      <c r="AV254" s="39"/>
      <c r="AW254" s="39"/>
      <c r="AX254" s="39"/>
      <c r="AY254" s="41"/>
      <c r="AZ254" s="41"/>
      <c r="BA254" s="41"/>
      <c r="BB254" s="41"/>
      <c r="BC254" s="41"/>
      <c r="BD254" s="41"/>
      <c r="BE254" s="41"/>
      <c r="BF254" s="41"/>
      <c r="BG254" s="41"/>
      <c r="BH254" s="41"/>
      <c r="BI254" s="41"/>
      <c r="BJ254" s="41"/>
      <c r="BK254" s="41"/>
      <c r="BL254" s="41"/>
      <c r="BM254" s="41"/>
      <c r="BN254" s="41"/>
      <c r="BO254" s="41"/>
      <c r="BP254" s="41"/>
      <c r="BQ254" s="41"/>
      <c r="BR254" s="41"/>
      <c r="BS254" s="41"/>
      <c r="BT254" s="41"/>
      <c r="BU254" s="41"/>
    </row>
    <row r="255" spans="1:73" ht="12.75" customHeight="1" x14ac:dyDescent="0.25">
      <c r="A255" s="39"/>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c r="AA255" s="39"/>
      <c r="AB255" s="39"/>
      <c r="AC255" s="39"/>
      <c r="AD255" s="39"/>
      <c r="AE255" s="39"/>
      <c r="AF255" s="39"/>
      <c r="AG255" s="39"/>
      <c r="AH255" s="39"/>
      <c r="AI255" s="39"/>
      <c r="AJ255" s="39"/>
      <c r="AK255" s="39"/>
      <c r="AL255" s="39"/>
      <c r="AM255" s="39"/>
      <c r="AN255" s="39"/>
      <c r="AO255" s="39"/>
      <c r="AP255" s="39"/>
      <c r="AQ255" s="39"/>
      <c r="AR255" s="39"/>
      <c r="AS255" s="39"/>
      <c r="AT255" s="39"/>
      <c r="AU255" s="39"/>
      <c r="AV255" s="39"/>
      <c r="AW255" s="39"/>
      <c r="AX255" s="39"/>
      <c r="AY255" s="41"/>
      <c r="AZ255" s="41"/>
      <c r="BA255" s="41"/>
      <c r="BB255" s="41"/>
      <c r="BC255" s="41"/>
      <c r="BD255" s="41"/>
      <c r="BE255" s="41"/>
      <c r="BF255" s="41"/>
      <c r="BG255" s="41"/>
      <c r="BH255" s="41"/>
      <c r="BI255" s="41"/>
      <c r="BJ255" s="41"/>
      <c r="BK255" s="41"/>
      <c r="BL255" s="41"/>
      <c r="BM255" s="41"/>
      <c r="BN255" s="41"/>
      <c r="BO255" s="41"/>
      <c r="BP255" s="41"/>
      <c r="BQ255" s="41"/>
      <c r="BR255" s="41"/>
      <c r="BS255" s="41"/>
      <c r="BT255" s="41"/>
      <c r="BU255" s="41"/>
    </row>
    <row r="256" spans="1:73" ht="12.75" customHeight="1" x14ac:dyDescent="0.25">
      <c r="A256" s="39"/>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c r="AA256" s="39"/>
      <c r="AB256" s="39"/>
      <c r="AC256" s="39"/>
      <c r="AD256" s="39"/>
      <c r="AE256" s="39"/>
      <c r="AF256" s="39"/>
      <c r="AG256" s="39"/>
      <c r="AH256" s="39"/>
      <c r="AI256" s="39"/>
      <c r="AJ256" s="39"/>
      <c r="AK256" s="39"/>
      <c r="AL256" s="39"/>
      <c r="AM256" s="39"/>
      <c r="AN256" s="39"/>
      <c r="AO256" s="39"/>
      <c r="AP256" s="39"/>
      <c r="AQ256" s="39"/>
      <c r="AR256" s="39"/>
      <c r="AS256" s="39"/>
      <c r="AT256" s="39"/>
      <c r="AU256" s="39"/>
      <c r="AV256" s="39"/>
      <c r="AW256" s="39"/>
      <c r="AX256" s="39"/>
      <c r="AY256" s="41"/>
      <c r="AZ256" s="41"/>
      <c r="BA256" s="41"/>
      <c r="BB256" s="41"/>
      <c r="BC256" s="41"/>
      <c r="BD256" s="41"/>
      <c r="BE256" s="41"/>
      <c r="BF256" s="41"/>
      <c r="BG256" s="41"/>
      <c r="BH256" s="41"/>
      <c r="BI256" s="41"/>
      <c r="BJ256" s="41"/>
      <c r="BK256" s="41"/>
      <c r="BL256" s="41"/>
      <c r="BM256" s="41"/>
      <c r="BN256" s="41"/>
      <c r="BO256" s="41"/>
      <c r="BP256" s="41"/>
      <c r="BQ256" s="41"/>
      <c r="BR256" s="41"/>
      <c r="BS256" s="41"/>
      <c r="BT256" s="41"/>
      <c r="BU256" s="41"/>
    </row>
    <row r="257" spans="1:73" ht="12.75" customHeight="1" x14ac:dyDescent="0.25">
      <c r="A257" s="39"/>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c r="AA257" s="39"/>
      <c r="AB257" s="39"/>
      <c r="AC257" s="39"/>
      <c r="AD257" s="39"/>
      <c r="AE257" s="39"/>
      <c r="AF257" s="39"/>
      <c r="AG257" s="39"/>
      <c r="AH257" s="39"/>
      <c r="AI257" s="39"/>
      <c r="AJ257" s="39"/>
      <c r="AK257" s="39"/>
      <c r="AL257" s="39"/>
      <c r="AM257" s="39"/>
      <c r="AN257" s="39"/>
      <c r="AO257" s="39"/>
      <c r="AP257" s="39"/>
      <c r="AQ257" s="39"/>
      <c r="AR257" s="39"/>
      <c r="AS257" s="39"/>
      <c r="AT257" s="39"/>
      <c r="AU257" s="39"/>
      <c r="AV257" s="39"/>
      <c r="AW257" s="39"/>
      <c r="AX257" s="39"/>
      <c r="AY257" s="41"/>
      <c r="AZ257" s="41"/>
      <c r="BA257" s="41"/>
      <c r="BB257" s="41"/>
      <c r="BC257" s="41"/>
      <c r="BD257" s="41"/>
      <c r="BE257" s="41"/>
      <c r="BF257" s="41"/>
      <c r="BG257" s="41"/>
      <c r="BH257" s="41"/>
      <c r="BI257" s="41"/>
      <c r="BJ257" s="41"/>
      <c r="BK257" s="41"/>
      <c r="BL257" s="41"/>
      <c r="BM257" s="41"/>
      <c r="BN257" s="41"/>
      <c r="BO257" s="41"/>
      <c r="BP257" s="41"/>
      <c r="BQ257" s="41"/>
      <c r="BR257" s="41"/>
      <c r="BS257" s="41"/>
      <c r="BT257" s="41"/>
      <c r="BU257" s="41"/>
    </row>
    <row r="258" spans="1:73" ht="12.75" customHeight="1" x14ac:dyDescent="0.25">
      <c r="A258" s="39"/>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c r="AA258" s="39"/>
      <c r="AB258" s="39"/>
      <c r="AC258" s="39"/>
      <c r="AD258" s="39"/>
      <c r="AE258" s="39"/>
      <c r="AF258" s="39"/>
      <c r="AG258" s="39"/>
      <c r="AH258" s="39"/>
      <c r="AI258" s="39"/>
      <c r="AJ258" s="39"/>
      <c r="AK258" s="39"/>
      <c r="AL258" s="39"/>
      <c r="AM258" s="39"/>
      <c r="AN258" s="39"/>
      <c r="AO258" s="39"/>
      <c r="AP258" s="39"/>
      <c r="AQ258" s="39"/>
      <c r="AR258" s="39"/>
      <c r="AS258" s="39"/>
      <c r="AT258" s="39"/>
      <c r="AU258" s="39"/>
      <c r="AV258" s="39"/>
      <c r="AW258" s="39"/>
      <c r="AX258" s="39"/>
      <c r="AY258" s="41"/>
      <c r="AZ258" s="41"/>
      <c r="BA258" s="41"/>
      <c r="BB258" s="41"/>
      <c r="BC258" s="41"/>
      <c r="BD258" s="41"/>
      <c r="BE258" s="41"/>
      <c r="BF258" s="41"/>
      <c r="BG258" s="41"/>
      <c r="BH258" s="41"/>
      <c r="BI258" s="41"/>
      <c r="BJ258" s="41"/>
      <c r="BK258" s="41"/>
      <c r="BL258" s="41"/>
      <c r="BM258" s="41"/>
      <c r="BN258" s="41"/>
      <c r="BO258" s="41"/>
      <c r="BP258" s="41"/>
      <c r="BQ258" s="41"/>
      <c r="BR258" s="41"/>
      <c r="BS258" s="41"/>
      <c r="BT258" s="41"/>
      <c r="BU258" s="41"/>
    </row>
    <row r="259" spans="1:73" ht="12.75" customHeight="1" x14ac:dyDescent="0.25">
      <c r="A259" s="39"/>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c r="AA259" s="39"/>
      <c r="AB259" s="39"/>
      <c r="AC259" s="39"/>
      <c r="AD259" s="39"/>
      <c r="AE259" s="39"/>
      <c r="AF259" s="39"/>
      <c r="AG259" s="39"/>
      <c r="AH259" s="39"/>
      <c r="AI259" s="39"/>
      <c r="AJ259" s="39"/>
      <c r="AK259" s="39"/>
      <c r="AL259" s="39"/>
      <c r="AM259" s="39"/>
      <c r="AN259" s="39"/>
      <c r="AO259" s="39"/>
      <c r="AP259" s="39"/>
      <c r="AQ259" s="39"/>
      <c r="AR259" s="39"/>
      <c r="AS259" s="39"/>
      <c r="AT259" s="39"/>
      <c r="AU259" s="39"/>
      <c r="AV259" s="39"/>
      <c r="AW259" s="39"/>
      <c r="AX259" s="39"/>
      <c r="AY259" s="41"/>
      <c r="AZ259" s="41"/>
      <c r="BA259" s="41"/>
      <c r="BB259" s="41"/>
      <c r="BC259" s="41"/>
      <c r="BD259" s="41"/>
      <c r="BE259" s="41"/>
      <c r="BF259" s="41"/>
      <c r="BG259" s="41"/>
      <c r="BH259" s="41"/>
      <c r="BI259" s="41"/>
      <c r="BJ259" s="41"/>
      <c r="BK259" s="41"/>
      <c r="BL259" s="41"/>
      <c r="BM259" s="41"/>
      <c r="BN259" s="41"/>
      <c r="BO259" s="41"/>
      <c r="BP259" s="41"/>
      <c r="BQ259" s="41"/>
      <c r="BR259" s="41"/>
      <c r="BS259" s="41"/>
      <c r="BT259" s="41"/>
      <c r="BU259" s="41"/>
    </row>
    <row r="260" spans="1:73" ht="12.75" customHeight="1" x14ac:dyDescent="0.25">
      <c r="A260" s="39"/>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c r="AA260" s="39"/>
      <c r="AB260" s="39"/>
      <c r="AC260" s="39"/>
      <c r="AD260" s="39"/>
      <c r="AE260" s="39"/>
      <c r="AF260" s="39"/>
      <c r="AG260" s="39"/>
      <c r="AH260" s="39"/>
      <c r="AI260" s="39"/>
      <c r="AJ260" s="39"/>
      <c r="AK260" s="39"/>
      <c r="AL260" s="39"/>
      <c r="AM260" s="39"/>
      <c r="AN260" s="39"/>
      <c r="AO260" s="39"/>
      <c r="AP260" s="39"/>
      <c r="AQ260" s="39"/>
      <c r="AR260" s="39"/>
      <c r="AS260" s="39"/>
      <c r="AT260" s="39"/>
      <c r="AU260" s="39"/>
      <c r="AV260" s="39"/>
      <c r="AW260" s="39"/>
      <c r="AX260" s="39"/>
      <c r="AY260" s="41"/>
      <c r="AZ260" s="41"/>
      <c r="BA260" s="41"/>
      <c r="BB260" s="41"/>
      <c r="BC260" s="41"/>
      <c r="BD260" s="41"/>
      <c r="BE260" s="41"/>
      <c r="BF260" s="41"/>
      <c r="BG260" s="41"/>
      <c r="BH260" s="41"/>
      <c r="BI260" s="41"/>
      <c r="BJ260" s="41"/>
      <c r="BK260" s="41"/>
      <c r="BL260" s="41"/>
      <c r="BM260" s="41"/>
      <c r="BN260" s="41"/>
      <c r="BO260" s="41"/>
      <c r="BP260" s="41"/>
      <c r="BQ260" s="41"/>
      <c r="BR260" s="41"/>
      <c r="BS260" s="41"/>
      <c r="BT260" s="41"/>
      <c r="BU260" s="41"/>
    </row>
    <row r="261" spans="1:73" ht="12.75" customHeight="1" x14ac:dyDescent="0.25">
      <c r="A261" s="39"/>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c r="AA261" s="39"/>
      <c r="AB261" s="39"/>
      <c r="AC261" s="39"/>
      <c r="AD261" s="39"/>
      <c r="AE261" s="39"/>
      <c r="AF261" s="39"/>
      <c r="AG261" s="39"/>
      <c r="AH261" s="39"/>
      <c r="AI261" s="39"/>
      <c r="AJ261" s="39"/>
      <c r="AK261" s="39"/>
      <c r="AL261" s="39"/>
      <c r="AM261" s="39"/>
      <c r="AN261" s="39"/>
      <c r="AO261" s="39"/>
      <c r="AP261" s="39"/>
      <c r="AQ261" s="39"/>
      <c r="AR261" s="39"/>
      <c r="AS261" s="39"/>
      <c r="AT261" s="39"/>
      <c r="AU261" s="39"/>
      <c r="AV261" s="39"/>
      <c r="AW261" s="39"/>
      <c r="AX261" s="39"/>
      <c r="AY261" s="41"/>
      <c r="AZ261" s="41"/>
      <c r="BA261" s="41"/>
      <c r="BB261" s="41"/>
      <c r="BC261" s="41"/>
      <c r="BD261" s="41"/>
      <c r="BE261" s="41"/>
      <c r="BF261" s="41"/>
      <c r="BG261" s="41"/>
      <c r="BH261" s="41"/>
      <c r="BI261" s="41"/>
      <c r="BJ261" s="41"/>
      <c r="BK261" s="41"/>
      <c r="BL261" s="41"/>
      <c r="BM261" s="41"/>
      <c r="BN261" s="41"/>
      <c r="BO261" s="41"/>
      <c r="BP261" s="41"/>
      <c r="BQ261" s="41"/>
      <c r="BR261" s="41"/>
      <c r="BS261" s="41"/>
      <c r="BT261" s="41"/>
      <c r="BU261" s="41"/>
    </row>
    <row r="262" spans="1:73" ht="12.75" customHeight="1" x14ac:dyDescent="0.25">
      <c r="A262" s="39"/>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c r="AA262" s="39"/>
      <c r="AB262" s="39"/>
      <c r="AC262" s="39"/>
      <c r="AD262" s="39"/>
      <c r="AE262" s="39"/>
      <c r="AF262" s="39"/>
      <c r="AG262" s="39"/>
      <c r="AH262" s="39"/>
      <c r="AI262" s="39"/>
      <c r="AJ262" s="39"/>
      <c r="AK262" s="39"/>
      <c r="AL262" s="39"/>
      <c r="AM262" s="39"/>
      <c r="AN262" s="39"/>
      <c r="AO262" s="39"/>
      <c r="AP262" s="39"/>
      <c r="AQ262" s="39"/>
      <c r="AR262" s="39"/>
      <c r="AS262" s="39"/>
      <c r="AT262" s="39"/>
      <c r="AU262" s="39"/>
      <c r="AV262" s="39"/>
      <c r="AW262" s="39"/>
      <c r="AX262" s="39"/>
      <c r="AY262" s="41"/>
      <c r="AZ262" s="41"/>
      <c r="BA262" s="41"/>
      <c r="BB262" s="41"/>
      <c r="BC262" s="41"/>
      <c r="BD262" s="41"/>
      <c r="BE262" s="41"/>
      <c r="BF262" s="41"/>
      <c r="BG262" s="41"/>
      <c r="BH262" s="41"/>
      <c r="BI262" s="41"/>
      <c r="BJ262" s="41"/>
      <c r="BK262" s="41"/>
      <c r="BL262" s="41"/>
      <c r="BM262" s="41"/>
      <c r="BN262" s="41"/>
      <c r="BO262" s="41"/>
      <c r="BP262" s="41"/>
      <c r="BQ262" s="41"/>
      <c r="BR262" s="41"/>
      <c r="BS262" s="41"/>
      <c r="BT262" s="41"/>
      <c r="BU262" s="41"/>
    </row>
    <row r="263" spans="1:73" ht="12.75" customHeight="1" x14ac:dyDescent="0.25">
      <c r="A263" s="39"/>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c r="AA263" s="39"/>
      <c r="AB263" s="39"/>
      <c r="AC263" s="39"/>
      <c r="AD263" s="39"/>
      <c r="AE263" s="39"/>
      <c r="AF263" s="39"/>
      <c r="AG263" s="39"/>
      <c r="AH263" s="39"/>
      <c r="AI263" s="39"/>
      <c r="AJ263" s="39"/>
      <c r="AK263" s="39"/>
      <c r="AL263" s="39"/>
      <c r="AM263" s="39"/>
      <c r="AN263" s="39"/>
      <c r="AO263" s="39"/>
      <c r="AP263" s="39"/>
      <c r="AQ263" s="39"/>
      <c r="AR263" s="39"/>
      <c r="AS263" s="39"/>
      <c r="AT263" s="39"/>
      <c r="AU263" s="39"/>
      <c r="AV263" s="39"/>
      <c r="AW263" s="39"/>
      <c r="AX263" s="39"/>
      <c r="AY263" s="41"/>
      <c r="AZ263" s="41"/>
      <c r="BA263" s="41"/>
      <c r="BB263" s="41"/>
      <c r="BC263" s="41"/>
      <c r="BD263" s="41"/>
      <c r="BE263" s="41"/>
      <c r="BF263" s="41"/>
      <c r="BG263" s="41"/>
      <c r="BH263" s="41"/>
      <c r="BI263" s="41"/>
      <c r="BJ263" s="41"/>
      <c r="BK263" s="41"/>
      <c r="BL263" s="41"/>
      <c r="BM263" s="41"/>
      <c r="BN263" s="41"/>
      <c r="BO263" s="41"/>
      <c r="BP263" s="41"/>
      <c r="BQ263" s="41"/>
      <c r="BR263" s="41"/>
      <c r="BS263" s="41"/>
      <c r="BT263" s="41"/>
      <c r="BU263" s="41"/>
    </row>
    <row r="264" spans="1:73" ht="12.75" customHeight="1" x14ac:dyDescent="0.25">
      <c r="A264" s="39"/>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c r="AA264" s="39"/>
      <c r="AB264" s="39"/>
      <c r="AC264" s="39"/>
      <c r="AD264" s="39"/>
      <c r="AE264" s="39"/>
      <c r="AF264" s="39"/>
      <c r="AG264" s="39"/>
      <c r="AH264" s="39"/>
      <c r="AI264" s="39"/>
      <c r="AJ264" s="39"/>
      <c r="AK264" s="39"/>
      <c r="AL264" s="39"/>
      <c r="AM264" s="39"/>
      <c r="AN264" s="39"/>
      <c r="AO264" s="39"/>
      <c r="AP264" s="39"/>
      <c r="AQ264" s="39"/>
      <c r="AR264" s="39"/>
      <c r="AS264" s="39"/>
      <c r="AT264" s="39"/>
      <c r="AU264" s="39"/>
      <c r="AV264" s="39"/>
      <c r="AW264" s="39"/>
      <c r="AX264" s="39"/>
      <c r="AY264" s="41"/>
      <c r="AZ264" s="41"/>
      <c r="BA264" s="41"/>
      <c r="BB264" s="41"/>
      <c r="BC264" s="41"/>
      <c r="BD264" s="41"/>
      <c r="BE264" s="41"/>
      <c r="BF264" s="41"/>
      <c r="BG264" s="41"/>
      <c r="BH264" s="41"/>
      <c r="BI264" s="41"/>
      <c r="BJ264" s="41"/>
      <c r="BK264" s="41"/>
      <c r="BL264" s="41"/>
      <c r="BM264" s="41"/>
      <c r="BN264" s="41"/>
      <c r="BO264" s="41"/>
      <c r="BP264" s="41"/>
      <c r="BQ264" s="41"/>
      <c r="BR264" s="41"/>
      <c r="BS264" s="41"/>
      <c r="BT264" s="41"/>
      <c r="BU264" s="41"/>
    </row>
    <row r="265" spans="1:73" ht="12.75" customHeight="1" x14ac:dyDescent="0.25">
      <c r="A265" s="39"/>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c r="AA265" s="39"/>
      <c r="AB265" s="39"/>
      <c r="AC265" s="39"/>
      <c r="AD265" s="39"/>
      <c r="AE265" s="39"/>
      <c r="AF265" s="39"/>
      <c r="AG265" s="39"/>
      <c r="AH265" s="39"/>
      <c r="AI265" s="39"/>
      <c r="AJ265" s="39"/>
      <c r="AK265" s="39"/>
      <c r="AL265" s="39"/>
      <c r="AM265" s="39"/>
      <c r="AN265" s="39"/>
      <c r="AO265" s="39"/>
      <c r="AP265" s="39"/>
      <c r="AQ265" s="39"/>
      <c r="AR265" s="39"/>
      <c r="AS265" s="39"/>
      <c r="AT265" s="39"/>
      <c r="AU265" s="39"/>
      <c r="AV265" s="39"/>
      <c r="AW265" s="39"/>
      <c r="AX265" s="39"/>
      <c r="AY265" s="41"/>
      <c r="AZ265" s="41"/>
      <c r="BA265" s="41"/>
      <c r="BB265" s="41"/>
      <c r="BC265" s="41"/>
      <c r="BD265" s="41"/>
      <c r="BE265" s="41"/>
      <c r="BF265" s="41"/>
      <c r="BG265" s="41"/>
      <c r="BH265" s="41"/>
      <c r="BI265" s="41"/>
      <c r="BJ265" s="41"/>
      <c r="BK265" s="41"/>
      <c r="BL265" s="41"/>
      <c r="BM265" s="41"/>
      <c r="BN265" s="41"/>
      <c r="BO265" s="41"/>
      <c r="BP265" s="41"/>
      <c r="BQ265" s="41"/>
      <c r="BR265" s="41"/>
      <c r="BS265" s="41"/>
      <c r="BT265" s="41"/>
      <c r="BU265" s="41"/>
    </row>
    <row r="266" spans="1:73" ht="12.75" customHeight="1" x14ac:dyDescent="0.25">
      <c r="A266" s="39"/>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c r="AA266" s="39"/>
      <c r="AB266" s="39"/>
      <c r="AC266" s="39"/>
      <c r="AD266" s="39"/>
      <c r="AE266" s="39"/>
      <c r="AF266" s="39"/>
      <c r="AG266" s="39"/>
      <c r="AH266" s="39"/>
      <c r="AI266" s="39"/>
      <c r="AJ266" s="39"/>
      <c r="AK266" s="39"/>
      <c r="AL266" s="39"/>
      <c r="AM266" s="39"/>
      <c r="AN266" s="39"/>
      <c r="AO266" s="39"/>
      <c r="AP266" s="39"/>
      <c r="AQ266" s="39"/>
      <c r="AR266" s="39"/>
      <c r="AS266" s="39"/>
      <c r="AT266" s="39"/>
      <c r="AU266" s="39"/>
      <c r="AV266" s="39"/>
      <c r="AW266" s="39"/>
      <c r="AX266" s="39"/>
      <c r="AY266" s="41"/>
      <c r="AZ266" s="41"/>
      <c r="BA266" s="41"/>
      <c r="BB266" s="41"/>
      <c r="BC266" s="41"/>
      <c r="BD266" s="41"/>
      <c r="BE266" s="41"/>
      <c r="BF266" s="41"/>
      <c r="BG266" s="41"/>
      <c r="BH266" s="41"/>
      <c r="BI266" s="41"/>
      <c r="BJ266" s="41"/>
      <c r="BK266" s="41"/>
      <c r="BL266" s="41"/>
      <c r="BM266" s="41"/>
      <c r="BN266" s="41"/>
      <c r="BO266" s="41"/>
      <c r="BP266" s="41"/>
      <c r="BQ266" s="41"/>
      <c r="BR266" s="41"/>
      <c r="BS266" s="41"/>
      <c r="BT266" s="41"/>
      <c r="BU266" s="41"/>
    </row>
    <row r="267" spans="1:73" ht="12.75" customHeight="1" x14ac:dyDescent="0.25">
      <c r="A267" s="39"/>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c r="AA267" s="39"/>
      <c r="AB267" s="39"/>
      <c r="AC267" s="39"/>
      <c r="AD267" s="39"/>
      <c r="AE267" s="39"/>
      <c r="AF267" s="39"/>
      <c r="AG267" s="39"/>
      <c r="AH267" s="39"/>
      <c r="AI267" s="39"/>
      <c r="AJ267" s="39"/>
      <c r="AK267" s="39"/>
      <c r="AL267" s="39"/>
      <c r="AM267" s="39"/>
      <c r="AN267" s="39"/>
      <c r="AO267" s="39"/>
      <c r="AP267" s="39"/>
      <c r="AQ267" s="39"/>
      <c r="AR267" s="39"/>
      <c r="AS267" s="39"/>
      <c r="AT267" s="39"/>
      <c r="AU267" s="39"/>
      <c r="AV267" s="39"/>
      <c r="AW267" s="39"/>
      <c r="AX267" s="39"/>
      <c r="AY267" s="41"/>
      <c r="AZ267" s="41"/>
      <c r="BA267" s="41"/>
      <c r="BB267" s="41"/>
      <c r="BC267" s="41"/>
      <c r="BD267" s="41"/>
      <c r="BE267" s="41"/>
      <c r="BF267" s="41"/>
      <c r="BG267" s="41"/>
      <c r="BH267" s="41"/>
      <c r="BI267" s="41"/>
      <c r="BJ267" s="41"/>
      <c r="BK267" s="41"/>
      <c r="BL267" s="41"/>
      <c r="BM267" s="41"/>
      <c r="BN267" s="41"/>
      <c r="BO267" s="41"/>
      <c r="BP267" s="41"/>
      <c r="BQ267" s="41"/>
      <c r="BR267" s="41"/>
      <c r="BS267" s="41"/>
      <c r="BT267" s="41"/>
      <c r="BU267" s="41"/>
    </row>
    <row r="268" spans="1:73" ht="12.75" customHeight="1" x14ac:dyDescent="0.25">
      <c r="A268" s="39"/>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c r="AA268" s="39"/>
      <c r="AB268" s="39"/>
      <c r="AC268" s="39"/>
      <c r="AD268" s="39"/>
      <c r="AE268" s="39"/>
      <c r="AF268" s="39"/>
      <c r="AG268" s="39"/>
      <c r="AH268" s="39"/>
      <c r="AI268" s="39"/>
      <c r="AJ268" s="39"/>
      <c r="AK268" s="39"/>
      <c r="AL268" s="39"/>
      <c r="AM268" s="39"/>
      <c r="AN268" s="39"/>
      <c r="AO268" s="39"/>
      <c r="AP268" s="39"/>
      <c r="AQ268" s="39"/>
      <c r="AR268" s="39"/>
      <c r="AS268" s="39"/>
      <c r="AT268" s="39"/>
      <c r="AU268" s="39"/>
      <c r="AV268" s="39"/>
      <c r="AW268" s="39"/>
      <c r="AX268" s="39"/>
      <c r="AY268" s="41"/>
      <c r="AZ268" s="41"/>
      <c r="BA268" s="41"/>
      <c r="BB268" s="41"/>
      <c r="BC268" s="41"/>
      <c r="BD268" s="41"/>
      <c r="BE268" s="41"/>
      <c r="BF268" s="41"/>
      <c r="BG268" s="41"/>
      <c r="BH268" s="41"/>
      <c r="BI268" s="41"/>
      <c r="BJ268" s="41"/>
      <c r="BK268" s="41"/>
      <c r="BL268" s="41"/>
      <c r="BM268" s="41"/>
      <c r="BN268" s="41"/>
      <c r="BO268" s="41"/>
      <c r="BP268" s="41"/>
      <c r="BQ268" s="41"/>
      <c r="BR268" s="41"/>
      <c r="BS268" s="41"/>
      <c r="BT268" s="41"/>
      <c r="BU268" s="41"/>
    </row>
    <row r="269" spans="1:73" ht="12.75" customHeight="1" x14ac:dyDescent="0.25">
      <c r="A269" s="39"/>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c r="AA269" s="39"/>
      <c r="AB269" s="39"/>
      <c r="AC269" s="39"/>
      <c r="AD269" s="39"/>
      <c r="AE269" s="39"/>
      <c r="AF269" s="39"/>
      <c r="AG269" s="39"/>
      <c r="AH269" s="39"/>
      <c r="AI269" s="39"/>
      <c r="AJ269" s="39"/>
      <c r="AK269" s="39"/>
      <c r="AL269" s="39"/>
      <c r="AM269" s="39"/>
      <c r="AN269" s="39"/>
      <c r="AO269" s="39"/>
      <c r="AP269" s="39"/>
      <c r="AQ269" s="39"/>
      <c r="AR269" s="39"/>
      <c r="AS269" s="39"/>
      <c r="AT269" s="39"/>
      <c r="AU269" s="39"/>
      <c r="AV269" s="39"/>
      <c r="AW269" s="39"/>
      <c r="AX269" s="39"/>
      <c r="AY269" s="41"/>
      <c r="AZ269" s="41"/>
      <c r="BA269" s="41"/>
      <c r="BB269" s="41"/>
      <c r="BC269" s="41"/>
      <c r="BD269" s="41"/>
      <c r="BE269" s="41"/>
      <c r="BF269" s="41"/>
      <c r="BG269" s="41"/>
      <c r="BH269" s="41"/>
      <c r="BI269" s="41"/>
      <c r="BJ269" s="41"/>
      <c r="BK269" s="41"/>
      <c r="BL269" s="41"/>
      <c r="BM269" s="41"/>
      <c r="BN269" s="41"/>
      <c r="BO269" s="41"/>
      <c r="BP269" s="41"/>
      <c r="BQ269" s="41"/>
      <c r="BR269" s="41"/>
      <c r="BS269" s="41"/>
      <c r="BT269" s="41"/>
      <c r="BU269" s="41"/>
    </row>
    <row r="270" spans="1:73" ht="12.75" customHeight="1" x14ac:dyDescent="0.25">
      <c r="A270" s="39"/>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c r="AA270" s="39"/>
      <c r="AB270" s="39"/>
      <c r="AC270" s="39"/>
      <c r="AD270" s="39"/>
      <c r="AE270" s="39"/>
      <c r="AF270" s="39"/>
      <c r="AG270" s="39"/>
      <c r="AH270" s="39"/>
      <c r="AI270" s="39"/>
      <c r="AJ270" s="39"/>
      <c r="AK270" s="39"/>
      <c r="AL270" s="39"/>
      <c r="AM270" s="39"/>
      <c r="AN270" s="39"/>
      <c r="AO270" s="39"/>
      <c r="AP270" s="39"/>
      <c r="AQ270" s="39"/>
      <c r="AR270" s="39"/>
      <c r="AS270" s="39"/>
      <c r="AT270" s="39"/>
      <c r="AU270" s="39"/>
      <c r="AV270" s="39"/>
      <c r="AW270" s="39"/>
      <c r="AX270" s="39"/>
      <c r="AY270" s="41"/>
      <c r="AZ270" s="41"/>
      <c r="BA270" s="41"/>
      <c r="BB270" s="41"/>
      <c r="BC270" s="41"/>
      <c r="BD270" s="41"/>
      <c r="BE270" s="41"/>
      <c r="BF270" s="41"/>
      <c r="BG270" s="41"/>
      <c r="BH270" s="41"/>
      <c r="BI270" s="41"/>
      <c r="BJ270" s="41"/>
      <c r="BK270" s="41"/>
      <c r="BL270" s="41"/>
      <c r="BM270" s="41"/>
      <c r="BN270" s="41"/>
      <c r="BO270" s="41"/>
      <c r="BP270" s="41"/>
      <c r="BQ270" s="41"/>
      <c r="BR270" s="41"/>
      <c r="BS270" s="41"/>
      <c r="BT270" s="41"/>
      <c r="BU270" s="41"/>
    </row>
    <row r="271" spans="1:73" ht="12.75" customHeight="1" x14ac:dyDescent="0.25">
      <c r="A271" s="39"/>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c r="AA271" s="39"/>
      <c r="AB271" s="39"/>
      <c r="AC271" s="39"/>
      <c r="AD271" s="39"/>
      <c r="AE271" s="39"/>
      <c r="AF271" s="39"/>
      <c r="AG271" s="39"/>
      <c r="AH271" s="39"/>
      <c r="AI271" s="39"/>
      <c r="AJ271" s="39"/>
      <c r="AK271" s="39"/>
      <c r="AL271" s="39"/>
      <c r="AM271" s="39"/>
      <c r="AN271" s="39"/>
      <c r="AO271" s="39"/>
      <c r="AP271" s="39"/>
      <c r="AQ271" s="39"/>
      <c r="AR271" s="39"/>
      <c r="AS271" s="39"/>
      <c r="AT271" s="39"/>
      <c r="AU271" s="39"/>
      <c r="AV271" s="39"/>
      <c r="AW271" s="39"/>
      <c r="AX271" s="39"/>
      <c r="AY271" s="41"/>
      <c r="AZ271" s="41"/>
      <c r="BA271" s="41"/>
      <c r="BB271" s="41"/>
      <c r="BC271" s="41"/>
      <c r="BD271" s="41"/>
      <c r="BE271" s="41"/>
      <c r="BF271" s="41"/>
      <c r="BG271" s="41"/>
      <c r="BH271" s="41"/>
      <c r="BI271" s="41"/>
      <c r="BJ271" s="41"/>
      <c r="BK271" s="41"/>
      <c r="BL271" s="41"/>
      <c r="BM271" s="41"/>
      <c r="BN271" s="41"/>
      <c r="BO271" s="41"/>
      <c r="BP271" s="41"/>
      <c r="BQ271" s="41"/>
      <c r="BR271" s="41"/>
      <c r="BS271" s="41"/>
      <c r="BT271" s="41"/>
      <c r="BU271" s="41"/>
    </row>
    <row r="272" spans="1:73" ht="12.75" customHeight="1" x14ac:dyDescent="0.25">
      <c r="A272" s="39"/>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c r="AA272" s="39"/>
      <c r="AB272" s="39"/>
      <c r="AC272" s="39"/>
      <c r="AD272" s="39"/>
      <c r="AE272" s="39"/>
      <c r="AF272" s="39"/>
      <c r="AG272" s="39"/>
      <c r="AH272" s="39"/>
      <c r="AI272" s="39"/>
      <c r="AJ272" s="39"/>
      <c r="AK272" s="39"/>
      <c r="AL272" s="39"/>
      <c r="AM272" s="39"/>
      <c r="AN272" s="39"/>
      <c r="AO272" s="39"/>
      <c r="AP272" s="39"/>
      <c r="AQ272" s="39"/>
      <c r="AR272" s="39"/>
      <c r="AS272" s="39"/>
      <c r="AT272" s="39"/>
      <c r="AU272" s="39"/>
      <c r="AV272" s="39"/>
      <c r="AW272" s="39"/>
      <c r="AX272" s="39"/>
      <c r="AY272" s="41"/>
      <c r="AZ272" s="41"/>
      <c r="BA272" s="41"/>
      <c r="BB272" s="41"/>
      <c r="BC272" s="41"/>
      <c r="BD272" s="41"/>
      <c r="BE272" s="41"/>
      <c r="BF272" s="41"/>
      <c r="BG272" s="41"/>
      <c r="BH272" s="41"/>
      <c r="BI272" s="41"/>
      <c r="BJ272" s="41"/>
      <c r="BK272" s="41"/>
      <c r="BL272" s="41"/>
      <c r="BM272" s="41"/>
      <c r="BN272" s="41"/>
      <c r="BO272" s="41"/>
      <c r="BP272" s="41"/>
      <c r="BQ272" s="41"/>
      <c r="BR272" s="41"/>
      <c r="BS272" s="41"/>
      <c r="BT272" s="41"/>
      <c r="BU272" s="41"/>
    </row>
    <row r="273" spans="1:73" ht="12.75" customHeight="1" x14ac:dyDescent="0.25">
      <c r="A273" s="39"/>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c r="AA273" s="39"/>
      <c r="AB273" s="39"/>
      <c r="AC273" s="39"/>
      <c r="AD273" s="39"/>
      <c r="AE273" s="39"/>
      <c r="AF273" s="39"/>
      <c r="AG273" s="39"/>
      <c r="AH273" s="39"/>
      <c r="AI273" s="39"/>
      <c r="AJ273" s="39"/>
      <c r="AK273" s="39"/>
      <c r="AL273" s="39"/>
      <c r="AM273" s="39"/>
      <c r="AN273" s="39"/>
      <c r="AO273" s="39"/>
      <c r="AP273" s="39"/>
      <c r="AQ273" s="39"/>
      <c r="AR273" s="39"/>
      <c r="AS273" s="39"/>
      <c r="AT273" s="39"/>
      <c r="AU273" s="39"/>
      <c r="AV273" s="39"/>
      <c r="AW273" s="39"/>
      <c r="AX273" s="39"/>
      <c r="AY273" s="41"/>
      <c r="AZ273" s="41"/>
      <c r="BA273" s="41"/>
      <c r="BB273" s="41"/>
      <c r="BC273" s="41"/>
      <c r="BD273" s="41"/>
      <c r="BE273" s="41"/>
      <c r="BF273" s="41"/>
      <c r="BG273" s="41"/>
      <c r="BH273" s="41"/>
      <c r="BI273" s="41"/>
      <c r="BJ273" s="41"/>
      <c r="BK273" s="41"/>
      <c r="BL273" s="41"/>
      <c r="BM273" s="41"/>
      <c r="BN273" s="41"/>
      <c r="BO273" s="41"/>
      <c r="BP273" s="41"/>
      <c r="BQ273" s="41"/>
      <c r="BR273" s="41"/>
      <c r="BS273" s="41"/>
      <c r="BT273" s="41"/>
      <c r="BU273" s="41"/>
    </row>
    <row r="274" spans="1:73" ht="12.75" customHeight="1" x14ac:dyDescent="0.25">
      <c r="A274" s="39"/>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c r="AA274" s="39"/>
      <c r="AB274" s="39"/>
      <c r="AC274" s="39"/>
      <c r="AD274" s="39"/>
      <c r="AE274" s="39"/>
      <c r="AF274" s="39"/>
      <c r="AG274" s="39"/>
      <c r="AH274" s="39"/>
      <c r="AI274" s="39"/>
      <c r="AJ274" s="39"/>
      <c r="AK274" s="39"/>
      <c r="AL274" s="39"/>
      <c r="AM274" s="39"/>
      <c r="AN274" s="39"/>
      <c r="AO274" s="39"/>
      <c r="AP274" s="39"/>
      <c r="AQ274" s="39"/>
      <c r="AR274" s="39"/>
      <c r="AS274" s="39"/>
      <c r="AT274" s="39"/>
      <c r="AU274" s="39"/>
      <c r="AV274" s="39"/>
      <c r="AW274" s="39"/>
      <c r="AX274" s="39"/>
      <c r="AY274" s="41"/>
      <c r="AZ274" s="41"/>
      <c r="BA274" s="41"/>
      <c r="BB274" s="41"/>
      <c r="BC274" s="41"/>
      <c r="BD274" s="41"/>
      <c r="BE274" s="41"/>
      <c r="BF274" s="41"/>
      <c r="BG274" s="41"/>
      <c r="BH274" s="41"/>
      <c r="BI274" s="41"/>
      <c r="BJ274" s="41"/>
      <c r="BK274" s="41"/>
      <c r="BL274" s="41"/>
      <c r="BM274" s="41"/>
      <c r="BN274" s="41"/>
      <c r="BO274" s="41"/>
      <c r="BP274" s="41"/>
      <c r="BQ274" s="41"/>
      <c r="BR274" s="41"/>
      <c r="BS274" s="41"/>
      <c r="BT274" s="41"/>
      <c r="BU274" s="41"/>
    </row>
    <row r="275" spans="1:73" ht="12.75" customHeight="1" x14ac:dyDescent="0.25">
      <c r="A275" s="39"/>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c r="AA275" s="39"/>
      <c r="AB275" s="39"/>
      <c r="AC275" s="39"/>
      <c r="AD275" s="39"/>
      <c r="AE275" s="39"/>
      <c r="AF275" s="39"/>
      <c r="AG275" s="39"/>
      <c r="AH275" s="39"/>
      <c r="AI275" s="39"/>
      <c r="AJ275" s="39"/>
      <c r="AK275" s="39"/>
      <c r="AL275" s="39"/>
      <c r="AM275" s="39"/>
      <c r="AN275" s="39"/>
      <c r="AO275" s="39"/>
      <c r="AP275" s="39"/>
      <c r="AQ275" s="39"/>
      <c r="AR275" s="39"/>
      <c r="AS275" s="39"/>
      <c r="AT275" s="39"/>
      <c r="AU275" s="39"/>
      <c r="AV275" s="39"/>
      <c r="AW275" s="39"/>
      <c r="AX275" s="39"/>
      <c r="AY275" s="41"/>
      <c r="AZ275" s="41"/>
      <c r="BA275" s="41"/>
      <c r="BB275" s="41"/>
      <c r="BC275" s="41"/>
      <c r="BD275" s="41"/>
      <c r="BE275" s="41"/>
      <c r="BF275" s="41"/>
      <c r="BG275" s="41"/>
      <c r="BH275" s="41"/>
      <c r="BI275" s="41"/>
      <c r="BJ275" s="41"/>
      <c r="BK275" s="41"/>
      <c r="BL275" s="41"/>
      <c r="BM275" s="41"/>
      <c r="BN275" s="41"/>
      <c r="BO275" s="41"/>
      <c r="BP275" s="41"/>
      <c r="BQ275" s="41"/>
      <c r="BR275" s="41"/>
      <c r="BS275" s="41"/>
      <c r="BT275" s="41"/>
      <c r="BU275" s="41"/>
    </row>
    <row r="276" spans="1:73" ht="12.75" customHeight="1" x14ac:dyDescent="0.25">
      <c r="A276" s="39"/>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c r="AA276" s="39"/>
      <c r="AB276" s="39"/>
      <c r="AC276" s="39"/>
      <c r="AD276" s="39"/>
      <c r="AE276" s="39"/>
      <c r="AF276" s="39"/>
      <c r="AG276" s="39"/>
      <c r="AH276" s="39"/>
      <c r="AI276" s="39"/>
      <c r="AJ276" s="39"/>
      <c r="AK276" s="39"/>
      <c r="AL276" s="39"/>
      <c r="AM276" s="39"/>
      <c r="AN276" s="39"/>
      <c r="AO276" s="39"/>
      <c r="AP276" s="39"/>
      <c r="AQ276" s="39"/>
      <c r="AR276" s="39"/>
      <c r="AS276" s="39"/>
      <c r="AT276" s="39"/>
      <c r="AU276" s="39"/>
      <c r="AV276" s="39"/>
      <c r="AW276" s="39"/>
      <c r="AX276" s="39"/>
      <c r="AY276" s="41"/>
      <c r="AZ276" s="41"/>
      <c r="BA276" s="41"/>
      <c r="BB276" s="41"/>
      <c r="BC276" s="41"/>
      <c r="BD276" s="41"/>
      <c r="BE276" s="41"/>
      <c r="BF276" s="41"/>
      <c r="BG276" s="41"/>
      <c r="BH276" s="41"/>
      <c r="BI276" s="41"/>
      <c r="BJ276" s="41"/>
      <c r="BK276" s="41"/>
      <c r="BL276" s="41"/>
      <c r="BM276" s="41"/>
      <c r="BN276" s="41"/>
      <c r="BO276" s="41"/>
      <c r="BP276" s="41"/>
      <c r="BQ276" s="41"/>
      <c r="BR276" s="41"/>
      <c r="BS276" s="41"/>
      <c r="BT276" s="41"/>
      <c r="BU276" s="41"/>
    </row>
    <row r="277" spans="1:73" ht="12.75" customHeight="1" x14ac:dyDescent="0.25">
      <c r="A277" s="39"/>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c r="AA277" s="39"/>
      <c r="AB277" s="39"/>
      <c r="AC277" s="39"/>
      <c r="AD277" s="39"/>
      <c r="AE277" s="39"/>
      <c r="AF277" s="39"/>
      <c r="AG277" s="39"/>
      <c r="AH277" s="39"/>
      <c r="AI277" s="39"/>
      <c r="AJ277" s="39"/>
      <c r="AK277" s="39"/>
      <c r="AL277" s="39"/>
      <c r="AM277" s="39"/>
      <c r="AN277" s="39"/>
      <c r="AO277" s="39"/>
      <c r="AP277" s="39"/>
      <c r="AQ277" s="39"/>
      <c r="AR277" s="39"/>
      <c r="AS277" s="39"/>
      <c r="AT277" s="39"/>
      <c r="AU277" s="39"/>
      <c r="AV277" s="39"/>
      <c r="AW277" s="39"/>
      <c r="AX277" s="39"/>
      <c r="AY277" s="41"/>
      <c r="AZ277" s="41"/>
      <c r="BA277" s="41"/>
      <c r="BB277" s="41"/>
      <c r="BC277" s="41"/>
      <c r="BD277" s="41"/>
      <c r="BE277" s="41"/>
      <c r="BF277" s="41"/>
      <c r="BG277" s="41"/>
      <c r="BH277" s="41"/>
      <c r="BI277" s="41"/>
      <c r="BJ277" s="41"/>
      <c r="BK277" s="41"/>
      <c r="BL277" s="41"/>
      <c r="BM277" s="41"/>
      <c r="BN277" s="41"/>
      <c r="BO277" s="41"/>
      <c r="BP277" s="41"/>
      <c r="BQ277" s="41"/>
      <c r="BR277" s="41"/>
      <c r="BS277" s="41"/>
      <c r="BT277" s="41"/>
      <c r="BU277" s="41"/>
    </row>
    <row r="278" spans="1:73" ht="12.75" customHeight="1" x14ac:dyDescent="0.25">
      <c r="A278" s="39"/>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c r="AA278" s="39"/>
      <c r="AB278" s="39"/>
      <c r="AC278" s="39"/>
      <c r="AD278" s="39"/>
      <c r="AE278" s="39"/>
      <c r="AF278" s="39"/>
      <c r="AG278" s="39"/>
      <c r="AH278" s="39"/>
      <c r="AI278" s="39"/>
      <c r="AJ278" s="39"/>
      <c r="AK278" s="39"/>
      <c r="AL278" s="39"/>
      <c r="AM278" s="39"/>
      <c r="AN278" s="39"/>
      <c r="AO278" s="39"/>
      <c r="AP278" s="39"/>
      <c r="AQ278" s="39"/>
      <c r="AR278" s="39"/>
      <c r="AS278" s="39"/>
      <c r="AT278" s="39"/>
      <c r="AU278" s="39"/>
      <c r="AV278" s="39"/>
      <c r="AW278" s="39"/>
      <c r="AX278" s="39"/>
      <c r="AY278" s="41"/>
      <c r="AZ278" s="41"/>
      <c r="BA278" s="41"/>
      <c r="BB278" s="41"/>
      <c r="BC278" s="41"/>
      <c r="BD278" s="41"/>
      <c r="BE278" s="41"/>
      <c r="BF278" s="41"/>
      <c r="BG278" s="41"/>
      <c r="BH278" s="41"/>
      <c r="BI278" s="41"/>
      <c r="BJ278" s="41"/>
      <c r="BK278" s="41"/>
      <c r="BL278" s="41"/>
      <c r="BM278" s="41"/>
      <c r="BN278" s="41"/>
      <c r="BO278" s="41"/>
      <c r="BP278" s="41"/>
      <c r="BQ278" s="41"/>
      <c r="BR278" s="41"/>
      <c r="BS278" s="41"/>
      <c r="BT278" s="41"/>
      <c r="BU278" s="41"/>
    </row>
    <row r="279" spans="1:73" ht="12.75" customHeight="1" x14ac:dyDescent="0.25">
      <c r="A279" s="39"/>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c r="AA279" s="39"/>
      <c r="AB279" s="39"/>
      <c r="AC279" s="39"/>
      <c r="AD279" s="39"/>
      <c r="AE279" s="39"/>
      <c r="AF279" s="39"/>
      <c r="AG279" s="39"/>
      <c r="AH279" s="39"/>
      <c r="AI279" s="39"/>
      <c r="AJ279" s="39"/>
      <c r="AK279" s="39"/>
      <c r="AL279" s="39"/>
      <c r="AM279" s="39"/>
      <c r="AN279" s="39"/>
      <c r="AO279" s="39"/>
      <c r="AP279" s="39"/>
      <c r="AQ279" s="39"/>
      <c r="AR279" s="39"/>
      <c r="AS279" s="39"/>
      <c r="AT279" s="39"/>
      <c r="AU279" s="39"/>
      <c r="AV279" s="39"/>
      <c r="AW279" s="39"/>
      <c r="AX279" s="39"/>
      <c r="AY279" s="41"/>
      <c r="AZ279" s="41"/>
      <c r="BA279" s="41"/>
      <c r="BB279" s="41"/>
      <c r="BC279" s="41"/>
      <c r="BD279" s="41"/>
      <c r="BE279" s="41"/>
      <c r="BF279" s="41"/>
      <c r="BG279" s="41"/>
      <c r="BH279" s="41"/>
      <c r="BI279" s="41"/>
      <c r="BJ279" s="41"/>
      <c r="BK279" s="41"/>
      <c r="BL279" s="41"/>
      <c r="BM279" s="41"/>
      <c r="BN279" s="41"/>
      <c r="BO279" s="41"/>
      <c r="BP279" s="41"/>
      <c r="BQ279" s="41"/>
      <c r="BR279" s="41"/>
      <c r="BS279" s="41"/>
      <c r="BT279" s="41"/>
      <c r="BU279" s="41"/>
    </row>
    <row r="280" spans="1:73" ht="12.75" customHeight="1" x14ac:dyDescent="0.25">
      <c r="A280" s="39"/>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c r="AA280" s="39"/>
      <c r="AB280" s="39"/>
      <c r="AC280" s="39"/>
      <c r="AD280" s="39"/>
      <c r="AE280" s="39"/>
      <c r="AF280" s="39"/>
      <c r="AG280" s="39"/>
      <c r="AH280" s="39"/>
      <c r="AI280" s="39"/>
      <c r="AJ280" s="39"/>
      <c r="AK280" s="39"/>
      <c r="AL280" s="39"/>
      <c r="AM280" s="39"/>
      <c r="AN280" s="39"/>
      <c r="AO280" s="39"/>
      <c r="AP280" s="39"/>
      <c r="AQ280" s="39"/>
      <c r="AR280" s="39"/>
      <c r="AS280" s="39"/>
      <c r="AT280" s="39"/>
      <c r="AU280" s="39"/>
      <c r="AV280" s="39"/>
      <c r="AW280" s="39"/>
      <c r="AX280" s="39"/>
      <c r="AY280" s="41"/>
      <c r="AZ280" s="41"/>
      <c r="BA280" s="41"/>
      <c r="BB280" s="41"/>
      <c r="BC280" s="41"/>
      <c r="BD280" s="41"/>
      <c r="BE280" s="41"/>
      <c r="BF280" s="41"/>
      <c r="BG280" s="41"/>
      <c r="BH280" s="41"/>
      <c r="BI280" s="41"/>
      <c r="BJ280" s="41"/>
      <c r="BK280" s="41"/>
      <c r="BL280" s="41"/>
      <c r="BM280" s="41"/>
      <c r="BN280" s="41"/>
      <c r="BO280" s="41"/>
      <c r="BP280" s="41"/>
      <c r="BQ280" s="41"/>
      <c r="BR280" s="41"/>
      <c r="BS280" s="41"/>
      <c r="BT280" s="41"/>
      <c r="BU280" s="41"/>
    </row>
    <row r="281" spans="1:73" ht="12.75" customHeight="1" x14ac:dyDescent="0.25">
      <c r="A281" s="39"/>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c r="AA281" s="39"/>
      <c r="AB281" s="39"/>
      <c r="AC281" s="39"/>
      <c r="AD281" s="39"/>
      <c r="AE281" s="39"/>
      <c r="AF281" s="39"/>
      <c r="AG281" s="39"/>
      <c r="AH281" s="39"/>
      <c r="AI281" s="39"/>
      <c r="AJ281" s="39"/>
      <c r="AK281" s="39"/>
      <c r="AL281" s="39"/>
      <c r="AM281" s="39"/>
      <c r="AN281" s="39"/>
      <c r="AO281" s="39"/>
      <c r="AP281" s="39"/>
      <c r="AQ281" s="39"/>
      <c r="AR281" s="39"/>
      <c r="AS281" s="39"/>
      <c r="AT281" s="39"/>
      <c r="AU281" s="39"/>
      <c r="AV281" s="39"/>
      <c r="AW281" s="39"/>
      <c r="AX281" s="39"/>
      <c r="AY281" s="41"/>
      <c r="AZ281" s="41"/>
      <c r="BA281" s="41"/>
      <c r="BB281" s="41"/>
      <c r="BC281" s="41"/>
      <c r="BD281" s="41"/>
      <c r="BE281" s="41"/>
      <c r="BF281" s="41"/>
      <c r="BG281" s="41"/>
      <c r="BH281" s="41"/>
      <c r="BI281" s="41"/>
      <c r="BJ281" s="41"/>
      <c r="BK281" s="41"/>
      <c r="BL281" s="41"/>
      <c r="BM281" s="41"/>
      <c r="BN281" s="41"/>
      <c r="BO281" s="41"/>
      <c r="BP281" s="41"/>
      <c r="BQ281" s="41"/>
      <c r="BR281" s="41"/>
      <c r="BS281" s="41"/>
      <c r="BT281" s="41"/>
      <c r="BU281" s="41"/>
    </row>
    <row r="282" spans="1:73" ht="12.75" customHeight="1" x14ac:dyDescent="0.25">
      <c r="A282" s="39"/>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c r="AA282" s="39"/>
      <c r="AB282" s="39"/>
      <c r="AC282" s="39"/>
      <c r="AD282" s="39"/>
      <c r="AE282" s="39"/>
      <c r="AF282" s="39"/>
      <c r="AG282" s="39"/>
      <c r="AH282" s="39"/>
      <c r="AI282" s="39"/>
      <c r="AJ282" s="39"/>
      <c r="AK282" s="39"/>
      <c r="AL282" s="39"/>
      <c r="AM282" s="39"/>
      <c r="AN282" s="39"/>
      <c r="AO282" s="39"/>
      <c r="AP282" s="39"/>
      <c r="AQ282" s="39"/>
      <c r="AR282" s="39"/>
      <c r="AS282" s="39"/>
      <c r="AT282" s="39"/>
      <c r="AU282" s="39"/>
      <c r="AV282" s="39"/>
      <c r="AW282" s="39"/>
      <c r="AX282" s="39"/>
      <c r="AY282" s="41"/>
      <c r="AZ282" s="41"/>
      <c r="BA282" s="41"/>
      <c r="BB282" s="41"/>
      <c r="BC282" s="41"/>
      <c r="BD282" s="41"/>
      <c r="BE282" s="41"/>
      <c r="BF282" s="41"/>
      <c r="BG282" s="41"/>
      <c r="BH282" s="41"/>
      <c r="BI282" s="41"/>
      <c r="BJ282" s="41"/>
      <c r="BK282" s="41"/>
      <c r="BL282" s="41"/>
      <c r="BM282" s="41"/>
      <c r="BN282" s="41"/>
      <c r="BO282" s="41"/>
      <c r="BP282" s="41"/>
      <c r="BQ282" s="41"/>
      <c r="BR282" s="41"/>
      <c r="BS282" s="41"/>
      <c r="BT282" s="41"/>
      <c r="BU282" s="41"/>
    </row>
    <row r="283" spans="1:73" ht="12.75" customHeight="1" x14ac:dyDescent="0.25">
      <c r="A283" s="39"/>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c r="AA283" s="39"/>
      <c r="AB283" s="39"/>
      <c r="AC283" s="39"/>
      <c r="AD283" s="39"/>
      <c r="AE283" s="39"/>
      <c r="AF283" s="39"/>
      <c r="AG283" s="39"/>
      <c r="AH283" s="39"/>
      <c r="AI283" s="39"/>
      <c r="AJ283" s="39"/>
      <c r="AK283" s="39"/>
      <c r="AL283" s="39"/>
      <c r="AM283" s="39"/>
      <c r="AN283" s="39"/>
      <c r="AO283" s="39"/>
      <c r="AP283" s="39"/>
      <c r="AQ283" s="39"/>
      <c r="AR283" s="39"/>
      <c r="AS283" s="39"/>
      <c r="AT283" s="39"/>
      <c r="AU283" s="39"/>
      <c r="AV283" s="39"/>
      <c r="AW283" s="39"/>
      <c r="AX283" s="39"/>
      <c r="AY283" s="41"/>
      <c r="AZ283" s="41"/>
      <c r="BA283" s="41"/>
      <c r="BB283" s="41"/>
      <c r="BC283" s="41"/>
      <c r="BD283" s="41"/>
      <c r="BE283" s="41"/>
      <c r="BF283" s="41"/>
      <c r="BG283" s="41"/>
      <c r="BH283" s="41"/>
      <c r="BI283" s="41"/>
      <c r="BJ283" s="41"/>
      <c r="BK283" s="41"/>
      <c r="BL283" s="41"/>
      <c r="BM283" s="41"/>
      <c r="BN283" s="41"/>
      <c r="BO283" s="41"/>
      <c r="BP283" s="41"/>
      <c r="BQ283" s="41"/>
      <c r="BR283" s="41"/>
      <c r="BS283" s="41"/>
      <c r="BT283" s="41"/>
      <c r="BU283" s="41"/>
    </row>
    <row r="284" spans="1:73" ht="12.75" customHeight="1" x14ac:dyDescent="0.25">
      <c r="A284" s="39"/>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c r="AA284" s="39"/>
      <c r="AB284" s="39"/>
      <c r="AC284" s="39"/>
      <c r="AD284" s="39"/>
      <c r="AE284" s="39"/>
      <c r="AF284" s="39"/>
      <c r="AG284" s="39"/>
      <c r="AH284" s="39"/>
      <c r="AI284" s="39"/>
      <c r="AJ284" s="39"/>
      <c r="AK284" s="39"/>
      <c r="AL284" s="39"/>
      <c r="AM284" s="39"/>
      <c r="AN284" s="39"/>
      <c r="AO284" s="39"/>
      <c r="AP284" s="39"/>
      <c r="AQ284" s="39"/>
      <c r="AR284" s="39"/>
      <c r="AS284" s="39"/>
      <c r="AT284" s="39"/>
      <c r="AU284" s="39"/>
      <c r="AV284" s="39"/>
      <c r="AW284" s="39"/>
      <c r="AX284" s="39"/>
      <c r="AY284" s="41"/>
      <c r="AZ284" s="41"/>
      <c r="BA284" s="41"/>
      <c r="BB284" s="41"/>
      <c r="BC284" s="41"/>
      <c r="BD284" s="41"/>
      <c r="BE284" s="41"/>
      <c r="BF284" s="41"/>
      <c r="BG284" s="41"/>
      <c r="BH284" s="41"/>
      <c r="BI284" s="41"/>
      <c r="BJ284" s="41"/>
      <c r="BK284" s="41"/>
      <c r="BL284" s="41"/>
      <c r="BM284" s="41"/>
      <c r="BN284" s="41"/>
      <c r="BO284" s="41"/>
      <c r="BP284" s="41"/>
      <c r="BQ284" s="41"/>
      <c r="BR284" s="41"/>
      <c r="BS284" s="41"/>
      <c r="BT284" s="41"/>
      <c r="BU284" s="41"/>
    </row>
    <row r="285" spans="1:73" ht="12.75" customHeight="1" x14ac:dyDescent="0.25">
      <c r="A285" s="39"/>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c r="AA285" s="39"/>
      <c r="AB285" s="39"/>
      <c r="AC285" s="39"/>
      <c r="AD285" s="39"/>
      <c r="AE285" s="39"/>
      <c r="AF285" s="39"/>
      <c r="AG285" s="39"/>
      <c r="AH285" s="39"/>
      <c r="AI285" s="39"/>
      <c r="AJ285" s="39"/>
      <c r="AK285" s="39"/>
      <c r="AL285" s="39"/>
      <c r="AM285" s="39"/>
      <c r="AN285" s="39"/>
      <c r="AO285" s="39"/>
      <c r="AP285" s="39"/>
      <c r="AQ285" s="39"/>
      <c r="AR285" s="39"/>
      <c r="AS285" s="39"/>
      <c r="AT285" s="39"/>
      <c r="AU285" s="39"/>
      <c r="AV285" s="39"/>
      <c r="AW285" s="39"/>
      <c r="AX285" s="39"/>
      <c r="AY285" s="41"/>
      <c r="AZ285" s="41"/>
      <c r="BA285" s="41"/>
      <c r="BB285" s="41"/>
      <c r="BC285" s="41"/>
      <c r="BD285" s="41"/>
      <c r="BE285" s="41"/>
      <c r="BF285" s="41"/>
      <c r="BG285" s="41"/>
      <c r="BH285" s="41"/>
      <c r="BI285" s="41"/>
      <c r="BJ285" s="41"/>
      <c r="BK285" s="41"/>
      <c r="BL285" s="41"/>
      <c r="BM285" s="41"/>
      <c r="BN285" s="41"/>
      <c r="BO285" s="41"/>
      <c r="BP285" s="41"/>
      <c r="BQ285" s="41"/>
      <c r="BR285" s="41"/>
      <c r="BS285" s="41"/>
      <c r="BT285" s="41"/>
      <c r="BU285" s="41"/>
    </row>
    <row r="286" spans="1:73" ht="12.75" customHeight="1" x14ac:dyDescent="0.25">
      <c r="A286" s="39"/>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c r="AA286" s="39"/>
      <c r="AB286" s="39"/>
      <c r="AC286" s="39"/>
      <c r="AD286" s="39"/>
      <c r="AE286" s="39"/>
      <c r="AF286" s="39"/>
      <c r="AG286" s="39"/>
      <c r="AH286" s="39"/>
      <c r="AI286" s="39"/>
      <c r="AJ286" s="39"/>
      <c r="AK286" s="39"/>
      <c r="AL286" s="39"/>
      <c r="AM286" s="39"/>
      <c r="AN286" s="39"/>
      <c r="AO286" s="39"/>
      <c r="AP286" s="39"/>
      <c r="AQ286" s="39"/>
      <c r="AR286" s="39"/>
      <c r="AS286" s="39"/>
      <c r="AT286" s="39"/>
      <c r="AU286" s="39"/>
      <c r="AV286" s="39"/>
      <c r="AW286" s="39"/>
      <c r="AX286" s="39"/>
      <c r="AY286" s="41"/>
      <c r="AZ286" s="41"/>
      <c r="BA286" s="41"/>
      <c r="BB286" s="41"/>
      <c r="BC286" s="41"/>
      <c r="BD286" s="41"/>
      <c r="BE286" s="41"/>
      <c r="BF286" s="41"/>
      <c r="BG286" s="41"/>
      <c r="BH286" s="41"/>
      <c r="BI286" s="41"/>
      <c r="BJ286" s="41"/>
      <c r="BK286" s="41"/>
      <c r="BL286" s="41"/>
      <c r="BM286" s="41"/>
      <c r="BN286" s="41"/>
      <c r="BO286" s="41"/>
      <c r="BP286" s="41"/>
      <c r="BQ286" s="41"/>
      <c r="BR286" s="41"/>
      <c r="BS286" s="41"/>
      <c r="BT286" s="41"/>
      <c r="BU286" s="41"/>
    </row>
    <row r="287" spans="1:73" ht="12.75" customHeight="1" x14ac:dyDescent="0.25">
      <c r="A287" s="39"/>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c r="AA287" s="39"/>
      <c r="AB287" s="39"/>
      <c r="AC287" s="39"/>
      <c r="AD287" s="39"/>
      <c r="AE287" s="39"/>
      <c r="AF287" s="39"/>
      <c r="AG287" s="39"/>
      <c r="AH287" s="39"/>
      <c r="AI287" s="39"/>
      <c r="AJ287" s="39"/>
      <c r="AK287" s="39"/>
      <c r="AL287" s="39"/>
      <c r="AM287" s="39"/>
      <c r="AN287" s="39"/>
      <c r="AO287" s="39"/>
      <c r="AP287" s="39"/>
      <c r="AQ287" s="39"/>
      <c r="AR287" s="39"/>
      <c r="AS287" s="39"/>
      <c r="AT287" s="39"/>
      <c r="AU287" s="39"/>
      <c r="AV287" s="39"/>
      <c r="AW287" s="39"/>
      <c r="AX287" s="39"/>
      <c r="AY287" s="41"/>
      <c r="AZ287" s="41"/>
      <c r="BA287" s="41"/>
      <c r="BB287" s="41"/>
      <c r="BC287" s="41"/>
      <c r="BD287" s="41"/>
      <c r="BE287" s="41"/>
      <c r="BF287" s="41"/>
      <c r="BG287" s="41"/>
      <c r="BH287" s="41"/>
      <c r="BI287" s="41"/>
      <c r="BJ287" s="41"/>
      <c r="BK287" s="41"/>
      <c r="BL287" s="41"/>
      <c r="BM287" s="41"/>
      <c r="BN287" s="41"/>
      <c r="BO287" s="41"/>
      <c r="BP287" s="41"/>
      <c r="BQ287" s="41"/>
      <c r="BR287" s="41"/>
      <c r="BS287" s="41"/>
      <c r="BT287" s="41"/>
      <c r="BU287" s="41"/>
    </row>
    <row r="288" spans="1:73" ht="12.75" customHeight="1" x14ac:dyDescent="0.25">
      <c r="A288" s="39"/>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c r="AA288" s="39"/>
      <c r="AB288" s="39"/>
      <c r="AC288" s="39"/>
      <c r="AD288" s="39"/>
      <c r="AE288" s="39"/>
      <c r="AF288" s="39"/>
      <c r="AG288" s="39"/>
      <c r="AH288" s="39"/>
      <c r="AI288" s="39"/>
      <c r="AJ288" s="39"/>
      <c r="AK288" s="39"/>
      <c r="AL288" s="39"/>
      <c r="AM288" s="39"/>
      <c r="AN288" s="39"/>
      <c r="AO288" s="39"/>
      <c r="AP288" s="39"/>
      <c r="AQ288" s="39"/>
      <c r="AR288" s="39"/>
      <c r="AS288" s="39"/>
      <c r="AT288" s="39"/>
      <c r="AU288" s="39"/>
      <c r="AV288" s="39"/>
      <c r="AW288" s="39"/>
      <c r="AX288" s="39"/>
      <c r="AY288" s="41"/>
      <c r="AZ288" s="41"/>
      <c r="BA288" s="41"/>
      <c r="BB288" s="41"/>
      <c r="BC288" s="41"/>
      <c r="BD288" s="41"/>
      <c r="BE288" s="41"/>
      <c r="BF288" s="41"/>
      <c r="BG288" s="41"/>
      <c r="BH288" s="41"/>
      <c r="BI288" s="41"/>
      <c r="BJ288" s="41"/>
      <c r="BK288" s="41"/>
      <c r="BL288" s="41"/>
      <c r="BM288" s="41"/>
      <c r="BN288" s="41"/>
      <c r="BO288" s="41"/>
      <c r="BP288" s="41"/>
      <c r="BQ288" s="41"/>
      <c r="BR288" s="41"/>
      <c r="BS288" s="41"/>
      <c r="BT288" s="41"/>
      <c r="BU288" s="41"/>
    </row>
    <row r="289" spans="1:73" ht="12.75" customHeight="1" x14ac:dyDescent="0.25">
      <c r="A289" s="39"/>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c r="AA289" s="39"/>
      <c r="AB289" s="39"/>
      <c r="AC289" s="39"/>
      <c r="AD289" s="39"/>
      <c r="AE289" s="39"/>
      <c r="AF289" s="39"/>
      <c r="AG289" s="39"/>
      <c r="AH289" s="39"/>
      <c r="AI289" s="39"/>
      <c r="AJ289" s="39"/>
      <c r="AK289" s="39"/>
      <c r="AL289" s="39"/>
      <c r="AM289" s="39"/>
      <c r="AN289" s="39"/>
      <c r="AO289" s="39"/>
      <c r="AP289" s="39"/>
      <c r="AQ289" s="39"/>
      <c r="AR289" s="39"/>
      <c r="AS289" s="39"/>
      <c r="AT289" s="39"/>
      <c r="AU289" s="39"/>
      <c r="AV289" s="39"/>
      <c r="AW289" s="39"/>
      <c r="AX289" s="39"/>
      <c r="AY289" s="41"/>
      <c r="AZ289" s="41"/>
      <c r="BA289" s="41"/>
      <c r="BB289" s="41"/>
      <c r="BC289" s="41"/>
      <c r="BD289" s="41"/>
      <c r="BE289" s="41"/>
      <c r="BF289" s="41"/>
      <c r="BG289" s="41"/>
      <c r="BH289" s="41"/>
      <c r="BI289" s="41"/>
      <c r="BJ289" s="41"/>
      <c r="BK289" s="41"/>
      <c r="BL289" s="41"/>
      <c r="BM289" s="41"/>
      <c r="BN289" s="41"/>
      <c r="BO289" s="41"/>
      <c r="BP289" s="41"/>
      <c r="BQ289" s="41"/>
      <c r="BR289" s="41"/>
      <c r="BS289" s="41"/>
      <c r="BT289" s="41"/>
      <c r="BU289" s="41"/>
    </row>
    <row r="290" spans="1:73" ht="12.75" customHeight="1" x14ac:dyDescent="0.25">
      <c r="A290" s="39"/>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c r="AA290" s="39"/>
      <c r="AB290" s="39"/>
      <c r="AC290" s="39"/>
      <c r="AD290" s="39"/>
      <c r="AE290" s="39"/>
      <c r="AF290" s="39"/>
      <c r="AG290" s="39"/>
      <c r="AH290" s="39"/>
      <c r="AI290" s="39"/>
      <c r="AJ290" s="39"/>
      <c r="AK290" s="39"/>
      <c r="AL290" s="39"/>
      <c r="AM290" s="39"/>
      <c r="AN290" s="39"/>
      <c r="AO290" s="39"/>
      <c r="AP290" s="39"/>
      <c r="AQ290" s="39"/>
      <c r="AR290" s="39"/>
      <c r="AS290" s="39"/>
      <c r="AT290" s="39"/>
      <c r="AU290" s="39"/>
      <c r="AV290" s="39"/>
      <c r="AW290" s="39"/>
      <c r="AX290" s="39"/>
      <c r="AY290" s="41"/>
      <c r="AZ290" s="41"/>
      <c r="BA290" s="41"/>
      <c r="BB290" s="41"/>
      <c r="BC290" s="41"/>
      <c r="BD290" s="41"/>
      <c r="BE290" s="41"/>
      <c r="BF290" s="41"/>
      <c r="BG290" s="41"/>
      <c r="BH290" s="41"/>
      <c r="BI290" s="41"/>
      <c r="BJ290" s="41"/>
      <c r="BK290" s="41"/>
      <c r="BL290" s="41"/>
      <c r="BM290" s="41"/>
      <c r="BN290" s="41"/>
      <c r="BO290" s="41"/>
      <c r="BP290" s="41"/>
      <c r="BQ290" s="41"/>
      <c r="BR290" s="41"/>
      <c r="BS290" s="41"/>
      <c r="BT290" s="41"/>
      <c r="BU290" s="41"/>
    </row>
    <row r="291" spans="1:73" ht="12.75" customHeight="1" x14ac:dyDescent="0.25">
      <c r="A291" s="39"/>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c r="AA291" s="39"/>
      <c r="AB291" s="39"/>
      <c r="AC291" s="39"/>
      <c r="AD291" s="39"/>
      <c r="AE291" s="39"/>
      <c r="AF291" s="39"/>
      <c r="AG291" s="39"/>
      <c r="AH291" s="39"/>
      <c r="AI291" s="39"/>
      <c r="AJ291" s="39"/>
      <c r="AK291" s="39"/>
      <c r="AL291" s="39"/>
      <c r="AM291" s="39"/>
      <c r="AN291" s="39"/>
      <c r="AO291" s="39"/>
      <c r="AP291" s="39"/>
      <c r="AQ291" s="39"/>
      <c r="AR291" s="39"/>
      <c r="AS291" s="39"/>
      <c r="AT291" s="39"/>
      <c r="AU291" s="39"/>
      <c r="AV291" s="39"/>
      <c r="AW291" s="39"/>
      <c r="AX291" s="39"/>
      <c r="AY291" s="41"/>
      <c r="AZ291" s="41"/>
      <c r="BA291" s="41"/>
      <c r="BB291" s="41"/>
      <c r="BC291" s="41"/>
      <c r="BD291" s="41"/>
      <c r="BE291" s="41"/>
      <c r="BF291" s="41"/>
      <c r="BG291" s="41"/>
      <c r="BH291" s="41"/>
      <c r="BI291" s="41"/>
      <c r="BJ291" s="41"/>
      <c r="BK291" s="41"/>
      <c r="BL291" s="41"/>
      <c r="BM291" s="41"/>
      <c r="BN291" s="41"/>
      <c r="BO291" s="41"/>
      <c r="BP291" s="41"/>
      <c r="BQ291" s="41"/>
      <c r="BR291" s="41"/>
      <c r="BS291" s="41"/>
      <c r="BT291" s="41"/>
      <c r="BU291" s="41"/>
    </row>
    <row r="292" spans="1:73" ht="12.75" customHeight="1" x14ac:dyDescent="0.25">
      <c r="A292" s="39"/>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c r="AA292" s="39"/>
      <c r="AB292" s="39"/>
      <c r="AC292" s="39"/>
      <c r="AD292" s="39"/>
      <c r="AE292" s="39"/>
      <c r="AF292" s="39"/>
      <c r="AG292" s="39"/>
      <c r="AH292" s="39"/>
      <c r="AI292" s="39"/>
      <c r="AJ292" s="39"/>
      <c r="AK292" s="39"/>
      <c r="AL292" s="39"/>
      <c r="AM292" s="39"/>
      <c r="AN292" s="39"/>
      <c r="AO292" s="39"/>
      <c r="AP292" s="39"/>
      <c r="AQ292" s="39"/>
      <c r="AR292" s="39"/>
      <c r="AS292" s="39"/>
      <c r="AT292" s="39"/>
      <c r="AU292" s="39"/>
      <c r="AV292" s="39"/>
      <c r="AW292" s="39"/>
      <c r="AX292" s="39"/>
      <c r="AY292" s="41"/>
      <c r="AZ292" s="41"/>
      <c r="BA292" s="41"/>
      <c r="BB292" s="41"/>
      <c r="BC292" s="41"/>
      <c r="BD292" s="41"/>
      <c r="BE292" s="41"/>
      <c r="BF292" s="41"/>
      <c r="BG292" s="41"/>
      <c r="BH292" s="41"/>
      <c r="BI292" s="41"/>
      <c r="BJ292" s="41"/>
      <c r="BK292" s="41"/>
      <c r="BL292" s="41"/>
      <c r="BM292" s="41"/>
      <c r="BN292" s="41"/>
      <c r="BO292" s="41"/>
      <c r="BP292" s="41"/>
      <c r="BQ292" s="41"/>
      <c r="BR292" s="41"/>
      <c r="BS292" s="41"/>
      <c r="BT292" s="41"/>
      <c r="BU292" s="41"/>
    </row>
    <row r="293" spans="1:73" ht="12.75" customHeight="1" x14ac:dyDescent="0.25">
      <c r="A293" s="39"/>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c r="AA293" s="39"/>
      <c r="AB293" s="39"/>
      <c r="AC293" s="39"/>
      <c r="AD293" s="39"/>
      <c r="AE293" s="39"/>
      <c r="AF293" s="39"/>
      <c r="AG293" s="39"/>
      <c r="AH293" s="39"/>
      <c r="AI293" s="39"/>
      <c r="AJ293" s="39"/>
      <c r="AK293" s="39"/>
      <c r="AL293" s="39"/>
      <c r="AM293" s="39"/>
      <c r="AN293" s="39"/>
      <c r="AO293" s="39"/>
      <c r="AP293" s="39"/>
      <c r="AQ293" s="39"/>
      <c r="AR293" s="39"/>
      <c r="AS293" s="39"/>
      <c r="AT293" s="39"/>
      <c r="AU293" s="39"/>
      <c r="AV293" s="39"/>
      <c r="AW293" s="39"/>
      <c r="AX293" s="39"/>
      <c r="AY293" s="41"/>
      <c r="AZ293" s="41"/>
      <c r="BA293" s="41"/>
      <c r="BB293" s="41"/>
      <c r="BC293" s="41"/>
      <c r="BD293" s="41"/>
      <c r="BE293" s="41"/>
      <c r="BF293" s="41"/>
      <c r="BG293" s="41"/>
      <c r="BH293" s="41"/>
      <c r="BI293" s="41"/>
      <c r="BJ293" s="41"/>
      <c r="BK293" s="41"/>
      <c r="BL293" s="41"/>
      <c r="BM293" s="41"/>
      <c r="BN293" s="41"/>
      <c r="BO293" s="41"/>
      <c r="BP293" s="41"/>
      <c r="BQ293" s="41"/>
      <c r="BR293" s="41"/>
      <c r="BS293" s="41"/>
      <c r="BT293" s="41"/>
      <c r="BU293" s="41"/>
    </row>
    <row r="294" spans="1:73" ht="12.75" customHeight="1" x14ac:dyDescent="0.25">
      <c r="A294" s="39"/>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c r="AA294" s="39"/>
      <c r="AB294" s="39"/>
      <c r="AC294" s="39"/>
      <c r="AD294" s="39"/>
      <c r="AE294" s="39"/>
      <c r="AF294" s="39"/>
      <c r="AG294" s="39"/>
      <c r="AH294" s="39"/>
      <c r="AI294" s="39"/>
      <c r="AJ294" s="39"/>
      <c r="AK294" s="39"/>
      <c r="AL294" s="39"/>
      <c r="AM294" s="39"/>
      <c r="AN294" s="39"/>
      <c r="AO294" s="39"/>
      <c r="AP294" s="39"/>
      <c r="AQ294" s="39"/>
      <c r="AR294" s="39"/>
      <c r="AS294" s="39"/>
      <c r="AT294" s="39"/>
      <c r="AU294" s="39"/>
      <c r="AV294" s="39"/>
      <c r="AW294" s="39"/>
      <c r="AX294" s="39"/>
      <c r="AY294" s="41"/>
      <c r="AZ294" s="41"/>
      <c r="BA294" s="41"/>
      <c r="BB294" s="41"/>
      <c r="BC294" s="41"/>
      <c r="BD294" s="41"/>
      <c r="BE294" s="41"/>
      <c r="BF294" s="41"/>
      <c r="BG294" s="41"/>
      <c r="BH294" s="41"/>
      <c r="BI294" s="41"/>
      <c r="BJ294" s="41"/>
      <c r="BK294" s="41"/>
      <c r="BL294" s="41"/>
      <c r="BM294" s="41"/>
      <c r="BN294" s="41"/>
      <c r="BO294" s="41"/>
      <c r="BP294" s="41"/>
      <c r="BQ294" s="41"/>
      <c r="BR294" s="41"/>
      <c r="BS294" s="41"/>
      <c r="BT294" s="41"/>
      <c r="BU294" s="41"/>
    </row>
    <row r="295" spans="1:73" ht="12.75" customHeight="1" x14ac:dyDescent="0.25">
      <c r="A295" s="39"/>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c r="AA295" s="39"/>
      <c r="AB295" s="39"/>
      <c r="AC295" s="39"/>
      <c r="AD295" s="39"/>
      <c r="AE295" s="39"/>
      <c r="AF295" s="39"/>
      <c r="AG295" s="39"/>
      <c r="AH295" s="39"/>
      <c r="AI295" s="39"/>
      <c r="AJ295" s="39"/>
      <c r="AK295" s="39"/>
      <c r="AL295" s="39"/>
      <c r="AM295" s="39"/>
      <c r="AN295" s="39"/>
      <c r="AO295" s="39"/>
      <c r="AP295" s="39"/>
      <c r="AQ295" s="39"/>
      <c r="AR295" s="39"/>
      <c r="AS295" s="39"/>
      <c r="AT295" s="39"/>
      <c r="AU295" s="39"/>
      <c r="AV295" s="39"/>
      <c r="AW295" s="39"/>
      <c r="AX295" s="39"/>
      <c r="AY295" s="41"/>
      <c r="AZ295" s="41"/>
      <c r="BA295" s="41"/>
      <c r="BB295" s="41"/>
      <c r="BC295" s="41"/>
      <c r="BD295" s="41"/>
      <c r="BE295" s="41"/>
      <c r="BF295" s="41"/>
      <c r="BG295" s="41"/>
      <c r="BH295" s="41"/>
      <c r="BI295" s="41"/>
      <c r="BJ295" s="41"/>
      <c r="BK295" s="41"/>
      <c r="BL295" s="41"/>
      <c r="BM295" s="41"/>
      <c r="BN295" s="41"/>
      <c r="BO295" s="41"/>
      <c r="BP295" s="41"/>
      <c r="BQ295" s="41"/>
      <c r="BR295" s="41"/>
      <c r="BS295" s="41"/>
      <c r="BT295" s="41"/>
      <c r="BU295" s="41"/>
    </row>
    <row r="296" spans="1:73" ht="12.75" customHeight="1" x14ac:dyDescent="0.25">
      <c r="A296" s="39"/>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c r="Z296" s="39"/>
      <c r="AA296" s="39"/>
      <c r="AB296" s="39"/>
      <c r="AC296" s="39"/>
      <c r="AD296" s="39"/>
      <c r="AE296" s="39"/>
      <c r="AF296" s="39"/>
      <c r="AG296" s="39"/>
      <c r="AH296" s="39"/>
      <c r="AI296" s="39"/>
      <c r="AJ296" s="39"/>
      <c r="AK296" s="39"/>
      <c r="AL296" s="39"/>
      <c r="AM296" s="39"/>
      <c r="AN296" s="39"/>
      <c r="AO296" s="39"/>
      <c r="AP296" s="39"/>
      <c r="AQ296" s="39"/>
      <c r="AR296" s="39"/>
      <c r="AS296" s="39"/>
      <c r="AT296" s="39"/>
      <c r="AU296" s="39"/>
      <c r="AV296" s="39"/>
      <c r="AW296" s="39"/>
      <c r="AX296" s="39"/>
      <c r="AY296" s="41"/>
      <c r="AZ296" s="41"/>
      <c r="BA296" s="41"/>
      <c r="BB296" s="41"/>
      <c r="BC296" s="41"/>
      <c r="BD296" s="41"/>
      <c r="BE296" s="41"/>
      <c r="BF296" s="41"/>
      <c r="BG296" s="41"/>
      <c r="BH296" s="41"/>
      <c r="BI296" s="41"/>
      <c r="BJ296" s="41"/>
      <c r="BK296" s="41"/>
      <c r="BL296" s="41"/>
      <c r="BM296" s="41"/>
      <c r="BN296" s="41"/>
      <c r="BO296" s="41"/>
      <c r="BP296" s="41"/>
      <c r="BQ296" s="41"/>
      <c r="BR296" s="41"/>
      <c r="BS296" s="41"/>
      <c r="BT296" s="41"/>
      <c r="BU296" s="41"/>
    </row>
    <row r="297" spans="1:73" ht="12.75" customHeight="1" x14ac:dyDescent="0.25">
      <c r="A297" s="39"/>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c r="Z297" s="39"/>
      <c r="AA297" s="39"/>
      <c r="AB297" s="39"/>
      <c r="AC297" s="39"/>
      <c r="AD297" s="39"/>
      <c r="AE297" s="39"/>
      <c r="AF297" s="39"/>
      <c r="AG297" s="39"/>
      <c r="AH297" s="39"/>
      <c r="AI297" s="39"/>
      <c r="AJ297" s="39"/>
      <c r="AK297" s="39"/>
      <c r="AL297" s="39"/>
      <c r="AM297" s="39"/>
      <c r="AN297" s="39"/>
      <c r="AO297" s="39"/>
      <c r="AP297" s="39"/>
      <c r="AQ297" s="39"/>
      <c r="AR297" s="39"/>
      <c r="AS297" s="39"/>
      <c r="AT297" s="39"/>
      <c r="AU297" s="39"/>
      <c r="AV297" s="39"/>
      <c r="AW297" s="39"/>
      <c r="AX297" s="39"/>
      <c r="AY297" s="41"/>
      <c r="AZ297" s="41"/>
      <c r="BA297" s="41"/>
      <c r="BB297" s="41"/>
      <c r="BC297" s="41"/>
      <c r="BD297" s="41"/>
      <c r="BE297" s="41"/>
      <c r="BF297" s="41"/>
      <c r="BG297" s="41"/>
      <c r="BH297" s="41"/>
      <c r="BI297" s="41"/>
      <c r="BJ297" s="41"/>
      <c r="BK297" s="41"/>
      <c r="BL297" s="41"/>
      <c r="BM297" s="41"/>
      <c r="BN297" s="41"/>
      <c r="BO297" s="41"/>
      <c r="BP297" s="41"/>
      <c r="BQ297" s="41"/>
      <c r="BR297" s="41"/>
      <c r="BS297" s="41"/>
      <c r="BT297" s="41"/>
      <c r="BU297" s="41"/>
    </row>
    <row r="298" spans="1:73" ht="12.75" customHeight="1" x14ac:dyDescent="0.25">
      <c r="A298" s="39"/>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c r="Z298" s="39"/>
      <c r="AA298" s="39"/>
      <c r="AB298" s="39"/>
      <c r="AC298" s="39"/>
      <c r="AD298" s="39"/>
      <c r="AE298" s="39"/>
      <c r="AF298" s="39"/>
      <c r="AG298" s="39"/>
      <c r="AH298" s="39"/>
      <c r="AI298" s="39"/>
      <c r="AJ298" s="39"/>
      <c r="AK298" s="39"/>
      <c r="AL298" s="39"/>
      <c r="AM298" s="39"/>
      <c r="AN298" s="39"/>
      <c r="AO298" s="39"/>
      <c r="AP298" s="39"/>
      <c r="AQ298" s="39"/>
      <c r="AR298" s="39"/>
      <c r="AS298" s="39"/>
      <c r="AT298" s="39"/>
      <c r="AU298" s="39"/>
      <c r="AV298" s="39"/>
      <c r="AW298" s="39"/>
      <c r="AX298" s="39"/>
      <c r="AY298" s="41"/>
      <c r="AZ298" s="41"/>
      <c r="BA298" s="41"/>
      <c r="BB298" s="41"/>
      <c r="BC298" s="41"/>
      <c r="BD298" s="41"/>
      <c r="BE298" s="41"/>
      <c r="BF298" s="41"/>
      <c r="BG298" s="41"/>
      <c r="BH298" s="41"/>
      <c r="BI298" s="41"/>
      <c r="BJ298" s="41"/>
      <c r="BK298" s="41"/>
      <c r="BL298" s="41"/>
      <c r="BM298" s="41"/>
      <c r="BN298" s="41"/>
      <c r="BO298" s="41"/>
      <c r="BP298" s="41"/>
      <c r="BQ298" s="41"/>
      <c r="BR298" s="41"/>
      <c r="BS298" s="41"/>
      <c r="BT298" s="41"/>
      <c r="BU298" s="41"/>
    </row>
    <row r="299" spans="1:73" ht="12.75" customHeight="1" x14ac:dyDescent="0.25">
      <c r="A299" s="39"/>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c r="Z299" s="39"/>
      <c r="AA299" s="39"/>
      <c r="AB299" s="39"/>
      <c r="AC299" s="39"/>
      <c r="AD299" s="39"/>
      <c r="AE299" s="39"/>
      <c r="AF299" s="39"/>
      <c r="AG299" s="39"/>
      <c r="AH299" s="39"/>
      <c r="AI299" s="39"/>
      <c r="AJ299" s="39"/>
      <c r="AK299" s="39"/>
      <c r="AL299" s="39"/>
      <c r="AM299" s="39"/>
      <c r="AN299" s="39"/>
      <c r="AO299" s="39"/>
      <c r="AP299" s="39"/>
      <c r="AQ299" s="39"/>
      <c r="AR299" s="39"/>
      <c r="AS299" s="39"/>
      <c r="AT299" s="39"/>
      <c r="AU299" s="39"/>
      <c r="AV299" s="39"/>
      <c r="AW299" s="39"/>
      <c r="AX299" s="39"/>
      <c r="AY299" s="41"/>
      <c r="AZ299" s="41"/>
      <c r="BA299" s="41"/>
      <c r="BB299" s="41"/>
      <c r="BC299" s="41"/>
      <c r="BD299" s="41"/>
      <c r="BE299" s="41"/>
      <c r="BF299" s="41"/>
      <c r="BG299" s="41"/>
      <c r="BH299" s="41"/>
      <c r="BI299" s="41"/>
      <c r="BJ299" s="41"/>
      <c r="BK299" s="41"/>
      <c r="BL299" s="41"/>
      <c r="BM299" s="41"/>
      <c r="BN299" s="41"/>
      <c r="BO299" s="41"/>
      <c r="BP299" s="41"/>
      <c r="BQ299" s="41"/>
      <c r="BR299" s="41"/>
      <c r="BS299" s="41"/>
      <c r="BT299" s="41"/>
      <c r="BU299" s="41"/>
    </row>
    <row r="300" spans="1:73" ht="12.75" customHeight="1" x14ac:dyDescent="0.25">
      <c r="A300" s="39"/>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c r="Z300" s="39"/>
      <c r="AA300" s="39"/>
      <c r="AB300" s="39"/>
      <c r="AC300" s="39"/>
      <c r="AD300" s="39"/>
      <c r="AE300" s="39"/>
      <c r="AF300" s="39"/>
      <c r="AG300" s="39"/>
      <c r="AH300" s="39"/>
      <c r="AI300" s="39"/>
      <c r="AJ300" s="39"/>
      <c r="AK300" s="39"/>
      <c r="AL300" s="39"/>
      <c r="AM300" s="39"/>
      <c r="AN300" s="39"/>
      <c r="AO300" s="39"/>
      <c r="AP300" s="39"/>
      <c r="AQ300" s="39"/>
      <c r="AR300" s="39"/>
      <c r="AS300" s="39"/>
      <c r="AT300" s="39"/>
      <c r="AU300" s="39"/>
      <c r="AV300" s="39"/>
      <c r="AW300" s="39"/>
      <c r="AX300" s="39"/>
      <c r="AY300" s="41"/>
      <c r="AZ300" s="41"/>
      <c r="BA300" s="41"/>
      <c r="BB300" s="41"/>
      <c r="BC300" s="41"/>
      <c r="BD300" s="41"/>
      <c r="BE300" s="41"/>
      <c r="BF300" s="41"/>
      <c r="BG300" s="41"/>
      <c r="BH300" s="41"/>
      <c r="BI300" s="41"/>
      <c r="BJ300" s="41"/>
      <c r="BK300" s="41"/>
      <c r="BL300" s="41"/>
      <c r="BM300" s="41"/>
      <c r="BN300" s="41"/>
      <c r="BO300" s="41"/>
      <c r="BP300" s="41"/>
      <c r="BQ300" s="41"/>
      <c r="BR300" s="41"/>
      <c r="BS300" s="41"/>
      <c r="BT300" s="41"/>
      <c r="BU300" s="41"/>
    </row>
    <row r="301" spans="1:73" ht="12.75" customHeight="1" x14ac:dyDescent="0.25">
      <c r="A301" s="39"/>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c r="AA301" s="39"/>
      <c r="AB301" s="39"/>
      <c r="AC301" s="39"/>
      <c r="AD301" s="39"/>
      <c r="AE301" s="39"/>
      <c r="AF301" s="39"/>
      <c r="AG301" s="39"/>
      <c r="AH301" s="39"/>
      <c r="AI301" s="39"/>
      <c r="AJ301" s="39"/>
      <c r="AK301" s="39"/>
      <c r="AL301" s="39"/>
      <c r="AM301" s="39"/>
      <c r="AN301" s="39"/>
      <c r="AO301" s="39"/>
      <c r="AP301" s="39"/>
      <c r="AQ301" s="39"/>
      <c r="AR301" s="39"/>
      <c r="AS301" s="39"/>
      <c r="AT301" s="39"/>
      <c r="AU301" s="39"/>
      <c r="AV301" s="39"/>
      <c r="AW301" s="39"/>
      <c r="AX301" s="39"/>
      <c r="AY301" s="41"/>
      <c r="AZ301" s="41"/>
      <c r="BA301" s="41"/>
      <c r="BB301" s="41"/>
      <c r="BC301" s="41"/>
      <c r="BD301" s="41"/>
      <c r="BE301" s="41"/>
      <c r="BF301" s="41"/>
      <c r="BG301" s="41"/>
      <c r="BH301" s="41"/>
      <c r="BI301" s="41"/>
      <c r="BJ301" s="41"/>
      <c r="BK301" s="41"/>
      <c r="BL301" s="41"/>
      <c r="BM301" s="41"/>
      <c r="BN301" s="41"/>
      <c r="BO301" s="41"/>
      <c r="BP301" s="41"/>
      <c r="BQ301" s="41"/>
      <c r="BR301" s="41"/>
      <c r="BS301" s="41"/>
      <c r="BT301" s="41"/>
      <c r="BU301" s="41"/>
    </row>
    <row r="302" spans="1:73" ht="12.75" customHeight="1" x14ac:dyDescent="0.25">
      <c r="A302" s="39"/>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c r="AA302" s="39"/>
      <c r="AB302" s="39"/>
      <c r="AC302" s="39"/>
      <c r="AD302" s="39"/>
      <c r="AE302" s="39"/>
      <c r="AF302" s="39"/>
      <c r="AG302" s="39"/>
      <c r="AH302" s="39"/>
      <c r="AI302" s="39"/>
      <c r="AJ302" s="39"/>
      <c r="AK302" s="39"/>
      <c r="AL302" s="39"/>
      <c r="AM302" s="39"/>
      <c r="AN302" s="39"/>
      <c r="AO302" s="39"/>
      <c r="AP302" s="39"/>
      <c r="AQ302" s="39"/>
      <c r="AR302" s="39"/>
      <c r="AS302" s="39"/>
      <c r="AT302" s="39"/>
      <c r="AU302" s="39"/>
      <c r="AV302" s="39"/>
      <c r="AW302" s="39"/>
      <c r="AX302" s="39"/>
      <c r="AY302" s="41"/>
      <c r="AZ302" s="41"/>
      <c r="BA302" s="41"/>
      <c r="BB302" s="41"/>
      <c r="BC302" s="41"/>
      <c r="BD302" s="41"/>
      <c r="BE302" s="41"/>
      <c r="BF302" s="41"/>
      <c r="BG302" s="41"/>
      <c r="BH302" s="41"/>
      <c r="BI302" s="41"/>
      <c r="BJ302" s="41"/>
      <c r="BK302" s="41"/>
      <c r="BL302" s="41"/>
      <c r="BM302" s="41"/>
      <c r="BN302" s="41"/>
      <c r="BO302" s="41"/>
      <c r="BP302" s="41"/>
      <c r="BQ302" s="41"/>
      <c r="BR302" s="41"/>
      <c r="BS302" s="41"/>
      <c r="BT302" s="41"/>
      <c r="BU302" s="41"/>
    </row>
    <row r="303" spans="1:73" ht="12.75" customHeight="1" x14ac:dyDescent="0.25">
      <c r="A303" s="39"/>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39"/>
      <c r="AA303" s="39"/>
      <c r="AB303" s="39"/>
      <c r="AC303" s="39"/>
      <c r="AD303" s="39"/>
      <c r="AE303" s="39"/>
      <c r="AF303" s="39"/>
      <c r="AG303" s="39"/>
      <c r="AH303" s="39"/>
      <c r="AI303" s="39"/>
      <c r="AJ303" s="39"/>
      <c r="AK303" s="39"/>
      <c r="AL303" s="39"/>
      <c r="AM303" s="39"/>
      <c r="AN303" s="39"/>
      <c r="AO303" s="39"/>
      <c r="AP303" s="39"/>
      <c r="AQ303" s="39"/>
      <c r="AR303" s="39"/>
      <c r="AS303" s="39"/>
      <c r="AT303" s="39"/>
      <c r="AU303" s="39"/>
      <c r="AV303" s="39"/>
      <c r="AW303" s="39"/>
      <c r="AX303" s="39"/>
      <c r="AY303" s="41"/>
      <c r="AZ303" s="41"/>
      <c r="BA303" s="41"/>
      <c r="BB303" s="41"/>
      <c r="BC303" s="41"/>
      <c r="BD303" s="41"/>
      <c r="BE303" s="41"/>
      <c r="BF303" s="41"/>
      <c r="BG303" s="41"/>
      <c r="BH303" s="41"/>
      <c r="BI303" s="41"/>
      <c r="BJ303" s="41"/>
      <c r="BK303" s="41"/>
      <c r="BL303" s="41"/>
      <c r="BM303" s="41"/>
      <c r="BN303" s="41"/>
      <c r="BO303" s="41"/>
      <c r="BP303" s="41"/>
      <c r="BQ303" s="41"/>
      <c r="BR303" s="41"/>
      <c r="BS303" s="41"/>
      <c r="BT303" s="41"/>
      <c r="BU303" s="41"/>
    </row>
    <row r="304" spans="1:73" ht="12.75" customHeight="1" x14ac:dyDescent="0.25">
      <c r="A304" s="39"/>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c r="Z304" s="39"/>
      <c r="AA304" s="39"/>
      <c r="AB304" s="39"/>
      <c r="AC304" s="39"/>
      <c r="AD304" s="39"/>
      <c r="AE304" s="39"/>
      <c r="AF304" s="39"/>
      <c r="AG304" s="39"/>
      <c r="AH304" s="39"/>
      <c r="AI304" s="39"/>
      <c r="AJ304" s="39"/>
      <c r="AK304" s="39"/>
      <c r="AL304" s="39"/>
      <c r="AM304" s="39"/>
      <c r="AN304" s="39"/>
      <c r="AO304" s="39"/>
      <c r="AP304" s="39"/>
      <c r="AQ304" s="39"/>
      <c r="AR304" s="39"/>
      <c r="AS304" s="39"/>
      <c r="AT304" s="39"/>
      <c r="AU304" s="39"/>
      <c r="AV304" s="39"/>
      <c r="AW304" s="39"/>
      <c r="AX304" s="39"/>
      <c r="AY304" s="41"/>
      <c r="AZ304" s="41"/>
      <c r="BA304" s="41"/>
      <c r="BB304" s="41"/>
      <c r="BC304" s="41"/>
      <c r="BD304" s="41"/>
      <c r="BE304" s="41"/>
      <c r="BF304" s="41"/>
      <c r="BG304" s="41"/>
      <c r="BH304" s="41"/>
      <c r="BI304" s="41"/>
      <c r="BJ304" s="41"/>
      <c r="BK304" s="41"/>
      <c r="BL304" s="41"/>
      <c r="BM304" s="41"/>
      <c r="BN304" s="41"/>
      <c r="BO304" s="41"/>
      <c r="BP304" s="41"/>
      <c r="BQ304" s="41"/>
      <c r="BR304" s="41"/>
      <c r="BS304" s="41"/>
      <c r="BT304" s="41"/>
      <c r="BU304" s="41"/>
    </row>
    <row r="305" spans="1:73" ht="12.75" customHeight="1" x14ac:dyDescent="0.25">
      <c r="A305" s="39"/>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39"/>
      <c r="AA305" s="39"/>
      <c r="AB305" s="39"/>
      <c r="AC305" s="39"/>
      <c r="AD305" s="39"/>
      <c r="AE305" s="39"/>
      <c r="AF305" s="39"/>
      <c r="AG305" s="39"/>
      <c r="AH305" s="39"/>
      <c r="AI305" s="39"/>
      <c r="AJ305" s="39"/>
      <c r="AK305" s="39"/>
      <c r="AL305" s="39"/>
      <c r="AM305" s="39"/>
      <c r="AN305" s="39"/>
      <c r="AO305" s="39"/>
      <c r="AP305" s="39"/>
      <c r="AQ305" s="39"/>
      <c r="AR305" s="39"/>
      <c r="AS305" s="39"/>
      <c r="AT305" s="39"/>
      <c r="AU305" s="39"/>
      <c r="AV305" s="39"/>
      <c r="AW305" s="39"/>
      <c r="AX305" s="39"/>
      <c r="AY305" s="41"/>
      <c r="AZ305" s="41"/>
      <c r="BA305" s="41"/>
      <c r="BB305" s="41"/>
      <c r="BC305" s="41"/>
      <c r="BD305" s="41"/>
      <c r="BE305" s="41"/>
      <c r="BF305" s="41"/>
      <c r="BG305" s="41"/>
      <c r="BH305" s="41"/>
      <c r="BI305" s="41"/>
      <c r="BJ305" s="41"/>
      <c r="BK305" s="41"/>
      <c r="BL305" s="41"/>
      <c r="BM305" s="41"/>
      <c r="BN305" s="41"/>
      <c r="BO305" s="41"/>
      <c r="BP305" s="41"/>
      <c r="BQ305" s="41"/>
      <c r="BR305" s="41"/>
      <c r="BS305" s="41"/>
      <c r="BT305" s="41"/>
      <c r="BU305" s="41"/>
    </row>
    <row r="306" spans="1:73" ht="12.75" customHeight="1" x14ac:dyDescent="0.25">
      <c r="A306" s="39"/>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c r="Z306" s="39"/>
      <c r="AA306" s="39"/>
      <c r="AB306" s="39"/>
      <c r="AC306" s="39"/>
      <c r="AD306" s="39"/>
      <c r="AE306" s="39"/>
      <c r="AF306" s="39"/>
      <c r="AG306" s="39"/>
      <c r="AH306" s="39"/>
      <c r="AI306" s="39"/>
      <c r="AJ306" s="39"/>
      <c r="AK306" s="39"/>
      <c r="AL306" s="39"/>
      <c r="AM306" s="39"/>
      <c r="AN306" s="39"/>
      <c r="AO306" s="39"/>
      <c r="AP306" s="39"/>
      <c r="AQ306" s="39"/>
      <c r="AR306" s="39"/>
      <c r="AS306" s="39"/>
      <c r="AT306" s="39"/>
      <c r="AU306" s="39"/>
      <c r="AV306" s="39"/>
      <c r="AW306" s="39"/>
      <c r="AX306" s="39"/>
      <c r="AY306" s="41"/>
      <c r="AZ306" s="41"/>
      <c r="BA306" s="41"/>
      <c r="BB306" s="41"/>
      <c r="BC306" s="41"/>
      <c r="BD306" s="41"/>
      <c r="BE306" s="41"/>
      <c r="BF306" s="41"/>
      <c r="BG306" s="41"/>
      <c r="BH306" s="41"/>
      <c r="BI306" s="41"/>
      <c r="BJ306" s="41"/>
      <c r="BK306" s="41"/>
      <c r="BL306" s="41"/>
      <c r="BM306" s="41"/>
      <c r="BN306" s="41"/>
      <c r="BO306" s="41"/>
      <c r="BP306" s="41"/>
      <c r="BQ306" s="41"/>
      <c r="BR306" s="41"/>
      <c r="BS306" s="41"/>
      <c r="BT306" s="41"/>
      <c r="BU306" s="41"/>
    </row>
    <row r="307" spans="1:73" ht="12.75" customHeight="1" x14ac:dyDescent="0.25">
      <c r="A307" s="39"/>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c r="AA307" s="39"/>
      <c r="AB307" s="39"/>
      <c r="AC307" s="39"/>
      <c r="AD307" s="39"/>
      <c r="AE307" s="39"/>
      <c r="AF307" s="39"/>
      <c r="AG307" s="39"/>
      <c r="AH307" s="39"/>
      <c r="AI307" s="39"/>
      <c r="AJ307" s="39"/>
      <c r="AK307" s="39"/>
      <c r="AL307" s="39"/>
      <c r="AM307" s="39"/>
      <c r="AN307" s="39"/>
      <c r="AO307" s="39"/>
      <c r="AP307" s="39"/>
      <c r="AQ307" s="39"/>
      <c r="AR307" s="39"/>
      <c r="AS307" s="39"/>
      <c r="AT307" s="39"/>
      <c r="AU307" s="39"/>
      <c r="AV307" s="39"/>
      <c r="AW307" s="39"/>
      <c r="AX307" s="39"/>
      <c r="AY307" s="41"/>
      <c r="AZ307" s="41"/>
      <c r="BA307" s="41"/>
      <c r="BB307" s="41"/>
      <c r="BC307" s="41"/>
      <c r="BD307" s="41"/>
      <c r="BE307" s="41"/>
      <c r="BF307" s="41"/>
      <c r="BG307" s="41"/>
      <c r="BH307" s="41"/>
      <c r="BI307" s="41"/>
      <c r="BJ307" s="41"/>
      <c r="BK307" s="41"/>
      <c r="BL307" s="41"/>
      <c r="BM307" s="41"/>
      <c r="BN307" s="41"/>
      <c r="BO307" s="41"/>
      <c r="BP307" s="41"/>
      <c r="BQ307" s="41"/>
      <c r="BR307" s="41"/>
      <c r="BS307" s="41"/>
      <c r="BT307" s="41"/>
      <c r="BU307" s="41"/>
    </row>
    <row r="308" spans="1:73" ht="12.75" customHeight="1" x14ac:dyDescent="0.25">
      <c r="A308" s="39"/>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c r="AA308" s="39"/>
      <c r="AB308" s="39"/>
      <c r="AC308" s="39"/>
      <c r="AD308" s="39"/>
      <c r="AE308" s="39"/>
      <c r="AF308" s="39"/>
      <c r="AG308" s="39"/>
      <c r="AH308" s="39"/>
      <c r="AI308" s="39"/>
      <c r="AJ308" s="39"/>
      <c r="AK308" s="39"/>
      <c r="AL308" s="39"/>
      <c r="AM308" s="39"/>
      <c r="AN308" s="39"/>
      <c r="AO308" s="39"/>
      <c r="AP308" s="39"/>
      <c r="AQ308" s="39"/>
      <c r="AR308" s="39"/>
      <c r="AS308" s="39"/>
      <c r="AT308" s="39"/>
      <c r="AU308" s="39"/>
      <c r="AV308" s="39"/>
      <c r="AW308" s="39"/>
      <c r="AX308" s="39"/>
      <c r="AY308" s="41"/>
      <c r="AZ308" s="41"/>
      <c r="BA308" s="41"/>
      <c r="BB308" s="41"/>
      <c r="BC308" s="41"/>
      <c r="BD308" s="41"/>
      <c r="BE308" s="41"/>
      <c r="BF308" s="41"/>
      <c r="BG308" s="41"/>
      <c r="BH308" s="41"/>
      <c r="BI308" s="41"/>
      <c r="BJ308" s="41"/>
      <c r="BK308" s="41"/>
      <c r="BL308" s="41"/>
      <c r="BM308" s="41"/>
      <c r="BN308" s="41"/>
      <c r="BO308" s="41"/>
      <c r="BP308" s="41"/>
      <c r="BQ308" s="41"/>
      <c r="BR308" s="41"/>
      <c r="BS308" s="41"/>
      <c r="BT308" s="41"/>
      <c r="BU308" s="41"/>
    </row>
    <row r="309" spans="1:73" ht="12.75" customHeight="1" x14ac:dyDescent="0.25">
      <c r="A309" s="39"/>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c r="AA309" s="39"/>
      <c r="AB309" s="39"/>
      <c r="AC309" s="39"/>
      <c r="AD309" s="39"/>
      <c r="AE309" s="39"/>
      <c r="AF309" s="39"/>
      <c r="AG309" s="39"/>
      <c r="AH309" s="39"/>
      <c r="AI309" s="39"/>
      <c r="AJ309" s="39"/>
      <c r="AK309" s="39"/>
      <c r="AL309" s="39"/>
      <c r="AM309" s="39"/>
      <c r="AN309" s="39"/>
      <c r="AO309" s="39"/>
      <c r="AP309" s="39"/>
      <c r="AQ309" s="39"/>
      <c r="AR309" s="39"/>
      <c r="AS309" s="39"/>
      <c r="AT309" s="39"/>
      <c r="AU309" s="39"/>
      <c r="AV309" s="39"/>
      <c r="AW309" s="39"/>
      <c r="AX309" s="39"/>
      <c r="AY309" s="41"/>
      <c r="AZ309" s="41"/>
      <c r="BA309" s="41"/>
      <c r="BB309" s="41"/>
      <c r="BC309" s="41"/>
      <c r="BD309" s="41"/>
      <c r="BE309" s="41"/>
      <c r="BF309" s="41"/>
      <c r="BG309" s="41"/>
      <c r="BH309" s="41"/>
      <c r="BI309" s="41"/>
      <c r="BJ309" s="41"/>
      <c r="BK309" s="41"/>
      <c r="BL309" s="41"/>
      <c r="BM309" s="41"/>
      <c r="BN309" s="41"/>
      <c r="BO309" s="41"/>
      <c r="BP309" s="41"/>
      <c r="BQ309" s="41"/>
      <c r="BR309" s="41"/>
      <c r="BS309" s="41"/>
      <c r="BT309" s="41"/>
      <c r="BU309" s="41"/>
    </row>
    <row r="310" spans="1:73" ht="12.75" customHeight="1" x14ac:dyDescent="0.25">
      <c r="A310" s="39"/>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c r="Z310" s="39"/>
      <c r="AA310" s="39"/>
      <c r="AB310" s="39"/>
      <c r="AC310" s="39"/>
      <c r="AD310" s="39"/>
      <c r="AE310" s="39"/>
      <c r="AF310" s="39"/>
      <c r="AG310" s="39"/>
      <c r="AH310" s="39"/>
      <c r="AI310" s="39"/>
      <c r="AJ310" s="39"/>
      <c r="AK310" s="39"/>
      <c r="AL310" s="39"/>
      <c r="AM310" s="39"/>
      <c r="AN310" s="39"/>
      <c r="AO310" s="39"/>
      <c r="AP310" s="39"/>
      <c r="AQ310" s="39"/>
      <c r="AR310" s="39"/>
      <c r="AS310" s="39"/>
      <c r="AT310" s="39"/>
      <c r="AU310" s="39"/>
      <c r="AV310" s="39"/>
      <c r="AW310" s="39"/>
      <c r="AX310" s="39"/>
      <c r="AY310" s="41"/>
      <c r="AZ310" s="41"/>
      <c r="BA310" s="41"/>
      <c r="BB310" s="41"/>
      <c r="BC310" s="41"/>
      <c r="BD310" s="41"/>
      <c r="BE310" s="41"/>
      <c r="BF310" s="41"/>
      <c r="BG310" s="41"/>
      <c r="BH310" s="41"/>
      <c r="BI310" s="41"/>
      <c r="BJ310" s="41"/>
      <c r="BK310" s="41"/>
      <c r="BL310" s="41"/>
      <c r="BM310" s="41"/>
      <c r="BN310" s="41"/>
      <c r="BO310" s="41"/>
      <c r="BP310" s="41"/>
      <c r="BQ310" s="41"/>
      <c r="BR310" s="41"/>
      <c r="BS310" s="41"/>
      <c r="BT310" s="41"/>
      <c r="BU310" s="41"/>
    </row>
    <row r="311" spans="1:73" ht="12.75" customHeight="1" x14ac:dyDescent="0.25">
      <c r="A311" s="39"/>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39"/>
      <c r="AA311" s="39"/>
      <c r="AB311" s="39"/>
      <c r="AC311" s="39"/>
      <c r="AD311" s="39"/>
      <c r="AE311" s="39"/>
      <c r="AF311" s="39"/>
      <c r="AG311" s="39"/>
      <c r="AH311" s="39"/>
      <c r="AI311" s="39"/>
      <c r="AJ311" s="39"/>
      <c r="AK311" s="39"/>
      <c r="AL311" s="39"/>
      <c r="AM311" s="39"/>
      <c r="AN311" s="39"/>
      <c r="AO311" s="39"/>
      <c r="AP311" s="39"/>
      <c r="AQ311" s="39"/>
      <c r="AR311" s="39"/>
      <c r="AS311" s="39"/>
      <c r="AT311" s="39"/>
      <c r="AU311" s="39"/>
      <c r="AV311" s="39"/>
      <c r="AW311" s="39"/>
      <c r="AX311" s="39"/>
      <c r="AY311" s="41"/>
      <c r="AZ311" s="41"/>
      <c r="BA311" s="41"/>
      <c r="BB311" s="41"/>
      <c r="BC311" s="41"/>
      <c r="BD311" s="41"/>
      <c r="BE311" s="41"/>
      <c r="BF311" s="41"/>
      <c r="BG311" s="41"/>
      <c r="BH311" s="41"/>
      <c r="BI311" s="41"/>
      <c r="BJ311" s="41"/>
      <c r="BK311" s="41"/>
      <c r="BL311" s="41"/>
      <c r="BM311" s="41"/>
      <c r="BN311" s="41"/>
      <c r="BO311" s="41"/>
      <c r="BP311" s="41"/>
      <c r="BQ311" s="41"/>
      <c r="BR311" s="41"/>
      <c r="BS311" s="41"/>
      <c r="BT311" s="41"/>
      <c r="BU311" s="41"/>
    </row>
    <row r="312" spans="1:73" ht="12.75" customHeight="1" x14ac:dyDescent="0.25">
      <c r="A312" s="39"/>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c r="AA312" s="39"/>
      <c r="AB312" s="39"/>
      <c r="AC312" s="39"/>
      <c r="AD312" s="39"/>
      <c r="AE312" s="39"/>
      <c r="AF312" s="39"/>
      <c r="AG312" s="39"/>
      <c r="AH312" s="39"/>
      <c r="AI312" s="39"/>
      <c r="AJ312" s="39"/>
      <c r="AK312" s="39"/>
      <c r="AL312" s="39"/>
      <c r="AM312" s="39"/>
      <c r="AN312" s="39"/>
      <c r="AO312" s="39"/>
      <c r="AP312" s="39"/>
      <c r="AQ312" s="39"/>
      <c r="AR312" s="39"/>
      <c r="AS312" s="39"/>
      <c r="AT312" s="39"/>
      <c r="AU312" s="39"/>
      <c r="AV312" s="39"/>
      <c r="AW312" s="39"/>
      <c r="AX312" s="39"/>
      <c r="AY312" s="41"/>
      <c r="AZ312" s="41"/>
      <c r="BA312" s="41"/>
      <c r="BB312" s="41"/>
      <c r="BC312" s="41"/>
      <c r="BD312" s="41"/>
      <c r="BE312" s="41"/>
      <c r="BF312" s="41"/>
      <c r="BG312" s="41"/>
      <c r="BH312" s="41"/>
      <c r="BI312" s="41"/>
      <c r="BJ312" s="41"/>
      <c r="BK312" s="41"/>
      <c r="BL312" s="41"/>
      <c r="BM312" s="41"/>
      <c r="BN312" s="41"/>
      <c r="BO312" s="41"/>
      <c r="BP312" s="41"/>
      <c r="BQ312" s="41"/>
      <c r="BR312" s="41"/>
      <c r="BS312" s="41"/>
      <c r="BT312" s="41"/>
      <c r="BU312" s="41"/>
    </row>
    <row r="313" spans="1:73" ht="12.75" customHeight="1" x14ac:dyDescent="0.25">
      <c r="A313" s="39"/>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c r="Z313" s="39"/>
      <c r="AA313" s="39"/>
      <c r="AB313" s="39"/>
      <c r="AC313" s="39"/>
      <c r="AD313" s="39"/>
      <c r="AE313" s="39"/>
      <c r="AF313" s="39"/>
      <c r="AG313" s="39"/>
      <c r="AH313" s="39"/>
      <c r="AI313" s="39"/>
      <c r="AJ313" s="39"/>
      <c r="AK313" s="39"/>
      <c r="AL313" s="39"/>
      <c r="AM313" s="39"/>
      <c r="AN313" s="39"/>
      <c r="AO313" s="39"/>
      <c r="AP313" s="39"/>
      <c r="AQ313" s="39"/>
      <c r="AR313" s="39"/>
      <c r="AS313" s="39"/>
      <c r="AT313" s="39"/>
      <c r="AU313" s="39"/>
      <c r="AV313" s="39"/>
      <c r="AW313" s="39"/>
      <c r="AX313" s="39"/>
      <c r="AY313" s="41"/>
      <c r="AZ313" s="41"/>
      <c r="BA313" s="41"/>
      <c r="BB313" s="41"/>
      <c r="BC313" s="41"/>
      <c r="BD313" s="41"/>
      <c r="BE313" s="41"/>
      <c r="BF313" s="41"/>
      <c r="BG313" s="41"/>
      <c r="BH313" s="41"/>
      <c r="BI313" s="41"/>
      <c r="BJ313" s="41"/>
      <c r="BK313" s="41"/>
      <c r="BL313" s="41"/>
      <c r="BM313" s="41"/>
      <c r="BN313" s="41"/>
      <c r="BO313" s="41"/>
      <c r="BP313" s="41"/>
      <c r="BQ313" s="41"/>
      <c r="BR313" s="41"/>
      <c r="BS313" s="41"/>
      <c r="BT313" s="41"/>
      <c r="BU313" s="41"/>
    </row>
    <row r="314" spans="1:73" ht="12.75" customHeight="1" x14ac:dyDescent="0.25">
      <c r="A314" s="39"/>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c r="Z314" s="39"/>
      <c r="AA314" s="39"/>
      <c r="AB314" s="39"/>
      <c r="AC314" s="39"/>
      <c r="AD314" s="39"/>
      <c r="AE314" s="39"/>
      <c r="AF314" s="39"/>
      <c r="AG314" s="39"/>
      <c r="AH314" s="39"/>
      <c r="AI314" s="39"/>
      <c r="AJ314" s="39"/>
      <c r="AK314" s="39"/>
      <c r="AL314" s="39"/>
      <c r="AM314" s="39"/>
      <c r="AN314" s="39"/>
      <c r="AO314" s="39"/>
      <c r="AP314" s="39"/>
      <c r="AQ314" s="39"/>
      <c r="AR314" s="39"/>
      <c r="AS314" s="39"/>
      <c r="AT314" s="39"/>
      <c r="AU314" s="39"/>
      <c r="AV314" s="39"/>
      <c r="AW314" s="39"/>
      <c r="AX314" s="39"/>
      <c r="AY314" s="41"/>
      <c r="AZ314" s="41"/>
      <c r="BA314" s="41"/>
      <c r="BB314" s="41"/>
      <c r="BC314" s="41"/>
      <c r="BD314" s="41"/>
      <c r="BE314" s="41"/>
      <c r="BF314" s="41"/>
      <c r="BG314" s="41"/>
      <c r="BH314" s="41"/>
      <c r="BI314" s="41"/>
      <c r="BJ314" s="41"/>
      <c r="BK314" s="41"/>
      <c r="BL314" s="41"/>
      <c r="BM314" s="41"/>
      <c r="BN314" s="41"/>
      <c r="BO314" s="41"/>
      <c r="BP314" s="41"/>
      <c r="BQ314" s="41"/>
      <c r="BR314" s="41"/>
      <c r="BS314" s="41"/>
      <c r="BT314" s="41"/>
      <c r="BU314" s="41"/>
    </row>
    <row r="315" spans="1:73" ht="12.75" customHeight="1" x14ac:dyDescent="0.25">
      <c r="A315" s="39"/>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c r="Z315" s="39"/>
      <c r="AA315" s="39"/>
      <c r="AB315" s="39"/>
      <c r="AC315" s="39"/>
      <c r="AD315" s="39"/>
      <c r="AE315" s="39"/>
      <c r="AF315" s="39"/>
      <c r="AG315" s="39"/>
      <c r="AH315" s="39"/>
      <c r="AI315" s="39"/>
      <c r="AJ315" s="39"/>
      <c r="AK315" s="39"/>
      <c r="AL315" s="39"/>
      <c r="AM315" s="39"/>
      <c r="AN315" s="39"/>
      <c r="AO315" s="39"/>
      <c r="AP315" s="39"/>
      <c r="AQ315" s="39"/>
      <c r="AR315" s="39"/>
      <c r="AS315" s="39"/>
      <c r="AT315" s="39"/>
      <c r="AU315" s="39"/>
      <c r="AV315" s="39"/>
      <c r="AW315" s="39"/>
      <c r="AX315" s="39"/>
      <c r="AY315" s="41"/>
      <c r="AZ315" s="41"/>
      <c r="BA315" s="41"/>
      <c r="BB315" s="41"/>
      <c r="BC315" s="41"/>
      <c r="BD315" s="41"/>
      <c r="BE315" s="41"/>
      <c r="BF315" s="41"/>
      <c r="BG315" s="41"/>
      <c r="BH315" s="41"/>
      <c r="BI315" s="41"/>
      <c r="BJ315" s="41"/>
      <c r="BK315" s="41"/>
      <c r="BL315" s="41"/>
      <c r="BM315" s="41"/>
      <c r="BN315" s="41"/>
      <c r="BO315" s="41"/>
      <c r="BP315" s="41"/>
      <c r="BQ315" s="41"/>
      <c r="BR315" s="41"/>
      <c r="BS315" s="41"/>
      <c r="BT315" s="41"/>
      <c r="BU315" s="41"/>
    </row>
    <row r="316" spans="1:73" ht="12.75" customHeight="1" x14ac:dyDescent="0.25">
      <c r="A316" s="39"/>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c r="Z316" s="39"/>
      <c r="AA316" s="39"/>
      <c r="AB316" s="39"/>
      <c r="AC316" s="39"/>
      <c r="AD316" s="39"/>
      <c r="AE316" s="39"/>
      <c r="AF316" s="39"/>
      <c r="AG316" s="39"/>
      <c r="AH316" s="39"/>
      <c r="AI316" s="39"/>
      <c r="AJ316" s="39"/>
      <c r="AK316" s="39"/>
      <c r="AL316" s="39"/>
      <c r="AM316" s="39"/>
      <c r="AN316" s="39"/>
      <c r="AO316" s="39"/>
      <c r="AP316" s="39"/>
      <c r="AQ316" s="39"/>
      <c r="AR316" s="39"/>
      <c r="AS316" s="39"/>
      <c r="AT316" s="39"/>
      <c r="AU316" s="39"/>
      <c r="AV316" s="39"/>
      <c r="AW316" s="39"/>
      <c r="AX316" s="39"/>
      <c r="AY316" s="41"/>
      <c r="AZ316" s="41"/>
      <c r="BA316" s="41"/>
      <c r="BB316" s="41"/>
      <c r="BC316" s="41"/>
      <c r="BD316" s="41"/>
      <c r="BE316" s="41"/>
      <c r="BF316" s="41"/>
      <c r="BG316" s="41"/>
      <c r="BH316" s="41"/>
      <c r="BI316" s="41"/>
      <c r="BJ316" s="41"/>
      <c r="BK316" s="41"/>
      <c r="BL316" s="41"/>
      <c r="BM316" s="41"/>
      <c r="BN316" s="41"/>
      <c r="BO316" s="41"/>
      <c r="BP316" s="41"/>
      <c r="BQ316" s="41"/>
      <c r="BR316" s="41"/>
      <c r="BS316" s="41"/>
      <c r="BT316" s="41"/>
      <c r="BU316" s="41"/>
    </row>
    <row r="317" spans="1:73" ht="12.75" customHeight="1" x14ac:dyDescent="0.25">
      <c r="A317" s="39"/>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c r="AA317" s="39"/>
      <c r="AB317" s="39"/>
      <c r="AC317" s="39"/>
      <c r="AD317" s="39"/>
      <c r="AE317" s="39"/>
      <c r="AF317" s="39"/>
      <c r="AG317" s="39"/>
      <c r="AH317" s="39"/>
      <c r="AI317" s="39"/>
      <c r="AJ317" s="39"/>
      <c r="AK317" s="39"/>
      <c r="AL317" s="39"/>
      <c r="AM317" s="39"/>
      <c r="AN317" s="39"/>
      <c r="AO317" s="39"/>
      <c r="AP317" s="39"/>
      <c r="AQ317" s="39"/>
      <c r="AR317" s="39"/>
      <c r="AS317" s="39"/>
      <c r="AT317" s="39"/>
      <c r="AU317" s="39"/>
      <c r="AV317" s="39"/>
      <c r="AW317" s="39"/>
      <c r="AX317" s="39"/>
      <c r="AY317" s="41"/>
      <c r="AZ317" s="41"/>
      <c r="BA317" s="41"/>
      <c r="BB317" s="41"/>
      <c r="BC317" s="41"/>
      <c r="BD317" s="41"/>
      <c r="BE317" s="41"/>
      <c r="BF317" s="41"/>
      <c r="BG317" s="41"/>
      <c r="BH317" s="41"/>
      <c r="BI317" s="41"/>
      <c r="BJ317" s="41"/>
      <c r="BK317" s="41"/>
      <c r="BL317" s="41"/>
      <c r="BM317" s="41"/>
      <c r="BN317" s="41"/>
      <c r="BO317" s="41"/>
      <c r="BP317" s="41"/>
      <c r="BQ317" s="41"/>
      <c r="BR317" s="41"/>
      <c r="BS317" s="41"/>
      <c r="BT317" s="41"/>
      <c r="BU317" s="41"/>
    </row>
    <row r="318" spans="1:73" ht="12.75" customHeight="1" x14ac:dyDescent="0.25">
      <c r="A318" s="39"/>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c r="AA318" s="39"/>
      <c r="AB318" s="39"/>
      <c r="AC318" s="39"/>
      <c r="AD318" s="39"/>
      <c r="AE318" s="39"/>
      <c r="AF318" s="39"/>
      <c r="AG318" s="39"/>
      <c r="AH318" s="39"/>
      <c r="AI318" s="39"/>
      <c r="AJ318" s="39"/>
      <c r="AK318" s="39"/>
      <c r="AL318" s="39"/>
      <c r="AM318" s="39"/>
      <c r="AN318" s="39"/>
      <c r="AO318" s="39"/>
      <c r="AP318" s="39"/>
      <c r="AQ318" s="39"/>
      <c r="AR318" s="39"/>
      <c r="AS318" s="39"/>
      <c r="AT318" s="39"/>
      <c r="AU318" s="39"/>
      <c r="AV318" s="39"/>
      <c r="AW318" s="39"/>
      <c r="AX318" s="39"/>
      <c r="AY318" s="41"/>
      <c r="AZ318" s="41"/>
      <c r="BA318" s="41"/>
      <c r="BB318" s="41"/>
      <c r="BC318" s="41"/>
      <c r="BD318" s="41"/>
      <c r="BE318" s="41"/>
      <c r="BF318" s="41"/>
      <c r="BG318" s="41"/>
      <c r="BH318" s="41"/>
      <c r="BI318" s="41"/>
      <c r="BJ318" s="41"/>
      <c r="BK318" s="41"/>
      <c r="BL318" s="41"/>
      <c r="BM318" s="41"/>
      <c r="BN318" s="41"/>
      <c r="BO318" s="41"/>
      <c r="BP318" s="41"/>
      <c r="BQ318" s="41"/>
      <c r="BR318" s="41"/>
      <c r="BS318" s="41"/>
      <c r="BT318" s="41"/>
      <c r="BU318" s="41"/>
    </row>
    <row r="319" spans="1:73" ht="12.75" customHeight="1" x14ac:dyDescent="0.25">
      <c r="A319" s="39"/>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c r="AA319" s="39"/>
      <c r="AB319" s="39"/>
      <c r="AC319" s="39"/>
      <c r="AD319" s="39"/>
      <c r="AE319" s="39"/>
      <c r="AF319" s="39"/>
      <c r="AG319" s="39"/>
      <c r="AH319" s="39"/>
      <c r="AI319" s="39"/>
      <c r="AJ319" s="39"/>
      <c r="AK319" s="39"/>
      <c r="AL319" s="39"/>
      <c r="AM319" s="39"/>
      <c r="AN319" s="39"/>
      <c r="AO319" s="39"/>
      <c r="AP319" s="39"/>
      <c r="AQ319" s="39"/>
      <c r="AR319" s="39"/>
      <c r="AS319" s="39"/>
      <c r="AT319" s="39"/>
      <c r="AU319" s="39"/>
      <c r="AV319" s="39"/>
      <c r="AW319" s="39"/>
      <c r="AX319" s="39"/>
      <c r="AY319" s="41"/>
      <c r="AZ319" s="41"/>
      <c r="BA319" s="41"/>
      <c r="BB319" s="41"/>
      <c r="BC319" s="41"/>
      <c r="BD319" s="41"/>
      <c r="BE319" s="41"/>
      <c r="BF319" s="41"/>
      <c r="BG319" s="41"/>
      <c r="BH319" s="41"/>
      <c r="BI319" s="41"/>
      <c r="BJ319" s="41"/>
      <c r="BK319" s="41"/>
      <c r="BL319" s="41"/>
      <c r="BM319" s="41"/>
      <c r="BN319" s="41"/>
      <c r="BO319" s="41"/>
      <c r="BP319" s="41"/>
      <c r="BQ319" s="41"/>
      <c r="BR319" s="41"/>
      <c r="BS319" s="41"/>
      <c r="BT319" s="41"/>
      <c r="BU319" s="41"/>
    </row>
    <row r="320" spans="1:73" ht="12.75" customHeight="1" x14ac:dyDescent="0.25">
      <c r="A320" s="39"/>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c r="AA320" s="39"/>
      <c r="AB320" s="39"/>
      <c r="AC320" s="39"/>
      <c r="AD320" s="39"/>
      <c r="AE320" s="39"/>
      <c r="AF320" s="39"/>
      <c r="AG320" s="39"/>
      <c r="AH320" s="39"/>
      <c r="AI320" s="39"/>
      <c r="AJ320" s="39"/>
      <c r="AK320" s="39"/>
      <c r="AL320" s="39"/>
      <c r="AM320" s="39"/>
      <c r="AN320" s="39"/>
      <c r="AO320" s="39"/>
      <c r="AP320" s="39"/>
      <c r="AQ320" s="39"/>
      <c r="AR320" s="39"/>
      <c r="AS320" s="39"/>
      <c r="AT320" s="39"/>
      <c r="AU320" s="39"/>
      <c r="AV320" s="39"/>
      <c r="AW320" s="39"/>
      <c r="AX320" s="39"/>
      <c r="AY320" s="41"/>
      <c r="AZ320" s="41"/>
      <c r="BA320" s="41"/>
      <c r="BB320" s="41"/>
      <c r="BC320" s="41"/>
      <c r="BD320" s="41"/>
      <c r="BE320" s="41"/>
      <c r="BF320" s="41"/>
      <c r="BG320" s="41"/>
      <c r="BH320" s="41"/>
      <c r="BI320" s="41"/>
      <c r="BJ320" s="41"/>
      <c r="BK320" s="41"/>
      <c r="BL320" s="41"/>
      <c r="BM320" s="41"/>
      <c r="BN320" s="41"/>
      <c r="BO320" s="41"/>
      <c r="BP320" s="41"/>
      <c r="BQ320" s="41"/>
      <c r="BR320" s="41"/>
      <c r="BS320" s="41"/>
      <c r="BT320" s="41"/>
      <c r="BU320" s="41"/>
    </row>
    <row r="321" spans="1:73" ht="12.75" customHeight="1" x14ac:dyDescent="0.25">
      <c r="A321" s="39"/>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c r="AA321" s="39"/>
      <c r="AB321" s="39"/>
      <c r="AC321" s="39"/>
      <c r="AD321" s="39"/>
      <c r="AE321" s="39"/>
      <c r="AF321" s="39"/>
      <c r="AG321" s="39"/>
      <c r="AH321" s="39"/>
      <c r="AI321" s="39"/>
      <c r="AJ321" s="39"/>
      <c r="AK321" s="39"/>
      <c r="AL321" s="39"/>
      <c r="AM321" s="39"/>
      <c r="AN321" s="39"/>
      <c r="AO321" s="39"/>
      <c r="AP321" s="39"/>
      <c r="AQ321" s="39"/>
      <c r="AR321" s="39"/>
      <c r="AS321" s="39"/>
      <c r="AT321" s="39"/>
      <c r="AU321" s="39"/>
      <c r="AV321" s="39"/>
      <c r="AW321" s="39"/>
      <c r="AX321" s="39"/>
      <c r="AY321" s="41"/>
      <c r="AZ321" s="41"/>
      <c r="BA321" s="41"/>
      <c r="BB321" s="41"/>
      <c r="BC321" s="41"/>
      <c r="BD321" s="41"/>
      <c r="BE321" s="41"/>
      <c r="BF321" s="41"/>
      <c r="BG321" s="41"/>
      <c r="BH321" s="41"/>
      <c r="BI321" s="41"/>
      <c r="BJ321" s="41"/>
      <c r="BK321" s="41"/>
      <c r="BL321" s="41"/>
      <c r="BM321" s="41"/>
      <c r="BN321" s="41"/>
      <c r="BO321" s="41"/>
      <c r="BP321" s="41"/>
      <c r="BQ321" s="41"/>
      <c r="BR321" s="41"/>
      <c r="BS321" s="41"/>
      <c r="BT321" s="41"/>
      <c r="BU321" s="41"/>
    </row>
    <row r="322" spans="1:73" ht="12.75" customHeight="1" x14ac:dyDescent="0.25">
      <c r="A322" s="39"/>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c r="AA322" s="39"/>
      <c r="AB322" s="39"/>
      <c r="AC322" s="39"/>
      <c r="AD322" s="39"/>
      <c r="AE322" s="39"/>
      <c r="AF322" s="39"/>
      <c r="AG322" s="39"/>
      <c r="AH322" s="39"/>
      <c r="AI322" s="39"/>
      <c r="AJ322" s="39"/>
      <c r="AK322" s="39"/>
      <c r="AL322" s="39"/>
      <c r="AM322" s="39"/>
      <c r="AN322" s="39"/>
      <c r="AO322" s="39"/>
      <c r="AP322" s="39"/>
      <c r="AQ322" s="39"/>
      <c r="AR322" s="39"/>
      <c r="AS322" s="39"/>
      <c r="AT322" s="39"/>
      <c r="AU322" s="39"/>
      <c r="AV322" s="39"/>
      <c r="AW322" s="39"/>
      <c r="AX322" s="39"/>
      <c r="AY322" s="41"/>
      <c r="AZ322" s="41"/>
      <c r="BA322" s="41"/>
      <c r="BB322" s="41"/>
      <c r="BC322" s="41"/>
      <c r="BD322" s="41"/>
      <c r="BE322" s="41"/>
      <c r="BF322" s="41"/>
      <c r="BG322" s="41"/>
      <c r="BH322" s="41"/>
      <c r="BI322" s="41"/>
      <c r="BJ322" s="41"/>
      <c r="BK322" s="41"/>
      <c r="BL322" s="41"/>
      <c r="BM322" s="41"/>
      <c r="BN322" s="41"/>
      <c r="BO322" s="41"/>
      <c r="BP322" s="41"/>
      <c r="BQ322" s="41"/>
      <c r="BR322" s="41"/>
      <c r="BS322" s="41"/>
      <c r="BT322" s="41"/>
      <c r="BU322" s="41"/>
    </row>
    <row r="323" spans="1:73" ht="12.75" customHeight="1" x14ac:dyDescent="0.25">
      <c r="A323" s="39"/>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c r="Z323" s="39"/>
      <c r="AA323" s="39"/>
      <c r="AB323" s="39"/>
      <c r="AC323" s="39"/>
      <c r="AD323" s="39"/>
      <c r="AE323" s="39"/>
      <c r="AF323" s="39"/>
      <c r="AG323" s="39"/>
      <c r="AH323" s="39"/>
      <c r="AI323" s="39"/>
      <c r="AJ323" s="39"/>
      <c r="AK323" s="39"/>
      <c r="AL323" s="39"/>
      <c r="AM323" s="39"/>
      <c r="AN323" s="39"/>
      <c r="AO323" s="39"/>
      <c r="AP323" s="39"/>
      <c r="AQ323" s="39"/>
      <c r="AR323" s="39"/>
      <c r="AS323" s="39"/>
      <c r="AT323" s="39"/>
      <c r="AU323" s="39"/>
      <c r="AV323" s="39"/>
      <c r="AW323" s="39"/>
      <c r="AX323" s="39"/>
      <c r="AY323" s="41"/>
      <c r="AZ323" s="41"/>
      <c r="BA323" s="41"/>
      <c r="BB323" s="41"/>
      <c r="BC323" s="41"/>
      <c r="BD323" s="41"/>
      <c r="BE323" s="41"/>
      <c r="BF323" s="41"/>
      <c r="BG323" s="41"/>
      <c r="BH323" s="41"/>
      <c r="BI323" s="41"/>
      <c r="BJ323" s="41"/>
      <c r="BK323" s="41"/>
      <c r="BL323" s="41"/>
      <c r="BM323" s="41"/>
      <c r="BN323" s="41"/>
      <c r="BO323" s="41"/>
      <c r="BP323" s="41"/>
      <c r="BQ323" s="41"/>
      <c r="BR323" s="41"/>
      <c r="BS323" s="41"/>
      <c r="BT323" s="41"/>
      <c r="BU323" s="41"/>
    </row>
    <row r="324" spans="1:73" ht="12.75" customHeight="1" x14ac:dyDescent="0.25">
      <c r="A324" s="39"/>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c r="Z324" s="39"/>
      <c r="AA324" s="39"/>
      <c r="AB324" s="39"/>
      <c r="AC324" s="39"/>
      <c r="AD324" s="39"/>
      <c r="AE324" s="39"/>
      <c r="AF324" s="39"/>
      <c r="AG324" s="39"/>
      <c r="AH324" s="39"/>
      <c r="AI324" s="39"/>
      <c r="AJ324" s="39"/>
      <c r="AK324" s="39"/>
      <c r="AL324" s="39"/>
      <c r="AM324" s="39"/>
      <c r="AN324" s="39"/>
      <c r="AO324" s="39"/>
      <c r="AP324" s="39"/>
      <c r="AQ324" s="39"/>
      <c r="AR324" s="39"/>
      <c r="AS324" s="39"/>
      <c r="AT324" s="39"/>
      <c r="AU324" s="39"/>
      <c r="AV324" s="39"/>
      <c r="AW324" s="39"/>
      <c r="AX324" s="39"/>
      <c r="AY324" s="41"/>
      <c r="AZ324" s="41"/>
      <c r="BA324" s="41"/>
      <c r="BB324" s="41"/>
      <c r="BC324" s="41"/>
      <c r="BD324" s="41"/>
      <c r="BE324" s="41"/>
      <c r="BF324" s="41"/>
      <c r="BG324" s="41"/>
      <c r="BH324" s="41"/>
      <c r="BI324" s="41"/>
      <c r="BJ324" s="41"/>
      <c r="BK324" s="41"/>
      <c r="BL324" s="41"/>
      <c r="BM324" s="41"/>
      <c r="BN324" s="41"/>
      <c r="BO324" s="41"/>
      <c r="BP324" s="41"/>
      <c r="BQ324" s="41"/>
      <c r="BR324" s="41"/>
      <c r="BS324" s="41"/>
      <c r="BT324" s="41"/>
      <c r="BU324" s="41"/>
    </row>
    <row r="325" spans="1:73" ht="12.75" customHeight="1" x14ac:dyDescent="0.25">
      <c r="A325" s="39"/>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c r="Z325" s="39"/>
      <c r="AA325" s="39"/>
      <c r="AB325" s="39"/>
      <c r="AC325" s="39"/>
      <c r="AD325" s="39"/>
      <c r="AE325" s="39"/>
      <c r="AF325" s="39"/>
      <c r="AG325" s="39"/>
      <c r="AH325" s="39"/>
      <c r="AI325" s="39"/>
      <c r="AJ325" s="39"/>
      <c r="AK325" s="39"/>
      <c r="AL325" s="39"/>
      <c r="AM325" s="39"/>
      <c r="AN325" s="39"/>
      <c r="AO325" s="39"/>
      <c r="AP325" s="39"/>
      <c r="AQ325" s="39"/>
      <c r="AR325" s="39"/>
      <c r="AS325" s="39"/>
      <c r="AT325" s="39"/>
      <c r="AU325" s="39"/>
      <c r="AV325" s="39"/>
      <c r="AW325" s="39"/>
      <c r="AX325" s="39"/>
      <c r="AY325" s="41"/>
      <c r="AZ325" s="41"/>
      <c r="BA325" s="41"/>
      <c r="BB325" s="41"/>
      <c r="BC325" s="41"/>
      <c r="BD325" s="41"/>
      <c r="BE325" s="41"/>
      <c r="BF325" s="41"/>
      <c r="BG325" s="41"/>
      <c r="BH325" s="41"/>
      <c r="BI325" s="41"/>
      <c r="BJ325" s="41"/>
      <c r="BK325" s="41"/>
      <c r="BL325" s="41"/>
      <c r="BM325" s="41"/>
      <c r="BN325" s="41"/>
      <c r="BO325" s="41"/>
      <c r="BP325" s="41"/>
      <c r="BQ325" s="41"/>
      <c r="BR325" s="41"/>
      <c r="BS325" s="41"/>
      <c r="BT325" s="41"/>
      <c r="BU325" s="41"/>
    </row>
    <row r="326" spans="1:73" ht="12.75" customHeight="1" x14ac:dyDescent="0.25">
      <c r="A326" s="39"/>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c r="AA326" s="39"/>
      <c r="AB326" s="39"/>
      <c r="AC326" s="39"/>
      <c r="AD326" s="39"/>
      <c r="AE326" s="39"/>
      <c r="AF326" s="39"/>
      <c r="AG326" s="39"/>
      <c r="AH326" s="39"/>
      <c r="AI326" s="39"/>
      <c r="AJ326" s="39"/>
      <c r="AK326" s="39"/>
      <c r="AL326" s="39"/>
      <c r="AM326" s="39"/>
      <c r="AN326" s="39"/>
      <c r="AO326" s="39"/>
      <c r="AP326" s="39"/>
      <c r="AQ326" s="39"/>
      <c r="AR326" s="39"/>
      <c r="AS326" s="39"/>
      <c r="AT326" s="39"/>
      <c r="AU326" s="39"/>
      <c r="AV326" s="39"/>
      <c r="AW326" s="39"/>
      <c r="AX326" s="39"/>
      <c r="AY326" s="41"/>
      <c r="AZ326" s="41"/>
      <c r="BA326" s="41"/>
      <c r="BB326" s="41"/>
      <c r="BC326" s="41"/>
      <c r="BD326" s="41"/>
      <c r="BE326" s="41"/>
      <c r="BF326" s="41"/>
      <c r="BG326" s="41"/>
      <c r="BH326" s="41"/>
      <c r="BI326" s="41"/>
      <c r="BJ326" s="41"/>
      <c r="BK326" s="41"/>
      <c r="BL326" s="41"/>
      <c r="BM326" s="41"/>
      <c r="BN326" s="41"/>
      <c r="BO326" s="41"/>
      <c r="BP326" s="41"/>
      <c r="BQ326" s="41"/>
      <c r="BR326" s="41"/>
      <c r="BS326" s="41"/>
      <c r="BT326" s="41"/>
      <c r="BU326" s="41"/>
    </row>
    <row r="327" spans="1:73" ht="12.75" customHeight="1" x14ac:dyDescent="0.25">
      <c r="A327" s="39"/>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c r="AA327" s="39"/>
      <c r="AB327" s="39"/>
      <c r="AC327" s="39"/>
      <c r="AD327" s="39"/>
      <c r="AE327" s="39"/>
      <c r="AF327" s="39"/>
      <c r="AG327" s="39"/>
      <c r="AH327" s="39"/>
      <c r="AI327" s="39"/>
      <c r="AJ327" s="39"/>
      <c r="AK327" s="39"/>
      <c r="AL327" s="39"/>
      <c r="AM327" s="39"/>
      <c r="AN327" s="39"/>
      <c r="AO327" s="39"/>
      <c r="AP327" s="39"/>
      <c r="AQ327" s="39"/>
      <c r="AR327" s="39"/>
      <c r="AS327" s="39"/>
      <c r="AT327" s="39"/>
      <c r="AU327" s="39"/>
      <c r="AV327" s="39"/>
      <c r="AW327" s="39"/>
      <c r="AX327" s="39"/>
      <c r="AY327" s="41"/>
      <c r="AZ327" s="41"/>
      <c r="BA327" s="41"/>
      <c r="BB327" s="41"/>
      <c r="BC327" s="41"/>
      <c r="BD327" s="41"/>
      <c r="BE327" s="41"/>
      <c r="BF327" s="41"/>
      <c r="BG327" s="41"/>
      <c r="BH327" s="41"/>
      <c r="BI327" s="41"/>
      <c r="BJ327" s="41"/>
      <c r="BK327" s="41"/>
      <c r="BL327" s="41"/>
      <c r="BM327" s="41"/>
      <c r="BN327" s="41"/>
      <c r="BO327" s="41"/>
      <c r="BP327" s="41"/>
      <c r="BQ327" s="41"/>
      <c r="BR327" s="41"/>
      <c r="BS327" s="41"/>
      <c r="BT327" s="41"/>
      <c r="BU327" s="41"/>
    </row>
    <row r="328" spans="1:73" ht="12.75" customHeight="1" x14ac:dyDescent="0.25">
      <c r="A328" s="39"/>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c r="AA328" s="39"/>
      <c r="AB328" s="39"/>
      <c r="AC328" s="39"/>
      <c r="AD328" s="39"/>
      <c r="AE328" s="39"/>
      <c r="AF328" s="39"/>
      <c r="AG328" s="39"/>
      <c r="AH328" s="39"/>
      <c r="AI328" s="39"/>
      <c r="AJ328" s="39"/>
      <c r="AK328" s="39"/>
      <c r="AL328" s="39"/>
      <c r="AM328" s="39"/>
      <c r="AN328" s="39"/>
      <c r="AO328" s="39"/>
      <c r="AP328" s="39"/>
      <c r="AQ328" s="39"/>
      <c r="AR328" s="39"/>
      <c r="AS328" s="39"/>
      <c r="AT328" s="39"/>
      <c r="AU328" s="39"/>
      <c r="AV328" s="39"/>
      <c r="AW328" s="39"/>
      <c r="AX328" s="39"/>
      <c r="AY328" s="41"/>
      <c r="AZ328" s="41"/>
      <c r="BA328" s="41"/>
      <c r="BB328" s="41"/>
      <c r="BC328" s="41"/>
      <c r="BD328" s="41"/>
      <c r="BE328" s="41"/>
      <c r="BF328" s="41"/>
      <c r="BG328" s="41"/>
      <c r="BH328" s="41"/>
      <c r="BI328" s="41"/>
      <c r="BJ328" s="41"/>
      <c r="BK328" s="41"/>
      <c r="BL328" s="41"/>
      <c r="BM328" s="41"/>
      <c r="BN328" s="41"/>
      <c r="BO328" s="41"/>
      <c r="BP328" s="41"/>
      <c r="BQ328" s="41"/>
      <c r="BR328" s="41"/>
      <c r="BS328" s="41"/>
      <c r="BT328" s="41"/>
      <c r="BU328" s="41"/>
    </row>
    <row r="329" spans="1:73" ht="12.75" customHeight="1" x14ac:dyDescent="0.25">
      <c r="A329" s="39"/>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c r="AA329" s="39"/>
      <c r="AB329" s="39"/>
      <c r="AC329" s="39"/>
      <c r="AD329" s="39"/>
      <c r="AE329" s="39"/>
      <c r="AF329" s="39"/>
      <c r="AG329" s="39"/>
      <c r="AH329" s="39"/>
      <c r="AI329" s="39"/>
      <c r="AJ329" s="39"/>
      <c r="AK329" s="39"/>
      <c r="AL329" s="39"/>
      <c r="AM329" s="39"/>
      <c r="AN329" s="39"/>
      <c r="AO329" s="39"/>
      <c r="AP329" s="39"/>
      <c r="AQ329" s="39"/>
      <c r="AR329" s="39"/>
      <c r="AS329" s="39"/>
      <c r="AT329" s="39"/>
      <c r="AU329" s="39"/>
      <c r="AV329" s="39"/>
      <c r="AW329" s="39"/>
      <c r="AX329" s="39"/>
      <c r="AY329" s="41"/>
      <c r="AZ329" s="41"/>
      <c r="BA329" s="41"/>
      <c r="BB329" s="41"/>
      <c r="BC329" s="41"/>
      <c r="BD329" s="41"/>
      <c r="BE329" s="41"/>
      <c r="BF329" s="41"/>
      <c r="BG329" s="41"/>
      <c r="BH329" s="41"/>
      <c r="BI329" s="41"/>
      <c r="BJ329" s="41"/>
      <c r="BK329" s="41"/>
      <c r="BL329" s="41"/>
      <c r="BM329" s="41"/>
      <c r="BN329" s="41"/>
      <c r="BO329" s="41"/>
      <c r="BP329" s="41"/>
      <c r="BQ329" s="41"/>
      <c r="BR329" s="41"/>
      <c r="BS329" s="41"/>
      <c r="BT329" s="41"/>
      <c r="BU329" s="41"/>
    </row>
    <row r="330" spans="1:73" ht="12.75" customHeight="1" x14ac:dyDescent="0.25">
      <c r="A330" s="39"/>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9"/>
      <c r="AA330" s="39"/>
      <c r="AB330" s="39"/>
      <c r="AC330" s="39"/>
      <c r="AD330" s="39"/>
      <c r="AE330" s="39"/>
      <c r="AF330" s="39"/>
      <c r="AG330" s="39"/>
      <c r="AH330" s="39"/>
      <c r="AI330" s="39"/>
      <c r="AJ330" s="39"/>
      <c r="AK330" s="39"/>
      <c r="AL330" s="39"/>
      <c r="AM330" s="39"/>
      <c r="AN330" s="39"/>
      <c r="AO330" s="39"/>
      <c r="AP330" s="39"/>
      <c r="AQ330" s="39"/>
      <c r="AR330" s="39"/>
      <c r="AS330" s="39"/>
      <c r="AT330" s="39"/>
      <c r="AU330" s="39"/>
      <c r="AV330" s="39"/>
      <c r="AW330" s="39"/>
      <c r="AX330" s="39"/>
      <c r="AY330" s="41"/>
      <c r="AZ330" s="41"/>
      <c r="BA330" s="41"/>
      <c r="BB330" s="41"/>
      <c r="BC330" s="41"/>
      <c r="BD330" s="41"/>
      <c r="BE330" s="41"/>
      <c r="BF330" s="41"/>
      <c r="BG330" s="41"/>
      <c r="BH330" s="41"/>
      <c r="BI330" s="41"/>
      <c r="BJ330" s="41"/>
      <c r="BK330" s="41"/>
      <c r="BL330" s="41"/>
      <c r="BM330" s="41"/>
      <c r="BN330" s="41"/>
      <c r="BO330" s="41"/>
      <c r="BP330" s="41"/>
      <c r="BQ330" s="41"/>
      <c r="BR330" s="41"/>
      <c r="BS330" s="41"/>
      <c r="BT330" s="41"/>
      <c r="BU330" s="41"/>
    </row>
    <row r="331" spans="1:73" ht="12.75" customHeight="1" x14ac:dyDescent="0.25">
      <c r="A331" s="39"/>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c r="Z331" s="39"/>
      <c r="AA331" s="39"/>
      <c r="AB331" s="39"/>
      <c r="AC331" s="39"/>
      <c r="AD331" s="39"/>
      <c r="AE331" s="39"/>
      <c r="AF331" s="39"/>
      <c r="AG331" s="39"/>
      <c r="AH331" s="39"/>
      <c r="AI331" s="39"/>
      <c r="AJ331" s="39"/>
      <c r="AK331" s="39"/>
      <c r="AL331" s="39"/>
      <c r="AM331" s="39"/>
      <c r="AN331" s="39"/>
      <c r="AO331" s="39"/>
      <c r="AP331" s="39"/>
      <c r="AQ331" s="39"/>
      <c r="AR331" s="39"/>
      <c r="AS331" s="39"/>
      <c r="AT331" s="39"/>
      <c r="AU331" s="39"/>
      <c r="AV331" s="39"/>
      <c r="AW331" s="39"/>
      <c r="AX331" s="39"/>
      <c r="AY331" s="41"/>
      <c r="AZ331" s="41"/>
      <c r="BA331" s="41"/>
      <c r="BB331" s="41"/>
      <c r="BC331" s="41"/>
      <c r="BD331" s="41"/>
      <c r="BE331" s="41"/>
      <c r="BF331" s="41"/>
      <c r="BG331" s="41"/>
      <c r="BH331" s="41"/>
      <c r="BI331" s="41"/>
      <c r="BJ331" s="41"/>
      <c r="BK331" s="41"/>
      <c r="BL331" s="41"/>
      <c r="BM331" s="41"/>
      <c r="BN331" s="41"/>
      <c r="BO331" s="41"/>
      <c r="BP331" s="41"/>
      <c r="BQ331" s="41"/>
      <c r="BR331" s="41"/>
      <c r="BS331" s="41"/>
      <c r="BT331" s="41"/>
      <c r="BU331" s="41"/>
    </row>
    <row r="332" spans="1:73" ht="12.75" customHeight="1" x14ac:dyDescent="0.25">
      <c r="A332" s="39"/>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c r="Z332" s="39"/>
      <c r="AA332" s="39"/>
      <c r="AB332" s="39"/>
      <c r="AC332" s="39"/>
      <c r="AD332" s="39"/>
      <c r="AE332" s="39"/>
      <c r="AF332" s="39"/>
      <c r="AG332" s="39"/>
      <c r="AH332" s="39"/>
      <c r="AI332" s="39"/>
      <c r="AJ332" s="39"/>
      <c r="AK332" s="39"/>
      <c r="AL332" s="39"/>
      <c r="AM332" s="39"/>
      <c r="AN332" s="39"/>
      <c r="AO332" s="39"/>
      <c r="AP332" s="39"/>
      <c r="AQ332" s="39"/>
      <c r="AR332" s="39"/>
      <c r="AS332" s="39"/>
      <c r="AT332" s="39"/>
      <c r="AU332" s="39"/>
      <c r="AV332" s="39"/>
      <c r="AW332" s="39"/>
      <c r="AX332" s="39"/>
      <c r="AY332" s="41"/>
      <c r="AZ332" s="41"/>
      <c r="BA332" s="41"/>
      <c r="BB332" s="41"/>
      <c r="BC332" s="41"/>
      <c r="BD332" s="41"/>
      <c r="BE332" s="41"/>
      <c r="BF332" s="41"/>
      <c r="BG332" s="41"/>
      <c r="BH332" s="41"/>
      <c r="BI332" s="41"/>
      <c r="BJ332" s="41"/>
      <c r="BK332" s="41"/>
      <c r="BL332" s="41"/>
      <c r="BM332" s="41"/>
      <c r="BN332" s="41"/>
      <c r="BO332" s="41"/>
      <c r="BP332" s="41"/>
      <c r="BQ332" s="41"/>
      <c r="BR332" s="41"/>
      <c r="BS332" s="41"/>
      <c r="BT332" s="41"/>
      <c r="BU332" s="41"/>
    </row>
    <row r="333" spans="1:73" ht="12.75" customHeight="1" x14ac:dyDescent="0.25">
      <c r="A333" s="39"/>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c r="Z333" s="39"/>
      <c r="AA333" s="39"/>
      <c r="AB333" s="39"/>
      <c r="AC333" s="39"/>
      <c r="AD333" s="39"/>
      <c r="AE333" s="39"/>
      <c r="AF333" s="39"/>
      <c r="AG333" s="39"/>
      <c r="AH333" s="39"/>
      <c r="AI333" s="39"/>
      <c r="AJ333" s="39"/>
      <c r="AK333" s="39"/>
      <c r="AL333" s="39"/>
      <c r="AM333" s="39"/>
      <c r="AN333" s="39"/>
      <c r="AO333" s="39"/>
      <c r="AP333" s="39"/>
      <c r="AQ333" s="39"/>
      <c r="AR333" s="39"/>
      <c r="AS333" s="39"/>
      <c r="AT333" s="39"/>
      <c r="AU333" s="39"/>
      <c r="AV333" s="39"/>
      <c r="AW333" s="39"/>
      <c r="AX333" s="39"/>
      <c r="AY333" s="41"/>
      <c r="AZ333" s="41"/>
      <c r="BA333" s="41"/>
      <c r="BB333" s="41"/>
      <c r="BC333" s="41"/>
      <c r="BD333" s="41"/>
      <c r="BE333" s="41"/>
      <c r="BF333" s="41"/>
      <c r="BG333" s="41"/>
      <c r="BH333" s="41"/>
      <c r="BI333" s="41"/>
      <c r="BJ333" s="41"/>
      <c r="BK333" s="41"/>
      <c r="BL333" s="41"/>
      <c r="BM333" s="41"/>
      <c r="BN333" s="41"/>
      <c r="BO333" s="41"/>
      <c r="BP333" s="41"/>
      <c r="BQ333" s="41"/>
      <c r="BR333" s="41"/>
      <c r="BS333" s="41"/>
      <c r="BT333" s="41"/>
      <c r="BU333" s="41"/>
    </row>
    <row r="334" spans="1:73" ht="12.75" customHeight="1" x14ac:dyDescent="0.25">
      <c r="A334" s="39"/>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c r="Z334" s="39"/>
      <c r="AA334" s="39"/>
      <c r="AB334" s="39"/>
      <c r="AC334" s="39"/>
      <c r="AD334" s="39"/>
      <c r="AE334" s="39"/>
      <c r="AF334" s="39"/>
      <c r="AG334" s="39"/>
      <c r="AH334" s="39"/>
      <c r="AI334" s="39"/>
      <c r="AJ334" s="39"/>
      <c r="AK334" s="39"/>
      <c r="AL334" s="39"/>
      <c r="AM334" s="39"/>
      <c r="AN334" s="39"/>
      <c r="AO334" s="39"/>
      <c r="AP334" s="39"/>
      <c r="AQ334" s="39"/>
      <c r="AR334" s="39"/>
      <c r="AS334" s="39"/>
      <c r="AT334" s="39"/>
      <c r="AU334" s="39"/>
      <c r="AV334" s="39"/>
      <c r="AW334" s="39"/>
      <c r="AX334" s="39"/>
      <c r="AY334" s="41"/>
      <c r="AZ334" s="41"/>
      <c r="BA334" s="41"/>
      <c r="BB334" s="41"/>
      <c r="BC334" s="41"/>
      <c r="BD334" s="41"/>
      <c r="BE334" s="41"/>
      <c r="BF334" s="41"/>
      <c r="BG334" s="41"/>
      <c r="BH334" s="41"/>
      <c r="BI334" s="41"/>
      <c r="BJ334" s="41"/>
      <c r="BK334" s="41"/>
      <c r="BL334" s="41"/>
      <c r="BM334" s="41"/>
      <c r="BN334" s="41"/>
      <c r="BO334" s="41"/>
      <c r="BP334" s="41"/>
      <c r="BQ334" s="41"/>
      <c r="BR334" s="41"/>
      <c r="BS334" s="41"/>
      <c r="BT334" s="41"/>
      <c r="BU334" s="41"/>
    </row>
    <row r="335" spans="1:73" ht="12.75" customHeight="1" x14ac:dyDescent="0.25">
      <c r="A335" s="39"/>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c r="Z335" s="39"/>
      <c r="AA335" s="39"/>
      <c r="AB335" s="39"/>
      <c r="AC335" s="39"/>
      <c r="AD335" s="39"/>
      <c r="AE335" s="39"/>
      <c r="AF335" s="39"/>
      <c r="AG335" s="39"/>
      <c r="AH335" s="39"/>
      <c r="AI335" s="39"/>
      <c r="AJ335" s="39"/>
      <c r="AK335" s="39"/>
      <c r="AL335" s="39"/>
      <c r="AM335" s="39"/>
      <c r="AN335" s="39"/>
      <c r="AO335" s="39"/>
      <c r="AP335" s="39"/>
      <c r="AQ335" s="39"/>
      <c r="AR335" s="39"/>
      <c r="AS335" s="39"/>
      <c r="AT335" s="39"/>
      <c r="AU335" s="39"/>
      <c r="AV335" s="39"/>
      <c r="AW335" s="39"/>
      <c r="AX335" s="39"/>
      <c r="AY335" s="41"/>
      <c r="AZ335" s="41"/>
      <c r="BA335" s="41"/>
      <c r="BB335" s="41"/>
      <c r="BC335" s="41"/>
      <c r="BD335" s="41"/>
      <c r="BE335" s="41"/>
      <c r="BF335" s="41"/>
      <c r="BG335" s="41"/>
      <c r="BH335" s="41"/>
      <c r="BI335" s="41"/>
      <c r="BJ335" s="41"/>
      <c r="BK335" s="41"/>
      <c r="BL335" s="41"/>
      <c r="BM335" s="41"/>
      <c r="BN335" s="41"/>
      <c r="BO335" s="41"/>
      <c r="BP335" s="41"/>
      <c r="BQ335" s="41"/>
      <c r="BR335" s="41"/>
      <c r="BS335" s="41"/>
      <c r="BT335" s="41"/>
      <c r="BU335" s="41"/>
    </row>
    <row r="336" spans="1:73" ht="12.75" customHeight="1" x14ac:dyDescent="0.25">
      <c r="A336" s="39"/>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c r="Z336" s="39"/>
      <c r="AA336" s="39"/>
      <c r="AB336" s="39"/>
      <c r="AC336" s="39"/>
      <c r="AD336" s="39"/>
      <c r="AE336" s="39"/>
      <c r="AF336" s="39"/>
      <c r="AG336" s="39"/>
      <c r="AH336" s="39"/>
      <c r="AI336" s="39"/>
      <c r="AJ336" s="39"/>
      <c r="AK336" s="39"/>
      <c r="AL336" s="39"/>
      <c r="AM336" s="39"/>
      <c r="AN336" s="39"/>
      <c r="AO336" s="39"/>
      <c r="AP336" s="39"/>
      <c r="AQ336" s="39"/>
      <c r="AR336" s="39"/>
      <c r="AS336" s="39"/>
      <c r="AT336" s="39"/>
      <c r="AU336" s="39"/>
      <c r="AV336" s="39"/>
      <c r="AW336" s="39"/>
      <c r="AX336" s="39"/>
      <c r="AY336" s="41"/>
      <c r="AZ336" s="41"/>
      <c r="BA336" s="41"/>
      <c r="BB336" s="41"/>
      <c r="BC336" s="41"/>
      <c r="BD336" s="41"/>
      <c r="BE336" s="41"/>
      <c r="BF336" s="41"/>
      <c r="BG336" s="41"/>
      <c r="BH336" s="41"/>
      <c r="BI336" s="41"/>
      <c r="BJ336" s="41"/>
      <c r="BK336" s="41"/>
      <c r="BL336" s="41"/>
      <c r="BM336" s="41"/>
      <c r="BN336" s="41"/>
      <c r="BO336" s="41"/>
      <c r="BP336" s="41"/>
      <c r="BQ336" s="41"/>
      <c r="BR336" s="41"/>
      <c r="BS336" s="41"/>
      <c r="BT336" s="41"/>
      <c r="BU336" s="41"/>
    </row>
    <row r="337" spans="1:73" ht="12.75" customHeight="1" x14ac:dyDescent="0.25">
      <c r="A337" s="39"/>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c r="AA337" s="39"/>
      <c r="AB337" s="39"/>
      <c r="AC337" s="39"/>
      <c r="AD337" s="39"/>
      <c r="AE337" s="39"/>
      <c r="AF337" s="39"/>
      <c r="AG337" s="39"/>
      <c r="AH337" s="39"/>
      <c r="AI337" s="39"/>
      <c r="AJ337" s="39"/>
      <c r="AK337" s="39"/>
      <c r="AL337" s="39"/>
      <c r="AM337" s="39"/>
      <c r="AN337" s="39"/>
      <c r="AO337" s="39"/>
      <c r="AP337" s="39"/>
      <c r="AQ337" s="39"/>
      <c r="AR337" s="39"/>
      <c r="AS337" s="39"/>
      <c r="AT337" s="39"/>
      <c r="AU337" s="39"/>
      <c r="AV337" s="39"/>
      <c r="AW337" s="39"/>
      <c r="AX337" s="39"/>
      <c r="AY337" s="41"/>
      <c r="AZ337" s="41"/>
      <c r="BA337" s="41"/>
      <c r="BB337" s="41"/>
      <c r="BC337" s="41"/>
      <c r="BD337" s="41"/>
      <c r="BE337" s="41"/>
      <c r="BF337" s="41"/>
      <c r="BG337" s="41"/>
      <c r="BH337" s="41"/>
      <c r="BI337" s="41"/>
      <c r="BJ337" s="41"/>
      <c r="BK337" s="41"/>
      <c r="BL337" s="41"/>
      <c r="BM337" s="41"/>
      <c r="BN337" s="41"/>
      <c r="BO337" s="41"/>
      <c r="BP337" s="41"/>
      <c r="BQ337" s="41"/>
      <c r="BR337" s="41"/>
      <c r="BS337" s="41"/>
      <c r="BT337" s="41"/>
      <c r="BU337" s="41"/>
    </row>
    <row r="338" spans="1:73" ht="12.75" customHeight="1" x14ac:dyDescent="0.25">
      <c r="A338" s="39"/>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c r="Z338" s="39"/>
      <c r="AA338" s="39"/>
      <c r="AB338" s="39"/>
      <c r="AC338" s="39"/>
      <c r="AD338" s="39"/>
      <c r="AE338" s="39"/>
      <c r="AF338" s="39"/>
      <c r="AG338" s="39"/>
      <c r="AH338" s="39"/>
      <c r="AI338" s="39"/>
      <c r="AJ338" s="39"/>
      <c r="AK338" s="39"/>
      <c r="AL338" s="39"/>
      <c r="AM338" s="39"/>
      <c r="AN338" s="39"/>
      <c r="AO338" s="39"/>
      <c r="AP338" s="39"/>
      <c r="AQ338" s="39"/>
      <c r="AR338" s="39"/>
      <c r="AS338" s="39"/>
      <c r="AT338" s="39"/>
      <c r="AU338" s="39"/>
      <c r="AV338" s="39"/>
      <c r="AW338" s="39"/>
      <c r="AX338" s="39"/>
      <c r="AY338" s="41"/>
      <c r="AZ338" s="41"/>
      <c r="BA338" s="41"/>
      <c r="BB338" s="41"/>
      <c r="BC338" s="41"/>
      <c r="BD338" s="41"/>
      <c r="BE338" s="41"/>
      <c r="BF338" s="41"/>
      <c r="BG338" s="41"/>
      <c r="BH338" s="41"/>
      <c r="BI338" s="41"/>
      <c r="BJ338" s="41"/>
      <c r="BK338" s="41"/>
      <c r="BL338" s="41"/>
      <c r="BM338" s="41"/>
      <c r="BN338" s="41"/>
      <c r="BO338" s="41"/>
      <c r="BP338" s="41"/>
      <c r="BQ338" s="41"/>
      <c r="BR338" s="41"/>
      <c r="BS338" s="41"/>
      <c r="BT338" s="41"/>
      <c r="BU338" s="41"/>
    </row>
    <row r="339" spans="1:73" ht="12.75" customHeight="1" x14ac:dyDescent="0.25">
      <c r="A339" s="39"/>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c r="AA339" s="39"/>
      <c r="AB339" s="39"/>
      <c r="AC339" s="39"/>
      <c r="AD339" s="39"/>
      <c r="AE339" s="39"/>
      <c r="AF339" s="39"/>
      <c r="AG339" s="39"/>
      <c r="AH339" s="39"/>
      <c r="AI339" s="39"/>
      <c r="AJ339" s="39"/>
      <c r="AK339" s="39"/>
      <c r="AL339" s="39"/>
      <c r="AM339" s="39"/>
      <c r="AN339" s="39"/>
      <c r="AO339" s="39"/>
      <c r="AP339" s="39"/>
      <c r="AQ339" s="39"/>
      <c r="AR339" s="39"/>
      <c r="AS339" s="39"/>
      <c r="AT339" s="39"/>
      <c r="AU339" s="39"/>
      <c r="AV339" s="39"/>
      <c r="AW339" s="39"/>
      <c r="AX339" s="39"/>
      <c r="AY339" s="41"/>
      <c r="AZ339" s="41"/>
      <c r="BA339" s="41"/>
      <c r="BB339" s="41"/>
      <c r="BC339" s="41"/>
      <c r="BD339" s="41"/>
      <c r="BE339" s="41"/>
      <c r="BF339" s="41"/>
      <c r="BG339" s="41"/>
      <c r="BH339" s="41"/>
      <c r="BI339" s="41"/>
      <c r="BJ339" s="41"/>
      <c r="BK339" s="41"/>
      <c r="BL339" s="41"/>
      <c r="BM339" s="41"/>
      <c r="BN339" s="41"/>
      <c r="BO339" s="41"/>
      <c r="BP339" s="41"/>
      <c r="BQ339" s="41"/>
      <c r="BR339" s="41"/>
      <c r="BS339" s="41"/>
      <c r="BT339" s="41"/>
      <c r="BU339" s="41"/>
    </row>
    <row r="340" spans="1:73" ht="12.75" customHeight="1" x14ac:dyDescent="0.25">
      <c r="A340" s="39"/>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c r="AA340" s="39"/>
      <c r="AB340" s="39"/>
      <c r="AC340" s="39"/>
      <c r="AD340" s="39"/>
      <c r="AE340" s="39"/>
      <c r="AF340" s="39"/>
      <c r="AG340" s="39"/>
      <c r="AH340" s="39"/>
      <c r="AI340" s="39"/>
      <c r="AJ340" s="39"/>
      <c r="AK340" s="39"/>
      <c r="AL340" s="39"/>
      <c r="AM340" s="39"/>
      <c r="AN340" s="39"/>
      <c r="AO340" s="39"/>
      <c r="AP340" s="39"/>
      <c r="AQ340" s="39"/>
      <c r="AR340" s="39"/>
      <c r="AS340" s="39"/>
      <c r="AT340" s="39"/>
      <c r="AU340" s="39"/>
      <c r="AV340" s="39"/>
      <c r="AW340" s="39"/>
      <c r="AX340" s="39"/>
      <c r="AY340" s="41"/>
      <c r="AZ340" s="41"/>
      <c r="BA340" s="41"/>
      <c r="BB340" s="41"/>
      <c r="BC340" s="41"/>
      <c r="BD340" s="41"/>
      <c r="BE340" s="41"/>
      <c r="BF340" s="41"/>
      <c r="BG340" s="41"/>
      <c r="BH340" s="41"/>
      <c r="BI340" s="41"/>
      <c r="BJ340" s="41"/>
      <c r="BK340" s="41"/>
      <c r="BL340" s="41"/>
      <c r="BM340" s="41"/>
      <c r="BN340" s="41"/>
      <c r="BO340" s="41"/>
      <c r="BP340" s="41"/>
      <c r="BQ340" s="41"/>
      <c r="BR340" s="41"/>
      <c r="BS340" s="41"/>
      <c r="BT340" s="41"/>
      <c r="BU340" s="41"/>
    </row>
    <row r="341" spans="1:73" ht="12.75" customHeight="1" x14ac:dyDescent="0.25">
      <c r="A341" s="39"/>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c r="Z341" s="39"/>
      <c r="AA341" s="39"/>
      <c r="AB341" s="39"/>
      <c r="AC341" s="39"/>
      <c r="AD341" s="39"/>
      <c r="AE341" s="39"/>
      <c r="AF341" s="39"/>
      <c r="AG341" s="39"/>
      <c r="AH341" s="39"/>
      <c r="AI341" s="39"/>
      <c r="AJ341" s="39"/>
      <c r="AK341" s="39"/>
      <c r="AL341" s="39"/>
      <c r="AM341" s="39"/>
      <c r="AN341" s="39"/>
      <c r="AO341" s="39"/>
      <c r="AP341" s="39"/>
      <c r="AQ341" s="39"/>
      <c r="AR341" s="39"/>
      <c r="AS341" s="39"/>
      <c r="AT341" s="39"/>
      <c r="AU341" s="39"/>
      <c r="AV341" s="39"/>
      <c r="AW341" s="39"/>
      <c r="AX341" s="39"/>
      <c r="AY341" s="41"/>
      <c r="AZ341" s="41"/>
      <c r="BA341" s="41"/>
      <c r="BB341" s="41"/>
      <c r="BC341" s="41"/>
      <c r="BD341" s="41"/>
      <c r="BE341" s="41"/>
      <c r="BF341" s="41"/>
      <c r="BG341" s="41"/>
      <c r="BH341" s="41"/>
      <c r="BI341" s="41"/>
      <c r="BJ341" s="41"/>
      <c r="BK341" s="41"/>
      <c r="BL341" s="41"/>
      <c r="BM341" s="41"/>
      <c r="BN341" s="41"/>
      <c r="BO341" s="41"/>
      <c r="BP341" s="41"/>
      <c r="BQ341" s="41"/>
      <c r="BR341" s="41"/>
      <c r="BS341" s="41"/>
      <c r="BT341" s="41"/>
      <c r="BU341" s="41"/>
    </row>
    <row r="342" spans="1:73" ht="12.75" customHeight="1" x14ac:dyDescent="0.25">
      <c r="A342" s="39"/>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c r="Z342" s="39"/>
      <c r="AA342" s="39"/>
      <c r="AB342" s="39"/>
      <c r="AC342" s="39"/>
      <c r="AD342" s="39"/>
      <c r="AE342" s="39"/>
      <c r="AF342" s="39"/>
      <c r="AG342" s="39"/>
      <c r="AH342" s="39"/>
      <c r="AI342" s="39"/>
      <c r="AJ342" s="39"/>
      <c r="AK342" s="39"/>
      <c r="AL342" s="39"/>
      <c r="AM342" s="39"/>
      <c r="AN342" s="39"/>
      <c r="AO342" s="39"/>
      <c r="AP342" s="39"/>
      <c r="AQ342" s="39"/>
      <c r="AR342" s="39"/>
      <c r="AS342" s="39"/>
      <c r="AT342" s="39"/>
      <c r="AU342" s="39"/>
      <c r="AV342" s="39"/>
      <c r="AW342" s="39"/>
      <c r="AX342" s="39"/>
      <c r="AY342" s="41"/>
      <c r="AZ342" s="41"/>
      <c r="BA342" s="41"/>
      <c r="BB342" s="41"/>
      <c r="BC342" s="41"/>
      <c r="BD342" s="41"/>
      <c r="BE342" s="41"/>
      <c r="BF342" s="41"/>
      <c r="BG342" s="41"/>
      <c r="BH342" s="41"/>
      <c r="BI342" s="41"/>
      <c r="BJ342" s="41"/>
      <c r="BK342" s="41"/>
      <c r="BL342" s="41"/>
      <c r="BM342" s="41"/>
      <c r="BN342" s="41"/>
      <c r="BO342" s="41"/>
      <c r="BP342" s="41"/>
      <c r="BQ342" s="41"/>
      <c r="BR342" s="41"/>
      <c r="BS342" s="41"/>
      <c r="BT342" s="41"/>
      <c r="BU342" s="41"/>
    </row>
    <row r="343" spans="1:73" ht="12.75" customHeight="1" x14ac:dyDescent="0.25">
      <c r="A343" s="39"/>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c r="Z343" s="39"/>
      <c r="AA343" s="39"/>
      <c r="AB343" s="39"/>
      <c r="AC343" s="39"/>
      <c r="AD343" s="39"/>
      <c r="AE343" s="39"/>
      <c r="AF343" s="39"/>
      <c r="AG343" s="39"/>
      <c r="AH343" s="39"/>
      <c r="AI343" s="39"/>
      <c r="AJ343" s="39"/>
      <c r="AK343" s="39"/>
      <c r="AL343" s="39"/>
      <c r="AM343" s="39"/>
      <c r="AN343" s="39"/>
      <c r="AO343" s="39"/>
      <c r="AP343" s="39"/>
      <c r="AQ343" s="39"/>
      <c r="AR343" s="39"/>
      <c r="AS343" s="39"/>
      <c r="AT343" s="39"/>
      <c r="AU343" s="39"/>
      <c r="AV343" s="39"/>
      <c r="AW343" s="39"/>
      <c r="AX343" s="39"/>
      <c r="AY343" s="41"/>
      <c r="AZ343" s="41"/>
      <c r="BA343" s="41"/>
      <c r="BB343" s="41"/>
      <c r="BC343" s="41"/>
      <c r="BD343" s="41"/>
      <c r="BE343" s="41"/>
      <c r="BF343" s="41"/>
      <c r="BG343" s="41"/>
      <c r="BH343" s="41"/>
      <c r="BI343" s="41"/>
      <c r="BJ343" s="41"/>
      <c r="BK343" s="41"/>
      <c r="BL343" s="41"/>
      <c r="BM343" s="41"/>
      <c r="BN343" s="41"/>
      <c r="BO343" s="41"/>
      <c r="BP343" s="41"/>
      <c r="BQ343" s="41"/>
      <c r="BR343" s="41"/>
      <c r="BS343" s="41"/>
      <c r="BT343" s="41"/>
      <c r="BU343" s="41"/>
    </row>
    <row r="344" spans="1:73" ht="12.75" customHeight="1" x14ac:dyDescent="0.25">
      <c r="A344" s="39"/>
      <c r="B344" s="39"/>
      <c r="C344" s="39"/>
      <c r="D344" s="39"/>
      <c r="E344" s="39"/>
      <c r="F344" s="39"/>
      <c r="G344" s="39"/>
      <c r="H344" s="39"/>
      <c r="I344" s="39"/>
      <c r="J344" s="39"/>
      <c r="K344" s="39"/>
      <c r="L344" s="39"/>
      <c r="M344" s="39"/>
      <c r="N344" s="39"/>
      <c r="O344" s="39"/>
      <c r="P344" s="39"/>
      <c r="Q344" s="39"/>
      <c r="R344" s="39"/>
      <c r="S344" s="39"/>
      <c r="T344" s="39"/>
      <c r="U344" s="39"/>
      <c r="V344" s="39"/>
      <c r="W344" s="39"/>
      <c r="X344" s="39"/>
      <c r="Y344" s="39"/>
      <c r="Z344" s="39"/>
      <c r="AA344" s="39"/>
      <c r="AB344" s="39"/>
      <c r="AC344" s="39"/>
      <c r="AD344" s="39"/>
      <c r="AE344" s="39"/>
      <c r="AF344" s="39"/>
      <c r="AG344" s="39"/>
      <c r="AH344" s="39"/>
      <c r="AI344" s="39"/>
      <c r="AJ344" s="39"/>
      <c r="AK344" s="39"/>
      <c r="AL344" s="39"/>
      <c r="AM344" s="39"/>
      <c r="AN344" s="39"/>
      <c r="AO344" s="39"/>
      <c r="AP344" s="39"/>
      <c r="AQ344" s="39"/>
      <c r="AR344" s="39"/>
      <c r="AS344" s="39"/>
      <c r="AT344" s="39"/>
      <c r="AU344" s="39"/>
      <c r="AV344" s="39"/>
      <c r="AW344" s="39"/>
      <c r="AX344" s="39"/>
      <c r="AY344" s="41"/>
      <c r="AZ344" s="41"/>
      <c r="BA344" s="41"/>
      <c r="BB344" s="41"/>
      <c r="BC344" s="41"/>
      <c r="BD344" s="41"/>
      <c r="BE344" s="41"/>
      <c r="BF344" s="41"/>
      <c r="BG344" s="41"/>
      <c r="BH344" s="41"/>
      <c r="BI344" s="41"/>
      <c r="BJ344" s="41"/>
      <c r="BK344" s="41"/>
      <c r="BL344" s="41"/>
      <c r="BM344" s="41"/>
      <c r="BN344" s="41"/>
      <c r="BO344" s="41"/>
      <c r="BP344" s="41"/>
      <c r="BQ344" s="41"/>
      <c r="BR344" s="41"/>
      <c r="BS344" s="41"/>
      <c r="BT344" s="41"/>
      <c r="BU344" s="41"/>
    </row>
    <row r="345" spans="1:73" ht="12.75" customHeight="1" x14ac:dyDescent="0.25">
      <c r="A345" s="39"/>
      <c r="B345" s="39"/>
      <c r="C345" s="39"/>
      <c r="D345" s="39"/>
      <c r="E345" s="39"/>
      <c r="F345" s="39"/>
      <c r="G345" s="39"/>
      <c r="H345" s="39"/>
      <c r="I345" s="39"/>
      <c r="J345" s="39"/>
      <c r="K345" s="39"/>
      <c r="L345" s="39"/>
      <c r="M345" s="39"/>
      <c r="N345" s="39"/>
      <c r="O345" s="39"/>
      <c r="P345" s="39"/>
      <c r="Q345" s="39"/>
      <c r="R345" s="39"/>
      <c r="S345" s="39"/>
      <c r="T345" s="39"/>
      <c r="U345" s="39"/>
      <c r="V345" s="39"/>
      <c r="W345" s="39"/>
      <c r="X345" s="39"/>
      <c r="Y345" s="39"/>
      <c r="Z345" s="39"/>
      <c r="AA345" s="39"/>
      <c r="AB345" s="39"/>
      <c r="AC345" s="39"/>
      <c r="AD345" s="39"/>
      <c r="AE345" s="39"/>
      <c r="AF345" s="39"/>
      <c r="AG345" s="39"/>
      <c r="AH345" s="39"/>
      <c r="AI345" s="39"/>
      <c r="AJ345" s="39"/>
      <c r="AK345" s="39"/>
      <c r="AL345" s="39"/>
      <c r="AM345" s="39"/>
      <c r="AN345" s="39"/>
      <c r="AO345" s="39"/>
      <c r="AP345" s="39"/>
      <c r="AQ345" s="39"/>
      <c r="AR345" s="39"/>
      <c r="AS345" s="39"/>
      <c r="AT345" s="39"/>
      <c r="AU345" s="39"/>
      <c r="AV345" s="39"/>
      <c r="AW345" s="39"/>
      <c r="AX345" s="39"/>
      <c r="AY345" s="41"/>
      <c r="AZ345" s="41"/>
      <c r="BA345" s="41"/>
      <c r="BB345" s="41"/>
      <c r="BC345" s="41"/>
      <c r="BD345" s="41"/>
      <c r="BE345" s="41"/>
      <c r="BF345" s="41"/>
      <c r="BG345" s="41"/>
      <c r="BH345" s="41"/>
      <c r="BI345" s="41"/>
      <c r="BJ345" s="41"/>
      <c r="BK345" s="41"/>
      <c r="BL345" s="41"/>
      <c r="BM345" s="41"/>
      <c r="BN345" s="41"/>
      <c r="BO345" s="41"/>
      <c r="BP345" s="41"/>
      <c r="BQ345" s="41"/>
      <c r="BR345" s="41"/>
      <c r="BS345" s="41"/>
      <c r="BT345" s="41"/>
      <c r="BU345" s="41"/>
    </row>
    <row r="346" spans="1:73" ht="12.75" customHeight="1" x14ac:dyDescent="0.25">
      <c r="A346" s="39"/>
      <c r="B346" s="39"/>
      <c r="C346" s="39"/>
      <c r="D346" s="39"/>
      <c r="E346" s="39"/>
      <c r="F346" s="39"/>
      <c r="G346" s="39"/>
      <c r="H346" s="39"/>
      <c r="I346" s="39"/>
      <c r="J346" s="39"/>
      <c r="K346" s="39"/>
      <c r="L346" s="39"/>
      <c r="M346" s="39"/>
      <c r="N346" s="39"/>
      <c r="O346" s="39"/>
      <c r="P346" s="39"/>
      <c r="Q346" s="39"/>
      <c r="R346" s="39"/>
      <c r="S346" s="39"/>
      <c r="T346" s="39"/>
      <c r="U346" s="39"/>
      <c r="V346" s="39"/>
      <c r="W346" s="39"/>
      <c r="X346" s="39"/>
      <c r="Y346" s="39"/>
      <c r="Z346" s="39"/>
      <c r="AA346" s="39"/>
      <c r="AB346" s="39"/>
      <c r="AC346" s="39"/>
      <c r="AD346" s="39"/>
      <c r="AE346" s="39"/>
      <c r="AF346" s="39"/>
      <c r="AG346" s="39"/>
      <c r="AH346" s="39"/>
      <c r="AI346" s="39"/>
      <c r="AJ346" s="39"/>
      <c r="AK346" s="39"/>
      <c r="AL346" s="39"/>
      <c r="AM346" s="39"/>
      <c r="AN346" s="39"/>
      <c r="AO346" s="39"/>
      <c r="AP346" s="39"/>
      <c r="AQ346" s="39"/>
      <c r="AR346" s="39"/>
      <c r="AS346" s="39"/>
      <c r="AT346" s="39"/>
      <c r="AU346" s="39"/>
      <c r="AV346" s="39"/>
      <c r="AW346" s="39"/>
      <c r="AX346" s="39"/>
      <c r="AY346" s="41"/>
      <c r="AZ346" s="41"/>
      <c r="BA346" s="41"/>
      <c r="BB346" s="41"/>
      <c r="BC346" s="41"/>
      <c r="BD346" s="41"/>
      <c r="BE346" s="41"/>
      <c r="BF346" s="41"/>
      <c r="BG346" s="41"/>
      <c r="BH346" s="41"/>
      <c r="BI346" s="41"/>
      <c r="BJ346" s="41"/>
      <c r="BK346" s="41"/>
      <c r="BL346" s="41"/>
      <c r="BM346" s="41"/>
      <c r="BN346" s="41"/>
      <c r="BO346" s="41"/>
      <c r="BP346" s="41"/>
      <c r="BQ346" s="41"/>
      <c r="BR346" s="41"/>
      <c r="BS346" s="41"/>
      <c r="BT346" s="41"/>
      <c r="BU346" s="41"/>
    </row>
    <row r="347" spans="1:73" ht="12.75" customHeight="1" x14ac:dyDescent="0.25">
      <c r="A347" s="39"/>
      <c r="B347" s="39"/>
      <c r="C347" s="39"/>
      <c r="D347" s="39"/>
      <c r="E347" s="39"/>
      <c r="F347" s="39"/>
      <c r="G347" s="39"/>
      <c r="H347" s="39"/>
      <c r="I347" s="39"/>
      <c r="J347" s="39"/>
      <c r="K347" s="39"/>
      <c r="L347" s="39"/>
      <c r="M347" s="39"/>
      <c r="N347" s="39"/>
      <c r="O347" s="39"/>
      <c r="P347" s="39"/>
      <c r="Q347" s="39"/>
      <c r="R347" s="39"/>
      <c r="S347" s="39"/>
      <c r="T347" s="39"/>
      <c r="U347" s="39"/>
      <c r="V347" s="39"/>
      <c r="W347" s="39"/>
      <c r="X347" s="39"/>
      <c r="Y347" s="39"/>
      <c r="Z347" s="39"/>
      <c r="AA347" s="39"/>
      <c r="AB347" s="39"/>
      <c r="AC347" s="39"/>
      <c r="AD347" s="39"/>
      <c r="AE347" s="39"/>
      <c r="AF347" s="39"/>
      <c r="AG347" s="39"/>
      <c r="AH347" s="39"/>
      <c r="AI347" s="39"/>
      <c r="AJ347" s="39"/>
      <c r="AK347" s="39"/>
      <c r="AL347" s="39"/>
      <c r="AM347" s="39"/>
      <c r="AN347" s="39"/>
      <c r="AO347" s="39"/>
      <c r="AP347" s="39"/>
      <c r="AQ347" s="39"/>
      <c r="AR347" s="39"/>
      <c r="AS347" s="39"/>
      <c r="AT347" s="39"/>
      <c r="AU347" s="39"/>
      <c r="AV347" s="39"/>
      <c r="AW347" s="39"/>
      <c r="AX347" s="39"/>
      <c r="AY347" s="41"/>
      <c r="AZ347" s="41"/>
      <c r="BA347" s="41"/>
      <c r="BB347" s="41"/>
      <c r="BC347" s="41"/>
      <c r="BD347" s="41"/>
      <c r="BE347" s="41"/>
      <c r="BF347" s="41"/>
      <c r="BG347" s="41"/>
      <c r="BH347" s="41"/>
      <c r="BI347" s="41"/>
      <c r="BJ347" s="41"/>
      <c r="BK347" s="41"/>
      <c r="BL347" s="41"/>
      <c r="BM347" s="41"/>
      <c r="BN347" s="41"/>
      <c r="BO347" s="41"/>
      <c r="BP347" s="41"/>
      <c r="BQ347" s="41"/>
      <c r="BR347" s="41"/>
      <c r="BS347" s="41"/>
      <c r="BT347" s="41"/>
      <c r="BU347" s="41"/>
    </row>
    <row r="348" spans="1:73" ht="12.75" customHeight="1" x14ac:dyDescent="0.25">
      <c r="A348" s="39"/>
      <c r="B348" s="39"/>
      <c r="C348" s="39"/>
      <c r="D348" s="39"/>
      <c r="E348" s="39"/>
      <c r="F348" s="39"/>
      <c r="G348" s="39"/>
      <c r="H348" s="39"/>
      <c r="I348" s="39"/>
      <c r="J348" s="39"/>
      <c r="K348" s="39"/>
      <c r="L348" s="39"/>
      <c r="M348" s="39"/>
      <c r="N348" s="39"/>
      <c r="O348" s="39"/>
      <c r="P348" s="39"/>
      <c r="Q348" s="39"/>
      <c r="R348" s="39"/>
      <c r="S348" s="39"/>
      <c r="T348" s="39"/>
      <c r="U348" s="39"/>
      <c r="V348" s="39"/>
      <c r="W348" s="39"/>
      <c r="X348" s="39"/>
      <c r="Y348" s="39"/>
      <c r="Z348" s="39"/>
      <c r="AA348" s="39"/>
      <c r="AB348" s="39"/>
      <c r="AC348" s="39"/>
      <c r="AD348" s="39"/>
      <c r="AE348" s="39"/>
      <c r="AF348" s="39"/>
      <c r="AG348" s="39"/>
      <c r="AH348" s="39"/>
      <c r="AI348" s="39"/>
      <c r="AJ348" s="39"/>
      <c r="AK348" s="39"/>
      <c r="AL348" s="39"/>
      <c r="AM348" s="39"/>
      <c r="AN348" s="39"/>
      <c r="AO348" s="39"/>
      <c r="AP348" s="39"/>
      <c r="AQ348" s="39"/>
      <c r="AR348" s="39"/>
      <c r="AS348" s="39"/>
      <c r="AT348" s="39"/>
      <c r="AU348" s="39"/>
      <c r="AV348" s="39"/>
      <c r="AW348" s="39"/>
      <c r="AX348" s="39"/>
      <c r="AY348" s="41"/>
      <c r="AZ348" s="41"/>
      <c r="BA348" s="41"/>
      <c r="BB348" s="41"/>
      <c r="BC348" s="41"/>
      <c r="BD348" s="41"/>
      <c r="BE348" s="41"/>
      <c r="BF348" s="41"/>
      <c r="BG348" s="41"/>
      <c r="BH348" s="41"/>
      <c r="BI348" s="41"/>
      <c r="BJ348" s="41"/>
      <c r="BK348" s="41"/>
      <c r="BL348" s="41"/>
      <c r="BM348" s="41"/>
      <c r="BN348" s="41"/>
      <c r="BO348" s="41"/>
      <c r="BP348" s="41"/>
      <c r="BQ348" s="41"/>
      <c r="BR348" s="41"/>
      <c r="BS348" s="41"/>
      <c r="BT348" s="41"/>
      <c r="BU348" s="41"/>
    </row>
    <row r="349" spans="1:73" ht="12.75" customHeight="1" x14ac:dyDescent="0.25">
      <c r="A349" s="39"/>
      <c r="B349" s="39"/>
      <c r="C349" s="39"/>
      <c r="D349" s="39"/>
      <c r="E349" s="39"/>
      <c r="F349" s="39"/>
      <c r="G349" s="39"/>
      <c r="H349" s="39"/>
      <c r="I349" s="39"/>
      <c r="J349" s="39"/>
      <c r="K349" s="39"/>
      <c r="L349" s="39"/>
      <c r="M349" s="39"/>
      <c r="N349" s="39"/>
      <c r="O349" s="39"/>
      <c r="P349" s="39"/>
      <c r="Q349" s="39"/>
      <c r="R349" s="39"/>
      <c r="S349" s="39"/>
      <c r="T349" s="39"/>
      <c r="U349" s="39"/>
      <c r="V349" s="39"/>
      <c r="W349" s="39"/>
      <c r="X349" s="39"/>
      <c r="Y349" s="39"/>
      <c r="Z349" s="39"/>
      <c r="AA349" s="39"/>
      <c r="AB349" s="39"/>
      <c r="AC349" s="39"/>
      <c r="AD349" s="39"/>
      <c r="AE349" s="39"/>
      <c r="AF349" s="39"/>
      <c r="AG349" s="39"/>
      <c r="AH349" s="39"/>
      <c r="AI349" s="39"/>
      <c r="AJ349" s="39"/>
      <c r="AK349" s="39"/>
      <c r="AL349" s="39"/>
      <c r="AM349" s="39"/>
      <c r="AN349" s="39"/>
      <c r="AO349" s="39"/>
      <c r="AP349" s="39"/>
      <c r="AQ349" s="39"/>
      <c r="AR349" s="39"/>
      <c r="AS349" s="39"/>
      <c r="AT349" s="39"/>
      <c r="AU349" s="39"/>
      <c r="AV349" s="39"/>
      <c r="AW349" s="39"/>
      <c r="AX349" s="39"/>
      <c r="AY349" s="41"/>
      <c r="AZ349" s="41"/>
      <c r="BA349" s="41"/>
      <c r="BB349" s="41"/>
      <c r="BC349" s="41"/>
      <c r="BD349" s="41"/>
      <c r="BE349" s="41"/>
      <c r="BF349" s="41"/>
      <c r="BG349" s="41"/>
      <c r="BH349" s="41"/>
      <c r="BI349" s="41"/>
      <c r="BJ349" s="41"/>
      <c r="BK349" s="41"/>
      <c r="BL349" s="41"/>
      <c r="BM349" s="41"/>
      <c r="BN349" s="41"/>
      <c r="BO349" s="41"/>
      <c r="BP349" s="41"/>
      <c r="BQ349" s="41"/>
      <c r="BR349" s="41"/>
      <c r="BS349" s="41"/>
      <c r="BT349" s="41"/>
      <c r="BU349" s="41"/>
    </row>
    <row r="350" spans="1:73" ht="12.75" customHeight="1" x14ac:dyDescent="0.25">
      <c r="A350" s="39"/>
      <c r="B350" s="39"/>
      <c r="C350" s="39"/>
      <c r="D350" s="39"/>
      <c r="E350" s="39"/>
      <c r="F350" s="39"/>
      <c r="G350" s="39"/>
      <c r="H350" s="39"/>
      <c r="I350" s="39"/>
      <c r="J350" s="39"/>
      <c r="K350" s="39"/>
      <c r="L350" s="39"/>
      <c r="M350" s="39"/>
      <c r="N350" s="39"/>
      <c r="O350" s="39"/>
      <c r="P350" s="39"/>
      <c r="Q350" s="39"/>
      <c r="R350" s="39"/>
      <c r="S350" s="39"/>
      <c r="T350" s="39"/>
      <c r="U350" s="39"/>
      <c r="V350" s="39"/>
      <c r="W350" s="39"/>
      <c r="X350" s="39"/>
      <c r="Y350" s="39"/>
      <c r="Z350" s="39"/>
      <c r="AA350" s="39"/>
      <c r="AB350" s="39"/>
      <c r="AC350" s="39"/>
      <c r="AD350" s="39"/>
      <c r="AE350" s="39"/>
      <c r="AF350" s="39"/>
      <c r="AG350" s="39"/>
      <c r="AH350" s="39"/>
      <c r="AI350" s="39"/>
      <c r="AJ350" s="39"/>
      <c r="AK350" s="39"/>
      <c r="AL350" s="39"/>
      <c r="AM350" s="39"/>
      <c r="AN350" s="39"/>
      <c r="AO350" s="39"/>
      <c r="AP350" s="39"/>
      <c r="AQ350" s="39"/>
      <c r="AR350" s="39"/>
      <c r="AS350" s="39"/>
      <c r="AT350" s="39"/>
      <c r="AU350" s="39"/>
      <c r="AV350" s="39"/>
      <c r="AW350" s="39"/>
      <c r="AX350" s="39"/>
      <c r="AY350" s="41"/>
      <c r="AZ350" s="41"/>
      <c r="BA350" s="41"/>
      <c r="BB350" s="41"/>
      <c r="BC350" s="41"/>
      <c r="BD350" s="41"/>
      <c r="BE350" s="41"/>
      <c r="BF350" s="41"/>
      <c r="BG350" s="41"/>
      <c r="BH350" s="41"/>
      <c r="BI350" s="41"/>
      <c r="BJ350" s="41"/>
      <c r="BK350" s="41"/>
      <c r="BL350" s="41"/>
      <c r="BM350" s="41"/>
      <c r="BN350" s="41"/>
      <c r="BO350" s="41"/>
      <c r="BP350" s="41"/>
      <c r="BQ350" s="41"/>
      <c r="BR350" s="41"/>
      <c r="BS350" s="41"/>
      <c r="BT350" s="41"/>
      <c r="BU350" s="41"/>
    </row>
    <row r="351" spans="1:73" ht="12.75" customHeight="1" x14ac:dyDescent="0.25">
      <c r="A351" s="39"/>
      <c r="B351" s="39"/>
      <c r="C351" s="39"/>
      <c r="D351" s="39"/>
      <c r="E351" s="39"/>
      <c r="F351" s="39"/>
      <c r="G351" s="39"/>
      <c r="H351" s="39"/>
      <c r="I351" s="39"/>
      <c r="J351" s="39"/>
      <c r="K351" s="39"/>
      <c r="L351" s="39"/>
      <c r="M351" s="39"/>
      <c r="N351" s="39"/>
      <c r="O351" s="39"/>
      <c r="P351" s="39"/>
      <c r="Q351" s="39"/>
      <c r="R351" s="39"/>
      <c r="S351" s="39"/>
      <c r="T351" s="39"/>
      <c r="U351" s="39"/>
      <c r="V351" s="39"/>
      <c r="W351" s="39"/>
      <c r="X351" s="39"/>
      <c r="Y351" s="39"/>
      <c r="Z351" s="39"/>
      <c r="AA351" s="39"/>
      <c r="AB351" s="39"/>
      <c r="AC351" s="39"/>
      <c r="AD351" s="39"/>
      <c r="AE351" s="39"/>
      <c r="AF351" s="39"/>
      <c r="AG351" s="39"/>
      <c r="AH351" s="39"/>
      <c r="AI351" s="39"/>
      <c r="AJ351" s="39"/>
      <c r="AK351" s="39"/>
      <c r="AL351" s="39"/>
      <c r="AM351" s="39"/>
      <c r="AN351" s="39"/>
      <c r="AO351" s="39"/>
      <c r="AP351" s="39"/>
      <c r="AQ351" s="39"/>
      <c r="AR351" s="39"/>
      <c r="AS351" s="39"/>
      <c r="AT351" s="39"/>
      <c r="AU351" s="39"/>
      <c r="AV351" s="39"/>
      <c r="AW351" s="39"/>
      <c r="AX351" s="39"/>
      <c r="AY351" s="41"/>
      <c r="AZ351" s="41"/>
      <c r="BA351" s="41"/>
      <c r="BB351" s="41"/>
      <c r="BC351" s="41"/>
      <c r="BD351" s="41"/>
      <c r="BE351" s="41"/>
      <c r="BF351" s="41"/>
      <c r="BG351" s="41"/>
      <c r="BH351" s="41"/>
      <c r="BI351" s="41"/>
      <c r="BJ351" s="41"/>
      <c r="BK351" s="41"/>
      <c r="BL351" s="41"/>
      <c r="BM351" s="41"/>
      <c r="BN351" s="41"/>
      <c r="BO351" s="41"/>
      <c r="BP351" s="41"/>
      <c r="BQ351" s="41"/>
      <c r="BR351" s="41"/>
      <c r="BS351" s="41"/>
      <c r="BT351" s="41"/>
      <c r="BU351" s="41"/>
    </row>
    <row r="352" spans="1:73" ht="12.75" customHeight="1" x14ac:dyDescent="0.25">
      <c r="A352" s="39"/>
      <c r="B352" s="39"/>
      <c r="C352" s="39"/>
      <c r="D352" s="39"/>
      <c r="E352" s="39"/>
      <c r="F352" s="39"/>
      <c r="G352" s="39"/>
      <c r="H352" s="39"/>
      <c r="I352" s="39"/>
      <c r="J352" s="39"/>
      <c r="K352" s="39"/>
      <c r="L352" s="39"/>
      <c r="M352" s="39"/>
      <c r="N352" s="39"/>
      <c r="O352" s="39"/>
      <c r="P352" s="39"/>
      <c r="Q352" s="39"/>
      <c r="R352" s="39"/>
      <c r="S352" s="39"/>
      <c r="T352" s="39"/>
      <c r="U352" s="39"/>
      <c r="V352" s="39"/>
      <c r="W352" s="39"/>
      <c r="X352" s="39"/>
      <c r="Y352" s="39"/>
      <c r="Z352" s="39"/>
      <c r="AA352" s="39"/>
      <c r="AB352" s="39"/>
      <c r="AC352" s="39"/>
      <c r="AD352" s="39"/>
      <c r="AE352" s="39"/>
      <c r="AF352" s="39"/>
      <c r="AG352" s="39"/>
      <c r="AH352" s="39"/>
      <c r="AI352" s="39"/>
      <c r="AJ352" s="39"/>
      <c r="AK352" s="39"/>
      <c r="AL352" s="39"/>
      <c r="AM352" s="39"/>
      <c r="AN352" s="39"/>
      <c r="AO352" s="39"/>
      <c r="AP352" s="39"/>
      <c r="AQ352" s="39"/>
      <c r="AR352" s="39"/>
      <c r="AS352" s="39"/>
      <c r="AT352" s="39"/>
      <c r="AU352" s="39"/>
      <c r="AV352" s="39"/>
      <c r="AW352" s="39"/>
      <c r="AX352" s="39"/>
      <c r="AY352" s="41"/>
      <c r="AZ352" s="41"/>
      <c r="BA352" s="41"/>
      <c r="BB352" s="41"/>
      <c r="BC352" s="41"/>
      <c r="BD352" s="41"/>
      <c r="BE352" s="41"/>
      <c r="BF352" s="41"/>
      <c r="BG352" s="41"/>
      <c r="BH352" s="41"/>
      <c r="BI352" s="41"/>
      <c r="BJ352" s="41"/>
      <c r="BK352" s="41"/>
      <c r="BL352" s="41"/>
      <c r="BM352" s="41"/>
      <c r="BN352" s="41"/>
      <c r="BO352" s="41"/>
      <c r="BP352" s="41"/>
      <c r="BQ352" s="41"/>
      <c r="BR352" s="41"/>
      <c r="BS352" s="41"/>
      <c r="BT352" s="41"/>
      <c r="BU352" s="41"/>
    </row>
    <row r="353" spans="1:73" ht="12.75" customHeight="1" x14ac:dyDescent="0.25">
      <c r="A353" s="39"/>
      <c r="B353" s="39"/>
      <c r="C353" s="39"/>
      <c r="D353" s="39"/>
      <c r="E353" s="39"/>
      <c r="F353" s="39"/>
      <c r="G353" s="39"/>
      <c r="H353" s="39"/>
      <c r="I353" s="39"/>
      <c r="J353" s="39"/>
      <c r="K353" s="39"/>
      <c r="L353" s="39"/>
      <c r="M353" s="39"/>
      <c r="N353" s="39"/>
      <c r="O353" s="39"/>
      <c r="P353" s="39"/>
      <c r="Q353" s="39"/>
      <c r="R353" s="39"/>
      <c r="S353" s="39"/>
      <c r="T353" s="39"/>
      <c r="U353" s="39"/>
      <c r="V353" s="39"/>
      <c r="W353" s="39"/>
      <c r="X353" s="39"/>
      <c r="Y353" s="39"/>
      <c r="Z353" s="39"/>
      <c r="AA353" s="39"/>
      <c r="AB353" s="39"/>
      <c r="AC353" s="39"/>
      <c r="AD353" s="39"/>
      <c r="AE353" s="39"/>
      <c r="AF353" s="39"/>
      <c r="AG353" s="39"/>
      <c r="AH353" s="39"/>
      <c r="AI353" s="39"/>
      <c r="AJ353" s="39"/>
      <c r="AK353" s="39"/>
      <c r="AL353" s="39"/>
      <c r="AM353" s="39"/>
      <c r="AN353" s="39"/>
      <c r="AO353" s="39"/>
      <c r="AP353" s="39"/>
      <c r="AQ353" s="39"/>
      <c r="AR353" s="39"/>
      <c r="AS353" s="39"/>
      <c r="AT353" s="39"/>
      <c r="AU353" s="39"/>
      <c r="AV353" s="39"/>
      <c r="AW353" s="39"/>
      <c r="AX353" s="39"/>
      <c r="AY353" s="41"/>
      <c r="AZ353" s="41"/>
      <c r="BA353" s="41"/>
      <c r="BB353" s="41"/>
      <c r="BC353" s="41"/>
      <c r="BD353" s="41"/>
      <c r="BE353" s="41"/>
      <c r="BF353" s="41"/>
      <c r="BG353" s="41"/>
      <c r="BH353" s="41"/>
      <c r="BI353" s="41"/>
      <c r="BJ353" s="41"/>
      <c r="BK353" s="41"/>
      <c r="BL353" s="41"/>
      <c r="BM353" s="41"/>
      <c r="BN353" s="41"/>
      <c r="BO353" s="41"/>
      <c r="BP353" s="41"/>
      <c r="BQ353" s="41"/>
      <c r="BR353" s="41"/>
      <c r="BS353" s="41"/>
      <c r="BT353" s="41"/>
      <c r="BU353" s="41"/>
    </row>
    <row r="354" spans="1:73" ht="12.75" customHeight="1" x14ac:dyDescent="0.25">
      <c r="A354" s="39"/>
      <c r="B354" s="39"/>
      <c r="C354" s="39"/>
      <c r="D354" s="39"/>
      <c r="E354" s="39"/>
      <c r="F354" s="39"/>
      <c r="G354" s="39"/>
      <c r="H354" s="39"/>
      <c r="I354" s="39"/>
      <c r="J354" s="39"/>
      <c r="K354" s="39"/>
      <c r="L354" s="39"/>
      <c r="M354" s="39"/>
      <c r="N354" s="39"/>
      <c r="O354" s="39"/>
      <c r="P354" s="39"/>
      <c r="Q354" s="39"/>
      <c r="R354" s="39"/>
      <c r="S354" s="39"/>
      <c r="T354" s="39"/>
      <c r="U354" s="39"/>
      <c r="V354" s="39"/>
      <c r="W354" s="39"/>
      <c r="X354" s="39"/>
      <c r="Y354" s="39"/>
      <c r="Z354" s="39"/>
      <c r="AA354" s="39"/>
      <c r="AB354" s="39"/>
      <c r="AC354" s="39"/>
      <c r="AD354" s="39"/>
      <c r="AE354" s="39"/>
      <c r="AF354" s="39"/>
      <c r="AG354" s="39"/>
      <c r="AH354" s="39"/>
      <c r="AI354" s="39"/>
      <c r="AJ354" s="39"/>
      <c r="AK354" s="39"/>
      <c r="AL354" s="39"/>
      <c r="AM354" s="39"/>
      <c r="AN354" s="39"/>
      <c r="AO354" s="39"/>
      <c r="AP354" s="39"/>
      <c r="AQ354" s="39"/>
      <c r="AR354" s="39"/>
      <c r="AS354" s="39"/>
      <c r="AT354" s="39"/>
      <c r="AU354" s="39"/>
      <c r="AV354" s="39"/>
      <c r="AW354" s="39"/>
      <c r="AX354" s="39"/>
      <c r="AY354" s="41"/>
      <c r="AZ354" s="41"/>
      <c r="BA354" s="41"/>
      <c r="BB354" s="41"/>
      <c r="BC354" s="41"/>
      <c r="BD354" s="41"/>
      <c r="BE354" s="41"/>
      <c r="BF354" s="41"/>
      <c r="BG354" s="41"/>
      <c r="BH354" s="41"/>
      <c r="BI354" s="41"/>
      <c r="BJ354" s="41"/>
      <c r="BK354" s="41"/>
      <c r="BL354" s="41"/>
      <c r="BM354" s="41"/>
      <c r="BN354" s="41"/>
      <c r="BO354" s="41"/>
      <c r="BP354" s="41"/>
      <c r="BQ354" s="41"/>
      <c r="BR354" s="41"/>
      <c r="BS354" s="41"/>
      <c r="BT354" s="41"/>
      <c r="BU354" s="41"/>
    </row>
    <row r="355" spans="1:73" ht="12.75" customHeight="1" x14ac:dyDescent="0.25">
      <c r="A355" s="39"/>
      <c r="B355" s="39"/>
      <c r="C355" s="39"/>
      <c r="D355" s="39"/>
      <c r="E355" s="39"/>
      <c r="F355" s="39"/>
      <c r="G355" s="39"/>
      <c r="H355" s="39"/>
      <c r="I355" s="39"/>
      <c r="J355" s="39"/>
      <c r="K355" s="39"/>
      <c r="L355" s="39"/>
      <c r="M355" s="39"/>
      <c r="N355" s="39"/>
      <c r="O355" s="39"/>
      <c r="P355" s="39"/>
      <c r="Q355" s="39"/>
      <c r="R355" s="39"/>
      <c r="S355" s="39"/>
      <c r="T355" s="39"/>
      <c r="U355" s="39"/>
      <c r="V355" s="39"/>
      <c r="W355" s="39"/>
      <c r="X355" s="39"/>
      <c r="Y355" s="39"/>
      <c r="Z355" s="39"/>
      <c r="AA355" s="39"/>
      <c r="AB355" s="39"/>
      <c r="AC355" s="39"/>
      <c r="AD355" s="39"/>
      <c r="AE355" s="39"/>
      <c r="AF355" s="39"/>
      <c r="AG355" s="39"/>
      <c r="AH355" s="39"/>
      <c r="AI355" s="39"/>
      <c r="AJ355" s="39"/>
      <c r="AK355" s="39"/>
      <c r="AL355" s="39"/>
      <c r="AM355" s="39"/>
      <c r="AN355" s="39"/>
      <c r="AO355" s="39"/>
      <c r="AP355" s="39"/>
      <c r="AQ355" s="39"/>
      <c r="AR355" s="39"/>
      <c r="AS355" s="39"/>
      <c r="AT355" s="39"/>
      <c r="AU355" s="39"/>
      <c r="AV355" s="39"/>
      <c r="AW355" s="39"/>
      <c r="AX355" s="39"/>
      <c r="AY355" s="41"/>
      <c r="AZ355" s="41"/>
      <c r="BA355" s="41"/>
      <c r="BB355" s="41"/>
      <c r="BC355" s="41"/>
      <c r="BD355" s="41"/>
      <c r="BE355" s="41"/>
      <c r="BF355" s="41"/>
      <c r="BG355" s="41"/>
      <c r="BH355" s="41"/>
      <c r="BI355" s="41"/>
      <c r="BJ355" s="41"/>
      <c r="BK355" s="41"/>
      <c r="BL355" s="41"/>
      <c r="BM355" s="41"/>
      <c r="BN355" s="41"/>
      <c r="BO355" s="41"/>
      <c r="BP355" s="41"/>
      <c r="BQ355" s="41"/>
      <c r="BR355" s="41"/>
      <c r="BS355" s="41"/>
      <c r="BT355" s="41"/>
      <c r="BU355" s="41"/>
    </row>
    <row r="356" spans="1:73" ht="12.75" customHeight="1" x14ac:dyDescent="0.25">
      <c r="A356" s="39"/>
      <c r="B356" s="39"/>
      <c r="C356" s="39"/>
      <c r="D356" s="39"/>
      <c r="E356" s="39"/>
      <c r="F356" s="39"/>
      <c r="G356" s="39"/>
      <c r="H356" s="39"/>
      <c r="I356" s="39"/>
      <c r="J356" s="39"/>
      <c r="K356" s="39"/>
      <c r="L356" s="39"/>
      <c r="M356" s="39"/>
      <c r="N356" s="39"/>
      <c r="O356" s="39"/>
      <c r="P356" s="39"/>
      <c r="Q356" s="39"/>
      <c r="R356" s="39"/>
      <c r="S356" s="39"/>
      <c r="T356" s="39"/>
      <c r="U356" s="39"/>
      <c r="V356" s="39"/>
      <c r="W356" s="39"/>
      <c r="X356" s="39"/>
      <c r="Y356" s="39"/>
      <c r="Z356" s="39"/>
      <c r="AA356" s="39"/>
      <c r="AB356" s="39"/>
      <c r="AC356" s="39"/>
      <c r="AD356" s="39"/>
      <c r="AE356" s="39"/>
      <c r="AF356" s="39"/>
      <c r="AG356" s="39"/>
      <c r="AH356" s="39"/>
      <c r="AI356" s="39"/>
      <c r="AJ356" s="39"/>
      <c r="AK356" s="39"/>
      <c r="AL356" s="39"/>
      <c r="AM356" s="39"/>
      <c r="AN356" s="39"/>
      <c r="AO356" s="39"/>
      <c r="AP356" s="39"/>
      <c r="AQ356" s="39"/>
      <c r="AR356" s="39"/>
      <c r="AS356" s="39"/>
      <c r="AT356" s="39"/>
      <c r="AU356" s="39"/>
      <c r="AV356" s="39"/>
      <c r="AW356" s="39"/>
      <c r="AX356" s="39"/>
      <c r="AY356" s="41"/>
      <c r="AZ356" s="41"/>
      <c r="BA356" s="41"/>
      <c r="BB356" s="41"/>
      <c r="BC356" s="41"/>
      <c r="BD356" s="41"/>
      <c r="BE356" s="41"/>
      <c r="BF356" s="41"/>
      <c r="BG356" s="41"/>
      <c r="BH356" s="41"/>
      <c r="BI356" s="41"/>
      <c r="BJ356" s="41"/>
      <c r="BK356" s="41"/>
      <c r="BL356" s="41"/>
      <c r="BM356" s="41"/>
      <c r="BN356" s="41"/>
      <c r="BO356" s="41"/>
      <c r="BP356" s="41"/>
      <c r="BQ356" s="41"/>
      <c r="BR356" s="41"/>
      <c r="BS356" s="41"/>
      <c r="BT356" s="41"/>
      <c r="BU356" s="41"/>
    </row>
    <row r="357" spans="1:73" ht="12.75" customHeight="1" x14ac:dyDescent="0.25">
      <c r="A357" s="39"/>
      <c r="B357" s="39"/>
      <c r="C357" s="39"/>
      <c r="D357" s="39"/>
      <c r="E357" s="39"/>
      <c r="F357" s="39"/>
      <c r="G357" s="39"/>
      <c r="H357" s="39"/>
      <c r="I357" s="39"/>
      <c r="J357" s="39"/>
      <c r="K357" s="39"/>
      <c r="L357" s="39"/>
      <c r="M357" s="39"/>
      <c r="N357" s="39"/>
      <c r="O357" s="39"/>
      <c r="P357" s="39"/>
      <c r="Q357" s="39"/>
      <c r="R357" s="39"/>
      <c r="S357" s="39"/>
      <c r="T357" s="39"/>
      <c r="U357" s="39"/>
      <c r="V357" s="39"/>
      <c r="W357" s="39"/>
      <c r="X357" s="39"/>
      <c r="Y357" s="39"/>
      <c r="Z357" s="39"/>
      <c r="AA357" s="39"/>
      <c r="AB357" s="39"/>
      <c r="AC357" s="39"/>
      <c r="AD357" s="39"/>
      <c r="AE357" s="39"/>
      <c r="AF357" s="39"/>
      <c r="AG357" s="39"/>
      <c r="AH357" s="39"/>
      <c r="AI357" s="39"/>
      <c r="AJ357" s="39"/>
      <c r="AK357" s="39"/>
      <c r="AL357" s="39"/>
      <c r="AM357" s="39"/>
      <c r="AN357" s="39"/>
      <c r="AO357" s="39"/>
      <c r="AP357" s="39"/>
      <c r="AQ357" s="39"/>
      <c r="AR357" s="39"/>
      <c r="AS357" s="39"/>
      <c r="AT357" s="39"/>
      <c r="AU357" s="39"/>
      <c r="AV357" s="39"/>
      <c r="AW357" s="39"/>
      <c r="AX357" s="39"/>
      <c r="AY357" s="41"/>
      <c r="AZ357" s="41"/>
      <c r="BA357" s="41"/>
      <c r="BB357" s="41"/>
      <c r="BC357" s="41"/>
      <c r="BD357" s="41"/>
      <c r="BE357" s="41"/>
      <c r="BF357" s="41"/>
      <c r="BG357" s="41"/>
      <c r="BH357" s="41"/>
      <c r="BI357" s="41"/>
      <c r="BJ357" s="41"/>
      <c r="BK357" s="41"/>
      <c r="BL357" s="41"/>
      <c r="BM357" s="41"/>
      <c r="BN357" s="41"/>
      <c r="BO357" s="41"/>
      <c r="BP357" s="41"/>
      <c r="BQ357" s="41"/>
      <c r="BR357" s="41"/>
      <c r="BS357" s="41"/>
      <c r="BT357" s="41"/>
      <c r="BU357" s="41"/>
    </row>
    <row r="358" spans="1:73" ht="12.75" customHeight="1" x14ac:dyDescent="0.25">
      <c r="A358" s="39"/>
      <c r="B358" s="39"/>
      <c r="C358" s="39"/>
      <c r="D358" s="39"/>
      <c r="E358" s="39"/>
      <c r="F358" s="39"/>
      <c r="G358" s="39"/>
      <c r="H358" s="39"/>
      <c r="I358" s="39"/>
      <c r="J358" s="39"/>
      <c r="K358" s="39"/>
      <c r="L358" s="39"/>
      <c r="M358" s="39"/>
      <c r="N358" s="39"/>
      <c r="O358" s="39"/>
      <c r="P358" s="39"/>
      <c r="Q358" s="39"/>
      <c r="R358" s="39"/>
      <c r="S358" s="39"/>
      <c r="T358" s="39"/>
      <c r="U358" s="39"/>
      <c r="V358" s="39"/>
      <c r="W358" s="39"/>
      <c r="X358" s="39"/>
      <c r="Y358" s="39"/>
      <c r="Z358" s="39"/>
      <c r="AA358" s="39"/>
      <c r="AB358" s="39"/>
      <c r="AC358" s="39"/>
      <c r="AD358" s="39"/>
      <c r="AE358" s="39"/>
      <c r="AF358" s="39"/>
      <c r="AG358" s="39"/>
      <c r="AH358" s="39"/>
      <c r="AI358" s="39"/>
      <c r="AJ358" s="39"/>
      <c r="AK358" s="39"/>
      <c r="AL358" s="39"/>
      <c r="AM358" s="39"/>
      <c r="AN358" s="39"/>
      <c r="AO358" s="39"/>
      <c r="AP358" s="39"/>
      <c r="AQ358" s="39"/>
      <c r="AR358" s="39"/>
      <c r="AS358" s="39"/>
      <c r="AT358" s="39"/>
      <c r="AU358" s="39"/>
      <c r="AV358" s="39"/>
      <c r="AW358" s="39"/>
      <c r="AX358" s="39"/>
      <c r="AY358" s="41"/>
      <c r="AZ358" s="41"/>
      <c r="BA358" s="41"/>
      <c r="BB358" s="41"/>
      <c r="BC358" s="41"/>
      <c r="BD358" s="41"/>
      <c r="BE358" s="41"/>
      <c r="BF358" s="41"/>
      <c r="BG358" s="41"/>
      <c r="BH358" s="41"/>
      <c r="BI358" s="41"/>
      <c r="BJ358" s="41"/>
      <c r="BK358" s="41"/>
      <c r="BL358" s="41"/>
      <c r="BM358" s="41"/>
      <c r="BN358" s="41"/>
      <c r="BO358" s="41"/>
      <c r="BP358" s="41"/>
      <c r="BQ358" s="41"/>
      <c r="BR358" s="41"/>
      <c r="BS358" s="41"/>
      <c r="BT358" s="41"/>
      <c r="BU358" s="41"/>
    </row>
    <row r="359" spans="1:73" ht="12.75" customHeight="1" x14ac:dyDescent="0.25">
      <c r="A359" s="39"/>
      <c r="B359" s="39"/>
      <c r="C359" s="39"/>
      <c r="D359" s="39"/>
      <c r="E359" s="39"/>
      <c r="F359" s="39"/>
      <c r="G359" s="39"/>
      <c r="H359" s="39"/>
      <c r="I359" s="39"/>
      <c r="J359" s="39"/>
      <c r="K359" s="39"/>
      <c r="L359" s="39"/>
      <c r="M359" s="39"/>
      <c r="N359" s="39"/>
      <c r="O359" s="39"/>
      <c r="P359" s="39"/>
      <c r="Q359" s="39"/>
      <c r="R359" s="39"/>
      <c r="S359" s="39"/>
      <c r="T359" s="39"/>
      <c r="U359" s="39"/>
      <c r="V359" s="39"/>
      <c r="W359" s="39"/>
      <c r="X359" s="39"/>
      <c r="Y359" s="39"/>
      <c r="Z359" s="39"/>
      <c r="AA359" s="39"/>
      <c r="AB359" s="39"/>
      <c r="AC359" s="39"/>
      <c r="AD359" s="39"/>
      <c r="AE359" s="39"/>
      <c r="AF359" s="39"/>
      <c r="AG359" s="39"/>
      <c r="AH359" s="39"/>
      <c r="AI359" s="39"/>
      <c r="AJ359" s="39"/>
      <c r="AK359" s="39"/>
      <c r="AL359" s="39"/>
      <c r="AM359" s="39"/>
      <c r="AN359" s="39"/>
      <c r="AO359" s="39"/>
      <c r="AP359" s="39"/>
      <c r="AQ359" s="39"/>
      <c r="AR359" s="39"/>
      <c r="AS359" s="39"/>
      <c r="AT359" s="39"/>
      <c r="AU359" s="39"/>
      <c r="AV359" s="39"/>
      <c r="AW359" s="39"/>
      <c r="AX359" s="39"/>
      <c r="AY359" s="41"/>
      <c r="AZ359" s="41"/>
      <c r="BA359" s="41"/>
      <c r="BB359" s="41"/>
      <c r="BC359" s="41"/>
      <c r="BD359" s="41"/>
      <c r="BE359" s="41"/>
      <c r="BF359" s="41"/>
      <c r="BG359" s="41"/>
      <c r="BH359" s="41"/>
      <c r="BI359" s="41"/>
      <c r="BJ359" s="41"/>
      <c r="BK359" s="41"/>
      <c r="BL359" s="41"/>
      <c r="BM359" s="41"/>
      <c r="BN359" s="41"/>
      <c r="BO359" s="41"/>
      <c r="BP359" s="41"/>
      <c r="BQ359" s="41"/>
      <c r="BR359" s="41"/>
      <c r="BS359" s="41"/>
      <c r="BT359" s="41"/>
      <c r="BU359" s="41"/>
    </row>
    <row r="360" spans="1:73" ht="12.75" customHeight="1" x14ac:dyDescent="0.25">
      <c r="A360" s="39"/>
      <c r="B360" s="39"/>
      <c r="C360" s="39"/>
      <c r="D360" s="39"/>
      <c r="E360" s="39"/>
      <c r="F360" s="39"/>
      <c r="G360" s="39"/>
      <c r="H360" s="39"/>
      <c r="I360" s="39"/>
      <c r="J360" s="39"/>
      <c r="K360" s="39"/>
      <c r="L360" s="39"/>
      <c r="M360" s="39"/>
      <c r="N360" s="39"/>
      <c r="O360" s="39"/>
      <c r="P360" s="39"/>
      <c r="Q360" s="39"/>
      <c r="R360" s="39"/>
      <c r="S360" s="39"/>
      <c r="T360" s="39"/>
      <c r="U360" s="39"/>
      <c r="V360" s="39"/>
      <c r="W360" s="39"/>
      <c r="X360" s="39"/>
      <c r="Y360" s="39"/>
      <c r="Z360" s="39"/>
      <c r="AA360" s="39"/>
      <c r="AB360" s="39"/>
      <c r="AC360" s="39"/>
      <c r="AD360" s="39"/>
      <c r="AE360" s="39"/>
      <c r="AF360" s="39"/>
      <c r="AG360" s="39"/>
      <c r="AH360" s="39"/>
      <c r="AI360" s="39"/>
      <c r="AJ360" s="39"/>
      <c r="AK360" s="39"/>
      <c r="AL360" s="39"/>
      <c r="AM360" s="39"/>
      <c r="AN360" s="39"/>
      <c r="AO360" s="39"/>
      <c r="AP360" s="39"/>
      <c r="AQ360" s="39"/>
      <c r="AR360" s="39"/>
      <c r="AS360" s="39"/>
      <c r="AT360" s="39"/>
      <c r="AU360" s="39"/>
      <c r="AV360" s="39"/>
      <c r="AW360" s="39"/>
      <c r="AX360" s="39"/>
      <c r="AY360" s="41"/>
      <c r="AZ360" s="41"/>
      <c r="BA360" s="41"/>
      <c r="BB360" s="41"/>
      <c r="BC360" s="41"/>
      <c r="BD360" s="41"/>
      <c r="BE360" s="41"/>
      <c r="BF360" s="41"/>
      <c r="BG360" s="41"/>
      <c r="BH360" s="41"/>
      <c r="BI360" s="41"/>
      <c r="BJ360" s="41"/>
      <c r="BK360" s="41"/>
      <c r="BL360" s="41"/>
      <c r="BM360" s="41"/>
      <c r="BN360" s="41"/>
      <c r="BO360" s="41"/>
      <c r="BP360" s="41"/>
      <c r="BQ360" s="41"/>
      <c r="BR360" s="41"/>
      <c r="BS360" s="41"/>
      <c r="BT360" s="41"/>
      <c r="BU360" s="41"/>
    </row>
    <row r="361" spans="1:73" ht="12.75" customHeight="1" x14ac:dyDescent="0.25">
      <c r="A361" s="39"/>
      <c r="B361" s="39"/>
      <c r="C361" s="39"/>
      <c r="D361" s="39"/>
      <c r="E361" s="39"/>
      <c r="F361" s="39"/>
      <c r="G361" s="39"/>
      <c r="H361" s="39"/>
      <c r="I361" s="39"/>
      <c r="J361" s="39"/>
      <c r="K361" s="39"/>
      <c r="L361" s="39"/>
      <c r="M361" s="39"/>
      <c r="N361" s="39"/>
      <c r="O361" s="39"/>
      <c r="P361" s="39"/>
      <c r="Q361" s="39"/>
      <c r="R361" s="39"/>
      <c r="S361" s="39"/>
      <c r="T361" s="39"/>
      <c r="U361" s="39"/>
      <c r="V361" s="39"/>
      <c r="W361" s="39"/>
      <c r="X361" s="39"/>
      <c r="Y361" s="39"/>
      <c r="Z361" s="39"/>
      <c r="AA361" s="39"/>
      <c r="AB361" s="39"/>
      <c r="AC361" s="39"/>
      <c r="AD361" s="39"/>
      <c r="AE361" s="39"/>
      <c r="AF361" s="39"/>
      <c r="AG361" s="39"/>
      <c r="AH361" s="39"/>
      <c r="AI361" s="39"/>
      <c r="AJ361" s="39"/>
      <c r="AK361" s="39"/>
      <c r="AL361" s="39"/>
      <c r="AM361" s="39"/>
      <c r="AN361" s="39"/>
      <c r="AO361" s="39"/>
      <c r="AP361" s="39"/>
      <c r="AQ361" s="39"/>
      <c r="AR361" s="39"/>
      <c r="AS361" s="39"/>
      <c r="AT361" s="39"/>
      <c r="AU361" s="39"/>
      <c r="AV361" s="39"/>
      <c r="AW361" s="39"/>
      <c r="AX361" s="39"/>
      <c r="AY361" s="41"/>
      <c r="AZ361" s="41"/>
      <c r="BA361" s="41"/>
      <c r="BB361" s="41"/>
      <c r="BC361" s="41"/>
      <c r="BD361" s="41"/>
      <c r="BE361" s="41"/>
      <c r="BF361" s="41"/>
      <c r="BG361" s="41"/>
      <c r="BH361" s="41"/>
      <c r="BI361" s="41"/>
      <c r="BJ361" s="41"/>
      <c r="BK361" s="41"/>
      <c r="BL361" s="41"/>
      <c r="BM361" s="41"/>
      <c r="BN361" s="41"/>
      <c r="BO361" s="41"/>
      <c r="BP361" s="41"/>
      <c r="BQ361" s="41"/>
      <c r="BR361" s="41"/>
      <c r="BS361" s="41"/>
      <c r="BT361" s="41"/>
      <c r="BU361" s="41"/>
    </row>
    <row r="362" spans="1:73" ht="12.75" customHeight="1" x14ac:dyDescent="0.25">
      <c r="A362" s="39"/>
      <c r="B362" s="39"/>
      <c r="C362" s="39"/>
      <c r="D362" s="39"/>
      <c r="E362" s="39"/>
      <c r="F362" s="39"/>
      <c r="G362" s="39"/>
      <c r="H362" s="39"/>
      <c r="I362" s="39"/>
      <c r="J362" s="39"/>
      <c r="K362" s="39"/>
      <c r="L362" s="39"/>
      <c r="M362" s="39"/>
      <c r="N362" s="39"/>
      <c r="O362" s="39"/>
      <c r="P362" s="39"/>
      <c r="Q362" s="39"/>
      <c r="R362" s="39"/>
      <c r="S362" s="39"/>
      <c r="T362" s="39"/>
      <c r="U362" s="39"/>
      <c r="V362" s="39"/>
      <c r="W362" s="39"/>
      <c r="X362" s="39"/>
      <c r="Y362" s="39"/>
      <c r="Z362" s="39"/>
      <c r="AA362" s="39"/>
      <c r="AB362" s="39"/>
      <c r="AC362" s="39"/>
      <c r="AD362" s="39"/>
      <c r="AE362" s="39"/>
      <c r="AF362" s="39"/>
      <c r="AG362" s="39"/>
      <c r="AH362" s="39"/>
      <c r="AI362" s="39"/>
      <c r="AJ362" s="39"/>
      <c r="AK362" s="39"/>
      <c r="AL362" s="39"/>
      <c r="AM362" s="39"/>
      <c r="AN362" s="39"/>
      <c r="AO362" s="39"/>
      <c r="AP362" s="39"/>
      <c r="AQ362" s="39"/>
      <c r="AR362" s="39"/>
      <c r="AS362" s="39"/>
      <c r="AT362" s="39"/>
      <c r="AU362" s="39"/>
      <c r="AV362" s="39"/>
      <c r="AW362" s="39"/>
      <c r="AX362" s="39"/>
      <c r="AY362" s="41"/>
      <c r="AZ362" s="41"/>
      <c r="BA362" s="41"/>
      <c r="BB362" s="41"/>
      <c r="BC362" s="41"/>
      <c r="BD362" s="41"/>
      <c r="BE362" s="41"/>
      <c r="BF362" s="41"/>
      <c r="BG362" s="41"/>
      <c r="BH362" s="41"/>
      <c r="BI362" s="41"/>
      <c r="BJ362" s="41"/>
      <c r="BK362" s="41"/>
      <c r="BL362" s="41"/>
      <c r="BM362" s="41"/>
      <c r="BN362" s="41"/>
      <c r="BO362" s="41"/>
      <c r="BP362" s="41"/>
      <c r="BQ362" s="41"/>
      <c r="BR362" s="41"/>
      <c r="BS362" s="41"/>
      <c r="BT362" s="41"/>
      <c r="BU362" s="41"/>
    </row>
    <row r="363" spans="1:73" ht="12.75" customHeight="1" x14ac:dyDescent="0.25">
      <c r="A363" s="39"/>
      <c r="B363" s="39"/>
      <c r="C363" s="39"/>
      <c r="D363" s="39"/>
      <c r="E363" s="39"/>
      <c r="F363" s="39"/>
      <c r="G363" s="39"/>
      <c r="H363" s="39"/>
      <c r="I363" s="39"/>
      <c r="J363" s="39"/>
      <c r="K363" s="39"/>
      <c r="L363" s="39"/>
      <c r="M363" s="39"/>
      <c r="N363" s="39"/>
      <c r="O363" s="39"/>
      <c r="P363" s="39"/>
      <c r="Q363" s="39"/>
      <c r="R363" s="39"/>
      <c r="S363" s="39"/>
      <c r="T363" s="39"/>
      <c r="U363" s="39"/>
      <c r="V363" s="39"/>
      <c r="W363" s="39"/>
      <c r="X363" s="39"/>
      <c r="Y363" s="39"/>
      <c r="Z363" s="39"/>
      <c r="AA363" s="39"/>
      <c r="AB363" s="39"/>
      <c r="AC363" s="39"/>
      <c r="AD363" s="39"/>
      <c r="AE363" s="39"/>
      <c r="AF363" s="39"/>
      <c r="AG363" s="39"/>
      <c r="AH363" s="39"/>
      <c r="AI363" s="39"/>
      <c r="AJ363" s="39"/>
      <c r="AK363" s="39"/>
      <c r="AL363" s="39"/>
      <c r="AM363" s="39"/>
      <c r="AN363" s="39"/>
      <c r="AO363" s="39"/>
      <c r="AP363" s="39"/>
      <c r="AQ363" s="39"/>
      <c r="AR363" s="39"/>
      <c r="AS363" s="39"/>
      <c r="AT363" s="39"/>
      <c r="AU363" s="39"/>
      <c r="AV363" s="39"/>
      <c r="AW363" s="39"/>
      <c r="AX363" s="39"/>
      <c r="AY363" s="41"/>
      <c r="AZ363" s="41"/>
      <c r="BA363" s="41"/>
      <c r="BB363" s="41"/>
      <c r="BC363" s="41"/>
      <c r="BD363" s="41"/>
      <c r="BE363" s="41"/>
      <c r="BF363" s="41"/>
      <c r="BG363" s="41"/>
      <c r="BH363" s="41"/>
      <c r="BI363" s="41"/>
      <c r="BJ363" s="41"/>
      <c r="BK363" s="41"/>
      <c r="BL363" s="41"/>
      <c r="BM363" s="41"/>
      <c r="BN363" s="41"/>
      <c r="BO363" s="41"/>
      <c r="BP363" s="41"/>
      <c r="BQ363" s="41"/>
      <c r="BR363" s="41"/>
      <c r="BS363" s="41"/>
      <c r="BT363" s="41"/>
      <c r="BU363" s="41"/>
    </row>
    <row r="364" spans="1:73" ht="12.75" customHeight="1" x14ac:dyDescent="0.25">
      <c r="A364" s="39"/>
      <c r="B364" s="39"/>
      <c r="C364" s="39"/>
      <c r="D364" s="39"/>
      <c r="E364" s="39"/>
      <c r="F364" s="39"/>
      <c r="G364" s="39"/>
      <c r="H364" s="39"/>
      <c r="I364" s="39"/>
      <c r="J364" s="39"/>
      <c r="K364" s="39"/>
      <c r="L364" s="39"/>
      <c r="M364" s="39"/>
      <c r="N364" s="39"/>
      <c r="O364" s="39"/>
      <c r="P364" s="39"/>
      <c r="Q364" s="39"/>
      <c r="R364" s="39"/>
      <c r="S364" s="39"/>
      <c r="T364" s="39"/>
      <c r="U364" s="39"/>
      <c r="V364" s="39"/>
      <c r="W364" s="39"/>
      <c r="X364" s="39"/>
      <c r="Y364" s="39"/>
      <c r="Z364" s="39"/>
      <c r="AA364" s="39"/>
      <c r="AB364" s="39"/>
      <c r="AC364" s="39"/>
      <c r="AD364" s="39"/>
      <c r="AE364" s="39"/>
      <c r="AF364" s="39"/>
      <c r="AG364" s="39"/>
      <c r="AH364" s="39"/>
      <c r="AI364" s="39"/>
      <c r="AJ364" s="39"/>
      <c r="AK364" s="39"/>
      <c r="AL364" s="39"/>
      <c r="AM364" s="39"/>
      <c r="AN364" s="39"/>
      <c r="AO364" s="39"/>
      <c r="AP364" s="39"/>
      <c r="AQ364" s="39"/>
      <c r="AR364" s="39"/>
      <c r="AS364" s="39"/>
      <c r="AT364" s="39"/>
      <c r="AU364" s="39"/>
      <c r="AV364" s="39"/>
      <c r="AW364" s="39"/>
      <c r="AX364" s="39"/>
      <c r="AY364" s="41"/>
      <c r="AZ364" s="41"/>
      <c r="BA364" s="41"/>
      <c r="BB364" s="41"/>
      <c r="BC364" s="41"/>
      <c r="BD364" s="41"/>
      <c r="BE364" s="41"/>
      <c r="BF364" s="41"/>
      <c r="BG364" s="41"/>
      <c r="BH364" s="41"/>
      <c r="BI364" s="41"/>
      <c r="BJ364" s="41"/>
      <c r="BK364" s="41"/>
      <c r="BL364" s="41"/>
      <c r="BM364" s="41"/>
      <c r="BN364" s="41"/>
      <c r="BO364" s="41"/>
      <c r="BP364" s="41"/>
      <c r="BQ364" s="41"/>
      <c r="BR364" s="41"/>
      <c r="BS364" s="41"/>
      <c r="BT364" s="41"/>
      <c r="BU364" s="41"/>
    </row>
    <row r="365" spans="1:73" ht="12.75" customHeight="1" x14ac:dyDescent="0.25">
      <c r="A365" s="39"/>
      <c r="B365" s="39"/>
      <c r="C365" s="39"/>
      <c r="D365" s="39"/>
      <c r="E365" s="39"/>
      <c r="F365" s="39"/>
      <c r="G365" s="39"/>
      <c r="H365" s="39"/>
      <c r="I365" s="39"/>
      <c r="J365" s="39"/>
      <c r="K365" s="39"/>
      <c r="L365" s="39"/>
      <c r="M365" s="39"/>
      <c r="N365" s="39"/>
      <c r="O365" s="39"/>
      <c r="P365" s="39"/>
      <c r="Q365" s="39"/>
      <c r="R365" s="39"/>
      <c r="S365" s="39"/>
      <c r="T365" s="39"/>
      <c r="U365" s="39"/>
      <c r="V365" s="39"/>
      <c r="W365" s="39"/>
      <c r="X365" s="39"/>
      <c r="Y365" s="39"/>
      <c r="Z365" s="39"/>
      <c r="AA365" s="39"/>
      <c r="AB365" s="39"/>
      <c r="AC365" s="39"/>
      <c r="AD365" s="39"/>
      <c r="AE365" s="39"/>
      <c r="AF365" s="39"/>
      <c r="AG365" s="39"/>
      <c r="AH365" s="39"/>
      <c r="AI365" s="39"/>
      <c r="AJ365" s="39"/>
      <c r="AK365" s="39"/>
      <c r="AL365" s="39"/>
      <c r="AM365" s="39"/>
      <c r="AN365" s="39"/>
      <c r="AO365" s="39"/>
      <c r="AP365" s="39"/>
      <c r="AQ365" s="39"/>
      <c r="AR365" s="39"/>
      <c r="AS365" s="39"/>
      <c r="AT365" s="39"/>
      <c r="AU365" s="39"/>
      <c r="AV365" s="39"/>
      <c r="AW365" s="39"/>
      <c r="AX365" s="39"/>
      <c r="AY365" s="41"/>
      <c r="AZ365" s="41"/>
      <c r="BA365" s="41"/>
      <c r="BB365" s="41"/>
      <c r="BC365" s="41"/>
      <c r="BD365" s="41"/>
      <c r="BE365" s="41"/>
      <c r="BF365" s="41"/>
      <c r="BG365" s="41"/>
      <c r="BH365" s="41"/>
      <c r="BI365" s="41"/>
      <c r="BJ365" s="41"/>
      <c r="BK365" s="41"/>
      <c r="BL365" s="41"/>
      <c r="BM365" s="41"/>
      <c r="BN365" s="41"/>
      <c r="BO365" s="41"/>
      <c r="BP365" s="41"/>
      <c r="BQ365" s="41"/>
      <c r="BR365" s="41"/>
      <c r="BS365" s="41"/>
      <c r="BT365" s="41"/>
      <c r="BU365" s="41"/>
    </row>
    <row r="366" spans="1:73" ht="12.75" customHeight="1" x14ac:dyDescent="0.25">
      <c r="A366" s="39"/>
      <c r="B366" s="39"/>
      <c r="C366" s="39"/>
      <c r="D366" s="39"/>
      <c r="E366" s="39"/>
      <c r="F366" s="39"/>
      <c r="G366" s="39"/>
      <c r="H366" s="39"/>
      <c r="I366" s="39"/>
      <c r="J366" s="39"/>
      <c r="K366" s="39"/>
      <c r="L366" s="39"/>
      <c r="M366" s="39"/>
      <c r="N366" s="39"/>
      <c r="O366" s="39"/>
      <c r="P366" s="39"/>
      <c r="Q366" s="39"/>
      <c r="R366" s="39"/>
      <c r="S366" s="39"/>
      <c r="T366" s="39"/>
      <c r="U366" s="39"/>
      <c r="V366" s="39"/>
      <c r="W366" s="39"/>
      <c r="X366" s="39"/>
      <c r="Y366" s="39"/>
      <c r="Z366" s="39"/>
      <c r="AA366" s="39"/>
      <c r="AB366" s="39"/>
      <c r="AC366" s="39"/>
      <c r="AD366" s="39"/>
      <c r="AE366" s="39"/>
      <c r="AF366" s="39"/>
      <c r="AG366" s="39"/>
      <c r="AH366" s="39"/>
      <c r="AI366" s="39"/>
      <c r="AJ366" s="39"/>
      <c r="AK366" s="39"/>
      <c r="AL366" s="39"/>
      <c r="AM366" s="39"/>
      <c r="AN366" s="39"/>
      <c r="AO366" s="39"/>
      <c r="AP366" s="39"/>
      <c r="AQ366" s="39"/>
      <c r="AR366" s="39"/>
      <c r="AS366" s="39"/>
      <c r="AT366" s="39"/>
      <c r="AU366" s="39"/>
      <c r="AV366" s="39"/>
      <c r="AW366" s="39"/>
      <c r="AX366" s="39"/>
      <c r="AY366" s="41"/>
      <c r="AZ366" s="41"/>
      <c r="BA366" s="41"/>
      <c r="BB366" s="41"/>
      <c r="BC366" s="41"/>
      <c r="BD366" s="41"/>
      <c r="BE366" s="41"/>
      <c r="BF366" s="41"/>
      <c r="BG366" s="41"/>
      <c r="BH366" s="41"/>
      <c r="BI366" s="41"/>
      <c r="BJ366" s="41"/>
      <c r="BK366" s="41"/>
      <c r="BL366" s="41"/>
      <c r="BM366" s="41"/>
      <c r="BN366" s="41"/>
      <c r="BO366" s="41"/>
      <c r="BP366" s="41"/>
      <c r="BQ366" s="41"/>
      <c r="BR366" s="41"/>
      <c r="BS366" s="41"/>
      <c r="BT366" s="41"/>
      <c r="BU366" s="41"/>
    </row>
    <row r="367" spans="1:73" ht="12.75" customHeight="1" x14ac:dyDescent="0.25">
      <c r="A367" s="39"/>
      <c r="B367" s="39"/>
      <c r="C367" s="39"/>
      <c r="D367" s="39"/>
      <c r="E367" s="39"/>
      <c r="F367" s="39"/>
      <c r="G367" s="39"/>
      <c r="H367" s="39"/>
      <c r="I367" s="39"/>
      <c r="J367" s="39"/>
      <c r="K367" s="39"/>
      <c r="L367" s="39"/>
      <c r="M367" s="39"/>
      <c r="N367" s="39"/>
      <c r="O367" s="39"/>
      <c r="P367" s="39"/>
      <c r="Q367" s="39"/>
      <c r="R367" s="39"/>
      <c r="S367" s="39"/>
      <c r="T367" s="39"/>
      <c r="U367" s="39"/>
      <c r="V367" s="39"/>
      <c r="W367" s="39"/>
      <c r="X367" s="39"/>
      <c r="Y367" s="39"/>
      <c r="Z367" s="39"/>
      <c r="AA367" s="39"/>
      <c r="AB367" s="39"/>
      <c r="AC367" s="39"/>
      <c r="AD367" s="39"/>
      <c r="AE367" s="39"/>
      <c r="AF367" s="39"/>
      <c r="AG367" s="39"/>
      <c r="AH367" s="39"/>
      <c r="AI367" s="39"/>
      <c r="AJ367" s="39"/>
      <c r="AK367" s="39"/>
      <c r="AL367" s="39"/>
      <c r="AM367" s="39"/>
      <c r="AN367" s="39"/>
      <c r="AO367" s="39"/>
      <c r="AP367" s="39"/>
      <c r="AQ367" s="39"/>
      <c r="AR367" s="39"/>
      <c r="AS367" s="39"/>
      <c r="AT367" s="39"/>
      <c r="AU367" s="39"/>
      <c r="AV367" s="39"/>
      <c r="AW367" s="39"/>
      <c r="AX367" s="39"/>
      <c r="AY367" s="41"/>
      <c r="AZ367" s="41"/>
      <c r="BA367" s="41"/>
      <c r="BB367" s="41"/>
      <c r="BC367" s="41"/>
      <c r="BD367" s="41"/>
      <c r="BE367" s="41"/>
      <c r="BF367" s="41"/>
      <c r="BG367" s="41"/>
      <c r="BH367" s="41"/>
      <c r="BI367" s="41"/>
      <c r="BJ367" s="41"/>
      <c r="BK367" s="41"/>
      <c r="BL367" s="41"/>
      <c r="BM367" s="41"/>
      <c r="BN367" s="41"/>
      <c r="BO367" s="41"/>
      <c r="BP367" s="41"/>
      <c r="BQ367" s="41"/>
      <c r="BR367" s="41"/>
      <c r="BS367" s="41"/>
      <c r="BT367" s="41"/>
      <c r="BU367" s="41"/>
    </row>
    <row r="368" spans="1:73" ht="12.75" customHeight="1" x14ac:dyDescent="0.25">
      <c r="A368" s="39"/>
      <c r="B368" s="39"/>
      <c r="C368" s="39"/>
      <c r="D368" s="39"/>
      <c r="E368" s="39"/>
      <c r="F368" s="39"/>
      <c r="G368" s="39"/>
      <c r="H368" s="39"/>
      <c r="I368" s="39"/>
      <c r="J368" s="39"/>
      <c r="K368" s="39"/>
      <c r="L368" s="39"/>
      <c r="M368" s="39"/>
      <c r="N368" s="39"/>
      <c r="O368" s="39"/>
      <c r="P368" s="39"/>
      <c r="Q368" s="39"/>
      <c r="R368" s="39"/>
      <c r="S368" s="39"/>
      <c r="T368" s="39"/>
      <c r="U368" s="39"/>
      <c r="V368" s="39"/>
      <c r="W368" s="39"/>
      <c r="X368" s="39"/>
      <c r="Y368" s="39"/>
      <c r="Z368" s="39"/>
      <c r="AA368" s="39"/>
      <c r="AB368" s="39"/>
      <c r="AC368" s="39"/>
      <c r="AD368" s="39"/>
      <c r="AE368" s="39"/>
      <c r="AF368" s="39"/>
      <c r="AG368" s="39"/>
      <c r="AH368" s="39"/>
      <c r="AI368" s="39"/>
      <c r="AJ368" s="39"/>
      <c r="AK368" s="39"/>
      <c r="AL368" s="39"/>
      <c r="AM368" s="39"/>
      <c r="AN368" s="39"/>
      <c r="AO368" s="39"/>
      <c r="AP368" s="39"/>
      <c r="AQ368" s="39"/>
      <c r="AR368" s="39"/>
      <c r="AS368" s="39"/>
      <c r="AT368" s="39"/>
      <c r="AU368" s="39"/>
      <c r="AV368" s="39"/>
      <c r="AW368" s="39"/>
      <c r="AX368" s="39"/>
      <c r="AY368" s="41"/>
      <c r="AZ368" s="41"/>
      <c r="BA368" s="41"/>
      <c r="BB368" s="41"/>
      <c r="BC368" s="41"/>
      <c r="BD368" s="41"/>
      <c r="BE368" s="41"/>
      <c r="BF368" s="41"/>
      <c r="BG368" s="41"/>
      <c r="BH368" s="41"/>
      <c r="BI368" s="41"/>
      <c r="BJ368" s="41"/>
      <c r="BK368" s="41"/>
      <c r="BL368" s="41"/>
      <c r="BM368" s="41"/>
      <c r="BN368" s="41"/>
      <c r="BO368" s="41"/>
      <c r="BP368" s="41"/>
      <c r="BQ368" s="41"/>
      <c r="BR368" s="41"/>
      <c r="BS368" s="41"/>
      <c r="BT368" s="41"/>
      <c r="BU368" s="41"/>
    </row>
    <row r="369" spans="1:73" ht="12.75" customHeight="1" x14ac:dyDescent="0.25">
      <c r="A369" s="39"/>
      <c r="B369" s="39"/>
      <c r="C369" s="39"/>
      <c r="D369" s="39"/>
      <c r="E369" s="39"/>
      <c r="F369" s="39"/>
      <c r="G369" s="39"/>
      <c r="H369" s="39"/>
      <c r="I369" s="39"/>
      <c r="J369" s="39"/>
      <c r="K369" s="39"/>
      <c r="L369" s="39"/>
      <c r="M369" s="39"/>
      <c r="N369" s="39"/>
      <c r="O369" s="39"/>
      <c r="P369" s="39"/>
      <c r="Q369" s="39"/>
      <c r="R369" s="39"/>
      <c r="S369" s="39"/>
      <c r="T369" s="39"/>
      <c r="U369" s="39"/>
      <c r="V369" s="39"/>
      <c r="W369" s="39"/>
      <c r="X369" s="39"/>
      <c r="Y369" s="39"/>
      <c r="Z369" s="39"/>
      <c r="AA369" s="39"/>
      <c r="AB369" s="39"/>
      <c r="AC369" s="39"/>
      <c r="AD369" s="39"/>
      <c r="AE369" s="39"/>
      <c r="AF369" s="39"/>
      <c r="AG369" s="39"/>
      <c r="AH369" s="39"/>
      <c r="AI369" s="39"/>
      <c r="AJ369" s="39"/>
      <c r="AK369" s="39"/>
      <c r="AL369" s="39"/>
      <c r="AM369" s="39"/>
      <c r="AN369" s="39"/>
      <c r="AO369" s="39"/>
      <c r="AP369" s="39"/>
      <c r="AQ369" s="39"/>
      <c r="AR369" s="39"/>
      <c r="AS369" s="39"/>
      <c r="AT369" s="39"/>
      <c r="AU369" s="39"/>
      <c r="AV369" s="39"/>
      <c r="AW369" s="39"/>
      <c r="AX369" s="39"/>
      <c r="AY369" s="41"/>
      <c r="AZ369" s="41"/>
      <c r="BA369" s="41"/>
      <c r="BB369" s="41"/>
      <c r="BC369" s="41"/>
      <c r="BD369" s="41"/>
      <c r="BE369" s="41"/>
      <c r="BF369" s="41"/>
      <c r="BG369" s="41"/>
      <c r="BH369" s="41"/>
      <c r="BI369" s="41"/>
      <c r="BJ369" s="41"/>
      <c r="BK369" s="41"/>
      <c r="BL369" s="41"/>
      <c r="BM369" s="41"/>
      <c r="BN369" s="41"/>
      <c r="BO369" s="41"/>
      <c r="BP369" s="41"/>
      <c r="BQ369" s="41"/>
      <c r="BR369" s="41"/>
      <c r="BS369" s="41"/>
      <c r="BT369" s="41"/>
      <c r="BU369" s="41"/>
    </row>
    <row r="370" spans="1:73" ht="12.75" customHeight="1" x14ac:dyDescent="0.25">
      <c r="A370" s="39"/>
      <c r="B370" s="39"/>
      <c r="C370" s="39"/>
      <c r="D370" s="39"/>
      <c r="E370" s="39"/>
      <c r="F370" s="39"/>
      <c r="G370" s="39"/>
      <c r="H370" s="39"/>
      <c r="I370" s="39"/>
      <c r="J370" s="39"/>
      <c r="K370" s="39"/>
      <c r="L370" s="39"/>
      <c r="M370" s="39"/>
      <c r="N370" s="39"/>
      <c r="O370" s="39"/>
      <c r="P370" s="39"/>
      <c r="Q370" s="39"/>
      <c r="R370" s="39"/>
      <c r="S370" s="39"/>
      <c r="T370" s="39"/>
      <c r="U370" s="39"/>
      <c r="V370" s="39"/>
      <c r="W370" s="39"/>
      <c r="X370" s="39"/>
      <c r="Y370" s="39"/>
      <c r="Z370" s="39"/>
      <c r="AA370" s="39"/>
      <c r="AB370" s="39"/>
      <c r="AC370" s="39"/>
      <c r="AD370" s="39"/>
      <c r="AE370" s="39"/>
      <c r="AF370" s="39"/>
      <c r="AG370" s="39"/>
      <c r="AH370" s="39"/>
      <c r="AI370" s="39"/>
      <c r="AJ370" s="39"/>
      <c r="AK370" s="39"/>
      <c r="AL370" s="39"/>
      <c r="AM370" s="39"/>
      <c r="AN370" s="39"/>
      <c r="AO370" s="39"/>
      <c r="AP370" s="39"/>
      <c r="AQ370" s="39"/>
      <c r="AR370" s="39"/>
      <c r="AS370" s="39"/>
      <c r="AT370" s="39"/>
      <c r="AU370" s="39"/>
      <c r="AV370" s="39"/>
      <c r="AW370" s="39"/>
      <c r="AX370" s="39"/>
      <c r="AY370" s="41"/>
      <c r="AZ370" s="41"/>
      <c r="BA370" s="41"/>
      <c r="BB370" s="41"/>
      <c r="BC370" s="41"/>
      <c r="BD370" s="41"/>
      <c r="BE370" s="41"/>
      <c r="BF370" s="41"/>
      <c r="BG370" s="41"/>
      <c r="BH370" s="41"/>
      <c r="BI370" s="41"/>
      <c r="BJ370" s="41"/>
      <c r="BK370" s="41"/>
      <c r="BL370" s="41"/>
      <c r="BM370" s="41"/>
      <c r="BN370" s="41"/>
      <c r="BO370" s="41"/>
      <c r="BP370" s="41"/>
      <c r="BQ370" s="41"/>
      <c r="BR370" s="41"/>
      <c r="BS370" s="41"/>
      <c r="BT370" s="41"/>
      <c r="BU370" s="41"/>
    </row>
    <row r="371" spans="1:73" ht="12.75" customHeight="1" x14ac:dyDescent="0.25">
      <c r="A371" s="39"/>
      <c r="B371" s="39"/>
      <c r="C371" s="39"/>
      <c r="D371" s="39"/>
      <c r="E371" s="39"/>
      <c r="F371" s="39"/>
      <c r="G371" s="39"/>
      <c r="H371" s="39"/>
      <c r="I371" s="39"/>
      <c r="J371" s="39"/>
      <c r="K371" s="39"/>
      <c r="L371" s="39"/>
      <c r="M371" s="39"/>
      <c r="N371" s="39"/>
      <c r="O371" s="39"/>
      <c r="P371" s="39"/>
      <c r="Q371" s="39"/>
      <c r="R371" s="39"/>
      <c r="S371" s="39"/>
      <c r="T371" s="39"/>
      <c r="U371" s="39"/>
      <c r="V371" s="39"/>
      <c r="W371" s="39"/>
      <c r="X371" s="39"/>
      <c r="Y371" s="39"/>
      <c r="Z371" s="39"/>
      <c r="AA371" s="39"/>
      <c r="AB371" s="39"/>
      <c r="AC371" s="39"/>
      <c r="AD371" s="39"/>
      <c r="AE371" s="39"/>
      <c r="AF371" s="39"/>
      <c r="AG371" s="39"/>
      <c r="AH371" s="39"/>
      <c r="AI371" s="39"/>
      <c r="AJ371" s="39"/>
      <c r="AK371" s="39"/>
      <c r="AL371" s="39"/>
      <c r="AM371" s="39"/>
      <c r="AN371" s="39"/>
      <c r="AO371" s="39"/>
      <c r="AP371" s="39"/>
      <c r="AQ371" s="39"/>
      <c r="AR371" s="39"/>
      <c r="AS371" s="39"/>
      <c r="AT371" s="39"/>
      <c r="AU371" s="39"/>
      <c r="AV371" s="39"/>
      <c r="AW371" s="39"/>
      <c r="AX371" s="39"/>
      <c r="AY371" s="41"/>
      <c r="AZ371" s="41"/>
      <c r="BA371" s="41"/>
      <c r="BB371" s="41"/>
      <c r="BC371" s="41"/>
      <c r="BD371" s="41"/>
      <c r="BE371" s="41"/>
      <c r="BF371" s="41"/>
      <c r="BG371" s="41"/>
      <c r="BH371" s="41"/>
      <c r="BI371" s="41"/>
      <c r="BJ371" s="41"/>
      <c r="BK371" s="41"/>
      <c r="BL371" s="41"/>
      <c r="BM371" s="41"/>
      <c r="BN371" s="41"/>
      <c r="BO371" s="41"/>
      <c r="BP371" s="41"/>
      <c r="BQ371" s="41"/>
      <c r="BR371" s="41"/>
      <c r="BS371" s="41"/>
      <c r="BT371" s="41"/>
      <c r="BU371" s="41"/>
    </row>
    <row r="372" spans="1:73" ht="12.75" customHeight="1" x14ac:dyDescent="0.25">
      <c r="A372" s="39"/>
      <c r="B372" s="39"/>
      <c r="C372" s="39"/>
      <c r="D372" s="39"/>
      <c r="E372" s="39"/>
      <c r="F372" s="39"/>
      <c r="G372" s="39"/>
      <c r="H372" s="39"/>
      <c r="I372" s="39"/>
      <c r="J372" s="39"/>
      <c r="K372" s="39"/>
      <c r="L372" s="39"/>
      <c r="M372" s="39"/>
      <c r="N372" s="39"/>
      <c r="O372" s="39"/>
      <c r="P372" s="39"/>
      <c r="Q372" s="39"/>
      <c r="R372" s="39"/>
      <c r="S372" s="39"/>
      <c r="T372" s="39"/>
      <c r="U372" s="39"/>
      <c r="V372" s="39"/>
      <c r="W372" s="39"/>
      <c r="X372" s="39"/>
      <c r="Y372" s="39"/>
      <c r="Z372" s="39"/>
      <c r="AA372" s="39"/>
      <c r="AB372" s="39"/>
      <c r="AC372" s="39"/>
      <c r="AD372" s="39"/>
      <c r="AE372" s="39"/>
      <c r="AF372" s="39"/>
      <c r="AG372" s="39"/>
      <c r="AH372" s="39"/>
      <c r="AI372" s="39"/>
      <c r="AJ372" s="39"/>
      <c r="AK372" s="39"/>
      <c r="AL372" s="39"/>
      <c r="AM372" s="39"/>
      <c r="AN372" s="39"/>
      <c r="AO372" s="39"/>
      <c r="AP372" s="39"/>
      <c r="AQ372" s="39"/>
      <c r="AR372" s="39"/>
      <c r="AS372" s="39"/>
      <c r="AT372" s="39"/>
      <c r="AU372" s="39"/>
      <c r="AV372" s="39"/>
      <c r="AW372" s="39"/>
      <c r="AX372" s="39"/>
      <c r="AY372" s="41"/>
      <c r="AZ372" s="41"/>
      <c r="BA372" s="41"/>
      <c r="BB372" s="41"/>
      <c r="BC372" s="41"/>
      <c r="BD372" s="41"/>
      <c r="BE372" s="41"/>
      <c r="BF372" s="41"/>
      <c r="BG372" s="41"/>
      <c r="BH372" s="41"/>
      <c r="BI372" s="41"/>
      <c r="BJ372" s="41"/>
      <c r="BK372" s="41"/>
      <c r="BL372" s="41"/>
      <c r="BM372" s="41"/>
      <c r="BN372" s="41"/>
      <c r="BO372" s="41"/>
      <c r="BP372" s="41"/>
      <c r="BQ372" s="41"/>
      <c r="BR372" s="41"/>
      <c r="BS372" s="41"/>
      <c r="BT372" s="41"/>
      <c r="BU372" s="41"/>
    </row>
    <row r="373" spans="1:73" ht="12.75" customHeight="1" x14ac:dyDescent="0.25">
      <c r="A373" s="39"/>
      <c r="B373" s="39"/>
      <c r="C373" s="39"/>
      <c r="D373" s="39"/>
      <c r="E373" s="39"/>
      <c r="F373" s="39"/>
      <c r="G373" s="39"/>
      <c r="H373" s="39"/>
      <c r="I373" s="39"/>
      <c r="J373" s="39"/>
      <c r="K373" s="39"/>
      <c r="L373" s="39"/>
      <c r="M373" s="39"/>
      <c r="N373" s="39"/>
      <c r="O373" s="39"/>
      <c r="P373" s="39"/>
      <c r="Q373" s="39"/>
      <c r="R373" s="39"/>
      <c r="S373" s="39"/>
      <c r="T373" s="39"/>
      <c r="U373" s="39"/>
      <c r="V373" s="39"/>
      <c r="W373" s="39"/>
      <c r="X373" s="39"/>
      <c r="Y373" s="39"/>
      <c r="Z373" s="39"/>
      <c r="AA373" s="39"/>
      <c r="AB373" s="39"/>
      <c r="AC373" s="39"/>
      <c r="AD373" s="39"/>
      <c r="AE373" s="39"/>
      <c r="AF373" s="39"/>
      <c r="AG373" s="39"/>
      <c r="AH373" s="39"/>
      <c r="AI373" s="39"/>
      <c r="AJ373" s="39"/>
      <c r="AK373" s="39"/>
      <c r="AL373" s="39"/>
      <c r="AM373" s="39"/>
      <c r="AN373" s="39"/>
      <c r="AO373" s="39"/>
      <c r="AP373" s="39"/>
      <c r="AQ373" s="39"/>
      <c r="AR373" s="39"/>
      <c r="AS373" s="39"/>
      <c r="AT373" s="39"/>
      <c r="AU373" s="39"/>
      <c r="AV373" s="39"/>
      <c r="AW373" s="39"/>
      <c r="AX373" s="39"/>
      <c r="AY373" s="41"/>
      <c r="AZ373" s="41"/>
      <c r="BA373" s="41"/>
      <c r="BB373" s="41"/>
      <c r="BC373" s="41"/>
      <c r="BD373" s="41"/>
      <c r="BE373" s="41"/>
      <c r="BF373" s="41"/>
      <c r="BG373" s="41"/>
      <c r="BH373" s="41"/>
      <c r="BI373" s="41"/>
      <c r="BJ373" s="41"/>
      <c r="BK373" s="41"/>
      <c r="BL373" s="41"/>
      <c r="BM373" s="41"/>
      <c r="BN373" s="41"/>
      <c r="BO373" s="41"/>
      <c r="BP373" s="41"/>
      <c r="BQ373" s="41"/>
      <c r="BR373" s="41"/>
      <c r="BS373" s="41"/>
      <c r="BT373" s="41"/>
      <c r="BU373" s="41"/>
    </row>
    <row r="374" spans="1:73" ht="12.75" customHeight="1" x14ac:dyDescent="0.25">
      <c r="A374" s="39"/>
      <c r="B374" s="39"/>
      <c r="C374" s="39"/>
      <c r="D374" s="39"/>
      <c r="E374" s="39"/>
      <c r="F374" s="39"/>
      <c r="G374" s="39"/>
      <c r="H374" s="39"/>
      <c r="I374" s="39"/>
      <c r="J374" s="39"/>
      <c r="K374" s="39"/>
      <c r="L374" s="39"/>
      <c r="M374" s="39"/>
      <c r="N374" s="39"/>
      <c r="O374" s="39"/>
      <c r="P374" s="39"/>
      <c r="Q374" s="39"/>
      <c r="R374" s="39"/>
      <c r="S374" s="39"/>
      <c r="T374" s="39"/>
      <c r="U374" s="39"/>
      <c r="V374" s="39"/>
      <c r="W374" s="39"/>
      <c r="X374" s="39"/>
      <c r="Y374" s="39"/>
      <c r="Z374" s="39"/>
      <c r="AA374" s="39"/>
      <c r="AB374" s="39"/>
      <c r="AC374" s="39"/>
      <c r="AD374" s="39"/>
      <c r="AE374" s="39"/>
      <c r="AF374" s="39"/>
      <c r="AG374" s="39"/>
      <c r="AH374" s="39"/>
      <c r="AI374" s="39"/>
      <c r="AJ374" s="39"/>
      <c r="AK374" s="39"/>
      <c r="AL374" s="39"/>
      <c r="AM374" s="39"/>
      <c r="AN374" s="39"/>
      <c r="AO374" s="39"/>
      <c r="AP374" s="39"/>
      <c r="AQ374" s="39"/>
      <c r="AR374" s="39"/>
      <c r="AS374" s="39"/>
      <c r="AT374" s="39"/>
      <c r="AU374" s="39"/>
      <c r="AV374" s="39"/>
      <c r="AW374" s="39"/>
      <c r="AX374" s="39"/>
      <c r="AY374" s="41"/>
      <c r="AZ374" s="41"/>
      <c r="BA374" s="41"/>
      <c r="BB374" s="41"/>
      <c r="BC374" s="41"/>
      <c r="BD374" s="41"/>
      <c r="BE374" s="41"/>
      <c r="BF374" s="41"/>
      <c r="BG374" s="41"/>
      <c r="BH374" s="41"/>
      <c r="BI374" s="41"/>
      <c r="BJ374" s="41"/>
      <c r="BK374" s="41"/>
      <c r="BL374" s="41"/>
      <c r="BM374" s="41"/>
      <c r="BN374" s="41"/>
      <c r="BO374" s="41"/>
      <c r="BP374" s="41"/>
      <c r="BQ374" s="41"/>
      <c r="BR374" s="41"/>
      <c r="BS374" s="41"/>
      <c r="BT374" s="41"/>
      <c r="BU374" s="41"/>
    </row>
    <row r="375" spans="1:73" ht="12.75" customHeight="1" x14ac:dyDescent="0.25">
      <c r="A375" s="39"/>
      <c r="B375" s="39"/>
      <c r="C375" s="39"/>
      <c r="D375" s="39"/>
      <c r="E375" s="39"/>
      <c r="F375" s="39"/>
      <c r="G375" s="39"/>
      <c r="H375" s="39"/>
      <c r="I375" s="39"/>
      <c r="J375" s="39"/>
      <c r="K375" s="39"/>
      <c r="L375" s="39"/>
      <c r="M375" s="39"/>
      <c r="N375" s="39"/>
      <c r="O375" s="39"/>
      <c r="P375" s="39"/>
      <c r="Q375" s="39"/>
      <c r="R375" s="39"/>
      <c r="S375" s="39"/>
      <c r="T375" s="39"/>
      <c r="U375" s="39"/>
      <c r="V375" s="39"/>
      <c r="W375" s="39"/>
      <c r="X375" s="39"/>
      <c r="Y375" s="39"/>
      <c r="Z375" s="39"/>
      <c r="AA375" s="39"/>
      <c r="AB375" s="39"/>
      <c r="AC375" s="39"/>
      <c r="AD375" s="39"/>
      <c r="AE375" s="39"/>
      <c r="AF375" s="39"/>
      <c r="AG375" s="39"/>
      <c r="AH375" s="39"/>
      <c r="AI375" s="39"/>
      <c r="AJ375" s="39"/>
      <c r="AK375" s="39"/>
      <c r="AL375" s="39"/>
      <c r="AM375" s="39"/>
      <c r="AN375" s="39"/>
      <c r="AO375" s="39"/>
      <c r="AP375" s="39"/>
      <c r="AQ375" s="39"/>
      <c r="AR375" s="39"/>
      <c r="AS375" s="39"/>
      <c r="AT375" s="39"/>
      <c r="AU375" s="39"/>
      <c r="AV375" s="39"/>
      <c r="AW375" s="39"/>
      <c r="AX375" s="39"/>
      <c r="AY375" s="41"/>
      <c r="AZ375" s="41"/>
      <c r="BA375" s="41"/>
      <c r="BB375" s="41"/>
      <c r="BC375" s="41"/>
      <c r="BD375" s="41"/>
      <c r="BE375" s="41"/>
      <c r="BF375" s="41"/>
      <c r="BG375" s="41"/>
      <c r="BH375" s="41"/>
      <c r="BI375" s="41"/>
      <c r="BJ375" s="41"/>
      <c r="BK375" s="41"/>
      <c r="BL375" s="41"/>
      <c r="BM375" s="41"/>
      <c r="BN375" s="41"/>
      <c r="BO375" s="41"/>
      <c r="BP375" s="41"/>
      <c r="BQ375" s="41"/>
      <c r="BR375" s="41"/>
      <c r="BS375" s="41"/>
      <c r="BT375" s="41"/>
      <c r="BU375" s="41"/>
    </row>
    <row r="376" spans="1:73" ht="12.75" customHeight="1" x14ac:dyDescent="0.25">
      <c r="A376" s="39"/>
      <c r="B376" s="39"/>
      <c r="C376" s="39"/>
      <c r="D376" s="39"/>
      <c r="E376" s="39"/>
      <c r="F376" s="39"/>
      <c r="G376" s="39"/>
      <c r="H376" s="39"/>
      <c r="I376" s="39"/>
      <c r="J376" s="39"/>
      <c r="K376" s="39"/>
      <c r="L376" s="39"/>
      <c r="M376" s="39"/>
      <c r="N376" s="39"/>
      <c r="O376" s="39"/>
      <c r="P376" s="39"/>
      <c r="Q376" s="39"/>
      <c r="R376" s="39"/>
      <c r="S376" s="39"/>
      <c r="T376" s="39"/>
      <c r="U376" s="39"/>
      <c r="V376" s="39"/>
      <c r="W376" s="39"/>
      <c r="X376" s="39"/>
      <c r="Y376" s="39"/>
      <c r="Z376" s="39"/>
      <c r="AA376" s="39"/>
      <c r="AB376" s="39"/>
      <c r="AC376" s="39"/>
      <c r="AD376" s="39"/>
      <c r="AE376" s="39"/>
      <c r="AF376" s="39"/>
      <c r="AG376" s="39"/>
      <c r="AH376" s="39"/>
      <c r="AI376" s="39"/>
      <c r="AJ376" s="39"/>
      <c r="AK376" s="39"/>
      <c r="AL376" s="39"/>
      <c r="AM376" s="39"/>
      <c r="AN376" s="39"/>
      <c r="AO376" s="39"/>
      <c r="AP376" s="39"/>
      <c r="AQ376" s="39"/>
      <c r="AR376" s="39"/>
      <c r="AS376" s="39"/>
      <c r="AT376" s="39"/>
      <c r="AU376" s="39"/>
      <c r="AV376" s="39"/>
      <c r="AW376" s="39"/>
      <c r="AX376" s="39"/>
      <c r="AY376" s="41"/>
      <c r="AZ376" s="41"/>
      <c r="BA376" s="41"/>
      <c r="BB376" s="41"/>
      <c r="BC376" s="41"/>
      <c r="BD376" s="41"/>
      <c r="BE376" s="41"/>
      <c r="BF376" s="41"/>
      <c r="BG376" s="41"/>
      <c r="BH376" s="41"/>
      <c r="BI376" s="41"/>
      <c r="BJ376" s="41"/>
      <c r="BK376" s="41"/>
      <c r="BL376" s="41"/>
      <c r="BM376" s="41"/>
      <c r="BN376" s="41"/>
      <c r="BO376" s="41"/>
      <c r="BP376" s="41"/>
      <c r="BQ376" s="41"/>
      <c r="BR376" s="41"/>
      <c r="BS376" s="41"/>
      <c r="BT376" s="41"/>
      <c r="BU376" s="41"/>
    </row>
    <row r="377" spans="1:73" ht="12.75" customHeight="1" x14ac:dyDescent="0.25">
      <c r="A377" s="39"/>
      <c r="B377" s="39"/>
      <c r="C377" s="39"/>
      <c r="D377" s="39"/>
      <c r="E377" s="39"/>
      <c r="F377" s="39"/>
      <c r="G377" s="39"/>
      <c r="H377" s="39"/>
      <c r="I377" s="39"/>
      <c r="J377" s="39"/>
      <c r="K377" s="39"/>
      <c r="L377" s="39"/>
      <c r="M377" s="39"/>
      <c r="N377" s="39"/>
      <c r="O377" s="39"/>
      <c r="P377" s="39"/>
      <c r="Q377" s="39"/>
      <c r="R377" s="39"/>
      <c r="S377" s="39"/>
      <c r="T377" s="39"/>
      <c r="U377" s="39"/>
      <c r="V377" s="39"/>
      <c r="W377" s="39"/>
      <c r="X377" s="39"/>
      <c r="Y377" s="39"/>
      <c r="Z377" s="39"/>
      <c r="AA377" s="39"/>
      <c r="AB377" s="39"/>
      <c r="AC377" s="39"/>
      <c r="AD377" s="39"/>
      <c r="AE377" s="39"/>
      <c r="AF377" s="39"/>
      <c r="AG377" s="39"/>
      <c r="AH377" s="39"/>
      <c r="AI377" s="39"/>
      <c r="AJ377" s="39"/>
      <c r="AK377" s="39"/>
      <c r="AL377" s="39"/>
      <c r="AM377" s="39"/>
      <c r="AN377" s="39"/>
      <c r="AO377" s="39"/>
      <c r="AP377" s="39"/>
      <c r="AQ377" s="39"/>
      <c r="AR377" s="39"/>
      <c r="AS377" s="39"/>
      <c r="AT377" s="39"/>
      <c r="AU377" s="39"/>
      <c r="AV377" s="39"/>
      <c r="AW377" s="39"/>
      <c r="AX377" s="39"/>
      <c r="AY377" s="41"/>
      <c r="AZ377" s="41"/>
      <c r="BA377" s="41"/>
      <c r="BB377" s="41"/>
      <c r="BC377" s="41"/>
      <c r="BD377" s="41"/>
      <c r="BE377" s="41"/>
      <c r="BF377" s="41"/>
      <c r="BG377" s="41"/>
      <c r="BH377" s="41"/>
      <c r="BI377" s="41"/>
      <c r="BJ377" s="41"/>
      <c r="BK377" s="41"/>
      <c r="BL377" s="41"/>
      <c r="BM377" s="41"/>
      <c r="BN377" s="41"/>
      <c r="BO377" s="41"/>
      <c r="BP377" s="41"/>
      <c r="BQ377" s="41"/>
      <c r="BR377" s="41"/>
      <c r="BS377" s="41"/>
      <c r="BT377" s="41"/>
      <c r="BU377" s="41"/>
    </row>
    <row r="378" spans="1:73" ht="12.75" customHeight="1" x14ac:dyDescent="0.25">
      <c r="A378" s="39"/>
      <c r="B378" s="39"/>
      <c r="C378" s="39"/>
      <c r="D378" s="39"/>
      <c r="E378" s="39"/>
      <c r="F378" s="39"/>
      <c r="G378" s="39"/>
      <c r="H378" s="39"/>
      <c r="I378" s="39"/>
      <c r="J378" s="39"/>
      <c r="K378" s="39"/>
      <c r="L378" s="39"/>
      <c r="M378" s="39"/>
      <c r="N378" s="39"/>
      <c r="O378" s="39"/>
      <c r="P378" s="39"/>
      <c r="Q378" s="39"/>
      <c r="R378" s="39"/>
      <c r="S378" s="39"/>
      <c r="T378" s="39"/>
      <c r="U378" s="39"/>
      <c r="V378" s="39"/>
      <c r="W378" s="39"/>
      <c r="X378" s="39"/>
      <c r="Y378" s="39"/>
      <c r="Z378" s="39"/>
      <c r="AA378" s="39"/>
      <c r="AB378" s="39"/>
      <c r="AC378" s="39"/>
      <c r="AD378" s="39"/>
      <c r="AE378" s="39"/>
      <c r="AF378" s="39"/>
      <c r="AG378" s="39"/>
      <c r="AH378" s="39"/>
      <c r="AI378" s="39"/>
      <c r="AJ378" s="39"/>
      <c r="AK378" s="39"/>
      <c r="AL378" s="39"/>
      <c r="AM378" s="39"/>
      <c r="AN378" s="39"/>
      <c r="AO378" s="39"/>
      <c r="AP378" s="39"/>
      <c r="AQ378" s="39"/>
      <c r="AR378" s="39"/>
      <c r="AS378" s="39"/>
      <c r="AT378" s="39"/>
      <c r="AU378" s="39"/>
      <c r="AV378" s="39"/>
      <c r="AW378" s="39"/>
      <c r="AX378" s="39"/>
      <c r="AY378" s="41"/>
      <c r="AZ378" s="41"/>
      <c r="BA378" s="41"/>
      <c r="BB378" s="41"/>
      <c r="BC378" s="41"/>
      <c r="BD378" s="41"/>
      <c r="BE378" s="41"/>
      <c r="BF378" s="41"/>
      <c r="BG378" s="41"/>
      <c r="BH378" s="41"/>
      <c r="BI378" s="41"/>
      <c r="BJ378" s="41"/>
      <c r="BK378" s="41"/>
      <c r="BL378" s="41"/>
      <c r="BM378" s="41"/>
      <c r="BN378" s="41"/>
      <c r="BO378" s="41"/>
      <c r="BP378" s="41"/>
      <c r="BQ378" s="41"/>
      <c r="BR378" s="41"/>
      <c r="BS378" s="41"/>
      <c r="BT378" s="41"/>
      <c r="BU378" s="41"/>
    </row>
    <row r="379" spans="1:73" ht="12.75" customHeight="1" x14ac:dyDescent="0.25">
      <c r="A379" s="39"/>
      <c r="B379" s="39"/>
      <c r="C379" s="39"/>
      <c r="D379" s="39"/>
      <c r="E379" s="39"/>
      <c r="F379" s="39"/>
      <c r="G379" s="39"/>
      <c r="H379" s="39"/>
      <c r="I379" s="39"/>
      <c r="J379" s="39"/>
      <c r="K379" s="39"/>
      <c r="L379" s="39"/>
      <c r="M379" s="39"/>
      <c r="N379" s="39"/>
      <c r="O379" s="39"/>
      <c r="P379" s="39"/>
      <c r="Q379" s="39"/>
      <c r="R379" s="39"/>
      <c r="S379" s="39"/>
      <c r="T379" s="39"/>
      <c r="U379" s="39"/>
      <c r="V379" s="39"/>
      <c r="W379" s="39"/>
      <c r="X379" s="39"/>
      <c r="Y379" s="39"/>
      <c r="Z379" s="39"/>
      <c r="AA379" s="39"/>
      <c r="AB379" s="39"/>
      <c r="AC379" s="39"/>
      <c r="AD379" s="39"/>
      <c r="AE379" s="39"/>
      <c r="AF379" s="39"/>
      <c r="AG379" s="39"/>
      <c r="AH379" s="39"/>
      <c r="AI379" s="39"/>
      <c r="AJ379" s="39"/>
      <c r="AK379" s="39"/>
      <c r="AL379" s="39"/>
      <c r="AM379" s="39"/>
      <c r="AN379" s="39"/>
      <c r="AO379" s="39"/>
      <c r="AP379" s="39"/>
      <c r="AQ379" s="39"/>
      <c r="AR379" s="39"/>
      <c r="AS379" s="39"/>
      <c r="AT379" s="39"/>
      <c r="AU379" s="39"/>
      <c r="AV379" s="39"/>
      <c r="AW379" s="39"/>
      <c r="AX379" s="39"/>
      <c r="AY379" s="41"/>
      <c r="AZ379" s="41"/>
      <c r="BA379" s="41"/>
      <c r="BB379" s="41"/>
      <c r="BC379" s="41"/>
      <c r="BD379" s="41"/>
      <c r="BE379" s="41"/>
      <c r="BF379" s="41"/>
      <c r="BG379" s="41"/>
      <c r="BH379" s="41"/>
      <c r="BI379" s="41"/>
      <c r="BJ379" s="41"/>
      <c r="BK379" s="41"/>
      <c r="BL379" s="41"/>
      <c r="BM379" s="41"/>
      <c r="BN379" s="41"/>
      <c r="BO379" s="41"/>
      <c r="BP379" s="41"/>
      <c r="BQ379" s="41"/>
      <c r="BR379" s="41"/>
      <c r="BS379" s="41"/>
      <c r="BT379" s="41"/>
      <c r="BU379" s="41"/>
    </row>
    <row r="380" spans="1:73" ht="12.75" customHeight="1" x14ac:dyDescent="0.25">
      <c r="A380" s="39"/>
      <c r="B380" s="39"/>
      <c r="C380" s="39"/>
      <c r="D380" s="39"/>
      <c r="E380" s="39"/>
      <c r="F380" s="39"/>
      <c r="G380" s="39"/>
      <c r="H380" s="39"/>
      <c r="I380" s="39"/>
      <c r="J380" s="39"/>
      <c r="K380" s="39"/>
      <c r="L380" s="39"/>
      <c r="M380" s="39"/>
      <c r="N380" s="39"/>
      <c r="O380" s="39"/>
      <c r="P380" s="39"/>
      <c r="Q380" s="39"/>
      <c r="R380" s="39"/>
      <c r="S380" s="39"/>
      <c r="T380" s="39"/>
      <c r="U380" s="39"/>
      <c r="V380" s="39"/>
      <c r="W380" s="39"/>
      <c r="X380" s="39"/>
      <c r="Y380" s="39"/>
      <c r="Z380" s="39"/>
      <c r="AA380" s="39"/>
      <c r="AB380" s="39"/>
      <c r="AC380" s="39"/>
      <c r="AD380" s="39"/>
      <c r="AE380" s="39"/>
      <c r="AF380" s="39"/>
      <c r="AG380" s="39"/>
      <c r="AH380" s="39"/>
      <c r="AI380" s="39"/>
      <c r="AJ380" s="39"/>
      <c r="AK380" s="39"/>
      <c r="AL380" s="39"/>
      <c r="AM380" s="39"/>
      <c r="AN380" s="39"/>
      <c r="AO380" s="39"/>
      <c r="AP380" s="39"/>
      <c r="AQ380" s="39"/>
      <c r="AR380" s="39"/>
      <c r="AS380" s="39"/>
      <c r="AT380" s="39"/>
      <c r="AU380" s="39"/>
      <c r="AV380" s="39"/>
      <c r="AW380" s="39"/>
      <c r="AX380" s="39"/>
      <c r="AY380" s="41"/>
      <c r="AZ380" s="41"/>
      <c r="BA380" s="41"/>
      <c r="BB380" s="41"/>
      <c r="BC380" s="41"/>
      <c r="BD380" s="41"/>
      <c r="BE380" s="41"/>
      <c r="BF380" s="41"/>
      <c r="BG380" s="41"/>
      <c r="BH380" s="41"/>
      <c r="BI380" s="41"/>
      <c r="BJ380" s="41"/>
      <c r="BK380" s="41"/>
      <c r="BL380" s="41"/>
      <c r="BM380" s="41"/>
      <c r="BN380" s="41"/>
      <c r="BO380" s="41"/>
      <c r="BP380" s="41"/>
      <c r="BQ380" s="41"/>
      <c r="BR380" s="41"/>
      <c r="BS380" s="41"/>
      <c r="BT380" s="41"/>
      <c r="BU380" s="41"/>
    </row>
    <row r="381" spans="1:73" ht="12.75" customHeight="1" x14ac:dyDescent="0.25">
      <c r="A381" s="39"/>
      <c r="B381" s="39"/>
      <c r="C381" s="39"/>
      <c r="D381" s="39"/>
      <c r="E381" s="39"/>
      <c r="F381" s="39"/>
      <c r="G381" s="39"/>
      <c r="H381" s="39"/>
      <c r="I381" s="39"/>
      <c r="J381" s="39"/>
      <c r="K381" s="39"/>
      <c r="L381" s="39"/>
      <c r="M381" s="39"/>
      <c r="N381" s="39"/>
      <c r="O381" s="39"/>
      <c r="P381" s="39"/>
      <c r="Q381" s="39"/>
      <c r="R381" s="39"/>
      <c r="S381" s="39"/>
      <c r="T381" s="39"/>
      <c r="U381" s="39"/>
      <c r="V381" s="39"/>
      <c r="W381" s="39"/>
      <c r="X381" s="39"/>
      <c r="Y381" s="39"/>
      <c r="Z381" s="39"/>
      <c r="AA381" s="39"/>
      <c r="AB381" s="39"/>
      <c r="AC381" s="39"/>
      <c r="AD381" s="39"/>
      <c r="AE381" s="39"/>
      <c r="AF381" s="39"/>
      <c r="AG381" s="39"/>
      <c r="AH381" s="39"/>
      <c r="AI381" s="39"/>
      <c r="AJ381" s="39"/>
      <c r="AK381" s="39"/>
      <c r="AL381" s="39"/>
      <c r="AM381" s="39"/>
      <c r="AN381" s="39"/>
      <c r="AO381" s="39"/>
      <c r="AP381" s="39"/>
      <c r="AQ381" s="39"/>
      <c r="AR381" s="39"/>
      <c r="AS381" s="39"/>
      <c r="AT381" s="39"/>
      <c r="AU381" s="39"/>
      <c r="AV381" s="39"/>
      <c r="AW381" s="39"/>
      <c r="AX381" s="39"/>
      <c r="AY381" s="41"/>
      <c r="AZ381" s="41"/>
      <c r="BA381" s="41"/>
      <c r="BB381" s="41"/>
      <c r="BC381" s="41"/>
      <c r="BD381" s="41"/>
      <c r="BE381" s="41"/>
      <c r="BF381" s="41"/>
      <c r="BG381" s="41"/>
      <c r="BH381" s="41"/>
      <c r="BI381" s="41"/>
      <c r="BJ381" s="41"/>
      <c r="BK381" s="41"/>
      <c r="BL381" s="41"/>
      <c r="BM381" s="41"/>
      <c r="BN381" s="41"/>
      <c r="BO381" s="41"/>
      <c r="BP381" s="41"/>
      <c r="BQ381" s="41"/>
      <c r="BR381" s="41"/>
      <c r="BS381" s="41"/>
      <c r="BT381" s="41"/>
      <c r="BU381" s="41"/>
    </row>
    <row r="382" spans="1:73" ht="12.75" customHeight="1" x14ac:dyDescent="0.25">
      <c r="A382" s="39"/>
      <c r="B382" s="39"/>
      <c r="C382" s="39"/>
      <c r="D382" s="39"/>
      <c r="E382" s="39"/>
      <c r="F382" s="39"/>
      <c r="G382" s="39"/>
      <c r="H382" s="39"/>
      <c r="I382" s="39"/>
      <c r="J382" s="39"/>
      <c r="K382" s="39"/>
      <c r="L382" s="39"/>
      <c r="M382" s="39"/>
      <c r="N382" s="39"/>
      <c r="O382" s="39"/>
      <c r="P382" s="39"/>
      <c r="Q382" s="39"/>
      <c r="R382" s="39"/>
      <c r="S382" s="39"/>
      <c r="T382" s="39"/>
      <c r="U382" s="39"/>
      <c r="V382" s="39"/>
      <c r="W382" s="39"/>
      <c r="X382" s="39"/>
      <c r="Y382" s="39"/>
      <c r="Z382" s="39"/>
      <c r="AA382" s="39"/>
      <c r="AB382" s="39"/>
      <c r="AC382" s="39"/>
      <c r="AD382" s="39"/>
      <c r="AE382" s="39"/>
      <c r="AF382" s="39"/>
      <c r="AG382" s="39"/>
      <c r="AH382" s="39"/>
      <c r="AI382" s="39"/>
      <c r="AJ382" s="39"/>
      <c r="AK382" s="39"/>
      <c r="AL382" s="39"/>
      <c r="AM382" s="39"/>
      <c r="AN382" s="39"/>
      <c r="AO382" s="39"/>
      <c r="AP382" s="39"/>
      <c r="AQ382" s="39"/>
      <c r="AR382" s="39"/>
      <c r="AS382" s="39"/>
      <c r="AT382" s="39"/>
      <c r="AU382" s="39"/>
      <c r="AV382" s="39"/>
      <c r="AW382" s="39"/>
      <c r="AX382" s="39"/>
      <c r="AY382" s="41"/>
      <c r="AZ382" s="41"/>
      <c r="BA382" s="41"/>
      <c r="BB382" s="41"/>
      <c r="BC382" s="41"/>
      <c r="BD382" s="41"/>
      <c r="BE382" s="41"/>
      <c r="BF382" s="41"/>
      <c r="BG382" s="41"/>
      <c r="BH382" s="41"/>
      <c r="BI382" s="41"/>
      <c r="BJ382" s="41"/>
      <c r="BK382" s="41"/>
      <c r="BL382" s="41"/>
      <c r="BM382" s="41"/>
      <c r="BN382" s="41"/>
      <c r="BO382" s="41"/>
      <c r="BP382" s="41"/>
      <c r="BQ382" s="41"/>
      <c r="BR382" s="41"/>
      <c r="BS382" s="41"/>
      <c r="BT382" s="41"/>
      <c r="BU382" s="41"/>
    </row>
    <row r="383" spans="1:73" ht="12.75" customHeight="1" x14ac:dyDescent="0.25">
      <c r="A383" s="39"/>
      <c r="B383" s="39"/>
      <c r="C383" s="39"/>
      <c r="D383" s="39"/>
      <c r="E383" s="39"/>
      <c r="F383" s="39"/>
      <c r="G383" s="39"/>
      <c r="H383" s="39"/>
      <c r="I383" s="39"/>
      <c r="J383" s="39"/>
      <c r="K383" s="39"/>
      <c r="L383" s="39"/>
      <c r="M383" s="39"/>
      <c r="N383" s="39"/>
      <c r="O383" s="39"/>
      <c r="P383" s="39"/>
      <c r="Q383" s="39"/>
      <c r="R383" s="39"/>
      <c r="S383" s="39"/>
      <c r="T383" s="39"/>
      <c r="U383" s="39"/>
      <c r="V383" s="39"/>
      <c r="W383" s="39"/>
      <c r="X383" s="39"/>
      <c r="Y383" s="39"/>
      <c r="Z383" s="39"/>
      <c r="AA383" s="39"/>
      <c r="AB383" s="39"/>
      <c r="AC383" s="39"/>
      <c r="AD383" s="39"/>
      <c r="AE383" s="39"/>
      <c r="AF383" s="39"/>
      <c r="AG383" s="39"/>
      <c r="AH383" s="39"/>
      <c r="AI383" s="39"/>
      <c r="AJ383" s="39"/>
      <c r="AK383" s="39"/>
      <c r="AL383" s="39"/>
      <c r="AM383" s="39"/>
      <c r="AN383" s="39"/>
      <c r="AO383" s="39"/>
      <c r="AP383" s="39"/>
      <c r="AQ383" s="39"/>
      <c r="AR383" s="39"/>
      <c r="AS383" s="39"/>
      <c r="AT383" s="39"/>
      <c r="AU383" s="39"/>
      <c r="AV383" s="39"/>
      <c r="AW383" s="39"/>
      <c r="AX383" s="39"/>
      <c r="AY383" s="41"/>
      <c r="AZ383" s="41"/>
      <c r="BA383" s="41"/>
      <c r="BB383" s="41"/>
      <c r="BC383" s="41"/>
      <c r="BD383" s="41"/>
      <c r="BE383" s="41"/>
      <c r="BF383" s="41"/>
      <c r="BG383" s="41"/>
      <c r="BH383" s="41"/>
      <c r="BI383" s="41"/>
      <c r="BJ383" s="41"/>
      <c r="BK383" s="41"/>
      <c r="BL383" s="41"/>
      <c r="BM383" s="41"/>
      <c r="BN383" s="41"/>
      <c r="BO383" s="41"/>
      <c r="BP383" s="41"/>
      <c r="BQ383" s="41"/>
      <c r="BR383" s="41"/>
      <c r="BS383" s="41"/>
      <c r="BT383" s="41"/>
      <c r="BU383" s="41"/>
    </row>
    <row r="384" spans="1:73" ht="12.75" customHeight="1" x14ac:dyDescent="0.25">
      <c r="A384" s="39"/>
      <c r="B384" s="39"/>
      <c r="C384" s="39"/>
      <c r="D384" s="39"/>
      <c r="E384" s="39"/>
      <c r="F384" s="39"/>
      <c r="G384" s="39"/>
      <c r="H384" s="39"/>
      <c r="I384" s="39"/>
      <c r="J384" s="39"/>
      <c r="K384" s="39"/>
      <c r="L384" s="39"/>
      <c r="M384" s="39"/>
      <c r="N384" s="39"/>
      <c r="O384" s="39"/>
      <c r="P384" s="39"/>
      <c r="Q384" s="39"/>
      <c r="R384" s="39"/>
      <c r="S384" s="39"/>
      <c r="T384" s="39"/>
      <c r="U384" s="39"/>
      <c r="V384" s="39"/>
      <c r="W384" s="39"/>
      <c r="X384" s="39"/>
      <c r="Y384" s="39"/>
      <c r="Z384" s="39"/>
      <c r="AA384" s="39"/>
      <c r="AB384" s="39"/>
      <c r="AC384" s="39"/>
      <c r="AD384" s="39"/>
      <c r="AE384" s="39"/>
      <c r="AF384" s="39"/>
      <c r="AG384" s="39"/>
      <c r="AH384" s="39"/>
      <c r="AI384" s="39"/>
      <c r="AJ384" s="39"/>
      <c r="AK384" s="39"/>
      <c r="AL384" s="39"/>
      <c r="AM384" s="39"/>
      <c r="AN384" s="39"/>
      <c r="AO384" s="39"/>
      <c r="AP384" s="39"/>
      <c r="AQ384" s="39"/>
      <c r="AR384" s="39"/>
      <c r="AS384" s="39"/>
      <c r="AT384" s="39"/>
      <c r="AU384" s="39"/>
      <c r="AV384" s="39"/>
      <c r="AW384" s="39"/>
      <c r="AX384" s="39"/>
      <c r="AY384" s="41"/>
      <c r="AZ384" s="41"/>
      <c r="BA384" s="41"/>
      <c r="BB384" s="41"/>
      <c r="BC384" s="41"/>
      <c r="BD384" s="41"/>
      <c r="BE384" s="41"/>
      <c r="BF384" s="41"/>
      <c r="BG384" s="41"/>
      <c r="BH384" s="41"/>
      <c r="BI384" s="41"/>
      <c r="BJ384" s="41"/>
      <c r="BK384" s="41"/>
      <c r="BL384" s="41"/>
      <c r="BM384" s="41"/>
      <c r="BN384" s="41"/>
      <c r="BO384" s="41"/>
      <c r="BP384" s="41"/>
      <c r="BQ384" s="41"/>
      <c r="BR384" s="41"/>
      <c r="BS384" s="41"/>
      <c r="BT384" s="41"/>
      <c r="BU384" s="41"/>
    </row>
    <row r="385" spans="1:73" ht="12.75" customHeight="1" x14ac:dyDescent="0.25">
      <c r="A385" s="39"/>
      <c r="B385" s="39"/>
      <c r="C385" s="39"/>
      <c r="D385" s="39"/>
      <c r="E385" s="39"/>
      <c r="F385" s="39"/>
      <c r="G385" s="39"/>
      <c r="H385" s="39"/>
      <c r="I385" s="39"/>
      <c r="J385" s="39"/>
      <c r="K385" s="39"/>
      <c r="L385" s="39"/>
      <c r="M385" s="39"/>
      <c r="N385" s="39"/>
      <c r="O385" s="39"/>
      <c r="P385" s="39"/>
      <c r="Q385" s="39"/>
      <c r="R385" s="39"/>
      <c r="S385" s="39"/>
      <c r="T385" s="39"/>
      <c r="U385" s="39"/>
      <c r="V385" s="39"/>
      <c r="W385" s="39"/>
      <c r="X385" s="39"/>
      <c r="Y385" s="39"/>
      <c r="Z385" s="39"/>
      <c r="AA385" s="39"/>
      <c r="AB385" s="39"/>
      <c r="AC385" s="39"/>
      <c r="AD385" s="39"/>
      <c r="AE385" s="39"/>
      <c r="AF385" s="39"/>
      <c r="AG385" s="39"/>
      <c r="AH385" s="39"/>
      <c r="AI385" s="39"/>
      <c r="AJ385" s="39"/>
      <c r="AK385" s="39"/>
      <c r="AL385" s="39"/>
      <c r="AM385" s="39"/>
      <c r="AN385" s="39"/>
      <c r="AO385" s="39"/>
      <c r="AP385" s="39"/>
      <c r="AQ385" s="39"/>
      <c r="AR385" s="39"/>
      <c r="AS385" s="39"/>
      <c r="AT385" s="39"/>
      <c r="AU385" s="39"/>
      <c r="AV385" s="39"/>
      <c r="AW385" s="39"/>
      <c r="AX385" s="39"/>
      <c r="AY385" s="41"/>
      <c r="AZ385" s="41"/>
      <c r="BA385" s="41"/>
      <c r="BB385" s="41"/>
      <c r="BC385" s="41"/>
      <c r="BD385" s="41"/>
      <c r="BE385" s="41"/>
      <c r="BF385" s="41"/>
      <c r="BG385" s="41"/>
      <c r="BH385" s="41"/>
      <c r="BI385" s="41"/>
      <c r="BJ385" s="41"/>
      <c r="BK385" s="41"/>
      <c r="BL385" s="41"/>
      <c r="BM385" s="41"/>
      <c r="BN385" s="41"/>
      <c r="BO385" s="41"/>
      <c r="BP385" s="41"/>
      <c r="BQ385" s="41"/>
      <c r="BR385" s="41"/>
      <c r="BS385" s="41"/>
      <c r="BT385" s="41"/>
      <c r="BU385" s="41"/>
    </row>
    <row r="386" spans="1:73" ht="12.75" customHeight="1" x14ac:dyDescent="0.25">
      <c r="A386" s="39"/>
      <c r="B386" s="39"/>
      <c r="C386" s="39"/>
      <c r="D386" s="39"/>
      <c r="E386" s="39"/>
      <c r="F386" s="39"/>
      <c r="G386" s="39"/>
      <c r="H386" s="39"/>
      <c r="I386" s="39"/>
      <c r="J386" s="39"/>
      <c r="K386" s="39"/>
      <c r="L386" s="39"/>
      <c r="M386" s="39"/>
      <c r="N386" s="39"/>
      <c r="O386" s="39"/>
      <c r="P386" s="39"/>
      <c r="Q386" s="39"/>
      <c r="R386" s="39"/>
      <c r="S386" s="39"/>
      <c r="T386" s="39"/>
      <c r="U386" s="39"/>
      <c r="V386" s="39"/>
      <c r="W386" s="39"/>
      <c r="X386" s="39"/>
      <c r="Y386" s="39"/>
      <c r="Z386" s="39"/>
      <c r="AA386" s="39"/>
      <c r="AB386" s="39"/>
      <c r="AC386" s="39"/>
      <c r="AD386" s="39"/>
      <c r="AE386" s="39"/>
      <c r="AF386" s="39"/>
      <c r="AG386" s="39"/>
      <c r="AH386" s="39"/>
      <c r="AI386" s="39"/>
      <c r="AJ386" s="39"/>
      <c r="AK386" s="39"/>
      <c r="AL386" s="39"/>
      <c r="AM386" s="39"/>
      <c r="AN386" s="39"/>
      <c r="AO386" s="39"/>
      <c r="AP386" s="39"/>
      <c r="AQ386" s="39"/>
      <c r="AR386" s="39"/>
      <c r="AS386" s="39"/>
      <c r="AT386" s="39"/>
      <c r="AU386" s="39"/>
      <c r="AV386" s="39"/>
      <c r="AW386" s="39"/>
      <c r="AX386" s="39"/>
      <c r="AY386" s="41"/>
      <c r="AZ386" s="41"/>
      <c r="BA386" s="41"/>
      <c r="BB386" s="41"/>
      <c r="BC386" s="41"/>
      <c r="BD386" s="41"/>
      <c r="BE386" s="41"/>
      <c r="BF386" s="41"/>
      <c r="BG386" s="41"/>
      <c r="BH386" s="41"/>
      <c r="BI386" s="41"/>
      <c r="BJ386" s="41"/>
      <c r="BK386" s="41"/>
      <c r="BL386" s="41"/>
      <c r="BM386" s="41"/>
      <c r="BN386" s="41"/>
      <c r="BO386" s="41"/>
      <c r="BP386" s="41"/>
      <c r="BQ386" s="41"/>
      <c r="BR386" s="41"/>
      <c r="BS386" s="41"/>
      <c r="BT386" s="41"/>
      <c r="BU386" s="41"/>
    </row>
    <row r="387" spans="1:73" ht="12.75" customHeight="1" x14ac:dyDescent="0.25">
      <c r="A387" s="39"/>
      <c r="B387" s="39"/>
      <c r="C387" s="39"/>
      <c r="D387" s="39"/>
      <c r="E387" s="39"/>
      <c r="F387" s="39"/>
      <c r="G387" s="39"/>
      <c r="H387" s="39"/>
      <c r="I387" s="39"/>
      <c r="J387" s="39"/>
      <c r="K387" s="39"/>
      <c r="L387" s="39"/>
      <c r="M387" s="39"/>
      <c r="N387" s="39"/>
      <c r="O387" s="39"/>
      <c r="P387" s="39"/>
      <c r="Q387" s="39"/>
      <c r="R387" s="39"/>
      <c r="S387" s="39"/>
      <c r="T387" s="39"/>
      <c r="U387" s="39"/>
      <c r="V387" s="39"/>
      <c r="W387" s="39"/>
      <c r="X387" s="39"/>
      <c r="Y387" s="39"/>
      <c r="Z387" s="39"/>
      <c r="AA387" s="39"/>
      <c r="AB387" s="39"/>
      <c r="AC387" s="39"/>
      <c r="AD387" s="39"/>
      <c r="AE387" s="39"/>
      <c r="AF387" s="39"/>
      <c r="AG387" s="39"/>
      <c r="AH387" s="39"/>
      <c r="AI387" s="39"/>
      <c r="AJ387" s="39"/>
      <c r="AK387" s="39"/>
      <c r="AL387" s="39"/>
      <c r="AM387" s="39"/>
      <c r="AN387" s="39"/>
      <c r="AO387" s="39"/>
      <c r="AP387" s="39"/>
      <c r="AQ387" s="39"/>
      <c r="AR387" s="39"/>
      <c r="AS387" s="39"/>
      <c r="AT387" s="39"/>
      <c r="AU387" s="39"/>
      <c r="AV387" s="39"/>
      <c r="AW387" s="39"/>
      <c r="AX387" s="39"/>
      <c r="AY387" s="41"/>
      <c r="AZ387" s="41"/>
      <c r="BA387" s="41"/>
      <c r="BB387" s="41"/>
      <c r="BC387" s="41"/>
      <c r="BD387" s="41"/>
      <c r="BE387" s="41"/>
      <c r="BF387" s="41"/>
      <c r="BG387" s="41"/>
      <c r="BH387" s="41"/>
      <c r="BI387" s="41"/>
      <c r="BJ387" s="41"/>
      <c r="BK387" s="41"/>
      <c r="BL387" s="41"/>
      <c r="BM387" s="41"/>
      <c r="BN387" s="41"/>
      <c r="BO387" s="41"/>
      <c r="BP387" s="41"/>
      <c r="BQ387" s="41"/>
      <c r="BR387" s="41"/>
      <c r="BS387" s="41"/>
      <c r="BT387" s="41"/>
      <c r="BU387" s="41"/>
    </row>
    <row r="388" spans="1:73" ht="12.75" customHeight="1" x14ac:dyDescent="0.25">
      <c r="A388" s="39"/>
      <c r="B388" s="39"/>
      <c r="C388" s="39"/>
      <c r="D388" s="39"/>
      <c r="E388" s="39"/>
      <c r="F388" s="39"/>
      <c r="G388" s="39"/>
      <c r="H388" s="39"/>
      <c r="I388" s="39"/>
      <c r="J388" s="39"/>
      <c r="K388" s="39"/>
      <c r="L388" s="39"/>
      <c r="M388" s="39"/>
      <c r="N388" s="39"/>
      <c r="O388" s="39"/>
      <c r="P388" s="39"/>
      <c r="Q388" s="39"/>
      <c r="R388" s="39"/>
      <c r="S388" s="39"/>
      <c r="T388" s="39"/>
      <c r="U388" s="39"/>
      <c r="V388" s="39"/>
      <c r="W388" s="39"/>
      <c r="X388" s="39"/>
      <c r="Y388" s="39"/>
      <c r="Z388" s="39"/>
      <c r="AA388" s="39"/>
      <c r="AB388" s="39"/>
      <c r="AC388" s="39"/>
      <c r="AD388" s="39"/>
      <c r="AE388" s="39"/>
      <c r="AF388" s="39"/>
      <c r="AG388" s="39"/>
      <c r="AH388" s="39"/>
      <c r="AI388" s="39"/>
      <c r="AJ388" s="39"/>
      <c r="AK388" s="39"/>
      <c r="AL388" s="39"/>
      <c r="AM388" s="39"/>
      <c r="AN388" s="39"/>
      <c r="AO388" s="39"/>
      <c r="AP388" s="39"/>
      <c r="AQ388" s="39"/>
      <c r="AR388" s="39"/>
      <c r="AS388" s="39"/>
      <c r="AT388" s="39"/>
      <c r="AU388" s="39"/>
      <c r="AV388" s="39"/>
      <c r="AW388" s="39"/>
      <c r="AX388" s="39"/>
      <c r="AY388" s="41"/>
      <c r="AZ388" s="41"/>
      <c r="BA388" s="41"/>
      <c r="BB388" s="41"/>
      <c r="BC388" s="41"/>
      <c r="BD388" s="41"/>
      <c r="BE388" s="41"/>
      <c r="BF388" s="41"/>
      <c r="BG388" s="41"/>
      <c r="BH388" s="41"/>
      <c r="BI388" s="41"/>
      <c r="BJ388" s="41"/>
      <c r="BK388" s="41"/>
      <c r="BL388" s="41"/>
      <c r="BM388" s="41"/>
      <c r="BN388" s="41"/>
      <c r="BO388" s="41"/>
      <c r="BP388" s="41"/>
      <c r="BQ388" s="41"/>
      <c r="BR388" s="41"/>
      <c r="BS388" s="41"/>
      <c r="BT388" s="41"/>
      <c r="BU388" s="41"/>
    </row>
    <row r="389" spans="1:73" ht="12.75" customHeight="1" x14ac:dyDescent="0.25">
      <c r="A389" s="39"/>
      <c r="B389" s="39"/>
      <c r="C389" s="39"/>
      <c r="D389" s="39"/>
      <c r="E389" s="39"/>
      <c r="F389" s="39"/>
      <c r="G389" s="39"/>
      <c r="H389" s="39"/>
      <c r="I389" s="39"/>
      <c r="J389" s="39"/>
      <c r="K389" s="39"/>
      <c r="L389" s="39"/>
      <c r="M389" s="39"/>
      <c r="N389" s="39"/>
      <c r="O389" s="39"/>
      <c r="P389" s="39"/>
      <c r="Q389" s="39"/>
      <c r="R389" s="39"/>
      <c r="S389" s="39"/>
      <c r="T389" s="39"/>
      <c r="U389" s="39"/>
      <c r="V389" s="39"/>
      <c r="W389" s="39"/>
      <c r="X389" s="39"/>
      <c r="Y389" s="39"/>
      <c r="Z389" s="39"/>
      <c r="AA389" s="39"/>
      <c r="AB389" s="39"/>
      <c r="AC389" s="39"/>
      <c r="AD389" s="39"/>
      <c r="AE389" s="39"/>
      <c r="AF389" s="39"/>
      <c r="AG389" s="39"/>
      <c r="AH389" s="39"/>
      <c r="AI389" s="39"/>
      <c r="AJ389" s="39"/>
      <c r="AK389" s="39"/>
      <c r="AL389" s="39"/>
      <c r="AM389" s="39"/>
      <c r="AN389" s="39"/>
      <c r="AO389" s="39"/>
      <c r="AP389" s="39"/>
      <c r="AQ389" s="39"/>
      <c r="AR389" s="39"/>
      <c r="AS389" s="39"/>
      <c r="AT389" s="39"/>
      <c r="AU389" s="39"/>
      <c r="AV389" s="39"/>
      <c r="AW389" s="39"/>
      <c r="AX389" s="39"/>
      <c r="AY389" s="41"/>
      <c r="AZ389" s="41"/>
      <c r="BA389" s="41"/>
      <c r="BB389" s="41"/>
      <c r="BC389" s="41"/>
      <c r="BD389" s="41"/>
      <c r="BE389" s="41"/>
      <c r="BF389" s="41"/>
      <c r="BG389" s="41"/>
      <c r="BH389" s="41"/>
      <c r="BI389" s="41"/>
      <c r="BJ389" s="41"/>
      <c r="BK389" s="41"/>
      <c r="BL389" s="41"/>
      <c r="BM389" s="41"/>
      <c r="BN389" s="41"/>
      <c r="BO389" s="41"/>
      <c r="BP389" s="41"/>
      <c r="BQ389" s="41"/>
      <c r="BR389" s="41"/>
      <c r="BS389" s="41"/>
      <c r="BT389" s="41"/>
      <c r="BU389" s="41"/>
    </row>
    <row r="390" spans="1:73" ht="12.75" customHeight="1" x14ac:dyDescent="0.25">
      <c r="A390" s="39"/>
      <c r="B390" s="39"/>
      <c r="C390" s="39"/>
      <c r="D390" s="39"/>
      <c r="E390" s="39"/>
      <c r="F390" s="39"/>
      <c r="G390" s="39"/>
      <c r="H390" s="39"/>
      <c r="I390" s="39"/>
      <c r="J390" s="39"/>
      <c r="K390" s="39"/>
      <c r="L390" s="39"/>
      <c r="M390" s="39"/>
      <c r="N390" s="39"/>
      <c r="O390" s="39"/>
      <c r="P390" s="39"/>
      <c r="Q390" s="39"/>
      <c r="R390" s="39"/>
      <c r="S390" s="39"/>
      <c r="T390" s="39"/>
      <c r="U390" s="39"/>
      <c r="V390" s="39"/>
      <c r="W390" s="39"/>
      <c r="X390" s="39"/>
      <c r="Y390" s="39"/>
      <c r="Z390" s="39"/>
      <c r="AA390" s="39"/>
      <c r="AB390" s="39"/>
      <c r="AC390" s="39"/>
      <c r="AD390" s="39"/>
      <c r="AE390" s="39"/>
      <c r="AF390" s="39"/>
      <c r="AG390" s="39"/>
      <c r="AH390" s="39"/>
      <c r="AI390" s="39"/>
      <c r="AJ390" s="39"/>
      <c r="AK390" s="39"/>
      <c r="AL390" s="39"/>
      <c r="AM390" s="39"/>
      <c r="AN390" s="39"/>
      <c r="AO390" s="39"/>
      <c r="AP390" s="39"/>
      <c r="AQ390" s="39"/>
      <c r="AR390" s="39"/>
      <c r="AS390" s="39"/>
      <c r="AT390" s="39"/>
      <c r="AU390" s="39"/>
      <c r="AV390" s="39"/>
      <c r="AW390" s="39"/>
      <c r="AX390" s="39"/>
      <c r="AY390" s="41"/>
      <c r="AZ390" s="41"/>
      <c r="BA390" s="41"/>
      <c r="BB390" s="41"/>
      <c r="BC390" s="41"/>
      <c r="BD390" s="41"/>
      <c r="BE390" s="41"/>
      <c r="BF390" s="41"/>
      <c r="BG390" s="41"/>
      <c r="BH390" s="41"/>
      <c r="BI390" s="41"/>
      <c r="BJ390" s="41"/>
      <c r="BK390" s="41"/>
      <c r="BL390" s="41"/>
      <c r="BM390" s="41"/>
      <c r="BN390" s="41"/>
      <c r="BO390" s="41"/>
      <c r="BP390" s="41"/>
      <c r="BQ390" s="41"/>
      <c r="BR390" s="41"/>
      <c r="BS390" s="41"/>
      <c r="BT390" s="41"/>
      <c r="BU390" s="41"/>
    </row>
    <row r="391" spans="1:73" ht="12.75" customHeight="1" x14ac:dyDescent="0.25">
      <c r="A391" s="39"/>
      <c r="B391" s="39"/>
      <c r="C391" s="39"/>
      <c r="D391" s="39"/>
      <c r="E391" s="39"/>
      <c r="F391" s="39"/>
      <c r="G391" s="39"/>
      <c r="H391" s="39"/>
      <c r="I391" s="39"/>
      <c r="J391" s="39"/>
      <c r="K391" s="39"/>
      <c r="L391" s="39"/>
      <c r="M391" s="39"/>
      <c r="N391" s="39"/>
      <c r="O391" s="39"/>
      <c r="P391" s="39"/>
      <c r="Q391" s="39"/>
      <c r="R391" s="39"/>
      <c r="S391" s="39"/>
      <c r="T391" s="39"/>
      <c r="U391" s="39"/>
      <c r="V391" s="39"/>
      <c r="W391" s="39"/>
      <c r="X391" s="39"/>
      <c r="Y391" s="39"/>
      <c r="Z391" s="39"/>
      <c r="AA391" s="39"/>
      <c r="AB391" s="39"/>
      <c r="AC391" s="39"/>
      <c r="AD391" s="39"/>
      <c r="AE391" s="39"/>
      <c r="AF391" s="39"/>
      <c r="AG391" s="39"/>
      <c r="AH391" s="39"/>
      <c r="AI391" s="39"/>
      <c r="AJ391" s="39"/>
      <c r="AK391" s="39"/>
      <c r="AL391" s="39"/>
      <c r="AM391" s="39"/>
      <c r="AN391" s="39"/>
      <c r="AO391" s="39"/>
      <c r="AP391" s="39"/>
      <c r="AQ391" s="39"/>
      <c r="AR391" s="39"/>
      <c r="AS391" s="39"/>
      <c r="AT391" s="39"/>
      <c r="AU391" s="39"/>
      <c r="AV391" s="39"/>
      <c r="AW391" s="39"/>
      <c r="AX391" s="39"/>
      <c r="AY391" s="41"/>
      <c r="AZ391" s="41"/>
      <c r="BA391" s="41"/>
      <c r="BB391" s="41"/>
      <c r="BC391" s="41"/>
      <c r="BD391" s="41"/>
      <c r="BE391" s="41"/>
      <c r="BF391" s="41"/>
      <c r="BG391" s="41"/>
      <c r="BH391" s="41"/>
      <c r="BI391" s="41"/>
      <c r="BJ391" s="41"/>
      <c r="BK391" s="41"/>
      <c r="BL391" s="41"/>
      <c r="BM391" s="41"/>
      <c r="BN391" s="41"/>
      <c r="BO391" s="41"/>
      <c r="BP391" s="41"/>
      <c r="BQ391" s="41"/>
      <c r="BR391" s="41"/>
      <c r="BS391" s="41"/>
      <c r="BT391" s="41"/>
      <c r="BU391" s="41"/>
    </row>
    <row r="392" spans="1:73" ht="12.75" customHeight="1" x14ac:dyDescent="0.25">
      <c r="A392" s="39"/>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c r="Z392" s="39"/>
      <c r="AA392" s="39"/>
      <c r="AB392" s="39"/>
      <c r="AC392" s="39"/>
      <c r="AD392" s="39"/>
      <c r="AE392" s="39"/>
      <c r="AF392" s="39"/>
      <c r="AG392" s="39"/>
      <c r="AH392" s="39"/>
      <c r="AI392" s="39"/>
      <c r="AJ392" s="39"/>
      <c r="AK392" s="39"/>
      <c r="AL392" s="39"/>
      <c r="AM392" s="39"/>
      <c r="AN392" s="39"/>
      <c r="AO392" s="39"/>
      <c r="AP392" s="39"/>
      <c r="AQ392" s="39"/>
      <c r="AR392" s="39"/>
      <c r="AS392" s="39"/>
      <c r="AT392" s="39"/>
      <c r="AU392" s="39"/>
      <c r="AV392" s="39"/>
      <c r="AW392" s="39"/>
      <c r="AX392" s="39"/>
      <c r="AY392" s="41"/>
      <c r="AZ392" s="41"/>
      <c r="BA392" s="41"/>
      <c r="BB392" s="41"/>
      <c r="BC392" s="41"/>
      <c r="BD392" s="41"/>
      <c r="BE392" s="41"/>
      <c r="BF392" s="41"/>
      <c r="BG392" s="41"/>
      <c r="BH392" s="41"/>
      <c r="BI392" s="41"/>
      <c r="BJ392" s="41"/>
      <c r="BK392" s="41"/>
      <c r="BL392" s="41"/>
      <c r="BM392" s="41"/>
      <c r="BN392" s="41"/>
      <c r="BO392" s="41"/>
      <c r="BP392" s="41"/>
      <c r="BQ392" s="41"/>
      <c r="BR392" s="41"/>
      <c r="BS392" s="41"/>
      <c r="BT392" s="41"/>
      <c r="BU392" s="41"/>
    </row>
    <row r="393" spans="1:73" ht="12.75" customHeight="1" x14ac:dyDescent="0.25">
      <c r="A393" s="39"/>
      <c r="B393" s="39"/>
      <c r="C393" s="39"/>
      <c r="D393" s="39"/>
      <c r="E393" s="39"/>
      <c r="F393" s="39"/>
      <c r="G393" s="39"/>
      <c r="H393" s="39"/>
      <c r="I393" s="39"/>
      <c r="J393" s="39"/>
      <c r="K393" s="39"/>
      <c r="L393" s="39"/>
      <c r="M393" s="39"/>
      <c r="N393" s="39"/>
      <c r="O393" s="39"/>
      <c r="P393" s="39"/>
      <c r="Q393" s="39"/>
      <c r="R393" s="39"/>
      <c r="S393" s="39"/>
      <c r="T393" s="39"/>
      <c r="U393" s="39"/>
      <c r="V393" s="39"/>
      <c r="W393" s="39"/>
      <c r="X393" s="39"/>
      <c r="Y393" s="39"/>
      <c r="Z393" s="39"/>
      <c r="AA393" s="39"/>
      <c r="AB393" s="39"/>
      <c r="AC393" s="39"/>
      <c r="AD393" s="39"/>
      <c r="AE393" s="39"/>
      <c r="AF393" s="39"/>
      <c r="AG393" s="39"/>
      <c r="AH393" s="39"/>
      <c r="AI393" s="39"/>
      <c r="AJ393" s="39"/>
      <c r="AK393" s="39"/>
      <c r="AL393" s="39"/>
      <c r="AM393" s="39"/>
      <c r="AN393" s="39"/>
      <c r="AO393" s="39"/>
      <c r="AP393" s="39"/>
      <c r="AQ393" s="39"/>
      <c r="AR393" s="39"/>
      <c r="AS393" s="39"/>
      <c r="AT393" s="39"/>
      <c r="AU393" s="39"/>
      <c r="AV393" s="39"/>
      <c r="AW393" s="39"/>
      <c r="AX393" s="39"/>
      <c r="AY393" s="41"/>
      <c r="AZ393" s="41"/>
      <c r="BA393" s="41"/>
      <c r="BB393" s="41"/>
      <c r="BC393" s="41"/>
      <c r="BD393" s="41"/>
      <c r="BE393" s="41"/>
      <c r="BF393" s="41"/>
      <c r="BG393" s="41"/>
      <c r="BH393" s="41"/>
      <c r="BI393" s="41"/>
      <c r="BJ393" s="41"/>
      <c r="BK393" s="41"/>
      <c r="BL393" s="41"/>
      <c r="BM393" s="41"/>
      <c r="BN393" s="41"/>
      <c r="BO393" s="41"/>
      <c r="BP393" s="41"/>
      <c r="BQ393" s="41"/>
      <c r="BR393" s="41"/>
      <c r="BS393" s="41"/>
      <c r="BT393" s="41"/>
      <c r="BU393" s="41"/>
    </row>
    <row r="394" spans="1:73" ht="12.75" customHeight="1" x14ac:dyDescent="0.25">
      <c r="A394" s="39"/>
      <c r="B394" s="39"/>
      <c r="C394" s="39"/>
      <c r="D394" s="39"/>
      <c r="E394" s="39"/>
      <c r="F394" s="39"/>
      <c r="G394" s="39"/>
      <c r="H394" s="39"/>
      <c r="I394" s="39"/>
      <c r="J394" s="39"/>
      <c r="K394" s="39"/>
      <c r="L394" s="39"/>
      <c r="M394" s="39"/>
      <c r="N394" s="39"/>
      <c r="O394" s="39"/>
      <c r="P394" s="39"/>
      <c r="Q394" s="39"/>
      <c r="R394" s="39"/>
      <c r="S394" s="39"/>
      <c r="T394" s="39"/>
      <c r="U394" s="39"/>
      <c r="V394" s="39"/>
      <c r="W394" s="39"/>
      <c r="X394" s="39"/>
      <c r="Y394" s="39"/>
      <c r="Z394" s="39"/>
      <c r="AA394" s="39"/>
      <c r="AB394" s="39"/>
      <c r="AC394" s="39"/>
      <c r="AD394" s="39"/>
      <c r="AE394" s="39"/>
      <c r="AF394" s="39"/>
      <c r="AG394" s="39"/>
      <c r="AH394" s="39"/>
      <c r="AI394" s="39"/>
      <c r="AJ394" s="39"/>
      <c r="AK394" s="39"/>
      <c r="AL394" s="39"/>
      <c r="AM394" s="39"/>
      <c r="AN394" s="39"/>
      <c r="AO394" s="39"/>
      <c r="AP394" s="39"/>
      <c r="AQ394" s="39"/>
      <c r="AR394" s="39"/>
      <c r="AS394" s="39"/>
      <c r="AT394" s="39"/>
      <c r="AU394" s="39"/>
      <c r="AV394" s="39"/>
      <c r="AW394" s="39"/>
      <c r="AX394" s="39"/>
      <c r="AY394" s="41"/>
      <c r="AZ394" s="41"/>
      <c r="BA394" s="41"/>
      <c r="BB394" s="41"/>
      <c r="BC394" s="41"/>
      <c r="BD394" s="41"/>
      <c r="BE394" s="41"/>
      <c r="BF394" s="41"/>
      <c r="BG394" s="41"/>
      <c r="BH394" s="41"/>
      <c r="BI394" s="41"/>
      <c r="BJ394" s="41"/>
      <c r="BK394" s="41"/>
      <c r="BL394" s="41"/>
      <c r="BM394" s="41"/>
      <c r="BN394" s="41"/>
      <c r="BO394" s="41"/>
      <c r="BP394" s="41"/>
      <c r="BQ394" s="41"/>
      <c r="BR394" s="41"/>
      <c r="BS394" s="41"/>
      <c r="BT394" s="41"/>
      <c r="BU394" s="41"/>
    </row>
    <row r="395" spans="1:73" ht="12.75" customHeight="1" x14ac:dyDescent="0.25">
      <c r="A395" s="39"/>
      <c r="B395" s="39"/>
      <c r="C395" s="39"/>
      <c r="D395" s="39"/>
      <c r="E395" s="39"/>
      <c r="F395" s="39"/>
      <c r="G395" s="39"/>
      <c r="H395" s="39"/>
      <c r="I395" s="39"/>
      <c r="J395" s="39"/>
      <c r="K395" s="39"/>
      <c r="L395" s="39"/>
      <c r="M395" s="39"/>
      <c r="N395" s="39"/>
      <c r="O395" s="39"/>
      <c r="P395" s="39"/>
      <c r="Q395" s="39"/>
      <c r="R395" s="39"/>
      <c r="S395" s="39"/>
      <c r="T395" s="39"/>
      <c r="U395" s="39"/>
      <c r="V395" s="39"/>
      <c r="W395" s="39"/>
      <c r="X395" s="39"/>
      <c r="Y395" s="39"/>
      <c r="Z395" s="39"/>
      <c r="AA395" s="39"/>
      <c r="AB395" s="39"/>
      <c r="AC395" s="39"/>
      <c r="AD395" s="39"/>
      <c r="AE395" s="39"/>
      <c r="AF395" s="39"/>
      <c r="AG395" s="39"/>
      <c r="AH395" s="39"/>
      <c r="AI395" s="39"/>
      <c r="AJ395" s="39"/>
      <c r="AK395" s="39"/>
      <c r="AL395" s="39"/>
      <c r="AM395" s="39"/>
      <c r="AN395" s="39"/>
      <c r="AO395" s="39"/>
      <c r="AP395" s="39"/>
      <c r="AQ395" s="39"/>
      <c r="AR395" s="39"/>
      <c r="AS395" s="39"/>
      <c r="AT395" s="39"/>
      <c r="AU395" s="39"/>
      <c r="AV395" s="39"/>
      <c r="AW395" s="39"/>
      <c r="AX395" s="39"/>
      <c r="AY395" s="41"/>
      <c r="AZ395" s="41"/>
      <c r="BA395" s="41"/>
      <c r="BB395" s="41"/>
      <c r="BC395" s="41"/>
      <c r="BD395" s="41"/>
      <c r="BE395" s="41"/>
      <c r="BF395" s="41"/>
      <c r="BG395" s="41"/>
      <c r="BH395" s="41"/>
      <c r="BI395" s="41"/>
      <c r="BJ395" s="41"/>
      <c r="BK395" s="41"/>
      <c r="BL395" s="41"/>
      <c r="BM395" s="41"/>
      <c r="BN395" s="41"/>
      <c r="BO395" s="41"/>
      <c r="BP395" s="41"/>
      <c r="BQ395" s="41"/>
      <c r="BR395" s="41"/>
      <c r="BS395" s="41"/>
      <c r="BT395" s="41"/>
      <c r="BU395" s="41"/>
    </row>
    <row r="396" spans="1:73" ht="12.75" customHeight="1" x14ac:dyDescent="0.25">
      <c r="A396" s="39"/>
      <c r="B396" s="39"/>
      <c r="C396" s="39"/>
      <c r="D396" s="39"/>
      <c r="E396" s="39"/>
      <c r="F396" s="39"/>
      <c r="G396" s="39"/>
      <c r="H396" s="39"/>
      <c r="I396" s="39"/>
      <c r="J396" s="39"/>
      <c r="K396" s="39"/>
      <c r="L396" s="39"/>
      <c r="M396" s="39"/>
      <c r="N396" s="39"/>
      <c r="O396" s="39"/>
      <c r="P396" s="39"/>
      <c r="Q396" s="39"/>
      <c r="R396" s="39"/>
      <c r="S396" s="39"/>
      <c r="T396" s="39"/>
      <c r="U396" s="39"/>
      <c r="V396" s="39"/>
      <c r="W396" s="39"/>
      <c r="X396" s="39"/>
      <c r="Y396" s="39"/>
      <c r="Z396" s="39"/>
      <c r="AA396" s="39"/>
      <c r="AB396" s="39"/>
      <c r="AC396" s="39"/>
      <c r="AD396" s="39"/>
      <c r="AE396" s="39"/>
      <c r="AF396" s="39"/>
      <c r="AG396" s="39"/>
      <c r="AH396" s="39"/>
      <c r="AI396" s="39"/>
      <c r="AJ396" s="39"/>
      <c r="AK396" s="39"/>
      <c r="AL396" s="39"/>
      <c r="AM396" s="39"/>
      <c r="AN396" s="39"/>
      <c r="AO396" s="39"/>
      <c r="AP396" s="39"/>
      <c r="AQ396" s="39"/>
      <c r="AR396" s="39"/>
      <c r="AS396" s="39"/>
      <c r="AT396" s="39"/>
      <c r="AU396" s="39"/>
      <c r="AV396" s="39"/>
      <c r="AW396" s="39"/>
      <c r="AX396" s="39"/>
      <c r="AY396" s="41"/>
      <c r="AZ396" s="41"/>
      <c r="BA396" s="41"/>
      <c r="BB396" s="41"/>
      <c r="BC396" s="41"/>
      <c r="BD396" s="41"/>
      <c r="BE396" s="41"/>
      <c r="BF396" s="41"/>
      <c r="BG396" s="41"/>
      <c r="BH396" s="41"/>
      <c r="BI396" s="41"/>
      <c r="BJ396" s="41"/>
      <c r="BK396" s="41"/>
      <c r="BL396" s="41"/>
      <c r="BM396" s="41"/>
      <c r="BN396" s="41"/>
      <c r="BO396" s="41"/>
      <c r="BP396" s="41"/>
      <c r="BQ396" s="41"/>
      <c r="BR396" s="41"/>
      <c r="BS396" s="41"/>
      <c r="BT396" s="41"/>
      <c r="BU396" s="41"/>
    </row>
    <row r="397" spans="1:73" ht="12.75" customHeight="1" x14ac:dyDescent="0.25">
      <c r="A397" s="39"/>
      <c r="B397" s="39"/>
      <c r="C397" s="39"/>
      <c r="D397" s="39"/>
      <c r="E397" s="39"/>
      <c r="F397" s="39"/>
      <c r="G397" s="39"/>
      <c r="H397" s="39"/>
      <c r="I397" s="39"/>
      <c r="J397" s="39"/>
      <c r="K397" s="39"/>
      <c r="L397" s="39"/>
      <c r="M397" s="39"/>
      <c r="N397" s="39"/>
      <c r="O397" s="39"/>
      <c r="P397" s="39"/>
      <c r="Q397" s="39"/>
      <c r="R397" s="39"/>
      <c r="S397" s="39"/>
      <c r="T397" s="39"/>
      <c r="U397" s="39"/>
      <c r="V397" s="39"/>
      <c r="W397" s="39"/>
      <c r="X397" s="39"/>
      <c r="Y397" s="39"/>
      <c r="Z397" s="39"/>
      <c r="AA397" s="39"/>
      <c r="AB397" s="39"/>
      <c r="AC397" s="39"/>
      <c r="AD397" s="39"/>
      <c r="AE397" s="39"/>
      <c r="AF397" s="39"/>
      <c r="AG397" s="39"/>
      <c r="AH397" s="39"/>
      <c r="AI397" s="39"/>
      <c r="AJ397" s="39"/>
      <c r="AK397" s="39"/>
      <c r="AL397" s="39"/>
      <c r="AM397" s="39"/>
      <c r="AN397" s="39"/>
      <c r="AO397" s="39"/>
      <c r="AP397" s="39"/>
      <c r="AQ397" s="39"/>
      <c r="AR397" s="39"/>
      <c r="AS397" s="39"/>
      <c r="AT397" s="39"/>
      <c r="AU397" s="39"/>
      <c r="AV397" s="39"/>
      <c r="AW397" s="39"/>
      <c r="AX397" s="39"/>
      <c r="AY397" s="41"/>
      <c r="AZ397" s="41"/>
      <c r="BA397" s="41"/>
      <c r="BB397" s="41"/>
      <c r="BC397" s="41"/>
      <c r="BD397" s="41"/>
      <c r="BE397" s="41"/>
      <c r="BF397" s="41"/>
      <c r="BG397" s="41"/>
      <c r="BH397" s="41"/>
      <c r="BI397" s="41"/>
      <c r="BJ397" s="41"/>
      <c r="BK397" s="41"/>
      <c r="BL397" s="41"/>
      <c r="BM397" s="41"/>
      <c r="BN397" s="41"/>
      <c r="BO397" s="41"/>
      <c r="BP397" s="41"/>
      <c r="BQ397" s="41"/>
      <c r="BR397" s="41"/>
      <c r="BS397" s="41"/>
      <c r="BT397" s="41"/>
      <c r="BU397" s="41"/>
    </row>
    <row r="398" spans="1:73" ht="12.75" customHeight="1" x14ac:dyDescent="0.25">
      <c r="A398" s="39"/>
      <c r="B398" s="39"/>
      <c r="C398" s="39"/>
      <c r="D398" s="39"/>
      <c r="E398" s="39"/>
      <c r="F398" s="39"/>
      <c r="G398" s="39"/>
      <c r="H398" s="39"/>
      <c r="I398" s="39"/>
      <c r="J398" s="39"/>
      <c r="K398" s="39"/>
      <c r="L398" s="39"/>
      <c r="M398" s="39"/>
      <c r="N398" s="39"/>
      <c r="O398" s="39"/>
      <c r="P398" s="39"/>
      <c r="Q398" s="39"/>
      <c r="R398" s="39"/>
      <c r="S398" s="39"/>
      <c r="T398" s="39"/>
      <c r="U398" s="39"/>
      <c r="V398" s="39"/>
      <c r="W398" s="39"/>
      <c r="X398" s="39"/>
      <c r="Y398" s="39"/>
      <c r="Z398" s="39"/>
      <c r="AA398" s="39"/>
      <c r="AB398" s="39"/>
      <c r="AC398" s="39"/>
      <c r="AD398" s="39"/>
      <c r="AE398" s="39"/>
      <c r="AF398" s="39"/>
      <c r="AG398" s="39"/>
      <c r="AH398" s="39"/>
      <c r="AI398" s="39"/>
      <c r="AJ398" s="39"/>
      <c r="AK398" s="39"/>
      <c r="AL398" s="39"/>
      <c r="AM398" s="39"/>
      <c r="AN398" s="39"/>
      <c r="AO398" s="39"/>
      <c r="AP398" s="39"/>
      <c r="AQ398" s="39"/>
      <c r="AR398" s="39"/>
      <c r="AS398" s="39"/>
      <c r="AT398" s="39"/>
      <c r="AU398" s="39"/>
      <c r="AV398" s="39"/>
      <c r="AW398" s="39"/>
      <c r="AX398" s="39"/>
      <c r="AY398" s="41"/>
      <c r="AZ398" s="41"/>
      <c r="BA398" s="41"/>
      <c r="BB398" s="41"/>
      <c r="BC398" s="41"/>
      <c r="BD398" s="41"/>
      <c r="BE398" s="41"/>
      <c r="BF398" s="41"/>
      <c r="BG398" s="41"/>
      <c r="BH398" s="41"/>
      <c r="BI398" s="41"/>
      <c r="BJ398" s="41"/>
      <c r="BK398" s="41"/>
      <c r="BL398" s="41"/>
      <c r="BM398" s="41"/>
      <c r="BN398" s="41"/>
      <c r="BO398" s="41"/>
      <c r="BP398" s="41"/>
      <c r="BQ398" s="41"/>
      <c r="BR398" s="41"/>
      <c r="BS398" s="41"/>
      <c r="BT398" s="41"/>
      <c r="BU398" s="41"/>
    </row>
    <row r="399" spans="1:73" ht="12.75" customHeight="1" x14ac:dyDescent="0.25">
      <c r="A399" s="39"/>
      <c r="B399" s="39"/>
      <c r="C399" s="39"/>
      <c r="D399" s="39"/>
      <c r="E399" s="39"/>
      <c r="F399" s="39"/>
      <c r="G399" s="39"/>
      <c r="H399" s="39"/>
      <c r="I399" s="39"/>
      <c r="J399" s="39"/>
      <c r="K399" s="39"/>
      <c r="L399" s="39"/>
      <c r="M399" s="39"/>
      <c r="N399" s="39"/>
      <c r="O399" s="39"/>
      <c r="P399" s="39"/>
      <c r="Q399" s="39"/>
      <c r="R399" s="39"/>
      <c r="S399" s="39"/>
      <c r="T399" s="39"/>
      <c r="U399" s="39"/>
      <c r="V399" s="39"/>
      <c r="W399" s="39"/>
      <c r="X399" s="39"/>
      <c r="Y399" s="39"/>
      <c r="Z399" s="39"/>
      <c r="AA399" s="39"/>
      <c r="AB399" s="39"/>
      <c r="AC399" s="39"/>
      <c r="AD399" s="39"/>
      <c r="AE399" s="39"/>
      <c r="AF399" s="39"/>
      <c r="AG399" s="39"/>
      <c r="AH399" s="39"/>
      <c r="AI399" s="39"/>
      <c r="AJ399" s="39"/>
      <c r="AK399" s="39"/>
      <c r="AL399" s="39"/>
      <c r="AM399" s="39"/>
      <c r="AN399" s="39"/>
      <c r="AO399" s="39"/>
      <c r="AP399" s="39"/>
      <c r="AQ399" s="39"/>
      <c r="AR399" s="39"/>
      <c r="AS399" s="39"/>
      <c r="AT399" s="39"/>
      <c r="AU399" s="39"/>
      <c r="AV399" s="39"/>
      <c r="AW399" s="39"/>
      <c r="AX399" s="39"/>
      <c r="AY399" s="41"/>
      <c r="AZ399" s="41"/>
      <c r="BA399" s="41"/>
      <c r="BB399" s="41"/>
      <c r="BC399" s="41"/>
      <c r="BD399" s="41"/>
      <c r="BE399" s="41"/>
      <c r="BF399" s="41"/>
      <c r="BG399" s="41"/>
      <c r="BH399" s="41"/>
      <c r="BI399" s="41"/>
      <c r="BJ399" s="41"/>
      <c r="BK399" s="41"/>
      <c r="BL399" s="41"/>
      <c r="BM399" s="41"/>
      <c r="BN399" s="41"/>
      <c r="BO399" s="41"/>
      <c r="BP399" s="41"/>
      <c r="BQ399" s="41"/>
      <c r="BR399" s="41"/>
      <c r="BS399" s="41"/>
      <c r="BT399" s="41"/>
      <c r="BU399" s="41"/>
    </row>
    <row r="400" spans="1:73" ht="12.75" customHeight="1" x14ac:dyDescent="0.25">
      <c r="A400" s="39"/>
      <c r="B400" s="39"/>
      <c r="C400" s="39"/>
      <c r="D400" s="39"/>
      <c r="E400" s="39"/>
      <c r="F400" s="39"/>
      <c r="G400" s="39"/>
      <c r="H400" s="39"/>
      <c r="I400" s="39"/>
      <c r="J400" s="39"/>
      <c r="K400" s="39"/>
      <c r="L400" s="39"/>
      <c r="M400" s="39"/>
      <c r="N400" s="39"/>
      <c r="O400" s="39"/>
      <c r="P400" s="39"/>
      <c r="Q400" s="39"/>
      <c r="R400" s="39"/>
      <c r="S400" s="39"/>
      <c r="T400" s="39"/>
      <c r="U400" s="39"/>
      <c r="V400" s="39"/>
      <c r="W400" s="39"/>
      <c r="X400" s="39"/>
      <c r="Y400" s="39"/>
      <c r="Z400" s="39"/>
      <c r="AA400" s="39"/>
      <c r="AB400" s="39"/>
      <c r="AC400" s="39"/>
      <c r="AD400" s="39"/>
      <c r="AE400" s="39"/>
      <c r="AF400" s="39"/>
      <c r="AG400" s="39"/>
      <c r="AH400" s="39"/>
      <c r="AI400" s="39"/>
      <c r="AJ400" s="39"/>
      <c r="AK400" s="39"/>
      <c r="AL400" s="39"/>
      <c r="AM400" s="39"/>
      <c r="AN400" s="39"/>
      <c r="AO400" s="39"/>
      <c r="AP400" s="39"/>
      <c r="AQ400" s="39"/>
      <c r="AR400" s="39"/>
      <c r="AS400" s="39"/>
      <c r="AT400" s="39"/>
      <c r="AU400" s="39"/>
      <c r="AV400" s="39"/>
      <c r="AW400" s="39"/>
      <c r="AX400" s="39"/>
      <c r="AY400" s="41"/>
      <c r="AZ400" s="41"/>
      <c r="BA400" s="41"/>
      <c r="BB400" s="41"/>
      <c r="BC400" s="41"/>
      <c r="BD400" s="41"/>
      <c r="BE400" s="41"/>
      <c r="BF400" s="41"/>
      <c r="BG400" s="41"/>
      <c r="BH400" s="41"/>
      <c r="BI400" s="41"/>
      <c r="BJ400" s="41"/>
      <c r="BK400" s="41"/>
      <c r="BL400" s="41"/>
      <c r="BM400" s="41"/>
      <c r="BN400" s="41"/>
      <c r="BO400" s="41"/>
      <c r="BP400" s="41"/>
      <c r="BQ400" s="41"/>
      <c r="BR400" s="41"/>
      <c r="BS400" s="41"/>
      <c r="BT400" s="41"/>
      <c r="BU400" s="41"/>
    </row>
    <row r="401" spans="1:73" ht="12.75" customHeight="1" x14ac:dyDescent="0.25">
      <c r="A401" s="39"/>
      <c r="B401" s="39"/>
      <c r="C401" s="39"/>
      <c r="D401" s="39"/>
      <c r="E401" s="39"/>
      <c r="F401" s="39"/>
      <c r="G401" s="39"/>
      <c r="H401" s="39"/>
      <c r="I401" s="39"/>
      <c r="J401" s="39"/>
      <c r="K401" s="39"/>
      <c r="L401" s="39"/>
      <c r="M401" s="39"/>
      <c r="N401" s="39"/>
      <c r="O401" s="39"/>
      <c r="P401" s="39"/>
      <c r="Q401" s="39"/>
      <c r="R401" s="39"/>
      <c r="S401" s="39"/>
      <c r="T401" s="39"/>
      <c r="U401" s="39"/>
      <c r="V401" s="39"/>
      <c r="W401" s="39"/>
      <c r="X401" s="39"/>
      <c r="Y401" s="39"/>
      <c r="Z401" s="39"/>
      <c r="AA401" s="39"/>
      <c r="AB401" s="39"/>
      <c r="AC401" s="39"/>
      <c r="AD401" s="39"/>
      <c r="AE401" s="39"/>
      <c r="AF401" s="39"/>
      <c r="AG401" s="39"/>
      <c r="AH401" s="39"/>
      <c r="AI401" s="39"/>
      <c r="AJ401" s="39"/>
      <c r="AK401" s="39"/>
      <c r="AL401" s="39"/>
      <c r="AM401" s="39"/>
      <c r="AN401" s="39"/>
      <c r="AO401" s="39"/>
      <c r="AP401" s="39"/>
      <c r="AQ401" s="39"/>
      <c r="AR401" s="39"/>
      <c r="AS401" s="39"/>
      <c r="AT401" s="39"/>
      <c r="AU401" s="39"/>
      <c r="AV401" s="39"/>
      <c r="AW401" s="39"/>
      <c r="AX401" s="39"/>
      <c r="AY401" s="41"/>
      <c r="AZ401" s="41"/>
      <c r="BA401" s="41"/>
      <c r="BB401" s="41"/>
      <c r="BC401" s="41"/>
      <c r="BD401" s="41"/>
      <c r="BE401" s="41"/>
      <c r="BF401" s="41"/>
      <c r="BG401" s="41"/>
      <c r="BH401" s="41"/>
      <c r="BI401" s="41"/>
      <c r="BJ401" s="41"/>
      <c r="BK401" s="41"/>
      <c r="BL401" s="41"/>
      <c r="BM401" s="41"/>
      <c r="BN401" s="41"/>
      <c r="BO401" s="41"/>
      <c r="BP401" s="41"/>
      <c r="BQ401" s="41"/>
      <c r="BR401" s="41"/>
      <c r="BS401" s="41"/>
      <c r="BT401" s="41"/>
      <c r="BU401" s="41"/>
    </row>
    <row r="402" spans="1:73" ht="12.75" customHeight="1" x14ac:dyDescent="0.25">
      <c r="A402" s="39"/>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c r="Z402" s="39"/>
      <c r="AA402" s="39"/>
      <c r="AB402" s="39"/>
      <c r="AC402" s="39"/>
      <c r="AD402" s="39"/>
      <c r="AE402" s="39"/>
      <c r="AF402" s="39"/>
      <c r="AG402" s="39"/>
      <c r="AH402" s="39"/>
      <c r="AI402" s="39"/>
      <c r="AJ402" s="39"/>
      <c r="AK402" s="39"/>
      <c r="AL402" s="39"/>
      <c r="AM402" s="39"/>
      <c r="AN402" s="39"/>
      <c r="AO402" s="39"/>
      <c r="AP402" s="39"/>
      <c r="AQ402" s="39"/>
      <c r="AR402" s="39"/>
      <c r="AS402" s="39"/>
      <c r="AT402" s="39"/>
      <c r="AU402" s="39"/>
      <c r="AV402" s="39"/>
      <c r="AW402" s="39"/>
      <c r="AX402" s="39"/>
      <c r="AY402" s="41"/>
      <c r="AZ402" s="41"/>
      <c r="BA402" s="41"/>
      <c r="BB402" s="41"/>
      <c r="BC402" s="41"/>
      <c r="BD402" s="41"/>
      <c r="BE402" s="41"/>
      <c r="BF402" s="41"/>
      <c r="BG402" s="41"/>
      <c r="BH402" s="41"/>
      <c r="BI402" s="41"/>
      <c r="BJ402" s="41"/>
      <c r="BK402" s="41"/>
      <c r="BL402" s="41"/>
      <c r="BM402" s="41"/>
      <c r="BN402" s="41"/>
      <c r="BO402" s="41"/>
      <c r="BP402" s="41"/>
      <c r="BQ402" s="41"/>
      <c r="BR402" s="41"/>
      <c r="BS402" s="41"/>
      <c r="BT402" s="41"/>
      <c r="BU402" s="41"/>
    </row>
    <row r="403" spans="1:73" ht="12.75" customHeight="1" x14ac:dyDescent="0.25">
      <c r="A403" s="39"/>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c r="Z403" s="39"/>
      <c r="AA403" s="39"/>
      <c r="AB403" s="39"/>
      <c r="AC403" s="39"/>
      <c r="AD403" s="39"/>
      <c r="AE403" s="39"/>
      <c r="AF403" s="39"/>
      <c r="AG403" s="39"/>
      <c r="AH403" s="39"/>
      <c r="AI403" s="39"/>
      <c r="AJ403" s="39"/>
      <c r="AK403" s="39"/>
      <c r="AL403" s="39"/>
      <c r="AM403" s="39"/>
      <c r="AN403" s="39"/>
      <c r="AO403" s="39"/>
      <c r="AP403" s="39"/>
      <c r="AQ403" s="39"/>
      <c r="AR403" s="39"/>
      <c r="AS403" s="39"/>
      <c r="AT403" s="39"/>
      <c r="AU403" s="39"/>
      <c r="AV403" s="39"/>
      <c r="AW403" s="39"/>
      <c r="AX403" s="39"/>
      <c r="AY403" s="41"/>
      <c r="AZ403" s="41"/>
      <c r="BA403" s="41"/>
      <c r="BB403" s="41"/>
      <c r="BC403" s="41"/>
      <c r="BD403" s="41"/>
      <c r="BE403" s="41"/>
      <c r="BF403" s="41"/>
      <c r="BG403" s="41"/>
      <c r="BH403" s="41"/>
      <c r="BI403" s="41"/>
      <c r="BJ403" s="41"/>
      <c r="BK403" s="41"/>
      <c r="BL403" s="41"/>
      <c r="BM403" s="41"/>
      <c r="BN403" s="41"/>
      <c r="BO403" s="41"/>
      <c r="BP403" s="41"/>
      <c r="BQ403" s="41"/>
      <c r="BR403" s="41"/>
      <c r="BS403" s="41"/>
      <c r="BT403" s="41"/>
      <c r="BU403" s="41"/>
    </row>
    <row r="404" spans="1:73" ht="12.75" customHeight="1" x14ac:dyDescent="0.25">
      <c r="A404" s="39"/>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c r="Z404" s="39"/>
      <c r="AA404" s="39"/>
      <c r="AB404" s="39"/>
      <c r="AC404" s="39"/>
      <c r="AD404" s="39"/>
      <c r="AE404" s="39"/>
      <c r="AF404" s="39"/>
      <c r="AG404" s="39"/>
      <c r="AH404" s="39"/>
      <c r="AI404" s="39"/>
      <c r="AJ404" s="39"/>
      <c r="AK404" s="39"/>
      <c r="AL404" s="39"/>
      <c r="AM404" s="39"/>
      <c r="AN404" s="39"/>
      <c r="AO404" s="39"/>
      <c r="AP404" s="39"/>
      <c r="AQ404" s="39"/>
      <c r="AR404" s="39"/>
      <c r="AS404" s="39"/>
      <c r="AT404" s="39"/>
      <c r="AU404" s="39"/>
      <c r="AV404" s="39"/>
      <c r="AW404" s="39"/>
      <c r="AX404" s="39"/>
      <c r="AY404" s="41"/>
      <c r="AZ404" s="41"/>
      <c r="BA404" s="41"/>
      <c r="BB404" s="41"/>
      <c r="BC404" s="41"/>
      <c r="BD404" s="41"/>
      <c r="BE404" s="41"/>
      <c r="BF404" s="41"/>
      <c r="BG404" s="41"/>
      <c r="BH404" s="41"/>
      <c r="BI404" s="41"/>
      <c r="BJ404" s="41"/>
      <c r="BK404" s="41"/>
      <c r="BL404" s="41"/>
      <c r="BM404" s="41"/>
      <c r="BN404" s="41"/>
      <c r="BO404" s="41"/>
      <c r="BP404" s="41"/>
      <c r="BQ404" s="41"/>
      <c r="BR404" s="41"/>
      <c r="BS404" s="41"/>
      <c r="BT404" s="41"/>
      <c r="BU404" s="41"/>
    </row>
    <row r="405" spans="1:73" ht="12.75" customHeight="1" x14ac:dyDescent="0.25">
      <c r="A405" s="39"/>
      <c r="B405" s="39"/>
      <c r="C405" s="39"/>
      <c r="D405" s="39"/>
      <c r="E405" s="39"/>
      <c r="F405" s="39"/>
      <c r="G405" s="39"/>
      <c r="H405" s="39"/>
      <c r="I405" s="39"/>
      <c r="J405" s="39"/>
      <c r="K405" s="39"/>
      <c r="L405" s="39"/>
      <c r="M405" s="39"/>
      <c r="N405" s="39"/>
      <c r="O405" s="39"/>
      <c r="P405" s="39"/>
      <c r="Q405" s="39"/>
      <c r="R405" s="39"/>
      <c r="S405" s="39"/>
      <c r="T405" s="39"/>
      <c r="U405" s="39"/>
      <c r="V405" s="39"/>
      <c r="W405" s="39"/>
      <c r="X405" s="39"/>
      <c r="Y405" s="39"/>
      <c r="Z405" s="39"/>
      <c r="AA405" s="39"/>
      <c r="AB405" s="39"/>
      <c r="AC405" s="39"/>
      <c r="AD405" s="39"/>
      <c r="AE405" s="39"/>
      <c r="AF405" s="39"/>
      <c r="AG405" s="39"/>
      <c r="AH405" s="39"/>
      <c r="AI405" s="39"/>
      <c r="AJ405" s="39"/>
      <c r="AK405" s="39"/>
      <c r="AL405" s="39"/>
      <c r="AM405" s="39"/>
      <c r="AN405" s="39"/>
      <c r="AO405" s="39"/>
      <c r="AP405" s="39"/>
      <c r="AQ405" s="39"/>
      <c r="AR405" s="39"/>
      <c r="AS405" s="39"/>
      <c r="AT405" s="39"/>
      <c r="AU405" s="39"/>
      <c r="AV405" s="39"/>
      <c r="AW405" s="39"/>
      <c r="AX405" s="39"/>
      <c r="AY405" s="41"/>
      <c r="AZ405" s="41"/>
      <c r="BA405" s="41"/>
      <c r="BB405" s="41"/>
      <c r="BC405" s="41"/>
      <c r="BD405" s="41"/>
      <c r="BE405" s="41"/>
      <c r="BF405" s="41"/>
      <c r="BG405" s="41"/>
      <c r="BH405" s="41"/>
      <c r="BI405" s="41"/>
      <c r="BJ405" s="41"/>
      <c r="BK405" s="41"/>
      <c r="BL405" s="41"/>
      <c r="BM405" s="41"/>
      <c r="BN405" s="41"/>
      <c r="BO405" s="41"/>
      <c r="BP405" s="41"/>
      <c r="BQ405" s="41"/>
      <c r="BR405" s="41"/>
      <c r="BS405" s="41"/>
      <c r="BT405" s="41"/>
      <c r="BU405" s="41"/>
    </row>
    <row r="406" spans="1:73" ht="12.75" customHeight="1" x14ac:dyDescent="0.25">
      <c r="A406" s="39"/>
      <c r="B406" s="39"/>
      <c r="C406" s="39"/>
      <c r="D406" s="39"/>
      <c r="E406" s="39"/>
      <c r="F406" s="39"/>
      <c r="G406" s="39"/>
      <c r="H406" s="39"/>
      <c r="I406" s="39"/>
      <c r="J406" s="39"/>
      <c r="K406" s="39"/>
      <c r="L406" s="39"/>
      <c r="M406" s="39"/>
      <c r="N406" s="39"/>
      <c r="O406" s="39"/>
      <c r="P406" s="39"/>
      <c r="Q406" s="39"/>
      <c r="R406" s="39"/>
      <c r="S406" s="39"/>
      <c r="T406" s="39"/>
      <c r="U406" s="39"/>
      <c r="V406" s="39"/>
      <c r="W406" s="39"/>
      <c r="X406" s="39"/>
      <c r="Y406" s="39"/>
      <c r="Z406" s="39"/>
      <c r="AA406" s="39"/>
      <c r="AB406" s="39"/>
      <c r="AC406" s="39"/>
      <c r="AD406" s="39"/>
      <c r="AE406" s="39"/>
      <c r="AF406" s="39"/>
      <c r="AG406" s="39"/>
      <c r="AH406" s="39"/>
      <c r="AI406" s="39"/>
      <c r="AJ406" s="39"/>
      <c r="AK406" s="39"/>
      <c r="AL406" s="39"/>
      <c r="AM406" s="39"/>
      <c r="AN406" s="39"/>
      <c r="AO406" s="39"/>
      <c r="AP406" s="39"/>
      <c r="AQ406" s="39"/>
      <c r="AR406" s="39"/>
      <c r="AS406" s="39"/>
      <c r="AT406" s="39"/>
      <c r="AU406" s="39"/>
      <c r="AV406" s="39"/>
      <c r="AW406" s="39"/>
      <c r="AX406" s="39"/>
      <c r="AY406" s="41"/>
      <c r="AZ406" s="41"/>
      <c r="BA406" s="41"/>
      <c r="BB406" s="41"/>
      <c r="BC406" s="41"/>
      <c r="BD406" s="41"/>
      <c r="BE406" s="41"/>
      <c r="BF406" s="41"/>
      <c r="BG406" s="41"/>
      <c r="BH406" s="41"/>
      <c r="BI406" s="41"/>
      <c r="BJ406" s="41"/>
      <c r="BK406" s="41"/>
      <c r="BL406" s="41"/>
      <c r="BM406" s="41"/>
      <c r="BN406" s="41"/>
      <c r="BO406" s="41"/>
      <c r="BP406" s="41"/>
      <c r="BQ406" s="41"/>
      <c r="BR406" s="41"/>
      <c r="BS406" s="41"/>
      <c r="BT406" s="41"/>
      <c r="BU406" s="41"/>
    </row>
    <row r="407" spans="1:73" ht="12.75" customHeight="1" x14ac:dyDescent="0.25">
      <c r="A407" s="39"/>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c r="Z407" s="39"/>
      <c r="AA407" s="39"/>
      <c r="AB407" s="39"/>
      <c r="AC407" s="39"/>
      <c r="AD407" s="39"/>
      <c r="AE407" s="39"/>
      <c r="AF407" s="39"/>
      <c r="AG407" s="39"/>
      <c r="AH407" s="39"/>
      <c r="AI407" s="39"/>
      <c r="AJ407" s="39"/>
      <c r="AK407" s="39"/>
      <c r="AL407" s="39"/>
      <c r="AM407" s="39"/>
      <c r="AN407" s="39"/>
      <c r="AO407" s="39"/>
      <c r="AP407" s="39"/>
      <c r="AQ407" s="39"/>
      <c r="AR407" s="39"/>
      <c r="AS407" s="39"/>
      <c r="AT407" s="39"/>
      <c r="AU407" s="39"/>
      <c r="AV407" s="39"/>
      <c r="AW407" s="39"/>
      <c r="AX407" s="39"/>
      <c r="AY407" s="41"/>
      <c r="AZ407" s="41"/>
      <c r="BA407" s="41"/>
      <c r="BB407" s="41"/>
      <c r="BC407" s="41"/>
      <c r="BD407" s="41"/>
      <c r="BE407" s="41"/>
      <c r="BF407" s="41"/>
      <c r="BG407" s="41"/>
      <c r="BH407" s="41"/>
      <c r="BI407" s="41"/>
      <c r="BJ407" s="41"/>
      <c r="BK407" s="41"/>
      <c r="BL407" s="41"/>
      <c r="BM407" s="41"/>
      <c r="BN407" s="41"/>
      <c r="BO407" s="41"/>
      <c r="BP407" s="41"/>
      <c r="BQ407" s="41"/>
      <c r="BR407" s="41"/>
      <c r="BS407" s="41"/>
      <c r="BT407" s="41"/>
      <c r="BU407" s="41"/>
    </row>
    <row r="408" spans="1:73" ht="12.75" customHeight="1" x14ac:dyDescent="0.25">
      <c r="A408" s="39"/>
      <c r="B408" s="39"/>
      <c r="C408" s="39"/>
      <c r="D408" s="39"/>
      <c r="E408" s="39"/>
      <c r="F408" s="39"/>
      <c r="G408" s="39"/>
      <c r="H408" s="39"/>
      <c r="I408" s="39"/>
      <c r="J408" s="39"/>
      <c r="K408" s="39"/>
      <c r="L408" s="39"/>
      <c r="M408" s="39"/>
      <c r="N408" s="39"/>
      <c r="O408" s="39"/>
      <c r="P408" s="39"/>
      <c r="Q408" s="39"/>
      <c r="R408" s="39"/>
      <c r="S408" s="39"/>
      <c r="T408" s="39"/>
      <c r="U408" s="39"/>
      <c r="V408" s="39"/>
      <c r="W408" s="39"/>
      <c r="X408" s="39"/>
      <c r="Y408" s="39"/>
      <c r="Z408" s="39"/>
      <c r="AA408" s="39"/>
      <c r="AB408" s="39"/>
      <c r="AC408" s="39"/>
      <c r="AD408" s="39"/>
      <c r="AE408" s="39"/>
      <c r="AF408" s="39"/>
      <c r="AG408" s="39"/>
      <c r="AH408" s="39"/>
      <c r="AI408" s="39"/>
      <c r="AJ408" s="39"/>
      <c r="AK408" s="39"/>
      <c r="AL408" s="39"/>
      <c r="AM408" s="39"/>
      <c r="AN408" s="39"/>
      <c r="AO408" s="39"/>
      <c r="AP408" s="39"/>
      <c r="AQ408" s="39"/>
      <c r="AR408" s="39"/>
      <c r="AS408" s="39"/>
      <c r="AT408" s="39"/>
      <c r="AU408" s="39"/>
      <c r="AV408" s="39"/>
      <c r="AW408" s="39"/>
      <c r="AX408" s="39"/>
      <c r="AY408" s="41"/>
      <c r="AZ408" s="41"/>
      <c r="BA408" s="41"/>
      <c r="BB408" s="41"/>
      <c r="BC408" s="41"/>
      <c r="BD408" s="41"/>
      <c r="BE408" s="41"/>
      <c r="BF408" s="41"/>
      <c r="BG408" s="41"/>
      <c r="BH408" s="41"/>
      <c r="BI408" s="41"/>
      <c r="BJ408" s="41"/>
      <c r="BK408" s="41"/>
      <c r="BL408" s="41"/>
      <c r="BM408" s="41"/>
      <c r="BN408" s="41"/>
      <c r="BO408" s="41"/>
      <c r="BP408" s="41"/>
      <c r="BQ408" s="41"/>
      <c r="BR408" s="41"/>
      <c r="BS408" s="41"/>
      <c r="BT408" s="41"/>
      <c r="BU408" s="41"/>
    </row>
    <row r="409" spans="1:73" ht="12.75" customHeight="1" x14ac:dyDescent="0.25">
      <c r="A409" s="39"/>
      <c r="B409" s="39"/>
      <c r="C409" s="39"/>
      <c r="D409" s="39"/>
      <c r="E409" s="39"/>
      <c r="F409" s="39"/>
      <c r="G409" s="39"/>
      <c r="H409" s="39"/>
      <c r="I409" s="39"/>
      <c r="J409" s="39"/>
      <c r="K409" s="39"/>
      <c r="L409" s="39"/>
      <c r="M409" s="39"/>
      <c r="N409" s="39"/>
      <c r="O409" s="39"/>
      <c r="P409" s="39"/>
      <c r="Q409" s="39"/>
      <c r="R409" s="39"/>
      <c r="S409" s="39"/>
      <c r="T409" s="39"/>
      <c r="U409" s="39"/>
      <c r="V409" s="39"/>
      <c r="W409" s="39"/>
      <c r="X409" s="39"/>
      <c r="Y409" s="39"/>
      <c r="Z409" s="39"/>
      <c r="AA409" s="39"/>
      <c r="AB409" s="39"/>
      <c r="AC409" s="39"/>
      <c r="AD409" s="39"/>
      <c r="AE409" s="39"/>
      <c r="AF409" s="39"/>
      <c r="AG409" s="39"/>
      <c r="AH409" s="39"/>
      <c r="AI409" s="39"/>
      <c r="AJ409" s="39"/>
      <c r="AK409" s="39"/>
      <c r="AL409" s="39"/>
      <c r="AM409" s="39"/>
      <c r="AN409" s="39"/>
      <c r="AO409" s="39"/>
      <c r="AP409" s="39"/>
      <c r="AQ409" s="39"/>
      <c r="AR409" s="39"/>
      <c r="AS409" s="39"/>
      <c r="AT409" s="39"/>
      <c r="AU409" s="39"/>
      <c r="AV409" s="39"/>
      <c r="AW409" s="39"/>
      <c r="AX409" s="39"/>
      <c r="AY409" s="41"/>
      <c r="AZ409" s="41"/>
      <c r="BA409" s="41"/>
      <c r="BB409" s="41"/>
      <c r="BC409" s="41"/>
      <c r="BD409" s="41"/>
      <c r="BE409" s="41"/>
      <c r="BF409" s="41"/>
      <c r="BG409" s="41"/>
      <c r="BH409" s="41"/>
      <c r="BI409" s="41"/>
      <c r="BJ409" s="41"/>
      <c r="BK409" s="41"/>
      <c r="BL409" s="41"/>
      <c r="BM409" s="41"/>
      <c r="BN409" s="41"/>
      <c r="BO409" s="41"/>
      <c r="BP409" s="41"/>
      <c r="BQ409" s="41"/>
      <c r="BR409" s="41"/>
      <c r="BS409" s="41"/>
      <c r="BT409" s="41"/>
      <c r="BU409" s="41"/>
    </row>
    <row r="410" spans="1:73" ht="12.75" customHeight="1" x14ac:dyDescent="0.25">
      <c r="A410" s="39"/>
      <c r="B410" s="39"/>
      <c r="C410" s="39"/>
      <c r="D410" s="39"/>
      <c r="E410" s="39"/>
      <c r="F410" s="39"/>
      <c r="G410" s="39"/>
      <c r="H410" s="39"/>
      <c r="I410" s="39"/>
      <c r="J410" s="39"/>
      <c r="K410" s="39"/>
      <c r="L410" s="39"/>
      <c r="M410" s="39"/>
      <c r="N410" s="39"/>
      <c r="O410" s="39"/>
      <c r="P410" s="39"/>
      <c r="Q410" s="39"/>
      <c r="R410" s="39"/>
      <c r="S410" s="39"/>
      <c r="T410" s="39"/>
      <c r="U410" s="39"/>
      <c r="V410" s="39"/>
      <c r="W410" s="39"/>
      <c r="X410" s="39"/>
      <c r="Y410" s="39"/>
      <c r="Z410" s="39"/>
      <c r="AA410" s="39"/>
      <c r="AB410" s="39"/>
      <c r="AC410" s="39"/>
      <c r="AD410" s="39"/>
      <c r="AE410" s="39"/>
      <c r="AF410" s="39"/>
      <c r="AG410" s="39"/>
      <c r="AH410" s="39"/>
      <c r="AI410" s="39"/>
      <c r="AJ410" s="39"/>
      <c r="AK410" s="39"/>
      <c r="AL410" s="39"/>
      <c r="AM410" s="39"/>
      <c r="AN410" s="39"/>
      <c r="AO410" s="39"/>
      <c r="AP410" s="39"/>
      <c r="AQ410" s="39"/>
      <c r="AR410" s="39"/>
      <c r="AS410" s="39"/>
      <c r="AT410" s="39"/>
      <c r="AU410" s="39"/>
      <c r="AV410" s="39"/>
      <c r="AW410" s="39"/>
      <c r="AX410" s="39"/>
      <c r="AY410" s="41"/>
      <c r="AZ410" s="41"/>
      <c r="BA410" s="41"/>
      <c r="BB410" s="41"/>
      <c r="BC410" s="41"/>
      <c r="BD410" s="41"/>
      <c r="BE410" s="41"/>
      <c r="BF410" s="41"/>
      <c r="BG410" s="41"/>
      <c r="BH410" s="41"/>
      <c r="BI410" s="41"/>
      <c r="BJ410" s="41"/>
      <c r="BK410" s="41"/>
      <c r="BL410" s="41"/>
      <c r="BM410" s="41"/>
      <c r="BN410" s="41"/>
      <c r="BO410" s="41"/>
      <c r="BP410" s="41"/>
      <c r="BQ410" s="41"/>
      <c r="BR410" s="41"/>
      <c r="BS410" s="41"/>
      <c r="BT410" s="41"/>
      <c r="BU410" s="41"/>
    </row>
    <row r="411" spans="1:73" ht="12.75" customHeight="1" x14ac:dyDescent="0.25">
      <c r="A411" s="39"/>
      <c r="B411" s="39"/>
      <c r="C411" s="39"/>
      <c r="D411" s="39"/>
      <c r="E411" s="39"/>
      <c r="F411" s="39"/>
      <c r="G411" s="39"/>
      <c r="H411" s="39"/>
      <c r="I411" s="39"/>
      <c r="J411" s="39"/>
      <c r="K411" s="39"/>
      <c r="L411" s="39"/>
      <c r="M411" s="39"/>
      <c r="N411" s="39"/>
      <c r="O411" s="39"/>
      <c r="P411" s="39"/>
      <c r="Q411" s="39"/>
      <c r="R411" s="39"/>
      <c r="S411" s="39"/>
      <c r="T411" s="39"/>
      <c r="U411" s="39"/>
      <c r="V411" s="39"/>
      <c r="W411" s="39"/>
      <c r="X411" s="39"/>
      <c r="Y411" s="39"/>
      <c r="Z411" s="39"/>
      <c r="AA411" s="39"/>
      <c r="AB411" s="39"/>
      <c r="AC411" s="39"/>
      <c r="AD411" s="39"/>
      <c r="AE411" s="39"/>
      <c r="AF411" s="39"/>
      <c r="AG411" s="39"/>
      <c r="AH411" s="39"/>
      <c r="AI411" s="39"/>
      <c r="AJ411" s="39"/>
      <c r="AK411" s="39"/>
      <c r="AL411" s="39"/>
      <c r="AM411" s="39"/>
      <c r="AN411" s="39"/>
      <c r="AO411" s="39"/>
      <c r="AP411" s="39"/>
      <c r="AQ411" s="39"/>
      <c r="AR411" s="39"/>
      <c r="AS411" s="39"/>
      <c r="AT411" s="39"/>
      <c r="AU411" s="39"/>
      <c r="AV411" s="39"/>
      <c r="AW411" s="39"/>
      <c r="AX411" s="39"/>
      <c r="AY411" s="41"/>
      <c r="AZ411" s="41"/>
      <c r="BA411" s="41"/>
      <c r="BB411" s="41"/>
      <c r="BC411" s="41"/>
      <c r="BD411" s="41"/>
      <c r="BE411" s="41"/>
      <c r="BF411" s="41"/>
      <c r="BG411" s="41"/>
      <c r="BH411" s="41"/>
      <c r="BI411" s="41"/>
      <c r="BJ411" s="41"/>
      <c r="BK411" s="41"/>
      <c r="BL411" s="41"/>
      <c r="BM411" s="41"/>
      <c r="BN411" s="41"/>
      <c r="BO411" s="41"/>
      <c r="BP411" s="41"/>
      <c r="BQ411" s="41"/>
      <c r="BR411" s="41"/>
      <c r="BS411" s="41"/>
      <c r="BT411" s="41"/>
      <c r="BU411" s="41"/>
    </row>
    <row r="412" spans="1:73" ht="12.75" customHeight="1" x14ac:dyDescent="0.25">
      <c r="A412" s="39"/>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39"/>
      <c r="AA412" s="39"/>
      <c r="AB412" s="39"/>
      <c r="AC412" s="39"/>
      <c r="AD412" s="39"/>
      <c r="AE412" s="39"/>
      <c r="AF412" s="39"/>
      <c r="AG412" s="39"/>
      <c r="AH412" s="39"/>
      <c r="AI412" s="39"/>
      <c r="AJ412" s="39"/>
      <c r="AK412" s="39"/>
      <c r="AL412" s="39"/>
      <c r="AM412" s="39"/>
      <c r="AN412" s="39"/>
      <c r="AO412" s="39"/>
      <c r="AP412" s="39"/>
      <c r="AQ412" s="39"/>
      <c r="AR412" s="39"/>
      <c r="AS412" s="39"/>
      <c r="AT412" s="39"/>
      <c r="AU412" s="39"/>
      <c r="AV412" s="39"/>
      <c r="AW412" s="39"/>
      <c r="AX412" s="39"/>
      <c r="AY412" s="41"/>
      <c r="AZ412" s="41"/>
      <c r="BA412" s="41"/>
      <c r="BB412" s="41"/>
      <c r="BC412" s="41"/>
      <c r="BD412" s="41"/>
      <c r="BE412" s="41"/>
      <c r="BF412" s="41"/>
      <c r="BG412" s="41"/>
      <c r="BH412" s="41"/>
      <c r="BI412" s="41"/>
      <c r="BJ412" s="41"/>
      <c r="BK412" s="41"/>
      <c r="BL412" s="41"/>
      <c r="BM412" s="41"/>
      <c r="BN412" s="41"/>
      <c r="BO412" s="41"/>
      <c r="BP412" s="41"/>
      <c r="BQ412" s="41"/>
      <c r="BR412" s="41"/>
      <c r="BS412" s="41"/>
      <c r="BT412" s="41"/>
      <c r="BU412" s="41"/>
    </row>
    <row r="413" spans="1:73" ht="12.75" customHeight="1" x14ac:dyDescent="0.25">
      <c r="A413" s="39"/>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c r="Z413" s="39"/>
      <c r="AA413" s="39"/>
      <c r="AB413" s="39"/>
      <c r="AC413" s="39"/>
      <c r="AD413" s="39"/>
      <c r="AE413" s="39"/>
      <c r="AF413" s="39"/>
      <c r="AG413" s="39"/>
      <c r="AH413" s="39"/>
      <c r="AI413" s="39"/>
      <c r="AJ413" s="39"/>
      <c r="AK413" s="39"/>
      <c r="AL413" s="39"/>
      <c r="AM413" s="39"/>
      <c r="AN413" s="39"/>
      <c r="AO413" s="39"/>
      <c r="AP413" s="39"/>
      <c r="AQ413" s="39"/>
      <c r="AR413" s="39"/>
      <c r="AS413" s="39"/>
      <c r="AT413" s="39"/>
      <c r="AU413" s="39"/>
      <c r="AV413" s="39"/>
      <c r="AW413" s="39"/>
      <c r="AX413" s="39"/>
      <c r="AY413" s="41"/>
      <c r="AZ413" s="41"/>
      <c r="BA413" s="41"/>
      <c r="BB413" s="41"/>
      <c r="BC413" s="41"/>
      <c r="BD413" s="41"/>
      <c r="BE413" s="41"/>
      <c r="BF413" s="41"/>
      <c r="BG413" s="41"/>
      <c r="BH413" s="41"/>
      <c r="BI413" s="41"/>
      <c r="BJ413" s="41"/>
      <c r="BK413" s="41"/>
      <c r="BL413" s="41"/>
      <c r="BM413" s="41"/>
      <c r="BN413" s="41"/>
      <c r="BO413" s="41"/>
      <c r="BP413" s="41"/>
      <c r="BQ413" s="41"/>
      <c r="BR413" s="41"/>
      <c r="BS413" s="41"/>
      <c r="BT413" s="41"/>
      <c r="BU413" s="41"/>
    </row>
    <row r="414" spans="1:73" ht="12.75" customHeight="1" x14ac:dyDescent="0.25">
      <c r="A414" s="39"/>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c r="AA414" s="39"/>
      <c r="AB414" s="39"/>
      <c r="AC414" s="39"/>
      <c r="AD414" s="39"/>
      <c r="AE414" s="39"/>
      <c r="AF414" s="39"/>
      <c r="AG414" s="39"/>
      <c r="AH414" s="39"/>
      <c r="AI414" s="39"/>
      <c r="AJ414" s="39"/>
      <c r="AK414" s="39"/>
      <c r="AL414" s="39"/>
      <c r="AM414" s="39"/>
      <c r="AN414" s="39"/>
      <c r="AO414" s="39"/>
      <c r="AP414" s="39"/>
      <c r="AQ414" s="39"/>
      <c r="AR414" s="39"/>
      <c r="AS414" s="39"/>
      <c r="AT414" s="39"/>
      <c r="AU414" s="39"/>
      <c r="AV414" s="39"/>
      <c r="AW414" s="39"/>
      <c r="AX414" s="39"/>
      <c r="AY414" s="41"/>
      <c r="AZ414" s="41"/>
      <c r="BA414" s="41"/>
      <c r="BB414" s="41"/>
      <c r="BC414" s="41"/>
      <c r="BD414" s="41"/>
      <c r="BE414" s="41"/>
      <c r="BF414" s="41"/>
      <c r="BG414" s="41"/>
      <c r="BH414" s="41"/>
      <c r="BI414" s="41"/>
      <c r="BJ414" s="41"/>
      <c r="BK414" s="41"/>
      <c r="BL414" s="41"/>
      <c r="BM414" s="41"/>
      <c r="BN414" s="41"/>
      <c r="BO414" s="41"/>
      <c r="BP414" s="41"/>
      <c r="BQ414" s="41"/>
      <c r="BR414" s="41"/>
      <c r="BS414" s="41"/>
      <c r="BT414" s="41"/>
      <c r="BU414" s="41"/>
    </row>
    <row r="415" spans="1:73" ht="12.75" customHeight="1" x14ac:dyDescent="0.25">
      <c r="A415" s="39"/>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c r="AA415" s="39"/>
      <c r="AB415" s="39"/>
      <c r="AC415" s="39"/>
      <c r="AD415" s="39"/>
      <c r="AE415" s="39"/>
      <c r="AF415" s="39"/>
      <c r="AG415" s="39"/>
      <c r="AH415" s="39"/>
      <c r="AI415" s="39"/>
      <c r="AJ415" s="39"/>
      <c r="AK415" s="39"/>
      <c r="AL415" s="39"/>
      <c r="AM415" s="39"/>
      <c r="AN415" s="39"/>
      <c r="AO415" s="39"/>
      <c r="AP415" s="39"/>
      <c r="AQ415" s="39"/>
      <c r="AR415" s="39"/>
      <c r="AS415" s="39"/>
      <c r="AT415" s="39"/>
      <c r="AU415" s="39"/>
      <c r="AV415" s="39"/>
      <c r="AW415" s="39"/>
      <c r="AX415" s="39"/>
      <c r="AY415" s="41"/>
      <c r="AZ415" s="41"/>
      <c r="BA415" s="41"/>
      <c r="BB415" s="41"/>
      <c r="BC415" s="41"/>
      <c r="BD415" s="41"/>
      <c r="BE415" s="41"/>
      <c r="BF415" s="41"/>
      <c r="BG415" s="41"/>
      <c r="BH415" s="41"/>
      <c r="BI415" s="41"/>
      <c r="BJ415" s="41"/>
      <c r="BK415" s="41"/>
      <c r="BL415" s="41"/>
      <c r="BM415" s="41"/>
      <c r="BN415" s="41"/>
      <c r="BO415" s="41"/>
      <c r="BP415" s="41"/>
      <c r="BQ415" s="41"/>
      <c r="BR415" s="41"/>
      <c r="BS415" s="41"/>
      <c r="BT415" s="41"/>
      <c r="BU415" s="41"/>
    </row>
    <row r="416" spans="1:73" ht="12.75" customHeight="1" x14ac:dyDescent="0.25">
      <c r="A416" s="39"/>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c r="AA416" s="39"/>
      <c r="AB416" s="39"/>
      <c r="AC416" s="39"/>
      <c r="AD416" s="39"/>
      <c r="AE416" s="39"/>
      <c r="AF416" s="39"/>
      <c r="AG416" s="39"/>
      <c r="AH416" s="39"/>
      <c r="AI416" s="39"/>
      <c r="AJ416" s="39"/>
      <c r="AK416" s="39"/>
      <c r="AL416" s="39"/>
      <c r="AM416" s="39"/>
      <c r="AN416" s="39"/>
      <c r="AO416" s="39"/>
      <c r="AP416" s="39"/>
      <c r="AQ416" s="39"/>
      <c r="AR416" s="39"/>
      <c r="AS416" s="39"/>
      <c r="AT416" s="39"/>
      <c r="AU416" s="39"/>
      <c r="AV416" s="39"/>
      <c r="AW416" s="39"/>
      <c r="AX416" s="39"/>
      <c r="AY416" s="41"/>
      <c r="AZ416" s="41"/>
      <c r="BA416" s="41"/>
      <c r="BB416" s="41"/>
      <c r="BC416" s="41"/>
      <c r="BD416" s="41"/>
      <c r="BE416" s="41"/>
      <c r="BF416" s="41"/>
      <c r="BG416" s="41"/>
      <c r="BH416" s="41"/>
      <c r="BI416" s="41"/>
      <c r="BJ416" s="41"/>
      <c r="BK416" s="41"/>
      <c r="BL416" s="41"/>
      <c r="BM416" s="41"/>
      <c r="BN416" s="41"/>
      <c r="BO416" s="41"/>
      <c r="BP416" s="41"/>
      <c r="BQ416" s="41"/>
      <c r="BR416" s="41"/>
      <c r="BS416" s="41"/>
      <c r="BT416" s="41"/>
      <c r="BU416" s="41"/>
    </row>
    <row r="417" spans="1:73" ht="12.75" customHeight="1" x14ac:dyDescent="0.25">
      <c r="A417" s="39"/>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c r="AA417" s="39"/>
      <c r="AB417" s="39"/>
      <c r="AC417" s="39"/>
      <c r="AD417" s="39"/>
      <c r="AE417" s="39"/>
      <c r="AF417" s="39"/>
      <c r="AG417" s="39"/>
      <c r="AH417" s="39"/>
      <c r="AI417" s="39"/>
      <c r="AJ417" s="39"/>
      <c r="AK417" s="39"/>
      <c r="AL417" s="39"/>
      <c r="AM417" s="39"/>
      <c r="AN417" s="39"/>
      <c r="AO417" s="39"/>
      <c r="AP417" s="39"/>
      <c r="AQ417" s="39"/>
      <c r="AR417" s="39"/>
      <c r="AS417" s="39"/>
      <c r="AT417" s="39"/>
      <c r="AU417" s="39"/>
      <c r="AV417" s="39"/>
      <c r="AW417" s="39"/>
      <c r="AX417" s="39"/>
      <c r="AY417" s="41"/>
      <c r="AZ417" s="41"/>
      <c r="BA417" s="41"/>
      <c r="BB417" s="41"/>
      <c r="BC417" s="41"/>
      <c r="BD417" s="41"/>
      <c r="BE417" s="41"/>
      <c r="BF417" s="41"/>
      <c r="BG417" s="41"/>
      <c r="BH417" s="41"/>
      <c r="BI417" s="41"/>
      <c r="BJ417" s="41"/>
      <c r="BK417" s="41"/>
      <c r="BL417" s="41"/>
      <c r="BM417" s="41"/>
      <c r="BN417" s="41"/>
      <c r="BO417" s="41"/>
      <c r="BP417" s="41"/>
      <c r="BQ417" s="41"/>
      <c r="BR417" s="41"/>
      <c r="BS417" s="41"/>
      <c r="BT417" s="41"/>
      <c r="BU417" s="41"/>
    </row>
    <row r="418" spans="1:73" ht="12.75" customHeight="1" x14ac:dyDescent="0.25">
      <c r="A418" s="39"/>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c r="AA418" s="39"/>
      <c r="AB418" s="39"/>
      <c r="AC418" s="39"/>
      <c r="AD418" s="39"/>
      <c r="AE418" s="39"/>
      <c r="AF418" s="39"/>
      <c r="AG418" s="39"/>
      <c r="AH418" s="39"/>
      <c r="AI418" s="39"/>
      <c r="AJ418" s="39"/>
      <c r="AK418" s="39"/>
      <c r="AL418" s="39"/>
      <c r="AM418" s="39"/>
      <c r="AN418" s="39"/>
      <c r="AO418" s="39"/>
      <c r="AP418" s="39"/>
      <c r="AQ418" s="39"/>
      <c r="AR418" s="39"/>
      <c r="AS418" s="39"/>
      <c r="AT418" s="39"/>
      <c r="AU418" s="39"/>
      <c r="AV418" s="39"/>
      <c r="AW418" s="39"/>
      <c r="AX418" s="39"/>
      <c r="AY418" s="41"/>
      <c r="AZ418" s="41"/>
      <c r="BA418" s="41"/>
      <c r="BB418" s="41"/>
      <c r="BC418" s="41"/>
      <c r="BD418" s="41"/>
      <c r="BE418" s="41"/>
      <c r="BF418" s="41"/>
      <c r="BG418" s="41"/>
      <c r="BH418" s="41"/>
      <c r="BI418" s="41"/>
      <c r="BJ418" s="41"/>
      <c r="BK418" s="41"/>
      <c r="BL418" s="41"/>
      <c r="BM418" s="41"/>
      <c r="BN418" s="41"/>
      <c r="BO418" s="41"/>
      <c r="BP418" s="41"/>
      <c r="BQ418" s="41"/>
      <c r="BR418" s="41"/>
      <c r="BS418" s="41"/>
      <c r="BT418" s="41"/>
      <c r="BU418" s="41"/>
    </row>
    <row r="419" spans="1:73" ht="12.75" customHeight="1" x14ac:dyDescent="0.25">
      <c r="A419" s="39"/>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c r="AA419" s="39"/>
      <c r="AB419" s="39"/>
      <c r="AC419" s="39"/>
      <c r="AD419" s="39"/>
      <c r="AE419" s="39"/>
      <c r="AF419" s="39"/>
      <c r="AG419" s="39"/>
      <c r="AH419" s="39"/>
      <c r="AI419" s="39"/>
      <c r="AJ419" s="39"/>
      <c r="AK419" s="39"/>
      <c r="AL419" s="39"/>
      <c r="AM419" s="39"/>
      <c r="AN419" s="39"/>
      <c r="AO419" s="39"/>
      <c r="AP419" s="39"/>
      <c r="AQ419" s="39"/>
      <c r="AR419" s="39"/>
      <c r="AS419" s="39"/>
      <c r="AT419" s="39"/>
      <c r="AU419" s="39"/>
      <c r="AV419" s="39"/>
      <c r="AW419" s="39"/>
      <c r="AX419" s="39"/>
      <c r="AY419" s="41"/>
      <c r="AZ419" s="41"/>
      <c r="BA419" s="41"/>
      <c r="BB419" s="41"/>
      <c r="BC419" s="41"/>
      <c r="BD419" s="41"/>
      <c r="BE419" s="41"/>
      <c r="BF419" s="41"/>
      <c r="BG419" s="41"/>
      <c r="BH419" s="41"/>
      <c r="BI419" s="41"/>
      <c r="BJ419" s="41"/>
      <c r="BK419" s="41"/>
      <c r="BL419" s="41"/>
      <c r="BM419" s="41"/>
      <c r="BN419" s="41"/>
      <c r="BO419" s="41"/>
      <c r="BP419" s="41"/>
      <c r="BQ419" s="41"/>
      <c r="BR419" s="41"/>
      <c r="BS419" s="41"/>
      <c r="BT419" s="41"/>
      <c r="BU419" s="41"/>
    </row>
    <row r="420" spans="1:73" ht="12.75" customHeight="1" x14ac:dyDescent="0.25">
      <c r="A420" s="39"/>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c r="Z420" s="39"/>
      <c r="AA420" s="39"/>
      <c r="AB420" s="39"/>
      <c r="AC420" s="39"/>
      <c r="AD420" s="39"/>
      <c r="AE420" s="39"/>
      <c r="AF420" s="39"/>
      <c r="AG420" s="39"/>
      <c r="AH420" s="39"/>
      <c r="AI420" s="39"/>
      <c r="AJ420" s="39"/>
      <c r="AK420" s="39"/>
      <c r="AL420" s="39"/>
      <c r="AM420" s="39"/>
      <c r="AN420" s="39"/>
      <c r="AO420" s="39"/>
      <c r="AP420" s="39"/>
      <c r="AQ420" s="39"/>
      <c r="AR420" s="39"/>
      <c r="AS420" s="39"/>
      <c r="AT420" s="39"/>
      <c r="AU420" s="39"/>
      <c r="AV420" s="39"/>
      <c r="AW420" s="39"/>
      <c r="AX420" s="39"/>
      <c r="AY420" s="41"/>
      <c r="AZ420" s="41"/>
      <c r="BA420" s="41"/>
      <c r="BB420" s="41"/>
      <c r="BC420" s="41"/>
      <c r="BD420" s="41"/>
      <c r="BE420" s="41"/>
      <c r="BF420" s="41"/>
      <c r="BG420" s="41"/>
      <c r="BH420" s="41"/>
      <c r="BI420" s="41"/>
      <c r="BJ420" s="41"/>
      <c r="BK420" s="41"/>
      <c r="BL420" s="41"/>
      <c r="BM420" s="41"/>
      <c r="BN420" s="41"/>
      <c r="BO420" s="41"/>
      <c r="BP420" s="41"/>
      <c r="BQ420" s="41"/>
      <c r="BR420" s="41"/>
      <c r="BS420" s="41"/>
      <c r="BT420" s="41"/>
      <c r="BU420" s="41"/>
    </row>
    <row r="421" spans="1:73" ht="12.75" customHeight="1" x14ac:dyDescent="0.25">
      <c r="A421" s="39"/>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c r="Z421" s="39"/>
      <c r="AA421" s="39"/>
      <c r="AB421" s="39"/>
      <c r="AC421" s="39"/>
      <c r="AD421" s="39"/>
      <c r="AE421" s="39"/>
      <c r="AF421" s="39"/>
      <c r="AG421" s="39"/>
      <c r="AH421" s="39"/>
      <c r="AI421" s="39"/>
      <c r="AJ421" s="39"/>
      <c r="AK421" s="39"/>
      <c r="AL421" s="39"/>
      <c r="AM421" s="39"/>
      <c r="AN421" s="39"/>
      <c r="AO421" s="39"/>
      <c r="AP421" s="39"/>
      <c r="AQ421" s="39"/>
      <c r="AR421" s="39"/>
      <c r="AS421" s="39"/>
      <c r="AT421" s="39"/>
      <c r="AU421" s="39"/>
      <c r="AV421" s="39"/>
      <c r="AW421" s="39"/>
      <c r="AX421" s="39"/>
      <c r="AY421" s="41"/>
      <c r="AZ421" s="41"/>
      <c r="BA421" s="41"/>
      <c r="BB421" s="41"/>
      <c r="BC421" s="41"/>
      <c r="BD421" s="41"/>
      <c r="BE421" s="41"/>
      <c r="BF421" s="41"/>
      <c r="BG421" s="41"/>
      <c r="BH421" s="41"/>
      <c r="BI421" s="41"/>
      <c r="BJ421" s="41"/>
      <c r="BK421" s="41"/>
      <c r="BL421" s="41"/>
      <c r="BM421" s="41"/>
      <c r="BN421" s="41"/>
      <c r="BO421" s="41"/>
      <c r="BP421" s="41"/>
      <c r="BQ421" s="41"/>
      <c r="BR421" s="41"/>
      <c r="BS421" s="41"/>
      <c r="BT421" s="41"/>
      <c r="BU421" s="41"/>
    </row>
    <row r="422" spans="1:73" ht="12.75" customHeight="1" x14ac:dyDescent="0.25">
      <c r="A422" s="39"/>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c r="Z422" s="39"/>
      <c r="AA422" s="39"/>
      <c r="AB422" s="39"/>
      <c r="AC422" s="39"/>
      <c r="AD422" s="39"/>
      <c r="AE422" s="39"/>
      <c r="AF422" s="39"/>
      <c r="AG422" s="39"/>
      <c r="AH422" s="39"/>
      <c r="AI422" s="39"/>
      <c r="AJ422" s="39"/>
      <c r="AK422" s="39"/>
      <c r="AL422" s="39"/>
      <c r="AM422" s="39"/>
      <c r="AN422" s="39"/>
      <c r="AO422" s="39"/>
      <c r="AP422" s="39"/>
      <c r="AQ422" s="39"/>
      <c r="AR422" s="39"/>
      <c r="AS422" s="39"/>
      <c r="AT422" s="39"/>
      <c r="AU422" s="39"/>
      <c r="AV422" s="39"/>
      <c r="AW422" s="39"/>
      <c r="AX422" s="39"/>
      <c r="AY422" s="41"/>
      <c r="AZ422" s="41"/>
      <c r="BA422" s="41"/>
      <c r="BB422" s="41"/>
      <c r="BC422" s="41"/>
      <c r="BD422" s="41"/>
      <c r="BE422" s="41"/>
      <c r="BF422" s="41"/>
      <c r="BG422" s="41"/>
      <c r="BH422" s="41"/>
      <c r="BI422" s="41"/>
      <c r="BJ422" s="41"/>
      <c r="BK422" s="41"/>
      <c r="BL422" s="41"/>
      <c r="BM422" s="41"/>
      <c r="BN422" s="41"/>
      <c r="BO422" s="41"/>
      <c r="BP422" s="41"/>
      <c r="BQ422" s="41"/>
      <c r="BR422" s="41"/>
      <c r="BS422" s="41"/>
      <c r="BT422" s="41"/>
      <c r="BU422" s="41"/>
    </row>
    <row r="423" spans="1:73" ht="12.75" customHeight="1" x14ac:dyDescent="0.25">
      <c r="A423" s="39"/>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c r="Z423" s="39"/>
      <c r="AA423" s="39"/>
      <c r="AB423" s="39"/>
      <c r="AC423" s="39"/>
      <c r="AD423" s="39"/>
      <c r="AE423" s="39"/>
      <c r="AF423" s="39"/>
      <c r="AG423" s="39"/>
      <c r="AH423" s="39"/>
      <c r="AI423" s="39"/>
      <c r="AJ423" s="39"/>
      <c r="AK423" s="39"/>
      <c r="AL423" s="39"/>
      <c r="AM423" s="39"/>
      <c r="AN423" s="39"/>
      <c r="AO423" s="39"/>
      <c r="AP423" s="39"/>
      <c r="AQ423" s="39"/>
      <c r="AR423" s="39"/>
      <c r="AS423" s="39"/>
      <c r="AT423" s="39"/>
      <c r="AU423" s="39"/>
      <c r="AV423" s="39"/>
      <c r="AW423" s="39"/>
      <c r="AX423" s="39"/>
      <c r="AY423" s="41"/>
      <c r="AZ423" s="41"/>
      <c r="BA423" s="41"/>
      <c r="BB423" s="41"/>
      <c r="BC423" s="41"/>
      <c r="BD423" s="41"/>
      <c r="BE423" s="41"/>
      <c r="BF423" s="41"/>
      <c r="BG423" s="41"/>
      <c r="BH423" s="41"/>
      <c r="BI423" s="41"/>
      <c r="BJ423" s="41"/>
      <c r="BK423" s="41"/>
      <c r="BL423" s="41"/>
      <c r="BM423" s="41"/>
      <c r="BN423" s="41"/>
      <c r="BO423" s="41"/>
      <c r="BP423" s="41"/>
      <c r="BQ423" s="41"/>
      <c r="BR423" s="41"/>
      <c r="BS423" s="41"/>
      <c r="BT423" s="41"/>
      <c r="BU423" s="41"/>
    </row>
    <row r="424" spans="1:73" ht="12.75" customHeight="1" x14ac:dyDescent="0.25">
      <c r="A424" s="39"/>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c r="Z424" s="39"/>
      <c r="AA424" s="39"/>
      <c r="AB424" s="39"/>
      <c r="AC424" s="39"/>
      <c r="AD424" s="39"/>
      <c r="AE424" s="39"/>
      <c r="AF424" s="39"/>
      <c r="AG424" s="39"/>
      <c r="AH424" s="39"/>
      <c r="AI424" s="39"/>
      <c r="AJ424" s="39"/>
      <c r="AK424" s="39"/>
      <c r="AL424" s="39"/>
      <c r="AM424" s="39"/>
      <c r="AN424" s="39"/>
      <c r="AO424" s="39"/>
      <c r="AP424" s="39"/>
      <c r="AQ424" s="39"/>
      <c r="AR424" s="39"/>
      <c r="AS424" s="39"/>
      <c r="AT424" s="39"/>
      <c r="AU424" s="39"/>
      <c r="AV424" s="39"/>
      <c r="AW424" s="39"/>
      <c r="AX424" s="39"/>
      <c r="AY424" s="41"/>
      <c r="AZ424" s="41"/>
      <c r="BA424" s="41"/>
      <c r="BB424" s="41"/>
      <c r="BC424" s="41"/>
      <c r="BD424" s="41"/>
      <c r="BE424" s="41"/>
      <c r="BF424" s="41"/>
      <c r="BG424" s="41"/>
      <c r="BH424" s="41"/>
      <c r="BI424" s="41"/>
      <c r="BJ424" s="41"/>
      <c r="BK424" s="41"/>
      <c r="BL424" s="41"/>
      <c r="BM424" s="41"/>
      <c r="BN424" s="41"/>
      <c r="BO424" s="41"/>
      <c r="BP424" s="41"/>
      <c r="BQ424" s="41"/>
      <c r="BR424" s="41"/>
      <c r="BS424" s="41"/>
      <c r="BT424" s="41"/>
      <c r="BU424" s="41"/>
    </row>
    <row r="425" spans="1:73" ht="12.75" customHeight="1" x14ac:dyDescent="0.25">
      <c r="A425" s="39"/>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c r="Z425" s="39"/>
      <c r="AA425" s="39"/>
      <c r="AB425" s="39"/>
      <c r="AC425" s="39"/>
      <c r="AD425" s="39"/>
      <c r="AE425" s="39"/>
      <c r="AF425" s="39"/>
      <c r="AG425" s="39"/>
      <c r="AH425" s="39"/>
      <c r="AI425" s="39"/>
      <c r="AJ425" s="39"/>
      <c r="AK425" s="39"/>
      <c r="AL425" s="39"/>
      <c r="AM425" s="39"/>
      <c r="AN425" s="39"/>
      <c r="AO425" s="39"/>
      <c r="AP425" s="39"/>
      <c r="AQ425" s="39"/>
      <c r="AR425" s="39"/>
      <c r="AS425" s="39"/>
      <c r="AT425" s="39"/>
      <c r="AU425" s="39"/>
      <c r="AV425" s="39"/>
      <c r="AW425" s="39"/>
      <c r="AX425" s="39"/>
      <c r="AY425" s="41"/>
      <c r="AZ425" s="41"/>
      <c r="BA425" s="41"/>
      <c r="BB425" s="41"/>
      <c r="BC425" s="41"/>
      <c r="BD425" s="41"/>
      <c r="BE425" s="41"/>
      <c r="BF425" s="41"/>
      <c r="BG425" s="41"/>
      <c r="BH425" s="41"/>
      <c r="BI425" s="41"/>
      <c r="BJ425" s="41"/>
      <c r="BK425" s="41"/>
      <c r="BL425" s="41"/>
      <c r="BM425" s="41"/>
      <c r="BN425" s="41"/>
      <c r="BO425" s="41"/>
      <c r="BP425" s="41"/>
      <c r="BQ425" s="41"/>
      <c r="BR425" s="41"/>
      <c r="BS425" s="41"/>
      <c r="BT425" s="41"/>
      <c r="BU425" s="41"/>
    </row>
    <row r="426" spans="1:73" ht="12.75" customHeight="1" x14ac:dyDescent="0.25">
      <c r="A426" s="39"/>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c r="AA426" s="39"/>
      <c r="AB426" s="39"/>
      <c r="AC426" s="39"/>
      <c r="AD426" s="39"/>
      <c r="AE426" s="39"/>
      <c r="AF426" s="39"/>
      <c r="AG426" s="39"/>
      <c r="AH426" s="39"/>
      <c r="AI426" s="39"/>
      <c r="AJ426" s="39"/>
      <c r="AK426" s="39"/>
      <c r="AL426" s="39"/>
      <c r="AM426" s="39"/>
      <c r="AN426" s="39"/>
      <c r="AO426" s="39"/>
      <c r="AP426" s="39"/>
      <c r="AQ426" s="39"/>
      <c r="AR426" s="39"/>
      <c r="AS426" s="39"/>
      <c r="AT426" s="39"/>
      <c r="AU426" s="39"/>
      <c r="AV426" s="39"/>
      <c r="AW426" s="39"/>
      <c r="AX426" s="39"/>
      <c r="AY426" s="41"/>
      <c r="AZ426" s="41"/>
      <c r="BA426" s="41"/>
      <c r="BB426" s="41"/>
      <c r="BC426" s="41"/>
      <c r="BD426" s="41"/>
      <c r="BE426" s="41"/>
      <c r="BF426" s="41"/>
      <c r="BG426" s="41"/>
      <c r="BH426" s="41"/>
      <c r="BI426" s="41"/>
      <c r="BJ426" s="41"/>
      <c r="BK426" s="41"/>
      <c r="BL426" s="41"/>
      <c r="BM426" s="41"/>
      <c r="BN426" s="41"/>
      <c r="BO426" s="41"/>
      <c r="BP426" s="41"/>
      <c r="BQ426" s="41"/>
      <c r="BR426" s="41"/>
      <c r="BS426" s="41"/>
      <c r="BT426" s="41"/>
      <c r="BU426" s="41"/>
    </row>
    <row r="427" spans="1:73" ht="12.75" customHeight="1" x14ac:dyDescent="0.25">
      <c r="A427" s="39"/>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c r="AA427" s="39"/>
      <c r="AB427" s="39"/>
      <c r="AC427" s="39"/>
      <c r="AD427" s="39"/>
      <c r="AE427" s="39"/>
      <c r="AF427" s="39"/>
      <c r="AG427" s="39"/>
      <c r="AH427" s="39"/>
      <c r="AI427" s="39"/>
      <c r="AJ427" s="39"/>
      <c r="AK427" s="39"/>
      <c r="AL427" s="39"/>
      <c r="AM427" s="39"/>
      <c r="AN427" s="39"/>
      <c r="AO427" s="39"/>
      <c r="AP427" s="39"/>
      <c r="AQ427" s="39"/>
      <c r="AR427" s="39"/>
      <c r="AS427" s="39"/>
      <c r="AT427" s="39"/>
      <c r="AU427" s="39"/>
      <c r="AV427" s="39"/>
      <c r="AW427" s="39"/>
      <c r="AX427" s="39"/>
      <c r="AY427" s="41"/>
      <c r="AZ427" s="41"/>
      <c r="BA427" s="41"/>
      <c r="BB427" s="41"/>
      <c r="BC427" s="41"/>
      <c r="BD427" s="41"/>
      <c r="BE427" s="41"/>
      <c r="BF427" s="41"/>
      <c r="BG427" s="41"/>
      <c r="BH427" s="41"/>
      <c r="BI427" s="41"/>
      <c r="BJ427" s="41"/>
      <c r="BK427" s="41"/>
      <c r="BL427" s="41"/>
      <c r="BM427" s="41"/>
      <c r="BN427" s="41"/>
      <c r="BO427" s="41"/>
      <c r="BP427" s="41"/>
      <c r="BQ427" s="41"/>
      <c r="BR427" s="41"/>
      <c r="BS427" s="41"/>
      <c r="BT427" s="41"/>
      <c r="BU427" s="41"/>
    </row>
    <row r="428" spans="1:73" ht="12.75" customHeight="1" x14ac:dyDescent="0.25">
      <c r="A428" s="39"/>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c r="AA428" s="39"/>
      <c r="AB428" s="39"/>
      <c r="AC428" s="39"/>
      <c r="AD428" s="39"/>
      <c r="AE428" s="39"/>
      <c r="AF428" s="39"/>
      <c r="AG428" s="39"/>
      <c r="AH428" s="39"/>
      <c r="AI428" s="39"/>
      <c r="AJ428" s="39"/>
      <c r="AK428" s="39"/>
      <c r="AL428" s="39"/>
      <c r="AM428" s="39"/>
      <c r="AN428" s="39"/>
      <c r="AO428" s="39"/>
      <c r="AP428" s="39"/>
      <c r="AQ428" s="39"/>
      <c r="AR428" s="39"/>
      <c r="AS428" s="39"/>
      <c r="AT428" s="39"/>
      <c r="AU428" s="39"/>
      <c r="AV428" s="39"/>
      <c r="AW428" s="39"/>
      <c r="AX428" s="39"/>
      <c r="AY428" s="41"/>
      <c r="AZ428" s="41"/>
      <c r="BA428" s="41"/>
      <c r="BB428" s="41"/>
      <c r="BC428" s="41"/>
      <c r="BD428" s="41"/>
      <c r="BE428" s="41"/>
      <c r="BF428" s="41"/>
      <c r="BG428" s="41"/>
      <c r="BH428" s="41"/>
      <c r="BI428" s="41"/>
      <c r="BJ428" s="41"/>
      <c r="BK428" s="41"/>
      <c r="BL428" s="41"/>
      <c r="BM428" s="41"/>
      <c r="BN428" s="41"/>
      <c r="BO428" s="41"/>
      <c r="BP428" s="41"/>
      <c r="BQ428" s="41"/>
      <c r="BR428" s="41"/>
      <c r="BS428" s="41"/>
      <c r="BT428" s="41"/>
      <c r="BU428" s="41"/>
    </row>
    <row r="429" spans="1:73" ht="12.75" customHeight="1" x14ac:dyDescent="0.25">
      <c r="A429" s="39"/>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c r="Z429" s="39"/>
      <c r="AA429" s="39"/>
      <c r="AB429" s="39"/>
      <c r="AC429" s="39"/>
      <c r="AD429" s="39"/>
      <c r="AE429" s="39"/>
      <c r="AF429" s="39"/>
      <c r="AG429" s="39"/>
      <c r="AH429" s="39"/>
      <c r="AI429" s="39"/>
      <c r="AJ429" s="39"/>
      <c r="AK429" s="39"/>
      <c r="AL429" s="39"/>
      <c r="AM429" s="39"/>
      <c r="AN429" s="39"/>
      <c r="AO429" s="39"/>
      <c r="AP429" s="39"/>
      <c r="AQ429" s="39"/>
      <c r="AR429" s="39"/>
      <c r="AS429" s="39"/>
      <c r="AT429" s="39"/>
      <c r="AU429" s="39"/>
      <c r="AV429" s="39"/>
      <c r="AW429" s="39"/>
      <c r="AX429" s="39"/>
      <c r="AY429" s="41"/>
      <c r="AZ429" s="41"/>
      <c r="BA429" s="41"/>
      <c r="BB429" s="41"/>
      <c r="BC429" s="41"/>
      <c r="BD429" s="41"/>
      <c r="BE429" s="41"/>
      <c r="BF429" s="41"/>
      <c r="BG429" s="41"/>
      <c r="BH429" s="41"/>
      <c r="BI429" s="41"/>
      <c r="BJ429" s="41"/>
      <c r="BK429" s="41"/>
      <c r="BL429" s="41"/>
      <c r="BM429" s="41"/>
      <c r="BN429" s="41"/>
      <c r="BO429" s="41"/>
      <c r="BP429" s="41"/>
      <c r="BQ429" s="41"/>
      <c r="BR429" s="41"/>
      <c r="BS429" s="41"/>
      <c r="BT429" s="41"/>
      <c r="BU429" s="41"/>
    </row>
    <row r="430" spans="1:73" ht="12.75" customHeight="1" x14ac:dyDescent="0.25">
      <c r="A430" s="39"/>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c r="Z430" s="39"/>
      <c r="AA430" s="39"/>
      <c r="AB430" s="39"/>
      <c r="AC430" s="39"/>
      <c r="AD430" s="39"/>
      <c r="AE430" s="39"/>
      <c r="AF430" s="39"/>
      <c r="AG430" s="39"/>
      <c r="AH430" s="39"/>
      <c r="AI430" s="39"/>
      <c r="AJ430" s="39"/>
      <c r="AK430" s="39"/>
      <c r="AL430" s="39"/>
      <c r="AM430" s="39"/>
      <c r="AN430" s="39"/>
      <c r="AO430" s="39"/>
      <c r="AP430" s="39"/>
      <c r="AQ430" s="39"/>
      <c r="AR430" s="39"/>
      <c r="AS430" s="39"/>
      <c r="AT430" s="39"/>
      <c r="AU430" s="39"/>
      <c r="AV430" s="39"/>
      <c r="AW430" s="39"/>
      <c r="AX430" s="39"/>
      <c r="AY430" s="41"/>
      <c r="AZ430" s="41"/>
      <c r="BA430" s="41"/>
      <c r="BB430" s="41"/>
      <c r="BC430" s="41"/>
      <c r="BD430" s="41"/>
      <c r="BE430" s="41"/>
      <c r="BF430" s="41"/>
      <c r="BG430" s="41"/>
      <c r="BH430" s="41"/>
      <c r="BI430" s="41"/>
      <c r="BJ430" s="41"/>
      <c r="BK430" s="41"/>
      <c r="BL430" s="41"/>
      <c r="BM430" s="41"/>
      <c r="BN430" s="41"/>
      <c r="BO430" s="41"/>
      <c r="BP430" s="41"/>
      <c r="BQ430" s="41"/>
      <c r="BR430" s="41"/>
      <c r="BS430" s="41"/>
      <c r="BT430" s="41"/>
      <c r="BU430" s="41"/>
    </row>
    <row r="431" spans="1:73" ht="12.75" customHeight="1" x14ac:dyDescent="0.25">
      <c r="A431" s="39"/>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c r="AA431" s="39"/>
      <c r="AB431" s="39"/>
      <c r="AC431" s="39"/>
      <c r="AD431" s="39"/>
      <c r="AE431" s="39"/>
      <c r="AF431" s="39"/>
      <c r="AG431" s="39"/>
      <c r="AH431" s="39"/>
      <c r="AI431" s="39"/>
      <c r="AJ431" s="39"/>
      <c r="AK431" s="39"/>
      <c r="AL431" s="39"/>
      <c r="AM431" s="39"/>
      <c r="AN431" s="39"/>
      <c r="AO431" s="39"/>
      <c r="AP431" s="39"/>
      <c r="AQ431" s="39"/>
      <c r="AR431" s="39"/>
      <c r="AS431" s="39"/>
      <c r="AT431" s="39"/>
      <c r="AU431" s="39"/>
      <c r="AV431" s="39"/>
      <c r="AW431" s="39"/>
      <c r="AX431" s="39"/>
      <c r="AY431" s="41"/>
      <c r="AZ431" s="41"/>
      <c r="BA431" s="41"/>
      <c r="BB431" s="41"/>
      <c r="BC431" s="41"/>
      <c r="BD431" s="41"/>
      <c r="BE431" s="41"/>
      <c r="BF431" s="41"/>
      <c r="BG431" s="41"/>
      <c r="BH431" s="41"/>
      <c r="BI431" s="41"/>
      <c r="BJ431" s="41"/>
      <c r="BK431" s="41"/>
      <c r="BL431" s="41"/>
      <c r="BM431" s="41"/>
      <c r="BN431" s="41"/>
      <c r="BO431" s="41"/>
      <c r="BP431" s="41"/>
      <c r="BQ431" s="41"/>
      <c r="BR431" s="41"/>
      <c r="BS431" s="41"/>
      <c r="BT431" s="41"/>
      <c r="BU431" s="41"/>
    </row>
    <row r="432" spans="1:73" ht="12.75" customHeight="1" x14ac:dyDescent="0.25">
      <c r="A432" s="39"/>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c r="AA432" s="39"/>
      <c r="AB432" s="39"/>
      <c r="AC432" s="39"/>
      <c r="AD432" s="39"/>
      <c r="AE432" s="39"/>
      <c r="AF432" s="39"/>
      <c r="AG432" s="39"/>
      <c r="AH432" s="39"/>
      <c r="AI432" s="39"/>
      <c r="AJ432" s="39"/>
      <c r="AK432" s="39"/>
      <c r="AL432" s="39"/>
      <c r="AM432" s="39"/>
      <c r="AN432" s="39"/>
      <c r="AO432" s="39"/>
      <c r="AP432" s="39"/>
      <c r="AQ432" s="39"/>
      <c r="AR432" s="39"/>
      <c r="AS432" s="39"/>
      <c r="AT432" s="39"/>
      <c r="AU432" s="39"/>
      <c r="AV432" s="39"/>
      <c r="AW432" s="39"/>
      <c r="AX432" s="39"/>
      <c r="AY432" s="41"/>
      <c r="AZ432" s="41"/>
      <c r="BA432" s="41"/>
      <c r="BB432" s="41"/>
      <c r="BC432" s="41"/>
      <c r="BD432" s="41"/>
      <c r="BE432" s="41"/>
      <c r="BF432" s="41"/>
      <c r="BG432" s="41"/>
      <c r="BH432" s="41"/>
      <c r="BI432" s="41"/>
      <c r="BJ432" s="41"/>
      <c r="BK432" s="41"/>
      <c r="BL432" s="41"/>
      <c r="BM432" s="41"/>
      <c r="BN432" s="41"/>
      <c r="BO432" s="41"/>
      <c r="BP432" s="41"/>
      <c r="BQ432" s="41"/>
      <c r="BR432" s="41"/>
      <c r="BS432" s="41"/>
      <c r="BT432" s="41"/>
      <c r="BU432" s="41"/>
    </row>
    <row r="433" spans="1:73" ht="12.75" customHeight="1" x14ac:dyDescent="0.25">
      <c r="A433" s="39"/>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c r="AA433" s="39"/>
      <c r="AB433" s="39"/>
      <c r="AC433" s="39"/>
      <c r="AD433" s="39"/>
      <c r="AE433" s="39"/>
      <c r="AF433" s="39"/>
      <c r="AG433" s="39"/>
      <c r="AH433" s="39"/>
      <c r="AI433" s="39"/>
      <c r="AJ433" s="39"/>
      <c r="AK433" s="39"/>
      <c r="AL433" s="39"/>
      <c r="AM433" s="39"/>
      <c r="AN433" s="39"/>
      <c r="AO433" s="39"/>
      <c r="AP433" s="39"/>
      <c r="AQ433" s="39"/>
      <c r="AR433" s="39"/>
      <c r="AS433" s="39"/>
      <c r="AT433" s="39"/>
      <c r="AU433" s="39"/>
      <c r="AV433" s="39"/>
      <c r="AW433" s="39"/>
      <c r="AX433" s="39"/>
      <c r="AY433" s="41"/>
      <c r="AZ433" s="41"/>
      <c r="BA433" s="41"/>
      <c r="BB433" s="41"/>
      <c r="BC433" s="41"/>
      <c r="BD433" s="41"/>
      <c r="BE433" s="41"/>
      <c r="BF433" s="41"/>
      <c r="BG433" s="41"/>
      <c r="BH433" s="41"/>
      <c r="BI433" s="41"/>
      <c r="BJ433" s="41"/>
      <c r="BK433" s="41"/>
      <c r="BL433" s="41"/>
      <c r="BM433" s="41"/>
      <c r="BN433" s="41"/>
      <c r="BO433" s="41"/>
      <c r="BP433" s="41"/>
      <c r="BQ433" s="41"/>
      <c r="BR433" s="41"/>
      <c r="BS433" s="41"/>
      <c r="BT433" s="41"/>
      <c r="BU433" s="41"/>
    </row>
    <row r="434" spans="1:73" ht="12.75" customHeight="1" x14ac:dyDescent="0.25">
      <c r="A434" s="39"/>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c r="AA434" s="39"/>
      <c r="AB434" s="39"/>
      <c r="AC434" s="39"/>
      <c r="AD434" s="39"/>
      <c r="AE434" s="39"/>
      <c r="AF434" s="39"/>
      <c r="AG434" s="39"/>
      <c r="AH434" s="39"/>
      <c r="AI434" s="39"/>
      <c r="AJ434" s="39"/>
      <c r="AK434" s="39"/>
      <c r="AL434" s="39"/>
      <c r="AM434" s="39"/>
      <c r="AN434" s="39"/>
      <c r="AO434" s="39"/>
      <c r="AP434" s="39"/>
      <c r="AQ434" s="39"/>
      <c r="AR434" s="39"/>
      <c r="AS434" s="39"/>
      <c r="AT434" s="39"/>
      <c r="AU434" s="39"/>
      <c r="AV434" s="39"/>
      <c r="AW434" s="39"/>
      <c r="AX434" s="39"/>
      <c r="AY434" s="41"/>
      <c r="AZ434" s="41"/>
      <c r="BA434" s="41"/>
      <c r="BB434" s="41"/>
      <c r="BC434" s="41"/>
      <c r="BD434" s="41"/>
      <c r="BE434" s="41"/>
      <c r="BF434" s="41"/>
      <c r="BG434" s="41"/>
      <c r="BH434" s="41"/>
      <c r="BI434" s="41"/>
      <c r="BJ434" s="41"/>
      <c r="BK434" s="41"/>
      <c r="BL434" s="41"/>
      <c r="BM434" s="41"/>
      <c r="BN434" s="41"/>
      <c r="BO434" s="41"/>
      <c r="BP434" s="41"/>
      <c r="BQ434" s="41"/>
      <c r="BR434" s="41"/>
      <c r="BS434" s="41"/>
      <c r="BT434" s="41"/>
      <c r="BU434" s="41"/>
    </row>
    <row r="435" spans="1:73" ht="12.75" customHeight="1" x14ac:dyDescent="0.25">
      <c r="A435" s="39"/>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c r="Z435" s="39"/>
      <c r="AA435" s="39"/>
      <c r="AB435" s="39"/>
      <c r="AC435" s="39"/>
      <c r="AD435" s="39"/>
      <c r="AE435" s="39"/>
      <c r="AF435" s="39"/>
      <c r="AG435" s="39"/>
      <c r="AH435" s="39"/>
      <c r="AI435" s="39"/>
      <c r="AJ435" s="39"/>
      <c r="AK435" s="39"/>
      <c r="AL435" s="39"/>
      <c r="AM435" s="39"/>
      <c r="AN435" s="39"/>
      <c r="AO435" s="39"/>
      <c r="AP435" s="39"/>
      <c r="AQ435" s="39"/>
      <c r="AR435" s="39"/>
      <c r="AS435" s="39"/>
      <c r="AT435" s="39"/>
      <c r="AU435" s="39"/>
      <c r="AV435" s="39"/>
      <c r="AW435" s="39"/>
      <c r="AX435" s="39"/>
      <c r="AY435" s="41"/>
      <c r="AZ435" s="41"/>
      <c r="BA435" s="41"/>
      <c r="BB435" s="41"/>
      <c r="BC435" s="41"/>
      <c r="BD435" s="41"/>
      <c r="BE435" s="41"/>
      <c r="BF435" s="41"/>
      <c r="BG435" s="41"/>
      <c r="BH435" s="41"/>
      <c r="BI435" s="41"/>
      <c r="BJ435" s="41"/>
      <c r="BK435" s="41"/>
      <c r="BL435" s="41"/>
      <c r="BM435" s="41"/>
      <c r="BN435" s="41"/>
      <c r="BO435" s="41"/>
      <c r="BP435" s="41"/>
      <c r="BQ435" s="41"/>
      <c r="BR435" s="41"/>
      <c r="BS435" s="41"/>
      <c r="BT435" s="41"/>
      <c r="BU435" s="41"/>
    </row>
    <row r="436" spans="1:73" ht="12.75" customHeight="1" x14ac:dyDescent="0.25">
      <c r="A436" s="39"/>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c r="AA436" s="39"/>
      <c r="AB436" s="39"/>
      <c r="AC436" s="39"/>
      <c r="AD436" s="39"/>
      <c r="AE436" s="39"/>
      <c r="AF436" s="39"/>
      <c r="AG436" s="39"/>
      <c r="AH436" s="39"/>
      <c r="AI436" s="39"/>
      <c r="AJ436" s="39"/>
      <c r="AK436" s="39"/>
      <c r="AL436" s="39"/>
      <c r="AM436" s="39"/>
      <c r="AN436" s="39"/>
      <c r="AO436" s="39"/>
      <c r="AP436" s="39"/>
      <c r="AQ436" s="39"/>
      <c r="AR436" s="39"/>
      <c r="AS436" s="39"/>
      <c r="AT436" s="39"/>
      <c r="AU436" s="39"/>
      <c r="AV436" s="39"/>
      <c r="AW436" s="39"/>
      <c r="AX436" s="39"/>
      <c r="AY436" s="41"/>
      <c r="AZ436" s="41"/>
      <c r="BA436" s="41"/>
      <c r="BB436" s="41"/>
      <c r="BC436" s="41"/>
      <c r="BD436" s="41"/>
      <c r="BE436" s="41"/>
      <c r="BF436" s="41"/>
      <c r="BG436" s="41"/>
      <c r="BH436" s="41"/>
      <c r="BI436" s="41"/>
      <c r="BJ436" s="41"/>
      <c r="BK436" s="41"/>
      <c r="BL436" s="41"/>
      <c r="BM436" s="41"/>
      <c r="BN436" s="41"/>
      <c r="BO436" s="41"/>
      <c r="BP436" s="41"/>
      <c r="BQ436" s="41"/>
      <c r="BR436" s="41"/>
      <c r="BS436" s="41"/>
      <c r="BT436" s="41"/>
      <c r="BU436" s="41"/>
    </row>
    <row r="437" spans="1:73" ht="12.75" customHeight="1" x14ac:dyDescent="0.25">
      <c r="A437" s="39"/>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c r="Z437" s="39"/>
      <c r="AA437" s="39"/>
      <c r="AB437" s="39"/>
      <c r="AC437" s="39"/>
      <c r="AD437" s="39"/>
      <c r="AE437" s="39"/>
      <c r="AF437" s="39"/>
      <c r="AG437" s="39"/>
      <c r="AH437" s="39"/>
      <c r="AI437" s="39"/>
      <c r="AJ437" s="39"/>
      <c r="AK437" s="39"/>
      <c r="AL437" s="39"/>
      <c r="AM437" s="39"/>
      <c r="AN437" s="39"/>
      <c r="AO437" s="39"/>
      <c r="AP437" s="39"/>
      <c r="AQ437" s="39"/>
      <c r="AR437" s="39"/>
      <c r="AS437" s="39"/>
      <c r="AT437" s="39"/>
      <c r="AU437" s="39"/>
      <c r="AV437" s="39"/>
      <c r="AW437" s="39"/>
      <c r="AX437" s="39"/>
      <c r="AY437" s="41"/>
      <c r="AZ437" s="41"/>
      <c r="BA437" s="41"/>
      <c r="BB437" s="41"/>
      <c r="BC437" s="41"/>
      <c r="BD437" s="41"/>
      <c r="BE437" s="41"/>
      <c r="BF437" s="41"/>
      <c r="BG437" s="41"/>
      <c r="BH437" s="41"/>
      <c r="BI437" s="41"/>
      <c r="BJ437" s="41"/>
      <c r="BK437" s="41"/>
      <c r="BL437" s="41"/>
      <c r="BM437" s="41"/>
      <c r="BN437" s="41"/>
      <c r="BO437" s="41"/>
      <c r="BP437" s="41"/>
      <c r="BQ437" s="41"/>
      <c r="BR437" s="41"/>
      <c r="BS437" s="41"/>
      <c r="BT437" s="41"/>
      <c r="BU437" s="41"/>
    </row>
    <row r="438" spans="1:73" ht="12.75" customHeight="1" x14ac:dyDescent="0.25">
      <c r="A438" s="39"/>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c r="Z438" s="39"/>
      <c r="AA438" s="39"/>
      <c r="AB438" s="39"/>
      <c r="AC438" s="39"/>
      <c r="AD438" s="39"/>
      <c r="AE438" s="39"/>
      <c r="AF438" s="39"/>
      <c r="AG438" s="39"/>
      <c r="AH438" s="39"/>
      <c r="AI438" s="39"/>
      <c r="AJ438" s="39"/>
      <c r="AK438" s="39"/>
      <c r="AL438" s="39"/>
      <c r="AM438" s="39"/>
      <c r="AN438" s="39"/>
      <c r="AO438" s="39"/>
      <c r="AP438" s="39"/>
      <c r="AQ438" s="39"/>
      <c r="AR438" s="39"/>
      <c r="AS438" s="39"/>
      <c r="AT438" s="39"/>
      <c r="AU438" s="39"/>
      <c r="AV438" s="39"/>
      <c r="AW438" s="39"/>
      <c r="AX438" s="39"/>
      <c r="AY438" s="41"/>
      <c r="AZ438" s="41"/>
      <c r="BA438" s="41"/>
      <c r="BB438" s="41"/>
      <c r="BC438" s="41"/>
      <c r="BD438" s="41"/>
      <c r="BE438" s="41"/>
      <c r="BF438" s="41"/>
      <c r="BG438" s="41"/>
      <c r="BH438" s="41"/>
      <c r="BI438" s="41"/>
      <c r="BJ438" s="41"/>
      <c r="BK438" s="41"/>
      <c r="BL438" s="41"/>
      <c r="BM438" s="41"/>
      <c r="BN438" s="41"/>
      <c r="BO438" s="41"/>
      <c r="BP438" s="41"/>
      <c r="BQ438" s="41"/>
      <c r="BR438" s="41"/>
      <c r="BS438" s="41"/>
      <c r="BT438" s="41"/>
      <c r="BU438" s="41"/>
    </row>
    <row r="439" spans="1:73" ht="12.75" customHeight="1" x14ac:dyDescent="0.25">
      <c r="A439" s="39"/>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c r="AA439" s="39"/>
      <c r="AB439" s="39"/>
      <c r="AC439" s="39"/>
      <c r="AD439" s="39"/>
      <c r="AE439" s="39"/>
      <c r="AF439" s="39"/>
      <c r="AG439" s="39"/>
      <c r="AH439" s="39"/>
      <c r="AI439" s="39"/>
      <c r="AJ439" s="39"/>
      <c r="AK439" s="39"/>
      <c r="AL439" s="39"/>
      <c r="AM439" s="39"/>
      <c r="AN439" s="39"/>
      <c r="AO439" s="39"/>
      <c r="AP439" s="39"/>
      <c r="AQ439" s="39"/>
      <c r="AR439" s="39"/>
      <c r="AS439" s="39"/>
      <c r="AT439" s="39"/>
      <c r="AU439" s="39"/>
      <c r="AV439" s="39"/>
      <c r="AW439" s="39"/>
      <c r="AX439" s="39"/>
      <c r="AY439" s="41"/>
      <c r="AZ439" s="41"/>
      <c r="BA439" s="41"/>
      <c r="BB439" s="41"/>
      <c r="BC439" s="41"/>
      <c r="BD439" s="41"/>
      <c r="BE439" s="41"/>
      <c r="BF439" s="41"/>
      <c r="BG439" s="41"/>
      <c r="BH439" s="41"/>
      <c r="BI439" s="41"/>
      <c r="BJ439" s="41"/>
      <c r="BK439" s="41"/>
      <c r="BL439" s="41"/>
      <c r="BM439" s="41"/>
      <c r="BN439" s="41"/>
      <c r="BO439" s="41"/>
      <c r="BP439" s="41"/>
      <c r="BQ439" s="41"/>
      <c r="BR439" s="41"/>
      <c r="BS439" s="41"/>
      <c r="BT439" s="41"/>
      <c r="BU439" s="41"/>
    </row>
    <row r="440" spans="1:73" ht="12.75" customHeight="1" x14ac:dyDescent="0.25">
      <c r="A440" s="39"/>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c r="AA440" s="39"/>
      <c r="AB440" s="39"/>
      <c r="AC440" s="39"/>
      <c r="AD440" s="39"/>
      <c r="AE440" s="39"/>
      <c r="AF440" s="39"/>
      <c r="AG440" s="39"/>
      <c r="AH440" s="39"/>
      <c r="AI440" s="39"/>
      <c r="AJ440" s="39"/>
      <c r="AK440" s="39"/>
      <c r="AL440" s="39"/>
      <c r="AM440" s="39"/>
      <c r="AN440" s="39"/>
      <c r="AO440" s="39"/>
      <c r="AP440" s="39"/>
      <c r="AQ440" s="39"/>
      <c r="AR440" s="39"/>
      <c r="AS440" s="39"/>
      <c r="AT440" s="39"/>
      <c r="AU440" s="39"/>
      <c r="AV440" s="39"/>
      <c r="AW440" s="39"/>
      <c r="AX440" s="39"/>
      <c r="AY440" s="41"/>
      <c r="AZ440" s="41"/>
      <c r="BA440" s="41"/>
      <c r="BB440" s="41"/>
      <c r="BC440" s="41"/>
      <c r="BD440" s="41"/>
      <c r="BE440" s="41"/>
      <c r="BF440" s="41"/>
      <c r="BG440" s="41"/>
      <c r="BH440" s="41"/>
      <c r="BI440" s="41"/>
      <c r="BJ440" s="41"/>
      <c r="BK440" s="41"/>
      <c r="BL440" s="41"/>
      <c r="BM440" s="41"/>
      <c r="BN440" s="41"/>
      <c r="BO440" s="41"/>
      <c r="BP440" s="41"/>
      <c r="BQ440" s="41"/>
      <c r="BR440" s="41"/>
      <c r="BS440" s="41"/>
      <c r="BT440" s="41"/>
      <c r="BU440" s="41"/>
    </row>
    <row r="441" spans="1:73" ht="12.75" customHeight="1" x14ac:dyDescent="0.25">
      <c r="A441" s="39"/>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c r="AA441" s="39"/>
      <c r="AB441" s="39"/>
      <c r="AC441" s="39"/>
      <c r="AD441" s="39"/>
      <c r="AE441" s="39"/>
      <c r="AF441" s="39"/>
      <c r="AG441" s="39"/>
      <c r="AH441" s="39"/>
      <c r="AI441" s="39"/>
      <c r="AJ441" s="39"/>
      <c r="AK441" s="39"/>
      <c r="AL441" s="39"/>
      <c r="AM441" s="39"/>
      <c r="AN441" s="39"/>
      <c r="AO441" s="39"/>
      <c r="AP441" s="39"/>
      <c r="AQ441" s="39"/>
      <c r="AR441" s="39"/>
      <c r="AS441" s="39"/>
      <c r="AT441" s="39"/>
      <c r="AU441" s="39"/>
      <c r="AV441" s="39"/>
      <c r="AW441" s="39"/>
      <c r="AX441" s="39"/>
      <c r="AY441" s="41"/>
      <c r="AZ441" s="41"/>
      <c r="BA441" s="41"/>
      <c r="BB441" s="41"/>
      <c r="BC441" s="41"/>
      <c r="BD441" s="41"/>
      <c r="BE441" s="41"/>
      <c r="BF441" s="41"/>
      <c r="BG441" s="41"/>
      <c r="BH441" s="41"/>
      <c r="BI441" s="41"/>
      <c r="BJ441" s="41"/>
      <c r="BK441" s="41"/>
      <c r="BL441" s="41"/>
      <c r="BM441" s="41"/>
      <c r="BN441" s="41"/>
      <c r="BO441" s="41"/>
      <c r="BP441" s="41"/>
      <c r="BQ441" s="41"/>
      <c r="BR441" s="41"/>
      <c r="BS441" s="41"/>
      <c r="BT441" s="41"/>
      <c r="BU441" s="41"/>
    </row>
    <row r="442" spans="1:73" ht="12.75" customHeight="1" x14ac:dyDescent="0.25">
      <c r="A442" s="39"/>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c r="AA442" s="39"/>
      <c r="AB442" s="39"/>
      <c r="AC442" s="39"/>
      <c r="AD442" s="39"/>
      <c r="AE442" s="39"/>
      <c r="AF442" s="39"/>
      <c r="AG442" s="39"/>
      <c r="AH442" s="39"/>
      <c r="AI442" s="39"/>
      <c r="AJ442" s="39"/>
      <c r="AK442" s="39"/>
      <c r="AL442" s="39"/>
      <c r="AM442" s="39"/>
      <c r="AN442" s="39"/>
      <c r="AO442" s="39"/>
      <c r="AP442" s="39"/>
      <c r="AQ442" s="39"/>
      <c r="AR442" s="39"/>
      <c r="AS442" s="39"/>
      <c r="AT442" s="39"/>
      <c r="AU442" s="39"/>
      <c r="AV442" s="39"/>
      <c r="AW442" s="39"/>
      <c r="AX442" s="39"/>
      <c r="AY442" s="41"/>
      <c r="AZ442" s="41"/>
      <c r="BA442" s="41"/>
      <c r="BB442" s="41"/>
      <c r="BC442" s="41"/>
      <c r="BD442" s="41"/>
      <c r="BE442" s="41"/>
      <c r="BF442" s="41"/>
      <c r="BG442" s="41"/>
      <c r="BH442" s="41"/>
      <c r="BI442" s="41"/>
      <c r="BJ442" s="41"/>
      <c r="BK442" s="41"/>
      <c r="BL442" s="41"/>
      <c r="BM442" s="41"/>
      <c r="BN442" s="41"/>
      <c r="BO442" s="41"/>
      <c r="BP442" s="41"/>
      <c r="BQ442" s="41"/>
      <c r="BR442" s="41"/>
      <c r="BS442" s="41"/>
      <c r="BT442" s="41"/>
      <c r="BU442" s="41"/>
    </row>
    <row r="443" spans="1:73" ht="12.75" customHeight="1" x14ac:dyDescent="0.25">
      <c r="A443" s="39"/>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c r="Z443" s="39"/>
      <c r="AA443" s="39"/>
      <c r="AB443" s="39"/>
      <c r="AC443" s="39"/>
      <c r="AD443" s="39"/>
      <c r="AE443" s="39"/>
      <c r="AF443" s="39"/>
      <c r="AG443" s="39"/>
      <c r="AH443" s="39"/>
      <c r="AI443" s="39"/>
      <c r="AJ443" s="39"/>
      <c r="AK443" s="39"/>
      <c r="AL443" s="39"/>
      <c r="AM443" s="39"/>
      <c r="AN443" s="39"/>
      <c r="AO443" s="39"/>
      <c r="AP443" s="39"/>
      <c r="AQ443" s="39"/>
      <c r="AR443" s="39"/>
      <c r="AS443" s="39"/>
      <c r="AT443" s="39"/>
      <c r="AU443" s="39"/>
      <c r="AV443" s="39"/>
      <c r="AW443" s="39"/>
      <c r="AX443" s="39"/>
      <c r="AY443" s="41"/>
      <c r="AZ443" s="41"/>
      <c r="BA443" s="41"/>
      <c r="BB443" s="41"/>
      <c r="BC443" s="41"/>
      <c r="BD443" s="41"/>
      <c r="BE443" s="41"/>
      <c r="BF443" s="41"/>
      <c r="BG443" s="41"/>
      <c r="BH443" s="41"/>
      <c r="BI443" s="41"/>
      <c r="BJ443" s="41"/>
      <c r="BK443" s="41"/>
      <c r="BL443" s="41"/>
      <c r="BM443" s="41"/>
      <c r="BN443" s="41"/>
      <c r="BO443" s="41"/>
      <c r="BP443" s="41"/>
      <c r="BQ443" s="41"/>
      <c r="BR443" s="41"/>
      <c r="BS443" s="41"/>
      <c r="BT443" s="41"/>
      <c r="BU443" s="41"/>
    </row>
    <row r="444" spans="1:73" ht="12.75" customHeight="1" x14ac:dyDescent="0.25">
      <c r="A444" s="39"/>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c r="Z444" s="39"/>
      <c r="AA444" s="39"/>
      <c r="AB444" s="39"/>
      <c r="AC444" s="39"/>
      <c r="AD444" s="39"/>
      <c r="AE444" s="39"/>
      <c r="AF444" s="39"/>
      <c r="AG444" s="39"/>
      <c r="AH444" s="39"/>
      <c r="AI444" s="39"/>
      <c r="AJ444" s="39"/>
      <c r="AK444" s="39"/>
      <c r="AL444" s="39"/>
      <c r="AM444" s="39"/>
      <c r="AN444" s="39"/>
      <c r="AO444" s="39"/>
      <c r="AP444" s="39"/>
      <c r="AQ444" s="39"/>
      <c r="AR444" s="39"/>
      <c r="AS444" s="39"/>
      <c r="AT444" s="39"/>
      <c r="AU444" s="39"/>
      <c r="AV444" s="39"/>
      <c r="AW444" s="39"/>
      <c r="AX444" s="39"/>
      <c r="AY444" s="41"/>
      <c r="AZ444" s="41"/>
      <c r="BA444" s="41"/>
      <c r="BB444" s="41"/>
      <c r="BC444" s="41"/>
      <c r="BD444" s="41"/>
      <c r="BE444" s="41"/>
      <c r="BF444" s="41"/>
      <c r="BG444" s="41"/>
      <c r="BH444" s="41"/>
      <c r="BI444" s="41"/>
      <c r="BJ444" s="41"/>
      <c r="BK444" s="41"/>
      <c r="BL444" s="41"/>
      <c r="BM444" s="41"/>
      <c r="BN444" s="41"/>
      <c r="BO444" s="41"/>
      <c r="BP444" s="41"/>
      <c r="BQ444" s="41"/>
      <c r="BR444" s="41"/>
      <c r="BS444" s="41"/>
      <c r="BT444" s="41"/>
      <c r="BU444" s="41"/>
    </row>
    <row r="445" spans="1:73" ht="12.75" customHeight="1" x14ac:dyDescent="0.25">
      <c r="A445" s="39"/>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c r="Z445" s="39"/>
      <c r="AA445" s="39"/>
      <c r="AB445" s="39"/>
      <c r="AC445" s="39"/>
      <c r="AD445" s="39"/>
      <c r="AE445" s="39"/>
      <c r="AF445" s="39"/>
      <c r="AG445" s="39"/>
      <c r="AH445" s="39"/>
      <c r="AI445" s="39"/>
      <c r="AJ445" s="39"/>
      <c r="AK445" s="39"/>
      <c r="AL445" s="39"/>
      <c r="AM445" s="39"/>
      <c r="AN445" s="39"/>
      <c r="AO445" s="39"/>
      <c r="AP445" s="39"/>
      <c r="AQ445" s="39"/>
      <c r="AR445" s="39"/>
      <c r="AS445" s="39"/>
      <c r="AT445" s="39"/>
      <c r="AU445" s="39"/>
      <c r="AV445" s="39"/>
      <c r="AW445" s="39"/>
      <c r="AX445" s="39"/>
      <c r="AY445" s="41"/>
      <c r="AZ445" s="41"/>
      <c r="BA445" s="41"/>
      <c r="BB445" s="41"/>
      <c r="BC445" s="41"/>
      <c r="BD445" s="41"/>
      <c r="BE445" s="41"/>
      <c r="BF445" s="41"/>
      <c r="BG445" s="41"/>
      <c r="BH445" s="41"/>
      <c r="BI445" s="41"/>
      <c r="BJ445" s="41"/>
      <c r="BK445" s="41"/>
      <c r="BL445" s="41"/>
      <c r="BM445" s="41"/>
      <c r="BN445" s="41"/>
      <c r="BO445" s="41"/>
      <c r="BP445" s="41"/>
      <c r="BQ445" s="41"/>
      <c r="BR445" s="41"/>
      <c r="BS445" s="41"/>
      <c r="BT445" s="41"/>
      <c r="BU445" s="41"/>
    </row>
    <row r="446" spans="1:73" ht="12.75" customHeight="1" x14ac:dyDescent="0.25">
      <c r="A446" s="39"/>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c r="Z446" s="39"/>
      <c r="AA446" s="39"/>
      <c r="AB446" s="39"/>
      <c r="AC446" s="39"/>
      <c r="AD446" s="39"/>
      <c r="AE446" s="39"/>
      <c r="AF446" s="39"/>
      <c r="AG446" s="39"/>
      <c r="AH446" s="39"/>
      <c r="AI446" s="39"/>
      <c r="AJ446" s="39"/>
      <c r="AK446" s="39"/>
      <c r="AL446" s="39"/>
      <c r="AM446" s="39"/>
      <c r="AN446" s="39"/>
      <c r="AO446" s="39"/>
      <c r="AP446" s="39"/>
      <c r="AQ446" s="39"/>
      <c r="AR446" s="39"/>
      <c r="AS446" s="39"/>
      <c r="AT446" s="39"/>
      <c r="AU446" s="39"/>
      <c r="AV446" s="39"/>
      <c r="AW446" s="39"/>
      <c r="AX446" s="39"/>
      <c r="AY446" s="41"/>
      <c r="AZ446" s="41"/>
      <c r="BA446" s="41"/>
      <c r="BB446" s="41"/>
      <c r="BC446" s="41"/>
      <c r="BD446" s="41"/>
      <c r="BE446" s="41"/>
      <c r="BF446" s="41"/>
      <c r="BG446" s="41"/>
      <c r="BH446" s="41"/>
      <c r="BI446" s="41"/>
      <c r="BJ446" s="41"/>
      <c r="BK446" s="41"/>
      <c r="BL446" s="41"/>
      <c r="BM446" s="41"/>
      <c r="BN446" s="41"/>
      <c r="BO446" s="41"/>
      <c r="BP446" s="41"/>
      <c r="BQ446" s="41"/>
      <c r="BR446" s="41"/>
      <c r="BS446" s="41"/>
      <c r="BT446" s="41"/>
      <c r="BU446" s="41"/>
    </row>
    <row r="447" spans="1:73" ht="12.75" customHeight="1" x14ac:dyDescent="0.25">
      <c r="A447" s="39"/>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c r="Z447" s="39"/>
      <c r="AA447" s="39"/>
      <c r="AB447" s="39"/>
      <c r="AC447" s="39"/>
      <c r="AD447" s="39"/>
      <c r="AE447" s="39"/>
      <c r="AF447" s="39"/>
      <c r="AG447" s="39"/>
      <c r="AH447" s="39"/>
      <c r="AI447" s="39"/>
      <c r="AJ447" s="39"/>
      <c r="AK447" s="39"/>
      <c r="AL447" s="39"/>
      <c r="AM447" s="39"/>
      <c r="AN447" s="39"/>
      <c r="AO447" s="39"/>
      <c r="AP447" s="39"/>
      <c r="AQ447" s="39"/>
      <c r="AR447" s="39"/>
      <c r="AS447" s="39"/>
      <c r="AT447" s="39"/>
      <c r="AU447" s="39"/>
      <c r="AV447" s="39"/>
      <c r="AW447" s="39"/>
      <c r="AX447" s="39"/>
      <c r="AY447" s="41"/>
      <c r="AZ447" s="41"/>
      <c r="BA447" s="41"/>
      <c r="BB447" s="41"/>
      <c r="BC447" s="41"/>
      <c r="BD447" s="41"/>
      <c r="BE447" s="41"/>
      <c r="BF447" s="41"/>
      <c r="BG447" s="41"/>
      <c r="BH447" s="41"/>
      <c r="BI447" s="41"/>
      <c r="BJ447" s="41"/>
      <c r="BK447" s="41"/>
      <c r="BL447" s="41"/>
      <c r="BM447" s="41"/>
      <c r="BN447" s="41"/>
      <c r="BO447" s="41"/>
      <c r="BP447" s="41"/>
      <c r="BQ447" s="41"/>
      <c r="BR447" s="41"/>
      <c r="BS447" s="41"/>
      <c r="BT447" s="41"/>
      <c r="BU447" s="41"/>
    </row>
    <row r="448" spans="1:73" ht="12.75" customHeight="1" x14ac:dyDescent="0.25">
      <c r="A448" s="39"/>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c r="AA448" s="39"/>
      <c r="AB448" s="39"/>
      <c r="AC448" s="39"/>
      <c r="AD448" s="39"/>
      <c r="AE448" s="39"/>
      <c r="AF448" s="39"/>
      <c r="AG448" s="39"/>
      <c r="AH448" s="39"/>
      <c r="AI448" s="39"/>
      <c r="AJ448" s="39"/>
      <c r="AK448" s="39"/>
      <c r="AL448" s="39"/>
      <c r="AM448" s="39"/>
      <c r="AN448" s="39"/>
      <c r="AO448" s="39"/>
      <c r="AP448" s="39"/>
      <c r="AQ448" s="39"/>
      <c r="AR448" s="39"/>
      <c r="AS448" s="39"/>
      <c r="AT448" s="39"/>
      <c r="AU448" s="39"/>
      <c r="AV448" s="39"/>
      <c r="AW448" s="39"/>
      <c r="AX448" s="39"/>
      <c r="AY448" s="41"/>
      <c r="AZ448" s="41"/>
      <c r="BA448" s="41"/>
      <c r="BB448" s="41"/>
      <c r="BC448" s="41"/>
      <c r="BD448" s="41"/>
      <c r="BE448" s="41"/>
      <c r="BF448" s="41"/>
      <c r="BG448" s="41"/>
      <c r="BH448" s="41"/>
      <c r="BI448" s="41"/>
      <c r="BJ448" s="41"/>
      <c r="BK448" s="41"/>
      <c r="BL448" s="41"/>
      <c r="BM448" s="41"/>
      <c r="BN448" s="41"/>
      <c r="BO448" s="41"/>
      <c r="BP448" s="41"/>
      <c r="BQ448" s="41"/>
      <c r="BR448" s="41"/>
      <c r="BS448" s="41"/>
      <c r="BT448" s="41"/>
      <c r="BU448" s="41"/>
    </row>
    <row r="449" spans="1:73" ht="12.75" customHeight="1" x14ac:dyDescent="0.25">
      <c r="A449" s="39"/>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c r="Z449" s="39"/>
      <c r="AA449" s="39"/>
      <c r="AB449" s="39"/>
      <c r="AC449" s="39"/>
      <c r="AD449" s="39"/>
      <c r="AE449" s="39"/>
      <c r="AF449" s="39"/>
      <c r="AG449" s="39"/>
      <c r="AH449" s="39"/>
      <c r="AI449" s="39"/>
      <c r="AJ449" s="39"/>
      <c r="AK449" s="39"/>
      <c r="AL449" s="39"/>
      <c r="AM449" s="39"/>
      <c r="AN449" s="39"/>
      <c r="AO449" s="39"/>
      <c r="AP449" s="39"/>
      <c r="AQ449" s="39"/>
      <c r="AR449" s="39"/>
      <c r="AS449" s="39"/>
      <c r="AT449" s="39"/>
      <c r="AU449" s="39"/>
      <c r="AV449" s="39"/>
      <c r="AW449" s="39"/>
      <c r="AX449" s="39"/>
      <c r="AY449" s="41"/>
      <c r="AZ449" s="41"/>
      <c r="BA449" s="41"/>
      <c r="BB449" s="41"/>
      <c r="BC449" s="41"/>
      <c r="BD449" s="41"/>
      <c r="BE449" s="41"/>
      <c r="BF449" s="41"/>
      <c r="BG449" s="41"/>
      <c r="BH449" s="41"/>
      <c r="BI449" s="41"/>
      <c r="BJ449" s="41"/>
      <c r="BK449" s="41"/>
      <c r="BL449" s="41"/>
      <c r="BM449" s="41"/>
      <c r="BN449" s="41"/>
      <c r="BO449" s="41"/>
      <c r="BP449" s="41"/>
      <c r="BQ449" s="41"/>
      <c r="BR449" s="41"/>
      <c r="BS449" s="41"/>
      <c r="BT449" s="41"/>
      <c r="BU449" s="41"/>
    </row>
    <row r="450" spans="1:73" ht="12.75" customHeight="1" x14ac:dyDescent="0.25">
      <c r="A450" s="39"/>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c r="AA450" s="39"/>
      <c r="AB450" s="39"/>
      <c r="AC450" s="39"/>
      <c r="AD450" s="39"/>
      <c r="AE450" s="39"/>
      <c r="AF450" s="39"/>
      <c r="AG450" s="39"/>
      <c r="AH450" s="39"/>
      <c r="AI450" s="39"/>
      <c r="AJ450" s="39"/>
      <c r="AK450" s="39"/>
      <c r="AL450" s="39"/>
      <c r="AM450" s="39"/>
      <c r="AN450" s="39"/>
      <c r="AO450" s="39"/>
      <c r="AP450" s="39"/>
      <c r="AQ450" s="39"/>
      <c r="AR450" s="39"/>
      <c r="AS450" s="39"/>
      <c r="AT450" s="39"/>
      <c r="AU450" s="39"/>
      <c r="AV450" s="39"/>
      <c r="AW450" s="39"/>
      <c r="AX450" s="39"/>
      <c r="AY450" s="41"/>
      <c r="AZ450" s="41"/>
      <c r="BA450" s="41"/>
      <c r="BB450" s="41"/>
      <c r="BC450" s="41"/>
      <c r="BD450" s="41"/>
      <c r="BE450" s="41"/>
      <c r="BF450" s="41"/>
      <c r="BG450" s="41"/>
      <c r="BH450" s="41"/>
      <c r="BI450" s="41"/>
      <c r="BJ450" s="41"/>
      <c r="BK450" s="41"/>
      <c r="BL450" s="41"/>
      <c r="BM450" s="41"/>
      <c r="BN450" s="41"/>
      <c r="BO450" s="41"/>
      <c r="BP450" s="41"/>
      <c r="BQ450" s="41"/>
      <c r="BR450" s="41"/>
      <c r="BS450" s="41"/>
      <c r="BT450" s="41"/>
      <c r="BU450" s="41"/>
    </row>
    <row r="451" spans="1:73" ht="12.75" customHeight="1" x14ac:dyDescent="0.25">
      <c r="A451" s="39"/>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c r="AA451" s="39"/>
      <c r="AB451" s="39"/>
      <c r="AC451" s="39"/>
      <c r="AD451" s="39"/>
      <c r="AE451" s="39"/>
      <c r="AF451" s="39"/>
      <c r="AG451" s="39"/>
      <c r="AH451" s="39"/>
      <c r="AI451" s="39"/>
      <c r="AJ451" s="39"/>
      <c r="AK451" s="39"/>
      <c r="AL451" s="39"/>
      <c r="AM451" s="39"/>
      <c r="AN451" s="39"/>
      <c r="AO451" s="39"/>
      <c r="AP451" s="39"/>
      <c r="AQ451" s="39"/>
      <c r="AR451" s="39"/>
      <c r="AS451" s="39"/>
      <c r="AT451" s="39"/>
      <c r="AU451" s="39"/>
      <c r="AV451" s="39"/>
      <c r="AW451" s="39"/>
      <c r="AX451" s="39"/>
      <c r="AY451" s="41"/>
      <c r="AZ451" s="41"/>
      <c r="BA451" s="41"/>
      <c r="BB451" s="41"/>
      <c r="BC451" s="41"/>
      <c r="BD451" s="41"/>
      <c r="BE451" s="41"/>
      <c r="BF451" s="41"/>
      <c r="BG451" s="41"/>
      <c r="BH451" s="41"/>
      <c r="BI451" s="41"/>
      <c r="BJ451" s="41"/>
      <c r="BK451" s="41"/>
      <c r="BL451" s="41"/>
      <c r="BM451" s="41"/>
      <c r="BN451" s="41"/>
      <c r="BO451" s="41"/>
      <c r="BP451" s="41"/>
      <c r="BQ451" s="41"/>
      <c r="BR451" s="41"/>
      <c r="BS451" s="41"/>
      <c r="BT451" s="41"/>
      <c r="BU451" s="41"/>
    </row>
    <row r="452" spans="1:73" ht="12.75" customHeight="1" x14ac:dyDescent="0.25">
      <c r="A452" s="39"/>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c r="AA452" s="39"/>
      <c r="AB452" s="39"/>
      <c r="AC452" s="39"/>
      <c r="AD452" s="39"/>
      <c r="AE452" s="39"/>
      <c r="AF452" s="39"/>
      <c r="AG452" s="39"/>
      <c r="AH452" s="39"/>
      <c r="AI452" s="39"/>
      <c r="AJ452" s="39"/>
      <c r="AK452" s="39"/>
      <c r="AL452" s="39"/>
      <c r="AM452" s="39"/>
      <c r="AN452" s="39"/>
      <c r="AO452" s="39"/>
      <c r="AP452" s="39"/>
      <c r="AQ452" s="39"/>
      <c r="AR452" s="39"/>
      <c r="AS452" s="39"/>
      <c r="AT452" s="39"/>
      <c r="AU452" s="39"/>
      <c r="AV452" s="39"/>
      <c r="AW452" s="39"/>
      <c r="AX452" s="39"/>
      <c r="AY452" s="41"/>
      <c r="AZ452" s="41"/>
      <c r="BA452" s="41"/>
      <c r="BB452" s="41"/>
      <c r="BC452" s="41"/>
      <c r="BD452" s="41"/>
      <c r="BE452" s="41"/>
      <c r="BF452" s="41"/>
      <c r="BG452" s="41"/>
      <c r="BH452" s="41"/>
      <c r="BI452" s="41"/>
      <c r="BJ452" s="41"/>
      <c r="BK452" s="41"/>
      <c r="BL452" s="41"/>
      <c r="BM452" s="41"/>
      <c r="BN452" s="41"/>
      <c r="BO452" s="41"/>
      <c r="BP452" s="41"/>
      <c r="BQ452" s="41"/>
      <c r="BR452" s="41"/>
      <c r="BS452" s="41"/>
      <c r="BT452" s="41"/>
      <c r="BU452" s="41"/>
    </row>
    <row r="453" spans="1:73" ht="12.75" customHeight="1" x14ac:dyDescent="0.25">
      <c r="A453" s="39"/>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c r="AA453" s="39"/>
      <c r="AB453" s="39"/>
      <c r="AC453" s="39"/>
      <c r="AD453" s="39"/>
      <c r="AE453" s="39"/>
      <c r="AF453" s="39"/>
      <c r="AG453" s="39"/>
      <c r="AH453" s="39"/>
      <c r="AI453" s="39"/>
      <c r="AJ453" s="39"/>
      <c r="AK453" s="39"/>
      <c r="AL453" s="39"/>
      <c r="AM453" s="39"/>
      <c r="AN453" s="39"/>
      <c r="AO453" s="39"/>
      <c r="AP453" s="39"/>
      <c r="AQ453" s="39"/>
      <c r="AR453" s="39"/>
      <c r="AS453" s="39"/>
      <c r="AT453" s="39"/>
      <c r="AU453" s="39"/>
      <c r="AV453" s="39"/>
      <c r="AW453" s="39"/>
      <c r="AX453" s="39"/>
      <c r="AY453" s="41"/>
      <c r="AZ453" s="41"/>
      <c r="BA453" s="41"/>
      <c r="BB453" s="41"/>
      <c r="BC453" s="41"/>
      <c r="BD453" s="41"/>
      <c r="BE453" s="41"/>
      <c r="BF453" s="41"/>
      <c r="BG453" s="41"/>
      <c r="BH453" s="41"/>
      <c r="BI453" s="41"/>
      <c r="BJ453" s="41"/>
      <c r="BK453" s="41"/>
      <c r="BL453" s="41"/>
      <c r="BM453" s="41"/>
      <c r="BN453" s="41"/>
      <c r="BO453" s="41"/>
      <c r="BP453" s="41"/>
      <c r="BQ453" s="41"/>
      <c r="BR453" s="41"/>
      <c r="BS453" s="41"/>
      <c r="BT453" s="41"/>
      <c r="BU453" s="41"/>
    </row>
    <row r="454" spans="1:73" ht="12.75" customHeight="1" x14ac:dyDescent="0.25">
      <c r="A454" s="39"/>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c r="AA454" s="39"/>
      <c r="AB454" s="39"/>
      <c r="AC454" s="39"/>
      <c r="AD454" s="39"/>
      <c r="AE454" s="39"/>
      <c r="AF454" s="39"/>
      <c r="AG454" s="39"/>
      <c r="AH454" s="39"/>
      <c r="AI454" s="39"/>
      <c r="AJ454" s="39"/>
      <c r="AK454" s="39"/>
      <c r="AL454" s="39"/>
      <c r="AM454" s="39"/>
      <c r="AN454" s="39"/>
      <c r="AO454" s="39"/>
      <c r="AP454" s="39"/>
      <c r="AQ454" s="39"/>
      <c r="AR454" s="39"/>
      <c r="AS454" s="39"/>
      <c r="AT454" s="39"/>
      <c r="AU454" s="39"/>
      <c r="AV454" s="39"/>
      <c r="AW454" s="39"/>
      <c r="AX454" s="39"/>
      <c r="AY454" s="41"/>
      <c r="AZ454" s="41"/>
      <c r="BA454" s="41"/>
      <c r="BB454" s="41"/>
      <c r="BC454" s="41"/>
      <c r="BD454" s="41"/>
      <c r="BE454" s="41"/>
      <c r="BF454" s="41"/>
      <c r="BG454" s="41"/>
      <c r="BH454" s="41"/>
      <c r="BI454" s="41"/>
      <c r="BJ454" s="41"/>
      <c r="BK454" s="41"/>
      <c r="BL454" s="41"/>
      <c r="BM454" s="41"/>
      <c r="BN454" s="41"/>
      <c r="BO454" s="41"/>
      <c r="BP454" s="41"/>
      <c r="BQ454" s="41"/>
      <c r="BR454" s="41"/>
      <c r="BS454" s="41"/>
      <c r="BT454" s="41"/>
      <c r="BU454" s="41"/>
    </row>
    <row r="455" spans="1:73" ht="12.75" customHeight="1" x14ac:dyDescent="0.25">
      <c r="A455" s="39"/>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c r="Z455" s="39"/>
      <c r="AA455" s="39"/>
      <c r="AB455" s="39"/>
      <c r="AC455" s="39"/>
      <c r="AD455" s="39"/>
      <c r="AE455" s="39"/>
      <c r="AF455" s="39"/>
      <c r="AG455" s="39"/>
      <c r="AH455" s="39"/>
      <c r="AI455" s="39"/>
      <c r="AJ455" s="39"/>
      <c r="AK455" s="39"/>
      <c r="AL455" s="39"/>
      <c r="AM455" s="39"/>
      <c r="AN455" s="39"/>
      <c r="AO455" s="39"/>
      <c r="AP455" s="39"/>
      <c r="AQ455" s="39"/>
      <c r="AR455" s="39"/>
      <c r="AS455" s="39"/>
      <c r="AT455" s="39"/>
      <c r="AU455" s="39"/>
      <c r="AV455" s="39"/>
      <c r="AW455" s="39"/>
      <c r="AX455" s="39"/>
      <c r="AY455" s="41"/>
      <c r="AZ455" s="41"/>
      <c r="BA455" s="41"/>
      <c r="BB455" s="41"/>
      <c r="BC455" s="41"/>
      <c r="BD455" s="41"/>
      <c r="BE455" s="41"/>
      <c r="BF455" s="41"/>
      <c r="BG455" s="41"/>
      <c r="BH455" s="41"/>
      <c r="BI455" s="41"/>
      <c r="BJ455" s="41"/>
      <c r="BK455" s="41"/>
      <c r="BL455" s="41"/>
      <c r="BM455" s="41"/>
      <c r="BN455" s="41"/>
      <c r="BO455" s="41"/>
      <c r="BP455" s="41"/>
      <c r="BQ455" s="41"/>
      <c r="BR455" s="41"/>
      <c r="BS455" s="41"/>
      <c r="BT455" s="41"/>
      <c r="BU455" s="41"/>
    </row>
    <row r="456" spans="1:73" ht="12.75" customHeight="1" x14ac:dyDescent="0.25">
      <c r="A456" s="39"/>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c r="Z456" s="39"/>
      <c r="AA456" s="39"/>
      <c r="AB456" s="39"/>
      <c r="AC456" s="39"/>
      <c r="AD456" s="39"/>
      <c r="AE456" s="39"/>
      <c r="AF456" s="39"/>
      <c r="AG456" s="39"/>
      <c r="AH456" s="39"/>
      <c r="AI456" s="39"/>
      <c r="AJ456" s="39"/>
      <c r="AK456" s="39"/>
      <c r="AL456" s="39"/>
      <c r="AM456" s="39"/>
      <c r="AN456" s="39"/>
      <c r="AO456" s="39"/>
      <c r="AP456" s="39"/>
      <c r="AQ456" s="39"/>
      <c r="AR456" s="39"/>
      <c r="AS456" s="39"/>
      <c r="AT456" s="39"/>
      <c r="AU456" s="39"/>
      <c r="AV456" s="39"/>
      <c r="AW456" s="39"/>
      <c r="AX456" s="39"/>
      <c r="AY456" s="41"/>
      <c r="AZ456" s="41"/>
      <c r="BA456" s="41"/>
      <c r="BB456" s="41"/>
      <c r="BC456" s="41"/>
      <c r="BD456" s="41"/>
      <c r="BE456" s="41"/>
      <c r="BF456" s="41"/>
      <c r="BG456" s="41"/>
      <c r="BH456" s="41"/>
      <c r="BI456" s="41"/>
      <c r="BJ456" s="41"/>
      <c r="BK456" s="41"/>
      <c r="BL456" s="41"/>
      <c r="BM456" s="41"/>
      <c r="BN456" s="41"/>
      <c r="BO456" s="41"/>
      <c r="BP456" s="41"/>
      <c r="BQ456" s="41"/>
      <c r="BR456" s="41"/>
      <c r="BS456" s="41"/>
      <c r="BT456" s="41"/>
      <c r="BU456" s="41"/>
    </row>
    <row r="457" spans="1:73" ht="12.75" customHeight="1" x14ac:dyDescent="0.25">
      <c r="A457" s="39"/>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c r="Z457" s="39"/>
      <c r="AA457" s="39"/>
      <c r="AB457" s="39"/>
      <c r="AC457" s="39"/>
      <c r="AD457" s="39"/>
      <c r="AE457" s="39"/>
      <c r="AF457" s="39"/>
      <c r="AG457" s="39"/>
      <c r="AH457" s="39"/>
      <c r="AI457" s="39"/>
      <c r="AJ457" s="39"/>
      <c r="AK457" s="39"/>
      <c r="AL457" s="39"/>
      <c r="AM457" s="39"/>
      <c r="AN457" s="39"/>
      <c r="AO457" s="39"/>
      <c r="AP457" s="39"/>
      <c r="AQ457" s="39"/>
      <c r="AR457" s="39"/>
      <c r="AS457" s="39"/>
      <c r="AT457" s="39"/>
      <c r="AU457" s="39"/>
      <c r="AV457" s="39"/>
      <c r="AW457" s="39"/>
      <c r="AX457" s="39"/>
      <c r="AY457" s="41"/>
      <c r="AZ457" s="41"/>
      <c r="BA457" s="41"/>
      <c r="BB457" s="41"/>
      <c r="BC457" s="41"/>
      <c r="BD457" s="41"/>
      <c r="BE457" s="41"/>
      <c r="BF457" s="41"/>
      <c r="BG457" s="41"/>
      <c r="BH457" s="41"/>
      <c r="BI457" s="41"/>
      <c r="BJ457" s="41"/>
      <c r="BK457" s="41"/>
      <c r="BL457" s="41"/>
      <c r="BM457" s="41"/>
      <c r="BN457" s="41"/>
      <c r="BO457" s="41"/>
      <c r="BP457" s="41"/>
      <c r="BQ457" s="41"/>
      <c r="BR457" s="41"/>
      <c r="BS457" s="41"/>
      <c r="BT457" s="41"/>
      <c r="BU457" s="41"/>
    </row>
    <row r="458" spans="1:73" ht="12.75" customHeight="1" x14ac:dyDescent="0.25">
      <c r="A458" s="39"/>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c r="Z458" s="39"/>
      <c r="AA458" s="39"/>
      <c r="AB458" s="39"/>
      <c r="AC458" s="39"/>
      <c r="AD458" s="39"/>
      <c r="AE458" s="39"/>
      <c r="AF458" s="39"/>
      <c r="AG458" s="39"/>
      <c r="AH458" s="39"/>
      <c r="AI458" s="39"/>
      <c r="AJ458" s="39"/>
      <c r="AK458" s="39"/>
      <c r="AL458" s="39"/>
      <c r="AM458" s="39"/>
      <c r="AN458" s="39"/>
      <c r="AO458" s="39"/>
      <c r="AP458" s="39"/>
      <c r="AQ458" s="39"/>
      <c r="AR458" s="39"/>
      <c r="AS458" s="39"/>
      <c r="AT458" s="39"/>
      <c r="AU458" s="39"/>
      <c r="AV458" s="39"/>
      <c r="AW458" s="39"/>
      <c r="AX458" s="39"/>
      <c r="AY458" s="41"/>
      <c r="AZ458" s="41"/>
      <c r="BA458" s="41"/>
      <c r="BB458" s="41"/>
      <c r="BC458" s="41"/>
      <c r="BD458" s="41"/>
      <c r="BE458" s="41"/>
      <c r="BF458" s="41"/>
      <c r="BG458" s="41"/>
      <c r="BH458" s="41"/>
      <c r="BI458" s="41"/>
      <c r="BJ458" s="41"/>
      <c r="BK458" s="41"/>
      <c r="BL458" s="41"/>
      <c r="BM458" s="41"/>
      <c r="BN458" s="41"/>
      <c r="BO458" s="41"/>
      <c r="BP458" s="41"/>
      <c r="BQ458" s="41"/>
      <c r="BR458" s="41"/>
      <c r="BS458" s="41"/>
      <c r="BT458" s="41"/>
      <c r="BU458" s="41"/>
    </row>
    <row r="459" spans="1:73" ht="12.75" customHeight="1" x14ac:dyDescent="0.25">
      <c r="A459" s="39"/>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c r="Z459" s="39"/>
      <c r="AA459" s="39"/>
      <c r="AB459" s="39"/>
      <c r="AC459" s="39"/>
      <c r="AD459" s="39"/>
      <c r="AE459" s="39"/>
      <c r="AF459" s="39"/>
      <c r="AG459" s="39"/>
      <c r="AH459" s="39"/>
      <c r="AI459" s="39"/>
      <c r="AJ459" s="39"/>
      <c r="AK459" s="39"/>
      <c r="AL459" s="39"/>
      <c r="AM459" s="39"/>
      <c r="AN459" s="39"/>
      <c r="AO459" s="39"/>
      <c r="AP459" s="39"/>
      <c r="AQ459" s="39"/>
      <c r="AR459" s="39"/>
      <c r="AS459" s="39"/>
      <c r="AT459" s="39"/>
      <c r="AU459" s="39"/>
      <c r="AV459" s="39"/>
      <c r="AW459" s="39"/>
      <c r="AX459" s="39"/>
      <c r="AY459" s="41"/>
      <c r="AZ459" s="41"/>
      <c r="BA459" s="41"/>
      <c r="BB459" s="41"/>
      <c r="BC459" s="41"/>
      <c r="BD459" s="41"/>
      <c r="BE459" s="41"/>
      <c r="BF459" s="41"/>
      <c r="BG459" s="41"/>
      <c r="BH459" s="41"/>
      <c r="BI459" s="41"/>
      <c r="BJ459" s="41"/>
      <c r="BK459" s="41"/>
      <c r="BL459" s="41"/>
      <c r="BM459" s="41"/>
      <c r="BN459" s="41"/>
      <c r="BO459" s="41"/>
      <c r="BP459" s="41"/>
      <c r="BQ459" s="41"/>
      <c r="BR459" s="41"/>
      <c r="BS459" s="41"/>
      <c r="BT459" s="41"/>
      <c r="BU459" s="41"/>
    </row>
    <row r="460" spans="1:73" ht="12.75" customHeight="1" x14ac:dyDescent="0.25">
      <c r="A460" s="39"/>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c r="AA460" s="39"/>
      <c r="AB460" s="39"/>
      <c r="AC460" s="39"/>
      <c r="AD460" s="39"/>
      <c r="AE460" s="39"/>
      <c r="AF460" s="39"/>
      <c r="AG460" s="39"/>
      <c r="AH460" s="39"/>
      <c r="AI460" s="39"/>
      <c r="AJ460" s="39"/>
      <c r="AK460" s="39"/>
      <c r="AL460" s="39"/>
      <c r="AM460" s="39"/>
      <c r="AN460" s="39"/>
      <c r="AO460" s="39"/>
      <c r="AP460" s="39"/>
      <c r="AQ460" s="39"/>
      <c r="AR460" s="39"/>
      <c r="AS460" s="39"/>
      <c r="AT460" s="39"/>
      <c r="AU460" s="39"/>
      <c r="AV460" s="39"/>
      <c r="AW460" s="39"/>
      <c r="AX460" s="39"/>
      <c r="AY460" s="41"/>
      <c r="AZ460" s="41"/>
      <c r="BA460" s="41"/>
      <c r="BB460" s="41"/>
      <c r="BC460" s="41"/>
      <c r="BD460" s="41"/>
      <c r="BE460" s="41"/>
      <c r="BF460" s="41"/>
      <c r="BG460" s="41"/>
      <c r="BH460" s="41"/>
      <c r="BI460" s="41"/>
      <c r="BJ460" s="41"/>
      <c r="BK460" s="41"/>
      <c r="BL460" s="41"/>
      <c r="BM460" s="41"/>
      <c r="BN460" s="41"/>
      <c r="BO460" s="41"/>
      <c r="BP460" s="41"/>
      <c r="BQ460" s="41"/>
      <c r="BR460" s="41"/>
      <c r="BS460" s="41"/>
      <c r="BT460" s="41"/>
      <c r="BU460" s="41"/>
    </row>
    <row r="461" spans="1:73" ht="12.75" customHeight="1" x14ac:dyDescent="0.25">
      <c r="A461" s="39"/>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c r="Z461" s="39"/>
      <c r="AA461" s="39"/>
      <c r="AB461" s="39"/>
      <c r="AC461" s="39"/>
      <c r="AD461" s="39"/>
      <c r="AE461" s="39"/>
      <c r="AF461" s="39"/>
      <c r="AG461" s="39"/>
      <c r="AH461" s="39"/>
      <c r="AI461" s="39"/>
      <c r="AJ461" s="39"/>
      <c r="AK461" s="39"/>
      <c r="AL461" s="39"/>
      <c r="AM461" s="39"/>
      <c r="AN461" s="39"/>
      <c r="AO461" s="39"/>
      <c r="AP461" s="39"/>
      <c r="AQ461" s="39"/>
      <c r="AR461" s="39"/>
      <c r="AS461" s="39"/>
      <c r="AT461" s="39"/>
      <c r="AU461" s="39"/>
      <c r="AV461" s="39"/>
      <c r="AW461" s="39"/>
      <c r="AX461" s="39"/>
      <c r="AY461" s="41"/>
      <c r="AZ461" s="41"/>
      <c r="BA461" s="41"/>
      <c r="BB461" s="41"/>
      <c r="BC461" s="41"/>
      <c r="BD461" s="41"/>
      <c r="BE461" s="41"/>
      <c r="BF461" s="41"/>
      <c r="BG461" s="41"/>
      <c r="BH461" s="41"/>
      <c r="BI461" s="41"/>
      <c r="BJ461" s="41"/>
      <c r="BK461" s="41"/>
      <c r="BL461" s="41"/>
      <c r="BM461" s="41"/>
      <c r="BN461" s="41"/>
      <c r="BO461" s="41"/>
      <c r="BP461" s="41"/>
      <c r="BQ461" s="41"/>
      <c r="BR461" s="41"/>
      <c r="BS461" s="41"/>
      <c r="BT461" s="41"/>
      <c r="BU461" s="41"/>
    </row>
    <row r="462" spans="1:73" ht="12.75" customHeight="1" x14ac:dyDescent="0.25">
      <c r="A462" s="39"/>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c r="Z462" s="39"/>
      <c r="AA462" s="39"/>
      <c r="AB462" s="39"/>
      <c r="AC462" s="39"/>
      <c r="AD462" s="39"/>
      <c r="AE462" s="39"/>
      <c r="AF462" s="39"/>
      <c r="AG462" s="39"/>
      <c r="AH462" s="39"/>
      <c r="AI462" s="39"/>
      <c r="AJ462" s="39"/>
      <c r="AK462" s="39"/>
      <c r="AL462" s="39"/>
      <c r="AM462" s="39"/>
      <c r="AN462" s="39"/>
      <c r="AO462" s="39"/>
      <c r="AP462" s="39"/>
      <c r="AQ462" s="39"/>
      <c r="AR462" s="39"/>
      <c r="AS462" s="39"/>
      <c r="AT462" s="39"/>
      <c r="AU462" s="39"/>
      <c r="AV462" s="39"/>
      <c r="AW462" s="39"/>
      <c r="AX462" s="39"/>
      <c r="AY462" s="41"/>
      <c r="AZ462" s="41"/>
      <c r="BA462" s="41"/>
      <c r="BB462" s="41"/>
      <c r="BC462" s="41"/>
      <c r="BD462" s="41"/>
      <c r="BE462" s="41"/>
      <c r="BF462" s="41"/>
      <c r="BG462" s="41"/>
      <c r="BH462" s="41"/>
      <c r="BI462" s="41"/>
      <c r="BJ462" s="41"/>
      <c r="BK462" s="41"/>
      <c r="BL462" s="41"/>
      <c r="BM462" s="41"/>
      <c r="BN462" s="41"/>
      <c r="BO462" s="41"/>
      <c r="BP462" s="41"/>
      <c r="BQ462" s="41"/>
      <c r="BR462" s="41"/>
      <c r="BS462" s="41"/>
      <c r="BT462" s="41"/>
      <c r="BU462" s="41"/>
    </row>
    <row r="463" spans="1:73" ht="12.75" customHeight="1" x14ac:dyDescent="0.25">
      <c r="A463" s="39"/>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c r="Z463" s="39"/>
      <c r="AA463" s="39"/>
      <c r="AB463" s="39"/>
      <c r="AC463" s="39"/>
      <c r="AD463" s="39"/>
      <c r="AE463" s="39"/>
      <c r="AF463" s="39"/>
      <c r="AG463" s="39"/>
      <c r="AH463" s="39"/>
      <c r="AI463" s="39"/>
      <c r="AJ463" s="39"/>
      <c r="AK463" s="39"/>
      <c r="AL463" s="39"/>
      <c r="AM463" s="39"/>
      <c r="AN463" s="39"/>
      <c r="AO463" s="39"/>
      <c r="AP463" s="39"/>
      <c r="AQ463" s="39"/>
      <c r="AR463" s="39"/>
      <c r="AS463" s="39"/>
      <c r="AT463" s="39"/>
      <c r="AU463" s="39"/>
      <c r="AV463" s="39"/>
      <c r="AW463" s="39"/>
      <c r="AX463" s="39"/>
      <c r="AY463" s="41"/>
      <c r="AZ463" s="41"/>
      <c r="BA463" s="41"/>
      <c r="BB463" s="41"/>
      <c r="BC463" s="41"/>
      <c r="BD463" s="41"/>
      <c r="BE463" s="41"/>
      <c r="BF463" s="41"/>
      <c r="BG463" s="41"/>
      <c r="BH463" s="41"/>
      <c r="BI463" s="41"/>
      <c r="BJ463" s="41"/>
      <c r="BK463" s="41"/>
      <c r="BL463" s="41"/>
      <c r="BM463" s="41"/>
      <c r="BN463" s="41"/>
      <c r="BO463" s="41"/>
      <c r="BP463" s="41"/>
      <c r="BQ463" s="41"/>
      <c r="BR463" s="41"/>
      <c r="BS463" s="41"/>
      <c r="BT463" s="41"/>
      <c r="BU463" s="41"/>
    </row>
    <row r="464" spans="1:73" ht="12.75" customHeight="1" x14ac:dyDescent="0.25">
      <c r="A464" s="39"/>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c r="Z464" s="39"/>
      <c r="AA464" s="39"/>
      <c r="AB464" s="39"/>
      <c r="AC464" s="39"/>
      <c r="AD464" s="39"/>
      <c r="AE464" s="39"/>
      <c r="AF464" s="39"/>
      <c r="AG464" s="39"/>
      <c r="AH464" s="39"/>
      <c r="AI464" s="39"/>
      <c r="AJ464" s="39"/>
      <c r="AK464" s="39"/>
      <c r="AL464" s="39"/>
      <c r="AM464" s="39"/>
      <c r="AN464" s="39"/>
      <c r="AO464" s="39"/>
      <c r="AP464" s="39"/>
      <c r="AQ464" s="39"/>
      <c r="AR464" s="39"/>
      <c r="AS464" s="39"/>
      <c r="AT464" s="39"/>
      <c r="AU464" s="39"/>
      <c r="AV464" s="39"/>
      <c r="AW464" s="39"/>
      <c r="AX464" s="39"/>
      <c r="AY464" s="41"/>
      <c r="AZ464" s="41"/>
      <c r="BA464" s="41"/>
      <c r="BB464" s="41"/>
      <c r="BC464" s="41"/>
      <c r="BD464" s="41"/>
      <c r="BE464" s="41"/>
      <c r="BF464" s="41"/>
      <c r="BG464" s="41"/>
      <c r="BH464" s="41"/>
      <c r="BI464" s="41"/>
      <c r="BJ464" s="41"/>
      <c r="BK464" s="41"/>
      <c r="BL464" s="41"/>
      <c r="BM464" s="41"/>
      <c r="BN464" s="41"/>
      <c r="BO464" s="41"/>
      <c r="BP464" s="41"/>
      <c r="BQ464" s="41"/>
      <c r="BR464" s="41"/>
      <c r="BS464" s="41"/>
      <c r="BT464" s="41"/>
      <c r="BU464" s="41"/>
    </row>
    <row r="465" spans="1:73" ht="12.75" customHeight="1" x14ac:dyDescent="0.25">
      <c r="A465" s="39"/>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c r="Z465" s="39"/>
      <c r="AA465" s="39"/>
      <c r="AB465" s="39"/>
      <c r="AC465" s="39"/>
      <c r="AD465" s="39"/>
      <c r="AE465" s="39"/>
      <c r="AF465" s="39"/>
      <c r="AG465" s="39"/>
      <c r="AH465" s="39"/>
      <c r="AI465" s="39"/>
      <c r="AJ465" s="39"/>
      <c r="AK465" s="39"/>
      <c r="AL465" s="39"/>
      <c r="AM465" s="39"/>
      <c r="AN465" s="39"/>
      <c r="AO465" s="39"/>
      <c r="AP465" s="39"/>
      <c r="AQ465" s="39"/>
      <c r="AR465" s="39"/>
      <c r="AS465" s="39"/>
      <c r="AT465" s="39"/>
      <c r="AU465" s="39"/>
      <c r="AV465" s="39"/>
      <c r="AW465" s="39"/>
      <c r="AX465" s="39"/>
      <c r="AY465" s="41"/>
      <c r="AZ465" s="41"/>
      <c r="BA465" s="41"/>
      <c r="BB465" s="41"/>
      <c r="BC465" s="41"/>
      <c r="BD465" s="41"/>
      <c r="BE465" s="41"/>
      <c r="BF465" s="41"/>
      <c r="BG465" s="41"/>
      <c r="BH465" s="41"/>
      <c r="BI465" s="41"/>
      <c r="BJ465" s="41"/>
      <c r="BK465" s="41"/>
      <c r="BL465" s="41"/>
      <c r="BM465" s="41"/>
      <c r="BN465" s="41"/>
      <c r="BO465" s="41"/>
      <c r="BP465" s="41"/>
      <c r="BQ465" s="41"/>
      <c r="BR465" s="41"/>
      <c r="BS465" s="41"/>
      <c r="BT465" s="41"/>
      <c r="BU465" s="41"/>
    </row>
    <row r="466" spans="1:73" ht="12.75" customHeight="1" x14ac:dyDescent="0.25">
      <c r="A466" s="39"/>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c r="Z466" s="39"/>
      <c r="AA466" s="39"/>
      <c r="AB466" s="39"/>
      <c r="AC466" s="39"/>
      <c r="AD466" s="39"/>
      <c r="AE466" s="39"/>
      <c r="AF466" s="39"/>
      <c r="AG466" s="39"/>
      <c r="AH466" s="39"/>
      <c r="AI466" s="39"/>
      <c r="AJ466" s="39"/>
      <c r="AK466" s="39"/>
      <c r="AL466" s="39"/>
      <c r="AM466" s="39"/>
      <c r="AN466" s="39"/>
      <c r="AO466" s="39"/>
      <c r="AP466" s="39"/>
      <c r="AQ466" s="39"/>
      <c r="AR466" s="39"/>
      <c r="AS466" s="39"/>
      <c r="AT466" s="39"/>
      <c r="AU466" s="39"/>
      <c r="AV466" s="39"/>
      <c r="AW466" s="39"/>
      <c r="AX466" s="39"/>
      <c r="AY466" s="41"/>
      <c r="AZ466" s="41"/>
      <c r="BA466" s="41"/>
      <c r="BB466" s="41"/>
      <c r="BC466" s="41"/>
      <c r="BD466" s="41"/>
      <c r="BE466" s="41"/>
      <c r="BF466" s="41"/>
      <c r="BG466" s="41"/>
      <c r="BH466" s="41"/>
      <c r="BI466" s="41"/>
      <c r="BJ466" s="41"/>
      <c r="BK466" s="41"/>
      <c r="BL466" s="41"/>
      <c r="BM466" s="41"/>
      <c r="BN466" s="41"/>
      <c r="BO466" s="41"/>
      <c r="BP466" s="41"/>
      <c r="BQ466" s="41"/>
      <c r="BR466" s="41"/>
      <c r="BS466" s="41"/>
      <c r="BT466" s="41"/>
      <c r="BU466" s="41"/>
    </row>
    <row r="467" spans="1:73" ht="12.75" customHeight="1" x14ac:dyDescent="0.25">
      <c r="A467" s="39"/>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c r="Z467" s="39"/>
      <c r="AA467" s="39"/>
      <c r="AB467" s="39"/>
      <c r="AC467" s="39"/>
      <c r="AD467" s="39"/>
      <c r="AE467" s="39"/>
      <c r="AF467" s="39"/>
      <c r="AG467" s="39"/>
      <c r="AH467" s="39"/>
      <c r="AI467" s="39"/>
      <c r="AJ467" s="39"/>
      <c r="AK467" s="39"/>
      <c r="AL467" s="39"/>
      <c r="AM467" s="39"/>
      <c r="AN467" s="39"/>
      <c r="AO467" s="39"/>
      <c r="AP467" s="39"/>
      <c r="AQ467" s="39"/>
      <c r="AR467" s="39"/>
      <c r="AS467" s="39"/>
      <c r="AT467" s="39"/>
      <c r="AU467" s="39"/>
      <c r="AV467" s="39"/>
      <c r="AW467" s="39"/>
      <c r="AX467" s="39"/>
      <c r="AY467" s="41"/>
      <c r="AZ467" s="41"/>
      <c r="BA467" s="41"/>
      <c r="BB467" s="41"/>
      <c r="BC467" s="41"/>
      <c r="BD467" s="41"/>
      <c r="BE467" s="41"/>
      <c r="BF467" s="41"/>
      <c r="BG467" s="41"/>
      <c r="BH467" s="41"/>
      <c r="BI467" s="41"/>
      <c r="BJ467" s="41"/>
      <c r="BK467" s="41"/>
      <c r="BL467" s="41"/>
      <c r="BM467" s="41"/>
      <c r="BN467" s="41"/>
      <c r="BO467" s="41"/>
      <c r="BP467" s="41"/>
      <c r="BQ467" s="41"/>
      <c r="BR467" s="41"/>
      <c r="BS467" s="41"/>
      <c r="BT467" s="41"/>
      <c r="BU467" s="41"/>
    </row>
    <row r="468" spans="1:73" ht="12.75" customHeight="1" x14ac:dyDescent="0.25">
      <c r="A468" s="39"/>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c r="Z468" s="39"/>
      <c r="AA468" s="39"/>
      <c r="AB468" s="39"/>
      <c r="AC468" s="39"/>
      <c r="AD468" s="39"/>
      <c r="AE468" s="39"/>
      <c r="AF468" s="39"/>
      <c r="AG468" s="39"/>
      <c r="AH468" s="39"/>
      <c r="AI468" s="39"/>
      <c r="AJ468" s="39"/>
      <c r="AK468" s="39"/>
      <c r="AL468" s="39"/>
      <c r="AM468" s="39"/>
      <c r="AN468" s="39"/>
      <c r="AO468" s="39"/>
      <c r="AP468" s="39"/>
      <c r="AQ468" s="39"/>
      <c r="AR468" s="39"/>
      <c r="AS468" s="39"/>
      <c r="AT468" s="39"/>
      <c r="AU468" s="39"/>
      <c r="AV468" s="39"/>
      <c r="AW468" s="39"/>
      <c r="AX468" s="39"/>
      <c r="AY468" s="41"/>
      <c r="AZ468" s="41"/>
      <c r="BA468" s="41"/>
      <c r="BB468" s="41"/>
      <c r="BC468" s="41"/>
      <c r="BD468" s="41"/>
      <c r="BE468" s="41"/>
      <c r="BF468" s="41"/>
      <c r="BG468" s="41"/>
      <c r="BH468" s="41"/>
      <c r="BI468" s="41"/>
      <c r="BJ468" s="41"/>
      <c r="BK468" s="41"/>
      <c r="BL468" s="41"/>
      <c r="BM468" s="41"/>
      <c r="BN468" s="41"/>
      <c r="BO468" s="41"/>
      <c r="BP468" s="41"/>
      <c r="BQ468" s="41"/>
      <c r="BR468" s="41"/>
      <c r="BS468" s="41"/>
      <c r="BT468" s="41"/>
      <c r="BU468" s="41"/>
    </row>
    <row r="469" spans="1:73" ht="12.75" customHeight="1" x14ac:dyDescent="0.25">
      <c r="A469" s="39"/>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c r="Z469" s="39"/>
      <c r="AA469" s="39"/>
      <c r="AB469" s="39"/>
      <c r="AC469" s="39"/>
      <c r="AD469" s="39"/>
      <c r="AE469" s="39"/>
      <c r="AF469" s="39"/>
      <c r="AG469" s="39"/>
      <c r="AH469" s="39"/>
      <c r="AI469" s="39"/>
      <c r="AJ469" s="39"/>
      <c r="AK469" s="39"/>
      <c r="AL469" s="39"/>
      <c r="AM469" s="39"/>
      <c r="AN469" s="39"/>
      <c r="AO469" s="39"/>
      <c r="AP469" s="39"/>
      <c r="AQ469" s="39"/>
      <c r="AR469" s="39"/>
      <c r="AS469" s="39"/>
      <c r="AT469" s="39"/>
      <c r="AU469" s="39"/>
      <c r="AV469" s="39"/>
      <c r="AW469" s="39"/>
      <c r="AX469" s="39"/>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row>
    <row r="470" spans="1:73" ht="12.75" customHeight="1" x14ac:dyDescent="0.25">
      <c r="A470" s="39"/>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c r="Z470" s="39"/>
      <c r="AA470" s="39"/>
      <c r="AB470" s="39"/>
      <c r="AC470" s="39"/>
      <c r="AD470" s="39"/>
      <c r="AE470" s="39"/>
      <c r="AF470" s="39"/>
      <c r="AG470" s="39"/>
      <c r="AH470" s="39"/>
      <c r="AI470" s="39"/>
      <c r="AJ470" s="39"/>
      <c r="AK470" s="39"/>
      <c r="AL470" s="39"/>
      <c r="AM470" s="39"/>
      <c r="AN470" s="39"/>
      <c r="AO470" s="39"/>
      <c r="AP470" s="39"/>
      <c r="AQ470" s="39"/>
      <c r="AR470" s="39"/>
      <c r="AS470" s="39"/>
      <c r="AT470" s="39"/>
      <c r="AU470" s="39"/>
      <c r="AV470" s="39"/>
      <c r="AW470" s="39"/>
      <c r="AX470" s="39"/>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row>
    <row r="471" spans="1:73" ht="12.75" customHeight="1" x14ac:dyDescent="0.25">
      <c r="A471" s="39"/>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c r="Z471" s="39"/>
      <c r="AA471" s="39"/>
      <c r="AB471" s="39"/>
      <c r="AC471" s="39"/>
      <c r="AD471" s="39"/>
      <c r="AE471" s="39"/>
      <c r="AF471" s="39"/>
      <c r="AG471" s="39"/>
      <c r="AH471" s="39"/>
      <c r="AI471" s="39"/>
      <c r="AJ471" s="39"/>
      <c r="AK471" s="39"/>
      <c r="AL471" s="39"/>
      <c r="AM471" s="39"/>
      <c r="AN471" s="39"/>
      <c r="AO471" s="39"/>
      <c r="AP471" s="39"/>
      <c r="AQ471" s="39"/>
      <c r="AR471" s="39"/>
      <c r="AS471" s="39"/>
      <c r="AT471" s="39"/>
      <c r="AU471" s="39"/>
      <c r="AV471" s="39"/>
      <c r="AW471" s="39"/>
      <c r="AX471" s="39"/>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row>
    <row r="472" spans="1:73" ht="12.75" customHeight="1" x14ac:dyDescent="0.25">
      <c r="A472" s="39"/>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c r="Z472" s="39"/>
      <c r="AA472" s="39"/>
      <c r="AB472" s="39"/>
      <c r="AC472" s="39"/>
      <c r="AD472" s="39"/>
      <c r="AE472" s="39"/>
      <c r="AF472" s="39"/>
      <c r="AG472" s="39"/>
      <c r="AH472" s="39"/>
      <c r="AI472" s="39"/>
      <c r="AJ472" s="39"/>
      <c r="AK472" s="39"/>
      <c r="AL472" s="39"/>
      <c r="AM472" s="39"/>
      <c r="AN472" s="39"/>
      <c r="AO472" s="39"/>
      <c r="AP472" s="39"/>
      <c r="AQ472" s="39"/>
      <c r="AR472" s="39"/>
      <c r="AS472" s="39"/>
      <c r="AT472" s="39"/>
      <c r="AU472" s="39"/>
      <c r="AV472" s="39"/>
      <c r="AW472" s="39"/>
      <c r="AX472" s="39"/>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row>
    <row r="473" spans="1:73" ht="12.75" customHeight="1" x14ac:dyDescent="0.25">
      <c r="A473" s="39"/>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c r="Z473" s="39"/>
      <c r="AA473" s="39"/>
      <c r="AB473" s="39"/>
      <c r="AC473" s="39"/>
      <c r="AD473" s="39"/>
      <c r="AE473" s="39"/>
      <c r="AF473" s="39"/>
      <c r="AG473" s="39"/>
      <c r="AH473" s="39"/>
      <c r="AI473" s="39"/>
      <c r="AJ473" s="39"/>
      <c r="AK473" s="39"/>
      <c r="AL473" s="39"/>
      <c r="AM473" s="39"/>
      <c r="AN473" s="39"/>
      <c r="AO473" s="39"/>
      <c r="AP473" s="39"/>
      <c r="AQ473" s="39"/>
      <c r="AR473" s="39"/>
      <c r="AS473" s="39"/>
      <c r="AT473" s="39"/>
      <c r="AU473" s="39"/>
      <c r="AV473" s="39"/>
      <c r="AW473" s="39"/>
      <c r="AX473" s="39"/>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row>
    <row r="474" spans="1:73" ht="12.75" customHeight="1" x14ac:dyDescent="0.25">
      <c r="A474" s="39"/>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c r="Z474" s="39"/>
      <c r="AA474" s="39"/>
      <c r="AB474" s="39"/>
      <c r="AC474" s="39"/>
      <c r="AD474" s="39"/>
      <c r="AE474" s="39"/>
      <c r="AF474" s="39"/>
      <c r="AG474" s="39"/>
      <c r="AH474" s="39"/>
      <c r="AI474" s="39"/>
      <c r="AJ474" s="39"/>
      <c r="AK474" s="39"/>
      <c r="AL474" s="39"/>
      <c r="AM474" s="39"/>
      <c r="AN474" s="39"/>
      <c r="AO474" s="39"/>
      <c r="AP474" s="39"/>
      <c r="AQ474" s="39"/>
      <c r="AR474" s="39"/>
      <c r="AS474" s="39"/>
      <c r="AT474" s="39"/>
      <c r="AU474" s="39"/>
      <c r="AV474" s="39"/>
      <c r="AW474" s="39"/>
      <c r="AX474" s="39"/>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row>
    <row r="475" spans="1:73" ht="12.75" customHeight="1" x14ac:dyDescent="0.25">
      <c r="A475" s="39"/>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c r="Z475" s="39"/>
      <c r="AA475" s="39"/>
      <c r="AB475" s="39"/>
      <c r="AC475" s="39"/>
      <c r="AD475" s="39"/>
      <c r="AE475" s="39"/>
      <c r="AF475" s="39"/>
      <c r="AG475" s="39"/>
      <c r="AH475" s="39"/>
      <c r="AI475" s="39"/>
      <c r="AJ475" s="39"/>
      <c r="AK475" s="39"/>
      <c r="AL475" s="39"/>
      <c r="AM475" s="39"/>
      <c r="AN475" s="39"/>
      <c r="AO475" s="39"/>
      <c r="AP475" s="39"/>
      <c r="AQ475" s="39"/>
      <c r="AR475" s="39"/>
      <c r="AS475" s="39"/>
      <c r="AT475" s="39"/>
      <c r="AU475" s="39"/>
      <c r="AV475" s="39"/>
      <c r="AW475" s="39"/>
      <c r="AX475" s="39"/>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row>
    <row r="476" spans="1:73" ht="12.75" customHeight="1" x14ac:dyDescent="0.25">
      <c r="A476" s="39"/>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c r="Z476" s="39"/>
      <c r="AA476" s="39"/>
      <c r="AB476" s="39"/>
      <c r="AC476" s="39"/>
      <c r="AD476" s="39"/>
      <c r="AE476" s="39"/>
      <c r="AF476" s="39"/>
      <c r="AG476" s="39"/>
      <c r="AH476" s="39"/>
      <c r="AI476" s="39"/>
      <c r="AJ476" s="39"/>
      <c r="AK476" s="39"/>
      <c r="AL476" s="39"/>
      <c r="AM476" s="39"/>
      <c r="AN476" s="39"/>
      <c r="AO476" s="39"/>
      <c r="AP476" s="39"/>
      <c r="AQ476" s="39"/>
      <c r="AR476" s="39"/>
      <c r="AS476" s="39"/>
      <c r="AT476" s="39"/>
      <c r="AU476" s="39"/>
      <c r="AV476" s="39"/>
      <c r="AW476" s="39"/>
      <c r="AX476" s="39"/>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row>
    <row r="477" spans="1:73" ht="12.75" customHeight="1" x14ac:dyDescent="0.25">
      <c r="A477" s="39"/>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c r="Z477" s="39"/>
      <c r="AA477" s="39"/>
      <c r="AB477" s="39"/>
      <c r="AC477" s="39"/>
      <c r="AD477" s="39"/>
      <c r="AE477" s="39"/>
      <c r="AF477" s="39"/>
      <c r="AG477" s="39"/>
      <c r="AH477" s="39"/>
      <c r="AI477" s="39"/>
      <c r="AJ477" s="39"/>
      <c r="AK477" s="39"/>
      <c r="AL477" s="39"/>
      <c r="AM477" s="39"/>
      <c r="AN477" s="39"/>
      <c r="AO477" s="39"/>
      <c r="AP477" s="39"/>
      <c r="AQ477" s="39"/>
      <c r="AR477" s="39"/>
      <c r="AS477" s="39"/>
      <c r="AT477" s="39"/>
      <c r="AU477" s="39"/>
      <c r="AV477" s="39"/>
      <c r="AW477" s="39"/>
      <c r="AX477" s="39"/>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row>
    <row r="478" spans="1:73" ht="12.75" customHeight="1" x14ac:dyDescent="0.25">
      <c r="A478" s="39"/>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c r="Z478" s="39"/>
      <c r="AA478" s="39"/>
      <c r="AB478" s="39"/>
      <c r="AC478" s="39"/>
      <c r="AD478" s="39"/>
      <c r="AE478" s="39"/>
      <c r="AF478" s="39"/>
      <c r="AG478" s="39"/>
      <c r="AH478" s="39"/>
      <c r="AI478" s="39"/>
      <c r="AJ478" s="39"/>
      <c r="AK478" s="39"/>
      <c r="AL478" s="39"/>
      <c r="AM478" s="39"/>
      <c r="AN478" s="39"/>
      <c r="AO478" s="39"/>
      <c r="AP478" s="39"/>
      <c r="AQ478" s="39"/>
      <c r="AR478" s="39"/>
      <c r="AS478" s="39"/>
      <c r="AT478" s="39"/>
      <c r="AU478" s="39"/>
      <c r="AV478" s="39"/>
      <c r="AW478" s="39"/>
      <c r="AX478" s="39"/>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row>
    <row r="479" spans="1:73" ht="12.75" customHeight="1" x14ac:dyDescent="0.25">
      <c r="A479" s="39"/>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c r="Z479" s="39"/>
      <c r="AA479" s="39"/>
      <c r="AB479" s="39"/>
      <c r="AC479" s="39"/>
      <c r="AD479" s="39"/>
      <c r="AE479" s="39"/>
      <c r="AF479" s="39"/>
      <c r="AG479" s="39"/>
      <c r="AH479" s="39"/>
      <c r="AI479" s="39"/>
      <c r="AJ479" s="39"/>
      <c r="AK479" s="39"/>
      <c r="AL479" s="39"/>
      <c r="AM479" s="39"/>
      <c r="AN479" s="39"/>
      <c r="AO479" s="39"/>
      <c r="AP479" s="39"/>
      <c r="AQ479" s="39"/>
      <c r="AR479" s="39"/>
      <c r="AS479" s="39"/>
      <c r="AT479" s="39"/>
      <c r="AU479" s="39"/>
      <c r="AV479" s="39"/>
      <c r="AW479" s="39"/>
      <c r="AX479" s="39"/>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row>
    <row r="480" spans="1:73" ht="12.75" customHeight="1" x14ac:dyDescent="0.25">
      <c r="A480" s="39"/>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c r="Z480" s="39"/>
      <c r="AA480" s="39"/>
      <c r="AB480" s="39"/>
      <c r="AC480" s="39"/>
      <c r="AD480" s="39"/>
      <c r="AE480" s="39"/>
      <c r="AF480" s="39"/>
      <c r="AG480" s="39"/>
      <c r="AH480" s="39"/>
      <c r="AI480" s="39"/>
      <c r="AJ480" s="39"/>
      <c r="AK480" s="39"/>
      <c r="AL480" s="39"/>
      <c r="AM480" s="39"/>
      <c r="AN480" s="39"/>
      <c r="AO480" s="39"/>
      <c r="AP480" s="39"/>
      <c r="AQ480" s="39"/>
      <c r="AR480" s="39"/>
      <c r="AS480" s="39"/>
      <c r="AT480" s="39"/>
      <c r="AU480" s="39"/>
      <c r="AV480" s="39"/>
      <c r="AW480" s="39"/>
      <c r="AX480" s="39"/>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row>
    <row r="481" spans="1:73" ht="12.75" customHeight="1" x14ac:dyDescent="0.25">
      <c r="A481" s="39"/>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c r="Z481" s="39"/>
      <c r="AA481" s="39"/>
      <c r="AB481" s="39"/>
      <c r="AC481" s="39"/>
      <c r="AD481" s="39"/>
      <c r="AE481" s="39"/>
      <c r="AF481" s="39"/>
      <c r="AG481" s="39"/>
      <c r="AH481" s="39"/>
      <c r="AI481" s="39"/>
      <c r="AJ481" s="39"/>
      <c r="AK481" s="39"/>
      <c r="AL481" s="39"/>
      <c r="AM481" s="39"/>
      <c r="AN481" s="39"/>
      <c r="AO481" s="39"/>
      <c r="AP481" s="39"/>
      <c r="AQ481" s="39"/>
      <c r="AR481" s="39"/>
      <c r="AS481" s="39"/>
      <c r="AT481" s="39"/>
      <c r="AU481" s="39"/>
      <c r="AV481" s="39"/>
      <c r="AW481" s="39"/>
      <c r="AX481" s="39"/>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row>
    <row r="482" spans="1:73" ht="12.75" customHeight="1" x14ac:dyDescent="0.25">
      <c r="A482" s="39"/>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c r="Z482" s="39"/>
      <c r="AA482" s="39"/>
      <c r="AB482" s="39"/>
      <c r="AC482" s="39"/>
      <c r="AD482" s="39"/>
      <c r="AE482" s="39"/>
      <c r="AF482" s="39"/>
      <c r="AG482" s="39"/>
      <c r="AH482" s="39"/>
      <c r="AI482" s="39"/>
      <c r="AJ482" s="39"/>
      <c r="AK482" s="39"/>
      <c r="AL482" s="39"/>
      <c r="AM482" s="39"/>
      <c r="AN482" s="39"/>
      <c r="AO482" s="39"/>
      <c r="AP482" s="39"/>
      <c r="AQ482" s="39"/>
      <c r="AR482" s="39"/>
      <c r="AS482" s="39"/>
      <c r="AT482" s="39"/>
      <c r="AU482" s="39"/>
      <c r="AV482" s="39"/>
      <c r="AW482" s="39"/>
      <c r="AX482" s="39"/>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row>
    <row r="483" spans="1:73" ht="12.75" customHeight="1" x14ac:dyDescent="0.25">
      <c r="A483" s="39"/>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c r="Z483" s="39"/>
      <c r="AA483" s="39"/>
      <c r="AB483" s="39"/>
      <c r="AC483" s="39"/>
      <c r="AD483" s="39"/>
      <c r="AE483" s="39"/>
      <c r="AF483" s="39"/>
      <c r="AG483" s="39"/>
      <c r="AH483" s="39"/>
      <c r="AI483" s="39"/>
      <c r="AJ483" s="39"/>
      <c r="AK483" s="39"/>
      <c r="AL483" s="39"/>
      <c r="AM483" s="39"/>
      <c r="AN483" s="39"/>
      <c r="AO483" s="39"/>
      <c r="AP483" s="39"/>
      <c r="AQ483" s="39"/>
      <c r="AR483" s="39"/>
      <c r="AS483" s="39"/>
      <c r="AT483" s="39"/>
      <c r="AU483" s="39"/>
      <c r="AV483" s="39"/>
      <c r="AW483" s="39"/>
      <c r="AX483" s="39"/>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row>
    <row r="484" spans="1:73" ht="12.75" customHeight="1" x14ac:dyDescent="0.25">
      <c r="A484" s="39"/>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c r="Z484" s="39"/>
      <c r="AA484" s="39"/>
      <c r="AB484" s="39"/>
      <c r="AC484" s="39"/>
      <c r="AD484" s="39"/>
      <c r="AE484" s="39"/>
      <c r="AF484" s="39"/>
      <c r="AG484" s="39"/>
      <c r="AH484" s="39"/>
      <c r="AI484" s="39"/>
      <c r="AJ484" s="39"/>
      <c r="AK484" s="39"/>
      <c r="AL484" s="39"/>
      <c r="AM484" s="39"/>
      <c r="AN484" s="39"/>
      <c r="AO484" s="39"/>
      <c r="AP484" s="39"/>
      <c r="AQ484" s="39"/>
      <c r="AR484" s="39"/>
      <c r="AS484" s="39"/>
      <c r="AT484" s="39"/>
      <c r="AU484" s="39"/>
      <c r="AV484" s="39"/>
      <c r="AW484" s="39"/>
      <c r="AX484" s="39"/>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row>
    <row r="485" spans="1:73" ht="12.75" customHeight="1" x14ac:dyDescent="0.25">
      <c r="A485" s="39"/>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c r="Z485" s="39"/>
      <c r="AA485" s="39"/>
      <c r="AB485" s="39"/>
      <c r="AC485" s="39"/>
      <c r="AD485" s="39"/>
      <c r="AE485" s="39"/>
      <c r="AF485" s="39"/>
      <c r="AG485" s="39"/>
      <c r="AH485" s="39"/>
      <c r="AI485" s="39"/>
      <c r="AJ485" s="39"/>
      <c r="AK485" s="39"/>
      <c r="AL485" s="39"/>
      <c r="AM485" s="39"/>
      <c r="AN485" s="39"/>
      <c r="AO485" s="39"/>
      <c r="AP485" s="39"/>
      <c r="AQ485" s="39"/>
      <c r="AR485" s="39"/>
      <c r="AS485" s="39"/>
      <c r="AT485" s="39"/>
      <c r="AU485" s="39"/>
      <c r="AV485" s="39"/>
      <c r="AW485" s="39"/>
      <c r="AX485" s="39"/>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row>
    <row r="486" spans="1:73" ht="12.75" customHeight="1" x14ac:dyDescent="0.25">
      <c r="A486" s="39"/>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c r="Z486" s="39"/>
      <c r="AA486" s="39"/>
      <c r="AB486" s="39"/>
      <c r="AC486" s="39"/>
      <c r="AD486" s="39"/>
      <c r="AE486" s="39"/>
      <c r="AF486" s="39"/>
      <c r="AG486" s="39"/>
      <c r="AH486" s="39"/>
      <c r="AI486" s="39"/>
      <c r="AJ486" s="39"/>
      <c r="AK486" s="39"/>
      <c r="AL486" s="39"/>
      <c r="AM486" s="39"/>
      <c r="AN486" s="39"/>
      <c r="AO486" s="39"/>
      <c r="AP486" s="39"/>
      <c r="AQ486" s="39"/>
      <c r="AR486" s="39"/>
      <c r="AS486" s="39"/>
      <c r="AT486" s="39"/>
      <c r="AU486" s="39"/>
      <c r="AV486" s="39"/>
      <c r="AW486" s="39"/>
      <c r="AX486" s="39"/>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row>
    <row r="487" spans="1:73" ht="12.75" customHeight="1" x14ac:dyDescent="0.25">
      <c r="A487" s="39"/>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c r="Z487" s="39"/>
      <c r="AA487" s="39"/>
      <c r="AB487" s="39"/>
      <c r="AC487" s="39"/>
      <c r="AD487" s="39"/>
      <c r="AE487" s="39"/>
      <c r="AF487" s="39"/>
      <c r="AG487" s="39"/>
      <c r="AH487" s="39"/>
      <c r="AI487" s="39"/>
      <c r="AJ487" s="39"/>
      <c r="AK487" s="39"/>
      <c r="AL487" s="39"/>
      <c r="AM487" s="39"/>
      <c r="AN487" s="39"/>
      <c r="AO487" s="39"/>
      <c r="AP487" s="39"/>
      <c r="AQ487" s="39"/>
      <c r="AR487" s="39"/>
      <c r="AS487" s="39"/>
      <c r="AT487" s="39"/>
      <c r="AU487" s="39"/>
      <c r="AV487" s="39"/>
      <c r="AW487" s="39"/>
      <c r="AX487" s="39"/>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row>
    <row r="488" spans="1:73" ht="12.75" customHeight="1" x14ac:dyDescent="0.25">
      <c r="A488" s="39"/>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c r="AA488" s="39"/>
      <c r="AB488" s="39"/>
      <c r="AC488" s="39"/>
      <c r="AD488" s="39"/>
      <c r="AE488" s="39"/>
      <c r="AF488" s="39"/>
      <c r="AG488" s="39"/>
      <c r="AH488" s="39"/>
      <c r="AI488" s="39"/>
      <c r="AJ488" s="39"/>
      <c r="AK488" s="39"/>
      <c r="AL488" s="39"/>
      <c r="AM488" s="39"/>
      <c r="AN488" s="39"/>
      <c r="AO488" s="39"/>
      <c r="AP488" s="39"/>
      <c r="AQ488" s="39"/>
      <c r="AR488" s="39"/>
      <c r="AS488" s="39"/>
      <c r="AT488" s="39"/>
      <c r="AU488" s="39"/>
      <c r="AV488" s="39"/>
      <c r="AW488" s="39"/>
      <c r="AX488" s="39"/>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row>
    <row r="489" spans="1:73" ht="12.75" customHeight="1" x14ac:dyDescent="0.25">
      <c r="A489" s="39"/>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c r="Z489" s="39"/>
      <c r="AA489" s="39"/>
      <c r="AB489" s="39"/>
      <c r="AC489" s="39"/>
      <c r="AD489" s="39"/>
      <c r="AE489" s="39"/>
      <c r="AF489" s="39"/>
      <c r="AG489" s="39"/>
      <c r="AH489" s="39"/>
      <c r="AI489" s="39"/>
      <c r="AJ489" s="39"/>
      <c r="AK489" s="39"/>
      <c r="AL489" s="39"/>
      <c r="AM489" s="39"/>
      <c r="AN489" s="39"/>
      <c r="AO489" s="39"/>
      <c r="AP489" s="39"/>
      <c r="AQ489" s="39"/>
      <c r="AR489" s="39"/>
      <c r="AS489" s="39"/>
      <c r="AT489" s="39"/>
      <c r="AU489" s="39"/>
      <c r="AV489" s="39"/>
      <c r="AW489" s="39"/>
      <c r="AX489" s="39"/>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row>
    <row r="490" spans="1:73" ht="12.75" customHeight="1" x14ac:dyDescent="0.25">
      <c r="A490" s="39"/>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c r="AA490" s="39"/>
      <c r="AB490" s="39"/>
      <c r="AC490" s="39"/>
      <c r="AD490" s="39"/>
      <c r="AE490" s="39"/>
      <c r="AF490" s="39"/>
      <c r="AG490" s="39"/>
      <c r="AH490" s="39"/>
      <c r="AI490" s="39"/>
      <c r="AJ490" s="39"/>
      <c r="AK490" s="39"/>
      <c r="AL490" s="39"/>
      <c r="AM490" s="39"/>
      <c r="AN490" s="39"/>
      <c r="AO490" s="39"/>
      <c r="AP490" s="39"/>
      <c r="AQ490" s="39"/>
      <c r="AR490" s="39"/>
      <c r="AS490" s="39"/>
      <c r="AT490" s="39"/>
      <c r="AU490" s="39"/>
      <c r="AV490" s="39"/>
      <c r="AW490" s="39"/>
      <c r="AX490" s="39"/>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row>
    <row r="491" spans="1:73" ht="12.75" customHeight="1" x14ac:dyDescent="0.25">
      <c r="A491" s="39"/>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c r="Z491" s="39"/>
      <c r="AA491" s="39"/>
      <c r="AB491" s="39"/>
      <c r="AC491" s="39"/>
      <c r="AD491" s="39"/>
      <c r="AE491" s="39"/>
      <c r="AF491" s="39"/>
      <c r="AG491" s="39"/>
      <c r="AH491" s="39"/>
      <c r="AI491" s="39"/>
      <c r="AJ491" s="39"/>
      <c r="AK491" s="39"/>
      <c r="AL491" s="39"/>
      <c r="AM491" s="39"/>
      <c r="AN491" s="39"/>
      <c r="AO491" s="39"/>
      <c r="AP491" s="39"/>
      <c r="AQ491" s="39"/>
      <c r="AR491" s="39"/>
      <c r="AS491" s="39"/>
      <c r="AT491" s="39"/>
      <c r="AU491" s="39"/>
      <c r="AV491" s="39"/>
      <c r="AW491" s="39"/>
      <c r="AX491" s="39"/>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row>
    <row r="492" spans="1:73" ht="12.75" customHeight="1" x14ac:dyDescent="0.25">
      <c r="A492" s="39"/>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c r="Z492" s="39"/>
      <c r="AA492" s="39"/>
      <c r="AB492" s="39"/>
      <c r="AC492" s="39"/>
      <c r="AD492" s="39"/>
      <c r="AE492" s="39"/>
      <c r="AF492" s="39"/>
      <c r="AG492" s="39"/>
      <c r="AH492" s="39"/>
      <c r="AI492" s="39"/>
      <c r="AJ492" s="39"/>
      <c r="AK492" s="39"/>
      <c r="AL492" s="39"/>
      <c r="AM492" s="39"/>
      <c r="AN492" s="39"/>
      <c r="AO492" s="39"/>
      <c r="AP492" s="39"/>
      <c r="AQ492" s="39"/>
      <c r="AR492" s="39"/>
      <c r="AS492" s="39"/>
      <c r="AT492" s="39"/>
      <c r="AU492" s="39"/>
      <c r="AV492" s="39"/>
      <c r="AW492" s="39"/>
      <c r="AX492" s="39"/>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row>
    <row r="493" spans="1:73" ht="12.75" customHeight="1" x14ac:dyDescent="0.25">
      <c r="A493" s="39"/>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c r="AA493" s="39"/>
      <c r="AB493" s="39"/>
      <c r="AC493" s="39"/>
      <c r="AD493" s="39"/>
      <c r="AE493" s="39"/>
      <c r="AF493" s="39"/>
      <c r="AG493" s="39"/>
      <c r="AH493" s="39"/>
      <c r="AI493" s="39"/>
      <c r="AJ493" s="39"/>
      <c r="AK493" s="39"/>
      <c r="AL493" s="39"/>
      <c r="AM493" s="39"/>
      <c r="AN493" s="39"/>
      <c r="AO493" s="39"/>
      <c r="AP493" s="39"/>
      <c r="AQ493" s="39"/>
      <c r="AR493" s="39"/>
      <c r="AS493" s="39"/>
      <c r="AT493" s="39"/>
      <c r="AU493" s="39"/>
      <c r="AV493" s="39"/>
      <c r="AW493" s="39"/>
      <c r="AX493" s="39"/>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row>
    <row r="494" spans="1:73" ht="12.75" customHeight="1" x14ac:dyDescent="0.25">
      <c r="A494" s="39"/>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c r="Z494" s="39"/>
      <c r="AA494" s="39"/>
      <c r="AB494" s="39"/>
      <c r="AC494" s="39"/>
      <c r="AD494" s="39"/>
      <c r="AE494" s="39"/>
      <c r="AF494" s="39"/>
      <c r="AG494" s="39"/>
      <c r="AH494" s="39"/>
      <c r="AI494" s="39"/>
      <c r="AJ494" s="39"/>
      <c r="AK494" s="39"/>
      <c r="AL494" s="39"/>
      <c r="AM494" s="39"/>
      <c r="AN494" s="39"/>
      <c r="AO494" s="39"/>
      <c r="AP494" s="39"/>
      <c r="AQ494" s="39"/>
      <c r="AR494" s="39"/>
      <c r="AS494" s="39"/>
      <c r="AT494" s="39"/>
      <c r="AU494" s="39"/>
      <c r="AV494" s="39"/>
      <c r="AW494" s="39"/>
      <c r="AX494" s="39"/>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row>
    <row r="495" spans="1:73" ht="12.75" customHeight="1" x14ac:dyDescent="0.25">
      <c r="A495" s="39"/>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c r="Z495" s="39"/>
      <c r="AA495" s="39"/>
      <c r="AB495" s="39"/>
      <c r="AC495" s="39"/>
      <c r="AD495" s="39"/>
      <c r="AE495" s="39"/>
      <c r="AF495" s="39"/>
      <c r="AG495" s="39"/>
      <c r="AH495" s="39"/>
      <c r="AI495" s="39"/>
      <c r="AJ495" s="39"/>
      <c r="AK495" s="39"/>
      <c r="AL495" s="39"/>
      <c r="AM495" s="39"/>
      <c r="AN495" s="39"/>
      <c r="AO495" s="39"/>
      <c r="AP495" s="39"/>
      <c r="AQ495" s="39"/>
      <c r="AR495" s="39"/>
      <c r="AS495" s="39"/>
      <c r="AT495" s="39"/>
      <c r="AU495" s="39"/>
      <c r="AV495" s="39"/>
      <c r="AW495" s="39"/>
      <c r="AX495" s="39"/>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row>
    <row r="496" spans="1:73" ht="12.75" customHeight="1" x14ac:dyDescent="0.25">
      <c r="A496" s="39"/>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c r="Z496" s="39"/>
      <c r="AA496" s="39"/>
      <c r="AB496" s="39"/>
      <c r="AC496" s="39"/>
      <c r="AD496" s="39"/>
      <c r="AE496" s="39"/>
      <c r="AF496" s="39"/>
      <c r="AG496" s="39"/>
      <c r="AH496" s="39"/>
      <c r="AI496" s="39"/>
      <c r="AJ496" s="39"/>
      <c r="AK496" s="39"/>
      <c r="AL496" s="39"/>
      <c r="AM496" s="39"/>
      <c r="AN496" s="39"/>
      <c r="AO496" s="39"/>
      <c r="AP496" s="39"/>
      <c r="AQ496" s="39"/>
      <c r="AR496" s="39"/>
      <c r="AS496" s="39"/>
      <c r="AT496" s="39"/>
      <c r="AU496" s="39"/>
      <c r="AV496" s="39"/>
      <c r="AW496" s="39"/>
      <c r="AX496" s="39"/>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row>
    <row r="497" spans="1:73" ht="12.75" customHeight="1" x14ac:dyDescent="0.25">
      <c r="A497" s="39"/>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c r="Z497" s="39"/>
      <c r="AA497" s="39"/>
      <c r="AB497" s="39"/>
      <c r="AC497" s="39"/>
      <c r="AD497" s="39"/>
      <c r="AE497" s="39"/>
      <c r="AF497" s="39"/>
      <c r="AG497" s="39"/>
      <c r="AH497" s="39"/>
      <c r="AI497" s="39"/>
      <c r="AJ497" s="39"/>
      <c r="AK497" s="39"/>
      <c r="AL497" s="39"/>
      <c r="AM497" s="39"/>
      <c r="AN497" s="39"/>
      <c r="AO497" s="39"/>
      <c r="AP497" s="39"/>
      <c r="AQ497" s="39"/>
      <c r="AR497" s="39"/>
      <c r="AS497" s="39"/>
      <c r="AT497" s="39"/>
      <c r="AU497" s="39"/>
      <c r="AV497" s="39"/>
      <c r="AW497" s="39"/>
      <c r="AX497" s="39"/>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row>
    <row r="498" spans="1:73" ht="12.75" customHeight="1" x14ac:dyDescent="0.25">
      <c r="A498" s="39"/>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c r="Z498" s="39"/>
      <c r="AA498" s="39"/>
      <c r="AB498" s="39"/>
      <c r="AC498" s="39"/>
      <c r="AD498" s="39"/>
      <c r="AE498" s="39"/>
      <c r="AF498" s="39"/>
      <c r="AG498" s="39"/>
      <c r="AH498" s="39"/>
      <c r="AI498" s="39"/>
      <c r="AJ498" s="39"/>
      <c r="AK498" s="39"/>
      <c r="AL498" s="39"/>
      <c r="AM498" s="39"/>
      <c r="AN498" s="39"/>
      <c r="AO498" s="39"/>
      <c r="AP498" s="39"/>
      <c r="AQ498" s="39"/>
      <c r="AR498" s="39"/>
      <c r="AS498" s="39"/>
      <c r="AT498" s="39"/>
      <c r="AU498" s="39"/>
      <c r="AV498" s="39"/>
      <c r="AW498" s="39"/>
      <c r="AX498" s="39"/>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row>
    <row r="499" spans="1:73" ht="12.75" customHeight="1" x14ac:dyDescent="0.25">
      <c r="A499" s="39"/>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c r="Z499" s="39"/>
      <c r="AA499" s="39"/>
      <c r="AB499" s="39"/>
      <c r="AC499" s="39"/>
      <c r="AD499" s="39"/>
      <c r="AE499" s="39"/>
      <c r="AF499" s="39"/>
      <c r="AG499" s="39"/>
      <c r="AH499" s="39"/>
      <c r="AI499" s="39"/>
      <c r="AJ499" s="39"/>
      <c r="AK499" s="39"/>
      <c r="AL499" s="39"/>
      <c r="AM499" s="39"/>
      <c r="AN499" s="39"/>
      <c r="AO499" s="39"/>
      <c r="AP499" s="39"/>
      <c r="AQ499" s="39"/>
      <c r="AR499" s="39"/>
      <c r="AS499" s="39"/>
      <c r="AT499" s="39"/>
      <c r="AU499" s="39"/>
      <c r="AV499" s="39"/>
      <c r="AW499" s="39"/>
      <c r="AX499" s="39"/>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row>
    <row r="500" spans="1:73" ht="12.75" customHeight="1" x14ac:dyDescent="0.25">
      <c r="A500" s="39"/>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c r="Z500" s="39"/>
      <c r="AA500" s="39"/>
      <c r="AB500" s="39"/>
      <c r="AC500" s="39"/>
      <c r="AD500" s="39"/>
      <c r="AE500" s="39"/>
      <c r="AF500" s="39"/>
      <c r="AG500" s="39"/>
      <c r="AH500" s="39"/>
      <c r="AI500" s="39"/>
      <c r="AJ500" s="39"/>
      <c r="AK500" s="39"/>
      <c r="AL500" s="39"/>
      <c r="AM500" s="39"/>
      <c r="AN500" s="39"/>
      <c r="AO500" s="39"/>
      <c r="AP500" s="39"/>
      <c r="AQ500" s="39"/>
      <c r="AR500" s="39"/>
      <c r="AS500" s="39"/>
      <c r="AT500" s="39"/>
      <c r="AU500" s="39"/>
      <c r="AV500" s="39"/>
      <c r="AW500" s="39"/>
      <c r="AX500" s="39"/>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row>
    <row r="501" spans="1:73" ht="12.75" customHeight="1" x14ac:dyDescent="0.25">
      <c r="A501" s="39"/>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c r="Z501" s="39"/>
      <c r="AA501" s="39"/>
      <c r="AB501" s="39"/>
      <c r="AC501" s="39"/>
      <c r="AD501" s="39"/>
      <c r="AE501" s="39"/>
      <c r="AF501" s="39"/>
      <c r="AG501" s="39"/>
      <c r="AH501" s="39"/>
      <c r="AI501" s="39"/>
      <c r="AJ501" s="39"/>
      <c r="AK501" s="39"/>
      <c r="AL501" s="39"/>
      <c r="AM501" s="39"/>
      <c r="AN501" s="39"/>
      <c r="AO501" s="39"/>
      <c r="AP501" s="39"/>
      <c r="AQ501" s="39"/>
      <c r="AR501" s="39"/>
      <c r="AS501" s="39"/>
      <c r="AT501" s="39"/>
      <c r="AU501" s="39"/>
      <c r="AV501" s="39"/>
      <c r="AW501" s="39"/>
      <c r="AX501" s="39"/>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row>
    <row r="502" spans="1:73" ht="12.75" customHeight="1" x14ac:dyDescent="0.25">
      <c r="A502" s="39"/>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c r="Z502" s="39"/>
      <c r="AA502" s="39"/>
      <c r="AB502" s="39"/>
      <c r="AC502" s="39"/>
      <c r="AD502" s="39"/>
      <c r="AE502" s="39"/>
      <c r="AF502" s="39"/>
      <c r="AG502" s="39"/>
      <c r="AH502" s="39"/>
      <c r="AI502" s="39"/>
      <c r="AJ502" s="39"/>
      <c r="AK502" s="39"/>
      <c r="AL502" s="39"/>
      <c r="AM502" s="39"/>
      <c r="AN502" s="39"/>
      <c r="AO502" s="39"/>
      <c r="AP502" s="39"/>
      <c r="AQ502" s="39"/>
      <c r="AR502" s="39"/>
      <c r="AS502" s="39"/>
      <c r="AT502" s="39"/>
      <c r="AU502" s="39"/>
      <c r="AV502" s="39"/>
      <c r="AW502" s="39"/>
      <c r="AX502" s="39"/>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row>
    <row r="503" spans="1:73" ht="12.75" customHeight="1" x14ac:dyDescent="0.25">
      <c r="A503" s="39"/>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c r="Z503" s="39"/>
      <c r="AA503" s="39"/>
      <c r="AB503" s="39"/>
      <c r="AC503" s="39"/>
      <c r="AD503" s="39"/>
      <c r="AE503" s="39"/>
      <c r="AF503" s="39"/>
      <c r="AG503" s="39"/>
      <c r="AH503" s="39"/>
      <c r="AI503" s="39"/>
      <c r="AJ503" s="39"/>
      <c r="AK503" s="39"/>
      <c r="AL503" s="39"/>
      <c r="AM503" s="39"/>
      <c r="AN503" s="39"/>
      <c r="AO503" s="39"/>
      <c r="AP503" s="39"/>
      <c r="AQ503" s="39"/>
      <c r="AR503" s="39"/>
      <c r="AS503" s="39"/>
      <c r="AT503" s="39"/>
      <c r="AU503" s="39"/>
      <c r="AV503" s="39"/>
      <c r="AW503" s="39"/>
      <c r="AX503" s="39"/>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row>
    <row r="504" spans="1:73" ht="12.75" customHeight="1" x14ac:dyDescent="0.25">
      <c r="A504" s="39"/>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c r="Z504" s="39"/>
      <c r="AA504" s="39"/>
      <c r="AB504" s="39"/>
      <c r="AC504" s="39"/>
      <c r="AD504" s="39"/>
      <c r="AE504" s="39"/>
      <c r="AF504" s="39"/>
      <c r="AG504" s="39"/>
      <c r="AH504" s="39"/>
      <c r="AI504" s="39"/>
      <c r="AJ504" s="39"/>
      <c r="AK504" s="39"/>
      <c r="AL504" s="39"/>
      <c r="AM504" s="39"/>
      <c r="AN504" s="39"/>
      <c r="AO504" s="39"/>
      <c r="AP504" s="39"/>
      <c r="AQ504" s="39"/>
      <c r="AR504" s="39"/>
      <c r="AS504" s="39"/>
      <c r="AT504" s="39"/>
      <c r="AU504" s="39"/>
      <c r="AV504" s="39"/>
      <c r="AW504" s="39"/>
      <c r="AX504" s="39"/>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row>
    <row r="505" spans="1:73" ht="12.75" customHeight="1" x14ac:dyDescent="0.25">
      <c r="A505" s="39"/>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c r="Z505" s="39"/>
      <c r="AA505" s="39"/>
      <c r="AB505" s="39"/>
      <c r="AC505" s="39"/>
      <c r="AD505" s="39"/>
      <c r="AE505" s="39"/>
      <c r="AF505" s="39"/>
      <c r="AG505" s="39"/>
      <c r="AH505" s="39"/>
      <c r="AI505" s="39"/>
      <c r="AJ505" s="39"/>
      <c r="AK505" s="39"/>
      <c r="AL505" s="39"/>
      <c r="AM505" s="39"/>
      <c r="AN505" s="39"/>
      <c r="AO505" s="39"/>
      <c r="AP505" s="39"/>
      <c r="AQ505" s="39"/>
      <c r="AR505" s="39"/>
      <c r="AS505" s="39"/>
      <c r="AT505" s="39"/>
      <c r="AU505" s="39"/>
      <c r="AV505" s="39"/>
      <c r="AW505" s="39"/>
      <c r="AX505" s="39"/>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row>
    <row r="506" spans="1:73" ht="12.75" customHeight="1" x14ac:dyDescent="0.25">
      <c r="A506" s="39"/>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c r="Z506" s="39"/>
      <c r="AA506" s="39"/>
      <c r="AB506" s="39"/>
      <c r="AC506" s="39"/>
      <c r="AD506" s="39"/>
      <c r="AE506" s="39"/>
      <c r="AF506" s="39"/>
      <c r="AG506" s="39"/>
      <c r="AH506" s="39"/>
      <c r="AI506" s="39"/>
      <c r="AJ506" s="39"/>
      <c r="AK506" s="39"/>
      <c r="AL506" s="39"/>
      <c r="AM506" s="39"/>
      <c r="AN506" s="39"/>
      <c r="AO506" s="39"/>
      <c r="AP506" s="39"/>
      <c r="AQ506" s="39"/>
      <c r="AR506" s="39"/>
      <c r="AS506" s="39"/>
      <c r="AT506" s="39"/>
      <c r="AU506" s="39"/>
      <c r="AV506" s="39"/>
      <c r="AW506" s="39"/>
      <c r="AX506" s="39"/>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row>
    <row r="507" spans="1:73" ht="12.75" customHeight="1" x14ac:dyDescent="0.25">
      <c r="A507" s="39"/>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c r="Z507" s="39"/>
      <c r="AA507" s="39"/>
      <c r="AB507" s="39"/>
      <c r="AC507" s="39"/>
      <c r="AD507" s="39"/>
      <c r="AE507" s="39"/>
      <c r="AF507" s="39"/>
      <c r="AG507" s="39"/>
      <c r="AH507" s="39"/>
      <c r="AI507" s="39"/>
      <c r="AJ507" s="39"/>
      <c r="AK507" s="39"/>
      <c r="AL507" s="39"/>
      <c r="AM507" s="39"/>
      <c r="AN507" s="39"/>
      <c r="AO507" s="39"/>
      <c r="AP507" s="39"/>
      <c r="AQ507" s="39"/>
      <c r="AR507" s="39"/>
      <c r="AS507" s="39"/>
      <c r="AT507" s="39"/>
      <c r="AU507" s="39"/>
      <c r="AV507" s="39"/>
      <c r="AW507" s="39"/>
      <c r="AX507" s="39"/>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row>
    <row r="508" spans="1:73" ht="12.75" customHeight="1" x14ac:dyDescent="0.25">
      <c r="A508" s="39"/>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c r="Z508" s="39"/>
      <c r="AA508" s="39"/>
      <c r="AB508" s="39"/>
      <c r="AC508" s="39"/>
      <c r="AD508" s="39"/>
      <c r="AE508" s="39"/>
      <c r="AF508" s="39"/>
      <c r="AG508" s="39"/>
      <c r="AH508" s="39"/>
      <c r="AI508" s="39"/>
      <c r="AJ508" s="39"/>
      <c r="AK508" s="39"/>
      <c r="AL508" s="39"/>
      <c r="AM508" s="39"/>
      <c r="AN508" s="39"/>
      <c r="AO508" s="39"/>
      <c r="AP508" s="39"/>
      <c r="AQ508" s="39"/>
      <c r="AR508" s="39"/>
      <c r="AS508" s="39"/>
      <c r="AT508" s="39"/>
      <c r="AU508" s="39"/>
      <c r="AV508" s="39"/>
      <c r="AW508" s="39"/>
      <c r="AX508" s="39"/>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row>
    <row r="509" spans="1:73" ht="12.75" customHeight="1" x14ac:dyDescent="0.25">
      <c r="A509" s="39"/>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c r="Z509" s="39"/>
      <c r="AA509" s="39"/>
      <c r="AB509" s="39"/>
      <c r="AC509" s="39"/>
      <c r="AD509" s="39"/>
      <c r="AE509" s="39"/>
      <c r="AF509" s="39"/>
      <c r="AG509" s="39"/>
      <c r="AH509" s="39"/>
      <c r="AI509" s="39"/>
      <c r="AJ509" s="39"/>
      <c r="AK509" s="39"/>
      <c r="AL509" s="39"/>
      <c r="AM509" s="39"/>
      <c r="AN509" s="39"/>
      <c r="AO509" s="39"/>
      <c r="AP509" s="39"/>
      <c r="AQ509" s="39"/>
      <c r="AR509" s="39"/>
      <c r="AS509" s="39"/>
      <c r="AT509" s="39"/>
      <c r="AU509" s="39"/>
      <c r="AV509" s="39"/>
      <c r="AW509" s="39"/>
      <c r="AX509" s="39"/>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row>
    <row r="510" spans="1:73" ht="12.75" customHeight="1" x14ac:dyDescent="0.25">
      <c r="A510" s="39"/>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c r="Z510" s="39"/>
      <c r="AA510" s="39"/>
      <c r="AB510" s="39"/>
      <c r="AC510" s="39"/>
      <c r="AD510" s="39"/>
      <c r="AE510" s="39"/>
      <c r="AF510" s="39"/>
      <c r="AG510" s="39"/>
      <c r="AH510" s="39"/>
      <c r="AI510" s="39"/>
      <c r="AJ510" s="39"/>
      <c r="AK510" s="39"/>
      <c r="AL510" s="39"/>
      <c r="AM510" s="39"/>
      <c r="AN510" s="39"/>
      <c r="AO510" s="39"/>
      <c r="AP510" s="39"/>
      <c r="AQ510" s="39"/>
      <c r="AR510" s="39"/>
      <c r="AS510" s="39"/>
      <c r="AT510" s="39"/>
      <c r="AU510" s="39"/>
      <c r="AV510" s="39"/>
      <c r="AW510" s="39"/>
      <c r="AX510" s="39"/>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row>
    <row r="511" spans="1:73" ht="12.75" customHeight="1" x14ac:dyDescent="0.25">
      <c r="A511" s="39"/>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c r="Z511" s="39"/>
      <c r="AA511" s="39"/>
      <c r="AB511" s="39"/>
      <c r="AC511" s="39"/>
      <c r="AD511" s="39"/>
      <c r="AE511" s="39"/>
      <c r="AF511" s="39"/>
      <c r="AG511" s="39"/>
      <c r="AH511" s="39"/>
      <c r="AI511" s="39"/>
      <c r="AJ511" s="39"/>
      <c r="AK511" s="39"/>
      <c r="AL511" s="39"/>
      <c r="AM511" s="39"/>
      <c r="AN511" s="39"/>
      <c r="AO511" s="39"/>
      <c r="AP511" s="39"/>
      <c r="AQ511" s="39"/>
      <c r="AR511" s="39"/>
      <c r="AS511" s="39"/>
      <c r="AT511" s="39"/>
      <c r="AU511" s="39"/>
      <c r="AV511" s="39"/>
      <c r="AW511" s="39"/>
      <c r="AX511" s="39"/>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row>
    <row r="512" spans="1:73" ht="12.75" customHeight="1" x14ac:dyDescent="0.25">
      <c r="A512" s="39"/>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c r="Z512" s="39"/>
      <c r="AA512" s="39"/>
      <c r="AB512" s="39"/>
      <c r="AC512" s="39"/>
      <c r="AD512" s="39"/>
      <c r="AE512" s="39"/>
      <c r="AF512" s="39"/>
      <c r="AG512" s="39"/>
      <c r="AH512" s="39"/>
      <c r="AI512" s="39"/>
      <c r="AJ512" s="39"/>
      <c r="AK512" s="39"/>
      <c r="AL512" s="39"/>
      <c r="AM512" s="39"/>
      <c r="AN512" s="39"/>
      <c r="AO512" s="39"/>
      <c r="AP512" s="39"/>
      <c r="AQ512" s="39"/>
      <c r="AR512" s="39"/>
      <c r="AS512" s="39"/>
      <c r="AT512" s="39"/>
      <c r="AU512" s="39"/>
      <c r="AV512" s="39"/>
      <c r="AW512" s="39"/>
      <c r="AX512" s="39"/>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row>
    <row r="513" spans="1:73" ht="12.75" customHeight="1" x14ac:dyDescent="0.25">
      <c r="A513" s="39"/>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c r="Z513" s="39"/>
      <c r="AA513" s="39"/>
      <c r="AB513" s="39"/>
      <c r="AC513" s="39"/>
      <c r="AD513" s="39"/>
      <c r="AE513" s="39"/>
      <c r="AF513" s="39"/>
      <c r="AG513" s="39"/>
      <c r="AH513" s="39"/>
      <c r="AI513" s="39"/>
      <c r="AJ513" s="39"/>
      <c r="AK513" s="39"/>
      <c r="AL513" s="39"/>
      <c r="AM513" s="39"/>
      <c r="AN513" s="39"/>
      <c r="AO513" s="39"/>
      <c r="AP513" s="39"/>
      <c r="AQ513" s="39"/>
      <c r="AR513" s="39"/>
      <c r="AS513" s="39"/>
      <c r="AT513" s="39"/>
      <c r="AU513" s="39"/>
      <c r="AV513" s="39"/>
      <c r="AW513" s="39"/>
      <c r="AX513" s="39"/>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row>
    <row r="514" spans="1:73" ht="12.75" customHeight="1" x14ac:dyDescent="0.25">
      <c r="A514" s="39"/>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c r="Z514" s="39"/>
      <c r="AA514" s="39"/>
      <c r="AB514" s="39"/>
      <c r="AC514" s="39"/>
      <c r="AD514" s="39"/>
      <c r="AE514" s="39"/>
      <c r="AF514" s="39"/>
      <c r="AG514" s="39"/>
      <c r="AH514" s="39"/>
      <c r="AI514" s="39"/>
      <c r="AJ514" s="39"/>
      <c r="AK514" s="39"/>
      <c r="AL514" s="39"/>
      <c r="AM514" s="39"/>
      <c r="AN514" s="39"/>
      <c r="AO514" s="39"/>
      <c r="AP514" s="39"/>
      <c r="AQ514" s="39"/>
      <c r="AR514" s="39"/>
      <c r="AS514" s="39"/>
      <c r="AT514" s="39"/>
      <c r="AU514" s="39"/>
      <c r="AV514" s="39"/>
      <c r="AW514" s="39"/>
      <c r="AX514" s="39"/>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row>
    <row r="515" spans="1:73" ht="12.75" customHeight="1" x14ac:dyDescent="0.25">
      <c r="A515" s="39"/>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c r="Z515" s="39"/>
      <c r="AA515" s="39"/>
      <c r="AB515" s="39"/>
      <c r="AC515" s="39"/>
      <c r="AD515" s="39"/>
      <c r="AE515" s="39"/>
      <c r="AF515" s="39"/>
      <c r="AG515" s="39"/>
      <c r="AH515" s="39"/>
      <c r="AI515" s="39"/>
      <c r="AJ515" s="39"/>
      <c r="AK515" s="39"/>
      <c r="AL515" s="39"/>
      <c r="AM515" s="39"/>
      <c r="AN515" s="39"/>
      <c r="AO515" s="39"/>
      <c r="AP515" s="39"/>
      <c r="AQ515" s="39"/>
      <c r="AR515" s="39"/>
      <c r="AS515" s="39"/>
      <c r="AT515" s="39"/>
      <c r="AU515" s="39"/>
      <c r="AV515" s="39"/>
      <c r="AW515" s="39"/>
      <c r="AX515" s="39"/>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row>
    <row r="516" spans="1:73" ht="12.75" customHeight="1" x14ac:dyDescent="0.25">
      <c r="A516" s="39"/>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c r="Z516" s="39"/>
      <c r="AA516" s="39"/>
      <c r="AB516" s="39"/>
      <c r="AC516" s="39"/>
      <c r="AD516" s="39"/>
      <c r="AE516" s="39"/>
      <c r="AF516" s="39"/>
      <c r="AG516" s="39"/>
      <c r="AH516" s="39"/>
      <c r="AI516" s="39"/>
      <c r="AJ516" s="39"/>
      <c r="AK516" s="39"/>
      <c r="AL516" s="39"/>
      <c r="AM516" s="39"/>
      <c r="AN516" s="39"/>
      <c r="AO516" s="39"/>
      <c r="AP516" s="39"/>
      <c r="AQ516" s="39"/>
      <c r="AR516" s="39"/>
      <c r="AS516" s="39"/>
      <c r="AT516" s="39"/>
      <c r="AU516" s="39"/>
      <c r="AV516" s="39"/>
      <c r="AW516" s="39"/>
      <c r="AX516" s="39"/>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row>
    <row r="517" spans="1:73" ht="12.75" customHeight="1" x14ac:dyDescent="0.25">
      <c r="A517" s="39"/>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c r="Z517" s="39"/>
      <c r="AA517" s="39"/>
      <c r="AB517" s="39"/>
      <c r="AC517" s="39"/>
      <c r="AD517" s="39"/>
      <c r="AE517" s="39"/>
      <c r="AF517" s="39"/>
      <c r="AG517" s="39"/>
      <c r="AH517" s="39"/>
      <c r="AI517" s="39"/>
      <c r="AJ517" s="39"/>
      <c r="AK517" s="39"/>
      <c r="AL517" s="39"/>
      <c r="AM517" s="39"/>
      <c r="AN517" s="39"/>
      <c r="AO517" s="39"/>
      <c r="AP517" s="39"/>
      <c r="AQ517" s="39"/>
      <c r="AR517" s="39"/>
      <c r="AS517" s="39"/>
      <c r="AT517" s="39"/>
      <c r="AU517" s="39"/>
      <c r="AV517" s="39"/>
      <c r="AW517" s="39"/>
      <c r="AX517" s="39"/>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row>
    <row r="518" spans="1:73" ht="12.75" customHeight="1" x14ac:dyDescent="0.25">
      <c r="A518" s="39"/>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c r="AA518" s="39"/>
      <c r="AB518" s="39"/>
      <c r="AC518" s="39"/>
      <c r="AD518" s="39"/>
      <c r="AE518" s="39"/>
      <c r="AF518" s="39"/>
      <c r="AG518" s="39"/>
      <c r="AH518" s="39"/>
      <c r="AI518" s="39"/>
      <c r="AJ518" s="39"/>
      <c r="AK518" s="39"/>
      <c r="AL518" s="39"/>
      <c r="AM518" s="39"/>
      <c r="AN518" s="39"/>
      <c r="AO518" s="39"/>
      <c r="AP518" s="39"/>
      <c r="AQ518" s="39"/>
      <c r="AR518" s="39"/>
      <c r="AS518" s="39"/>
      <c r="AT518" s="39"/>
      <c r="AU518" s="39"/>
      <c r="AV518" s="39"/>
      <c r="AW518" s="39"/>
      <c r="AX518" s="39"/>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row>
    <row r="519" spans="1:73" ht="12.75" customHeight="1" x14ac:dyDescent="0.25">
      <c r="A519" s="39"/>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c r="AA519" s="39"/>
      <c r="AB519" s="39"/>
      <c r="AC519" s="39"/>
      <c r="AD519" s="39"/>
      <c r="AE519" s="39"/>
      <c r="AF519" s="39"/>
      <c r="AG519" s="39"/>
      <c r="AH519" s="39"/>
      <c r="AI519" s="39"/>
      <c r="AJ519" s="39"/>
      <c r="AK519" s="39"/>
      <c r="AL519" s="39"/>
      <c r="AM519" s="39"/>
      <c r="AN519" s="39"/>
      <c r="AO519" s="39"/>
      <c r="AP519" s="39"/>
      <c r="AQ519" s="39"/>
      <c r="AR519" s="39"/>
      <c r="AS519" s="39"/>
      <c r="AT519" s="39"/>
      <c r="AU519" s="39"/>
      <c r="AV519" s="39"/>
      <c r="AW519" s="39"/>
      <c r="AX519" s="39"/>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row>
    <row r="520" spans="1:73" ht="12.75" customHeight="1" x14ac:dyDescent="0.25">
      <c r="A520" s="39"/>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c r="AA520" s="39"/>
      <c r="AB520" s="39"/>
      <c r="AC520" s="39"/>
      <c r="AD520" s="39"/>
      <c r="AE520" s="39"/>
      <c r="AF520" s="39"/>
      <c r="AG520" s="39"/>
      <c r="AH520" s="39"/>
      <c r="AI520" s="39"/>
      <c r="AJ520" s="39"/>
      <c r="AK520" s="39"/>
      <c r="AL520" s="39"/>
      <c r="AM520" s="39"/>
      <c r="AN520" s="39"/>
      <c r="AO520" s="39"/>
      <c r="AP520" s="39"/>
      <c r="AQ520" s="39"/>
      <c r="AR520" s="39"/>
      <c r="AS520" s="39"/>
      <c r="AT520" s="39"/>
      <c r="AU520" s="39"/>
      <c r="AV520" s="39"/>
      <c r="AW520" s="39"/>
      <c r="AX520" s="39"/>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row>
    <row r="521" spans="1:73" ht="12.75" customHeight="1" x14ac:dyDescent="0.25">
      <c r="A521" s="39"/>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c r="AA521" s="39"/>
      <c r="AB521" s="39"/>
      <c r="AC521" s="39"/>
      <c r="AD521" s="39"/>
      <c r="AE521" s="39"/>
      <c r="AF521" s="39"/>
      <c r="AG521" s="39"/>
      <c r="AH521" s="39"/>
      <c r="AI521" s="39"/>
      <c r="AJ521" s="39"/>
      <c r="AK521" s="39"/>
      <c r="AL521" s="39"/>
      <c r="AM521" s="39"/>
      <c r="AN521" s="39"/>
      <c r="AO521" s="39"/>
      <c r="AP521" s="39"/>
      <c r="AQ521" s="39"/>
      <c r="AR521" s="39"/>
      <c r="AS521" s="39"/>
      <c r="AT521" s="39"/>
      <c r="AU521" s="39"/>
      <c r="AV521" s="39"/>
      <c r="AW521" s="39"/>
      <c r="AX521" s="39"/>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row>
    <row r="522" spans="1:73" ht="12.75" customHeight="1" x14ac:dyDescent="0.25">
      <c r="A522" s="39"/>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c r="AA522" s="39"/>
      <c r="AB522" s="39"/>
      <c r="AC522" s="39"/>
      <c r="AD522" s="39"/>
      <c r="AE522" s="39"/>
      <c r="AF522" s="39"/>
      <c r="AG522" s="39"/>
      <c r="AH522" s="39"/>
      <c r="AI522" s="39"/>
      <c r="AJ522" s="39"/>
      <c r="AK522" s="39"/>
      <c r="AL522" s="39"/>
      <c r="AM522" s="39"/>
      <c r="AN522" s="39"/>
      <c r="AO522" s="39"/>
      <c r="AP522" s="39"/>
      <c r="AQ522" s="39"/>
      <c r="AR522" s="39"/>
      <c r="AS522" s="39"/>
      <c r="AT522" s="39"/>
      <c r="AU522" s="39"/>
      <c r="AV522" s="39"/>
      <c r="AW522" s="39"/>
      <c r="AX522" s="39"/>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row>
    <row r="523" spans="1:73" ht="12.75" customHeight="1" x14ac:dyDescent="0.25">
      <c r="A523" s="39"/>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c r="AA523" s="39"/>
      <c r="AB523" s="39"/>
      <c r="AC523" s="39"/>
      <c r="AD523" s="39"/>
      <c r="AE523" s="39"/>
      <c r="AF523" s="39"/>
      <c r="AG523" s="39"/>
      <c r="AH523" s="39"/>
      <c r="AI523" s="39"/>
      <c r="AJ523" s="39"/>
      <c r="AK523" s="39"/>
      <c r="AL523" s="39"/>
      <c r="AM523" s="39"/>
      <c r="AN523" s="39"/>
      <c r="AO523" s="39"/>
      <c r="AP523" s="39"/>
      <c r="AQ523" s="39"/>
      <c r="AR523" s="39"/>
      <c r="AS523" s="39"/>
      <c r="AT523" s="39"/>
      <c r="AU523" s="39"/>
      <c r="AV523" s="39"/>
      <c r="AW523" s="39"/>
      <c r="AX523" s="39"/>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row>
    <row r="524" spans="1:73" ht="12.75" customHeight="1" x14ac:dyDescent="0.25">
      <c r="A524" s="39"/>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c r="AA524" s="39"/>
      <c r="AB524" s="39"/>
      <c r="AC524" s="39"/>
      <c r="AD524" s="39"/>
      <c r="AE524" s="39"/>
      <c r="AF524" s="39"/>
      <c r="AG524" s="39"/>
      <c r="AH524" s="39"/>
      <c r="AI524" s="39"/>
      <c r="AJ524" s="39"/>
      <c r="AK524" s="39"/>
      <c r="AL524" s="39"/>
      <c r="AM524" s="39"/>
      <c r="AN524" s="39"/>
      <c r="AO524" s="39"/>
      <c r="AP524" s="39"/>
      <c r="AQ524" s="39"/>
      <c r="AR524" s="39"/>
      <c r="AS524" s="39"/>
      <c r="AT524" s="39"/>
      <c r="AU524" s="39"/>
      <c r="AV524" s="39"/>
      <c r="AW524" s="39"/>
      <c r="AX524" s="39"/>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row>
    <row r="525" spans="1:73" ht="12.75" customHeight="1" x14ac:dyDescent="0.25">
      <c r="A525" s="39"/>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c r="Z525" s="39"/>
      <c r="AA525" s="39"/>
      <c r="AB525" s="39"/>
      <c r="AC525" s="39"/>
      <c r="AD525" s="39"/>
      <c r="AE525" s="39"/>
      <c r="AF525" s="39"/>
      <c r="AG525" s="39"/>
      <c r="AH525" s="39"/>
      <c r="AI525" s="39"/>
      <c r="AJ525" s="39"/>
      <c r="AK525" s="39"/>
      <c r="AL525" s="39"/>
      <c r="AM525" s="39"/>
      <c r="AN525" s="39"/>
      <c r="AO525" s="39"/>
      <c r="AP525" s="39"/>
      <c r="AQ525" s="39"/>
      <c r="AR525" s="39"/>
      <c r="AS525" s="39"/>
      <c r="AT525" s="39"/>
      <c r="AU525" s="39"/>
      <c r="AV525" s="39"/>
      <c r="AW525" s="39"/>
      <c r="AX525" s="39"/>
      <c r="AY525" s="41"/>
      <c r="AZ525" s="41"/>
      <c r="BA525" s="41"/>
      <c r="BB525" s="41"/>
      <c r="BC525" s="41"/>
      <c r="BD525" s="41"/>
      <c r="BE525" s="41"/>
      <c r="BF525" s="41"/>
      <c r="BG525" s="41"/>
      <c r="BH525" s="41"/>
      <c r="BI525" s="41"/>
      <c r="BJ525" s="41"/>
      <c r="BK525" s="41"/>
      <c r="BL525" s="41"/>
      <c r="BM525" s="41"/>
      <c r="BN525" s="41"/>
      <c r="BO525" s="41"/>
      <c r="BP525" s="41"/>
      <c r="BQ525" s="41"/>
      <c r="BR525" s="41"/>
      <c r="BS525" s="41"/>
      <c r="BT525" s="41"/>
      <c r="BU525" s="41"/>
    </row>
    <row r="526" spans="1:73" ht="12.75" customHeight="1" x14ac:dyDescent="0.25">
      <c r="A526" s="39"/>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c r="Z526" s="39"/>
      <c r="AA526" s="39"/>
      <c r="AB526" s="39"/>
      <c r="AC526" s="39"/>
      <c r="AD526" s="39"/>
      <c r="AE526" s="39"/>
      <c r="AF526" s="39"/>
      <c r="AG526" s="39"/>
      <c r="AH526" s="39"/>
      <c r="AI526" s="39"/>
      <c r="AJ526" s="39"/>
      <c r="AK526" s="39"/>
      <c r="AL526" s="39"/>
      <c r="AM526" s="39"/>
      <c r="AN526" s="39"/>
      <c r="AO526" s="39"/>
      <c r="AP526" s="39"/>
      <c r="AQ526" s="39"/>
      <c r="AR526" s="39"/>
      <c r="AS526" s="39"/>
      <c r="AT526" s="39"/>
      <c r="AU526" s="39"/>
      <c r="AV526" s="39"/>
      <c r="AW526" s="39"/>
      <c r="AX526" s="39"/>
      <c r="AY526" s="41"/>
      <c r="AZ526" s="41"/>
      <c r="BA526" s="41"/>
      <c r="BB526" s="41"/>
      <c r="BC526" s="41"/>
      <c r="BD526" s="41"/>
      <c r="BE526" s="41"/>
      <c r="BF526" s="41"/>
      <c r="BG526" s="41"/>
      <c r="BH526" s="41"/>
      <c r="BI526" s="41"/>
      <c r="BJ526" s="41"/>
      <c r="BK526" s="41"/>
      <c r="BL526" s="41"/>
      <c r="BM526" s="41"/>
      <c r="BN526" s="41"/>
      <c r="BO526" s="41"/>
      <c r="BP526" s="41"/>
      <c r="BQ526" s="41"/>
      <c r="BR526" s="41"/>
      <c r="BS526" s="41"/>
      <c r="BT526" s="41"/>
      <c r="BU526" s="41"/>
    </row>
    <row r="527" spans="1:73" ht="12.75" customHeight="1" x14ac:dyDescent="0.25">
      <c r="A527" s="39"/>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c r="AA527" s="39"/>
      <c r="AB527" s="39"/>
      <c r="AC527" s="39"/>
      <c r="AD527" s="39"/>
      <c r="AE527" s="39"/>
      <c r="AF527" s="39"/>
      <c r="AG527" s="39"/>
      <c r="AH527" s="39"/>
      <c r="AI527" s="39"/>
      <c r="AJ527" s="39"/>
      <c r="AK527" s="39"/>
      <c r="AL527" s="39"/>
      <c r="AM527" s="39"/>
      <c r="AN527" s="39"/>
      <c r="AO527" s="39"/>
      <c r="AP527" s="39"/>
      <c r="AQ527" s="39"/>
      <c r="AR527" s="39"/>
      <c r="AS527" s="39"/>
      <c r="AT527" s="39"/>
      <c r="AU527" s="39"/>
      <c r="AV527" s="39"/>
      <c r="AW527" s="39"/>
      <c r="AX527" s="39"/>
      <c r="AY527" s="41"/>
      <c r="AZ527" s="41"/>
      <c r="BA527" s="41"/>
      <c r="BB527" s="41"/>
      <c r="BC527" s="41"/>
      <c r="BD527" s="41"/>
      <c r="BE527" s="41"/>
      <c r="BF527" s="41"/>
      <c r="BG527" s="41"/>
      <c r="BH527" s="41"/>
      <c r="BI527" s="41"/>
      <c r="BJ527" s="41"/>
      <c r="BK527" s="41"/>
      <c r="BL527" s="41"/>
      <c r="BM527" s="41"/>
      <c r="BN527" s="41"/>
      <c r="BO527" s="41"/>
      <c r="BP527" s="41"/>
      <c r="BQ527" s="41"/>
      <c r="BR527" s="41"/>
      <c r="BS527" s="41"/>
      <c r="BT527" s="41"/>
      <c r="BU527" s="41"/>
    </row>
    <row r="528" spans="1:73" ht="12.75" customHeight="1" x14ac:dyDescent="0.25">
      <c r="A528" s="39"/>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c r="AA528" s="39"/>
      <c r="AB528" s="39"/>
      <c r="AC528" s="39"/>
      <c r="AD528" s="39"/>
      <c r="AE528" s="39"/>
      <c r="AF528" s="39"/>
      <c r="AG528" s="39"/>
      <c r="AH528" s="39"/>
      <c r="AI528" s="39"/>
      <c r="AJ528" s="39"/>
      <c r="AK528" s="39"/>
      <c r="AL528" s="39"/>
      <c r="AM528" s="39"/>
      <c r="AN528" s="39"/>
      <c r="AO528" s="39"/>
      <c r="AP528" s="39"/>
      <c r="AQ528" s="39"/>
      <c r="AR528" s="39"/>
      <c r="AS528" s="39"/>
      <c r="AT528" s="39"/>
      <c r="AU528" s="39"/>
      <c r="AV528" s="39"/>
      <c r="AW528" s="39"/>
      <c r="AX528" s="39"/>
      <c r="AY528" s="41"/>
      <c r="AZ528" s="41"/>
      <c r="BA528" s="41"/>
      <c r="BB528" s="41"/>
      <c r="BC528" s="41"/>
      <c r="BD528" s="41"/>
      <c r="BE528" s="41"/>
      <c r="BF528" s="41"/>
      <c r="BG528" s="41"/>
      <c r="BH528" s="41"/>
      <c r="BI528" s="41"/>
      <c r="BJ528" s="41"/>
      <c r="BK528" s="41"/>
      <c r="BL528" s="41"/>
      <c r="BM528" s="41"/>
      <c r="BN528" s="41"/>
      <c r="BO528" s="41"/>
      <c r="BP528" s="41"/>
      <c r="BQ528" s="41"/>
      <c r="BR528" s="41"/>
      <c r="BS528" s="41"/>
      <c r="BT528" s="41"/>
      <c r="BU528" s="41"/>
    </row>
    <row r="529" spans="1:73" ht="12.75" customHeight="1" x14ac:dyDescent="0.25">
      <c r="A529" s="39"/>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c r="AA529" s="39"/>
      <c r="AB529" s="39"/>
      <c r="AC529" s="39"/>
      <c r="AD529" s="39"/>
      <c r="AE529" s="39"/>
      <c r="AF529" s="39"/>
      <c r="AG529" s="39"/>
      <c r="AH529" s="39"/>
      <c r="AI529" s="39"/>
      <c r="AJ529" s="39"/>
      <c r="AK529" s="39"/>
      <c r="AL529" s="39"/>
      <c r="AM529" s="39"/>
      <c r="AN529" s="39"/>
      <c r="AO529" s="39"/>
      <c r="AP529" s="39"/>
      <c r="AQ529" s="39"/>
      <c r="AR529" s="39"/>
      <c r="AS529" s="39"/>
      <c r="AT529" s="39"/>
      <c r="AU529" s="39"/>
      <c r="AV529" s="39"/>
      <c r="AW529" s="39"/>
      <c r="AX529" s="39"/>
      <c r="AY529" s="41"/>
      <c r="AZ529" s="41"/>
      <c r="BA529" s="41"/>
      <c r="BB529" s="41"/>
      <c r="BC529" s="41"/>
      <c r="BD529" s="41"/>
      <c r="BE529" s="41"/>
      <c r="BF529" s="41"/>
      <c r="BG529" s="41"/>
      <c r="BH529" s="41"/>
      <c r="BI529" s="41"/>
      <c r="BJ529" s="41"/>
      <c r="BK529" s="41"/>
      <c r="BL529" s="41"/>
      <c r="BM529" s="41"/>
      <c r="BN529" s="41"/>
      <c r="BO529" s="41"/>
      <c r="BP529" s="41"/>
      <c r="BQ529" s="41"/>
      <c r="BR529" s="41"/>
      <c r="BS529" s="41"/>
      <c r="BT529" s="41"/>
      <c r="BU529" s="41"/>
    </row>
    <row r="530" spans="1:73" ht="12.75" customHeight="1" x14ac:dyDescent="0.25">
      <c r="A530" s="39"/>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c r="AA530" s="39"/>
      <c r="AB530" s="39"/>
      <c r="AC530" s="39"/>
      <c r="AD530" s="39"/>
      <c r="AE530" s="39"/>
      <c r="AF530" s="39"/>
      <c r="AG530" s="39"/>
      <c r="AH530" s="39"/>
      <c r="AI530" s="39"/>
      <c r="AJ530" s="39"/>
      <c r="AK530" s="39"/>
      <c r="AL530" s="39"/>
      <c r="AM530" s="39"/>
      <c r="AN530" s="39"/>
      <c r="AO530" s="39"/>
      <c r="AP530" s="39"/>
      <c r="AQ530" s="39"/>
      <c r="AR530" s="39"/>
      <c r="AS530" s="39"/>
      <c r="AT530" s="39"/>
      <c r="AU530" s="39"/>
      <c r="AV530" s="39"/>
      <c r="AW530" s="39"/>
      <c r="AX530" s="39"/>
      <c r="AY530" s="41"/>
      <c r="AZ530" s="41"/>
      <c r="BA530" s="41"/>
      <c r="BB530" s="41"/>
      <c r="BC530" s="41"/>
      <c r="BD530" s="41"/>
      <c r="BE530" s="41"/>
      <c r="BF530" s="41"/>
      <c r="BG530" s="41"/>
      <c r="BH530" s="41"/>
      <c r="BI530" s="41"/>
      <c r="BJ530" s="41"/>
      <c r="BK530" s="41"/>
      <c r="BL530" s="41"/>
      <c r="BM530" s="41"/>
      <c r="BN530" s="41"/>
      <c r="BO530" s="41"/>
      <c r="BP530" s="41"/>
      <c r="BQ530" s="41"/>
      <c r="BR530" s="41"/>
      <c r="BS530" s="41"/>
      <c r="BT530" s="41"/>
      <c r="BU530" s="41"/>
    </row>
    <row r="531" spans="1:73" ht="12.75" customHeight="1" x14ac:dyDescent="0.25">
      <c r="A531" s="39"/>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c r="AA531" s="39"/>
      <c r="AB531" s="39"/>
      <c r="AC531" s="39"/>
      <c r="AD531" s="39"/>
      <c r="AE531" s="39"/>
      <c r="AF531" s="39"/>
      <c r="AG531" s="39"/>
      <c r="AH531" s="39"/>
      <c r="AI531" s="39"/>
      <c r="AJ531" s="39"/>
      <c r="AK531" s="39"/>
      <c r="AL531" s="39"/>
      <c r="AM531" s="39"/>
      <c r="AN531" s="39"/>
      <c r="AO531" s="39"/>
      <c r="AP531" s="39"/>
      <c r="AQ531" s="39"/>
      <c r="AR531" s="39"/>
      <c r="AS531" s="39"/>
      <c r="AT531" s="39"/>
      <c r="AU531" s="39"/>
      <c r="AV531" s="39"/>
      <c r="AW531" s="39"/>
      <c r="AX531" s="39"/>
      <c r="AY531" s="41"/>
      <c r="AZ531" s="41"/>
      <c r="BA531" s="41"/>
      <c r="BB531" s="41"/>
      <c r="BC531" s="41"/>
      <c r="BD531" s="41"/>
      <c r="BE531" s="41"/>
      <c r="BF531" s="41"/>
      <c r="BG531" s="41"/>
      <c r="BH531" s="41"/>
      <c r="BI531" s="41"/>
      <c r="BJ531" s="41"/>
      <c r="BK531" s="41"/>
      <c r="BL531" s="41"/>
      <c r="BM531" s="41"/>
      <c r="BN531" s="41"/>
      <c r="BO531" s="41"/>
      <c r="BP531" s="41"/>
      <c r="BQ531" s="41"/>
      <c r="BR531" s="41"/>
      <c r="BS531" s="41"/>
      <c r="BT531" s="41"/>
      <c r="BU531" s="41"/>
    </row>
    <row r="532" spans="1:73" ht="12.75" customHeight="1" x14ac:dyDescent="0.25">
      <c r="A532" s="39"/>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c r="AA532" s="39"/>
      <c r="AB532" s="39"/>
      <c r="AC532" s="39"/>
      <c r="AD532" s="39"/>
      <c r="AE532" s="39"/>
      <c r="AF532" s="39"/>
      <c r="AG532" s="39"/>
      <c r="AH532" s="39"/>
      <c r="AI532" s="39"/>
      <c r="AJ532" s="39"/>
      <c r="AK532" s="39"/>
      <c r="AL532" s="39"/>
      <c r="AM532" s="39"/>
      <c r="AN532" s="39"/>
      <c r="AO532" s="39"/>
      <c r="AP532" s="39"/>
      <c r="AQ532" s="39"/>
      <c r="AR532" s="39"/>
      <c r="AS532" s="39"/>
      <c r="AT532" s="39"/>
      <c r="AU532" s="39"/>
      <c r="AV532" s="39"/>
      <c r="AW532" s="39"/>
      <c r="AX532" s="39"/>
      <c r="AY532" s="41"/>
      <c r="AZ532" s="41"/>
      <c r="BA532" s="41"/>
      <c r="BB532" s="41"/>
      <c r="BC532" s="41"/>
      <c r="BD532" s="41"/>
      <c r="BE532" s="41"/>
      <c r="BF532" s="41"/>
      <c r="BG532" s="41"/>
      <c r="BH532" s="41"/>
      <c r="BI532" s="41"/>
      <c r="BJ532" s="41"/>
      <c r="BK532" s="41"/>
      <c r="BL532" s="41"/>
      <c r="BM532" s="41"/>
      <c r="BN532" s="41"/>
      <c r="BO532" s="41"/>
      <c r="BP532" s="41"/>
      <c r="BQ532" s="41"/>
      <c r="BR532" s="41"/>
      <c r="BS532" s="41"/>
      <c r="BT532" s="41"/>
      <c r="BU532" s="41"/>
    </row>
    <row r="533" spans="1:73" ht="12.75" customHeight="1" x14ac:dyDescent="0.25">
      <c r="A533" s="39"/>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c r="AA533" s="39"/>
      <c r="AB533" s="39"/>
      <c r="AC533" s="39"/>
      <c r="AD533" s="39"/>
      <c r="AE533" s="39"/>
      <c r="AF533" s="39"/>
      <c r="AG533" s="39"/>
      <c r="AH533" s="39"/>
      <c r="AI533" s="39"/>
      <c r="AJ533" s="39"/>
      <c r="AK533" s="39"/>
      <c r="AL533" s="39"/>
      <c r="AM533" s="39"/>
      <c r="AN533" s="39"/>
      <c r="AO533" s="39"/>
      <c r="AP533" s="39"/>
      <c r="AQ533" s="39"/>
      <c r="AR533" s="39"/>
      <c r="AS533" s="39"/>
      <c r="AT533" s="39"/>
      <c r="AU533" s="39"/>
      <c r="AV533" s="39"/>
      <c r="AW533" s="39"/>
      <c r="AX533" s="39"/>
      <c r="AY533" s="41"/>
      <c r="AZ533" s="41"/>
      <c r="BA533" s="41"/>
      <c r="BB533" s="41"/>
      <c r="BC533" s="41"/>
      <c r="BD533" s="41"/>
      <c r="BE533" s="41"/>
      <c r="BF533" s="41"/>
      <c r="BG533" s="41"/>
      <c r="BH533" s="41"/>
      <c r="BI533" s="41"/>
      <c r="BJ533" s="41"/>
      <c r="BK533" s="41"/>
      <c r="BL533" s="41"/>
      <c r="BM533" s="41"/>
      <c r="BN533" s="41"/>
      <c r="BO533" s="41"/>
      <c r="BP533" s="41"/>
      <c r="BQ533" s="41"/>
      <c r="BR533" s="41"/>
      <c r="BS533" s="41"/>
      <c r="BT533" s="41"/>
      <c r="BU533" s="41"/>
    </row>
    <row r="534" spans="1:73" ht="12.75" customHeight="1" x14ac:dyDescent="0.25">
      <c r="A534" s="39"/>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c r="Z534" s="39"/>
      <c r="AA534" s="39"/>
      <c r="AB534" s="39"/>
      <c r="AC534" s="39"/>
      <c r="AD534" s="39"/>
      <c r="AE534" s="39"/>
      <c r="AF534" s="39"/>
      <c r="AG534" s="39"/>
      <c r="AH534" s="39"/>
      <c r="AI534" s="39"/>
      <c r="AJ534" s="39"/>
      <c r="AK534" s="39"/>
      <c r="AL534" s="39"/>
      <c r="AM534" s="39"/>
      <c r="AN534" s="39"/>
      <c r="AO534" s="39"/>
      <c r="AP534" s="39"/>
      <c r="AQ534" s="39"/>
      <c r="AR534" s="39"/>
      <c r="AS534" s="39"/>
      <c r="AT534" s="39"/>
      <c r="AU534" s="39"/>
      <c r="AV534" s="39"/>
      <c r="AW534" s="39"/>
      <c r="AX534" s="39"/>
      <c r="AY534" s="41"/>
      <c r="AZ534" s="41"/>
      <c r="BA534" s="41"/>
      <c r="BB534" s="41"/>
      <c r="BC534" s="41"/>
      <c r="BD534" s="41"/>
      <c r="BE534" s="41"/>
      <c r="BF534" s="41"/>
      <c r="BG534" s="41"/>
      <c r="BH534" s="41"/>
      <c r="BI534" s="41"/>
      <c r="BJ534" s="41"/>
      <c r="BK534" s="41"/>
      <c r="BL534" s="41"/>
      <c r="BM534" s="41"/>
      <c r="BN534" s="41"/>
      <c r="BO534" s="41"/>
      <c r="BP534" s="41"/>
      <c r="BQ534" s="41"/>
      <c r="BR534" s="41"/>
      <c r="BS534" s="41"/>
      <c r="BT534" s="41"/>
      <c r="BU534" s="41"/>
    </row>
    <row r="535" spans="1:73" ht="12.75" customHeight="1" x14ac:dyDescent="0.25">
      <c r="A535" s="39"/>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c r="Z535" s="39"/>
      <c r="AA535" s="39"/>
      <c r="AB535" s="39"/>
      <c r="AC535" s="39"/>
      <c r="AD535" s="39"/>
      <c r="AE535" s="39"/>
      <c r="AF535" s="39"/>
      <c r="AG535" s="39"/>
      <c r="AH535" s="39"/>
      <c r="AI535" s="39"/>
      <c r="AJ535" s="39"/>
      <c r="AK535" s="39"/>
      <c r="AL535" s="39"/>
      <c r="AM535" s="39"/>
      <c r="AN535" s="39"/>
      <c r="AO535" s="39"/>
      <c r="AP535" s="39"/>
      <c r="AQ535" s="39"/>
      <c r="AR535" s="39"/>
      <c r="AS535" s="39"/>
      <c r="AT535" s="39"/>
      <c r="AU535" s="39"/>
      <c r="AV535" s="39"/>
      <c r="AW535" s="39"/>
      <c r="AX535" s="39"/>
      <c r="AY535" s="41"/>
      <c r="AZ535" s="41"/>
      <c r="BA535" s="41"/>
      <c r="BB535" s="41"/>
      <c r="BC535" s="41"/>
      <c r="BD535" s="41"/>
      <c r="BE535" s="41"/>
      <c r="BF535" s="41"/>
      <c r="BG535" s="41"/>
      <c r="BH535" s="41"/>
      <c r="BI535" s="41"/>
      <c r="BJ535" s="41"/>
      <c r="BK535" s="41"/>
      <c r="BL535" s="41"/>
      <c r="BM535" s="41"/>
      <c r="BN535" s="41"/>
      <c r="BO535" s="41"/>
      <c r="BP535" s="41"/>
      <c r="BQ535" s="41"/>
      <c r="BR535" s="41"/>
      <c r="BS535" s="41"/>
      <c r="BT535" s="41"/>
      <c r="BU535" s="41"/>
    </row>
    <row r="536" spans="1:73" ht="12.75" customHeight="1" x14ac:dyDescent="0.25">
      <c r="A536" s="39"/>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c r="AA536" s="39"/>
      <c r="AB536" s="39"/>
      <c r="AC536" s="39"/>
      <c r="AD536" s="39"/>
      <c r="AE536" s="39"/>
      <c r="AF536" s="39"/>
      <c r="AG536" s="39"/>
      <c r="AH536" s="39"/>
      <c r="AI536" s="39"/>
      <c r="AJ536" s="39"/>
      <c r="AK536" s="39"/>
      <c r="AL536" s="39"/>
      <c r="AM536" s="39"/>
      <c r="AN536" s="39"/>
      <c r="AO536" s="39"/>
      <c r="AP536" s="39"/>
      <c r="AQ536" s="39"/>
      <c r="AR536" s="39"/>
      <c r="AS536" s="39"/>
      <c r="AT536" s="39"/>
      <c r="AU536" s="39"/>
      <c r="AV536" s="39"/>
      <c r="AW536" s="39"/>
      <c r="AX536" s="39"/>
      <c r="AY536" s="41"/>
      <c r="AZ536" s="41"/>
      <c r="BA536" s="41"/>
      <c r="BB536" s="41"/>
      <c r="BC536" s="41"/>
      <c r="BD536" s="41"/>
      <c r="BE536" s="41"/>
      <c r="BF536" s="41"/>
      <c r="BG536" s="41"/>
      <c r="BH536" s="41"/>
      <c r="BI536" s="41"/>
      <c r="BJ536" s="41"/>
      <c r="BK536" s="41"/>
      <c r="BL536" s="41"/>
      <c r="BM536" s="41"/>
      <c r="BN536" s="41"/>
      <c r="BO536" s="41"/>
      <c r="BP536" s="41"/>
      <c r="BQ536" s="41"/>
      <c r="BR536" s="41"/>
      <c r="BS536" s="41"/>
      <c r="BT536" s="41"/>
      <c r="BU536" s="41"/>
    </row>
    <row r="537" spans="1:73" ht="12.75" customHeight="1" x14ac:dyDescent="0.25">
      <c r="A537" s="39"/>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c r="AA537" s="39"/>
      <c r="AB537" s="39"/>
      <c r="AC537" s="39"/>
      <c r="AD537" s="39"/>
      <c r="AE537" s="39"/>
      <c r="AF537" s="39"/>
      <c r="AG537" s="39"/>
      <c r="AH537" s="39"/>
      <c r="AI537" s="39"/>
      <c r="AJ537" s="39"/>
      <c r="AK537" s="39"/>
      <c r="AL537" s="39"/>
      <c r="AM537" s="39"/>
      <c r="AN537" s="39"/>
      <c r="AO537" s="39"/>
      <c r="AP537" s="39"/>
      <c r="AQ537" s="39"/>
      <c r="AR537" s="39"/>
      <c r="AS537" s="39"/>
      <c r="AT537" s="39"/>
      <c r="AU537" s="39"/>
      <c r="AV537" s="39"/>
      <c r="AW537" s="39"/>
      <c r="AX537" s="39"/>
      <c r="AY537" s="41"/>
      <c r="AZ537" s="41"/>
      <c r="BA537" s="41"/>
      <c r="BB537" s="41"/>
      <c r="BC537" s="41"/>
      <c r="BD537" s="41"/>
      <c r="BE537" s="41"/>
      <c r="BF537" s="41"/>
      <c r="BG537" s="41"/>
      <c r="BH537" s="41"/>
      <c r="BI537" s="41"/>
      <c r="BJ537" s="41"/>
      <c r="BK537" s="41"/>
      <c r="BL537" s="41"/>
      <c r="BM537" s="41"/>
      <c r="BN537" s="41"/>
      <c r="BO537" s="41"/>
      <c r="BP537" s="41"/>
      <c r="BQ537" s="41"/>
      <c r="BR537" s="41"/>
      <c r="BS537" s="41"/>
      <c r="BT537" s="41"/>
      <c r="BU537" s="41"/>
    </row>
    <row r="538" spans="1:73" ht="12.75" customHeight="1" x14ac:dyDescent="0.25">
      <c r="A538" s="39"/>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c r="AA538" s="39"/>
      <c r="AB538" s="39"/>
      <c r="AC538" s="39"/>
      <c r="AD538" s="39"/>
      <c r="AE538" s="39"/>
      <c r="AF538" s="39"/>
      <c r="AG538" s="39"/>
      <c r="AH538" s="39"/>
      <c r="AI538" s="39"/>
      <c r="AJ538" s="39"/>
      <c r="AK538" s="39"/>
      <c r="AL538" s="39"/>
      <c r="AM538" s="39"/>
      <c r="AN538" s="39"/>
      <c r="AO538" s="39"/>
      <c r="AP538" s="39"/>
      <c r="AQ538" s="39"/>
      <c r="AR538" s="39"/>
      <c r="AS538" s="39"/>
      <c r="AT538" s="39"/>
      <c r="AU538" s="39"/>
      <c r="AV538" s="39"/>
      <c r="AW538" s="39"/>
      <c r="AX538" s="39"/>
      <c r="AY538" s="41"/>
      <c r="AZ538" s="41"/>
      <c r="BA538" s="41"/>
      <c r="BB538" s="41"/>
      <c r="BC538" s="41"/>
      <c r="BD538" s="41"/>
      <c r="BE538" s="41"/>
      <c r="BF538" s="41"/>
      <c r="BG538" s="41"/>
      <c r="BH538" s="41"/>
      <c r="BI538" s="41"/>
      <c r="BJ538" s="41"/>
      <c r="BK538" s="41"/>
      <c r="BL538" s="41"/>
      <c r="BM538" s="41"/>
      <c r="BN538" s="41"/>
      <c r="BO538" s="41"/>
      <c r="BP538" s="41"/>
      <c r="BQ538" s="41"/>
      <c r="BR538" s="41"/>
      <c r="BS538" s="41"/>
      <c r="BT538" s="41"/>
      <c r="BU538" s="41"/>
    </row>
    <row r="539" spans="1:73" ht="12.75" customHeight="1" x14ac:dyDescent="0.25">
      <c r="A539" s="39"/>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c r="AA539" s="39"/>
      <c r="AB539" s="39"/>
      <c r="AC539" s="39"/>
      <c r="AD539" s="39"/>
      <c r="AE539" s="39"/>
      <c r="AF539" s="39"/>
      <c r="AG539" s="39"/>
      <c r="AH539" s="39"/>
      <c r="AI539" s="39"/>
      <c r="AJ539" s="39"/>
      <c r="AK539" s="39"/>
      <c r="AL539" s="39"/>
      <c r="AM539" s="39"/>
      <c r="AN539" s="39"/>
      <c r="AO539" s="39"/>
      <c r="AP539" s="39"/>
      <c r="AQ539" s="39"/>
      <c r="AR539" s="39"/>
      <c r="AS539" s="39"/>
      <c r="AT539" s="39"/>
      <c r="AU539" s="39"/>
      <c r="AV539" s="39"/>
      <c r="AW539" s="39"/>
      <c r="AX539" s="39"/>
      <c r="AY539" s="41"/>
      <c r="AZ539" s="41"/>
      <c r="BA539" s="41"/>
      <c r="BB539" s="41"/>
      <c r="BC539" s="41"/>
      <c r="BD539" s="41"/>
      <c r="BE539" s="41"/>
      <c r="BF539" s="41"/>
      <c r="BG539" s="41"/>
      <c r="BH539" s="41"/>
      <c r="BI539" s="41"/>
      <c r="BJ539" s="41"/>
      <c r="BK539" s="41"/>
      <c r="BL539" s="41"/>
      <c r="BM539" s="41"/>
      <c r="BN539" s="41"/>
      <c r="BO539" s="41"/>
      <c r="BP539" s="41"/>
      <c r="BQ539" s="41"/>
      <c r="BR539" s="41"/>
      <c r="BS539" s="41"/>
      <c r="BT539" s="41"/>
      <c r="BU539" s="41"/>
    </row>
    <row r="540" spans="1:73" ht="12.75" customHeight="1" x14ac:dyDescent="0.25">
      <c r="A540" s="39"/>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c r="Z540" s="39"/>
      <c r="AA540" s="39"/>
      <c r="AB540" s="39"/>
      <c r="AC540" s="39"/>
      <c r="AD540" s="39"/>
      <c r="AE540" s="39"/>
      <c r="AF540" s="39"/>
      <c r="AG540" s="39"/>
      <c r="AH540" s="39"/>
      <c r="AI540" s="39"/>
      <c r="AJ540" s="39"/>
      <c r="AK540" s="39"/>
      <c r="AL540" s="39"/>
      <c r="AM540" s="39"/>
      <c r="AN540" s="39"/>
      <c r="AO540" s="39"/>
      <c r="AP540" s="39"/>
      <c r="AQ540" s="39"/>
      <c r="AR540" s="39"/>
      <c r="AS540" s="39"/>
      <c r="AT540" s="39"/>
      <c r="AU540" s="39"/>
      <c r="AV540" s="39"/>
      <c r="AW540" s="39"/>
      <c r="AX540" s="39"/>
      <c r="AY540" s="41"/>
      <c r="AZ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row>
    <row r="541" spans="1:73" ht="12.75" customHeight="1" x14ac:dyDescent="0.25">
      <c r="A541" s="39"/>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c r="Z541" s="39"/>
      <c r="AA541" s="39"/>
      <c r="AB541" s="39"/>
      <c r="AC541" s="39"/>
      <c r="AD541" s="39"/>
      <c r="AE541" s="39"/>
      <c r="AF541" s="39"/>
      <c r="AG541" s="39"/>
      <c r="AH541" s="39"/>
      <c r="AI541" s="39"/>
      <c r="AJ541" s="39"/>
      <c r="AK541" s="39"/>
      <c r="AL541" s="39"/>
      <c r="AM541" s="39"/>
      <c r="AN541" s="39"/>
      <c r="AO541" s="39"/>
      <c r="AP541" s="39"/>
      <c r="AQ541" s="39"/>
      <c r="AR541" s="39"/>
      <c r="AS541" s="39"/>
      <c r="AT541" s="39"/>
      <c r="AU541" s="39"/>
      <c r="AV541" s="39"/>
      <c r="AW541" s="39"/>
      <c r="AX541" s="39"/>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row>
    <row r="542" spans="1:73" ht="12.75" customHeight="1" x14ac:dyDescent="0.25">
      <c r="A542" s="39"/>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c r="Z542" s="39"/>
      <c r="AA542" s="39"/>
      <c r="AB542" s="39"/>
      <c r="AC542" s="39"/>
      <c r="AD542" s="39"/>
      <c r="AE542" s="39"/>
      <c r="AF542" s="39"/>
      <c r="AG542" s="39"/>
      <c r="AH542" s="39"/>
      <c r="AI542" s="39"/>
      <c r="AJ542" s="39"/>
      <c r="AK542" s="39"/>
      <c r="AL542" s="39"/>
      <c r="AM542" s="39"/>
      <c r="AN542" s="39"/>
      <c r="AO542" s="39"/>
      <c r="AP542" s="39"/>
      <c r="AQ542" s="39"/>
      <c r="AR542" s="39"/>
      <c r="AS542" s="39"/>
      <c r="AT542" s="39"/>
      <c r="AU542" s="39"/>
      <c r="AV542" s="39"/>
      <c r="AW542" s="39"/>
      <c r="AX542" s="39"/>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row>
    <row r="543" spans="1:73" ht="12.75" customHeight="1" x14ac:dyDescent="0.25">
      <c r="A543" s="39"/>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c r="Z543" s="39"/>
      <c r="AA543" s="39"/>
      <c r="AB543" s="39"/>
      <c r="AC543" s="39"/>
      <c r="AD543" s="39"/>
      <c r="AE543" s="39"/>
      <c r="AF543" s="39"/>
      <c r="AG543" s="39"/>
      <c r="AH543" s="39"/>
      <c r="AI543" s="39"/>
      <c r="AJ543" s="39"/>
      <c r="AK543" s="39"/>
      <c r="AL543" s="39"/>
      <c r="AM543" s="39"/>
      <c r="AN543" s="39"/>
      <c r="AO543" s="39"/>
      <c r="AP543" s="39"/>
      <c r="AQ543" s="39"/>
      <c r="AR543" s="39"/>
      <c r="AS543" s="39"/>
      <c r="AT543" s="39"/>
      <c r="AU543" s="39"/>
      <c r="AV543" s="39"/>
      <c r="AW543" s="39"/>
      <c r="AX543" s="39"/>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row>
    <row r="544" spans="1:73" ht="12.75" customHeight="1" x14ac:dyDescent="0.25">
      <c r="A544" s="39"/>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c r="AA544" s="39"/>
      <c r="AB544" s="39"/>
      <c r="AC544" s="39"/>
      <c r="AD544" s="39"/>
      <c r="AE544" s="39"/>
      <c r="AF544" s="39"/>
      <c r="AG544" s="39"/>
      <c r="AH544" s="39"/>
      <c r="AI544" s="39"/>
      <c r="AJ544" s="39"/>
      <c r="AK544" s="39"/>
      <c r="AL544" s="39"/>
      <c r="AM544" s="39"/>
      <c r="AN544" s="39"/>
      <c r="AO544" s="39"/>
      <c r="AP544" s="39"/>
      <c r="AQ544" s="39"/>
      <c r="AR544" s="39"/>
      <c r="AS544" s="39"/>
      <c r="AT544" s="39"/>
      <c r="AU544" s="39"/>
      <c r="AV544" s="39"/>
      <c r="AW544" s="39"/>
      <c r="AX544" s="39"/>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row>
    <row r="545" spans="1:73" ht="12.75" customHeight="1" x14ac:dyDescent="0.25">
      <c r="A545" s="39"/>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c r="Z545" s="39"/>
      <c r="AA545" s="39"/>
      <c r="AB545" s="39"/>
      <c r="AC545" s="39"/>
      <c r="AD545" s="39"/>
      <c r="AE545" s="39"/>
      <c r="AF545" s="39"/>
      <c r="AG545" s="39"/>
      <c r="AH545" s="39"/>
      <c r="AI545" s="39"/>
      <c r="AJ545" s="39"/>
      <c r="AK545" s="39"/>
      <c r="AL545" s="39"/>
      <c r="AM545" s="39"/>
      <c r="AN545" s="39"/>
      <c r="AO545" s="39"/>
      <c r="AP545" s="39"/>
      <c r="AQ545" s="39"/>
      <c r="AR545" s="39"/>
      <c r="AS545" s="39"/>
      <c r="AT545" s="39"/>
      <c r="AU545" s="39"/>
      <c r="AV545" s="39"/>
      <c r="AW545" s="39"/>
      <c r="AX545" s="39"/>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row>
    <row r="546" spans="1:73" ht="12.75" customHeight="1" x14ac:dyDescent="0.25">
      <c r="A546" s="39"/>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c r="Z546" s="39"/>
      <c r="AA546" s="39"/>
      <c r="AB546" s="39"/>
      <c r="AC546" s="39"/>
      <c r="AD546" s="39"/>
      <c r="AE546" s="39"/>
      <c r="AF546" s="39"/>
      <c r="AG546" s="39"/>
      <c r="AH546" s="39"/>
      <c r="AI546" s="39"/>
      <c r="AJ546" s="39"/>
      <c r="AK546" s="39"/>
      <c r="AL546" s="39"/>
      <c r="AM546" s="39"/>
      <c r="AN546" s="39"/>
      <c r="AO546" s="39"/>
      <c r="AP546" s="39"/>
      <c r="AQ546" s="39"/>
      <c r="AR546" s="39"/>
      <c r="AS546" s="39"/>
      <c r="AT546" s="39"/>
      <c r="AU546" s="39"/>
      <c r="AV546" s="39"/>
      <c r="AW546" s="39"/>
      <c r="AX546" s="39"/>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row>
    <row r="547" spans="1:73" ht="12.75" customHeight="1" x14ac:dyDescent="0.25">
      <c r="A547" s="39"/>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c r="Z547" s="39"/>
      <c r="AA547" s="39"/>
      <c r="AB547" s="39"/>
      <c r="AC547" s="39"/>
      <c r="AD547" s="39"/>
      <c r="AE547" s="39"/>
      <c r="AF547" s="39"/>
      <c r="AG547" s="39"/>
      <c r="AH547" s="39"/>
      <c r="AI547" s="39"/>
      <c r="AJ547" s="39"/>
      <c r="AK547" s="39"/>
      <c r="AL547" s="39"/>
      <c r="AM547" s="39"/>
      <c r="AN547" s="39"/>
      <c r="AO547" s="39"/>
      <c r="AP547" s="39"/>
      <c r="AQ547" s="39"/>
      <c r="AR547" s="39"/>
      <c r="AS547" s="39"/>
      <c r="AT547" s="39"/>
      <c r="AU547" s="39"/>
      <c r="AV547" s="39"/>
      <c r="AW547" s="39"/>
      <c r="AX547" s="39"/>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row>
    <row r="548" spans="1:73" ht="12.75" customHeight="1" x14ac:dyDescent="0.25">
      <c r="A548" s="39"/>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c r="Z548" s="39"/>
      <c r="AA548" s="39"/>
      <c r="AB548" s="39"/>
      <c r="AC548" s="39"/>
      <c r="AD548" s="39"/>
      <c r="AE548" s="39"/>
      <c r="AF548" s="39"/>
      <c r="AG548" s="39"/>
      <c r="AH548" s="39"/>
      <c r="AI548" s="39"/>
      <c r="AJ548" s="39"/>
      <c r="AK548" s="39"/>
      <c r="AL548" s="39"/>
      <c r="AM548" s="39"/>
      <c r="AN548" s="39"/>
      <c r="AO548" s="39"/>
      <c r="AP548" s="39"/>
      <c r="AQ548" s="39"/>
      <c r="AR548" s="39"/>
      <c r="AS548" s="39"/>
      <c r="AT548" s="39"/>
      <c r="AU548" s="39"/>
      <c r="AV548" s="39"/>
      <c r="AW548" s="39"/>
      <c r="AX548" s="39"/>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row>
    <row r="549" spans="1:73" ht="12.75" customHeight="1" x14ac:dyDescent="0.25">
      <c r="A549" s="39"/>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c r="AA549" s="39"/>
      <c r="AB549" s="39"/>
      <c r="AC549" s="39"/>
      <c r="AD549" s="39"/>
      <c r="AE549" s="39"/>
      <c r="AF549" s="39"/>
      <c r="AG549" s="39"/>
      <c r="AH549" s="39"/>
      <c r="AI549" s="39"/>
      <c r="AJ549" s="39"/>
      <c r="AK549" s="39"/>
      <c r="AL549" s="39"/>
      <c r="AM549" s="39"/>
      <c r="AN549" s="39"/>
      <c r="AO549" s="39"/>
      <c r="AP549" s="39"/>
      <c r="AQ549" s="39"/>
      <c r="AR549" s="39"/>
      <c r="AS549" s="39"/>
      <c r="AT549" s="39"/>
      <c r="AU549" s="39"/>
      <c r="AV549" s="39"/>
      <c r="AW549" s="39"/>
      <c r="AX549" s="39"/>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row>
    <row r="550" spans="1:73" ht="12.75" customHeight="1" x14ac:dyDescent="0.25">
      <c r="A550" s="39"/>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c r="AA550" s="39"/>
      <c r="AB550" s="39"/>
      <c r="AC550" s="39"/>
      <c r="AD550" s="39"/>
      <c r="AE550" s="39"/>
      <c r="AF550" s="39"/>
      <c r="AG550" s="39"/>
      <c r="AH550" s="39"/>
      <c r="AI550" s="39"/>
      <c r="AJ550" s="39"/>
      <c r="AK550" s="39"/>
      <c r="AL550" s="39"/>
      <c r="AM550" s="39"/>
      <c r="AN550" s="39"/>
      <c r="AO550" s="39"/>
      <c r="AP550" s="39"/>
      <c r="AQ550" s="39"/>
      <c r="AR550" s="39"/>
      <c r="AS550" s="39"/>
      <c r="AT550" s="39"/>
      <c r="AU550" s="39"/>
      <c r="AV550" s="39"/>
      <c r="AW550" s="39"/>
      <c r="AX550" s="39"/>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row>
    <row r="551" spans="1:73" ht="12.75" customHeight="1" x14ac:dyDescent="0.25">
      <c r="A551" s="39"/>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c r="AA551" s="39"/>
      <c r="AB551" s="39"/>
      <c r="AC551" s="39"/>
      <c r="AD551" s="39"/>
      <c r="AE551" s="39"/>
      <c r="AF551" s="39"/>
      <c r="AG551" s="39"/>
      <c r="AH551" s="39"/>
      <c r="AI551" s="39"/>
      <c r="AJ551" s="39"/>
      <c r="AK551" s="39"/>
      <c r="AL551" s="39"/>
      <c r="AM551" s="39"/>
      <c r="AN551" s="39"/>
      <c r="AO551" s="39"/>
      <c r="AP551" s="39"/>
      <c r="AQ551" s="39"/>
      <c r="AR551" s="39"/>
      <c r="AS551" s="39"/>
      <c r="AT551" s="39"/>
      <c r="AU551" s="39"/>
      <c r="AV551" s="39"/>
      <c r="AW551" s="39"/>
      <c r="AX551" s="39"/>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row>
    <row r="552" spans="1:73" ht="12.75" customHeight="1" x14ac:dyDescent="0.25">
      <c r="A552" s="39"/>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c r="Z552" s="39"/>
      <c r="AA552" s="39"/>
      <c r="AB552" s="39"/>
      <c r="AC552" s="39"/>
      <c r="AD552" s="39"/>
      <c r="AE552" s="39"/>
      <c r="AF552" s="39"/>
      <c r="AG552" s="39"/>
      <c r="AH552" s="39"/>
      <c r="AI552" s="39"/>
      <c r="AJ552" s="39"/>
      <c r="AK552" s="39"/>
      <c r="AL552" s="39"/>
      <c r="AM552" s="39"/>
      <c r="AN552" s="39"/>
      <c r="AO552" s="39"/>
      <c r="AP552" s="39"/>
      <c r="AQ552" s="39"/>
      <c r="AR552" s="39"/>
      <c r="AS552" s="39"/>
      <c r="AT552" s="39"/>
      <c r="AU552" s="39"/>
      <c r="AV552" s="39"/>
      <c r="AW552" s="39"/>
      <c r="AX552" s="39"/>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row>
    <row r="553" spans="1:73" ht="12.75" customHeight="1" x14ac:dyDescent="0.25">
      <c r="A553" s="39"/>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c r="Z553" s="39"/>
      <c r="AA553" s="39"/>
      <c r="AB553" s="39"/>
      <c r="AC553" s="39"/>
      <c r="AD553" s="39"/>
      <c r="AE553" s="39"/>
      <c r="AF553" s="39"/>
      <c r="AG553" s="39"/>
      <c r="AH553" s="39"/>
      <c r="AI553" s="39"/>
      <c r="AJ553" s="39"/>
      <c r="AK553" s="39"/>
      <c r="AL553" s="39"/>
      <c r="AM553" s="39"/>
      <c r="AN553" s="39"/>
      <c r="AO553" s="39"/>
      <c r="AP553" s="39"/>
      <c r="AQ553" s="39"/>
      <c r="AR553" s="39"/>
      <c r="AS553" s="39"/>
      <c r="AT553" s="39"/>
      <c r="AU553" s="39"/>
      <c r="AV553" s="39"/>
      <c r="AW553" s="39"/>
      <c r="AX553" s="39"/>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row>
    <row r="554" spans="1:73" ht="12.75" customHeight="1" x14ac:dyDescent="0.25">
      <c r="A554" s="39"/>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c r="Z554" s="39"/>
      <c r="AA554" s="39"/>
      <c r="AB554" s="39"/>
      <c r="AC554" s="39"/>
      <c r="AD554" s="39"/>
      <c r="AE554" s="39"/>
      <c r="AF554" s="39"/>
      <c r="AG554" s="39"/>
      <c r="AH554" s="39"/>
      <c r="AI554" s="39"/>
      <c r="AJ554" s="39"/>
      <c r="AK554" s="39"/>
      <c r="AL554" s="39"/>
      <c r="AM554" s="39"/>
      <c r="AN554" s="39"/>
      <c r="AO554" s="39"/>
      <c r="AP554" s="39"/>
      <c r="AQ554" s="39"/>
      <c r="AR554" s="39"/>
      <c r="AS554" s="39"/>
      <c r="AT554" s="39"/>
      <c r="AU554" s="39"/>
      <c r="AV554" s="39"/>
      <c r="AW554" s="39"/>
      <c r="AX554" s="39"/>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row>
    <row r="555" spans="1:73" ht="12.75" customHeight="1" x14ac:dyDescent="0.25">
      <c r="A555" s="39"/>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c r="AA555" s="39"/>
      <c r="AB555" s="39"/>
      <c r="AC555" s="39"/>
      <c r="AD555" s="39"/>
      <c r="AE555" s="39"/>
      <c r="AF555" s="39"/>
      <c r="AG555" s="39"/>
      <c r="AH555" s="39"/>
      <c r="AI555" s="39"/>
      <c r="AJ555" s="39"/>
      <c r="AK555" s="39"/>
      <c r="AL555" s="39"/>
      <c r="AM555" s="39"/>
      <c r="AN555" s="39"/>
      <c r="AO555" s="39"/>
      <c r="AP555" s="39"/>
      <c r="AQ555" s="39"/>
      <c r="AR555" s="39"/>
      <c r="AS555" s="39"/>
      <c r="AT555" s="39"/>
      <c r="AU555" s="39"/>
      <c r="AV555" s="39"/>
      <c r="AW555" s="39"/>
      <c r="AX555" s="39"/>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row>
    <row r="556" spans="1:73" ht="12.75" customHeight="1" x14ac:dyDescent="0.25">
      <c r="A556" s="39"/>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c r="AA556" s="39"/>
      <c r="AB556" s="39"/>
      <c r="AC556" s="39"/>
      <c r="AD556" s="39"/>
      <c r="AE556" s="39"/>
      <c r="AF556" s="39"/>
      <c r="AG556" s="39"/>
      <c r="AH556" s="39"/>
      <c r="AI556" s="39"/>
      <c r="AJ556" s="39"/>
      <c r="AK556" s="39"/>
      <c r="AL556" s="39"/>
      <c r="AM556" s="39"/>
      <c r="AN556" s="39"/>
      <c r="AO556" s="39"/>
      <c r="AP556" s="39"/>
      <c r="AQ556" s="39"/>
      <c r="AR556" s="39"/>
      <c r="AS556" s="39"/>
      <c r="AT556" s="39"/>
      <c r="AU556" s="39"/>
      <c r="AV556" s="39"/>
      <c r="AW556" s="39"/>
      <c r="AX556" s="39"/>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row>
    <row r="557" spans="1:73" ht="12.75" customHeight="1" x14ac:dyDescent="0.25">
      <c r="A557" s="39"/>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c r="AA557" s="39"/>
      <c r="AB557" s="39"/>
      <c r="AC557" s="39"/>
      <c r="AD557" s="39"/>
      <c r="AE557" s="39"/>
      <c r="AF557" s="39"/>
      <c r="AG557" s="39"/>
      <c r="AH557" s="39"/>
      <c r="AI557" s="39"/>
      <c r="AJ557" s="39"/>
      <c r="AK557" s="39"/>
      <c r="AL557" s="39"/>
      <c r="AM557" s="39"/>
      <c r="AN557" s="39"/>
      <c r="AO557" s="39"/>
      <c r="AP557" s="39"/>
      <c r="AQ557" s="39"/>
      <c r="AR557" s="39"/>
      <c r="AS557" s="39"/>
      <c r="AT557" s="39"/>
      <c r="AU557" s="39"/>
      <c r="AV557" s="39"/>
      <c r="AW557" s="39"/>
      <c r="AX557" s="39"/>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row>
    <row r="558" spans="1:73" ht="12.75" customHeight="1" x14ac:dyDescent="0.25">
      <c r="A558" s="39"/>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c r="AA558" s="39"/>
      <c r="AB558" s="39"/>
      <c r="AC558" s="39"/>
      <c r="AD558" s="39"/>
      <c r="AE558" s="39"/>
      <c r="AF558" s="39"/>
      <c r="AG558" s="39"/>
      <c r="AH558" s="39"/>
      <c r="AI558" s="39"/>
      <c r="AJ558" s="39"/>
      <c r="AK558" s="39"/>
      <c r="AL558" s="39"/>
      <c r="AM558" s="39"/>
      <c r="AN558" s="39"/>
      <c r="AO558" s="39"/>
      <c r="AP558" s="39"/>
      <c r="AQ558" s="39"/>
      <c r="AR558" s="39"/>
      <c r="AS558" s="39"/>
      <c r="AT558" s="39"/>
      <c r="AU558" s="39"/>
      <c r="AV558" s="39"/>
      <c r="AW558" s="39"/>
      <c r="AX558" s="39"/>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row>
    <row r="559" spans="1:73" ht="12.75" customHeight="1" x14ac:dyDescent="0.25">
      <c r="A559" s="39"/>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c r="Z559" s="39"/>
      <c r="AA559" s="39"/>
      <c r="AB559" s="39"/>
      <c r="AC559" s="39"/>
      <c r="AD559" s="39"/>
      <c r="AE559" s="39"/>
      <c r="AF559" s="39"/>
      <c r="AG559" s="39"/>
      <c r="AH559" s="39"/>
      <c r="AI559" s="39"/>
      <c r="AJ559" s="39"/>
      <c r="AK559" s="39"/>
      <c r="AL559" s="39"/>
      <c r="AM559" s="39"/>
      <c r="AN559" s="39"/>
      <c r="AO559" s="39"/>
      <c r="AP559" s="39"/>
      <c r="AQ559" s="39"/>
      <c r="AR559" s="39"/>
      <c r="AS559" s="39"/>
      <c r="AT559" s="39"/>
      <c r="AU559" s="39"/>
      <c r="AV559" s="39"/>
      <c r="AW559" s="39"/>
      <c r="AX559" s="39"/>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row>
    <row r="560" spans="1:73" ht="12.75" customHeight="1" x14ac:dyDescent="0.25">
      <c r="A560" s="39"/>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c r="Z560" s="39"/>
      <c r="AA560" s="39"/>
      <c r="AB560" s="39"/>
      <c r="AC560" s="39"/>
      <c r="AD560" s="39"/>
      <c r="AE560" s="39"/>
      <c r="AF560" s="39"/>
      <c r="AG560" s="39"/>
      <c r="AH560" s="39"/>
      <c r="AI560" s="39"/>
      <c r="AJ560" s="39"/>
      <c r="AK560" s="39"/>
      <c r="AL560" s="39"/>
      <c r="AM560" s="39"/>
      <c r="AN560" s="39"/>
      <c r="AO560" s="39"/>
      <c r="AP560" s="39"/>
      <c r="AQ560" s="39"/>
      <c r="AR560" s="39"/>
      <c r="AS560" s="39"/>
      <c r="AT560" s="39"/>
      <c r="AU560" s="39"/>
      <c r="AV560" s="39"/>
      <c r="AW560" s="39"/>
      <c r="AX560" s="39"/>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row>
    <row r="561" spans="1:73" ht="12.75" customHeight="1" x14ac:dyDescent="0.25">
      <c r="A561" s="39"/>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c r="AA561" s="39"/>
      <c r="AB561" s="39"/>
      <c r="AC561" s="39"/>
      <c r="AD561" s="39"/>
      <c r="AE561" s="39"/>
      <c r="AF561" s="39"/>
      <c r="AG561" s="39"/>
      <c r="AH561" s="39"/>
      <c r="AI561" s="39"/>
      <c r="AJ561" s="39"/>
      <c r="AK561" s="39"/>
      <c r="AL561" s="39"/>
      <c r="AM561" s="39"/>
      <c r="AN561" s="39"/>
      <c r="AO561" s="39"/>
      <c r="AP561" s="39"/>
      <c r="AQ561" s="39"/>
      <c r="AR561" s="39"/>
      <c r="AS561" s="39"/>
      <c r="AT561" s="39"/>
      <c r="AU561" s="39"/>
      <c r="AV561" s="39"/>
      <c r="AW561" s="39"/>
      <c r="AX561" s="39"/>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row>
    <row r="562" spans="1:73" ht="12.75" customHeight="1" x14ac:dyDescent="0.25">
      <c r="A562" s="39"/>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c r="Z562" s="39"/>
      <c r="AA562" s="39"/>
      <c r="AB562" s="39"/>
      <c r="AC562" s="39"/>
      <c r="AD562" s="39"/>
      <c r="AE562" s="39"/>
      <c r="AF562" s="39"/>
      <c r="AG562" s="39"/>
      <c r="AH562" s="39"/>
      <c r="AI562" s="39"/>
      <c r="AJ562" s="39"/>
      <c r="AK562" s="39"/>
      <c r="AL562" s="39"/>
      <c r="AM562" s="39"/>
      <c r="AN562" s="39"/>
      <c r="AO562" s="39"/>
      <c r="AP562" s="39"/>
      <c r="AQ562" s="39"/>
      <c r="AR562" s="39"/>
      <c r="AS562" s="39"/>
      <c r="AT562" s="39"/>
      <c r="AU562" s="39"/>
      <c r="AV562" s="39"/>
      <c r="AW562" s="39"/>
      <c r="AX562" s="39"/>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row>
    <row r="563" spans="1:73" ht="12.75" customHeight="1" x14ac:dyDescent="0.25">
      <c r="A563" s="39"/>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c r="Z563" s="39"/>
      <c r="AA563" s="39"/>
      <c r="AB563" s="39"/>
      <c r="AC563" s="39"/>
      <c r="AD563" s="39"/>
      <c r="AE563" s="39"/>
      <c r="AF563" s="39"/>
      <c r="AG563" s="39"/>
      <c r="AH563" s="39"/>
      <c r="AI563" s="39"/>
      <c r="AJ563" s="39"/>
      <c r="AK563" s="39"/>
      <c r="AL563" s="39"/>
      <c r="AM563" s="39"/>
      <c r="AN563" s="39"/>
      <c r="AO563" s="39"/>
      <c r="AP563" s="39"/>
      <c r="AQ563" s="39"/>
      <c r="AR563" s="39"/>
      <c r="AS563" s="39"/>
      <c r="AT563" s="39"/>
      <c r="AU563" s="39"/>
      <c r="AV563" s="39"/>
      <c r="AW563" s="39"/>
      <c r="AX563" s="39"/>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row>
    <row r="564" spans="1:73" ht="12.75" customHeight="1" x14ac:dyDescent="0.25">
      <c r="A564" s="39"/>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c r="Z564" s="39"/>
      <c r="AA564" s="39"/>
      <c r="AB564" s="39"/>
      <c r="AC564" s="39"/>
      <c r="AD564" s="39"/>
      <c r="AE564" s="39"/>
      <c r="AF564" s="39"/>
      <c r="AG564" s="39"/>
      <c r="AH564" s="39"/>
      <c r="AI564" s="39"/>
      <c r="AJ564" s="39"/>
      <c r="AK564" s="39"/>
      <c r="AL564" s="39"/>
      <c r="AM564" s="39"/>
      <c r="AN564" s="39"/>
      <c r="AO564" s="39"/>
      <c r="AP564" s="39"/>
      <c r="AQ564" s="39"/>
      <c r="AR564" s="39"/>
      <c r="AS564" s="39"/>
      <c r="AT564" s="39"/>
      <c r="AU564" s="39"/>
      <c r="AV564" s="39"/>
      <c r="AW564" s="39"/>
      <c r="AX564" s="39"/>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row>
    <row r="565" spans="1:73" ht="12.75" customHeight="1" x14ac:dyDescent="0.25">
      <c r="A565" s="39"/>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c r="AA565" s="39"/>
      <c r="AB565" s="39"/>
      <c r="AC565" s="39"/>
      <c r="AD565" s="39"/>
      <c r="AE565" s="39"/>
      <c r="AF565" s="39"/>
      <c r="AG565" s="39"/>
      <c r="AH565" s="39"/>
      <c r="AI565" s="39"/>
      <c r="AJ565" s="39"/>
      <c r="AK565" s="39"/>
      <c r="AL565" s="39"/>
      <c r="AM565" s="39"/>
      <c r="AN565" s="39"/>
      <c r="AO565" s="39"/>
      <c r="AP565" s="39"/>
      <c r="AQ565" s="39"/>
      <c r="AR565" s="39"/>
      <c r="AS565" s="39"/>
      <c r="AT565" s="39"/>
      <c r="AU565" s="39"/>
      <c r="AV565" s="39"/>
      <c r="AW565" s="39"/>
      <c r="AX565" s="39"/>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row>
    <row r="566" spans="1:73" ht="12.75" customHeight="1" x14ac:dyDescent="0.25">
      <c r="A566" s="39"/>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c r="AA566" s="39"/>
      <c r="AB566" s="39"/>
      <c r="AC566" s="39"/>
      <c r="AD566" s="39"/>
      <c r="AE566" s="39"/>
      <c r="AF566" s="39"/>
      <c r="AG566" s="39"/>
      <c r="AH566" s="39"/>
      <c r="AI566" s="39"/>
      <c r="AJ566" s="39"/>
      <c r="AK566" s="39"/>
      <c r="AL566" s="39"/>
      <c r="AM566" s="39"/>
      <c r="AN566" s="39"/>
      <c r="AO566" s="39"/>
      <c r="AP566" s="39"/>
      <c r="AQ566" s="39"/>
      <c r="AR566" s="39"/>
      <c r="AS566" s="39"/>
      <c r="AT566" s="39"/>
      <c r="AU566" s="39"/>
      <c r="AV566" s="39"/>
      <c r="AW566" s="39"/>
      <c r="AX566" s="39"/>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row>
    <row r="567" spans="1:73" ht="12.75" customHeight="1" x14ac:dyDescent="0.25">
      <c r="A567" s="39"/>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c r="AA567" s="39"/>
      <c r="AB567" s="39"/>
      <c r="AC567" s="39"/>
      <c r="AD567" s="39"/>
      <c r="AE567" s="39"/>
      <c r="AF567" s="39"/>
      <c r="AG567" s="39"/>
      <c r="AH567" s="39"/>
      <c r="AI567" s="39"/>
      <c r="AJ567" s="39"/>
      <c r="AK567" s="39"/>
      <c r="AL567" s="39"/>
      <c r="AM567" s="39"/>
      <c r="AN567" s="39"/>
      <c r="AO567" s="39"/>
      <c r="AP567" s="39"/>
      <c r="AQ567" s="39"/>
      <c r="AR567" s="39"/>
      <c r="AS567" s="39"/>
      <c r="AT567" s="39"/>
      <c r="AU567" s="39"/>
      <c r="AV567" s="39"/>
      <c r="AW567" s="39"/>
      <c r="AX567" s="39"/>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row>
    <row r="568" spans="1:73" ht="12.75" customHeight="1" x14ac:dyDescent="0.25">
      <c r="A568" s="39"/>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c r="AA568" s="39"/>
      <c r="AB568" s="39"/>
      <c r="AC568" s="39"/>
      <c r="AD568" s="39"/>
      <c r="AE568" s="39"/>
      <c r="AF568" s="39"/>
      <c r="AG568" s="39"/>
      <c r="AH568" s="39"/>
      <c r="AI568" s="39"/>
      <c r="AJ568" s="39"/>
      <c r="AK568" s="39"/>
      <c r="AL568" s="39"/>
      <c r="AM568" s="39"/>
      <c r="AN568" s="39"/>
      <c r="AO568" s="39"/>
      <c r="AP568" s="39"/>
      <c r="AQ568" s="39"/>
      <c r="AR568" s="39"/>
      <c r="AS568" s="39"/>
      <c r="AT568" s="39"/>
      <c r="AU568" s="39"/>
      <c r="AV568" s="39"/>
      <c r="AW568" s="39"/>
      <c r="AX568" s="39"/>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row>
    <row r="569" spans="1:73" ht="12.75" customHeight="1" x14ac:dyDescent="0.25">
      <c r="A569" s="39"/>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c r="AA569" s="39"/>
      <c r="AB569" s="39"/>
      <c r="AC569" s="39"/>
      <c r="AD569" s="39"/>
      <c r="AE569" s="39"/>
      <c r="AF569" s="39"/>
      <c r="AG569" s="39"/>
      <c r="AH569" s="39"/>
      <c r="AI569" s="39"/>
      <c r="AJ569" s="39"/>
      <c r="AK569" s="39"/>
      <c r="AL569" s="39"/>
      <c r="AM569" s="39"/>
      <c r="AN569" s="39"/>
      <c r="AO569" s="39"/>
      <c r="AP569" s="39"/>
      <c r="AQ569" s="39"/>
      <c r="AR569" s="39"/>
      <c r="AS569" s="39"/>
      <c r="AT569" s="39"/>
      <c r="AU569" s="39"/>
      <c r="AV569" s="39"/>
      <c r="AW569" s="39"/>
      <c r="AX569" s="39"/>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row>
    <row r="570" spans="1:73" ht="12.75" customHeight="1" x14ac:dyDescent="0.25">
      <c r="A570" s="39"/>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c r="AA570" s="39"/>
      <c r="AB570" s="39"/>
      <c r="AC570" s="39"/>
      <c r="AD570" s="39"/>
      <c r="AE570" s="39"/>
      <c r="AF570" s="39"/>
      <c r="AG570" s="39"/>
      <c r="AH570" s="39"/>
      <c r="AI570" s="39"/>
      <c r="AJ570" s="39"/>
      <c r="AK570" s="39"/>
      <c r="AL570" s="39"/>
      <c r="AM570" s="39"/>
      <c r="AN570" s="39"/>
      <c r="AO570" s="39"/>
      <c r="AP570" s="39"/>
      <c r="AQ570" s="39"/>
      <c r="AR570" s="39"/>
      <c r="AS570" s="39"/>
      <c r="AT570" s="39"/>
      <c r="AU570" s="39"/>
      <c r="AV570" s="39"/>
      <c r="AW570" s="39"/>
      <c r="AX570" s="39"/>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row>
    <row r="571" spans="1:73" ht="12.75" customHeight="1" x14ac:dyDescent="0.25">
      <c r="A571" s="39"/>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c r="Z571" s="39"/>
      <c r="AA571" s="39"/>
      <c r="AB571" s="39"/>
      <c r="AC571" s="39"/>
      <c r="AD571" s="39"/>
      <c r="AE571" s="39"/>
      <c r="AF571" s="39"/>
      <c r="AG571" s="39"/>
      <c r="AH571" s="39"/>
      <c r="AI571" s="39"/>
      <c r="AJ571" s="39"/>
      <c r="AK571" s="39"/>
      <c r="AL571" s="39"/>
      <c r="AM571" s="39"/>
      <c r="AN571" s="39"/>
      <c r="AO571" s="39"/>
      <c r="AP571" s="39"/>
      <c r="AQ571" s="39"/>
      <c r="AR571" s="39"/>
      <c r="AS571" s="39"/>
      <c r="AT571" s="39"/>
      <c r="AU571" s="39"/>
      <c r="AV571" s="39"/>
      <c r="AW571" s="39"/>
      <c r="AX571" s="39"/>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row>
    <row r="572" spans="1:73" ht="12.75" customHeight="1" x14ac:dyDescent="0.25">
      <c r="A572" s="39"/>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c r="Z572" s="39"/>
      <c r="AA572" s="39"/>
      <c r="AB572" s="39"/>
      <c r="AC572" s="39"/>
      <c r="AD572" s="39"/>
      <c r="AE572" s="39"/>
      <c r="AF572" s="39"/>
      <c r="AG572" s="39"/>
      <c r="AH572" s="39"/>
      <c r="AI572" s="39"/>
      <c r="AJ572" s="39"/>
      <c r="AK572" s="39"/>
      <c r="AL572" s="39"/>
      <c r="AM572" s="39"/>
      <c r="AN572" s="39"/>
      <c r="AO572" s="39"/>
      <c r="AP572" s="39"/>
      <c r="AQ572" s="39"/>
      <c r="AR572" s="39"/>
      <c r="AS572" s="39"/>
      <c r="AT572" s="39"/>
      <c r="AU572" s="39"/>
      <c r="AV572" s="39"/>
      <c r="AW572" s="39"/>
      <c r="AX572" s="39"/>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row>
    <row r="573" spans="1:73" ht="12.75" customHeight="1" x14ac:dyDescent="0.25">
      <c r="A573" s="39"/>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c r="AA573" s="39"/>
      <c r="AB573" s="39"/>
      <c r="AC573" s="39"/>
      <c r="AD573" s="39"/>
      <c r="AE573" s="39"/>
      <c r="AF573" s="39"/>
      <c r="AG573" s="39"/>
      <c r="AH573" s="39"/>
      <c r="AI573" s="39"/>
      <c r="AJ573" s="39"/>
      <c r="AK573" s="39"/>
      <c r="AL573" s="39"/>
      <c r="AM573" s="39"/>
      <c r="AN573" s="39"/>
      <c r="AO573" s="39"/>
      <c r="AP573" s="39"/>
      <c r="AQ573" s="39"/>
      <c r="AR573" s="39"/>
      <c r="AS573" s="39"/>
      <c r="AT573" s="39"/>
      <c r="AU573" s="39"/>
      <c r="AV573" s="39"/>
      <c r="AW573" s="39"/>
      <c r="AX573" s="39"/>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row>
    <row r="574" spans="1:73" ht="12.75" customHeight="1" x14ac:dyDescent="0.25">
      <c r="A574" s="39"/>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c r="AA574" s="39"/>
      <c r="AB574" s="39"/>
      <c r="AC574" s="39"/>
      <c r="AD574" s="39"/>
      <c r="AE574" s="39"/>
      <c r="AF574" s="39"/>
      <c r="AG574" s="39"/>
      <c r="AH574" s="39"/>
      <c r="AI574" s="39"/>
      <c r="AJ574" s="39"/>
      <c r="AK574" s="39"/>
      <c r="AL574" s="39"/>
      <c r="AM574" s="39"/>
      <c r="AN574" s="39"/>
      <c r="AO574" s="39"/>
      <c r="AP574" s="39"/>
      <c r="AQ574" s="39"/>
      <c r="AR574" s="39"/>
      <c r="AS574" s="39"/>
      <c r="AT574" s="39"/>
      <c r="AU574" s="39"/>
      <c r="AV574" s="39"/>
      <c r="AW574" s="39"/>
      <c r="AX574" s="39"/>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row>
    <row r="575" spans="1:73" ht="12.75" customHeight="1" x14ac:dyDescent="0.25">
      <c r="A575" s="39"/>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c r="AA575" s="39"/>
      <c r="AB575" s="39"/>
      <c r="AC575" s="39"/>
      <c r="AD575" s="39"/>
      <c r="AE575" s="39"/>
      <c r="AF575" s="39"/>
      <c r="AG575" s="39"/>
      <c r="AH575" s="39"/>
      <c r="AI575" s="39"/>
      <c r="AJ575" s="39"/>
      <c r="AK575" s="39"/>
      <c r="AL575" s="39"/>
      <c r="AM575" s="39"/>
      <c r="AN575" s="39"/>
      <c r="AO575" s="39"/>
      <c r="AP575" s="39"/>
      <c r="AQ575" s="39"/>
      <c r="AR575" s="39"/>
      <c r="AS575" s="39"/>
      <c r="AT575" s="39"/>
      <c r="AU575" s="39"/>
      <c r="AV575" s="39"/>
      <c r="AW575" s="39"/>
      <c r="AX575" s="39"/>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row>
    <row r="576" spans="1:73" ht="12.75" customHeight="1" x14ac:dyDescent="0.25">
      <c r="A576" s="39"/>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c r="AA576" s="39"/>
      <c r="AB576" s="39"/>
      <c r="AC576" s="39"/>
      <c r="AD576" s="39"/>
      <c r="AE576" s="39"/>
      <c r="AF576" s="39"/>
      <c r="AG576" s="39"/>
      <c r="AH576" s="39"/>
      <c r="AI576" s="39"/>
      <c r="AJ576" s="39"/>
      <c r="AK576" s="39"/>
      <c r="AL576" s="39"/>
      <c r="AM576" s="39"/>
      <c r="AN576" s="39"/>
      <c r="AO576" s="39"/>
      <c r="AP576" s="39"/>
      <c r="AQ576" s="39"/>
      <c r="AR576" s="39"/>
      <c r="AS576" s="39"/>
      <c r="AT576" s="39"/>
      <c r="AU576" s="39"/>
      <c r="AV576" s="39"/>
      <c r="AW576" s="39"/>
      <c r="AX576" s="39"/>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row>
    <row r="577" spans="1:73" ht="12.75" customHeight="1" x14ac:dyDescent="0.25">
      <c r="A577" s="39"/>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c r="AA577" s="39"/>
      <c r="AB577" s="39"/>
      <c r="AC577" s="39"/>
      <c r="AD577" s="39"/>
      <c r="AE577" s="39"/>
      <c r="AF577" s="39"/>
      <c r="AG577" s="39"/>
      <c r="AH577" s="39"/>
      <c r="AI577" s="39"/>
      <c r="AJ577" s="39"/>
      <c r="AK577" s="39"/>
      <c r="AL577" s="39"/>
      <c r="AM577" s="39"/>
      <c r="AN577" s="39"/>
      <c r="AO577" s="39"/>
      <c r="AP577" s="39"/>
      <c r="AQ577" s="39"/>
      <c r="AR577" s="39"/>
      <c r="AS577" s="39"/>
      <c r="AT577" s="39"/>
      <c r="AU577" s="39"/>
      <c r="AV577" s="39"/>
      <c r="AW577" s="39"/>
      <c r="AX577" s="39"/>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row>
    <row r="578" spans="1:73" ht="12.75" customHeight="1" x14ac:dyDescent="0.25">
      <c r="A578" s="39"/>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c r="AA578" s="39"/>
      <c r="AB578" s="39"/>
      <c r="AC578" s="39"/>
      <c r="AD578" s="39"/>
      <c r="AE578" s="39"/>
      <c r="AF578" s="39"/>
      <c r="AG578" s="39"/>
      <c r="AH578" s="39"/>
      <c r="AI578" s="39"/>
      <c r="AJ578" s="39"/>
      <c r="AK578" s="39"/>
      <c r="AL578" s="39"/>
      <c r="AM578" s="39"/>
      <c r="AN578" s="39"/>
      <c r="AO578" s="39"/>
      <c r="AP578" s="39"/>
      <c r="AQ578" s="39"/>
      <c r="AR578" s="39"/>
      <c r="AS578" s="39"/>
      <c r="AT578" s="39"/>
      <c r="AU578" s="39"/>
      <c r="AV578" s="39"/>
      <c r="AW578" s="39"/>
      <c r="AX578" s="39"/>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row>
    <row r="579" spans="1:73" ht="12.75" customHeight="1" x14ac:dyDescent="0.25">
      <c r="A579" s="39"/>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c r="AA579" s="39"/>
      <c r="AB579" s="39"/>
      <c r="AC579" s="39"/>
      <c r="AD579" s="39"/>
      <c r="AE579" s="39"/>
      <c r="AF579" s="39"/>
      <c r="AG579" s="39"/>
      <c r="AH579" s="39"/>
      <c r="AI579" s="39"/>
      <c r="AJ579" s="39"/>
      <c r="AK579" s="39"/>
      <c r="AL579" s="39"/>
      <c r="AM579" s="39"/>
      <c r="AN579" s="39"/>
      <c r="AO579" s="39"/>
      <c r="AP579" s="39"/>
      <c r="AQ579" s="39"/>
      <c r="AR579" s="39"/>
      <c r="AS579" s="39"/>
      <c r="AT579" s="39"/>
      <c r="AU579" s="39"/>
      <c r="AV579" s="39"/>
      <c r="AW579" s="39"/>
      <c r="AX579" s="39"/>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row>
    <row r="580" spans="1:73" ht="12.75" customHeight="1" x14ac:dyDescent="0.25">
      <c r="A580" s="39"/>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c r="AA580" s="39"/>
      <c r="AB580" s="39"/>
      <c r="AC580" s="39"/>
      <c r="AD580" s="39"/>
      <c r="AE580" s="39"/>
      <c r="AF580" s="39"/>
      <c r="AG580" s="39"/>
      <c r="AH580" s="39"/>
      <c r="AI580" s="39"/>
      <c r="AJ580" s="39"/>
      <c r="AK580" s="39"/>
      <c r="AL580" s="39"/>
      <c r="AM580" s="39"/>
      <c r="AN580" s="39"/>
      <c r="AO580" s="39"/>
      <c r="AP580" s="39"/>
      <c r="AQ580" s="39"/>
      <c r="AR580" s="39"/>
      <c r="AS580" s="39"/>
      <c r="AT580" s="39"/>
      <c r="AU580" s="39"/>
      <c r="AV580" s="39"/>
      <c r="AW580" s="39"/>
      <c r="AX580" s="39"/>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row>
    <row r="581" spans="1:73" ht="12.75" customHeight="1" x14ac:dyDescent="0.25">
      <c r="A581" s="39"/>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c r="AA581" s="39"/>
      <c r="AB581" s="39"/>
      <c r="AC581" s="39"/>
      <c r="AD581" s="39"/>
      <c r="AE581" s="39"/>
      <c r="AF581" s="39"/>
      <c r="AG581" s="39"/>
      <c r="AH581" s="39"/>
      <c r="AI581" s="39"/>
      <c r="AJ581" s="39"/>
      <c r="AK581" s="39"/>
      <c r="AL581" s="39"/>
      <c r="AM581" s="39"/>
      <c r="AN581" s="39"/>
      <c r="AO581" s="39"/>
      <c r="AP581" s="39"/>
      <c r="AQ581" s="39"/>
      <c r="AR581" s="39"/>
      <c r="AS581" s="39"/>
      <c r="AT581" s="39"/>
      <c r="AU581" s="39"/>
      <c r="AV581" s="39"/>
      <c r="AW581" s="39"/>
      <c r="AX581" s="39"/>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row>
    <row r="582" spans="1:73" ht="12.75" customHeight="1" x14ac:dyDescent="0.25">
      <c r="A582" s="39"/>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c r="AA582" s="39"/>
      <c r="AB582" s="39"/>
      <c r="AC582" s="39"/>
      <c r="AD582" s="39"/>
      <c r="AE582" s="39"/>
      <c r="AF582" s="39"/>
      <c r="AG582" s="39"/>
      <c r="AH582" s="39"/>
      <c r="AI582" s="39"/>
      <c r="AJ582" s="39"/>
      <c r="AK582" s="39"/>
      <c r="AL582" s="39"/>
      <c r="AM582" s="39"/>
      <c r="AN582" s="39"/>
      <c r="AO582" s="39"/>
      <c r="AP582" s="39"/>
      <c r="AQ582" s="39"/>
      <c r="AR582" s="39"/>
      <c r="AS582" s="39"/>
      <c r="AT582" s="39"/>
      <c r="AU582" s="39"/>
      <c r="AV582" s="39"/>
      <c r="AW582" s="39"/>
      <c r="AX582" s="39"/>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row>
    <row r="583" spans="1:73" ht="12.75" customHeight="1" x14ac:dyDescent="0.25">
      <c r="A583" s="39"/>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c r="AA583" s="39"/>
      <c r="AB583" s="39"/>
      <c r="AC583" s="39"/>
      <c r="AD583" s="39"/>
      <c r="AE583" s="39"/>
      <c r="AF583" s="39"/>
      <c r="AG583" s="39"/>
      <c r="AH583" s="39"/>
      <c r="AI583" s="39"/>
      <c r="AJ583" s="39"/>
      <c r="AK583" s="39"/>
      <c r="AL583" s="39"/>
      <c r="AM583" s="39"/>
      <c r="AN583" s="39"/>
      <c r="AO583" s="39"/>
      <c r="AP583" s="39"/>
      <c r="AQ583" s="39"/>
      <c r="AR583" s="39"/>
      <c r="AS583" s="39"/>
      <c r="AT583" s="39"/>
      <c r="AU583" s="39"/>
      <c r="AV583" s="39"/>
      <c r="AW583" s="39"/>
      <c r="AX583" s="39"/>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row>
    <row r="584" spans="1:73" ht="12.75" customHeight="1" x14ac:dyDescent="0.25">
      <c r="A584" s="39"/>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c r="AA584" s="39"/>
      <c r="AB584" s="39"/>
      <c r="AC584" s="39"/>
      <c r="AD584" s="39"/>
      <c r="AE584" s="39"/>
      <c r="AF584" s="39"/>
      <c r="AG584" s="39"/>
      <c r="AH584" s="39"/>
      <c r="AI584" s="39"/>
      <c r="AJ584" s="39"/>
      <c r="AK584" s="39"/>
      <c r="AL584" s="39"/>
      <c r="AM584" s="39"/>
      <c r="AN584" s="39"/>
      <c r="AO584" s="39"/>
      <c r="AP584" s="39"/>
      <c r="AQ584" s="39"/>
      <c r="AR584" s="39"/>
      <c r="AS584" s="39"/>
      <c r="AT584" s="39"/>
      <c r="AU584" s="39"/>
      <c r="AV584" s="39"/>
      <c r="AW584" s="39"/>
      <c r="AX584" s="39"/>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row>
    <row r="585" spans="1:73" ht="12.75" customHeight="1" x14ac:dyDescent="0.25">
      <c r="A585" s="39"/>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c r="AA585" s="39"/>
      <c r="AB585" s="39"/>
      <c r="AC585" s="39"/>
      <c r="AD585" s="39"/>
      <c r="AE585" s="39"/>
      <c r="AF585" s="39"/>
      <c r="AG585" s="39"/>
      <c r="AH585" s="39"/>
      <c r="AI585" s="39"/>
      <c r="AJ585" s="39"/>
      <c r="AK585" s="39"/>
      <c r="AL585" s="39"/>
      <c r="AM585" s="39"/>
      <c r="AN585" s="39"/>
      <c r="AO585" s="39"/>
      <c r="AP585" s="39"/>
      <c r="AQ585" s="39"/>
      <c r="AR585" s="39"/>
      <c r="AS585" s="39"/>
      <c r="AT585" s="39"/>
      <c r="AU585" s="39"/>
      <c r="AV585" s="39"/>
      <c r="AW585" s="39"/>
      <c r="AX585" s="39"/>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row>
    <row r="586" spans="1:73" ht="12.75" customHeight="1" x14ac:dyDescent="0.25">
      <c r="A586" s="39"/>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c r="AA586" s="39"/>
      <c r="AB586" s="39"/>
      <c r="AC586" s="39"/>
      <c r="AD586" s="39"/>
      <c r="AE586" s="39"/>
      <c r="AF586" s="39"/>
      <c r="AG586" s="39"/>
      <c r="AH586" s="39"/>
      <c r="AI586" s="39"/>
      <c r="AJ586" s="39"/>
      <c r="AK586" s="39"/>
      <c r="AL586" s="39"/>
      <c r="AM586" s="39"/>
      <c r="AN586" s="39"/>
      <c r="AO586" s="39"/>
      <c r="AP586" s="39"/>
      <c r="AQ586" s="39"/>
      <c r="AR586" s="39"/>
      <c r="AS586" s="39"/>
      <c r="AT586" s="39"/>
      <c r="AU586" s="39"/>
      <c r="AV586" s="39"/>
      <c r="AW586" s="39"/>
      <c r="AX586" s="39"/>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row>
    <row r="587" spans="1:73" ht="12.75" customHeight="1" x14ac:dyDescent="0.25">
      <c r="A587" s="39"/>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c r="AA587" s="39"/>
      <c r="AB587" s="39"/>
      <c r="AC587" s="39"/>
      <c r="AD587" s="39"/>
      <c r="AE587" s="39"/>
      <c r="AF587" s="39"/>
      <c r="AG587" s="39"/>
      <c r="AH587" s="39"/>
      <c r="AI587" s="39"/>
      <c r="AJ587" s="39"/>
      <c r="AK587" s="39"/>
      <c r="AL587" s="39"/>
      <c r="AM587" s="39"/>
      <c r="AN587" s="39"/>
      <c r="AO587" s="39"/>
      <c r="AP587" s="39"/>
      <c r="AQ587" s="39"/>
      <c r="AR587" s="39"/>
      <c r="AS587" s="39"/>
      <c r="AT587" s="39"/>
      <c r="AU587" s="39"/>
      <c r="AV587" s="39"/>
      <c r="AW587" s="39"/>
      <c r="AX587" s="39"/>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row>
    <row r="588" spans="1:73" ht="12.75" customHeight="1" x14ac:dyDescent="0.25">
      <c r="A588" s="39"/>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c r="AA588" s="39"/>
      <c r="AB588" s="39"/>
      <c r="AC588" s="39"/>
      <c r="AD588" s="39"/>
      <c r="AE588" s="39"/>
      <c r="AF588" s="39"/>
      <c r="AG588" s="39"/>
      <c r="AH588" s="39"/>
      <c r="AI588" s="39"/>
      <c r="AJ588" s="39"/>
      <c r="AK588" s="39"/>
      <c r="AL588" s="39"/>
      <c r="AM588" s="39"/>
      <c r="AN588" s="39"/>
      <c r="AO588" s="39"/>
      <c r="AP588" s="39"/>
      <c r="AQ588" s="39"/>
      <c r="AR588" s="39"/>
      <c r="AS588" s="39"/>
      <c r="AT588" s="39"/>
      <c r="AU588" s="39"/>
      <c r="AV588" s="39"/>
      <c r="AW588" s="39"/>
      <c r="AX588" s="39"/>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row>
    <row r="589" spans="1:73" ht="12.75" customHeight="1" x14ac:dyDescent="0.25">
      <c r="A589" s="39"/>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c r="AA589" s="39"/>
      <c r="AB589" s="39"/>
      <c r="AC589" s="39"/>
      <c r="AD589" s="39"/>
      <c r="AE589" s="39"/>
      <c r="AF589" s="39"/>
      <c r="AG589" s="39"/>
      <c r="AH589" s="39"/>
      <c r="AI589" s="39"/>
      <c r="AJ589" s="39"/>
      <c r="AK589" s="39"/>
      <c r="AL589" s="39"/>
      <c r="AM589" s="39"/>
      <c r="AN589" s="39"/>
      <c r="AO589" s="39"/>
      <c r="AP589" s="39"/>
      <c r="AQ589" s="39"/>
      <c r="AR589" s="39"/>
      <c r="AS589" s="39"/>
      <c r="AT589" s="39"/>
      <c r="AU589" s="39"/>
      <c r="AV589" s="39"/>
      <c r="AW589" s="39"/>
      <c r="AX589" s="39"/>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row>
    <row r="590" spans="1:73" ht="12.75" customHeight="1" x14ac:dyDescent="0.25">
      <c r="A590" s="39"/>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c r="AA590" s="39"/>
      <c r="AB590" s="39"/>
      <c r="AC590" s="39"/>
      <c r="AD590" s="39"/>
      <c r="AE590" s="39"/>
      <c r="AF590" s="39"/>
      <c r="AG590" s="39"/>
      <c r="AH590" s="39"/>
      <c r="AI590" s="39"/>
      <c r="AJ590" s="39"/>
      <c r="AK590" s="39"/>
      <c r="AL590" s="39"/>
      <c r="AM590" s="39"/>
      <c r="AN590" s="39"/>
      <c r="AO590" s="39"/>
      <c r="AP590" s="39"/>
      <c r="AQ590" s="39"/>
      <c r="AR590" s="39"/>
      <c r="AS590" s="39"/>
      <c r="AT590" s="39"/>
      <c r="AU590" s="39"/>
      <c r="AV590" s="39"/>
      <c r="AW590" s="39"/>
      <c r="AX590" s="39"/>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row>
    <row r="591" spans="1:73" ht="12.75" customHeight="1" x14ac:dyDescent="0.25">
      <c r="A591" s="39"/>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c r="AA591" s="39"/>
      <c r="AB591" s="39"/>
      <c r="AC591" s="39"/>
      <c r="AD591" s="39"/>
      <c r="AE591" s="39"/>
      <c r="AF591" s="39"/>
      <c r="AG591" s="39"/>
      <c r="AH591" s="39"/>
      <c r="AI591" s="39"/>
      <c r="AJ591" s="39"/>
      <c r="AK591" s="39"/>
      <c r="AL591" s="39"/>
      <c r="AM591" s="39"/>
      <c r="AN591" s="39"/>
      <c r="AO591" s="39"/>
      <c r="AP591" s="39"/>
      <c r="AQ591" s="39"/>
      <c r="AR591" s="39"/>
      <c r="AS591" s="39"/>
      <c r="AT591" s="39"/>
      <c r="AU591" s="39"/>
      <c r="AV591" s="39"/>
      <c r="AW591" s="39"/>
      <c r="AX591" s="39"/>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row>
    <row r="592" spans="1:73" ht="12.75" customHeight="1" x14ac:dyDescent="0.25">
      <c r="A592" s="39"/>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c r="AA592" s="39"/>
      <c r="AB592" s="39"/>
      <c r="AC592" s="39"/>
      <c r="AD592" s="39"/>
      <c r="AE592" s="39"/>
      <c r="AF592" s="39"/>
      <c r="AG592" s="39"/>
      <c r="AH592" s="39"/>
      <c r="AI592" s="39"/>
      <c r="AJ592" s="39"/>
      <c r="AK592" s="39"/>
      <c r="AL592" s="39"/>
      <c r="AM592" s="39"/>
      <c r="AN592" s="39"/>
      <c r="AO592" s="39"/>
      <c r="AP592" s="39"/>
      <c r="AQ592" s="39"/>
      <c r="AR592" s="39"/>
      <c r="AS592" s="39"/>
      <c r="AT592" s="39"/>
      <c r="AU592" s="39"/>
      <c r="AV592" s="39"/>
      <c r="AW592" s="39"/>
      <c r="AX592" s="39"/>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row>
    <row r="593" spans="1:73" ht="12.75" customHeight="1" x14ac:dyDescent="0.25">
      <c r="A593" s="39"/>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c r="AA593" s="39"/>
      <c r="AB593" s="39"/>
      <c r="AC593" s="39"/>
      <c r="AD593" s="39"/>
      <c r="AE593" s="39"/>
      <c r="AF593" s="39"/>
      <c r="AG593" s="39"/>
      <c r="AH593" s="39"/>
      <c r="AI593" s="39"/>
      <c r="AJ593" s="39"/>
      <c r="AK593" s="39"/>
      <c r="AL593" s="39"/>
      <c r="AM593" s="39"/>
      <c r="AN593" s="39"/>
      <c r="AO593" s="39"/>
      <c r="AP593" s="39"/>
      <c r="AQ593" s="39"/>
      <c r="AR593" s="39"/>
      <c r="AS593" s="39"/>
      <c r="AT593" s="39"/>
      <c r="AU593" s="39"/>
      <c r="AV593" s="39"/>
      <c r="AW593" s="39"/>
      <c r="AX593" s="39"/>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row>
    <row r="594" spans="1:73" ht="12.75" customHeight="1" x14ac:dyDescent="0.25">
      <c r="A594" s="39"/>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c r="AA594" s="39"/>
      <c r="AB594" s="39"/>
      <c r="AC594" s="39"/>
      <c r="AD594" s="39"/>
      <c r="AE594" s="39"/>
      <c r="AF594" s="39"/>
      <c r="AG594" s="39"/>
      <c r="AH594" s="39"/>
      <c r="AI594" s="39"/>
      <c r="AJ594" s="39"/>
      <c r="AK594" s="39"/>
      <c r="AL594" s="39"/>
      <c r="AM594" s="39"/>
      <c r="AN594" s="39"/>
      <c r="AO594" s="39"/>
      <c r="AP594" s="39"/>
      <c r="AQ594" s="39"/>
      <c r="AR594" s="39"/>
      <c r="AS594" s="39"/>
      <c r="AT594" s="39"/>
      <c r="AU594" s="39"/>
      <c r="AV594" s="39"/>
      <c r="AW594" s="39"/>
      <c r="AX594" s="39"/>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row>
    <row r="595" spans="1:73" ht="12.75" customHeight="1" x14ac:dyDescent="0.25">
      <c r="A595" s="39"/>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c r="AA595" s="39"/>
      <c r="AB595" s="39"/>
      <c r="AC595" s="39"/>
      <c r="AD595" s="39"/>
      <c r="AE595" s="39"/>
      <c r="AF595" s="39"/>
      <c r="AG595" s="39"/>
      <c r="AH595" s="39"/>
      <c r="AI595" s="39"/>
      <c r="AJ595" s="39"/>
      <c r="AK595" s="39"/>
      <c r="AL595" s="39"/>
      <c r="AM595" s="39"/>
      <c r="AN595" s="39"/>
      <c r="AO595" s="39"/>
      <c r="AP595" s="39"/>
      <c r="AQ595" s="39"/>
      <c r="AR595" s="39"/>
      <c r="AS595" s="39"/>
      <c r="AT595" s="39"/>
      <c r="AU595" s="39"/>
      <c r="AV595" s="39"/>
      <c r="AW595" s="39"/>
      <c r="AX595" s="39"/>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row>
    <row r="596" spans="1:73" ht="12.75" customHeight="1" x14ac:dyDescent="0.25">
      <c r="A596" s="39"/>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c r="AA596" s="39"/>
      <c r="AB596" s="39"/>
      <c r="AC596" s="39"/>
      <c r="AD596" s="39"/>
      <c r="AE596" s="39"/>
      <c r="AF596" s="39"/>
      <c r="AG596" s="39"/>
      <c r="AH596" s="39"/>
      <c r="AI596" s="39"/>
      <c r="AJ596" s="39"/>
      <c r="AK596" s="39"/>
      <c r="AL596" s="39"/>
      <c r="AM596" s="39"/>
      <c r="AN596" s="39"/>
      <c r="AO596" s="39"/>
      <c r="AP596" s="39"/>
      <c r="AQ596" s="39"/>
      <c r="AR596" s="39"/>
      <c r="AS596" s="39"/>
      <c r="AT596" s="39"/>
      <c r="AU596" s="39"/>
      <c r="AV596" s="39"/>
      <c r="AW596" s="39"/>
      <c r="AX596" s="39"/>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row>
    <row r="597" spans="1:73" ht="12.75" customHeight="1" x14ac:dyDescent="0.25">
      <c r="A597" s="39"/>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c r="Z597" s="39"/>
      <c r="AA597" s="39"/>
      <c r="AB597" s="39"/>
      <c r="AC597" s="39"/>
      <c r="AD597" s="39"/>
      <c r="AE597" s="39"/>
      <c r="AF597" s="39"/>
      <c r="AG597" s="39"/>
      <c r="AH597" s="39"/>
      <c r="AI597" s="39"/>
      <c r="AJ597" s="39"/>
      <c r="AK597" s="39"/>
      <c r="AL597" s="39"/>
      <c r="AM597" s="39"/>
      <c r="AN597" s="39"/>
      <c r="AO597" s="39"/>
      <c r="AP597" s="39"/>
      <c r="AQ597" s="39"/>
      <c r="AR597" s="39"/>
      <c r="AS597" s="39"/>
      <c r="AT597" s="39"/>
      <c r="AU597" s="39"/>
      <c r="AV597" s="39"/>
      <c r="AW597" s="39"/>
      <c r="AX597" s="39"/>
      <c r="AY597" s="41"/>
      <c r="AZ597" s="41"/>
      <c r="BA597" s="41"/>
      <c r="BB597" s="41"/>
      <c r="BC597" s="41"/>
      <c r="BD597" s="41"/>
      <c r="BE597" s="41"/>
      <c r="BF597" s="41"/>
      <c r="BG597" s="41"/>
      <c r="BH597" s="41"/>
      <c r="BI597" s="41"/>
      <c r="BJ597" s="41"/>
      <c r="BK597" s="41"/>
      <c r="BL597" s="41"/>
      <c r="BM597" s="41"/>
      <c r="BN597" s="41"/>
      <c r="BO597" s="41"/>
      <c r="BP597" s="41"/>
      <c r="BQ597" s="41"/>
      <c r="BR597" s="41"/>
      <c r="BS597" s="41"/>
      <c r="BT597" s="41"/>
      <c r="BU597" s="41"/>
    </row>
    <row r="598" spans="1:73" ht="12.75" customHeight="1" x14ac:dyDescent="0.25">
      <c r="A598" s="39"/>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c r="Z598" s="39"/>
      <c r="AA598" s="39"/>
      <c r="AB598" s="39"/>
      <c r="AC598" s="39"/>
      <c r="AD598" s="39"/>
      <c r="AE598" s="39"/>
      <c r="AF598" s="39"/>
      <c r="AG598" s="39"/>
      <c r="AH598" s="39"/>
      <c r="AI598" s="39"/>
      <c r="AJ598" s="39"/>
      <c r="AK598" s="39"/>
      <c r="AL598" s="39"/>
      <c r="AM598" s="39"/>
      <c r="AN598" s="39"/>
      <c r="AO598" s="39"/>
      <c r="AP598" s="39"/>
      <c r="AQ598" s="39"/>
      <c r="AR598" s="39"/>
      <c r="AS598" s="39"/>
      <c r="AT598" s="39"/>
      <c r="AU598" s="39"/>
      <c r="AV598" s="39"/>
      <c r="AW598" s="39"/>
      <c r="AX598" s="39"/>
      <c r="AY598" s="41"/>
      <c r="AZ598" s="41"/>
      <c r="BA598" s="41"/>
      <c r="BB598" s="41"/>
      <c r="BC598" s="41"/>
      <c r="BD598" s="41"/>
      <c r="BE598" s="41"/>
      <c r="BF598" s="41"/>
      <c r="BG598" s="41"/>
      <c r="BH598" s="41"/>
      <c r="BI598" s="41"/>
      <c r="BJ598" s="41"/>
      <c r="BK598" s="41"/>
      <c r="BL598" s="41"/>
      <c r="BM598" s="41"/>
      <c r="BN598" s="41"/>
      <c r="BO598" s="41"/>
      <c r="BP598" s="41"/>
      <c r="BQ598" s="41"/>
      <c r="BR598" s="41"/>
      <c r="BS598" s="41"/>
      <c r="BT598" s="41"/>
      <c r="BU598" s="41"/>
    </row>
    <row r="599" spans="1:73" ht="12.75" customHeight="1" x14ac:dyDescent="0.25">
      <c r="A599" s="39"/>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c r="Z599" s="39"/>
      <c r="AA599" s="39"/>
      <c r="AB599" s="39"/>
      <c r="AC599" s="39"/>
      <c r="AD599" s="39"/>
      <c r="AE599" s="39"/>
      <c r="AF599" s="39"/>
      <c r="AG599" s="39"/>
      <c r="AH599" s="39"/>
      <c r="AI599" s="39"/>
      <c r="AJ599" s="39"/>
      <c r="AK599" s="39"/>
      <c r="AL599" s="39"/>
      <c r="AM599" s="39"/>
      <c r="AN599" s="39"/>
      <c r="AO599" s="39"/>
      <c r="AP599" s="39"/>
      <c r="AQ599" s="39"/>
      <c r="AR599" s="39"/>
      <c r="AS599" s="39"/>
      <c r="AT599" s="39"/>
      <c r="AU599" s="39"/>
      <c r="AV599" s="39"/>
      <c r="AW599" s="39"/>
      <c r="AX599" s="39"/>
      <c r="AY599" s="41"/>
      <c r="AZ599" s="41"/>
      <c r="BA599" s="41"/>
      <c r="BB599" s="41"/>
      <c r="BC599" s="41"/>
      <c r="BD599" s="41"/>
      <c r="BE599" s="41"/>
      <c r="BF599" s="41"/>
      <c r="BG599" s="41"/>
      <c r="BH599" s="41"/>
      <c r="BI599" s="41"/>
      <c r="BJ599" s="41"/>
      <c r="BK599" s="41"/>
      <c r="BL599" s="41"/>
      <c r="BM599" s="41"/>
      <c r="BN599" s="41"/>
      <c r="BO599" s="41"/>
      <c r="BP599" s="41"/>
      <c r="BQ599" s="41"/>
      <c r="BR599" s="41"/>
      <c r="BS599" s="41"/>
      <c r="BT599" s="41"/>
      <c r="BU599" s="41"/>
    </row>
    <row r="600" spans="1:73" ht="12.75" customHeight="1" x14ac:dyDescent="0.25">
      <c r="A600" s="39"/>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c r="Z600" s="39"/>
      <c r="AA600" s="39"/>
      <c r="AB600" s="39"/>
      <c r="AC600" s="39"/>
      <c r="AD600" s="39"/>
      <c r="AE600" s="39"/>
      <c r="AF600" s="39"/>
      <c r="AG600" s="39"/>
      <c r="AH600" s="39"/>
      <c r="AI600" s="39"/>
      <c r="AJ600" s="39"/>
      <c r="AK600" s="39"/>
      <c r="AL600" s="39"/>
      <c r="AM600" s="39"/>
      <c r="AN600" s="39"/>
      <c r="AO600" s="39"/>
      <c r="AP600" s="39"/>
      <c r="AQ600" s="39"/>
      <c r="AR600" s="39"/>
      <c r="AS600" s="39"/>
      <c r="AT600" s="39"/>
      <c r="AU600" s="39"/>
      <c r="AV600" s="39"/>
      <c r="AW600" s="39"/>
      <c r="AX600" s="39"/>
      <c r="AY600" s="41"/>
      <c r="AZ600" s="41"/>
      <c r="BA600" s="41"/>
      <c r="BB600" s="41"/>
      <c r="BC600" s="41"/>
      <c r="BD600" s="41"/>
      <c r="BE600" s="41"/>
      <c r="BF600" s="41"/>
      <c r="BG600" s="41"/>
      <c r="BH600" s="41"/>
      <c r="BI600" s="41"/>
      <c r="BJ600" s="41"/>
      <c r="BK600" s="41"/>
      <c r="BL600" s="41"/>
      <c r="BM600" s="41"/>
      <c r="BN600" s="41"/>
      <c r="BO600" s="41"/>
      <c r="BP600" s="41"/>
      <c r="BQ600" s="41"/>
      <c r="BR600" s="41"/>
      <c r="BS600" s="41"/>
      <c r="BT600" s="41"/>
      <c r="BU600" s="41"/>
    </row>
    <row r="601" spans="1:73" ht="12.75" customHeight="1" x14ac:dyDescent="0.25">
      <c r="A601" s="39"/>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c r="Z601" s="39"/>
      <c r="AA601" s="39"/>
      <c r="AB601" s="39"/>
      <c r="AC601" s="39"/>
      <c r="AD601" s="39"/>
      <c r="AE601" s="39"/>
      <c r="AF601" s="39"/>
      <c r="AG601" s="39"/>
      <c r="AH601" s="39"/>
      <c r="AI601" s="39"/>
      <c r="AJ601" s="39"/>
      <c r="AK601" s="39"/>
      <c r="AL601" s="39"/>
      <c r="AM601" s="39"/>
      <c r="AN601" s="39"/>
      <c r="AO601" s="39"/>
      <c r="AP601" s="39"/>
      <c r="AQ601" s="39"/>
      <c r="AR601" s="39"/>
      <c r="AS601" s="39"/>
      <c r="AT601" s="39"/>
      <c r="AU601" s="39"/>
      <c r="AV601" s="39"/>
      <c r="AW601" s="39"/>
      <c r="AX601" s="39"/>
      <c r="AY601" s="41"/>
      <c r="AZ601" s="41"/>
      <c r="BA601" s="41"/>
      <c r="BB601" s="41"/>
      <c r="BC601" s="41"/>
      <c r="BD601" s="41"/>
      <c r="BE601" s="41"/>
      <c r="BF601" s="41"/>
      <c r="BG601" s="41"/>
      <c r="BH601" s="41"/>
      <c r="BI601" s="41"/>
      <c r="BJ601" s="41"/>
      <c r="BK601" s="41"/>
      <c r="BL601" s="41"/>
      <c r="BM601" s="41"/>
      <c r="BN601" s="41"/>
      <c r="BO601" s="41"/>
      <c r="BP601" s="41"/>
      <c r="BQ601" s="41"/>
      <c r="BR601" s="41"/>
      <c r="BS601" s="41"/>
      <c r="BT601" s="41"/>
      <c r="BU601" s="41"/>
    </row>
    <row r="602" spans="1:73" ht="12.75" customHeight="1" x14ac:dyDescent="0.25">
      <c r="A602" s="39"/>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c r="Z602" s="39"/>
      <c r="AA602" s="39"/>
      <c r="AB602" s="39"/>
      <c r="AC602" s="39"/>
      <c r="AD602" s="39"/>
      <c r="AE602" s="39"/>
      <c r="AF602" s="39"/>
      <c r="AG602" s="39"/>
      <c r="AH602" s="39"/>
      <c r="AI602" s="39"/>
      <c r="AJ602" s="39"/>
      <c r="AK602" s="39"/>
      <c r="AL602" s="39"/>
      <c r="AM602" s="39"/>
      <c r="AN602" s="39"/>
      <c r="AO602" s="39"/>
      <c r="AP602" s="39"/>
      <c r="AQ602" s="39"/>
      <c r="AR602" s="39"/>
      <c r="AS602" s="39"/>
      <c r="AT602" s="39"/>
      <c r="AU602" s="39"/>
      <c r="AV602" s="39"/>
      <c r="AW602" s="39"/>
      <c r="AX602" s="39"/>
      <c r="AY602" s="41"/>
      <c r="AZ602" s="41"/>
      <c r="BA602" s="41"/>
      <c r="BB602" s="41"/>
      <c r="BC602" s="41"/>
      <c r="BD602" s="41"/>
      <c r="BE602" s="41"/>
      <c r="BF602" s="41"/>
      <c r="BG602" s="41"/>
      <c r="BH602" s="41"/>
      <c r="BI602" s="41"/>
      <c r="BJ602" s="41"/>
      <c r="BK602" s="41"/>
      <c r="BL602" s="41"/>
      <c r="BM602" s="41"/>
      <c r="BN602" s="41"/>
      <c r="BO602" s="41"/>
      <c r="BP602" s="41"/>
      <c r="BQ602" s="41"/>
      <c r="BR602" s="41"/>
      <c r="BS602" s="41"/>
      <c r="BT602" s="41"/>
      <c r="BU602" s="41"/>
    </row>
    <row r="603" spans="1:73" ht="12.75" customHeight="1" x14ac:dyDescent="0.25">
      <c r="A603" s="39"/>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c r="Z603" s="39"/>
      <c r="AA603" s="39"/>
      <c r="AB603" s="39"/>
      <c r="AC603" s="39"/>
      <c r="AD603" s="39"/>
      <c r="AE603" s="39"/>
      <c r="AF603" s="39"/>
      <c r="AG603" s="39"/>
      <c r="AH603" s="39"/>
      <c r="AI603" s="39"/>
      <c r="AJ603" s="39"/>
      <c r="AK603" s="39"/>
      <c r="AL603" s="39"/>
      <c r="AM603" s="39"/>
      <c r="AN603" s="39"/>
      <c r="AO603" s="39"/>
      <c r="AP603" s="39"/>
      <c r="AQ603" s="39"/>
      <c r="AR603" s="39"/>
      <c r="AS603" s="39"/>
      <c r="AT603" s="39"/>
      <c r="AU603" s="39"/>
      <c r="AV603" s="39"/>
      <c r="AW603" s="39"/>
      <c r="AX603" s="39"/>
      <c r="AY603" s="41"/>
      <c r="AZ603" s="41"/>
      <c r="BA603" s="41"/>
      <c r="BB603" s="41"/>
      <c r="BC603" s="41"/>
      <c r="BD603" s="41"/>
      <c r="BE603" s="41"/>
      <c r="BF603" s="41"/>
      <c r="BG603" s="41"/>
      <c r="BH603" s="41"/>
      <c r="BI603" s="41"/>
      <c r="BJ603" s="41"/>
      <c r="BK603" s="41"/>
      <c r="BL603" s="41"/>
      <c r="BM603" s="41"/>
      <c r="BN603" s="41"/>
      <c r="BO603" s="41"/>
      <c r="BP603" s="41"/>
      <c r="BQ603" s="41"/>
      <c r="BR603" s="41"/>
      <c r="BS603" s="41"/>
      <c r="BT603" s="41"/>
      <c r="BU603" s="41"/>
    </row>
    <row r="604" spans="1:73" ht="12.75" customHeight="1" x14ac:dyDescent="0.25">
      <c r="A604" s="39"/>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c r="Z604" s="39"/>
      <c r="AA604" s="39"/>
      <c r="AB604" s="39"/>
      <c r="AC604" s="39"/>
      <c r="AD604" s="39"/>
      <c r="AE604" s="39"/>
      <c r="AF604" s="39"/>
      <c r="AG604" s="39"/>
      <c r="AH604" s="39"/>
      <c r="AI604" s="39"/>
      <c r="AJ604" s="39"/>
      <c r="AK604" s="39"/>
      <c r="AL604" s="39"/>
      <c r="AM604" s="39"/>
      <c r="AN604" s="39"/>
      <c r="AO604" s="39"/>
      <c r="AP604" s="39"/>
      <c r="AQ604" s="39"/>
      <c r="AR604" s="39"/>
      <c r="AS604" s="39"/>
      <c r="AT604" s="39"/>
      <c r="AU604" s="39"/>
      <c r="AV604" s="39"/>
      <c r="AW604" s="39"/>
      <c r="AX604" s="39"/>
      <c r="AY604" s="41"/>
      <c r="AZ604" s="41"/>
      <c r="BA604" s="41"/>
      <c r="BB604" s="41"/>
      <c r="BC604" s="41"/>
      <c r="BD604" s="41"/>
      <c r="BE604" s="41"/>
      <c r="BF604" s="41"/>
      <c r="BG604" s="41"/>
      <c r="BH604" s="41"/>
      <c r="BI604" s="41"/>
      <c r="BJ604" s="41"/>
      <c r="BK604" s="41"/>
      <c r="BL604" s="41"/>
      <c r="BM604" s="41"/>
      <c r="BN604" s="41"/>
      <c r="BO604" s="41"/>
      <c r="BP604" s="41"/>
      <c r="BQ604" s="41"/>
      <c r="BR604" s="41"/>
      <c r="BS604" s="41"/>
      <c r="BT604" s="41"/>
      <c r="BU604" s="41"/>
    </row>
    <row r="605" spans="1:73" ht="12.75" customHeight="1" x14ac:dyDescent="0.25">
      <c r="A605" s="39"/>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c r="Z605" s="39"/>
      <c r="AA605" s="39"/>
      <c r="AB605" s="39"/>
      <c r="AC605" s="39"/>
      <c r="AD605" s="39"/>
      <c r="AE605" s="39"/>
      <c r="AF605" s="39"/>
      <c r="AG605" s="39"/>
      <c r="AH605" s="39"/>
      <c r="AI605" s="39"/>
      <c r="AJ605" s="39"/>
      <c r="AK605" s="39"/>
      <c r="AL605" s="39"/>
      <c r="AM605" s="39"/>
      <c r="AN605" s="39"/>
      <c r="AO605" s="39"/>
      <c r="AP605" s="39"/>
      <c r="AQ605" s="39"/>
      <c r="AR605" s="39"/>
      <c r="AS605" s="39"/>
      <c r="AT605" s="39"/>
      <c r="AU605" s="39"/>
      <c r="AV605" s="39"/>
      <c r="AW605" s="39"/>
      <c r="AX605" s="39"/>
      <c r="AY605" s="41"/>
      <c r="AZ605" s="41"/>
      <c r="BA605" s="41"/>
      <c r="BB605" s="41"/>
      <c r="BC605" s="41"/>
      <c r="BD605" s="41"/>
      <c r="BE605" s="41"/>
      <c r="BF605" s="41"/>
      <c r="BG605" s="41"/>
      <c r="BH605" s="41"/>
      <c r="BI605" s="41"/>
      <c r="BJ605" s="41"/>
      <c r="BK605" s="41"/>
      <c r="BL605" s="41"/>
      <c r="BM605" s="41"/>
      <c r="BN605" s="41"/>
      <c r="BO605" s="41"/>
      <c r="BP605" s="41"/>
      <c r="BQ605" s="41"/>
      <c r="BR605" s="41"/>
      <c r="BS605" s="41"/>
      <c r="BT605" s="41"/>
      <c r="BU605" s="41"/>
    </row>
    <row r="606" spans="1:73" ht="12.75" customHeight="1" x14ac:dyDescent="0.25">
      <c r="A606" s="39"/>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c r="Z606" s="39"/>
      <c r="AA606" s="39"/>
      <c r="AB606" s="39"/>
      <c r="AC606" s="39"/>
      <c r="AD606" s="39"/>
      <c r="AE606" s="39"/>
      <c r="AF606" s="39"/>
      <c r="AG606" s="39"/>
      <c r="AH606" s="39"/>
      <c r="AI606" s="39"/>
      <c r="AJ606" s="39"/>
      <c r="AK606" s="39"/>
      <c r="AL606" s="39"/>
      <c r="AM606" s="39"/>
      <c r="AN606" s="39"/>
      <c r="AO606" s="39"/>
      <c r="AP606" s="39"/>
      <c r="AQ606" s="39"/>
      <c r="AR606" s="39"/>
      <c r="AS606" s="39"/>
      <c r="AT606" s="39"/>
      <c r="AU606" s="39"/>
      <c r="AV606" s="39"/>
      <c r="AW606" s="39"/>
      <c r="AX606" s="39"/>
      <c r="AY606" s="41"/>
      <c r="AZ606" s="41"/>
      <c r="BA606" s="41"/>
      <c r="BB606" s="41"/>
      <c r="BC606" s="41"/>
      <c r="BD606" s="41"/>
      <c r="BE606" s="41"/>
      <c r="BF606" s="41"/>
      <c r="BG606" s="41"/>
      <c r="BH606" s="41"/>
      <c r="BI606" s="41"/>
      <c r="BJ606" s="41"/>
      <c r="BK606" s="41"/>
      <c r="BL606" s="41"/>
      <c r="BM606" s="41"/>
      <c r="BN606" s="41"/>
      <c r="BO606" s="41"/>
      <c r="BP606" s="41"/>
      <c r="BQ606" s="41"/>
      <c r="BR606" s="41"/>
      <c r="BS606" s="41"/>
      <c r="BT606" s="41"/>
      <c r="BU606" s="41"/>
    </row>
    <row r="607" spans="1:73" ht="12.75" customHeight="1" x14ac:dyDescent="0.25">
      <c r="A607" s="39"/>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c r="AA607" s="39"/>
      <c r="AB607" s="39"/>
      <c r="AC607" s="39"/>
      <c r="AD607" s="39"/>
      <c r="AE607" s="39"/>
      <c r="AF607" s="39"/>
      <c r="AG607" s="39"/>
      <c r="AH607" s="39"/>
      <c r="AI607" s="39"/>
      <c r="AJ607" s="39"/>
      <c r="AK607" s="39"/>
      <c r="AL607" s="39"/>
      <c r="AM607" s="39"/>
      <c r="AN607" s="39"/>
      <c r="AO607" s="39"/>
      <c r="AP607" s="39"/>
      <c r="AQ607" s="39"/>
      <c r="AR607" s="39"/>
      <c r="AS607" s="39"/>
      <c r="AT607" s="39"/>
      <c r="AU607" s="39"/>
      <c r="AV607" s="39"/>
      <c r="AW607" s="39"/>
      <c r="AX607" s="39"/>
      <c r="AY607" s="41"/>
      <c r="AZ607" s="41"/>
      <c r="BA607" s="41"/>
      <c r="BB607" s="41"/>
      <c r="BC607" s="41"/>
      <c r="BD607" s="41"/>
      <c r="BE607" s="41"/>
      <c r="BF607" s="41"/>
      <c r="BG607" s="41"/>
      <c r="BH607" s="41"/>
      <c r="BI607" s="41"/>
      <c r="BJ607" s="41"/>
      <c r="BK607" s="41"/>
      <c r="BL607" s="41"/>
      <c r="BM607" s="41"/>
      <c r="BN607" s="41"/>
      <c r="BO607" s="41"/>
      <c r="BP607" s="41"/>
      <c r="BQ607" s="41"/>
      <c r="BR607" s="41"/>
      <c r="BS607" s="41"/>
      <c r="BT607" s="41"/>
      <c r="BU607" s="41"/>
    </row>
    <row r="608" spans="1:73" ht="12.75" customHeight="1" x14ac:dyDescent="0.25">
      <c r="A608" s="39"/>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c r="Z608" s="39"/>
      <c r="AA608" s="39"/>
      <c r="AB608" s="39"/>
      <c r="AC608" s="39"/>
      <c r="AD608" s="39"/>
      <c r="AE608" s="39"/>
      <c r="AF608" s="39"/>
      <c r="AG608" s="39"/>
      <c r="AH608" s="39"/>
      <c r="AI608" s="39"/>
      <c r="AJ608" s="39"/>
      <c r="AK608" s="39"/>
      <c r="AL608" s="39"/>
      <c r="AM608" s="39"/>
      <c r="AN608" s="39"/>
      <c r="AO608" s="39"/>
      <c r="AP608" s="39"/>
      <c r="AQ608" s="39"/>
      <c r="AR608" s="39"/>
      <c r="AS608" s="39"/>
      <c r="AT608" s="39"/>
      <c r="AU608" s="39"/>
      <c r="AV608" s="39"/>
      <c r="AW608" s="39"/>
      <c r="AX608" s="39"/>
      <c r="AY608" s="41"/>
      <c r="AZ608" s="41"/>
      <c r="BA608" s="41"/>
      <c r="BB608" s="41"/>
      <c r="BC608" s="41"/>
      <c r="BD608" s="41"/>
      <c r="BE608" s="41"/>
      <c r="BF608" s="41"/>
      <c r="BG608" s="41"/>
      <c r="BH608" s="41"/>
      <c r="BI608" s="41"/>
      <c r="BJ608" s="41"/>
      <c r="BK608" s="41"/>
      <c r="BL608" s="41"/>
      <c r="BM608" s="41"/>
      <c r="BN608" s="41"/>
      <c r="BO608" s="41"/>
      <c r="BP608" s="41"/>
      <c r="BQ608" s="41"/>
      <c r="BR608" s="41"/>
      <c r="BS608" s="41"/>
      <c r="BT608" s="41"/>
      <c r="BU608" s="41"/>
    </row>
    <row r="609" spans="1:73" ht="12.75" customHeight="1" x14ac:dyDescent="0.25">
      <c r="A609" s="39"/>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c r="Z609" s="39"/>
      <c r="AA609" s="39"/>
      <c r="AB609" s="39"/>
      <c r="AC609" s="39"/>
      <c r="AD609" s="39"/>
      <c r="AE609" s="39"/>
      <c r="AF609" s="39"/>
      <c r="AG609" s="39"/>
      <c r="AH609" s="39"/>
      <c r="AI609" s="39"/>
      <c r="AJ609" s="39"/>
      <c r="AK609" s="39"/>
      <c r="AL609" s="39"/>
      <c r="AM609" s="39"/>
      <c r="AN609" s="39"/>
      <c r="AO609" s="39"/>
      <c r="AP609" s="39"/>
      <c r="AQ609" s="39"/>
      <c r="AR609" s="39"/>
      <c r="AS609" s="39"/>
      <c r="AT609" s="39"/>
      <c r="AU609" s="39"/>
      <c r="AV609" s="39"/>
      <c r="AW609" s="39"/>
      <c r="AX609" s="39"/>
      <c r="AY609" s="41"/>
      <c r="AZ609" s="41"/>
      <c r="BA609" s="41"/>
      <c r="BB609" s="41"/>
      <c r="BC609" s="41"/>
      <c r="BD609" s="41"/>
      <c r="BE609" s="41"/>
      <c r="BF609" s="41"/>
      <c r="BG609" s="41"/>
      <c r="BH609" s="41"/>
      <c r="BI609" s="41"/>
      <c r="BJ609" s="41"/>
      <c r="BK609" s="41"/>
      <c r="BL609" s="41"/>
      <c r="BM609" s="41"/>
      <c r="BN609" s="41"/>
      <c r="BO609" s="41"/>
      <c r="BP609" s="41"/>
      <c r="BQ609" s="41"/>
      <c r="BR609" s="41"/>
      <c r="BS609" s="41"/>
      <c r="BT609" s="41"/>
      <c r="BU609" s="41"/>
    </row>
    <row r="610" spans="1:73" ht="12.75" customHeight="1" x14ac:dyDescent="0.25">
      <c r="A610" s="39"/>
      <c r="B610" s="39"/>
      <c r="C610" s="39"/>
      <c r="D610" s="39"/>
      <c r="E610" s="39"/>
      <c r="F610" s="39"/>
      <c r="G610" s="39"/>
      <c r="H610" s="39"/>
      <c r="I610" s="39"/>
      <c r="J610" s="39"/>
      <c r="K610" s="39"/>
      <c r="L610" s="39"/>
      <c r="M610" s="39"/>
      <c r="N610" s="39"/>
      <c r="O610" s="39"/>
      <c r="P610" s="39"/>
      <c r="Q610" s="39"/>
      <c r="R610" s="39"/>
      <c r="S610" s="39"/>
      <c r="T610" s="39"/>
      <c r="U610" s="39"/>
      <c r="V610" s="39"/>
      <c r="W610" s="39"/>
      <c r="X610" s="39"/>
      <c r="Y610" s="39"/>
      <c r="Z610" s="39"/>
      <c r="AA610" s="39"/>
      <c r="AB610" s="39"/>
      <c r="AC610" s="39"/>
      <c r="AD610" s="39"/>
      <c r="AE610" s="39"/>
      <c r="AF610" s="39"/>
      <c r="AG610" s="39"/>
      <c r="AH610" s="39"/>
      <c r="AI610" s="39"/>
      <c r="AJ610" s="39"/>
      <c r="AK610" s="39"/>
      <c r="AL610" s="39"/>
      <c r="AM610" s="39"/>
      <c r="AN610" s="39"/>
      <c r="AO610" s="39"/>
      <c r="AP610" s="39"/>
      <c r="AQ610" s="39"/>
      <c r="AR610" s="39"/>
      <c r="AS610" s="39"/>
      <c r="AT610" s="39"/>
      <c r="AU610" s="39"/>
      <c r="AV610" s="39"/>
      <c r="AW610" s="39"/>
      <c r="AX610" s="39"/>
      <c r="AY610" s="41"/>
      <c r="AZ610" s="41"/>
      <c r="BA610" s="41"/>
      <c r="BB610" s="41"/>
      <c r="BC610" s="41"/>
      <c r="BD610" s="41"/>
      <c r="BE610" s="41"/>
      <c r="BF610" s="41"/>
      <c r="BG610" s="41"/>
      <c r="BH610" s="41"/>
      <c r="BI610" s="41"/>
      <c r="BJ610" s="41"/>
      <c r="BK610" s="41"/>
      <c r="BL610" s="41"/>
      <c r="BM610" s="41"/>
      <c r="BN610" s="41"/>
      <c r="BO610" s="41"/>
      <c r="BP610" s="41"/>
      <c r="BQ610" s="41"/>
      <c r="BR610" s="41"/>
      <c r="BS610" s="41"/>
      <c r="BT610" s="41"/>
      <c r="BU610" s="41"/>
    </row>
    <row r="611" spans="1:73" ht="12.75" customHeight="1" x14ac:dyDescent="0.25">
      <c r="A611" s="39"/>
      <c r="B611" s="39"/>
      <c r="C611" s="39"/>
      <c r="D611" s="39"/>
      <c r="E611" s="39"/>
      <c r="F611" s="39"/>
      <c r="G611" s="39"/>
      <c r="H611" s="39"/>
      <c r="I611" s="39"/>
      <c r="J611" s="39"/>
      <c r="K611" s="39"/>
      <c r="L611" s="39"/>
      <c r="M611" s="39"/>
      <c r="N611" s="39"/>
      <c r="O611" s="39"/>
      <c r="P611" s="39"/>
      <c r="Q611" s="39"/>
      <c r="R611" s="39"/>
      <c r="S611" s="39"/>
      <c r="T611" s="39"/>
      <c r="U611" s="39"/>
      <c r="V611" s="39"/>
      <c r="W611" s="39"/>
      <c r="X611" s="39"/>
      <c r="Y611" s="39"/>
      <c r="Z611" s="39"/>
      <c r="AA611" s="39"/>
      <c r="AB611" s="39"/>
      <c r="AC611" s="39"/>
      <c r="AD611" s="39"/>
      <c r="AE611" s="39"/>
      <c r="AF611" s="39"/>
      <c r="AG611" s="39"/>
      <c r="AH611" s="39"/>
      <c r="AI611" s="39"/>
      <c r="AJ611" s="39"/>
      <c r="AK611" s="39"/>
      <c r="AL611" s="39"/>
      <c r="AM611" s="39"/>
      <c r="AN611" s="39"/>
      <c r="AO611" s="39"/>
      <c r="AP611" s="39"/>
      <c r="AQ611" s="39"/>
      <c r="AR611" s="39"/>
      <c r="AS611" s="39"/>
      <c r="AT611" s="39"/>
      <c r="AU611" s="39"/>
      <c r="AV611" s="39"/>
      <c r="AW611" s="39"/>
      <c r="AX611" s="39"/>
      <c r="AY611" s="41"/>
      <c r="AZ611" s="41"/>
      <c r="BA611" s="41"/>
      <c r="BB611" s="41"/>
      <c r="BC611" s="41"/>
      <c r="BD611" s="41"/>
      <c r="BE611" s="41"/>
      <c r="BF611" s="41"/>
      <c r="BG611" s="41"/>
      <c r="BH611" s="41"/>
      <c r="BI611" s="41"/>
      <c r="BJ611" s="41"/>
      <c r="BK611" s="41"/>
      <c r="BL611" s="41"/>
      <c r="BM611" s="41"/>
      <c r="BN611" s="41"/>
      <c r="BO611" s="41"/>
      <c r="BP611" s="41"/>
      <c r="BQ611" s="41"/>
      <c r="BR611" s="41"/>
      <c r="BS611" s="41"/>
      <c r="BT611" s="41"/>
      <c r="BU611" s="41"/>
    </row>
    <row r="612" spans="1:73" ht="12.75" customHeight="1" x14ac:dyDescent="0.25">
      <c r="A612" s="39"/>
      <c r="B612" s="39"/>
      <c r="C612" s="39"/>
      <c r="D612" s="39"/>
      <c r="E612" s="39"/>
      <c r="F612" s="39"/>
      <c r="G612" s="39"/>
      <c r="H612" s="39"/>
      <c r="I612" s="39"/>
      <c r="J612" s="39"/>
      <c r="K612" s="39"/>
      <c r="L612" s="39"/>
      <c r="M612" s="39"/>
      <c r="N612" s="39"/>
      <c r="O612" s="39"/>
      <c r="P612" s="39"/>
      <c r="Q612" s="39"/>
      <c r="R612" s="39"/>
      <c r="S612" s="39"/>
      <c r="T612" s="39"/>
      <c r="U612" s="39"/>
      <c r="V612" s="39"/>
      <c r="W612" s="39"/>
      <c r="X612" s="39"/>
      <c r="Y612" s="39"/>
      <c r="Z612" s="39"/>
      <c r="AA612" s="39"/>
      <c r="AB612" s="39"/>
      <c r="AC612" s="39"/>
      <c r="AD612" s="39"/>
      <c r="AE612" s="39"/>
      <c r="AF612" s="39"/>
      <c r="AG612" s="39"/>
      <c r="AH612" s="39"/>
      <c r="AI612" s="39"/>
      <c r="AJ612" s="39"/>
      <c r="AK612" s="39"/>
      <c r="AL612" s="39"/>
      <c r="AM612" s="39"/>
      <c r="AN612" s="39"/>
      <c r="AO612" s="39"/>
      <c r="AP612" s="39"/>
      <c r="AQ612" s="39"/>
      <c r="AR612" s="39"/>
      <c r="AS612" s="39"/>
      <c r="AT612" s="39"/>
      <c r="AU612" s="39"/>
      <c r="AV612" s="39"/>
      <c r="AW612" s="39"/>
      <c r="AX612" s="39"/>
      <c r="AY612" s="41"/>
      <c r="AZ612" s="41"/>
      <c r="BA612" s="41"/>
      <c r="BB612" s="41"/>
      <c r="BC612" s="41"/>
      <c r="BD612" s="41"/>
      <c r="BE612" s="41"/>
      <c r="BF612" s="41"/>
      <c r="BG612" s="41"/>
      <c r="BH612" s="41"/>
      <c r="BI612" s="41"/>
      <c r="BJ612" s="41"/>
      <c r="BK612" s="41"/>
      <c r="BL612" s="41"/>
      <c r="BM612" s="41"/>
      <c r="BN612" s="41"/>
      <c r="BO612" s="41"/>
      <c r="BP612" s="41"/>
      <c r="BQ612" s="41"/>
      <c r="BR612" s="41"/>
      <c r="BS612" s="41"/>
      <c r="BT612" s="41"/>
      <c r="BU612" s="41"/>
    </row>
    <row r="613" spans="1:73" ht="12.75" customHeight="1" x14ac:dyDescent="0.25">
      <c r="A613" s="39"/>
      <c r="B613" s="39"/>
      <c r="C613" s="39"/>
      <c r="D613" s="39"/>
      <c r="E613" s="39"/>
      <c r="F613" s="39"/>
      <c r="G613" s="39"/>
      <c r="H613" s="39"/>
      <c r="I613" s="39"/>
      <c r="J613" s="39"/>
      <c r="K613" s="39"/>
      <c r="L613" s="39"/>
      <c r="M613" s="39"/>
      <c r="N613" s="39"/>
      <c r="O613" s="39"/>
      <c r="P613" s="39"/>
      <c r="Q613" s="39"/>
      <c r="R613" s="39"/>
      <c r="S613" s="39"/>
      <c r="T613" s="39"/>
      <c r="U613" s="39"/>
      <c r="V613" s="39"/>
      <c r="W613" s="39"/>
      <c r="X613" s="39"/>
      <c r="Y613" s="39"/>
      <c r="Z613" s="39"/>
      <c r="AA613" s="39"/>
      <c r="AB613" s="39"/>
      <c r="AC613" s="39"/>
      <c r="AD613" s="39"/>
      <c r="AE613" s="39"/>
      <c r="AF613" s="39"/>
      <c r="AG613" s="39"/>
      <c r="AH613" s="39"/>
      <c r="AI613" s="39"/>
      <c r="AJ613" s="39"/>
      <c r="AK613" s="39"/>
      <c r="AL613" s="39"/>
      <c r="AM613" s="39"/>
      <c r="AN613" s="39"/>
      <c r="AO613" s="39"/>
      <c r="AP613" s="39"/>
      <c r="AQ613" s="39"/>
      <c r="AR613" s="39"/>
      <c r="AS613" s="39"/>
      <c r="AT613" s="39"/>
      <c r="AU613" s="39"/>
      <c r="AV613" s="39"/>
      <c r="AW613" s="39"/>
      <c r="AX613" s="39"/>
      <c r="AY613" s="41"/>
      <c r="AZ613" s="41"/>
      <c r="BA613" s="41"/>
      <c r="BB613" s="41"/>
      <c r="BC613" s="41"/>
      <c r="BD613" s="41"/>
      <c r="BE613" s="41"/>
      <c r="BF613" s="41"/>
      <c r="BG613" s="41"/>
      <c r="BH613" s="41"/>
      <c r="BI613" s="41"/>
      <c r="BJ613" s="41"/>
      <c r="BK613" s="41"/>
      <c r="BL613" s="41"/>
      <c r="BM613" s="41"/>
      <c r="BN613" s="41"/>
      <c r="BO613" s="41"/>
      <c r="BP613" s="41"/>
      <c r="BQ613" s="41"/>
      <c r="BR613" s="41"/>
      <c r="BS613" s="41"/>
      <c r="BT613" s="41"/>
      <c r="BU613" s="41"/>
    </row>
    <row r="614" spans="1:73" ht="12.75" customHeight="1" x14ac:dyDescent="0.25">
      <c r="A614" s="39"/>
      <c r="B614" s="39"/>
      <c r="C614" s="39"/>
      <c r="D614" s="39"/>
      <c r="E614" s="39"/>
      <c r="F614" s="39"/>
      <c r="G614" s="39"/>
      <c r="H614" s="39"/>
      <c r="I614" s="39"/>
      <c r="J614" s="39"/>
      <c r="K614" s="39"/>
      <c r="L614" s="39"/>
      <c r="M614" s="39"/>
      <c r="N614" s="39"/>
      <c r="O614" s="39"/>
      <c r="P614" s="39"/>
      <c r="Q614" s="39"/>
      <c r="R614" s="39"/>
      <c r="S614" s="39"/>
      <c r="T614" s="39"/>
      <c r="U614" s="39"/>
      <c r="V614" s="39"/>
      <c r="W614" s="39"/>
      <c r="X614" s="39"/>
      <c r="Y614" s="39"/>
      <c r="Z614" s="39"/>
      <c r="AA614" s="39"/>
      <c r="AB614" s="39"/>
      <c r="AC614" s="39"/>
      <c r="AD614" s="39"/>
      <c r="AE614" s="39"/>
      <c r="AF614" s="39"/>
      <c r="AG614" s="39"/>
      <c r="AH614" s="39"/>
      <c r="AI614" s="39"/>
      <c r="AJ614" s="39"/>
      <c r="AK614" s="39"/>
      <c r="AL614" s="39"/>
      <c r="AM614" s="39"/>
      <c r="AN614" s="39"/>
      <c r="AO614" s="39"/>
      <c r="AP614" s="39"/>
      <c r="AQ614" s="39"/>
      <c r="AR614" s="39"/>
      <c r="AS614" s="39"/>
      <c r="AT614" s="39"/>
      <c r="AU614" s="39"/>
      <c r="AV614" s="39"/>
      <c r="AW614" s="39"/>
      <c r="AX614" s="39"/>
      <c r="AY614" s="41"/>
      <c r="AZ614" s="41"/>
      <c r="BA614" s="41"/>
      <c r="BB614" s="41"/>
      <c r="BC614" s="41"/>
      <c r="BD614" s="41"/>
      <c r="BE614" s="41"/>
      <c r="BF614" s="41"/>
      <c r="BG614" s="41"/>
      <c r="BH614" s="41"/>
      <c r="BI614" s="41"/>
      <c r="BJ614" s="41"/>
      <c r="BK614" s="41"/>
      <c r="BL614" s="41"/>
      <c r="BM614" s="41"/>
      <c r="BN614" s="41"/>
      <c r="BO614" s="41"/>
      <c r="BP614" s="41"/>
      <c r="BQ614" s="41"/>
      <c r="BR614" s="41"/>
      <c r="BS614" s="41"/>
      <c r="BT614" s="41"/>
      <c r="BU614" s="41"/>
    </row>
    <row r="615" spans="1:73" ht="12.75" customHeight="1" x14ac:dyDescent="0.25">
      <c r="A615" s="39"/>
      <c r="B615" s="39"/>
      <c r="C615" s="39"/>
      <c r="D615" s="39"/>
      <c r="E615" s="39"/>
      <c r="F615" s="39"/>
      <c r="G615" s="39"/>
      <c r="H615" s="39"/>
      <c r="I615" s="39"/>
      <c r="J615" s="39"/>
      <c r="K615" s="39"/>
      <c r="L615" s="39"/>
      <c r="M615" s="39"/>
      <c r="N615" s="39"/>
      <c r="O615" s="39"/>
      <c r="P615" s="39"/>
      <c r="Q615" s="39"/>
      <c r="R615" s="39"/>
      <c r="S615" s="39"/>
      <c r="T615" s="39"/>
      <c r="U615" s="39"/>
      <c r="V615" s="39"/>
      <c r="W615" s="39"/>
      <c r="X615" s="39"/>
      <c r="Y615" s="39"/>
      <c r="Z615" s="39"/>
      <c r="AA615" s="39"/>
      <c r="AB615" s="39"/>
      <c r="AC615" s="39"/>
      <c r="AD615" s="39"/>
      <c r="AE615" s="39"/>
      <c r="AF615" s="39"/>
      <c r="AG615" s="39"/>
      <c r="AH615" s="39"/>
      <c r="AI615" s="39"/>
      <c r="AJ615" s="39"/>
      <c r="AK615" s="39"/>
      <c r="AL615" s="39"/>
      <c r="AM615" s="39"/>
      <c r="AN615" s="39"/>
      <c r="AO615" s="39"/>
      <c r="AP615" s="39"/>
      <c r="AQ615" s="39"/>
      <c r="AR615" s="39"/>
      <c r="AS615" s="39"/>
      <c r="AT615" s="39"/>
      <c r="AU615" s="39"/>
      <c r="AV615" s="39"/>
      <c r="AW615" s="39"/>
      <c r="AX615" s="39"/>
      <c r="AY615" s="41"/>
      <c r="AZ615" s="41"/>
      <c r="BA615" s="41"/>
      <c r="BB615" s="41"/>
      <c r="BC615" s="41"/>
      <c r="BD615" s="41"/>
      <c r="BE615" s="41"/>
      <c r="BF615" s="41"/>
      <c r="BG615" s="41"/>
      <c r="BH615" s="41"/>
      <c r="BI615" s="41"/>
      <c r="BJ615" s="41"/>
      <c r="BK615" s="41"/>
      <c r="BL615" s="41"/>
      <c r="BM615" s="41"/>
      <c r="BN615" s="41"/>
      <c r="BO615" s="41"/>
      <c r="BP615" s="41"/>
      <c r="BQ615" s="41"/>
      <c r="BR615" s="41"/>
      <c r="BS615" s="41"/>
      <c r="BT615" s="41"/>
      <c r="BU615" s="41"/>
    </row>
    <row r="616" spans="1:73" ht="12.75" customHeight="1" x14ac:dyDescent="0.25">
      <c r="A616" s="39"/>
      <c r="B616" s="39"/>
      <c r="C616" s="39"/>
      <c r="D616" s="39"/>
      <c r="E616" s="39"/>
      <c r="F616" s="39"/>
      <c r="G616" s="39"/>
      <c r="H616" s="39"/>
      <c r="I616" s="39"/>
      <c r="J616" s="39"/>
      <c r="K616" s="39"/>
      <c r="L616" s="39"/>
      <c r="M616" s="39"/>
      <c r="N616" s="39"/>
      <c r="O616" s="39"/>
      <c r="P616" s="39"/>
      <c r="Q616" s="39"/>
      <c r="R616" s="39"/>
      <c r="S616" s="39"/>
      <c r="T616" s="39"/>
      <c r="U616" s="39"/>
      <c r="V616" s="39"/>
      <c r="W616" s="39"/>
      <c r="X616" s="39"/>
      <c r="Y616" s="39"/>
      <c r="Z616" s="39"/>
      <c r="AA616" s="39"/>
      <c r="AB616" s="39"/>
      <c r="AC616" s="39"/>
      <c r="AD616" s="39"/>
      <c r="AE616" s="39"/>
      <c r="AF616" s="39"/>
      <c r="AG616" s="39"/>
      <c r="AH616" s="39"/>
      <c r="AI616" s="39"/>
      <c r="AJ616" s="39"/>
      <c r="AK616" s="39"/>
      <c r="AL616" s="39"/>
      <c r="AM616" s="39"/>
      <c r="AN616" s="39"/>
      <c r="AO616" s="39"/>
      <c r="AP616" s="39"/>
      <c r="AQ616" s="39"/>
      <c r="AR616" s="39"/>
      <c r="AS616" s="39"/>
      <c r="AT616" s="39"/>
      <c r="AU616" s="39"/>
      <c r="AV616" s="39"/>
      <c r="AW616" s="39"/>
      <c r="AX616" s="39"/>
      <c r="AY616" s="41"/>
      <c r="AZ616" s="41"/>
      <c r="BA616" s="41"/>
      <c r="BB616" s="41"/>
      <c r="BC616" s="41"/>
      <c r="BD616" s="41"/>
      <c r="BE616" s="41"/>
      <c r="BF616" s="41"/>
      <c r="BG616" s="41"/>
      <c r="BH616" s="41"/>
      <c r="BI616" s="41"/>
      <c r="BJ616" s="41"/>
      <c r="BK616" s="41"/>
      <c r="BL616" s="41"/>
      <c r="BM616" s="41"/>
      <c r="BN616" s="41"/>
      <c r="BO616" s="41"/>
      <c r="BP616" s="41"/>
      <c r="BQ616" s="41"/>
      <c r="BR616" s="41"/>
      <c r="BS616" s="41"/>
      <c r="BT616" s="41"/>
      <c r="BU616" s="41"/>
    </row>
    <row r="617" spans="1:73" ht="12.75" customHeight="1" x14ac:dyDescent="0.25">
      <c r="A617" s="39"/>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c r="Z617" s="39"/>
      <c r="AA617" s="39"/>
      <c r="AB617" s="39"/>
      <c r="AC617" s="39"/>
      <c r="AD617" s="39"/>
      <c r="AE617" s="39"/>
      <c r="AF617" s="39"/>
      <c r="AG617" s="39"/>
      <c r="AH617" s="39"/>
      <c r="AI617" s="39"/>
      <c r="AJ617" s="39"/>
      <c r="AK617" s="39"/>
      <c r="AL617" s="39"/>
      <c r="AM617" s="39"/>
      <c r="AN617" s="39"/>
      <c r="AO617" s="39"/>
      <c r="AP617" s="39"/>
      <c r="AQ617" s="39"/>
      <c r="AR617" s="39"/>
      <c r="AS617" s="39"/>
      <c r="AT617" s="39"/>
      <c r="AU617" s="39"/>
      <c r="AV617" s="39"/>
      <c r="AW617" s="39"/>
      <c r="AX617" s="39"/>
      <c r="AY617" s="41"/>
      <c r="AZ617" s="41"/>
      <c r="BA617" s="41"/>
      <c r="BB617" s="41"/>
      <c r="BC617" s="41"/>
      <c r="BD617" s="41"/>
      <c r="BE617" s="41"/>
      <c r="BF617" s="41"/>
      <c r="BG617" s="41"/>
      <c r="BH617" s="41"/>
      <c r="BI617" s="41"/>
      <c r="BJ617" s="41"/>
      <c r="BK617" s="41"/>
      <c r="BL617" s="41"/>
      <c r="BM617" s="41"/>
      <c r="BN617" s="41"/>
      <c r="BO617" s="41"/>
      <c r="BP617" s="41"/>
      <c r="BQ617" s="41"/>
      <c r="BR617" s="41"/>
      <c r="BS617" s="41"/>
      <c r="BT617" s="41"/>
      <c r="BU617" s="41"/>
    </row>
    <row r="618" spans="1:73" ht="12.75" customHeight="1" x14ac:dyDescent="0.25">
      <c r="A618" s="39"/>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c r="Z618" s="39"/>
      <c r="AA618" s="39"/>
      <c r="AB618" s="39"/>
      <c r="AC618" s="39"/>
      <c r="AD618" s="39"/>
      <c r="AE618" s="39"/>
      <c r="AF618" s="39"/>
      <c r="AG618" s="39"/>
      <c r="AH618" s="39"/>
      <c r="AI618" s="39"/>
      <c r="AJ618" s="39"/>
      <c r="AK618" s="39"/>
      <c r="AL618" s="39"/>
      <c r="AM618" s="39"/>
      <c r="AN618" s="39"/>
      <c r="AO618" s="39"/>
      <c r="AP618" s="39"/>
      <c r="AQ618" s="39"/>
      <c r="AR618" s="39"/>
      <c r="AS618" s="39"/>
      <c r="AT618" s="39"/>
      <c r="AU618" s="39"/>
      <c r="AV618" s="39"/>
      <c r="AW618" s="39"/>
      <c r="AX618" s="39"/>
      <c r="AY618" s="41"/>
      <c r="AZ618" s="41"/>
      <c r="BA618" s="41"/>
      <c r="BB618" s="41"/>
      <c r="BC618" s="41"/>
      <c r="BD618" s="41"/>
      <c r="BE618" s="41"/>
      <c r="BF618" s="41"/>
      <c r="BG618" s="41"/>
      <c r="BH618" s="41"/>
      <c r="BI618" s="41"/>
      <c r="BJ618" s="41"/>
      <c r="BK618" s="41"/>
      <c r="BL618" s="41"/>
      <c r="BM618" s="41"/>
      <c r="BN618" s="41"/>
      <c r="BO618" s="41"/>
      <c r="BP618" s="41"/>
      <c r="BQ618" s="41"/>
      <c r="BR618" s="41"/>
      <c r="BS618" s="41"/>
      <c r="BT618" s="41"/>
      <c r="BU618" s="41"/>
    </row>
    <row r="619" spans="1:73" ht="12.75" customHeight="1" x14ac:dyDescent="0.25">
      <c r="A619" s="39"/>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c r="Z619" s="39"/>
      <c r="AA619" s="39"/>
      <c r="AB619" s="39"/>
      <c r="AC619" s="39"/>
      <c r="AD619" s="39"/>
      <c r="AE619" s="39"/>
      <c r="AF619" s="39"/>
      <c r="AG619" s="39"/>
      <c r="AH619" s="39"/>
      <c r="AI619" s="39"/>
      <c r="AJ619" s="39"/>
      <c r="AK619" s="39"/>
      <c r="AL619" s="39"/>
      <c r="AM619" s="39"/>
      <c r="AN619" s="39"/>
      <c r="AO619" s="39"/>
      <c r="AP619" s="39"/>
      <c r="AQ619" s="39"/>
      <c r="AR619" s="39"/>
      <c r="AS619" s="39"/>
      <c r="AT619" s="39"/>
      <c r="AU619" s="39"/>
      <c r="AV619" s="39"/>
      <c r="AW619" s="39"/>
      <c r="AX619" s="39"/>
      <c r="AY619" s="41"/>
      <c r="AZ619" s="41"/>
      <c r="BA619" s="41"/>
      <c r="BB619" s="41"/>
      <c r="BC619" s="41"/>
      <c r="BD619" s="41"/>
      <c r="BE619" s="41"/>
      <c r="BF619" s="41"/>
      <c r="BG619" s="41"/>
      <c r="BH619" s="41"/>
      <c r="BI619" s="41"/>
      <c r="BJ619" s="41"/>
      <c r="BK619" s="41"/>
      <c r="BL619" s="41"/>
      <c r="BM619" s="41"/>
      <c r="BN619" s="41"/>
      <c r="BO619" s="41"/>
      <c r="BP619" s="41"/>
      <c r="BQ619" s="41"/>
      <c r="BR619" s="41"/>
      <c r="BS619" s="41"/>
      <c r="BT619" s="41"/>
      <c r="BU619" s="41"/>
    </row>
    <row r="620" spans="1:73" ht="12.75" customHeight="1" x14ac:dyDescent="0.25">
      <c r="A620" s="39"/>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c r="Z620" s="39"/>
      <c r="AA620" s="39"/>
      <c r="AB620" s="39"/>
      <c r="AC620" s="39"/>
      <c r="AD620" s="39"/>
      <c r="AE620" s="39"/>
      <c r="AF620" s="39"/>
      <c r="AG620" s="39"/>
      <c r="AH620" s="39"/>
      <c r="AI620" s="39"/>
      <c r="AJ620" s="39"/>
      <c r="AK620" s="39"/>
      <c r="AL620" s="39"/>
      <c r="AM620" s="39"/>
      <c r="AN620" s="39"/>
      <c r="AO620" s="39"/>
      <c r="AP620" s="39"/>
      <c r="AQ620" s="39"/>
      <c r="AR620" s="39"/>
      <c r="AS620" s="39"/>
      <c r="AT620" s="39"/>
      <c r="AU620" s="39"/>
      <c r="AV620" s="39"/>
      <c r="AW620" s="39"/>
      <c r="AX620" s="39"/>
      <c r="AY620" s="41"/>
      <c r="AZ620" s="41"/>
      <c r="BA620" s="41"/>
      <c r="BB620" s="41"/>
      <c r="BC620" s="41"/>
      <c r="BD620" s="41"/>
      <c r="BE620" s="41"/>
      <c r="BF620" s="41"/>
      <c r="BG620" s="41"/>
      <c r="BH620" s="41"/>
      <c r="BI620" s="41"/>
      <c r="BJ620" s="41"/>
      <c r="BK620" s="41"/>
      <c r="BL620" s="41"/>
      <c r="BM620" s="41"/>
      <c r="BN620" s="41"/>
      <c r="BO620" s="41"/>
      <c r="BP620" s="41"/>
      <c r="BQ620" s="41"/>
      <c r="BR620" s="41"/>
      <c r="BS620" s="41"/>
      <c r="BT620" s="41"/>
      <c r="BU620" s="41"/>
    </row>
    <row r="621" spans="1:73" ht="12.75" customHeight="1" x14ac:dyDescent="0.25">
      <c r="A621" s="39"/>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c r="Z621" s="39"/>
      <c r="AA621" s="39"/>
      <c r="AB621" s="39"/>
      <c r="AC621" s="39"/>
      <c r="AD621" s="39"/>
      <c r="AE621" s="39"/>
      <c r="AF621" s="39"/>
      <c r="AG621" s="39"/>
      <c r="AH621" s="39"/>
      <c r="AI621" s="39"/>
      <c r="AJ621" s="39"/>
      <c r="AK621" s="39"/>
      <c r="AL621" s="39"/>
      <c r="AM621" s="39"/>
      <c r="AN621" s="39"/>
      <c r="AO621" s="39"/>
      <c r="AP621" s="39"/>
      <c r="AQ621" s="39"/>
      <c r="AR621" s="39"/>
      <c r="AS621" s="39"/>
      <c r="AT621" s="39"/>
      <c r="AU621" s="39"/>
      <c r="AV621" s="39"/>
      <c r="AW621" s="39"/>
      <c r="AX621" s="39"/>
      <c r="AY621" s="41"/>
      <c r="AZ621" s="41"/>
      <c r="BA621" s="41"/>
      <c r="BB621" s="41"/>
      <c r="BC621" s="41"/>
      <c r="BD621" s="41"/>
      <c r="BE621" s="41"/>
      <c r="BF621" s="41"/>
      <c r="BG621" s="41"/>
      <c r="BH621" s="41"/>
      <c r="BI621" s="41"/>
      <c r="BJ621" s="41"/>
      <c r="BK621" s="41"/>
      <c r="BL621" s="41"/>
      <c r="BM621" s="41"/>
      <c r="BN621" s="41"/>
      <c r="BO621" s="41"/>
      <c r="BP621" s="41"/>
      <c r="BQ621" s="41"/>
      <c r="BR621" s="41"/>
      <c r="BS621" s="41"/>
      <c r="BT621" s="41"/>
      <c r="BU621" s="41"/>
    </row>
    <row r="622" spans="1:73" ht="12.75" customHeight="1" x14ac:dyDescent="0.25">
      <c r="A622" s="39"/>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c r="Z622" s="39"/>
      <c r="AA622" s="39"/>
      <c r="AB622" s="39"/>
      <c r="AC622" s="39"/>
      <c r="AD622" s="39"/>
      <c r="AE622" s="39"/>
      <c r="AF622" s="39"/>
      <c r="AG622" s="39"/>
      <c r="AH622" s="39"/>
      <c r="AI622" s="39"/>
      <c r="AJ622" s="39"/>
      <c r="AK622" s="39"/>
      <c r="AL622" s="39"/>
      <c r="AM622" s="39"/>
      <c r="AN622" s="39"/>
      <c r="AO622" s="39"/>
      <c r="AP622" s="39"/>
      <c r="AQ622" s="39"/>
      <c r="AR622" s="39"/>
      <c r="AS622" s="39"/>
      <c r="AT622" s="39"/>
      <c r="AU622" s="39"/>
      <c r="AV622" s="39"/>
      <c r="AW622" s="39"/>
      <c r="AX622" s="39"/>
      <c r="AY622" s="41"/>
      <c r="AZ622" s="41"/>
      <c r="BA622" s="41"/>
      <c r="BB622" s="41"/>
      <c r="BC622" s="41"/>
      <c r="BD622" s="41"/>
      <c r="BE622" s="41"/>
      <c r="BF622" s="41"/>
      <c r="BG622" s="41"/>
      <c r="BH622" s="41"/>
      <c r="BI622" s="41"/>
      <c r="BJ622" s="41"/>
      <c r="BK622" s="41"/>
      <c r="BL622" s="41"/>
      <c r="BM622" s="41"/>
      <c r="BN622" s="41"/>
      <c r="BO622" s="41"/>
      <c r="BP622" s="41"/>
      <c r="BQ622" s="41"/>
      <c r="BR622" s="41"/>
      <c r="BS622" s="41"/>
      <c r="BT622" s="41"/>
      <c r="BU622" s="41"/>
    </row>
    <row r="623" spans="1:73" ht="12.75" customHeight="1" x14ac:dyDescent="0.25">
      <c r="A623" s="39"/>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c r="Z623" s="39"/>
      <c r="AA623" s="39"/>
      <c r="AB623" s="39"/>
      <c r="AC623" s="39"/>
      <c r="AD623" s="39"/>
      <c r="AE623" s="39"/>
      <c r="AF623" s="39"/>
      <c r="AG623" s="39"/>
      <c r="AH623" s="39"/>
      <c r="AI623" s="39"/>
      <c r="AJ623" s="39"/>
      <c r="AK623" s="39"/>
      <c r="AL623" s="39"/>
      <c r="AM623" s="39"/>
      <c r="AN623" s="39"/>
      <c r="AO623" s="39"/>
      <c r="AP623" s="39"/>
      <c r="AQ623" s="39"/>
      <c r="AR623" s="39"/>
      <c r="AS623" s="39"/>
      <c r="AT623" s="39"/>
      <c r="AU623" s="39"/>
      <c r="AV623" s="39"/>
      <c r="AW623" s="39"/>
      <c r="AX623" s="39"/>
      <c r="AY623" s="41"/>
      <c r="AZ623" s="41"/>
      <c r="BA623" s="41"/>
      <c r="BB623" s="41"/>
      <c r="BC623" s="41"/>
      <c r="BD623" s="41"/>
      <c r="BE623" s="41"/>
      <c r="BF623" s="41"/>
      <c r="BG623" s="41"/>
      <c r="BH623" s="41"/>
      <c r="BI623" s="41"/>
      <c r="BJ623" s="41"/>
      <c r="BK623" s="41"/>
      <c r="BL623" s="41"/>
      <c r="BM623" s="41"/>
      <c r="BN623" s="41"/>
      <c r="BO623" s="41"/>
      <c r="BP623" s="41"/>
      <c r="BQ623" s="41"/>
      <c r="BR623" s="41"/>
      <c r="BS623" s="41"/>
      <c r="BT623" s="41"/>
      <c r="BU623" s="41"/>
    </row>
    <row r="624" spans="1:73" ht="12.75" customHeight="1" x14ac:dyDescent="0.25">
      <c r="A624" s="39"/>
      <c r="B624" s="39"/>
      <c r="C624" s="39"/>
      <c r="D624" s="39"/>
      <c r="E624" s="39"/>
      <c r="F624" s="39"/>
      <c r="G624" s="39"/>
      <c r="H624" s="39"/>
      <c r="I624" s="39"/>
      <c r="J624" s="39"/>
      <c r="K624" s="39"/>
      <c r="L624" s="39"/>
      <c r="M624" s="39"/>
      <c r="N624" s="39"/>
      <c r="O624" s="39"/>
      <c r="P624" s="39"/>
      <c r="Q624" s="39"/>
      <c r="R624" s="39"/>
      <c r="S624" s="39"/>
      <c r="T624" s="39"/>
      <c r="U624" s="39"/>
      <c r="V624" s="39"/>
      <c r="W624" s="39"/>
      <c r="X624" s="39"/>
      <c r="Y624" s="39"/>
      <c r="Z624" s="39"/>
      <c r="AA624" s="39"/>
      <c r="AB624" s="39"/>
      <c r="AC624" s="39"/>
      <c r="AD624" s="39"/>
      <c r="AE624" s="39"/>
      <c r="AF624" s="39"/>
      <c r="AG624" s="39"/>
      <c r="AH624" s="39"/>
      <c r="AI624" s="39"/>
      <c r="AJ624" s="39"/>
      <c r="AK624" s="39"/>
      <c r="AL624" s="39"/>
      <c r="AM624" s="39"/>
      <c r="AN624" s="39"/>
      <c r="AO624" s="39"/>
      <c r="AP624" s="39"/>
      <c r="AQ624" s="39"/>
      <c r="AR624" s="39"/>
      <c r="AS624" s="39"/>
      <c r="AT624" s="39"/>
      <c r="AU624" s="39"/>
      <c r="AV624" s="39"/>
      <c r="AW624" s="39"/>
      <c r="AX624" s="39"/>
      <c r="AY624" s="41"/>
      <c r="AZ624" s="41"/>
      <c r="BA624" s="41"/>
      <c r="BB624" s="41"/>
      <c r="BC624" s="41"/>
      <c r="BD624" s="41"/>
      <c r="BE624" s="41"/>
      <c r="BF624" s="41"/>
      <c r="BG624" s="41"/>
      <c r="BH624" s="41"/>
      <c r="BI624" s="41"/>
      <c r="BJ624" s="41"/>
      <c r="BK624" s="41"/>
      <c r="BL624" s="41"/>
      <c r="BM624" s="41"/>
      <c r="BN624" s="41"/>
      <c r="BO624" s="41"/>
      <c r="BP624" s="41"/>
      <c r="BQ624" s="41"/>
      <c r="BR624" s="41"/>
      <c r="BS624" s="41"/>
      <c r="BT624" s="41"/>
      <c r="BU624" s="41"/>
    </row>
    <row r="625" spans="1:73" ht="12.75" customHeight="1" x14ac:dyDescent="0.25">
      <c r="A625" s="39"/>
      <c r="B625" s="39"/>
      <c r="C625" s="39"/>
      <c r="D625" s="39"/>
      <c r="E625" s="39"/>
      <c r="F625" s="39"/>
      <c r="G625" s="39"/>
      <c r="H625" s="39"/>
      <c r="I625" s="39"/>
      <c r="J625" s="39"/>
      <c r="K625" s="39"/>
      <c r="L625" s="39"/>
      <c r="M625" s="39"/>
      <c r="N625" s="39"/>
      <c r="O625" s="39"/>
      <c r="P625" s="39"/>
      <c r="Q625" s="39"/>
      <c r="R625" s="39"/>
      <c r="S625" s="39"/>
      <c r="T625" s="39"/>
      <c r="U625" s="39"/>
      <c r="V625" s="39"/>
      <c r="W625" s="39"/>
      <c r="X625" s="39"/>
      <c r="Y625" s="39"/>
      <c r="Z625" s="39"/>
      <c r="AA625" s="39"/>
      <c r="AB625" s="39"/>
      <c r="AC625" s="39"/>
      <c r="AD625" s="39"/>
      <c r="AE625" s="39"/>
      <c r="AF625" s="39"/>
      <c r="AG625" s="39"/>
      <c r="AH625" s="39"/>
      <c r="AI625" s="39"/>
      <c r="AJ625" s="39"/>
      <c r="AK625" s="39"/>
      <c r="AL625" s="39"/>
      <c r="AM625" s="39"/>
      <c r="AN625" s="39"/>
      <c r="AO625" s="39"/>
      <c r="AP625" s="39"/>
      <c r="AQ625" s="39"/>
      <c r="AR625" s="39"/>
      <c r="AS625" s="39"/>
      <c r="AT625" s="39"/>
      <c r="AU625" s="39"/>
      <c r="AV625" s="39"/>
      <c r="AW625" s="39"/>
      <c r="AX625" s="39"/>
      <c r="AY625" s="41"/>
      <c r="AZ625" s="41"/>
      <c r="BA625" s="41"/>
      <c r="BB625" s="41"/>
      <c r="BC625" s="41"/>
      <c r="BD625" s="41"/>
      <c r="BE625" s="41"/>
      <c r="BF625" s="41"/>
      <c r="BG625" s="41"/>
      <c r="BH625" s="41"/>
      <c r="BI625" s="41"/>
      <c r="BJ625" s="41"/>
      <c r="BK625" s="41"/>
      <c r="BL625" s="41"/>
      <c r="BM625" s="41"/>
      <c r="BN625" s="41"/>
      <c r="BO625" s="41"/>
      <c r="BP625" s="41"/>
      <c r="BQ625" s="41"/>
      <c r="BR625" s="41"/>
      <c r="BS625" s="41"/>
      <c r="BT625" s="41"/>
      <c r="BU625" s="41"/>
    </row>
    <row r="626" spans="1:73" ht="12.75" customHeight="1" x14ac:dyDescent="0.25">
      <c r="A626" s="39"/>
      <c r="B626" s="39"/>
      <c r="C626" s="39"/>
      <c r="D626" s="39"/>
      <c r="E626" s="39"/>
      <c r="F626" s="39"/>
      <c r="G626" s="39"/>
      <c r="H626" s="39"/>
      <c r="I626" s="39"/>
      <c r="J626" s="39"/>
      <c r="K626" s="39"/>
      <c r="L626" s="39"/>
      <c r="M626" s="39"/>
      <c r="N626" s="39"/>
      <c r="O626" s="39"/>
      <c r="P626" s="39"/>
      <c r="Q626" s="39"/>
      <c r="R626" s="39"/>
      <c r="S626" s="39"/>
      <c r="T626" s="39"/>
      <c r="U626" s="39"/>
      <c r="V626" s="39"/>
      <c r="W626" s="39"/>
      <c r="X626" s="39"/>
      <c r="Y626" s="39"/>
      <c r="Z626" s="39"/>
      <c r="AA626" s="39"/>
      <c r="AB626" s="39"/>
      <c r="AC626" s="39"/>
      <c r="AD626" s="39"/>
      <c r="AE626" s="39"/>
      <c r="AF626" s="39"/>
      <c r="AG626" s="39"/>
      <c r="AH626" s="39"/>
      <c r="AI626" s="39"/>
      <c r="AJ626" s="39"/>
      <c r="AK626" s="39"/>
      <c r="AL626" s="39"/>
      <c r="AM626" s="39"/>
      <c r="AN626" s="39"/>
      <c r="AO626" s="39"/>
      <c r="AP626" s="39"/>
      <c r="AQ626" s="39"/>
      <c r="AR626" s="39"/>
      <c r="AS626" s="39"/>
      <c r="AT626" s="39"/>
      <c r="AU626" s="39"/>
      <c r="AV626" s="39"/>
      <c r="AW626" s="39"/>
      <c r="AX626" s="39"/>
      <c r="AY626" s="41"/>
      <c r="AZ626" s="41"/>
      <c r="BA626" s="41"/>
      <c r="BB626" s="41"/>
      <c r="BC626" s="41"/>
      <c r="BD626" s="41"/>
      <c r="BE626" s="41"/>
      <c r="BF626" s="41"/>
      <c r="BG626" s="41"/>
      <c r="BH626" s="41"/>
      <c r="BI626" s="41"/>
      <c r="BJ626" s="41"/>
      <c r="BK626" s="41"/>
      <c r="BL626" s="41"/>
      <c r="BM626" s="41"/>
      <c r="BN626" s="41"/>
      <c r="BO626" s="41"/>
      <c r="BP626" s="41"/>
      <c r="BQ626" s="41"/>
      <c r="BR626" s="41"/>
      <c r="BS626" s="41"/>
      <c r="BT626" s="41"/>
      <c r="BU626" s="41"/>
    </row>
    <row r="627" spans="1:73" ht="12.75" customHeight="1" x14ac:dyDescent="0.25">
      <c r="A627" s="39"/>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c r="Z627" s="39"/>
      <c r="AA627" s="39"/>
      <c r="AB627" s="39"/>
      <c r="AC627" s="39"/>
      <c r="AD627" s="39"/>
      <c r="AE627" s="39"/>
      <c r="AF627" s="39"/>
      <c r="AG627" s="39"/>
      <c r="AH627" s="39"/>
      <c r="AI627" s="39"/>
      <c r="AJ627" s="39"/>
      <c r="AK627" s="39"/>
      <c r="AL627" s="39"/>
      <c r="AM627" s="39"/>
      <c r="AN627" s="39"/>
      <c r="AO627" s="39"/>
      <c r="AP627" s="39"/>
      <c r="AQ627" s="39"/>
      <c r="AR627" s="39"/>
      <c r="AS627" s="39"/>
      <c r="AT627" s="39"/>
      <c r="AU627" s="39"/>
      <c r="AV627" s="39"/>
      <c r="AW627" s="39"/>
      <c r="AX627" s="39"/>
      <c r="AY627" s="41"/>
      <c r="AZ627" s="41"/>
      <c r="BA627" s="41"/>
      <c r="BB627" s="41"/>
      <c r="BC627" s="41"/>
      <c r="BD627" s="41"/>
      <c r="BE627" s="41"/>
      <c r="BF627" s="41"/>
      <c r="BG627" s="41"/>
      <c r="BH627" s="41"/>
      <c r="BI627" s="41"/>
      <c r="BJ627" s="41"/>
      <c r="BK627" s="41"/>
      <c r="BL627" s="41"/>
      <c r="BM627" s="41"/>
      <c r="BN627" s="41"/>
      <c r="BO627" s="41"/>
      <c r="BP627" s="41"/>
      <c r="BQ627" s="41"/>
      <c r="BR627" s="41"/>
      <c r="BS627" s="41"/>
      <c r="BT627" s="41"/>
      <c r="BU627" s="41"/>
    </row>
    <row r="628" spans="1:73" ht="12.75" customHeight="1" x14ac:dyDescent="0.25">
      <c r="A628" s="39"/>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c r="Z628" s="39"/>
      <c r="AA628" s="39"/>
      <c r="AB628" s="39"/>
      <c r="AC628" s="39"/>
      <c r="AD628" s="39"/>
      <c r="AE628" s="39"/>
      <c r="AF628" s="39"/>
      <c r="AG628" s="39"/>
      <c r="AH628" s="39"/>
      <c r="AI628" s="39"/>
      <c r="AJ628" s="39"/>
      <c r="AK628" s="39"/>
      <c r="AL628" s="39"/>
      <c r="AM628" s="39"/>
      <c r="AN628" s="39"/>
      <c r="AO628" s="39"/>
      <c r="AP628" s="39"/>
      <c r="AQ628" s="39"/>
      <c r="AR628" s="39"/>
      <c r="AS628" s="39"/>
      <c r="AT628" s="39"/>
      <c r="AU628" s="39"/>
      <c r="AV628" s="39"/>
      <c r="AW628" s="39"/>
      <c r="AX628" s="39"/>
      <c r="AY628" s="41"/>
      <c r="AZ628" s="41"/>
      <c r="BA628" s="41"/>
      <c r="BB628" s="41"/>
      <c r="BC628" s="41"/>
      <c r="BD628" s="41"/>
      <c r="BE628" s="41"/>
      <c r="BF628" s="41"/>
      <c r="BG628" s="41"/>
      <c r="BH628" s="41"/>
      <c r="BI628" s="41"/>
      <c r="BJ628" s="41"/>
      <c r="BK628" s="41"/>
      <c r="BL628" s="41"/>
      <c r="BM628" s="41"/>
      <c r="BN628" s="41"/>
      <c r="BO628" s="41"/>
      <c r="BP628" s="41"/>
      <c r="BQ628" s="41"/>
      <c r="BR628" s="41"/>
      <c r="BS628" s="41"/>
      <c r="BT628" s="41"/>
      <c r="BU628" s="41"/>
    </row>
    <row r="629" spans="1:73" ht="12.75" customHeight="1" x14ac:dyDescent="0.25">
      <c r="A629" s="39"/>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c r="Z629" s="39"/>
      <c r="AA629" s="39"/>
      <c r="AB629" s="39"/>
      <c r="AC629" s="39"/>
      <c r="AD629" s="39"/>
      <c r="AE629" s="39"/>
      <c r="AF629" s="39"/>
      <c r="AG629" s="39"/>
      <c r="AH629" s="39"/>
      <c r="AI629" s="39"/>
      <c r="AJ629" s="39"/>
      <c r="AK629" s="39"/>
      <c r="AL629" s="39"/>
      <c r="AM629" s="39"/>
      <c r="AN629" s="39"/>
      <c r="AO629" s="39"/>
      <c r="AP629" s="39"/>
      <c r="AQ629" s="39"/>
      <c r="AR629" s="39"/>
      <c r="AS629" s="39"/>
      <c r="AT629" s="39"/>
      <c r="AU629" s="39"/>
      <c r="AV629" s="39"/>
      <c r="AW629" s="39"/>
      <c r="AX629" s="39"/>
      <c r="AY629" s="41"/>
      <c r="AZ629" s="41"/>
      <c r="BA629" s="41"/>
      <c r="BB629" s="41"/>
      <c r="BC629" s="41"/>
      <c r="BD629" s="41"/>
      <c r="BE629" s="41"/>
      <c r="BF629" s="41"/>
      <c r="BG629" s="41"/>
      <c r="BH629" s="41"/>
      <c r="BI629" s="41"/>
      <c r="BJ629" s="41"/>
      <c r="BK629" s="41"/>
      <c r="BL629" s="41"/>
      <c r="BM629" s="41"/>
      <c r="BN629" s="41"/>
      <c r="BO629" s="41"/>
      <c r="BP629" s="41"/>
      <c r="BQ629" s="41"/>
      <c r="BR629" s="41"/>
      <c r="BS629" s="41"/>
      <c r="BT629" s="41"/>
      <c r="BU629" s="41"/>
    </row>
    <row r="630" spans="1:73" ht="12.75" customHeight="1" x14ac:dyDescent="0.25">
      <c r="A630" s="39"/>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c r="Z630" s="39"/>
      <c r="AA630" s="39"/>
      <c r="AB630" s="39"/>
      <c r="AC630" s="39"/>
      <c r="AD630" s="39"/>
      <c r="AE630" s="39"/>
      <c r="AF630" s="39"/>
      <c r="AG630" s="39"/>
      <c r="AH630" s="39"/>
      <c r="AI630" s="39"/>
      <c r="AJ630" s="39"/>
      <c r="AK630" s="39"/>
      <c r="AL630" s="39"/>
      <c r="AM630" s="39"/>
      <c r="AN630" s="39"/>
      <c r="AO630" s="39"/>
      <c r="AP630" s="39"/>
      <c r="AQ630" s="39"/>
      <c r="AR630" s="39"/>
      <c r="AS630" s="39"/>
      <c r="AT630" s="39"/>
      <c r="AU630" s="39"/>
      <c r="AV630" s="39"/>
      <c r="AW630" s="39"/>
      <c r="AX630" s="39"/>
      <c r="AY630" s="41"/>
      <c r="AZ630" s="41"/>
      <c r="BA630" s="41"/>
      <c r="BB630" s="41"/>
      <c r="BC630" s="41"/>
      <c r="BD630" s="41"/>
      <c r="BE630" s="41"/>
      <c r="BF630" s="41"/>
      <c r="BG630" s="41"/>
      <c r="BH630" s="41"/>
      <c r="BI630" s="41"/>
      <c r="BJ630" s="41"/>
      <c r="BK630" s="41"/>
      <c r="BL630" s="41"/>
      <c r="BM630" s="41"/>
      <c r="BN630" s="41"/>
      <c r="BO630" s="41"/>
      <c r="BP630" s="41"/>
      <c r="BQ630" s="41"/>
      <c r="BR630" s="41"/>
      <c r="BS630" s="41"/>
      <c r="BT630" s="41"/>
      <c r="BU630" s="41"/>
    </row>
    <row r="631" spans="1:73" ht="12.75" customHeight="1" x14ac:dyDescent="0.25">
      <c r="A631" s="39"/>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c r="Z631" s="39"/>
      <c r="AA631" s="39"/>
      <c r="AB631" s="39"/>
      <c r="AC631" s="39"/>
      <c r="AD631" s="39"/>
      <c r="AE631" s="39"/>
      <c r="AF631" s="39"/>
      <c r="AG631" s="39"/>
      <c r="AH631" s="39"/>
      <c r="AI631" s="39"/>
      <c r="AJ631" s="39"/>
      <c r="AK631" s="39"/>
      <c r="AL631" s="39"/>
      <c r="AM631" s="39"/>
      <c r="AN631" s="39"/>
      <c r="AO631" s="39"/>
      <c r="AP631" s="39"/>
      <c r="AQ631" s="39"/>
      <c r="AR631" s="39"/>
      <c r="AS631" s="39"/>
      <c r="AT631" s="39"/>
      <c r="AU631" s="39"/>
      <c r="AV631" s="39"/>
      <c r="AW631" s="39"/>
      <c r="AX631" s="39"/>
      <c r="AY631" s="41"/>
      <c r="AZ631" s="41"/>
      <c r="BA631" s="41"/>
      <c r="BB631" s="41"/>
      <c r="BC631" s="41"/>
      <c r="BD631" s="41"/>
      <c r="BE631" s="41"/>
      <c r="BF631" s="41"/>
      <c r="BG631" s="41"/>
      <c r="BH631" s="41"/>
      <c r="BI631" s="41"/>
      <c r="BJ631" s="41"/>
      <c r="BK631" s="41"/>
      <c r="BL631" s="41"/>
      <c r="BM631" s="41"/>
      <c r="BN631" s="41"/>
      <c r="BO631" s="41"/>
      <c r="BP631" s="41"/>
      <c r="BQ631" s="41"/>
      <c r="BR631" s="41"/>
      <c r="BS631" s="41"/>
      <c r="BT631" s="41"/>
      <c r="BU631" s="41"/>
    </row>
    <row r="632" spans="1:73" ht="12.75" customHeight="1" x14ac:dyDescent="0.25">
      <c r="A632" s="39"/>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c r="Z632" s="39"/>
      <c r="AA632" s="39"/>
      <c r="AB632" s="39"/>
      <c r="AC632" s="39"/>
      <c r="AD632" s="39"/>
      <c r="AE632" s="39"/>
      <c r="AF632" s="39"/>
      <c r="AG632" s="39"/>
      <c r="AH632" s="39"/>
      <c r="AI632" s="39"/>
      <c r="AJ632" s="39"/>
      <c r="AK632" s="39"/>
      <c r="AL632" s="39"/>
      <c r="AM632" s="39"/>
      <c r="AN632" s="39"/>
      <c r="AO632" s="39"/>
      <c r="AP632" s="39"/>
      <c r="AQ632" s="39"/>
      <c r="AR632" s="39"/>
      <c r="AS632" s="39"/>
      <c r="AT632" s="39"/>
      <c r="AU632" s="39"/>
      <c r="AV632" s="39"/>
      <c r="AW632" s="39"/>
      <c r="AX632" s="39"/>
      <c r="AY632" s="41"/>
      <c r="AZ632" s="41"/>
      <c r="BA632" s="41"/>
      <c r="BB632" s="41"/>
      <c r="BC632" s="41"/>
      <c r="BD632" s="41"/>
      <c r="BE632" s="41"/>
      <c r="BF632" s="41"/>
      <c r="BG632" s="41"/>
      <c r="BH632" s="41"/>
      <c r="BI632" s="41"/>
      <c r="BJ632" s="41"/>
      <c r="BK632" s="41"/>
      <c r="BL632" s="41"/>
      <c r="BM632" s="41"/>
      <c r="BN632" s="41"/>
      <c r="BO632" s="41"/>
      <c r="BP632" s="41"/>
      <c r="BQ632" s="41"/>
      <c r="BR632" s="41"/>
      <c r="BS632" s="41"/>
      <c r="BT632" s="41"/>
      <c r="BU632" s="41"/>
    </row>
    <row r="633" spans="1:73" ht="12.75" customHeight="1" x14ac:dyDescent="0.25">
      <c r="A633" s="39"/>
      <c r="B633" s="39"/>
      <c r="C633" s="39"/>
      <c r="D633" s="39"/>
      <c r="E633" s="39"/>
      <c r="F633" s="39"/>
      <c r="G633" s="39"/>
      <c r="H633" s="39"/>
      <c r="I633" s="39"/>
      <c r="J633" s="39"/>
      <c r="K633" s="39"/>
      <c r="L633" s="39"/>
      <c r="M633" s="39"/>
      <c r="N633" s="39"/>
      <c r="O633" s="39"/>
      <c r="P633" s="39"/>
      <c r="Q633" s="39"/>
      <c r="R633" s="39"/>
      <c r="S633" s="39"/>
      <c r="T633" s="39"/>
      <c r="U633" s="39"/>
      <c r="V633" s="39"/>
      <c r="W633" s="39"/>
      <c r="X633" s="39"/>
      <c r="Y633" s="39"/>
      <c r="Z633" s="39"/>
      <c r="AA633" s="39"/>
      <c r="AB633" s="39"/>
      <c r="AC633" s="39"/>
      <c r="AD633" s="39"/>
      <c r="AE633" s="39"/>
      <c r="AF633" s="39"/>
      <c r="AG633" s="39"/>
      <c r="AH633" s="39"/>
      <c r="AI633" s="39"/>
      <c r="AJ633" s="39"/>
      <c r="AK633" s="39"/>
      <c r="AL633" s="39"/>
      <c r="AM633" s="39"/>
      <c r="AN633" s="39"/>
      <c r="AO633" s="39"/>
      <c r="AP633" s="39"/>
      <c r="AQ633" s="39"/>
      <c r="AR633" s="39"/>
      <c r="AS633" s="39"/>
      <c r="AT633" s="39"/>
      <c r="AU633" s="39"/>
      <c r="AV633" s="39"/>
      <c r="AW633" s="39"/>
      <c r="AX633" s="39"/>
      <c r="AY633" s="41"/>
      <c r="AZ633" s="41"/>
      <c r="BA633" s="41"/>
      <c r="BB633" s="41"/>
      <c r="BC633" s="41"/>
      <c r="BD633" s="41"/>
      <c r="BE633" s="41"/>
      <c r="BF633" s="41"/>
      <c r="BG633" s="41"/>
      <c r="BH633" s="41"/>
      <c r="BI633" s="41"/>
      <c r="BJ633" s="41"/>
      <c r="BK633" s="41"/>
      <c r="BL633" s="41"/>
      <c r="BM633" s="41"/>
      <c r="BN633" s="41"/>
      <c r="BO633" s="41"/>
      <c r="BP633" s="41"/>
      <c r="BQ633" s="41"/>
      <c r="BR633" s="41"/>
      <c r="BS633" s="41"/>
      <c r="BT633" s="41"/>
      <c r="BU633" s="41"/>
    </row>
    <row r="634" spans="1:73" ht="12.75" customHeight="1" x14ac:dyDescent="0.25">
      <c r="A634" s="39"/>
      <c r="B634" s="39"/>
      <c r="C634" s="39"/>
      <c r="D634" s="39"/>
      <c r="E634" s="39"/>
      <c r="F634" s="39"/>
      <c r="G634" s="39"/>
      <c r="H634" s="39"/>
      <c r="I634" s="39"/>
      <c r="J634" s="39"/>
      <c r="K634" s="39"/>
      <c r="L634" s="39"/>
      <c r="M634" s="39"/>
      <c r="N634" s="39"/>
      <c r="O634" s="39"/>
      <c r="P634" s="39"/>
      <c r="Q634" s="39"/>
      <c r="R634" s="39"/>
      <c r="S634" s="39"/>
      <c r="T634" s="39"/>
      <c r="U634" s="39"/>
      <c r="V634" s="39"/>
      <c r="W634" s="39"/>
      <c r="X634" s="39"/>
      <c r="Y634" s="39"/>
      <c r="Z634" s="39"/>
      <c r="AA634" s="39"/>
      <c r="AB634" s="39"/>
      <c r="AC634" s="39"/>
      <c r="AD634" s="39"/>
      <c r="AE634" s="39"/>
      <c r="AF634" s="39"/>
      <c r="AG634" s="39"/>
      <c r="AH634" s="39"/>
      <c r="AI634" s="39"/>
      <c r="AJ634" s="39"/>
      <c r="AK634" s="39"/>
      <c r="AL634" s="39"/>
      <c r="AM634" s="39"/>
      <c r="AN634" s="39"/>
      <c r="AO634" s="39"/>
      <c r="AP634" s="39"/>
      <c r="AQ634" s="39"/>
      <c r="AR634" s="39"/>
      <c r="AS634" s="39"/>
      <c r="AT634" s="39"/>
      <c r="AU634" s="39"/>
      <c r="AV634" s="39"/>
      <c r="AW634" s="39"/>
      <c r="AX634" s="39"/>
      <c r="AY634" s="41"/>
      <c r="AZ634" s="41"/>
      <c r="BA634" s="41"/>
      <c r="BB634" s="41"/>
      <c r="BC634" s="41"/>
      <c r="BD634" s="41"/>
      <c r="BE634" s="41"/>
      <c r="BF634" s="41"/>
      <c r="BG634" s="41"/>
      <c r="BH634" s="41"/>
      <c r="BI634" s="41"/>
      <c r="BJ634" s="41"/>
      <c r="BK634" s="41"/>
      <c r="BL634" s="41"/>
      <c r="BM634" s="41"/>
      <c r="BN634" s="41"/>
      <c r="BO634" s="41"/>
      <c r="BP634" s="41"/>
      <c r="BQ634" s="41"/>
      <c r="BR634" s="41"/>
      <c r="BS634" s="41"/>
      <c r="BT634" s="41"/>
      <c r="BU634" s="41"/>
    </row>
    <row r="635" spans="1:73" ht="12.75" customHeight="1" x14ac:dyDescent="0.25">
      <c r="A635" s="39"/>
      <c r="B635" s="39"/>
      <c r="C635" s="39"/>
      <c r="D635" s="39"/>
      <c r="E635" s="39"/>
      <c r="F635" s="39"/>
      <c r="G635" s="39"/>
      <c r="H635" s="39"/>
      <c r="I635" s="39"/>
      <c r="J635" s="39"/>
      <c r="K635" s="39"/>
      <c r="L635" s="39"/>
      <c r="M635" s="39"/>
      <c r="N635" s="39"/>
      <c r="O635" s="39"/>
      <c r="P635" s="39"/>
      <c r="Q635" s="39"/>
      <c r="R635" s="39"/>
      <c r="S635" s="39"/>
      <c r="T635" s="39"/>
      <c r="U635" s="39"/>
      <c r="V635" s="39"/>
      <c r="W635" s="39"/>
      <c r="X635" s="39"/>
      <c r="Y635" s="39"/>
      <c r="Z635" s="39"/>
      <c r="AA635" s="39"/>
      <c r="AB635" s="39"/>
      <c r="AC635" s="39"/>
      <c r="AD635" s="39"/>
      <c r="AE635" s="39"/>
      <c r="AF635" s="39"/>
      <c r="AG635" s="39"/>
      <c r="AH635" s="39"/>
      <c r="AI635" s="39"/>
      <c r="AJ635" s="39"/>
      <c r="AK635" s="39"/>
      <c r="AL635" s="39"/>
      <c r="AM635" s="39"/>
      <c r="AN635" s="39"/>
      <c r="AO635" s="39"/>
      <c r="AP635" s="39"/>
      <c r="AQ635" s="39"/>
      <c r="AR635" s="39"/>
      <c r="AS635" s="39"/>
      <c r="AT635" s="39"/>
      <c r="AU635" s="39"/>
      <c r="AV635" s="39"/>
      <c r="AW635" s="39"/>
      <c r="AX635" s="39"/>
      <c r="AY635" s="41"/>
      <c r="AZ635" s="41"/>
      <c r="BA635" s="41"/>
      <c r="BB635" s="41"/>
      <c r="BC635" s="41"/>
      <c r="BD635" s="41"/>
      <c r="BE635" s="41"/>
      <c r="BF635" s="41"/>
      <c r="BG635" s="41"/>
      <c r="BH635" s="41"/>
      <c r="BI635" s="41"/>
      <c r="BJ635" s="41"/>
      <c r="BK635" s="41"/>
      <c r="BL635" s="41"/>
      <c r="BM635" s="41"/>
      <c r="BN635" s="41"/>
      <c r="BO635" s="41"/>
      <c r="BP635" s="41"/>
      <c r="BQ635" s="41"/>
      <c r="BR635" s="41"/>
      <c r="BS635" s="41"/>
      <c r="BT635" s="41"/>
      <c r="BU635" s="41"/>
    </row>
    <row r="636" spans="1:73" ht="12.75" customHeight="1" x14ac:dyDescent="0.25">
      <c r="A636" s="39"/>
      <c r="B636" s="39"/>
      <c r="C636" s="39"/>
      <c r="D636" s="39"/>
      <c r="E636" s="39"/>
      <c r="F636" s="39"/>
      <c r="G636" s="39"/>
      <c r="H636" s="39"/>
      <c r="I636" s="39"/>
      <c r="J636" s="39"/>
      <c r="K636" s="39"/>
      <c r="L636" s="39"/>
      <c r="M636" s="39"/>
      <c r="N636" s="39"/>
      <c r="O636" s="39"/>
      <c r="P636" s="39"/>
      <c r="Q636" s="39"/>
      <c r="R636" s="39"/>
      <c r="S636" s="39"/>
      <c r="T636" s="39"/>
      <c r="U636" s="39"/>
      <c r="V636" s="39"/>
      <c r="W636" s="39"/>
      <c r="X636" s="39"/>
      <c r="Y636" s="39"/>
      <c r="Z636" s="39"/>
      <c r="AA636" s="39"/>
      <c r="AB636" s="39"/>
      <c r="AC636" s="39"/>
      <c r="AD636" s="39"/>
      <c r="AE636" s="39"/>
      <c r="AF636" s="39"/>
      <c r="AG636" s="39"/>
      <c r="AH636" s="39"/>
      <c r="AI636" s="39"/>
      <c r="AJ636" s="39"/>
      <c r="AK636" s="39"/>
      <c r="AL636" s="39"/>
      <c r="AM636" s="39"/>
      <c r="AN636" s="39"/>
      <c r="AO636" s="39"/>
      <c r="AP636" s="39"/>
      <c r="AQ636" s="39"/>
      <c r="AR636" s="39"/>
      <c r="AS636" s="39"/>
      <c r="AT636" s="39"/>
      <c r="AU636" s="39"/>
      <c r="AV636" s="39"/>
      <c r="AW636" s="39"/>
      <c r="AX636" s="39"/>
      <c r="AY636" s="41"/>
      <c r="AZ636" s="41"/>
      <c r="BA636" s="41"/>
      <c r="BB636" s="41"/>
      <c r="BC636" s="41"/>
      <c r="BD636" s="41"/>
      <c r="BE636" s="41"/>
      <c r="BF636" s="41"/>
      <c r="BG636" s="41"/>
      <c r="BH636" s="41"/>
      <c r="BI636" s="41"/>
      <c r="BJ636" s="41"/>
      <c r="BK636" s="41"/>
      <c r="BL636" s="41"/>
      <c r="BM636" s="41"/>
      <c r="BN636" s="41"/>
      <c r="BO636" s="41"/>
      <c r="BP636" s="41"/>
      <c r="BQ636" s="41"/>
      <c r="BR636" s="41"/>
      <c r="BS636" s="41"/>
      <c r="BT636" s="41"/>
      <c r="BU636" s="41"/>
    </row>
    <row r="637" spans="1:73" ht="12.75" customHeight="1" x14ac:dyDescent="0.25">
      <c r="A637" s="39"/>
      <c r="B637" s="39"/>
      <c r="C637" s="39"/>
      <c r="D637" s="39"/>
      <c r="E637" s="39"/>
      <c r="F637" s="39"/>
      <c r="G637" s="39"/>
      <c r="H637" s="39"/>
      <c r="I637" s="39"/>
      <c r="J637" s="39"/>
      <c r="K637" s="39"/>
      <c r="L637" s="39"/>
      <c r="M637" s="39"/>
      <c r="N637" s="39"/>
      <c r="O637" s="39"/>
      <c r="P637" s="39"/>
      <c r="Q637" s="39"/>
      <c r="R637" s="39"/>
      <c r="S637" s="39"/>
      <c r="T637" s="39"/>
      <c r="U637" s="39"/>
      <c r="V637" s="39"/>
      <c r="W637" s="39"/>
      <c r="X637" s="39"/>
      <c r="Y637" s="39"/>
      <c r="Z637" s="39"/>
      <c r="AA637" s="39"/>
      <c r="AB637" s="39"/>
      <c r="AC637" s="39"/>
      <c r="AD637" s="39"/>
      <c r="AE637" s="39"/>
      <c r="AF637" s="39"/>
      <c r="AG637" s="39"/>
      <c r="AH637" s="39"/>
      <c r="AI637" s="39"/>
      <c r="AJ637" s="39"/>
      <c r="AK637" s="39"/>
      <c r="AL637" s="39"/>
      <c r="AM637" s="39"/>
      <c r="AN637" s="39"/>
      <c r="AO637" s="39"/>
      <c r="AP637" s="39"/>
      <c r="AQ637" s="39"/>
      <c r="AR637" s="39"/>
      <c r="AS637" s="39"/>
      <c r="AT637" s="39"/>
      <c r="AU637" s="39"/>
      <c r="AV637" s="39"/>
      <c r="AW637" s="39"/>
      <c r="AX637" s="39"/>
      <c r="AY637" s="41"/>
      <c r="AZ637" s="41"/>
      <c r="BA637" s="41"/>
      <c r="BB637" s="41"/>
      <c r="BC637" s="41"/>
      <c r="BD637" s="41"/>
      <c r="BE637" s="41"/>
      <c r="BF637" s="41"/>
      <c r="BG637" s="41"/>
      <c r="BH637" s="41"/>
      <c r="BI637" s="41"/>
      <c r="BJ637" s="41"/>
      <c r="BK637" s="41"/>
      <c r="BL637" s="41"/>
      <c r="BM637" s="41"/>
      <c r="BN637" s="41"/>
      <c r="BO637" s="41"/>
      <c r="BP637" s="41"/>
      <c r="BQ637" s="41"/>
      <c r="BR637" s="41"/>
      <c r="BS637" s="41"/>
      <c r="BT637" s="41"/>
      <c r="BU637" s="41"/>
    </row>
    <row r="638" spans="1:73" ht="12.75" customHeight="1" x14ac:dyDescent="0.25">
      <c r="A638" s="39"/>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c r="Z638" s="39"/>
      <c r="AA638" s="39"/>
      <c r="AB638" s="39"/>
      <c r="AC638" s="39"/>
      <c r="AD638" s="39"/>
      <c r="AE638" s="39"/>
      <c r="AF638" s="39"/>
      <c r="AG638" s="39"/>
      <c r="AH638" s="39"/>
      <c r="AI638" s="39"/>
      <c r="AJ638" s="39"/>
      <c r="AK638" s="39"/>
      <c r="AL638" s="39"/>
      <c r="AM638" s="39"/>
      <c r="AN638" s="39"/>
      <c r="AO638" s="39"/>
      <c r="AP638" s="39"/>
      <c r="AQ638" s="39"/>
      <c r="AR638" s="39"/>
      <c r="AS638" s="39"/>
      <c r="AT638" s="39"/>
      <c r="AU638" s="39"/>
      <c r="AV638" s="39"/>
      <c r="AW638" s="39"/>
      <c r="AX638" s="39"/>
      <c r="AY638" s="41"/>
      <c r="AZ638" s="41"/>
      <c r="BA638" s="41"/>
      <c r="BB638" s="41"/>
      <c r="BC638" s="41"/>
      <c r="BD638" s="41"/>
      <c r="BE638" s="41"/>
      <c r="BF638" s="41"/>
      <c r="BG638" s="41"/>
      <c r="BH638" s="41"/>
      <c r="BI638" s="41"/>
      <c r="BJ638" s="41"/>
      <c r="BK638" s="41"/>
      <c r="BL638" s="41"/>
      <c r="BM638" s="41"/>
      <c r="BN638" s="41"/>
      <c r="BO638" s="41"/>
      <c r="BP638" s="41"/>
      <c r="BQ638" s="41"/>
      <c r="BR638" s="41"/>
      <c r="BS638" s="41"/>
      <c r="BT638" s="41"/>
      <c r="BU638" s="41"/>
    </row>
    <row r="639" spans="1:73" ht="12.75" customHeight="1" x14ac:dyDescent="0.25">
      <c r="A639" s="39"/>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c r="Z639" s="39"/>
      <c r="AA639" s="39"/>
      <c r="AB639" s="39"/>
      <c r="AC639" s="39"/>
      <c r="AD639" s="39"/>
      <c r="AE639" s="39"/>
      <c r="AF639" s="39"/>
      <c r="AG639" s="39"/>
      <c r="AH639" s="39"/>
      <c r="AI639" s="39"/>
      <c r="AJ639" s="39"/>
      <c r="AK639" s="39"/>
      <c r="AL639" s="39"/>
      <c r="AM639" s="39"/>
      <c r="AN639" s="39"/>
      <c r="AO639" s="39"/>
      <c r="AP639" s="39"/>
      <c r="AQ639" s="39"/>
      <c r="AR639" s="39"/>
      <c r="AS639" s="39"/>
      <c r="AT639" s="39"/>
      <c r="AU639" s="39"/>
      <c r="AV639" s="39"/>
      <c r="AW639" s="39"/>
      <c r="AX639" s="39"/>
      <c r="AY639" s="41"/>
      <c r="AZ639" s="41"/>
      <c r="BA639" s="41"/>
      <c r="BB639" s="41"/>
      <c r="BC639" s="41"/>
      <c r="BD639" s="41"/>
      <c r="BE639" s="41"/>
      <c r="BF639" s="41"/>
      <c r="BG639" s="41"/>
      <c r="BH639" s="41"/>
      <c r="BI639" s="41"/>
      <c r="BJ639" s="41"/>
      <c r="BK639" s="41"/>
      <c r="BL639" s="41"/>
      <c r="BM639" s="41"/>
      <c r="BN639" s="41"/>
      <c r="BO639" s="41"/>
      <c r="BP639" s="41"/>
      <c r="BQ639" s="41"/>
      <c r="BR639" s="41"/>
      <c r="BS639" s="41"/>
      <c r="BT639" s="41"/>
      <c r="BU639" s="41"/>
    </row>
    <row r="640" spans="1:73" ht="12.75" customHeight="1" x14ac:dyDescent="0.25">
      <c r="A640" s="39"/>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c r="Z640" s="39"/>
      <c r="AA640" s="39"/>
      <c r="AB640" s="39"/>
      <c r="AC640" s="39"/>
      <c r="AD640" s="39"/>
      <c r="AE640" s="39"/>
      <c r="AF640" s="39"/>
      <c r="AG640" s="39"/>
      <c r="AH640" s="39"/>
      <c r="AI640" s="39"/>
      <c r="AJ640" s="39"/>
      <c r="AK640" s="39"/>
      <c r="AL640" s="39"/>
      <c r="AM640" s="39"/>
      <c r="AN640" s="39"/>
      <c r="AO640" s="39"/>
      <c r="AP640" s="39"/>
      <c r="AQ640" s="39"/>
      <c r="AR640" s="39"/>
      <c r="AS640" s="39"/>
      <c r="AT640" s="39"/>
      <c r="AU640" s="39"/>
      <c r="AV640" s="39"/>
      <c r="AW640" s="39"/>
      <c r="AX640" s="39"/>
      <c r="AY640" s="41"/>
      <c r="AZ640" s="41"/>
      <c r="BA640" s="41"/>
      <c r="BB640" s="41"/>
      <c r="BC640" s="41"/>
      <c r="BD640" s="41"/>
      <c r="BE640" s="41"/>
      <c r="BF640" s="41"/>
      <c r="BG640" s="41"/>
      <c r="BH640" s="41"/>
      <c r="BI640" s="41"/>
      <c r="BJ640" s="41"/>
      <c r="BK640" s="41"/>
      <c r="BL640" s="41"/>
      <c r="BM640" s="41"/>
      <c r="BN640" s="41"/>
      <c r="BO640" s="41"/>
      <c r="BP640" s="41"/>
      <c r="BQ640" s="41"/>
      <c r="BR640" s="41"/>
      <c r="BS640" s="41"/>
      <c r="BT640" s="41"/>
      <c r="BU640" s="41"/>
    </row>
    <row r="641" spans="1:73" ht="12.75" customHeight="1" x14ac:dyDescent="0.25">
      <c r="A641" s="39"/>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c r="Z641" s="39"/>
      <c r="AA641" s="39"/>
      <c r="AB641" s="39"/>
      <c r="AC641" s="39"/>
      <c r="AD641" s="39"/>
      <c r="AE641" s="39"/>
      <c r="AF641" s="39"/>
      <c r="AG641" s="39"/>
      <c r="AH641" s="39"/>
      <c r="AI641" s="39"/>
      <c r="AJ641" s="39"/>
      <c r="AK641" s="39"/>
      <c r="AL641" s="39"/>
      <c r="AM641" s="39"/>
      <c r="AN641" s="39"/>
      <c r="AO641" s="39"/>
      <c r="AP641" s="39"/>
      <c r="AQ641" s="39"/>
      <c r="AR641" s="39"/>
      <c r="AS641" s="39"/>
      <c r="AT641" s="39"/>
      <c r="AU641" s="39"/>
      <c r="AV641" s="39"/>
      <c r="AW641" s="39"/>
      <c r="AX641" s="39"/>
      <c r="AY641" s="41"/>
      <c r="AZ641" s="41"/>
      <c r="BA641" s="41"/>
      <c r="BB641" s="41"/>
      <c r="BC641" s="41"/>
      <c r="BD641" s="41"/>
      <c r="BE641" s="41"/>
      <c r="BF641" s="41"/>
      <c r="BG641" s="41"/>
      <c r="BH641" s="41"/>
      <c r="BI641" s="41"/>
      <c r="BJ641" s="41"/>
      <c r="BK641" s="41"/>
      <c r="BL641" s="41"/>
      <c r="BM641" s="41"/>
      <c r="BN641" s="41"/>
      <c r="BO641" s="41"/>
      <c r="BP641" s="41"/>
      <c r="BQ641" s="41"/>
      <c r="BR641" s="41"/>
      <c r="BS641" s="41"/>
      <c r="BT641" s="41"/>
      <c r="BU641" s="41"/>
    </row>
    <row r="642" spans="1:73" ht="12.75" customHeight="1" x14ac:dyDescent="0.25">
      <c r="A642" s="39"/>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c r="Z642" s="39"/>
      <c r="AA642" s="39"/>
      <c r="AB642" s="39"/>
      <c r="AC642" s="39"/>
      <c r="AD642" s="39"/>
      <c r="AE642" s="39"/>
      <c r="AF642" s="39"/>
      <c r="AG642" s="39"/>
      <c r="AH642" s="39"/>
      <c r="AI642" s="39"/>
      <c r="AJ642" s="39"/>
      <c r="AK642" s="39"/>
      <c r="AL642" s="39"/>
      <c r="AM642" s="39"/>
      <c r="AN642" s="39"/>
      <c r="AO642" s="39"/>
      <c r="AP642" s="39"/>
      <c r="AQ642" s="39"/>
      <c r="AR642" s="39"/>
      <c r="AS642" s="39"/>
      <c r="AT642" s="39"/>
      <c r="AU642" s="39"/>
      <c r="AV642" s="39"/>
      <c r="AW642" s="39"/>
      <c r="AX642" s="39"/>
      <c r="AY642" s="41"/>
      <c r="AZ642" s="41"/>
      <c r="BA642" s="41"/>
      <c r="BB642" s="41"/>
      <c r="BC642" s="41"/>
      <c r="BD642" s="41"/>
      <c r="BE642" s="41"/>
      <c r="BF642" s="41"/>
      <c r="BG642" s="41"/>
      <c r="BH642" s="41"/>
      <c r="BI642" s="41"/>
      <c r="BJ642" s="41"/>
      <c r="BK642" s="41"/>
      <c r="BL642" s="41"/>
      <c r="BM642" s="41"/>
      <c r="BN642" s="41"/>
      <c r="BO642" s="41"/>
      <c r="BP642" s="41"/>
      <c r="BQ642" s="41"/>
      <c r="BR642" s="41"/>
      <c r="BS642" s="41"/>
      <c r="BT642" s="41"/>
      <c r="BU642" s="41"/>
    </row>
    <row r="643" spans="1:73" ht="12.75" customHeight="1" x14ac:dyDescent="0.25">
      <c r="A643" s="39"/>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c r="Z643" s="39"/>
      <c r="AA643" s="39"/>
      <c r="AB643" s="39"/>
      <c r="AC643" s="39"/>
      <c r="AD643" s="39"/>
      <c r="AE643" s="39"/>
      <c r="AF643" s="39"/>
      <c r="AG643" s="39"/>
      <c r="AH643" s="39"/>
      <c r="AI643" s="39"/>
      <c r="AJ643" s="39"/>
      <c r="AK643" s="39"/>
      <c r="AL643" s="39"/>
      <c r="AM643" s="39"/>
      <c r="AN643" s="39"/>
      <c r="AO643" s="39"/>
      <c r="AP643" s="39"/>
      <c r="AQ643" s="39"/>
      <c r="AR643" s="39"/>
      <c r="AS643" s="39"/>
      <c r="AT643" s="39"/>
      <c r="AU643" s="39"/>
      <c r="AV643" s="39"/>
      <c r="AW643" s="39"/>
      <c r="AX643" s="39"/>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row>
    <row r="644" spans="1:73" ht="12.75" customHeight="1" x14ac:dyDescent="0.25">
      <c r="A644" s="39"/>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c r="Z644" s="39"/>
      <c r="AA644" s="39"/>
      <c r="AB644" s="39"/>
      <c r="AC644" s="39"/>
      <c r="AD644" s="39"/>
      <c r="AE644" s="39"/>
      <c r="AF644" s="39"/>
      <c r="AG644" s="39"/>
      <c r="AH644" s="39"/>
      <c r="AI644" s="39"/>
      <c r="AJ644" s="39"/>
      <c r="AK644" s="39"/>
      <c r="AL644" s="39"/>
      <c r="AM644" s="39"/>
      <c r="AN644" s="39"/>
      <c r="AO644" s="39"/>
      <c r="AP644" s="39"/>
      <c r="AQ644" s="39"/>
      <c r="AR644" s="39"/>
      <c r="AS644" s="39"/>
      <c r="AT644" s="39"/>
      <c r="AU644" s="39"/>
      <c r="AV644" s="39"/>
      <c r="AW644" s="39"/>
      <c r="AX644" s="39"/>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row>
    <row r="645" spans="1:73" ht="12.75" customHeight="1" x14ac:dyDescent="0.25">
      <c r="A645" s="39"/>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c r="Z645" s="39"/>
      <c r="AA645" s="39"/>
      <c r="AB645" s="39"/>
      <c r="AC645" s="39"/>
      <c r="AD645" s="39"/>
      <c r="AE645" s="39"/>
      <c r="AF645" s="39"/>
      <c r="AG645" s="39"/>
      <c r="AH645" s="39"/>
      <c r="AI645" s="39"/>
      <c r="AJ645" s="39"/>
      <c r="AK645" s="39"/>
      <c r="AL645" s="39"/>
      <c r="AM645" s="39"/>
      <c r="AN645" s="39"/>
      <c r="AO645" s="39"/>
      <c r="AP645" s="39"/>
      <c r="AQ645" s="39"/>
      <c r="AR645" s="39"/>
      <c r="AS645" s="39"/>
      <c r="AT645" s="39"/>
      <c r="AU645" s="39"/>
      <c r="AV645" s="39"/>
      <c r="AW645" s="39"/>
      <c r="AX645" s="39"/>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row>
    <row r="646" spans="1:73" ht="12.75" customHeight="1" x14ac:dyDescent="0.25">
      <c r="A646" s="39"/>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c r="Z646" s="39"/>
      <c r="AA646" s="39"/>
      <c r="AB646" s="39"/>
      <c r="AC646" s="39"/>
      <c r="AD646" s="39"/>
      <c r="AE646" s="39"/>
      <c r="AF646" s="39"/>
      <c r="AG646" s="39"/>
      <c r="AH646" s="39"/>
      <c r="AI646" s="39"/>
      <c r="AJ646" s="39"/>
      <c r="AK646" s="39"/>
      <c r="AL646" s="39"/>
      <c r="AM646" s="39"/>
      <c r="AN646" s="39"/>
      <c r="AO646" s="39"/>
      <c r="AP646" s="39"/>
      <c r="AQ646" s="39"/>
      <c r="AR646" s="39"/>
      <c r="AS646" s="39"/>
      <c r="AT646" s="39"/>
      <c r="AU646" s="39"/>
      <c r="AV646" s="39"/>
      <c r="AW646" s="39"/>
      <c r="AX646" s="39"/>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row>
    <row r="647" spans="1:73" ht="12.75" customHeight="1" x14ac:dyDescent="0.25">
      <c r="A647" s="39"/>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c r="Z647" s="39"/>
      <c r="AA647" s="39"/>
      <c r="AB647" s="39"/>
      <c r="AC647" s="39"/>
      <c r="AD647" s="39"/>
      <c r="AE647" s="39"/>
      <c r="AF647" s="39"/>
      <c r="AG647" s="39"/>
      <c r="AH647" s="39"/>
      <c r="AI647" s="39"/>
      <c r="AJ647" s="39"/>
      <c r="AK647" s="39"/>
      <c r="AL647" s="39"/>
      <c r="AM647" s="39"/>
      <c r="AN647" s="39"/>
      <c r="AO647" s="39"/>
      <c r="AP647" s="39"/>
      <c r="AQ647" s="39"/>
      <c r="AR647" s="39"/>
      <c r="AS647" s="39"/>
      <c r="AT647" s="39"/>
      <c r="AU647" s="39"/>
      <c r="AV647" s="39"/>
      <c r="AW647" s="39"/>
      <c r="AX647" s="39"/>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row>
    <row r="648" spans="1:73" ht="12.75" customHeight="1" x14ac:dyDescent="0.25">
      <c r="A648" s="39"/>
      <c r="B648" s="39"/>
      <c r="C648" s="39"/>
      <c r="D648" s="39"/>
      <c r="E648" s="39"/>
      <c r="F648" s="39"/>
      <c r="G648" s="39"/>
      <c r="H648" s="39"/>
      <c r="I648" s="39"/>
      <c r="J648" s="39"/>
      <c r="K648" s="39"/>
      <c r="L648" s="39"/>
      <c r="M648" s="39"/>
      <c r="N648" s="39"/>
      <c r="O648" s="39"/>
      <c r="P648" s="39"/>
      <c r="Q648" s="39"/>
      <c r="R648" s="39"/>
      <c r="S648" s="39"/>
      <c r="T648" s="39"/>
      <c r="U648" s="39"/>
      <c r="V648" s="39"/>
      <c r="W648" s="39"/>
      <c r="X648" s="39"/>
      <c r="Y648" s="39"/>
      <c r="Z648" s="39"/>
      <c r="AA648" s="39"/>
      <c r="AB648" s="39"/>
      <c r="AC648" s="39"/>
      <c r="AD648" s="39"/>
      <c r="AE648" s="39"/>
      <c r="AF648" s="39"/>
      <c r="AG648" s="39"/>
      <c r="AH648" s="39"/>
      <c r="AI648" s="39"/>
      <c r="AJ648" s="39"/>
      <c r="AK648" s="39"/>
      <c r="AL648" s="39"/>
      <c r="AM648" s="39"/>
      <c r="AN648" s="39"/>
      <c r="AO648" s="39"/>
      <c r="AP648" s="39"/>
      <c r="AQ648" s="39"/>
      <c r="AR648" s="39"/>
      <c r="AS648" s="39"/>
      <c r="AT648" s="39"/>
      <c r="AU648" s="39"/>
      <c r="AV648" s="39"/>
      <c r="AW648" s="39"/>
      <c r="AX648" s="39"/>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row>
    <row r="649" spans="1:73" ht="12.75" customHeight="1" x14ac:dyDescent="0.25">
      <c r="A649" s="39"/>
      <c r="B649" s="39"/>
      <c r="C649" s="39"/>
      <c r="D649" s="39"/>
      <c r="E649" s="39"/>
      <c r="F649" s="39"/>
      <c r="G649" s="39"/>
      <c r="H649" s="39"/>
      <c r="I649" s="39"/>
      <c r="J649" s="39"/>
      <c r="K649" s="39"/>
      <c r="L649" s="39"/>
      <c r="M649" s="39"/>
      <c r="N649" s="39"/>
      <c r="O649" s="39"/>
      <c r="P649" s="39"/>
      <c r="Q649" s="39"/>
      <c r="R649" s="39"/>
      <c r="S649" s="39"/>
      <c r="T649" s="39"/>
      <c r="U649" s="39"/>
      <c r="V649" s="39"/>
      <c r="W649" s="39"/>
      <c r="X649" s="39"/>
      <c r="Y649" s="39"/>
      <c r="Z649" s="39"/>
      <c r="AA649" s="39"/>
      <c r="AB649" s="39"/>
      <c r="AC649" s="39"/>
      <c r="AD649" s="39"/>
      <c r="AE649" s="39"/>
      <c r="AF649" s="39"/>
      <c r="AG649" s="39"/>
      <c r="AH649" s="39"/>
      <c r="AI649" s="39"/>
      <c r="AJ649" s="39"/>
      <c r="AK649" s="39"/>
      <c r="AL649" s="39"/>
      <c r="AM649" s="39"/>
      <c r="AN649" s="39"/>
      <c r="AO649" s="39"/>
      <c r="AP649" s="39"/>
      <c r="AQ649" s="39"/>
      <c r="AR649" s="39"/>
      <c r="AS649" s="39"/>
      <c r="AT649" s="39"/>
      <c r="AU649" s="39"/>
      <c r="AV649" s="39"/>
      <c r="AW649" s="39"/>
      <c r="AX649" s="39"/>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row>
    <row r="650" spans="1:73" ht="12.75" customHeight="1" x14ac:dyDescent="0.25">
      <c r="A650" s="39"/>
      <c r="B650" s="39"/>
      <c r="C650" s="39"/>
      <c r="D650" s="39"/>
      <c r="E650" s="39"/>
      <c r="F650" s="39"/>
      <c r="G650" s="39"/>
      <c r="H650" s="39"/>
      <c r="I650" s="39"/>
      <c r="J650" s="39"/>
      <c r="K650" s="39"/>
      <c r="L650" s="39"/>
      <c r="M650" s="39"/>
      <c r="N650" s="39"/>
      <c r="O650" s="39"/>
      <c r="P650" s="39"/>
      <c r="Q650" s="39"/>
      <c r="R650" s="39"/>
      <c r="S650" s="39"/>
      <c r="T650" s="39"/>
      <c r="U650" s="39"/>
      <c r="V650" s="39"/>
      <c r="W650" s="39"/>
      <c r="X650" s="39"/>
      <c r="Y650" s="39"/>
      <c r="Z650" s="39"/>
      <c r="AA650" s="39"/>
      <c r="AB650" s="39"/>
      <c r="AC650" s="39"/>
      <c r="AD650" s="39"/>
      <c r="AE650" s="39"/>
      <c r="AF650" s="39"/>
      <c r="AG650" s="39"/>
      <c r="AH650" s="39"/>
      <c r="AI650" s="39"/>
      <c r="AJ650" s="39"/>
      <c r="AK650" s="39"/>
      <c r="AL650" s="39"/>
      <c r="AM650" s="39"/>
      <c r="AN650" s="39"/>
      <c r="AO650" s="39"/>
      <c r="AP650" s="39"/>
      <c r="AQ650" s="39"/>
      <c r="AR650" s="39"/>
      <c r="AS650" s="39"/>
      <c r="AT650" s="39"/>
      <c r="AU650" s="39"/>
      <c r="AV650" s="39"/>
      <c r="AW650" s="39"/>
      <c r="AX650" s="39"/>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row>
    <row r="651" spans="1:73" ht="12.75" customHeight="1" x14ac:dyDescent="0.25">
      <c r="A651" s="39"/>
      <c r="B651" s="39"/>
      <c r="C651" s="39"/>
      <c r="D651" s="39"/>
      <c r="E651" s="39"/>
      <c r="F651" s="39"/>
      <c r="G651" s="39"/>
      <c r="H651" s="39"/>
      <c r="I651" s="39"/>
      <c r="J651" s="39"/>
      <c r="K651" s="39"/>
      <c r="L651" s="39"/>
      <c r="M651" s="39"/>
      <c r="N651" s="39"/>
      <c r="O651" s="39"/>
      <c r="P651" s="39"/>
      <c r="Q651" s="39"/>
      <c r="R651" s="39"/>
      <c r="S651" s="39"/>
      <c r="T651" s="39"/>
      <c r="U651" s="39"/>
      <c r="V651" s="39"/>
      <c r="W651" s="39"/>
      <c r="X651" s="39"/>
      <c r="Y651" s="39"/>
      <c r="Z651" s="39"/>
      <c r="AA651" s="39"/>
      <c r="AB651" s="39"/>
      <c r="AC651" s="39"/>
      <c r="AD651" s="39"/>
      <c r="AE651" s="39"/>
      <c r="AF651" s="39"/>
      <c r="AG651" s="39"/>
      <c r="AH651" s="39"/>
      <c r="AI651" s="39"/>
      <c r="AJ651" s="39"/>
      <c r="AK651" s="39"/>
      <c r="AL651" s="39"/>
      <c r="AM651" s="39"/>
      <c r="AN651" s="39"/>
      <c r="AO651" s="39"/>
      <c r="AP651" s="39"/>
      <c r="AQ651" s="39"/>
      <c r="AR651" s="39"/>
      <c r="AS651" s="39"/>
      <c r="AT651" s="39"/>
      <c r="AU651" s="39"/>
      <c r="AV651" s="39"/>
      <c r="AW651" s="39"/>
      <c r="AX651" s="39"/>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row>
    <row r="652" spans="1:73" ht="12.75" customHeight="1" x14ac:dyDescent="0.25">
      <c r="A652" s="39"/>
      <c r="B652" s="39"/>
      <c r="C652" s="39"/>
      <c r="D652" s="39"/>
      <c r="E652" s="39"/>
      <c r="F652" s="39"/>
      <c r="G652" s="39"/>
      <c r="H652" s="39"/>
      <c r="I652" s="39"/>
      <c r="J652" s="39"/>
      <c r="K652" s="39"/>
      <c r="L652" s="39"/>
      <c r="M652" s="39"/>
      <c r="N652" s="39"/>
      <c r="O652" s="39"/>
      <c r="P652" s="39"/>
      <c r="Q652" s="39"/>
      <c r="R652" s="39"/>
      <c r="S652" s="39"/>
      <c r="T652" s="39"/>
      <c r="U652" s="39"/>
      <c r="V652" s="39"/>
      <c r="W652" s="39"/>
      <c r="X652" s="39"/>
      <c r="Y652" s="39"/>
      <c r="Z652" s="39"/>
      <c r="AA652" s="39"/>
      <c r="AB652" s="39"/>
      <c r="AC652" s="39"/>
      <c r="AD652" s="39"/>
      <c r="AE652" s="39"/>
      <c r="AF652" s="39"/>
      <c r="AG652" s="39"/>
      <c r="AH652" s="39"/>
      <c r="AI652" s="39"/>
      <c r="AJ652" s="39"/>
      <c r="AK652" s="39"/>
      <c r="AL652" s="39"/>
      <c r="AM652" s="39"/>
      <c r="AN652" s="39"/>
      <c r="AO652" s="39"/>
      <c r="AP652" s="39"/>
      <c r="AQ652" s="39"/>
      <c r="AR652" s="39"/>
      <c r="AS652" s="39"/>
      <c r="AT652" s="39"/>
      <c r="AU652" s="39"/>
      <c r="AV652" s="39"/>
      <c r="AW652" s="39"/>
      <c r="AX652" s="39"/>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row>
    <row r="653" spans="1:73" ht="12.75" customHeight="1" x14ac:dyDescent="0.25">
      <c r="A653" s="39"/>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c r="Z653" s="39"/>
      <c r="AA653" s="39"/>
      <c r="AB653" s="39"/>
      <c r="AC653" s="39"/>
      <c r="AD653" s="39"/>
      <c r="AE653" s="39"/>
      <c r="AF653" s="39"/>
      <c r="AG653" s="39"/>
      <c r="AH653" s="39"/>
      <c r="AI653" s="39"/>
      <c r="AJ653" s="39"/>
      <c r="AK653" s="39"/>
      <c r="AL653" s="39"/>
      <c r="AM653" s="39"/>
      <c r="AN653" s="39"/>
      <c r="AO653" s="39"/>
      <c r="AP653" s="39"/>
      <c r="AQ653" s="39"/>
      <c r="AR653" s="39"/>
      <c r="AS653" s="39"/>
      <c r="AT653" s="39"/>
      <c r="AU653" s="39"/>
      <c r="AV653" s="39"/>
      <c r="AW653" s="39"/>
      <c r="AX653" s="39"/>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row>
    <row r="654" spans="1:73" ht="12.75" customHeight="1" x14ac:dyDescent="0.25">
      <c r="A654" s="39"/>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c r="Z654" s="39"/>
      <c r="AA654" s="39"/>
      <c r="AB654" s="39"/>
      <c r="AC654" s="39"/>
      <c r="AD654" s="39"/>
      <c r="AE654" s="39"/>
      <c r="AF654" s="39"/>
      <c r="AG654" s="39"/>
      <c r="AH654" s="39"/>
      <c r="AI654" s="39"/>
      <c r="AJ654" s="39"/>
      <c r="AK654" s="39"/>
      <c r="AL654" s="39"/>
      <c r="AM654" s="39"/>
      <c r="AN654" s="39"/>
      <c r="AO654" s="39"/>
      <c r="AP654" s="39"/>
      <c r="AQ654" s="39"/>
      <c r="AR654" s="39"/>
      <c r="AS654" s="39"/>
      <c r="AT654" s="39"/>
      <c r="AU654" s="39"/>
      <c r="AV654" s="39"/>
      <c r="AW654" s="39"/>
      <c r="AX654" s="39"/>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row>
    <row r="655" spans="1:73" ht="12.75" customHeight="1" x14ac:dyDescent="0.25">
      <c r="A655" s="39"/>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c r="Z655" s="39"/>
      <c r="AA655" s="39"/>
      <c r="AB655" s="39"/>
      <c r="AC655" s="39"/>
      <c r="AD655" s="39"/>
      <c r="AE655" s="39"/>
      <c r="AF655" s="39"/>
      <c r="AG655" s="39"/>
      <c r="AH655" s="39"/>
      <c r="AI655" s="39"/>
      <c r="AJ655" s="39"/>
      <c r="AK655" s="39"/>
      <c r="AL655" s="39"/>
      <c r="AM655" s="39"/>
      <c r="AN655" s="39"/>
      <c r="AO655" s="39"/>
      <c r="AP655" s="39"/>
      <c r="AQ655" s="39"/>
      <c r="AR655" s="39"/>
      <c r="AS655" s="39"/>
      <c r="AT655" s="39"/>
      <c r="AU655" s="39"/>
      <c r="AV655" s="39"/>
      <c r="AW655" s="39"/>
      <c r="AX655" s="39"/>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row>
    <row r="656" spans="1:73" ht="12.75" customHeight="1" x14ac:dyDescent="0.25">
      <c r="A656" s="39"/>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c r="Z656" s="39"/>
      <c r="AA656" s="39"/>
      <c r="AB656" s="39"/>
      <c r="AC656" s="39"/>
      <c r="AD656" s="39"/>
      <c r="AE656" s="39"/>
      <c r="AF656" s="39"/>
      <c r="AG656" s="39"/>
      <c r="AH656" s="39"/>
      <c r="AI656" s="39"/>
      <c r="AJ656" s="39"/>
      <c r="AK656" s="39"/>
      <c r="AL656" s="39"/>
      <c r="AM656" s="39"/>
      <c r="AN656" s="39"/>
      <c r="AO656" s="39"/>
      <c r="AP656" s="39"/>
      <c r="AQ656" s="39"/>
      <c r="AR656" s="39"/>
      <c r="AS656" s="39"/>
      <c r="AT656" s="39"/>
      <c r="AU656" s="39"/>
      <c r="AV656" s="39"/>
      <c r="AW656" s="39"/>
      <c r="AX656" s="39"/>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row>
    <row r="657" spans="1:73" ht="12.75" customHeight="1" x14ac:dyDescent="0.25">
      <c r="A657" s="39"/>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c r="Z657" s="39"/>
      <c r="AA657" s="39"/>
      <c r="AB657" s="39"/>
      <c r="AC657" s="39"/>
      <c r="AD657" s="39"/>
      <c r="AE657" s="39"/>
      <c r="AF657" s="39"/>
      <c r="AG657" s="39"/>
      <c r="AH657" s="39"/>
      <c r="AI657" s="39"/>
      <c r="AJ657" s="39"/>
      <c r="AK657" s="39"/>
      <c r="AL657" s="39"/>
      <c r="AM657" s="39"/>
      <c r="AN657" s="39"/>
      <c r="AO657" s="39"/>
      <c r="AP657" s="39"/>
      <c r="AQ657" s="39"/>
      <c r="AR657" s="39"/>
      <c r="AS657" s="39"/>
      <c r="AT657" s="39"/>
      <c r="AU657" s="39"/>
      <c r="AV657" s="39"/>
      <c r="AW657" s="39"/>
      <c r="AX657" s="39"/>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row>
    <row r="658" spans="1:73" ht="12.75" customHeight="1" x14ac:dyDescent="0.25">
      <c r="A658" s="39"/>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c r="Z658" s="39"/>
      <c r="AA658" s="39"/>
      <c r="AB658" s="39"/>
      <c r="AC658" s="39"/>
      <c r="AD658" s="39"/>
      <c r="AE658" s="39"/>
      <c r="AF658" s="39"/>
      <c r="AG658" s="39"/>
      <c r="AH658" s="39"/>
      <c r="AI658" s="39"/>
      <c r="AJ658" s="39"/>
      <c r="AK658" s="39"/>
      <c r="AL658" s="39"/>
      <c r="AM658" s="39"/>
      <c r="AN658" s="39"/>
      <c r="AO658" s="39"/>
      <c r="AP658" s="39"/>
      <c r="AQ658" s="39"/>
      <c r="AR658" s="39"/>
      <c r="AS658" s="39"/>
      <c r="AT658" s="39"/>
      <c r="AU658" s="39"/>
      <c r="AV658" s="39"/>
      <c r="AW658" s="39"/>
      <c r="AX658" s="39"/>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row>
    <row r="659" spans="1:73" ht="12.75" customHeight="1" x14ac:dyDescent="0.25">
      <c r="A659" s="39"/>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c r="Z659" s="39"/>
      <c r="AA659" s="39"/>
      <c r="AB659" s="39"/>
      <c r="AC659" s="39"/>
      <c r="AD659" s="39"/>
      <c r="AE659" s="39"/>
      <c r="AF659" s="39"/>
      <c r="AG659" s="39"/>
      <c r="AH659" s="39"/>
      <c r="AI659" s="39"/>
      <c r="AJ659" s="39"/>
      <c r="AK659" s="39"/>
      <c r="AL659" s="39"/>
      <c r="AM659" s="39"/>
      <c r="AN659" s="39"/>
      <c r="AO659" s="39"/>
      <c r="AP659" s="39"/>
      <c r="AQ659" s="39"/>
      <c r="AR659" s="39"/>
      <c r="AS659" s="39"/>
      <c r="AT659" s="39"/>
      <c r="AU659" s="39"/>
      <c r="AV659" s="39"/>
      <c r="AW659" s="39"/>
      <c r="AX659" s="39"/>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row>
    <row r="660" spans="1:73" ht="12.75" customHeight="1" x14ac:dyDescent="0.25">
      <c r="A660" s="39"/>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c r="Z660" s="39"/>
      <c r="AA660" s="39"/>
      <c r="AB660" s="39"/>
      <c r="AC660" s="39"/>
      <c r="AD660" s="39"/>
      <c r="AE660" s="39"/>
      <c r="AF660" s="39"/>
      <c r="AG660" s="39"/>
      <c r="AH660" s="39"/>
      <c r="AI660" s="39"/>
      <c r="AJ660" s="39"/>
      <c r="AK660" s="39"/>
      <c r="AL660" s="39"/>
      <c r="AM660" s="39"/>
      <c r="AN660" s="39"/>
      <c r="AO660" s="39"/>
      <c r="AP660" s="39"/>
      <c r="AQ660" s="39"/>
      <c r="AR660" s="39"/>
      <c r="AS660" s="39"/>
      <c r="AT660" s="39"/>
      <c r="AU660" s="39"/>
      <c r="AV660" s="39"/>
      <c r="AW660" s="39"/>
      <c r="AX660" s="39"/>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row>
    <row r="661" spans="1:73" ht="12.75" customHeight="1" x14ac:dyDescent="0.25">
      <c r="A661" s="39"/>
      <c r="B661" s="39"/>
      <c r="C661" s="39"/>
      <c r="D661" s="39"/>
      <c r="E661" s="39"/>
      <c r="F661" s="39"/>
      <c r="G661" s="39"/>
      <c r="H661" s="39"/>
      <c r="I661" s="39"/>
      <c r="J661" s="39"/>
      <c r="K661" s="39"/>
      <c r="L661" s="39"/>
      <c r="M661" s="39"/>
      <c r="N661" s="39"/>
      <c r="O661" s="39"/>
      <c r="P661" s="39"/>
      <c r="Q661" s="39"/>
      <c r="R661" s="39"/>
      <c r="S661" s="39"/>
      <c r="T661" s="39"/>
      <c r="U661" s="39"/>
      <c r="V661" s="39"/>
      <c r="W661" s="39"/>
      <c r="X661" s="39"/>
      <c r="Y661" s="39"/>
      <c r="Z661" s="39"/>
      <c r="AA661" s="39"/>
      <c r="AB661" s="39"/>
      <c r="AC661" s="39"/>
      <c r="AD661" s="39"/>
      <c r="AE661" s="39"/>
      <c r="AF661" s="39"/>
      <c r="AG661" s="39"/>
      <c r="AH661" s="39"/>
      <c r="AI661" s="39"/>
      <c r="AJ661" s="39"/>
      <c r="AK661" s="39"/>
      <c r="AL661" s="39"/>
      <c r="AM661" s="39"/>
      <c r="AN661" s="39"/>
      <c r="AO661" s="39"/>
      <c r="AP661" s="39"/>
      <c r="AQ661" s="39"/>
      <c r="AR661" s="39"/>
      <c r="AS661" s="39"/>
      <c r="AT661" s="39"/>
      <c r="AU661" s="39"/>
      <c r="AV661" s="39"/>
      <c r="AW661" s="39"/>
      <c r="AX661" s="39"/>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row>
    <row r="662" spans="1:73" ht="12.75" customHeight="1" x14ac:dyDescent="0.25">
      <c r="A662" s="39"/>
      <c r="B662" s="39"/>
      <c r="C662" s="39"/>
      <c r="D662" s="39"/>
      <c r="E662" s="39"/>
      <c r="F662" s="39"/>
      <c r="G662" s="39"/>
      <c r="H662" s="39"/>
      <c r="I662" s="39"/>
      <c r="J662" s="39"/>
      <c r="K662" s="39"/>
      <c r="L662" s="39"/>
      <c r="M662" s="39"/>
      <c r="N662" s="39"/>
      <c r="O662" s="39"/>
      <c r="P662" s="39"/>
      <c r="Q662" s="39"/>
      <c r="R662" s="39"/>
      <c r="S662" s="39"/>
      <c r="T662" s="39"/>
      <c r="U662" s="39"/>
      <c r="V662" s="39"/>
      <c r="W662" s="39"/>
      <c r="X662" s="39"/>
      <c r="Y662" s="39"/>
      <c r="Z662" s="39"/>
      <c r="AA662" s="39"/>
      <c r="AB662" s="39"/>
      <c r="AC662" s="39"/>
      <c r="AD662" s="39"/>
      <c r="AE662" s="39"/>
      <c r="AF662" s="39"/>
      <c r="AG662" s="39"/>
      <c r="AH662" s="39"/>
      <c r="AI662" s="39"/>
      <c r="AJ662" s="39"/>
      <c r="AK662" s="39"/>
      <c r="AL662" s="39"/>
      <c r="AM662" s="39"/>
      <c r="AN662" s="39"/>
      <c r="AO662" s="39"/>
      <c r="AP662" s="39"/>
      <c r="AQ662" s="39"/>
      <c r="AR662" s="39"/>
      <c r="AS662" s="39"/>
      <c r="AT662" s="39"/>
      <c r="AU662" s="39"/>
      <c r="AV662" s="39"/>
      <c r="AW662" s="39"/>
      <c r="AX662" s="39"/>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row>
    <row r="663" spans="1:73" ht="12.75" customHeight="1" x14ac:dyDescent="0.25">
      <c r="A663" s="39"/>
      <c r="B663" s="39"/>
      <c r="C663" s="39"/>
      <c r="D663" s="39"/>
      <c r="E663" s="39"/>
      <c r="F663" s="39"/>
      <c r="G663" s="39"/>
      <c r="H663" s="39"/>
      <c r="I663" s="39"/>
      <c r="J663" s="39"/>
      <c r="K663" s="39"/>
      <c r="L663" s="39"/>
      <c r="M663" s="39"/>
      <c r="N663" s="39"/>
      <c r="O663" s="39"/>
      <c r="P663" s="39"/>
      <c r="Q663" s="39"/>
      <c r="R663" s="39"/>
      <c r="S663" s="39"/>
      <c r="T663" s="39"/>
      <c r="U663" s="39"/>
      <c r="V663" s="39"/>
      <c r="W663" s="39"/>
      <c r="X663" s="39"/>
      <c r="Y663" s="39"/>
      <c r="Z663" s="39"/>
      <c r="AA663" s="39"/>
      <c r="AB663" s="39"/>
      <c r="AC663" s="39"/>
      <c r="AD663" s="39"/>
      <c r="AE663" s="39"/>
      <c r="AF663" s="39"/>
      <c r="AG663" s="39"/>
      <c r="AH663" s="39"/>
      <c r="AI663" s="39"/>
      <c r="AJ663" s="39"/>
      <c r="AK663" s="39"/>
      <c r="AL663" s="39"/>
      <c r="AM663" s="39"/>
      <c r="AN663" s="39"/>
      <c r="AO663" s="39"/>
      <c r="AP663" s="39"/>
      <c r="AQ663" s="39"/>
      <c r="AR663" s="39"/>
      <c r="AS663" s="39"/>
      <c r="AT663" s="39"/>
      <c r="AU663" s="39"/>
      <c r="AV663" s="39"/>
      <c r="AW663" s="39"/>
      <c r="AX663" s="39"/>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row>
    <row r="664" spans="1:73" ht="12.75" customHeight="1" x14ac:dyDescent="0.25">
      <c r="A664" s="39"/>
      <c r="B664" s="39"/>
      <c r="C664" s="39"/>
      <c r="D664" s="39"/>
      <c r="E664" s="39"/>
      <c r="F664" s="39"/>
      <c r="G664" s="39"/>
      <c r="H664" s="39"/>
      <c r="I664" s="39"/>
      <c r="J664" s="39"/>
      <c r="K664" s="39"/>
      <c r="L664" s="39"/>
      <c r="M664" s="39"/>
      <c r="N664" s="39"/>
      <c r="O664" s="39"/>
      <c r="P664" s="39"/>
      <c r="Q664" s="39"/>
      <c r="R664" s="39"/>
      <c r="S664" s="39"/>
      <c r="T664" s="39"/>
      <c r="U664" s="39"/>
      <c r="V664" s="39"/>
      <c r="W664" s="39"/>
      <c r="X664" s="39"/>
      <c r="Y664" s="39"/>
      <c r="Z664" s="39"/>
      <c r="AA664" s="39"/>
      <c r="AB664" s="39"/>
      <c r="AC664" s="39"/>
      <c r="AD664" s="39"/>
      <c r="AE664" s="39"/>
      <c r="AF664" s="39"/>
      <c r="AG664" s="39"/>
      <c r="AH664" s="39"/>
      <c r="AI664" s="39"/>
      <c r="AJ664" s="39"/>
      <c r="AK664" s="39"/>
      <c r="AL664" s="39"/>
      <c r="AM664" s="39"/>
      <c r="AN664" s="39"/>
      <c r="AO664" s="39"/>
      <c r="AP664" s="39"/>
      <c r="AQ664" s="39"/>
      <c r="AR664" s="39"/>
      <c r="AS664" s="39"/>
      <c r="AT664" s="39"/>
      <c r="AU664" s="39"/>
      <c r="AV664" s="39"/>
      <c r="AW664" s="39"/>
      <c r="AX664" s="39"/>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row>
    <row r="665" spans="1:73" ht="12.75" customHeight="1" x14ac:dyDescent="0.25">
      <c r="A665" s="39"/>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c r="Z665" s="39"/>
      <c r="AA665" s="39"/>
      <c r="AB665" s="39"/>
      <c r="AC665" s="39"/>
      <c r="AD665" s="39"/>
      <c r="AE665" s="39"/>
      <c r="AF665" s="39"/>
      <c r="AG665" s="39"/>
      <c r="AH665" s="39"/>
      <c r="AI665" s="39"/>
      <c r="AJ665" s="39"/>
      <c r="AK665" s="39"/>
      <c r="AL665" s="39"/>
      <c r="AM665" s="39"/>
      <c r="AN665" s="39"/>
      <c r="AO665" s="39"/>
      <c r="AP665" s="39"/>
      <c r="AQ665" s="39"/>
      <c r="AR665" s="39"/>
      <c r="AS665" s="39"/>
      <c r="AT665" s="39"/>
      <c r="AU665" s="39"/>
      <c r="AV665" s="39"/>
      <c r="AW665" s="39"/>
      <c r="AX665" s="39"/>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row>
    <row r="666" spans="1:73" ht="12.75" customHeight="1" x14ac:dyDescent="0.25">
      <c r="A666" s="39"/>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c r="Z666" s="39"/>
      <c r="AA666" s="39"/>
      <c r="AB666" s="39"/>
      <c r="AC666" s="39"/>
      <c r="AD666" s="39"/>
      <c r="AE666" s="39"/>
      <c r="AF666" s="39"/>
      <c r="AG666" s="39"/>
      <c r="AH666" s="39"/>
      <c r="AI666" s="39"/>
      <c r="AJ666" s="39"/>
      <c r="AK666" s="39"/>
      <c r="AL666" s="39"/>
      <c r="AM666" s="39"/>
      <c r="AN666" s="39"/>
      <c r="AO666" s="39"/>
      <c r="AP666" s="39"/>
      <c r="AQ666" s="39"/>
      <c r="AR666" s="39"/>
      <c r="AS666" s="39"/>
      <c r="AT666" s="39"/>
      <c r="AU666" s="39"/>
      <c r="AV666" s="39"/>
      <c r="AW666" s="39"/>
      <c r="AX666" s="39"/>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row>
    <row r="667" spans="1:73" ht="12.75" customHeight="1" x14ac:dyDescent="0.25">
      <c r="A667" s="39"/>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c r="Z667" s="39"/>
      <c r="AA667" s="39"/>
      <c r="AB667" s="39"/>
      <c r="AC667" s="39"/>
      <c r="AD667" s="39"/>
      <c r="AE667" s="39"/>
      <c r="AF667" s="39"/>
      <c r="AG667" s="39"/>
      <c r="AH667" s="39"/>
      <c r="AI667" s="39"/>
      <c r="AJ667" s="39"/>
      <c r="AK667" s="39"/>
      <c r="AL667" s="39"/>
      <c r="AM667" s="39"/>
      <c r="AN667" s="39"/>
      <c r="AO667" s="39"/>
      <c r="AP667" s="39"/>
      <c r="AQ667" s="39"/>
      <c r="AR667" s="39"/>
      <c r="AS667" s="39"/>
      <c r="AT667" s="39"/>
      <c r="AU667" s="39"/>
      <c r="AV667" s="39"/>
      <c r="AW667" s="39"/>
      <c r="AX667" s="39"/>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row>
    <row r="668" spans="1:73" ht="12.75" customHeight="1" x14ac:dyDescent="0.25">
      <c r="A668" s="39"/>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c r="Z668" s="39"/>
      <c r="AA668" s="39"/>
      <c r="AB668" s="39"/>
      <c r="AC668" s="39"/>
      <c r="AD668" s="39"/>
      <c r="AE668" s="39"/>
      <c r="AF668" s="39"/>
      <c r="AG668" s="39"/>
      <c r="AH668" s="39"/>
      <c r="AI668" s="39"/>
      <c r="AJ668" s="39"/>
      <c r="AK668" s="39"/>
      <c r="AL668" s="39"/>
      <c r="AM668" s="39"/>
      <c r="AN668" s="39"/>
      <c r="AO668" s="39"/>
      <c r="AP668" s="39"/>
      <c r="AQ668" s="39"/>
      <c r="AR668" s="39"/>
      <c r="AS668" s="39"/>
      <c r="AT668" s="39"/>
      <c r="AU668" s="39"/>
      <c r="AV668" s="39"/>
      <c r="AW668" s="39"/>
      <c r="AX668" s="39"/>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row>
    <row r="669" spans="1:73" ht="12.75" customHeight="1" x14ac:dyDescent="0.25">
      <c r="A669" s="39"/>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c r="Z669" s="39"/>
      <c r="AA669" s="39"/>
      <c r="AB669" s="39"/>
      <c r="AC669" s="39"/>
      <c r="AD669" s="39"/>
      <c r="AE669" s="39"/>
      <c r="AF669" s="39"/>
      <c r="AG669" s="39"/>
      <c r="AH669" s="39"/>
      <c r="AI669" s="39"/>
      <c r="AJ669" s="39"/>
      <c r="AK669" s="39"/>
      <c r="AL669" s="39"/>
      <c r="AM669" s="39"/>
      <c r="AN669" s="39"/>
      <c r="AO669" s="39"/>
      <c r="AP669" s="39"/>
      <c r="AQ669" s="39"/>
      <c r="AR669" s="39"/>
      <c r="AS669" s="39"/>
      <c r="AT669" s="39"/>
      <c r="AU669" s="39"/>
      <c r="AV669" s="39"/>
      <c r="AW669" s="39"/>
      <c r="AX669" s="39"/>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row>
    <row r="670" spans="1:73" ht="12.75" customHeight="1" x14ac:dyDescent="0.25">
      <c r="A670" s="39"/>
      <c r="B670" s="39"/>
      <c r="C670" s="39"/>
      <c r="D670" s="39"/>
      <c r="E670" s="39"/>
      <c r="F670" s="39"/>
      <c r="G670" s="39"/>
      <c r="H670" s="39"/>
      <c r="I670" s="39"/>
      <c r="J670" s="39"/>
      <c r="K670" s="39"/>
      <c r="L670" s="39"/>
      <c r="M670" s="39"/>
      <c r="N670" s="39"/>
      <c r="O670" s="39"/>
      <c r="P670" s="39"/>
      <c r="Q670" s="39"/>
      <c r="R670" s="39"/>
      <c r="S670" s="39"/>
      <c r="T670" s="39"/>
      <c r="U670" s="39"/>
      <c r="V670" s="39"/>
      <c r="W670" s="39"/>
      <c r="X670" s="39"/>
      <c r="Y670" s="39"/>
      <c r="Z670" s="39"/>
      <c r="AA670" s="39"/>
      <c r="AB670" s="39"/>
      <c r="AC670" s="39"/>
      <c r="AD670" s="39"/>
      <c r="AE670" s="39"/>
      <c r="AF670" s="39"/>
      <c r="AG670" s="39"/>
      <c r="AH670" s="39"/>
      <c r="AI670" s="39"/>
      <c r="AJ670" s="39"/>
      <c r="AK670" s="39"/>
      <c r="AL670" s="39"/>
      <c r="AM670" s="39"/>
      <c r="AN670" s="39"/>
      <c r="AO670" s="39"/>
      <c r="AP670" s="39"/>
      <c r="AQ670" s="39"/>
      <c r="AR670" s="39"/>
      <c r="AS670" s="39"/>
      <c r="AT670" s="39"/>
      <c r="AU670" s="39"/>
      <c r="AV670" s="39"/>
      <c r="AW670" s="39"/>
      <c r="AX670" s="39"/>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row>
    <row r="671" spans="1:73" ht="12.75" customHeight="1" x14ac:dyDescent="0.25">
      <c r="A671" s="39"/>
      <c r="B671" s="39"/>
      <c r="C671" s="39"/>
      <c r="D671" s="39"/>
      <c r="E671" s="39"/>
      <c r="F671" s="39"/>
      <c r="G671" s="39"/>
      <c r="H671" s="39"/>
      <c r="I671" s="39"/>
      <c r="J671" s="39"/>
      <c r="K671" s="39"/>
      <c r="L671" s="39"/>
      <c r="M671" s="39"/>
      <c r="N671" s="39"/>
      <c r="O671" s="39"/>
      <c r="P671" s="39"/>
      <c r="Q671" s="39"/>
      <c r="R671" s="39"/>
      <c r="S671" s="39"/>
      <c r="T671" s="39"/>
      <c r="U671" s="39"/>
      <c r="V671" s="39"/>
      <c r="W671" s="39"/>
      <c r="X671" s="39"/>
      <c r="Y671" s="39"/>
      <c r="Z671" s="39"/>
      <c r="AA671" s="39"/>
      <c r="AB671" s="39"/>
      <c r="AC671" s="39"/>
      <c r="AD671" s="39"/>
      <c r="AE671" s="39"/>
      <c r="AF671" s="39"/>
      <c r="AG671" s="39"/>
      <c r="AH671" s="39"/>
      <c r="AI671" s="39"/>
      <c r="AJ671" s="39"/>
      <c r="AK671" s="39"/>
      <c r="AL671" s="39"/>
      <c r="AM671" s="39"/>
      <c r="AN671" s="39"/>
      <c r="AO671" s="39"/>
      <c r="AP671" s="39"/>
      <c r="AQ671" s="39"/>
      <c r="AR671" s="39"/>
      <c r="AS671" s="39"/>
      <c r="AT671" s="39"/>
      <c r="AU671" s="39"/>
      <c r="AV671" s="39"/>
      <c r="AW671" s="39"/>
      <c r="AX671" s="39"/>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row>
    <row r="672" spans="1:73" ht="12.75" customHeight="1" x14ac:dyDescent="0.25">
      <c r="A672" s="39"/>
      <c r="B672" s="39"/>
      <c r="C672" s="39"/>
      <c r="D672" s="39"/>
      <c r="E672" s="39"/>
      <c r="F672" s="39"/>
      <c r="G672" s="39"/>
      <c r="H672" s="39"/>
      <c r="I672" s="39"/>
      <c r="J672" s="39"/>
      <c r="K672" s="39"/>
      <c r="L672" s="39"/>
      <c r="M672" s="39"/>
      <c r="N672" s="39"/>
      <c r="O672" s="39"/>
      <c r="P672" s="39"/>
      <c r="Q672" s="39"/>
      <c r="R672" s="39"/>
      <c r="S672" s="39"/>
      <c r="T672" s="39"/>
      <c r="U672" s="39"/>
      <c r="V672" s="39"/>
      <c r="W672" s="39"/>
      <c r="X672" s="39"/>
      <c r="Y672" s="39"/>
      <c r="Z672" s="39"/>
      <c r="AA672" s="39"/>
      <c r="AB672" s="39"/>
      <c r="AC672" s="39"/>
      <c r="AD672" s="39"/>
      <c r="AE672" s="39"/>
      <c r="AF672" s="39"/>
      <c r="AG672" s="39"/>
      <c r="AH672" s="39"/>
      <c r="AI672" s="39"/>
      <c r="AJ672" s="39"/>
      <c r="AK672" s="39"/>
      <c r="AL672" s="39"/>
      <c r="AM672" s="39"/>
      <c r="AN672" s="39"/>
      <c r="AO672" s="39"/>
      <c r="AP672" s="39"/>
      <c r="AQ672" s="39"/>
      <c r="AR672" s="39"/>
      <c r="AS672" s="39"/>
      <c r="AT672" s="39"/>
      <c r="AU672" s="39"/>
      <c r="AV672" s="39"/>
      <c r="AW672" s="39"/>
      <c r="AX672" s="39"/>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row>
    <row r="673" spans="1:73" ht="12.75" customHeight="1" x14ac:dyDescent="0.25">
      <c r="A673" s="39"/>
      <c r="B673" s="39"/>
      <c r="C673" s="39"/>
      <c r="D673" s="39"/>
      <c r="E673" s="39"/>
      <c r="F673" s="39"/>
      <c r="G673" s="39"/>
      <c r="H673" s="39"/>
      <c r="I673" s="39"/>
      <c r="J673" s="39"/>
      <c r="K673" s="39"/>
      <c r="L673" s="39"/>
      <c r="M673" s="39"/>
      <c r="N673" s="39"/>
      <c r="O673" s="39"/>
      <c r="P673" s="39"/>
      <c r="Q673" s="39"/>
      <c r="R673" s="39"/>
      <c r="S673" s="39"/>
      <c r="T673" s="39"/>
      <c r="U673" s="39"/>
      <c r="V673" s="39"/>
      <c r="W673" s="39"/>
      <c r="X673" s="39"/>
      <c r="Y673" s="39"/>
      <c r="Z673" s="39"/>
      <c r="AA673" s="39"/>
      <c r="AB673" s="39"/>
      <c r="AC673" s="39"/>
      <c r="AD673" s="39"/>
      <c r="AE673" s="39"/>
      <c r="AF673" s="39"/>
      <c r="AG673" s="39"/>
      <c r="AH673" s="39"/>
      <c r="AI673" s="39"/>
      <c r="AJ673" s="39"/>
      <c r="AK673" s="39"/>
      <c r="AL673" s="39"/>
      <c r="AM673" s="39"/>
      <c r="AN673" s="39"/>
      <c r="AO673" s="39"/>
      <c r="AP673" s="39"/>
      <c r="AQ673" s="39"/>
      <c r="AR673" s="39"/>
      <c r="AS673" s="39"/>
      <c r="AT673" s="39"/>
      <c r="AU673" s="39"/>
      <c r="AV673" s="39"/>
      <c r="AW673" s="39"/>
      <c r="AX673" s="39"/>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row>
    <row r="674" spans="1:73" ht="12.75" customHeight="1" x14ac:dyDescent="0.25">
      <c r="A674" s="39"/>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c r="Z674" s="39"/>
      <c r="AA674" s="39"/>
      <c r="AB674" s="39"/>
      <c r="AC674" s="39"/>
      <c r="AD674" s="39"/>
      <c r="AE674" s="39"/>
      <c r="AF674" s="39"/>
      <c r="AG674" s="39"/>
      <c r="AH674" s="39"/>
      <c r="AI674" s="39"/>
      <c r="AJ674" s="39"/>
      <c r="AK674" s="39"/>
      <c r="AL674" s="39"/>
      <c r="AM674" s="39"/>
      <c r="AN674" s="39"/>
      <c r="AO674" s="39"/>
      <c r="AP674" s="39"/>
      <c r="AQ674" s="39"/>
      <c r="AR674" s="39"/>
      <c r="AS674" s="39"/>
      <c r="AT674" s="39"/>
      <c r="AU674" s="39"/>
      <c r="AV674" s="39"/>
      <c r="AW674" s="39"/>
      <c r="AX674" s="39"/>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row>
    <row r="675" spans="1:73" ht="12.75" customHeight="1" x14ac:dyDescent="0.25">
      <c r="A675" s="39"/>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c r="Z675" s="39"/>
      <c r="AA675" s="39"/>
      <c r="AB675" s="39"/>
      <c r="AC675" s="39"/>
      <c r="AD675" s="39"/>
      <c r="AE675" s="39"/>
      <c r="AF675" s="39"/>
      <c r="AG675" s="39"/>
      <c r="AH675" s="39"/>
      <c r="AI675" s="39"/>
      <c r="AJ675" s="39"/>
      <c r="AK675" s="39"/>
      <c r="AL675" s="39"/>
      <c r="AM675" s="39"/>
      <c r="AN675" s="39"/>
      <c r="AO675" s="39"/>
      <c r="AP675" s="39"/>
      <c r="AQ675" s="39"/>
      <c r="AR675" s="39"/>
      <c r="AS675" s="39"/>
      <c r="AT675" s="39"/>
      <c r="AU675" s="39"/>
      <c r="AV675" s="39"/>
      <c r="AW675" s="39"/>
      <c r="AX675" s="39"/>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row>
    <row r="676" spans="1:73" ht="12.75" customHeight="1" x14ac:dyDescent="0.25">
      <c r="A676" s="39"/>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c r="Z676" s="39"/>
      <c r="AA676" s="39"/>
      <c r="AB676" s="39"/>
      <c r="AC676" s="39"/>
      <c r="AD676" s="39"/>
      <c r="AE676" s="39"/>
      <c r="AF676" s="39"/>
      <c r="AG676" s="39"/>
      <c r="AH676" s="39"/>
      <c r="AI676" s="39"/>
      <c r="AJ676" s="39"/>
      <c r="AK676" s="39"/>
      <c r="AL676" s="39"/>
      <c r="AM676" s="39"/>
      <c r="AN676" s="39"/>
      <c r="AO676" s="39"/>
      <c r="AP676" s="39"/>
      <c r="AQ676" s="39"/>
      <c r="AR676" s="39"/>
      <c r="AS676" s="39"/>
      <c r="AT676" s="39"/>
      <c r="AU676" s="39"/>
      <c r="AV676" s="39"/>
      <c r="AW676" s="39"/>
      <c r="AX676" s="39"/>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row>
    <row r="677" spans="1:73" ht="12.75" customHeight="1" x14ac:dyDescent="0.25">
      <c r="A677" s="39"/>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c r="Z677" s="39"/>
      <c r="AA677" s="39"/>
      <c r="AB677" s="39"/>
      <c r="AC677" s="39"/>
      <c r="AD677" s="39"/>
      <c r="AE677" s="39"/>
      <c r="AF677" s="39"/>
      <c r="AG677" s="39"/>
      <c r="AH677" s="39"/>
      <c r="AI677" s="39"/>
      <c r="AJ677" s="39"/>
      <c r="AK677" s="39"/>
      <c r="AL677" s="39"/>
      <c r="AM677" s="39"/>
      <c r="AN677" s="39"/>
      <c r="AO677" s="39"/>
      <c r="AP677" s="39"/>
      <c r="AQ677" s="39"/>
      <c r="AR677" s="39"/>
      <c r="AS677" s="39"/>
      <c r="AT677" s="39"/>
      <c r="AU677" s="39"/>
      <c r="AV677" s="39"/>
      <c r="AW677" s="39"/>
      <c r="AX677" s="39"/>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row>
    <row r="678" spans="1:73" ht="12.75" customHeight="1" x14ac:dyDescent="0.25">
      <c r="A678" s="39"/>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c r="Z678" s="39"/>
      <c r="AA678" s="39"/>
      <c r="AB678" s="39"/>
      <c r="AC678" s="39"/>
      <c r="AD678" s="39"/>
      <c r="AE678" s="39"/>
      <c r="AF678" s="39"/>
      <c r="AG678" s="39"/>
      <c r="AH678" s="39"/>
      <c r="AI678" s="39"/>
      <c r="AJ678" s="39"/>
      <c r="AK678" s="39"/>
      <c r="AL678" s="39"/>
      <c r="AM678" s="39"/>
      <c r="AN678" s="39"/>
      <c r="AO678" s="39"/>
      <c r="AP678" s="39"/>
      <c r="AQ678" s="39"/>
      <c r="AR678" s="39"/>
      <c r="AS678" s="39"/>
      <c r="AT678" s="39"/>
      <c r="AU678" s="39"/>
      <c r="AV678" s="39"/>
      <c r="AW678" s="39"/>
      <c r="AX678" s="39"/>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row>
    <row r="679" spans="1:73" ht="12.75" customHeight="1" x14ac:dyDescent="0.25">
      <c r="A679" s="39"/>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c r="Z679" s="39"/>
      <c r="AA679" s="39"/>
      <c r="AB679" s="39"/>
      <c r="AC679" s="39"/>
      <c r="AD679" s="39"/>
      <c r="AE679" s="39"/>
      <c r="AF679" s="39"/>
      <c r="AG679" s="39"/>
      <c r="AH679" s="39"/>
      <c r="AI679" s="39"/>
      <c r="AJ679" s="39"/>
      <c r="AK679" s="39"/>
      <c r="AL679" s="39"/>
      <c r="AM679" s="39"/>
      <c r="AN679" s="39"/>
      <c r="AO679" s="39"/>
      <c r="AP679" s="39"/>
      <c r="AQ679" s="39"/>
      <c r="AR679" s="39"/>
      <c r="AS679" s="39"/>
      <c r="AT679" s="39"/>
      <c r="AU679" s="39"/>
      <c r="AV679" s="39"/>
      <c r="AW679" s="39"/>
      <c r="AX679" s="39"/>
      <c r="AY679" s="41"/>
      <c r="AZ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row>
    <row r="680" spans="1:73" ht="12.75" customHeight="1" x14ac:dyDescent="0.25">
      <c r="A680" s="39"/>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c r="Z680" s="39"/>
      <c r="AA680" s="39"/>
      <c r="AB680" s="39"/>
      <c r="AC680" s="39"/>
      <c r="AD680" s="39"/>
      <c r="AE680" s="39"/>
      <c r="AF680" s="39"/>
      <c r="AG680" s="39"/>
      <c r="AH680" s="39"/>
      <c r="AI680" s="39"/>
      <c r="AJ680" s="39"/>
      <c r="AK680" s="39"/>
      <c r="AL680" s="39"/>
      <c r="AM680" s="39"/>
      <c r="AN680" s="39"/>
      <c r="AO680" s="39"/>
      <c r="AP680" s="39"/>
      <c r="AQ680" s="39"/>
      <c r="AR680" s="39"/>
      <c r="AS680" s="39"/>
      <c r="AT680" s="39"/>
      <c r="AU680" s="39"/>
      <c r="AV680" s="39"/>
      <c r="AW680" s="39"/>
      <c r="AX680" s="39"/>
      <c r="AY680" s="41"/>
      <c r="AZ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row>
    <row r="681" spans="1:73" ht="12.75" customHeight="1" x14ac:dyDescent="0.25">
      <c r="A681" s="39"/>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c r="Z681" s="39"/>
      <c r="AA681" s="39"/>
      <c r="AB681" s="39"/>
      <c r="AC681" s="39"/>
      <c r="AD681" s="39"/>
      <c r="AE681" s="39"/>
      <c r="AF681" s="39"/>
      <c r="AG681" s="39"/>
      <c r="AH681" s="39"/>
      <c r="AI681" s="39"/>
      <c r="AJ681" s="39"/>
      <c r="AK681" s="39"/>
      <c r="AL681" s="39"/>
      <c r="AM681" s="39"/>
      <c r="AN681" s="39"/>
      <c r="AO681" s="39"/>
      <c r="AP681" s="39"/>
      <c r="AQ681" s="39"/>
      <c r="AR681" s="39"/>
      <c r="AS681" s="39"/>
      <c r="AT681" s="39"/>
      <c r="AU681" s="39"/>
      <c r="AV681" s="39"/>
      <c r="AW681" s="39"/>
      <c r="AX681" s="39"/>
      <c r="AY681" s="41"/>
      <c r="AZ681" s="41"/>
      <c r="BA681" s="41"/>
      <c r="BB681" s="41"/>
      <c r="BC681" s="41"/>
      <c r="BD681" s="41"/>
      <c r="BE681" s="41"/>
      <c r="BF681" s="41"/>
      <c r="BG681" s="41"/>
      <c r="BH681" s="41"/>
      <c r="BI681" s="41"/>
      <c r="BJ681" s="41"/>
      <c r="BK681" s="41"/>
      <c r="BL681" s="41"/>
      <c r="BM681" s="41"/>
      <c r="BN681" s="41"/>
      <c r="BO681" s="41"/>
      <c r="BP681" s="41"/>
      <c r="BQ681" s="41"/>
      <c r="BR681" s="41"/>
      <c r="BS681" s="41"/>
      <c r="BT681" s="41"/>
      <c r="BU681" s="41"/>
    </row>
    <row r="682" spans="1:73" ht="12.75" customHeight="1" x14ac:dyDescent="0.25">
      <c r="A682" s="39"/>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c r="Z682" s="39"/>
      <c r="AA682" s="39"/>
      <c r="AB682" s="39"/>
      <c r="AC682" s="39"/>
      <c r="AD682" s="39"/>
      <c r="AE682" s="39"/>
      <c r="AF682" s="39"/>
      <c r="AG682" s="39"/>
      <c r="AH682" s="39"/>
      <c r="AI682" s="39"/>
      <c r="AJ682" s="39"/>
      <c r="AK682" s="39"/>
      <c r="AL682" s="39"/>
      <c r="AM682" s="39"/>
      <c r="AN682" s="39"/>
      <c r="AO682" s="39"/>
      <c r="AP682" s="39"/>
      <c r="AQ682" s="39"/>
      <c r="AR682" s="39"/>
      <c r="AS682" s="39"/>
      <c r="AT682" s="39"/>
      <c r="AU682" s="39"/>
      <c r="AV682" s="39"/>
      <c r="AW682" s="39"/>
      <c r="AX682" s="39"/>
      <c r="AY682" s="41"/>
      <c r="AZ682" s="41"/>
      <c r="BA682" s="41"/>
      <c r="BB682" s="41"/>
      <c r="BC682" s="41"/>
      <c r="BD682" s="41"/>
      <c r="BE682" s="41"/>
      <c r="BF682" s="41"/>
      <c r="BG682" s="41"/>
      <c r="BH682" s="41"/>
      <c r="BI682" s="41"/>
      <c r="BJ682" s="41"/>
      <c r="BK682" s="41"/>
      <c r="BL682" s="41"/>
      <c r="BM682" s="41"/>
      <c r="BN682" s="41"/>
      <c r="BO682" s="41"/>
      <c r="BP682" s="41"/>
      <c r="BQ682" s="41"/>
      <c r="BR682" s="41"/>
      <c r="BS682" s="41"/>
      <c r="BT682" s="41"/>
      <c r="BU682" s="41"/>
    </row>
    <row r="683" spans="1:73" ht="12.75" customHeight="1" x14ac:dyDescent="0.25">
      <c r="A683" s="39"/>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c r="Z683" s="39"/>
      <c r="AA683" s="39"/>
      <c r="AB683" s="39"/>
      <c r="AC683" s="39"/>
      <c r="AD683" s="39"/>
      <c r="AE683" s="39"/>
      <c r="AF683" s="39"/>
      <c r="AG683" s="39"/>
      <c r="AH683" s="39"/>
      <c r="AI683" s="39"/>
      <c r="AJ683" s="39"/>
      <c r="AK683" s="39"/>
      <c r="AL683" s="39"/>
      <c r="AM683" s="39"/>
      <c r="AN683" s="39"/>
      <c r="AO683" s="39"/>
      <c r="AP683" s="39"/>
      <c r="AQ683" s="39"/>
      <c r="AR683" s="39"/>
      <c r="AS683" s="39"/>
      <c r="AT683" s="39"/>
      <c r="AU683" s="39"/>
      <c r="AV683" s="39"/>
      <c r="AW683" s="39"/>
      <c r="AX683" s="39"/>
      <c r="AY683" s="41"/>
      <c r="AZ683" s="41"/>
      <c r="BA683" s="41"/>
      <c r="BB683" s="41"/>
      <c r="BC683" s="41"/>
      <c r="BD683" s="41"/>
      <c r="BE683" s="41"/>
      <c r="BF683" s="41"/>
      <c r="BG683" s="41"/>
      <c r="BH683" s="41"/>
      <c r="BI683" s="41"/>
      <c r="BJ683" s="41"/>
      <c r="BK683" s="41"/>
      <c r="BL683" s="41"/>
      <c r="BM683" s="41"/>
      <c r="BN683" s="41"/>
      <c r="BO683" s="41"/>
      <c r="BP683" s="41"/>
      <c r="BQ683" s="41"/>
      <c r="BR683" s="41"/>
      <c r="BS683" s="41"/>
      <c r="BT683" s="41"/>
      <c r="BU683" s="41"/>
    </row>
    <row r="684" spans="1:73" ht="12.75" customHeight="1" x14ac:dyDescent="0.25">
      <c r="A684" s="39"/>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c r="Z684" s="39"/>
      <c r="AA684" s="39"/>
      <c r="AB684" s="39"/>
      <c r="AC684" s="39"/>
      <c r="AD684" s="39"/>
      <c r="AE684" s="39"/>
      <c r="AF684" s="39"/>
      <c r="AG684" s="39"/>
      <c r="AH684" s="39"/>
      <c r="AI684" s="39"/>
      <c r="AJ684" s="39"/>
      <c r="AK684" s="39"/>
      <c r="AL684" s="39"/>
      <c r="AM684" s="39"/>
      <c r="AN684" s="39"/>
      <c r="AO684" s="39"/>
      <c r="AP684" s="39"/>
      <c r="AQ684" s="39"/>
      <c r="AR684" s="39"/>
      <c r="AS684" s="39"/>
      <c r="AT684" s="39"/>
      <c r="AU684" s="39"/>
      <c r="AV684" s="39"/>
      <c r="AW684" s="39"/>
      <c r="AX684" s="39"/>
      <c r="AY684" s="41"/>
      <c r="AZ684" s="41"/>
      <c r="BA684" s="41"/>
      <c r="BB684" s="41"/>
      <c r="BC684" s="41"/>
      <c r="BD684" s="41"/>
      <c r="BE684" s="41"/>
      <c r="BF684" s="41"/>
      <c r="BG684" s="41"/>
      <c r="BH684" s="41"/>
      <c r="BI684" s="41"/>
      <c r="BJ684" s="41"/>
      <c r="BK684" s="41"/>
      <c r="BL684" s="41"/>
      <c r="BM684" s="41"/>
      <c r="BN684" s="41"/>
      <c r="BO684" s="41"/>
      <c r="BP684" s="41"/>
      <c r="BQ684" s="41"/>
      <c r="BR684" s="41"/>
      <c r="BS684" s="41"/>
      <c r="BT684" s="41"/>
      <c r="BU684" s="41"/>
    </row>
    <row r="685" spans="1:73" ht="12.75" customHeight="1" x14ac:dyDescent="0.25">
      <c r="A685" s="39"/>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c r="Z685" s="39"/>
      <c r="AA685" s="39"/>
      <c r="AB685" s="39"/>
      <c r="AC685" s="39"/>
      <c r="AD685" s="39"/>
      <c r="AE685" s="39"/>
      <c r="AF685" s="39"/>
      <c r="AG685" s="39"/>
      <c r="AH685" s="39"/>
      <c r="AI685" s="39"/>
      <c r="AJ685" s="39"/>
      <c r="AK685" s="39"/>
      <c r="AL685" s="39"/>
      <c r="AM685" s="39"/>
      <c r="AN685" s="39"/>
      <c r="AO685" s="39"/>
      <c r="AP685" s="39"/>
      <c r="AQ685" s="39"/>
      <c r="AR685" s="39"/>
      <c r="AS685" s="39"/>
      <c r="AT685" s="39"/>
      <c r="AU685" s="39"/>
      <c r="AV685" s="39"/>
      <c r="AW685" s="39"/>
      <c r="AX685" s="39"/>
      <c r="AY685" s="41"/>
      <c r="AZ685" s="41"/>
      <c r="BA685" s="41"/>
      <c r="BB685" s="41"/>
      <c r="BC685" s="41"/>
      <c r="BD685" s="41"/>
      <c r="BE685" s="41"/>
      <c r="BF685" s="41"/>
      <c r="BG685" s="41"/>
      <c r="BH685" s="41"/>
      <c r="BI685" s="41"/>
      <c r="BJ685" s="41"/>
      <c r="BK685" s="41"/>
      <c r="BL685" s="41"/>
      <c r="BM685" s="41"/>
      <c r="BN685" s="41"/>
      <c r="BO685" s="41"/>
      <c r="BP685" s="41"/>
      <c r="BQ685" s="41"/>
      <c r="BR685" s="41"/>
      <c r="BS685" s="41"/>
      <c r="BT685" s="41"/>
      <c r="BU685" s="41"/>
    </row>
    <row r="686" spans="1:73" ht="12.75" customHeight="1" x14ac:dyDescent="0.25">
      <c r="A686" s="39"/>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c r="Z686" s="39"/>
      <c r="AA686" s="39"/>
      <c r="AB686" s="39"/>
      <c r="AC686" s="39"/>
      <c r="AD686" s="39"/>
      <c r="AE686" s="39"/>
      <c r="AF686" s="39"/>
      <c r="AG686" s="39"/>
      <c r="AH686" s="39"/>
      <c r="AI686" s="39"/>
      <c r="AJ686" s="39"/>
      <c r="AK686" s="39"/>
      <c r="AL686" s="39"/>
      <c r="AM686" s="39"/>
      <c r="AN686" s="39"/>
      <c r="AO686" s="39"/>
      <c r="AP686" s="39"/>
      <c r="AQ686" s="39"/>
      <c r="AR686" s="39"/>
      <c r="AS686" s="39"/>
      <c r="AT686" s="39"/>
      <c r="AU686" s="39"/>
      <c r="AV686" s="39"/>
      <c r="AW686" s="39"/>
      <c r="AX686" s="39"/>
      <c r="AY686" s="41"/>
      <c r="AZ686" s="41"/>
      <c r="BA686" s="41"/>
      <c r="BB686" s="41"/>
      <c r="BC686" s="41"/>
      <c r="BD686" s="41"/>
      <c r="BE686" s="41"/>
      <c r="BF686" s="41"/>
      <c r="BG686" s="41"/>
      <c r="BH686" s="41"/>
      <c r="BI686" s="41"/>
      <c r="BJ686" s="41"/>
      <c r="BK686" s="41"/>
      <c r="BL686" s="41"/>
      <c r="BM686" s="41"/>
      <c r="BN686" s="41"/>
      <c r="BO686" s="41"/>
      <c r="BP686" s="41"/>
      <c r="BQ686" s="41"/>
      <c r="BR686" s="41"/>
      <c r="BS686" s="41"/>
      <c r="BT686" s="41"/>
      <c r="BU686" s="41"/>
    </row>
    <row r="687" spans="1:73" ht="12.75" customHeight="1" x14ac:dyDescent="0.25">
      <c r="A687" s="39"/>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c r="Z687" s="39"/>
      <c r="AA687" s="39"/>
      <c r="AB687" s="39"/>
      <c r="AC687" s="39"/>
      <c r="AD687" s="39"/>
      <c r="AE687" s="39"/>
      <c r="AF687" s="39"/>
      <c r="AG687" s="39"/>
      <c r="AH687" s="39"/>
      <c r="AI687" s="39"/>
      <c r="AJ687" s="39"/>
      <c r="AK687" s="39"/>
      <c r="AL687" s="39"/>
      <c r="AM687" s="39"/>
      <c r="AN687" s="39"/>
      <c r="AO687" s="39"/>
      <c r="AP687" s="39"/>
      <c r="AQ687" s="39"/>
      <c r="AR687" s="39"/>
      <c r="AS687" s="39"/>
      <c r="AT687" s="39"/>
      <c r="AU687" s="39"/>
      <c r="AV687" s="39"/>
      <c r="AW687" s="39"/>
      <c r="AX687" s="39"/>
      <c r="AY687" s="41"/>
      <c r="AZ687" s="41"/>
      <c r="BA687" s="41"/>
      <c r="BB687" s="41"/>
      <c r="BC687" s="41"/>
      <c r="BD687" s="41"/>
      <c r="BE687" s="41"/>
      <c r="BF687" s="41"/>
      <c r="BG687" s="41"/>
      <c r="BH687" s="41"/>
      <c r="BI687" s="41"/>
      <c r="BJ687" s="41"/>
      <c r="BK687" s="41"/>
      <c r="BL687" s="41"/>
      <c r="BM687" s="41"/>
      <c r="BN687" s="41"/>
      <c r="BO687" s="41"/>
      <c r="BP687" s="41"/>
      <c r="BQ687" s="41"/>
      <c r="BR687" s="41"/>
      <c r="BS687" s="41"/>
      <c r="BT687" s="41"/>
      <c r="BU687" s="41"/>
    </row>
    <row r="688" spans="1:73" ht="12.75" customHeight="1" x14ac:dyDescent="0.25">
      <c r="A688" s="39"/>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c r="Z688" s="39"/>
      <c r="AA688" s="39"/>
      <c r="AB688" s="39"/>
      <c r="AC688" s="39"/>
      <c r="AD688" s="39"/>
      <c r="AE688" s="39"/>
      <c r="AF688" s="39"/>
      <c r="AG688" s="39"/>
      <c r="AH688" s="39"/>
      <c r="AI688" s="39"/>
      <c r="AJ688" s="39"/>
      <c r="AK688" s="39"/>
      <c r="AL688" s="39"/>
      <c r="AM688" s="39"/>
      <c r="AN688" s="39"/>
      <c r="AO688" s="39"/>
      <c r="AP688" s="39"/>
      <c r="AQ688" s="39"/>
      <c r="AR688" s="39"/>
      <c r="AS688" s="39"/>
      <c r="AT688" s="39"/>
      <c r="AU688" s="39"/>
      <c r="AV688" s="39"/>
      <c r="AW688" s="39"/>
      <c r="AX688" s="39"/>
      <c r="AY688" s="41"/>
      <c r="AZ688" s="41"/>
      <c r="BA688" s="41"/>
      <c r="BB688" s="41"/>
      <c r="BC688" s="41"/>
      <c r="BD688" s="41"/>
      <c r="BE688" s="41"/>
      <c r="BF688" s="41"/>
      <c r="BG688" s="41"/>
      <c r="BH688" s="41"/>
      <c r="BI688" s="41"/>
      <c r="BJ688" s="41"/>
      <c r="BK688" s="41"/>
      <c r="BL688" s="41"/>
      <c r="BM688" s="41"/>
      <c r="BN688" s="41"/>
      <c r="BO688" s="41"/>
      <c r="BP688" s="41"/>
      <c r="BQ688" s="41"/>
      <c r="BR688" s="41"/>
      <c r="BS688" s="41"/>
      <c r="BT688" s="41"/>
      <c r="BU688" s="41"/>
    </row>
    <row r="689" spans="1:73" ht="12.75" customHeight="1" x14ac:dyDescent="0.25">
      <c r="A689" s="39"/>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c r="Z689" s="39"/>
      <c r="AA689" s="39"/>
      <c r="AB689" s="39"/>
      <c r="AC689" s="39"/>
      <c r="AD689" s="39"/>
      <c r="AE689" s="39"/>
      <c r="AF689" s="39"/>
      <c r="AG689" s="39"/>
      <c r="AH689" s="39"/>
      <c r="AI689" s="39"/>
      <c r="AJ689" s="39"/>
      <c r="AK689" s="39"/>
      <c r="AL689" s="39"/>
      <c r="AM689" s="39"/>
      <c r="AN689" s="39"/>
      <c r="AO689" s="39"/>
      <c r="AP689" s="39"/>
      <c r="AQ689" s="39"/>
      <c r="AR689" s="39"/>
      <c r="AS689" s="39"/>
      <c r="AT689" s="39"/>
      <c r="AU689" s="39"/>
      <c r="AV689" s="39"/>
      <c r="AW689" s="39"/>
      <c r="AX689" s="39"/>
      <c r="AY689" s="41"/>
      <c r="AZ689" s="41"/>
      <c r="BA689" s="41"/>
      <c r="BB689" s="41"/>
      <c r="BC689" s="41"/>
      <c r="BD689" s="41"/>
      <c r="BE689" s="41"/>
      <c r="BF689" s="41"/>
      <c r="BG689" s="41"/>
      <c r="BH689" s="41"/>
      <c r="BI689" s="41"/>
      <c r="BJ689" s="41"/>
      <c r="BK689" s="41"/>
      <c r="BL689" s="41"/>
      <c r="BM689" s="41"/>
      <c r="BN689" s="41"/>
      <c r="BO689" s="41"/>
      <c r="BP689" s="41"/>
      <c r="BQ689" s="41"/>
      <c r="BR689" s="41"/>
      <c r="BS689" s="41"/>
      <c r="BT689" s="41"/>
      <c r="BU689" s="41"/>
    </row>
    <row r="690" spans="1:73" ht="12.75" customHeight="1" x14ac:dyDescent="0.25">
      <c r="A690" s="39"/>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c r="Z690" s="39"/>
      <c r="AA690" s="39"/>
      <c r="AB690" s="39"/>
      <c r="AC690" s="39"/>
      <c r="AD690" s="39"/>
      <c r="AE690" s="39"/>
      <c r="AF690" s="39"/>
      <c r="AG690" s="39"/>
      <c r="AH690" s="39"/>
      <c r="AI690" s="39"/>
      <c r="AJ690" s="39"/>
      <c r="AK690" s="39"/>
      <c r="AL690" s="39"/>
      <c r="AM690" s="39"/>
      <c r="AN690" s="39"/>
      <c r="AO690" s="39"/>
      <c r="AP690" s="39"/>
      <c r="AQ690" s="39"/>
      <c r="AR690" s="39"/>
      <c r="AS690" s="39"/>
      <c r="AT690" s="39"/>
      <c r="AU690" s="39"/>
      <c r="AV690" s="39"/>
      <c r="AW690" s="39"/>
      <c r="AX690" s="39"/>
      <c r="AY690" s="41"/>
      <c r="AZ690" s="41"/>
      <c r="BA690" s="41"/>
      <c r="BB690" s="41"/>
      <c r="BC690" s="41"/>
      <c r="BD690" s="41"/>
      <c r="BE690" s="41"/>
      <c r="BF690" s="41"/>
      <c r="BG690" s="41"/>
      <c r="BH690" s="41"/>
      <c r="BI690" s="41"/>
      <c r="BJ690" s="41"/>
      <c r="BK690" s="41"/>
      <c r="BL690" s="41"/>
      <c r="BM690" s="41"/>
      <c r="BN690" s="41"/>
      <c r="BO690" s="41"/>
      <c r="BP690" s="41"/>
      <c r="BQ690" s="41"/>
      <c r="BR690" s="41"/>
      <c r="BS690" s="41"/>
      <c r="BT690" s="41"/>
      <c r="BU690" s="41"/>
    </row>
    <row r="691" spans="1:73" ht="12.75" customHeight="1" x14ac:dyDescent="0.25">
      <c r="A691" s="39"/>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c r="Z691" s="39"/>
      <c r="AA691" s="39"/>
      <c r="AB691" s="39"/>
      <c r="AC691" s="39"/>
      <c r="AD691" s="39"/>
      <c r="AE691" s="39"/>
      <c r="AF691" s="39"/>
      <c r="AG691" s="39"/>
      <c r="AH691" s="39"/>
      <c r="AI691" s="39"/>
      <c r="AJ691" s="39"/>
      <c r="AK691" s="39"/>
      <c r="AL691" s="39"/>
      <c r="AM691" s="39"/>
      <c r="AN691" s="39"/>
      <c r="AO691" s="39"/>
      <c r="AP691" s="39"/>
      <c r="AQ691" s="39"/>
      <c r="AR691" s="39"/>
      <c r="AS691" s="39"/>
      <c r="AT691" s="39"/>
      <c r="AU691" s="39"/>
      <c r="AV691" s="39"/>
      <c r="AW691" s="39"/>
      <c r="AX691" s="39"/>
      <c r="AY691" s="41"/>
      <c r="AZ691" s="41"/>
      <c r="BA691" s="41"/>
      <c r="BB691" s="41"/>
      <c r="BC691" s="41"/>
      <c r="BD691" s="41"/>
      <c r="BE691" s="41"/>
      <c r="BF691" s="41"/>
      <c r="BG691" s="41"/>
      <c r="BH691" s="41"/>
      <c r="BI691" s="41"/>
      <c r="BJ691" s="41"/>
      <c r="BK691" s="41"/>
      <c r="BL691" s="41"/>
      <c r="BM691" s="41"/>
      <c r="BN691" s="41"/>
      <c r="BO691" s="41"/>
      <c r="BP691" s="41"/>
      <c r="BQ691" s="41"/>
      <c r="BR691" s="41"/>
      <c r="BS691" s="41"/>
      <c r="BT691" s="41"/>
      <c r="BU691" s="41"/>
    </row>
    <row r="692" spans="1:73" ht="12.75" customHeight="1" x14ac:dyDescent="0.25">
      <c r="A692" s="39"/>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c r="Z692" s="39"/>
      <c r="AA692" s="39"/>
      <c r="AB692" s="39"/>
      <c r="AC692" s="39"/>
      <c r="AD692" s="39"/>
      <c r="AE692" s="39"/>
      <c r="AF692" s="39"/>
      <c r="AG692" s="39"/>
      <c r="AH692" s="39"/>
      <c r="AI692" s="39"/>
      <c r="AJ692" s="39"/>
      <c r="AK692" s="39"/>
      <c r="AL692" s="39"/>
      <c r="AM692" s="39"/>
      <c r="AN692" s="39"/>
      <c r="AO692" s="39"/>
      <c r="AP692" s="39"/>
      <c r="AQ692" s="39"/>
      <c r="AR692" s="39"/>
      <c r="AS692" s="39"/>
      <c r="AT692" s="39"/>
      <c r="AU692" s="39"/>
      <c r="AV692" s="39"/>
      <c r="AW692" s="39"/>
      <c r="AX692" s="39"/>
      <c r="AY692" s="41"/>
      <c r="AZ692" s="41"/>
      <c r="BA692" s="41"/>
      <c r="BB692" s="41"/>
      <c r="BC692" s="41"/>
      <c r="BD692" s="41"/>
      <c r="BE692" s="41"/>
      <c r="BF692" s="41"/>
      <c r="BG692" s="41"/>
      <c r="BH692" s="41"/>
      <c r="BI692" s="41"/>
      <c r="BJ692" s="41"/>
      <c r="BK692" s="41"/>
      <c r="BL692" s="41"/>
      <c r="BM692" s="41"/>
      <c r="BN692" s="41"/>
      <c r="BO692" s="41"/>
      <c r="BP692" s="41"/>
      <c r="BQ692" s="41"/>
      <c r="BR692" s="41"/>
      <c r="BS692" s="41"/>
      <c r="BT692" s="41"/>
      <c r="BU692" s="41"/>
    </row>
    <row r="693" spans="1:73" ht="12.75" customHeight="1" x14ac:dyDescent="0.25">
      <c r="A693" s="39"/>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c r="Z693" s="39"/>
      <c r="AA693" s="39"/>
      <c r="AB693" s="39"/>
      <c r="AC693" s="39"/>
      <c r="AD693" s="39"/>
      <c r="AE693" s="39"/>
      <c r="AF693" s="39"/>
      <c r="AG693" s="39"/>
      <c r="AH693" s="39"/>
      <c r="AI693" s="39"/>
      <c r="AJ693" s="39"/>
      <c r="AK693" s="39"/>
      <c r="AL693" s="39"/>
      <c r="AM693" s="39"/>
      <c r="AN693" s="39"/>
      <c r="AO693" s="39"/>
      <c r="AP693" s="39"/>
      <c r="AQ693" s="39"/>
      <c r="AR693" s="39"/>
      <c r="AS693" s="39"/>
      <c r="AT693" s="39"/>
      <c r="AU693" s="39"/>
      <c r="AV693" s="39"/>
      <c r="AW693" s="39"/>
      <c r="AX693" s="39"/>
      <c r="AY693" s="41"/>
      <c r="AZ693" s="41"/>
      <c r="BA693" s="41"/>
      <c r="BB693" s="41"/>
      <c r="BC693" s="41"/>
      <c r="BD693" s="41"/>
      <c r="BE693" s="41"/>
      <c r="BF693" s="41"/>
      <c r="BG693" s="41"/>
      <c r="BH693" s="41"/>
      <c r="BI693" s="41"/>
      <c r="BJ693" s="41"/>
      <c r="BK693" s="41"/>
      <c r="BL693" s="41"/>
      <c r="BM693" s="41"/>
      <c r="BN693" s="41"/>
      <c r="BO693" s="41"/>
      <c r="BP693" s="41"/>
      <c r="BQ693" s="41"/>
      <c r="BR693" s="41"/>
      <c r="BS693" s="41"/>
      <c r="BT693" s="41"/>
      <c r="BU693" s="41"/>
    </row>
    <row r="694" spans="1:73" ht="12.75" customHeight="1" x14ac:dyDescent="0.25">
      <c r="A694" s="39"/>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c r="Z694" s="39"/>
      <c r="AA694" s="39"/>
      <c r="AB694" s="39"/>
      <c r="AC694" s="39"/>
      <c r="AD694" s="39"/>
      <c r="AE694" s="39"/>
      <c r="AF694" s="39"/>
      <c r="AG694" s="39"/>
      <c r="AH694" s="39"/>
      <c r="AI694" s="39"/>
      <c r="AJ694" s="39"/>
      <c r="AK694" s="39"/>
      <c r="AL694" s="39"/>
      <c r="AM694" s="39"/>
      <c r="AN694" s="39"/>
      <c r="AO694" s="39"/>
      <c r="AP694" s="39"/>
      <c r="AQ694" s="39"/>
      <c r="AR694" s="39"/>
      <c r="AS694" s="39"/>
      <c r="AT694" s="39"/>
      <c r="AU694" s="39"/>
      <c r="AV694" s="39"/>
      <c r="AW694" s="39"/>
      <c r="AX694" s="39"/>
      <c r="AY694" s="41"/>
      <c r="AZ694" s="41"/>
      <c r="BA694" s="41"/>
      <c r="BB694" s="41"/>
      <c r="BC694" s="41"/>
      <c r="BD694" s="41"/>
      <c r="BE694" s="41"/>
      <c r="BF694" s="41"/>
      <c r="BG694" s="41"/>
      <c r="BH694" s="41"/>
      <c r="BI694" s="41"/>
      <c r="BJ694" s="41"/>
      <c r="BK694" s="41"/>
      <c r="BL694" s="41"/>
      <c r="BM694" s="41"/>
      <c r="BN694" s="41"/>
      <c r="BO694" s="41"/>
      <c r="BP694" s="41"/>
      <c r="BQ694" s="41"/>
      <c r="BR694" s="41"/>
      <c r="BS694" s="41"/>
      <c r="BT694" s="41"/>
      <c r="BU694" s="41"/>
    </row>
    <row r="695" spans="1:73" ht="12.75" customHeight="1" x14ac:dyDescent="0.25">
      <c r="A695" s="39"/>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c r="Z695" s="39"/>
      <c r="AA695" s="39"/>
      <c r="AB695" s="39"/>
      <c r="AC695" s="39"/>
      <c r="AD695" s="39"/>
      <c r="AE695" s="39"/>
      <c r="AF695" s="39"/>
      <c r="AG695" s="39"/>
      <c r="AH695" s="39"/>
      <c r="AI695" s="39"/>
      <c r="AJ695" s="39"/>
      <c r="AK695" s="39"/>
      <c r="AL695" s="39"/>
      <c r="AM695" s="39"/>
      <c r="AN695" s="39"/>
      <c r="AO695" s="39"/>
      <c r="AP695" s="39"/>
      <c r="AQ695" s="39"/>
      <c r="AR695" s="39"/>
      <c r="AS695" s="39"/>
      <c r="AT695" s="39"/>
      <c r="AU695" s="39"/>
      <c r="AV695" s="39"/>
      <c r="AW695" s="39"/>
      <c r="AX695" s="39"/>
      <c r="AY695" s="41"/>
      <c r="AZ695" s="41"/>
      <c r="BA695" s="41"/>
      <c r="BB695" s="41"/>
      <c r="BC695" s="41"/>
      <c r="BD695" s="41"/>
      <c r="BE695" s="41"/>
      <c r="BF695" s="41"/>
      <c r="BG695" s="41"/>
      <c r="BH695" s="41"/>
      <c r="BI695" s="41"/>
      <c r="BJ695" s="41"/>
      <c r="BK695" s="41"/>
      <c r="BL695" s="41"/>
      <c r="BM695" s="41"/>
      <c r="BN695" s="41"/>
      <c r="BO695" s="41"/>
      <c r="BP695" s="41"/>
      <c r="BQ695" s="41"/>
      <c r="BR695" s="41"/>
      <c r="BS695" s="41"/>
      <c r="BT695" s="41"/>
      <c r="BU695" s="41"/>
    </row>
    <row r="696" spans="1:73" ht="12.75" customHeight="1" x14ac:dyDescent="0.25">
      <c r="A696" s="39"/>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c r="Z696" s="39"/>
      <c r="AA696" s="39"/>
      <c r="AB696" s="39"/>
      <c r="AC696" s="39"/>
      <c r="AD696" s="39"/>
      <c r="AE696" s="39"/>
      <c r="AF696" s="39"/>
      <c r="AG696" s="39"/>
      <c r="AH696" s="39"/>
      <c r="AI696" s="39"/>
      <c r="AJ696" s="39"/>
      <c r="AK696" s="39"/>
      <c r="AL696" s="39"/>
      <c r="AM696" s="39"/>
      <c r="AN696" s="39"/>
      <c r="AO696" s="39"/>
      <c r="AP696" s="39"/>
      <c r="AQ696" s="39"/>
      <c r="AR696" s="39"/>
      <c r="AS696" s="39"/>
      <c r="AT696" s="39"/>
      <c r="AU696" s="39"/>
      <c r="AV696" s="39"/>
      <c r="AW696" s="39"/>
      <c r="AX696" s="39"/>
      <c r="AY696" s="41"/>
      <c r="AZ696" s="41"/>
      <c r="BA696" s="41"/>
      <c r="BB696" s="41"/>
      <c r="BC696" s="41"/>
      <c r="BD696" s="41"/>
      <c r="BE696" s="41"/>
      <c r="BF696" s="41"/>
      <c r="BG696" s="41"/>
      <c r="BH696" s="41"/>
      <c r="BI696" s="41"/>
      <c r="BJ696" s="41"/>
      <c r="BK696" s="41"/>
      <c r="BL696" s="41"/>
      <c r="BM696" s="41"/>
      <c r="BN696" s="41"/>
      <c r="BO696" s="41"/>
      <c r="BP696" s="41"/>
      <c r="BQ696" s="41"/>
      <c r="BR696" s="41"/>
      <c r="BS696" s="41"/>
      <c r="BT696" s="41"/>
      <c r="BU696" s="41"/>
    </row>
    <row r="697" spans="1:73" ht="12.75" customHeight="1" x14ac:dyDescent="0.25">
      <c r="A697" s="39"/>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c r="Z697" s="39"/>
      <c r="AA697" s="39"/>
      <c r="AB697" s="39"/>
      <c r="AC697" s="39"/>
      <c r="AD697" s="39"/>
      <c r="AE697" s="39"/>
      <c r="AF697" s="39"/>
      <c r="AG697" s="39"/>
      <c r="AH697" s="39"/>
      <c r="AI697" s="39"/>
      <c r="AJ697" s="39"/>
      <c r="AK697" s="39"/>
      <c r="AL697" s="39"/>
      <c r="AM697" s="39"/>
      <c r="AN697" s="39"/>
      <c r="AO697" s="39"/>
      <c r="AP697" s="39"/>
      <c r="AQ697" s="39"/>
      <c r="AR697" s="39"/>
      <c r="AS697" s="39"/>
      <c r="AT697" s="39"/>
      <c r="AU697" s="39"/>
      <c r="AV697" s="39"/>
      <c r="AW697" s="39"/>
      <c r="AX697" s="39"/>
      <c r="AY697" s="41"/>
      <c r="AZ697" s="41"/>
      <c r="BA697" s="41"/>
      <c r="BB697" s="41"/>
      <c r="BC697" s="41"/>
      <c r="BD697" s="41"/>
      <c r="BE697" s="41"/>
      <c r="BF697" s="41"/>
      <c r="BG697" s="41"/>
      <c r="BH697" s="41"/>
      <c r="BI697" s="41"/>
      <c r="BJ697" s="41"/>
      <c r="BK697" s="41"/>
      <c r="BL697" s="41"/>
      <c r="BM697" s="41"/>
      <c r="BN697" s="41"/>
      <c r="BO697" s="41"/>
      <c r="BP697" s="41"/>
      <c r="BQ697" s="41"/>
      <c r="BR697" s="41"/>
      <c r="BS697" s="41"/>
      <c r="BT697" s="41"/>
      <c r="BU697" s="41"/>
    </row>
    <row r="698" spans="1:73" ht="12.75" customHeight="1" x14ac:dyDescent="0.25">
      <c r="A698" s="39"/>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c r="Z698" s="39"/>
      <c r="AA698" s="39"/>
      <c r="AB698" s="39"/>
      <c r="AC698" s="39"/>
      <c r="AD698" s="39"/>
      <c r="AE698" s="39"/>
      <c r="AF698" s="39"/>
      <c r="AG698" s="39"/>
      <c r="AH698" s="39"/>
      <c r="AI698" s="39"/>
      <c r="AJ698" s="39"/>
      <c r="AK698" s="39"/>
      <c r="AL698" s="39"/>
      <c r="AM698" s="39"/>
      <c r="AN698" s="39"/>
      <c r="AO698" s="39"/>
      <c r="AP698" s="39"/>
      <c r="AQ698" s="39"/>
      <c r="AR698" s="39"/>
      <c r="AS698" s="39"/>
      <c r="AT698" s="39"/>
      <c r="AU698" s="39"/>
      <c r="AV698" s="39"/>
      <c r="AW698" s="39"/>
      <c r="AX698" s="39"/>
      <c r="AY698" s="41"/>
      <c r="AZ698" s="41"/>
      <c r="BA698" s="41"/>
      <c r="BB698" s="41"/>
      <c r="BC698" s="41"/>
      <c r="BD698" s="41"/>
      <c r="BE698" s="41"/>
      <c r="BF698" s="41"/>
      <c r="BG698" s="41"/>
      <c r="BH698" s="41"/>
      <c r="BI698" s="41"/>
      <c r="BJ698" s="41"/>
      <c r="BK698" s="41"/>
      <c r="BL698" s="41"/>
      <c r="BM698" s="41"/>
      <c r="BN698" s="41"/>
      <c r="BO698" s="41"/>
      <c r="BP698" s="41"/>
      <c r="BQ698" s="41"/>
      <c r="BR698" s="41"/>
      <c r="BS698" s="41"/>
      <c r="BT698" s="41"/>
      <c r="BU698" s="41"/>
    </row>
    <row r="699" spans="1:73" ht="12.75" customHeight="1" x14ac:dyDescent="0.25">
      <c r="A699" s="39"/>
      <c r="B699" s="39"/>
      <c r="C699" s="39"/>
      <c r="D699" s="39"/>
      <c r="E699" s="39"/>
      <c r="F699" s="39"/>
      <c r="G699" s="39"/>
      <c r="H699" s="39"/>
      <c r="I699" s="39"/>
      <c r="J699" s="39"/>
      <c r="K699" s="39"/>
      <c r="L699" s="39"/>
      <c r="M699" s="39"/>
      <c r="N699" s="39"/>
      <c r="O699" s="39"/>
      <c r="P699" s="39"/>
      <c r="Q699" s="39"/>
      <c r="R699" s="39"/>
      <c r="S699" s="39"/>
      <c r="T699" s="39"/>
      <c r="U699" s="39"/>
      <c r="V699" s="39"/>
      <c r="W699" s="39"/>
      <c r="X699" s="39"/>
      <c r="Y699" s="39"/>
      <c r="Z699" s="39"/>
      <c r="AA699" s="39"/>
      <c r="AB699" s="39"/>
      <c r="AC699" s="39"/>
      <c r="AD699" s="39"/>
      <c r="AE699" s="39"/>
      <c r="AF699" s="39"/>
      <c r="AG699" s="39"/>
      <c r="AH699" s="39"/>
      <c r="AI699" s="39"/>
      <c r="AJ699" s="39"/>
      <c r="AK699" s="39"/>
      <c r="AL699" s="39"/>
      <c r="AM699" s="39"/>
      <c r="AN699" s="39"/>
      <c r="AO699" s="39"/>
      <c r="AP699" s="39"/>
      <c r="AQ699" s="39"/>
      <c r="AR699" s="39"/>
      <c r="AS699" s="39"/>
      <c r="AT699" s="39"/>
      <c r="AU699" s="39"/>
      <c r="AV699" s="39"/>
      <c r="AW699" s="39"/>
      <c r="AX699" s="39"/>
      <c r="AY699" s="41"/>
      <c r="AZ699" s="41"/>
      <c r="BA699" s="41"/>
      <c r="BB699" s="41"/>
      <c r="BC699" s="41"/>
      <c r="BD699" s="41"/>
      <c r="BE699" s="41"/>
      <c r="BF699" s="41"/>
      <c r="BG699" s="41"/>
      <c r="BH699" s="41"/>
      <c r="BI699" s="41"/>
      <c r="BJ699" s="41"/>
      <c r="BK699" s="41"/>
      <c r="BL699" s="41"/>
      <c r="BM699" s="41"/>
      <c r="BN699" s="41"/>
      <c r="BO699" s="41"/>
      <c r="BP699" s="41"/>
      <c r="BQ699" s="41"/>
      <c r="BR699" s="41"/>
      <c r="BS699" s="41"/>
      <c r="BT699" s="41"/>
      <c r="BU699" s="41"/>
    </row>
    <row r="700" spans="1:73" ht="12.75" customHeight="1" x14ac:dyDescent="0.25">
      <c r="A700" s="39"/>
      <c r="B700" s="39"/>
      <c r="C700" s="39"/>
      <c r="D700" s="39"/>
      <c r="E700" s="39"/>
      <c r="F700" s="39"/>
      <c r="G700" s="39"/>
      <c r="H700" s="39"/>
      <c r="I700" s="39"/>
      <c r="J700" s="39"/>
      <c r="K700" s="39"/>
      <c r="L700" s="39"/>
      <c r="M700" s="39"/>
      <c r="N700" s="39"/>
      <c r="O700" s="39"/>
      <c r="P700" s="39"/>
      <c r="Q700" s="39"/>
      <c r="R700" s="39"/>
      <c r="S700" s="39"/>
      <c r="T700" s="39"/>
      <c r="U700" s="39"/>
      <c r="V700" s="39"/>
      <c r="W700" s="39"/>
      <c r="X700" s="39"/>
      <c r="Y700" s="39"/>
      <c r="Z700" s="39"/>
      <c r="AA700" s="39"/>
      <c r="AB700" s="39"/>
      <c r="AC700" s="39"/>
      <c r="AD700" s="39"/>
      <c r="AE700" s="39"/>
      <c r="AF700" s="39"/>
      <c r="AG700" s="39"/>
      <c r="AH700" s="39"/>
      <c r="AI700" s="39"/>
      <c r="AJ700" s="39"/>
      <c r="AK700" s="39"/>
      <c r="AL700" s="39"/>
      <c r="AM700" s="39"/>
      <c r="AN700" s="39"/>
      <c r="AO700" s="39"/>
      <c r="AP700" s="39"/>
      <c r="AQ700" s="39"/>
      <c r="AR700" s="39"/>
      <c r="AS700" s="39"/>
      <c r="AT700" s="39"/>
      <c r="AU700" s="39"/>
      <c r="AV700" s="39"/>
      <c r="AW700" s="39"/>
      <c r="AX700" s="39"/>
      <c r="AY700" s="41"/>
      <c r="AZ700" s="41"/>
      <c r="BA700" s="41"/>
      <c r="BB700" s="41"/>
      <c r="BC700" s="41"/>
      <c r="BD700" s="41"/>
      <c r="BE700" s="41"/>
      <c r="BF700" s="41"/>
      <c r="BG700" s="41"/>
      <c r="BH700" s="41"/>
      <c r="BI700" s="41"/>
      <c r="BJ700" s="41"/>
      <c r="BK700" s="41"/>
      <c r="BL700" s="41"/>
      <c r="BM700" s="41"/>
      <c r="BN700" s="41"/>
      <c r="BO700" s="41"/>
      <c r="BP700" s="41"/>
      <c r="BQ700" s="41"/>
      <c r="BR700" s="41"/>
      <c r="BS700" s="41"/>
      <c r="BT700" s="41"/>
      <c r="BU700" s="41"/>
    </row>
    <row r="701" spans="1:73" ht="12.75" customHeight="1" x14ac:dyDescent="0.25">
      <c r="A701" s="39"/>
      <c r="B701" s="39"/>
      <c r="C701" s="39"/>
      <c r="D701" s="39"/>
      <c r="E701" s="39"/>
      <c r="F701" s="39"/>
      <c r="G701" s="39"/>
      <c r="H701" s="39"/>
      <c r="I701" s="39"/>
      <c r="J701" s="39"/>
      <c r="K701" s="39"/>
      <c r="L701" s="39"/>
      <c r="M701" s="39"/>
      <c r="N701" s="39"/>
      <c r="O701" s="39"/>
      <c r="P701" s="39"/>
      <c r="Q701" s="39"/>
      <c r="R701" s="39"/>
      <c r="S701" s="39"/>
      <c r="T701" s="39"/>
      <c r="U701" s="39"/>
      <c r="V701" s="39"/>
      <c r="W701" s="39"/>
      <c r="X701" s="39"/>
      <c r="Y701" s="39"/>
      <c r="Z701" s="39"/>
      <c r="AA701" s="39"/>
      <c r="AB701" s="39"/>
      <c r="AC701" s="39"/>
      <c r="AD701" s="39"/>
      <c r="AE701" s="39"/>
      <c r="AF701" s="39"/>
      <c r="AG701" s="39"/>
      <c r="AH701" s="39"/>
      <c r="AI701" s="39"/>
      <c r="AJ701" s="39"/>
      <c r="AK701" s="39"/>
      <c r="AL701" s="39"/>
      <c r="AM701" s="39"/>
      <c r="AN701" s="39"/>
      <c r="AO701" s="39"/>
      <c r="AP701" s="39"/>
      <c r="AQ701" s="39"/>
      <c r="AR701" s="39"/>
      <c r="AS701" s="39"/>
      <c r="AT701" s="39"/>
      <c r="AU701" s="39"/>
      <c r="AV701" s="39"/>
      <c r="AW701" s="39"/>
      <c r="AX701" s="39"/>
      <c r="AY701" s="41"/>
      <c r="AZ701" s="41"/>
      <c r="BA701" s="41"/>
      <c r="BB701" s="41"/>
      <c r="BC701" s="41"/>
      <c r="BD701" s="41"/>
      <c r="BE701" s="41"/>
      <c r="BF701" s="41"/>
      <c r="BG701" s="41"/>
      <c r="BH701" s="41"/>
      <c r="BI701" s="41"/>
      <c r="BJ701" s="41"/>
      <c r="BK701" s="41"/>
      <c r="BL701" s="41"/>
      <c r="BM701" s="41"/>
      <c r="BN701" s="41"/>
      <c r="BO701" s="41"/>
      <c r="BP701" s="41"/>
      <c r="BQ701" s="41"/>
      <c r="BR701" s="41"/>
      <c r="BS701" s="41"/>
      <c r="BT701" s="41"/>
      <c r="BU701" s="41"/>
    </row>
    <row r="702" spans="1:73" ht="12.75" customHeight="1" x14ac:dyDescent="0.25">
      <c r="A702" s="39"/>
      <c r="B702" s="39"/>
      <c r="C702" s="39"/>
      <c r="D702" s="39"/>
      <c r="E702" s="39"/>
      <c r="F702" s="39"/>
      <c r="G702" s="39"/>
      <c r="H702" s="39"/>
      <c r="I702" s="39"/>
      <c r="J702" s="39"/>
      <c r="K702" s="39"/>
      <c r="L702" s="39"/>
      <c r="M702" s="39"/>
      <c r="N702" s="39"/>
      <c r="O702" s="39"/>
      <c r="P702" s="39"/>
      <c r="Q702" s="39"/>
      <c r="R702" s="39"/>
      <c r="S702" s="39"/>
      <c r="T702" s="39"/>
      <c r="U702" s="39"/>
      <c r="V702" s="39"/>
      <c r="W702" s="39"/>
      <c r="X702" s="39"/>
      <c r="Y702" s="39"/>
      <c r="Z702" s="39"/>
      <c r="AA702" s="39"/>
      <c r="AB702" s="39"/>
      <c r="AC702" s="39"/>
      <c r="AD702" s="39"/>
      <c r="AE702" s="39"/>
      <c r="AF702" s="39"/>
      <c r="AG702" s="39"/>
      <c r="AH702" s="39"/>
      <c r="AI702" s="39"/>
      <c r="AJ702" s="39"/>
      <c r="AK702" s="39"/>
      <c r="AL702" s="39"/>
      <c r="AM702" s="39"/>
      <c r="AN702" s="39"/>
      <c r="AO702" s="39"/>
      <c r="AP702" s="39"/>
      <c r="AQ702" s="39"/>
      <c r="AR702" s="39"/>
      <c r="AS702" s="39"/>
      <c r="AT702" s="39"/>
      <c r="AU702" s="39"/>
      <c r="AV702" s="39"/>
      <c r="AW702" s="39"/>
      <c r="AX702" s="39"/>
      <c r="AY702" s="41"/>
      <c r="AZ702" s="41"/>
      <c r="BA702" s="41"/>
      <c r="BB702" s="41"/>
      <c r="BC702" s="41"/>
      <c r="BD702" s="41"/>
      <c r="BE702" s="41"/>
      <c r="BF702" s="41"/>
      <c r="BG702" s="41"/>
      <c r="BH702" s="41"/>
      <c r="BI702" s="41"/>
      <c r="BJ702" s="41"/>
      <c r="BK702" s="41"/>
      <c r="BL702" s="41"/>
      <c r="BM702" s="41"/>
      <c r="BN702" s="41"/>
      <c r="BO702" s="41"/>
      <c r="BP702" s="41"/>
      <c r="BQ702" s="41"/>
      <c r="BR702" s="41"/>
      <c r="BS702" s="41"/>
      <c r="BT702" s="41"/>
      <c r="BU702" s="41"/>
    </row>
    <row r="703" spans="1:73" ht="12.75" customHeight="1" x14ac:dyDescent="0.25">
      <c r="A703" s="39"/>
      <c r="B703" s="39"/>
      <c r="C703" s="39"/>
      <c r="D703" s="39"/>
      <c r="E703" s="39"/>
      <c r="F703" s="39"/>
      <c r="G703" s="39"/>
      <c r="H703" s="39"/>
      <c r="I703" s="39"/>
      <c r="J703" s="39"/>
      <c r="K703" s="39"/>
      <c r="L703" s="39"/>
      <c r="M703" s="39"/>
      <c r="N703" s="39"/>
      <c r="O703" s="39"/>
      <c r="P703" s="39"/>
      <c r="Q703" s="39"/>
      <c r="R703" s="39"/>
      <c r="S703" s="39"/>
      <c r="T703" s="39"/>
      <c r="U703" s="39"/>
      <c r="V703" s="39"/>
      <c r="W703" s="39"/>
      <c r="X703" s="39"/>
      <c r="Y703" s="39"/>
      <c r="Z703" s="39"/>
      <c r="AA703" s="39"/>
      <c r="AB703" s="39"/>
      <c r="AC703" s="39"/>
      <c r="AD703" s="39"/>
      <c r="AE703" s="39"/>
      <c r="AF703" s="39"/>
      <c r="AG703" s="39"/>
      <c r="AH703" s="39"/>
      <c r="AI703" s="39"/>
      <c r="AJ703" s="39"/>
      <c r="AK703" s="39"/>
      <c r="AL703" s="39"/>
      <c r="AM703" s="39"/>
      <c r="AN703" s="39"/>
      <c r="AO703" s="39"/>
      <c r="AP703" s="39"/>
      <c r="AQ703" s="39"/>
      <c r="AR703" s="39"/>
      <c r="AS703" s="39"/>
      <c r="AT703" s="39"/>
      <c r="AU703" s="39"/>
      <c r="AV703" s="39"/>
      <c r="AW703" s="39"/>
      <c r="AX703" s="39"/>
      <c r="AY703" s="41"/>
      <c r="AZ703" s="41"/>
      <c r="BA703" s="41"/>
      <c r="BB703" s="41"/>
      <c r="BC703" s="41"/>
      <c r="BD703" s="41"/>
      <c r="BE703" s="41"/>
      <c r="BF703" s="41"/>
      <c r="BG703" s="41"/>
      <c r="BH703" s="41"/>
      <c r="BI703" s="41"/>
      <c r="BJ703" s="41"/>
      <c r="BK703" s="41"/>
      <c r="BL703" s="41"/>
      <c r="BM703" s="41"/>
      <c r="BN703" s="41"/>
      <c r="BO703" s="41"/>
      <c r="BP703" s="41"/>
      <c r="BQ703" s="41"/>
      <c r="BR703" s="41"/>
      <c r="BS703" s="41"/>
      <c r="BT703" s="41"/>
      <c r="BU703" s="41"/>
    </row>
    <row r="704" spans="1:73" ht="12.75" customHeight="1" x14ac:dyDescent="0.25">
      <c r="A704" s="39"/>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c r="Z704" s="39"/>
      <c r="AA704" s="39"/>
      <c r="AB704" s="39"/>
      <c r="AC704" s="39"/>
      <c r="AD704" s="39"/>
      <c r="AE704" s="39"/>
      <c r="AF704" s="39"/>
      <c r="AG704" s="39"/>
      <c r="AH704" s="39"/>
      <c r="AI704" s="39"/>
      <c r="AJ704" s="39"/>
      <c r="AK704" s="39"/>
      <c r="AL704" s="39"/>
      <c r="AM704" s="39"/>
      <c r="AN704" s="39"/>
      <c r="AO704" s="39"/>
      <c r="AP704" s="39"/>
      <c r="AQ704" s="39"/>
      <c r="AR704" s="39"/>
      <c r="AS704" s="39"/>
      <c r="AT704" s="39"/>
      <c r="AU704" s="39"/>
      <c r="AV704" s="39"/>
      <c r="AW704" s="39"/>
      <c r="AX704" s="39"/>
      <c r="AY704" s="41"/>
      <c r="AZ704" s="41"/>
      <c r="BA704" s="41"/>
      <c r="BB704" s="41"/>
      <c r="BC704" s="41"/>
      <c r="BD704" s="41"/>
      <c r="BE704" s="41"/>
      <c r="BF704" s="41"/>
      <c r="BG704" s="41"/>
      <c r="BH704" s="41"/>
      <c r="BI704" s="41"/>
      <c r="BJ704" s="41"/>
      <c r="BK704" s="41"/>
      <c r="BL704" s="41"/>
      <c r="BM704" s="41"/>
      <c r="BN704" s="41"/>
      <c r="BO704" s="41"/>
      <c r="BP704" s="41"/>
      <c r="BQ704" s="41"/>
      <c r="BR704" s="41"/>
      <c r="BS704" s="41"/>
      <c r="BT704" s="41"/>
      <c r="BU704" s="41"/>
    </row>
    <row r="705" spans="1:73" ht="12.75" customHeight="1" x14ac:dyDescent="0.25">
      <c r="A705" s="39"/>
      <c r="B705" s="39"/>
      <c r="C705" s="39"/>
      <c r="D705" s="39"/>
      <c r="E705" s="39"/>
      <c r="F705" s="39"/>
      <c r="G705" s="39"/>
      <c r="H705" s="39"/>
      <c r="I705" s="39"/>
      <c r="J705" s="39"/>
      <c r="K705" s="39"/>
      <c r="L705" s="39"/>
      <c r="M705" s="39"/>
      <c r="N705" s="39"/>
      <c r="O705" s="39"/>
      <c r="P705" s="39"/>
      <c r="Q705" s="39"/>
      <c r="R705" s="39"/>
      <c r="S705" s="39"/>
      <c r="T705" s="39"/>
      <c r="U705" s="39"/>
      <c r="V705" s="39"/>
      <c r="W705" s="39"/>
      <c r="X705" s="39"/>
      <c r="Y705" s="39"/>
      <c r="Z705" s="39"/>
      <c r="AA705" s="39"/>
      <c r="AB705" s="39"/>
      <c r="AC705" s="39"/>
      <c r="AD705" s="39"/>
      <c r="AE705" s="39"/>
      <c r="AF705" s="39"/>
      <c r="AG705" s="39"/>
      <c r="AH705" s="39"/>
      <c r="AI705" s="39"/>
      <c r="AJ705" s="39"/>
      <c r="AK705" s="39"/>
      <c r="AL705" s="39"/>
      <c r="AM705" s="39"/>
      <c r="AN705" s="39"/>
      <c r="AO705" s="39"/>
      <c r="AP705" s="39"/>
      <c r="AQ705" s="39"/>
      <c r="AR705" s="39"/>
      <c r="AS705" s="39"/>
      <c r="AT705" s="39"/>
      <c r="AU705" s="39"/>
      <c r="AV705" s="39"/>
      <c r="AW705" s="39"/>
      <c r="AX705" s="39"/>
      <c r="AY705" s="41"/>
      <c r="AZ705" s="41"/>
      <c r="BA705" s="41"/>
      <c r="BB705" s="41"/>
      <c r="BC705" s="41"/>
      <c r="BD705" s="41"/>
      <c r="BE705" s="41"/>
      <c r="BF705" s="41"/>
      <c r="BG705" s="41"/>
      <c r="BH705" s="41"/>
      <c r="BI705" s="41"/>
      <c r="BJ705" s="41"/>
      <c r="BK705" s="41"/>
      <c r="BL705" s="41"/>
      <c r="BM705" s="41"/>
      <c r="BN705" s="41"/>
      <c r="BO705" s="41"/>
      <c r="BP705" s="41"/>
      <c r="BQ705" s="41"/>
      <c r="BR705" s="41"/>
      <c r="BS705" s="41"/>
      <c r="BT705" s="41"/>
      <c r="BU705" s="41"/>
    </row>
    <row r="706" spans="1:73" ht="12.75" customHeight="1" x14ac:dyDescent="0.25">
      <c r="A706" s="39"/>
      <c r="B706" s="39"/>
      <c r="C706" s="39"/>
      <c r="D706" s="39"/>
      <c r="E706" s="39"/>
      <c r="F706" s="39"/>
      <c r="G706" s="39"/>
      <c r="H706" s="39"/>
      <c r="I706" s="39"/>
      <c r="J706" s="39"/>
      <c r="K706" s="39"/>
      <c r="L706" s="39"/>
      <c r="M706" s="39"/>
      <c r="N706" s="39"/>
      <c r="O706" s="39"/>
      <c r="P706" s="39"/>
      <c r="Q706" s="39"/>
      <c r="R706" s="39"/>
      <c r="S706" s="39"/>
      <c r="T706" s="39"/>
      <c r="U706" s="39"/>
      <c r="V706" s="39"/>
      <c r="W706" s="39"/>
      <c r="X706" s="39"/>
      <c r="Y706" s="39"/>
      <c r="Z706" s="39"/>
      <c r="AA706" s="39"/>
      <c r="AB706" s="39"/>
      <c r="AC706" s="39"/>
      <c r="AD706" s="39"/>
      <c r="AE706" s="39"/>
      <c r="AF706" s="39"/>
      <c r="AG706" s="39"/>
      <c r="AH706" s="39"/>
      <c r="AI706" s="39"/>
      <c r="AJ706" s="39"/>
      <c r="AK706" s="39"/>
      <c r="AL706" s="39"/>
      <c r="AM706" s="39"/>
      <c r="AN706" s="39"/>
      <c r="AO706" s="39"/>
      <c r="AP706" s="39"/>
      <c r="AQ706" s="39"/>
      <c r="AR706" s="39"/>
      <c r="AS706" s="39"/>
      <c r="AT706" s="39"/>
      <c r="AU706" s="39"/>
      <c r="AV706" s="39"/>
      <c r="AW706" s="39"/>
      <c r="AX706" s="39"/>
      <c r="AY706" s="41"/>
      <c r="AZ706" s="41"/>
      <c r="BA706" s="41"/>
      <c r="BB706" s="41"/>
      <c r="BC706" s="41"/>
      <c r="BD706" s="41"/>
      <c r="BE706" s="41"/>
      <c r="BF706" s="41"/>
      <c r="BG706" s="41"/>
      <c r="BH706" s="41"/>
      <c r="BI706" s="41"/>
      <c r="BJ706" s="41"/>
      <c r="BK706" s="41"/>
      <c r="BL706" s="41"/>
      <c r="BM706" s="41"/>
      <c r="BN706" s="41"/>
      <c r="BO706" s="41"/>
      <c r="BP706" s="41"/>
      <c r="BQ706" s="41"/>
      <c r="BR706" s="41"/>
      <c r="BS706" s="41"/>
      <c r="BT706" s="41"/>
      <c r="BU706" s="41"/>
    </row>
    <row r="707" spans="1:73" ht="12.75" customHeight="1" x14ac:dyDescent="0.25">
      <c r="A707" s="39"/>
      <c r="B707" s="39"/>
      <c r="C707" s="39"/>
      <c r="D707" s="39"/>
      <c r="E707" s="39"/>
      <c r="F707" s="39"/>
      <c r="G707" s="39"/>
      <c r="H707" s="39"/>
      <c r="I707" s="39"/>
      <c r="J707" s="39"/>
      <c r="K707" s="39"/>
      <c r="L707" s="39"/>
      <c r="M707" s="39"/>
      <c r="N707" s="39"/>
      <c r="O707" s="39"/>
      <c r="P707" s="39"/>
      <c r="Q707" s="39"/>
      <c r="R707" s="39"/>
      <c r="S707" s="39"/>
      <c r="T707" s="39"/>
      <c r="U707" s="39"/>
      <c r="V707" s="39"/>
      <c r="W707" s="39"/>
      <c r="X707" s="39"/>
      <c r="Y707" s="39"/>
      <c r="Z707" s="39"/>
      <c r="AA707" s="39"/>
      <c r="AB707" s="39"/>
      <c r="AC707" s="39"/>
      <c r="AD707" s="39"/>
      <c r="AE707" s="39"/>
      <c r="AF707" s="39"/>
      <c r="AG707" s="39"/>
      <c r="AH707" s="39"/>
      <c r="AI707" s="39"/>
      <c r="AJ707" s="39"/>
      <c r="AK707" s="39"/>
      <c r="AL707" s="39"/>
      <c r="AM707" s="39"/>
      <c r="AN707" s="39"/>
      <c r="AO707" s="39"/>
      <c r="AP707" s="39"/>
      <c r="AQ707" s="39"/>
      <c r="AR707" s="39"/>
      <c r="AS707" s="39"/>
      <c r="AT707" s="39"/>
      <c r="AU707" s="39"/>
      <c r="AV707" s="39"/>
      <c r="AW707" s="39"/>
      <c r="AX707" s="39"/>
      <c r="AY707" s="41"/>
      <c r="AZ707" s="41"/>
      <c r="BA707" s="41"/>
      <c r="BB707" s="41"/>
      <c r="BC707" s="41"/>
      <c r="BD707" s="41"/>
      <c r="BE707" s="41"/>
      <c r="BF707" s="41"/>
      <c r="BG707" s="41"/>
      <c r="BH707" s="41"/>
      <c r="BI707" s="41"/>
      <c r="BJ707" s="41"/>
      <c r="BK707" s="41"/>
      <c r="BL707" s="41"/>
      <c r="BM707" s="41"/>
      <c r="BN707" s="41"/>
      <c r="BO707" s="41"/>
      <c r="BP707" s="41"/>
      <c r="BQ707" s="41"/>
      <c r="BR707" s="41"/>
      <c r="BS707" s="41"/>
      <c r="BT707" s="41"/>
      <c r="BU707" s="41"/>
    </row>
    <row r="708" spans="1:73" ht="12.75" customHeight="1" x14ac:dyDescent="0.25">
      <c r="A708" s="39"/>
      <c r="B708" s="39"/>
      <c r="C708" s="39"/>
      <c r="D708" s="39"/>
      <c r="E708" s="39"/>
      <c r="F708" s="39"/>
      <c r="G708" s="39"/>
      <c r="H708" s="39"/>
      <c r="I708" s="39"/>
      <c r="J708" s="39"/>
      <c r="K708" s="39"/>
      <c r="L708" s="39"/>
      <c r="M708" s="39"/>
      <c r="N708" s="39"/>
      <c r="O708" s="39"/>
      <c r="P708" s="39"/>
      <c r="Q708" s="39"/>
      <c r="R708" s="39"/>
      <c r="S708" s="39"/>
      <c r="T708" s="39"/>
      <c r="U708" s="39"/>
      <c r="V708" s="39"/>
      <c r="W708" s="39"/>
      <c r="X708" s="39"/>
      <c r="Y708" s="39"/>
      <c r="Z708" s="39"/>
      <c r="AA708" s="39"/>
      <c r="AB708" s="39"/>
      <c r="AC708" s="39"/>
      <c r="AD708" s="39"/>
      <c r="AE708" s="39"/>
      <c r="AF708" s="39"/>
      <c r="AG708" s="39"/>
      <c r="AH708" s="39"/>
      <c r="AI708" s="39"/>
      <c r="AJ708" s="39"/>
      <c r="AK708" s="39"/>
      <c r="AL708" s="39"/>
      <c r="AM708" s="39"/>
      <c r="AN708" s="39"/>
      <c r="AO708" s="39"/>
      <c r="AP708" s="39"/>
      <c r="AQ708" s="39"/>
      <c r="AR708" s="39"/>
      <c r="AS708" s="39"/>
      <c r="AT708" s="39"/>
      <c r="AU708" s="39"/>
      <c r="AV708" s="39"/>
      <c r="AW708" s="39"/>
      <c r="AX708" s="39"/>
      <c r="AY708" s="41"/>
      <c r="AZ708" s="41"/>
      <c r="BA708" s="41"/>
      <c r="BB708" s="41"/>
      <c r="BC708" s="41"/>
      <c r="BD708" s="41"/>
      <c r="BE708" s="41"/>
      <c r="BF708" s="41"/>
      <c r="BG708" s="41"/>
      <c r="BH708" s="41"/>
      <c r="BI708" s="41"/>
      <c r="BJ708" s="41"/>
      <c r="BK708" s="41"/>
      <c r="BL708" s="41"/>
      <c r="BM708" s="41"/>
      <c r="BN708" s="41"/>
      <c r="BO708" s="41"/>
      <c r="BP708" s="41"/>
      <c r="BQ708" s="41"/>
      <c r="BR708" s="41"/>
      <c r="BS708" s="41"/>
      <c r="BT708" s="41"/>
      <c r="BU708" s="41"/>
    </row>
    <row r="709" spans="1:73" ht="12.75" customHeight="1" x14ac:dyDescent="0.25">
      <c r="A709" s="39"/>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c r="Z709" s="39"/>
      <c r="AA709" s="39"/>
      <c r="AB709" s="39"/>
      <c r="AC709" s="39"/>
      <c r="AD709" s="39"/>
      <c r="AE709" s="39"/>
      <c r="AF709" s="39"/>
      <c r="AG709" s="39"/>
      <c r="AH709" s="39"/>
      <c r="AI709" s="39"/>
      <c r="AJ709" s="39"/>
      <c r="AK709" s="39"/>
      <c r="AL709" s="39"/>
      <c r="AM709" s="39"/>
      <c r="AN709" s="39"/>
      <c r="AO709" s="39"/>
      <c r="AP709" s="39"/>
      <c r="AQ709" s="39"/>
      <c r="AR709" s="39"/>
      <c r="AS709" s="39"/>
      <c r="AT709" s="39"/>
      <c r="AU709" s="39"/>
      <c r="AV709" s="39"/>
      <c r="AW709" s="39"/>
      <c r="AX709" s="39"/>
      <c r="AY709" s="41"/>
      <c r="AZ709" s="41"/>
      <c r="BA709" s="41"/>
      <c r="BB709" s="41"/>
      <c r="BC709" s="41"/>
      <c r="BD709" s="41"/>
      <c r="BE709" s="41"/>
      <c r="BF709" s="41"/>
      <c r="BG709" s="41"/>
      <c r="BH709" s="41"/>
      <c r="BI709" s="41"/>
      <c r="BJ709" s="41"/>
      <c r="BK709" s="41"/>
      <c r="BL709" s="41"/>
      <c r="BM709" s="41"/>
      <c r="BN709" s="41"/>
      <c r="BO709" s="41"/>
      <c r="BP709" s="41"/>
      <c r="BQ709" s="41"/>
      <c r="BR709" s="41"/>
      <c r="BS709" s="41"/>
      <c r="BT709" s="41"/>
      <c r="BU709" s="41"/>
    </row>
    <row r="710" spans="1:73" ht="12.75" customHeight="1" x14ac:dyDescent="0.25">
      <c r="A710" s="39"/>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c r="Z710" s="39"/>
      <c r="AA710" s="39"/>
      <c r="AB710" s="39"/>
      <c r="AC710" s="39"/>
      <c r="AD710" s="39"/>
      <c r="AE710" s="39"/>
      <c r="AF710" s="39"/>
      <c r="AG710" s="39"/>
      <c r="AH710" s="39"/>
      <c r="AI710" s="39"/>
      <c r="AJ710" s="39"/>
      <c r="AK710" s="39"/>
      <c r="AL710" s="39"/>
      <c r="AM710" s="39"/>
      <c r="AN710" s="39"/>
      <c r="AO710" s="39"/>
      <c r="AP710" s="39"/>
      <c r="AQ710" s="39"/>
      <c r="AR710" s="39"/>
      <c r="AS710" s="39"/>
      <c r="AT710" s="39"/>
      <c r="AU710" s="39"/>
      <c r="AV710" s="39"/>
      <c r="AW710" s="39"/>
      <c r="AX710" s="39"/>
      <c r="AY710" s="41"/>
      <c r="AZ710" s="41"/>
      <c r="BA710" s="41"/>
      <c r="BB710" s="41"/>
      <c r="BC710" s="41"/>
      <c r="BD710" s="41"/>
      <c r="BE710" s="41"/>
      <c r="BF710" s="41"/>
      <c r="BG710" s="41"/>
      <c r="BH710" s="41"/>
      <c r="BI710" s="41"/>
      <c r="BJ710" s="41"/>
      <c r="BK710" s="41"/>
      <c r="BL710" s="41"/>
      <c r="BM710" s="41"/>
      <c r="BN710" s="41"/>
      <c r="BO710" s="41"/>
      <c r="BP710" s="41"/>
      <c r="BQ710" s="41"/>
      <c r="BR710" s="41"/>
      <c r="BS710" s="41"/>
      <c r="BT710" s="41"/>
      <c r="BU710" s="41"/>
    </row>
    <row r="711" spans="1:73" ht="12.75" customHeight="1" x14ac:dyDescent="0.25">
      <c r="A711" s="39"/>
      <c r="B711" s="39"/>
      <c r="C711" s="39"/>
      <c r="D711" s="39"/>
      <c r="E711" s="39"/>
      <c r="F711" s="39"/>
      <c r="G711" s="39"/>
      <c r="H711" s="39"/>
      <c r="I711" s="39"/>
      <c r="J711" s="39"/>
      <c r="K711" s="39"/>
      <c r="L711" s="39"/>
      <c r="M711" s="39"/>
      <c r="N711" s="39"/>
      <c r="O711" s="39"/>
      <c r="P711" s="39"/>
      <c r="Q711" s="39"/>
      <c r="R711" s="39"/>
      <c r="S711" s="39"/>
      <c r="T711" s="39"/>
      <c r="U711" s="39"/>
      <c r="V711" s="39"/>
      <c r="W711" s="39"/>
      <c r="X711" s="39"/>
      <c r="Y711" s="39"/>
      <c r="Z711" s="39"/>
      <c r="AA711" s="39"/>
      <c r="AB711" s="39"/>
      <c r="AC711" s="39"/>
      <c r="AD711" s="39"/>
      <c r="AE711" s="39"/>
      <c r="AF711" s="39"/>
      <c r="AG711" s="39"/>
      <c r="AH711" s="39"/>
      <c r="AI711" s="39"/>
      <c r="AJ711" s="39"/>
      <c r="AK711" s="39"/>
      <c r="AL711" s="39"/>
      <c r="AM711" s="39"/>
      <c r="AN711" s="39"/>
      <c r="AO711" s="39"/>
      <c r="AP711" s="39"/>
      <c r="AQ711" s="39"/>
      <c r="AR711" s="39"/>
      <c r="AS711" s="39"/>
      <c r="AT711" s="39"/>
      <c r="AU711" s="39"/>
      <c r="AV711" s="39"/>
      <c r="AW711" s="39"/>
      <c r="AX711" s="39"/>
      <c r="AY711" s="41"/>
      <c r="AZ711" s="41"/>
      <c r="BA711" s="41"/>
      <c r="BB711" s="41"/>
      <c r="BC711" s="41"/>
      <c r="BD711" s="41"/>
      <c r="BE711" s="41"/>
      <c r="BF711" s="41"/>
      <c r="BG711" s="41"/>
      <c r="BH711" s="41"/>
      <c r="BI711" s="41"/>
      <c r="BJ711" s="41"/>
      <c r="BK711" s="41"/>
      <c r="BL711" s="41"/>
      <c r="BM711" s="41"/>
      <c r="BN711" s="41"/>
      <c r="BO711" s="41"/>
      <c r="BP711" s="41"/>
      <c r="BQ711" s="41"/>
      <c r="BR711" s="41"/>
      <c r="BS711" s="41"/>
      <c r="BT711" s="41"/>
      <c r="BU711" s="41"/>
    </row>
    <row r="712" spans="1:73" ht="12.75" customHeight="1" x14ac:dyDescent="0.25">
      <c r="A712" s="39"/>
      <c r="B712" s="39"/>
      <c r="C712" s="39"/>
      <c r="D712" s="39"/>
      <c r="E712" s="39"/>
      <c r="F712" s="39"/>
      <c r="G712" s="39"/>
      <c r="H712" s="39"/>
      <c r="I712" s="39"/>
      <c r="J712" s="39"/>
      <c r="K712" s="39"/>
      <c r="L712" s="39"/>
      <c r="M712" s="39"/>
      <c r="N712" s="39"/>
      <c r="O712" s="39"/>
      <c r="P712" s="39"/>
      <c r="Q712" s="39"/>
      <c r="R712" s="39"/>
      <c r="S712" s="39"/>
      <c r="T712" s="39"/>
      <c r="U712" s="39"/>
      <c r="V712" s="39"/>
      <c r="W712" s="39"/>
      <c r="X712" s="39"/>
      <c r="Y712" s="39"/>
      <c r="Z712" s="39"/>
      <c r="AA712" s="39"/>
      <c r="AB712" s="39"/>
      <c r="AC712" s="39"/>
      <c r="AD712" s="39"/>
      <c r="AE712" s="39"/>
      <c r="AF712" s="39"/>
      <c r="AG712" s="39"/>
      <c r="AH712" s="39"/>
      <c r="AI712" s="39"/>
      <c r="AJ712" s="39"/>
      <c r="AK712" s="39"/>
      <c r="AL712" s="39"/>
      <c r="AM712" s="39"/>
      <c r="AN712" s="39"/>
      <c r="AO712" s="39"/>
      <c r="AP712" s="39"/>
      <c r="AQ712" s="39"/>
      <c r="AR712" s="39"/>
      <c r="AS712" s="39"/>
      <c r="AT712" s="39"/>
      <c r="AU712" s="39"/>
      <c r="AV712" s="39"/>
      <c r="AW712" s="39"/>
      <c r="AX712" s="39"/>
      <c r="AY712" s="41"/>
      <c r="AZ712" s="41"/>
      <c r="BA712" s="41"/>
      <c r="BB712" s="41"/>
      <c r="BC712" s="41"/>
      <c r="BD712" s="41"/>
      <c r="BE712" s="41"/>
      <c r="BF712" s="41"/>
      <c r="BG712" s="41"/>
      <c r="BH712" s="41"/>
      <c r="BI712" s="41"/>
      <c r="BJ712" s="41"/>
      <c r="BK712" s="41"/>
      <c r="BL712" s="41"/>
      <c r="BM712" s="41"/>
      <c r="BN712" s="41"/>
      <c r="BO712" s="41"/>
      <c r="BP712" s="41"/>
      <c r="BQ712" s="41"/>
      <c r="BR712" s="41"/>
      <c r="BS712" s="41"/>
      <c r="BT712" s="41"/>
      <c r="BU712" s="41"/>
    </row>
    <row r="713" spans="1:73" ht="12.75" customHeight="1" x14ac:dyDescent="0.25">
      <c r="A713" s="39"/>
      <c r="B713" s="39"/>
      <c r="C713" s="39"/>
      <c r="D713" s="39"/>
      <c r="E713" s="39"/>
      <c r="F713" s="39"/>
      <c r="G713" s="39"/>
      <c r="H713" s="39"/>
      <c r="I713" s="39"/>
      <c r="J713" s="39"/>
      <c r="K713" s="39"/>
      <c r="L713" s="39"/>
      <c r="M713" s="39"/>
      <c r="N713" s="39"/>
      <c r="O713" s="39"/>
      <c r="P713" s="39"/>
      <c r="Q713" s="39"/>
      <c r="R713" s="39"/>
      <c r="S713" s="39"/>
      <c r="T713" s="39"/>
      <c r="U713" s="39"/>
      <c r="V713" s="39"/>
      <c r="W713" s="39"/>
      <c r="X713" s="39"/>
      <c r="Y713" s="39"/>
      <c r="Z713" s="39"/>
      <c r="AA713" s="39"/>
      <c r="AB713" s="39"/>
      <c r="AC713" s="39"/>
      <c r="AD713" s="39"/>
      <c r="AE713" s="39"/>
      <c r="AF713" s="39"/>
      <c r="AG713" s="39"/>
      <c r="AH713" s="39"/>
      <c r="AI713" s="39"/>
      <c r="AJ713" s="39"/>
      <c r="AK713" s="39"/>
      <c r="AL713" s="39"/>
      <c r="AM713" s="39"/>
      <c r="AN713" s="39"/>
      <c r="AO713" s="39"/>
      <c r="AP713" s="39"/>
      <c r="AQ713" s="39"/>
      <c r="AR713" s="39"/>
      <c r="AS713" s="39"/>
      <c r="AT713" s="39"/>
      <c r="AU713" s="39"/>
      <c r="AV713" s="39"/>
      <c r="AW713" s="39"/>
      <c r="AX713" s="39"/>
      <c r="AY713" s="41"/>
      <c r="AZ713" s="41"/>
      <c r="BA713" s="41"/>
      <c r="BB713" s="41"/>
      <c r="BC713" s="41"/>
      <c r="BD713" s="41"/>
      <c r="BE713" s="41"/>
      <c r="BF713" s="41"/>
      <c r="BG713" s="41"/>
      <c r="BH713" s="41"/>
      <c r="BI713" s="41"/>
      <c r="BJ713" s="41"/>
      <c r="BK713" s="41"/>
      <c r="BL713" s="41"/>
      <c r="BM713" s="41"/>
      <c r="BN713" s="41"/>
      <c r="BO713" s="41"/>
      <c r="BP713" s="41"/>
      <c r="BQ713" s="41"/>
      <c r="BR713" s="41"/>
      <c r="BS713" s="41"/>
      <c r="BT713" s="41"/>
      <c r="BU713" s="41"/>
    </row>
    <row r="714" spans="1:73" ht="12.75" customHeight="1" x14ac:dyDescent="0.25">
      <c r="A714" s="39"/>
      <c r="B714" s="39"/>
      <c r="C714" s="39"/>
      <c r="D714" s="39"/>
      <c r="E714" s="39"/>
      <c r="F714" s="39"/>
      <c r="G714" s="39"/>
      <c r="H714" s="39"/>
      <c r="I714" s="39"/>
      <c r="J714" s="39"/>
      <c r="K714" s="39"/>
      <c r="L714" s="39"/>
      <c r="M714" s="39"/>
      <c r="N714" s="39"/>
      <c r="O714" s="39"/>
      <c r="P714" s="39"/>
      <c r="Q714" s="39"/>
      <c r="R714" s="39"/>
      <c r="S714" s="39"/>
      <c r="T714" s="39"/>
      <c r="U714" s="39"/>
      <c r="V714" s="39"/>
      <c r="W714" s="39"/>
      <c r="X714" s="39"/>
      <c r="Y714" s="39"/>
      <c r="Z714" s="39"/>
      <c r="AA714" s="39"/>
      <c r="AB714" s="39"/>
      <c r="AC714" s="39"/>
      <c r="AD714" s="39"/>
      <c r="AE714" s="39"/>
      <c r="AF714" s="39"/>
      <c r="AG714" s="39"/>
      <c r="AH714" s="39"/>
      <c r="AI714" s="39"/>
      <c r="AJ714" s="39"/>
      <c r="AK714" s="39"/>
      <c r="AL714" s="39"/>
      <c r="AM714" s="39"/>
      <c r="AN714" s="39"/>
      <c r="AO714" s="39"/>
      <c r="AP714" s="39"/>
      <c r="AQ714" s="39"/>
      <c r="AR714" s="39"/>
      <c r="AS714" s="39"/>
      <c r="AT714" s="39"/>
      <c r="AU714" s="39"/>
      <c r="AV714" s="39"/>
      <c r="AW714" s="39"/>
      <c r="AX714" s="39"/>
      <c r="AY714" s="41"/>
      <c r="AZ714" s="41"/>
      <c r="BA714" s="41"/>
      <c r="BB714" s="41"/>
      <c r="BC714" s="41"/>
      <c r="BD714" s="41"/>
      <c r="BE714" s="41"/>
      <c r="BF714" s="41"/>
      <c r="BG714" s="41"/>
      <c r="BH714" s="41"/>
      <c r="BI714" s="41"/>
      <c r="BJ714" s="41"/>
      <c r="BK714" s="41"/>
      <c r="BL714" s="41"/>
      <c r="BM714" s="41"/>
      <c r="BN714" s="41"/>
      <c r="BO714" s="41"/>
      <c r="BP714" s="41"/>
      <c r="BQ714" s="41"/>
      <c r="BR714" s="41"/>
      <c r="BS714" s="41"/>
      <c r="BT714" s="41"/>
      <c r="BU714" s="41"/>
    </row>
    <row r="715" spans="1:73" ht="12.75" customHeight="1" x14ac:dyDescent="0.25">
      <c r="A715" s="39"/>
      <c r="B715" s="39"/>
      <c r="C715" s="39"/>
      <c r="D715" s="39"/>
      <c r="E715" s="39"/>
      <c r="F715" s="39"/>
      <c r="G715" s="39"/>
      <c r="H715" s="39"/>
      <c r="I715" s="39"/>
      <c r="J715" s="39"/>
      <c r="K715" s="39"/>
      <c r="L715" s="39"/>
      <c r="M715" s="39"/>
      <c r="N715" s="39"/>
      <c r="O715" s="39"/>
      <c r="P715" s="39"/>
      <c r="Q715" s="39"/>
      <c r="R715" s="39"/>
      <c r="S715" s="39"/>
      <c r="T715" s="39"/>
      <c r="U715" s="39"/>
      <c r="V715" s="39"/>
      <c r="W715" s="39"/>
      <c r="X715" s="39"/>
      <c r="Y715" s="39"/>
      <c r="Z715" s="39"/>
      <c r="AA715" s="39"/>
      <c r="AB715" s="39"/>
      <c r="AC715" s="39"/>
      <c r="AD715" s="39"/>
      <c r="AE715" s="39"/>
      <c r="AF715" s="39"/>
      <c r="AG715" s="39"/>
      <c r="AH715" s="39"/>
      <c r="AI715" s="39"/>
      <c r="AJ715" s="39"/>
      <c r="AK715" s="39"/>
      <c r="AL715" s="39"/>
      <c r="AM715" s="39"/>
      <c r="AN715" s="39"/>
      <c r="AO715" s="39"/>
      <c r="AP715" s="39"/>
      <c r="AQ715" s="39"/>
      <c r="AR715" s="39"/>
      <c r="AS715" s="39"/>
      <c r="AT715" s="39"/>
      <c r="AU715" s="39"/>
      <c r="AV715" s="39"/>
      <c r="AW715" s="39"/>
      <c r="AX715" s="39"/>
      <c r="AY715" s="41"/>
      <c r="AZ715" s="41"/>
      <c r="BA715" s="41"/>
      <c r="BB715" s="41"/>
      <c r="BC715" s="41"/>
      <c r="BD715" s="41"/>
      <c r="BE715" s="41"/>
      <c r="BF715" s="41"/>
      <c r="BG715" s="41"/>
      <c r="BH715" s="41"/>
      <c r="BI715" s="41"/>
      <c r="BJ715" s="41"/>
      <c r="BK715" s="41"/>
      <c r="BL715" s="41"/>
      <c r="BM715" s="41"/>
      <c r="BN715" s="41"/>
      <c r="BO715" s="41"/>
      <c r="BP715" s="41"/>
      <c r="BQ715" s="41"/>
      <c r="BR715" s="41"/>
      <c r="BS715" s="41"/>
      <c r="BT715" s="41"/>
      <c r="BU715" s="41"/>
    </row>
    <row r="716" spans="1:73" ht="12.75" customHeight="1" x14ac:dyDescent="0.25">
      <c r="A716" s="39"/>
      <c r="B716" s="39"/>
      <c r="C716" s="39"/>
      <c r="D716" s="39"/>
      <c r="E716" s="39"/>
      <c r="F716" s="39"/>
      <c r="G716" s="39"/>
      <c r="H716" s="39"/>
      <c r="I716" s="39"/>
      <c r="J716" s="39"/>
      <c r="K716" s="39"/>
      <c r="L716" s="39"/>
      <c r="M716" s="39"/>
      <c r="N716" s="39"/>
      <c r="O716" s="39"/>
      <c r="P716" s="39"/>
      <c r="Q716" s="39"/>
      <c r="R716" s="39"/>
      <c r="S716" s="39"/>
      <c r="T716" s="39"/>
      <c r="U716" s="39"/>
      <c r="V716" s="39"/>
      <c r="W716" s="39"/>
      <c r="X716" s="39"/>
      <c r="Y716" s="39"/>
      <c r="Z716" s="39"/>
      <c r="AA716" s="39"/>
      <c r="AB716" s="39"/>
      <c r="AC716" s="39"/>
      <c r="AD716" s="39"/>
      <c r="AE716" s="39"/>
      <c r="AF716" s="39"/>
      <c r="AG716" s="39"/>
      <c r="AH716" s="39"/>
      <c r="AI716" s="39"/>
      <c r="AJ716" s="39"/>
      <c r="AK716" s="39"/>
      <c r="AL716" s="39"/>
      <c r="AM716" s="39"/>
      <c r="AN716" s="39"/>
      <c r="AO716" s="39"/>
      <c r="AP716" s="39"/>
      <c r="AQ716" s="39"/>
      <c r="AR716" s="39"/>
      <c r="AS716" s="39"/>
      <c r="AT716" s="39"/>
      <c r="AU716" s="39"/>
      <c r="AV716" s="39"/>
      <c r="AW716" s="39"/>
      <c r="AX716" s="39"/>
      <c r="AY716" s="41"/>
      <c r="AZ716" s="41"/>
      <c r="BA716" s="41"/>
      <c r="BB716" s="41"/>
      <c r="BC716" s="41"/>
      <c r="BD716" s="41"/>
      <c r="BE716" s="41"/>
      <c r="BF716" s="41"/>
      <c r="BG716" s="41"/>
      <c r="BH716" s="41"/>
      <c r="BI716" s="41"/>
      <c r="BJ716" s="41"/>
      <c r="BK716" s="41"/>
      <c r="BL716" s="41"/>
      <c r="BM716" s="41"/>
      <c r="BN716" s="41"/>
      <c r="BO716" s="41"/>
      <c r="BP716" s="41"/>
      <c r="BQ716" s="41"/>
      <c r="BR716" s="41"/>
      <c r="BS716" s="41"/>
      <c r="BT716" s="41"/>
      <c r="BU716" s="41"/>
    </row>
    <row r="717" spans="1:73" ht="12.75" customHeight="1" x14ac:dyDescent="0.25">
      <c r="A717" s="39"/>
      <c r="B717" s="39"/>
      <c r="C717" s="39"/>
      <c r="D717" s="39"/>
      <c r="E717" s="39"/>
      <c r="F717" s="39"/>
      <c r="G717" s="39"/>
      <c r="H717" s="39"/>
      <c r="I717" s="39"/>
      <c r="J717" s="39"/>
      <c r="K717" s="39"/>
      <c r="L717" s="39"/>
      <c r="M717" s="39"/>
      <c r="N717" s="39"/>
      <c r="O717" s="39"/>
      <c r="P717" s="39"/>
      <c r="Q717" s="39"/>
      <c r="R717" s="39"/>
      <c r="S717" s="39"/>
      <c r="T717" s="39"/>
      <c r="U717" s="39"/>
      <c r="V717" s="39"/>
      <c r="W717" s="39"/>
      <c r="X717" s="39"/>
      <c r="Y717" s="39"/>
      <c r="Z717" s="39"/>
      <c r="AA717" s="39"/>
      <c r="AB717" s="39"/>
      <c r="AC717" s="39"/>
      <c r="AD717" s="39"/>
      <c r="AE717" s="39"/>
      <c r="AF717" s="39"/>
      <c r="AG717" s="39"/>
      <c r="AH717" s="39"/>
      <c r="AI717" s="39"/>
      <c r="AJ717" s="39"/>
      <c r="AK717" s="39"/>
      <c r="AL717" s="39"/>
      <c r="AM717" s="39"/>
      <c r="AN717" s="39"/>
      <c r="AO717" s="39"/>
      <c r="AP717" s="39"/>
      <c r="AQ717" s="39"/>
      <c r="AR717" s="39"/>
      <c r="AS717" s="39"/>
      <c r="AT717" s="39"/>
      <c r="AU717" s="39"/>
      <c r="AV717" s="39"/>
      <c r="AW717" s="39"/>
      <c r="AX717" s="39"/>
      <c r="AY717" s="41"/>
      <c r="AZ717" s="41"/>
      <c r="BA717" s="41"/>
      <c r="BB717" s="41"/>
      <c r="BC717" s="41"/>
      <c r="BD717" s="41"/>
      <c r="BE717" s="41"/>
      <c r="BF717" s="41"/>
      <c r="BG717" s="41"/>
      <c r="BH717" s="41"/>
      <c r="BI717" s="41"/>
      <c r="BJ717" s="41"/>
      <c r="BK717" s="41"/>
      <c r="BL717" s="41"/>
      <c r="BM717" s="41"/>
      <c r="BN717" s="41"/>
      <c r="BO717" s="41"/>
      <c r="BP717" s="41"/>
      <c r="BQ717" s="41"/>
      <c r="BR717" s="41"/>
      <c r="BS717" s="41"/>
      <c r="BT717" s="41"/>
      <c r="BU717" s="41"/>
    </row>
    <row r="718" spans="1:73" ht="12.75" customHeight="1" x14ac:dyDescent="0.25">
      <c r="A718" s="39"/>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c r="Z718" s="39"/>
      <c r="AA718" s="39"/>
      <c r="AB718" s="39"/>
      <c r="AC718" s="39"/>
      <c r="AD718" s="39"/>
      <c r="AE718" s="39"/>
      <c r="AF718" s="39"/>
      <c r="AG718" s="39"/>
      <c r="AH718" s="39"/>
      <c r="AI718" s="39"/>
      <c r="AJ718" s="39"/>
      <c r="AK718" s="39"/>
      <c r="AL718" s="39"/>
      <c r="AM718" s="39"/>
      <c r="AN718" s="39"/>
      <c r="AO718" s="39"/>
      <c r="AP718" s="39"/>
      <c r="AQ718" s="39"/>
      <c r="AR718" s="39"/>
      <c r="AS718" s="39"/>
      <c r="AT718" s="39"/>
      <c r="AU718" s="39"/>
      <c r="AV718" s="39"/>
      <c r="AW718" s="39"/>
      <c r="AX718" s="39"/>
      <c r="AY718" s="41"/>
      <c r="AZ718" s="41"/>
      <c r="BA718" s="41"/>
      <c r="BB718" s="41"/>
      <c r="BC718" s="41"/>
      <c r="BD718" s="41"/>
      <c r="BE718" s="41"/>
      <c r="BF718" s="41"/>
      <c r="BG718" s="41"/>
      <c r="BH718" s="41"/>
      <c r="BI718" s="41"/>
      <c r="BJ718" s="41"/>
      <c r="BK718" s="41"/>
      <c r="BL718" s="41"/>
      <c r="BM718" s="41"/>
      <c r="BN718" s="41"/>
      <c r="BO718" s="41"/>
      <c r="BP718" s="41"/>
      <c r="BQ718" s="41"/>
      <c r="BR718" s="41"/>
      <c r="BS718" s="41"/>
      <c r="BT718" s="41"/>
      <c r="BU718" s="41"/>
    </row>
    <row r="719" spans="1:73" ht="12.75" customHeight="1" x14ac:dyDescent="0.25">
      <c r="A719" s="39"/>
      <c r="B719" s="39"/>
      <c r="C719" s="39"/>
      <c r="D719" s="39"/>
      <c r="E719" s="39"/>
      <c r="F719" s="39"/>
      <c r="G719" s="39"/>
      <c r="H719" s="39"/>
      <c r="I719" s="39"/>
      <c r="J719" s="39"/>
      <c r="K719" s="39"/>
      <c r="L719" s="39"/>
      <c r="M719" s="39"/>
      <c r="N719" s="39"/>
      <c r="O719" s="39"/>
      <c r="P719" s="39"/>
      <c r="Q719" s="39"/>
      <c r="R719" s="39"/>
      <c r="S719" s="39"/>
      <c r="T719" s="39"/>
      <c r="U719" s="39"/>
      <c r="V719" s="39"/>
      <c r="W719" s="39"/>
      <c r="X719" s="39"/>
      <c r="Y719" s="39"/>
      <c r="Z719" s="39"/>
      <c r="AA719" s="39"/>
      <c r="AB719" s="39"/>
      <c r="AC719" s="39"/>
      <c r="AD719" s="39"/>
      <c r="AE719" s="39"/>
      <c r="AF719" s="39"/>
      <c r="AG719" s="39"/>
      <c r="AH719" s="39"/>
      <c r="AI719" s="39"/>
      <c r="AJ719" s="39"/>
      <c r="AK719" s="39"/>
      <c r="AL719" s="39"/>
      <c r="AM719" s="39"/>
      <c r="AN719" s="39"/>
      <c r="AO719" s="39"/>
      <c r="AP719" s="39"/>
      <c r="AQ719" s="39"/>
      <c r="AR719" s="39"/>
      <c r="AS719" s="39"/>
      <c r="AT719" s="39"/>
      <c r="AU719" s="39"/>
      <c r="AV719" s="39"/>
      <c r="AW719" s="39"/>
      <c r="AX719" s="39"/>
      <c r="AY719" s="41"/>
      <c r="AZ719" s="41"/>
      <c r="BA719" s="41"/>
      <c r="BB719" s="41"/>
      <c r="BC719" s="41"/>
      <c r="BD719" s="41"/>
      <c r="BE719" s="41"/>
      <c r="BF719" s="41"/>
      <c r="BG719" s="41"/>
      <c r="BH719" s="41"/>
      <c r="BI719" s="41"/>
      <c r="BJ719" s="41"/>
      <c r="BK719" s="41"/>
      <c r="BL719" s="41"/>
      <c r="BM719" s="41"/>
      <c r="BN719" s="41"/>
      <c r="BO719" s="41"/>
      <c r="BP719" s="41"/>
      <c r="BQ719" s="41"/>
      <c r="BR719" s="41"/>
      <c r="BS719" s="41"/>
      <c r="BT719" s="41"/>
      <c r="BU719" s="41"/>
    </row>
    <row r="720" spans="1:73" ht="12.75" customHeight="1" x14ac:dyDescent="0.25">
      <c r="A720" s="39"/>
      <c r="B720" s="39"/>
      <c r="C720" s="39"/>
      <c r="D720" s="39"/>
      <c r="E720" s="39"/>
      <c r="F720" s="39"/>
      <c r="G720" s="39"/>
      <c r="H720" s="39"/>
      <c r="I720" s="39"/>
      <c r="J720" s="39"/>
      <c r="K720" s="39"/>
      <c r="L720" s="39"/>
      <c r="M720" s="39"/>
      <c r="N720" s="39"/>
      <c r="O720" s="39"/>
      <c r="P720" s="39"/>
      <c r="Q720" s="39"/>
      <c r="R720" s="39"/>
      <c r="S720" s="39"/>
      <c r="T720" s="39"/>
      <c r="U720" s="39"/>
      <c r="V720" s="39"/>
      <c r="W720" s="39"/>
      <c r="X720" s="39"/>
      <c r="Y720" s="39"/>
      <c r="Z720" s="39"/>
      <c r="AA720" s="39"/>
      <c r="AB720" s="39"/>
      <c r="AC720" s="39"/>
      <c r="AD720" s="39"/>
      <c r="AE720" s="39"/>
      <c r="AF720" s="39"/>
      <c r="AG720" s="39"/>
      <c r="AH720" s="39"/>
      <c r="AI720" s="39"/>
      <c r="AJ720" s="39"/>
      <c r="AK720" s="39"/>
      <c r="AL720" s="39"/>
      <c r="AM720" s="39"/>
      <c r="AN720" s="39"/>
      <c r="AO720" s="39"/>
      <c r="AP720" s="39"/>
      <c r="AQ720" s="39"/>
      <c r="AR720" s="39"/>
      <c r="AS720" s="39"/>
      <c r="AT720" s="39"/>
      <c r="AU720" s="39"/>
      <c r="AV720" s="39"/>
      <c r="AW720" s="39"/>
      <c r="AX720" s="39"/>
      <c r="AY720" s="41"/>
      <c r="AZ720" s="41"/>
      <c r="BA720" s="41"/>
      <c r="BB720" s="41"/>
      <c r="BC720" s="41"/>
      <c r="BD720" s="41"/>
      <c r="BE720" s="41"/>
      <c r="BF720" s="41"/>
      <c r="BG720" s="41"/>
      <c r="BH720" s="41"/>
      <c r="BI720" s="41"/>
      <c r="BJ720" s="41"/>
      <c r="BK720" s="41"/>
      <c r="BL720" s="41"/>
      <c r="BM720" s="41"/>
      <c r="BN720" s="41"/>
      <c r="BO720" s="41"/>
      <c r="BP720" s="41"/>
      <c r="BQ720" s="41"/>
      <c r="BR720" s="41"/>
      <c r="BS720" s="41"/>
      <c r="BT720" s="41"/>
      <c r="BU720" s="41"/>
    </row>
    <row r="721" spans="1:73" ht="12.75" customHeight="1" x14ac:dyDescent="0.25">
      <c r="A721" s="39"/>
      <c r="B721" s="39"/>
      <c r="C721" s="39"/>
      <c r="D721" s="39"/>
      <c r="E721" s="39"/>
      <c r="F721" s="39"/>
      <c r="G721" s="39"/>
      <c r="H721" s="39"/>
      <c r="I721" s="39"/>
      <c r="J721" s="39"/>
      <c r="K721" s="39"/>
      <c r="L721" s="39"/>
      <c r="M721" s="39"/>
      <c r="N721" s="39"/>
      <c r="O721" s="39"/>
      <c r="P721" s="39"/>
      <c r="Q721" s="39"/>
      <c r="R721" s="39"/>
      <c r="S721" s="39"/>
      <c r="T721" s="39"/>
      <c r="U721" s="39"/>
      <c r="V721" s="39"/>
      <c r="W721" s="39"/>
      <c r="X721" s="39"/>
      <c r="Y721" s="39"/>
      <c r="Z721" s="39"/>
      <c r="AA721" s="39"/>
      <c r="AB721" s="39"/>
      <c r="AC721" s="39"/>
      <c r="AD721" s="39"/>
      <c r="AE721" s="39"/>
      <c r="AF721" s="39"/>
      <c r="AG721" s="39"/>
      <c r="AH721" s="39"/>
      <c r="AI721" s="39"/>
      <c r="AJ721" s="39"/>
      <c r="AK721" s="39"/>
      <c r="AL721" s="39"/>
      <c r="AM721" s="39"/>
      <c r="AN721" s="39"/>
      <c r="AO721" s="39"/>
      <c r="AP721" s="39"/>
      <c r="AQ721" s="39"/>
      <c r="AR721" s="39"/>
      <c r="AS721" s="39"/>
      <c r="AT721" s="39"/>
      <c r="AU721" s="39"/>
      <c r="AV721" s="39"/>
      <c r="AW721" s="39"/>
      <c r="AX721" s="39"/>
      <c r="AY721" s="41"/>
      <c r="AZ721" s="41"/>
      <c r="BA721" s="41"/>
      <c r="BB721" s="41"/>
      <c r="BC721" s="41"/>
      <c r="BD721" s="41"/>
      <c r="BE721" s="41"/>
      <c r="BF721" s="41"/>
      <c r="BG721" s="41"/>
      <c r="BH721" s="41"/>
      <c r="BI721" s="41"/>
      <c r="BJ721" s="41"/>
      <c r="BK721" s="41"/>
      <c r="BL721" s="41"/>
      <c r="BM721" s="41"/>
      <c r="BN721" s="41"/>
      <c r="BO721" s="41"/>
      <c r="BP721" s="41"/>
      <c r="BQ721" s="41"/>
      <c r="BR721" s="41"/>
      <c r="BS721" s="41"/>
      <c r="BT721" s="41"/>
      <c r="BU721" s="41"/>
    </row>
    <row r="722" spans="1:73" ht="12.75" customHeight="1" x14ac:dyDescent="0.25">
      <c r="A722" s="39"/>
      <c r="B722" s="39"/>
      <c r="C722" s="39"/>
      <c r="D722" s="39"/>
      <c r="E722" s="39"/>
      <c r="F722" s="39"/>
      <c r="G722" s="39"/>
      <c r="H722" s="39"/>
      <c r="I722" s="39"/>
      <c r="J722" s="39"/>
      <c r="K722" s="39"/>
      <c r="L722" s="39"/>
      <c r="M722" s="39"/>
      <c r="N722" s="39"/>
      <c r="O722" s="39"/>
      <c r="P722" s="39"/>
      <c r="Q722" s="39"/>
      <c r="R722" s="39"/>
      <c r="S722" s="39"/>
      <c r="T722" s="39"/>
      <c r="U722" s="39"/>
      <c r="V722" s="39"/>
      <c r="W722" s="39"/>
      <c r="X722" s="39"/>
      <c r="Y722" s="39"/>
      <c r="Z722" s="39"/>
      <c r="AA722" s="39"/>
      <c r="AB722" s="39"/>
      <c r="AC722" s="39"/>
      <c r="AD722" s="39"/>
      <c r="AE722" s="39"/>
      <c r="AF722" s="39"/>
      <c r="AG722" s="39"/>
      <c r="AH722" s="39"/>
      <c r="AI722" s="39"/>
      <c r="AJ722" s="39"/>
      <c r="AK722" s="39"/>
      <c r="AL722" s="39"/>
      <c r="AM722" s="39"/>
      <c r="AN722" s="39"/>
      <c r="AO722" s="39"/>
      <c r="AP722" s="39"/>
      <c r="AQ722" s="39"/>
      <c r="AR722" s="39"/>
      <c r="AS722" s="39"/>
      <c r="AT722" s="39"/>
      <c r="AU722" s="39"/>
      <c r="AV722" s="39"/>
      <c r="AW722" s="39"/>
      <c r="AX722" s="39"/>
      <c r="AY722" s="41"/>
      <c r="AZ722" s="41"/>
      <c r="BA722" s="41"/>
      <c r="BB722" s="41"/>
      <c r="BC722" s="41"/>
      <c r="BD722" s="41"/>
      <c r="BE722" s="41"/>
      <c r="BF722" s="41"/>
      <c r="BG722" s="41"/>
      <c r="BH722" s="41"/>
      <c r="BI722" s="41"/>
      <c r="BJ722" s="41"/>
      <c r="BK722" s="41"/>
      <c r="BL722" s="41"/>
      <c r="BM722" s="41"/>
      <c r="BN722" s="41"/>
      <c r="BO722" s="41"/>
      <c r="BP722" s="41"/>
      <c r="BQ722" s="41"/>
      <c r="BR722" s="41"/>
      <c r="BS722" s="41"/>
      <c r="BT722" s="41"/>
      <c r="BU722" s="41"/>
    </row>
    <row r="723" spans="1:73" ht="12.75" customHeight="1" x14ac:dyDescent="0.25">
      <c r="A723" s="39"/>
      <c r="B723" s="39"/>
      <c r="C723" s="39"/>
      <c r="D723" s="39"/>
      <c r="E723" s="39"/>
      <c r="F723" s="39"/>
      <c r="G723" s="39"/>
      <c r="H723" s="39"/>
      <c r="I723" s="39"/>
      <c r="J723" s="39"/>
      <c r="K723" s="39"/>
      <c r="L723" s="39"/>
      <c r="M723" s="39"/>
      <c r="N723" s="39"/>
      <c r="O723" s="39"/>
      <c r="P723" s="39"/>
      <c r="Q723" s="39"/>
      <c r="R723" s="39"/>
      <c r="S723" s="39"/>
      <c r="T723" s="39"/>
      <c r="U723" s="39"/>
      <c r="V723" s="39"/>
      <c r="W723" s="39"/>
      <c r="X723" s="39"/>
      <c r="Y723" s="39"/>
      <c r="Z723" s="39"/>
      <c r="AA723" s="39"/>
      <c r="AB723" s="39"/>
      <c r="AC723" s="39"/>
      <c r="AD723" s="39"/>
      <c r="AE723" s="39"/>
      <c r="AF723" s="39"/>
      <c r="AG723" s="39"/>
      <c r="AH723" s="39"/>
      <c r="AI723" s="39"/>
      <c r="AJ723" s="39"/>
      <c r="AK723" s="39"/>
      <c r="AL723" s="39"/>
      <c r="AM723" s="39"/>
      <c r="AN723" s="39"/>
      <c r="AO723" s="39"/>
      <c r="AP723" s="39"/>
      <c r="AQ723" s="39"/>
      <c r="AR723" s="39"/>
      <c r="AS723" s="39"/>
      <c r="AT723" s="39"/>
      <c r="AU723" s="39"/>
      <c r="AV723" s="39"/>
      <c r="AW723" s="39"/>
      <c r="AX723" s="39"/>
      <c r="AY723" s="41"/>
      <c r="AZ723" s="41"/>
      <c r="BA723" s="41"/>
      <c r="BB723" s="41"/>
      <c r="BC723" s="41"/>
      <c r="BD723" s="41"/>
      <c r="BE723" s="41"/>
      <c r="BF723" s="41"/>
      <c r="BG723" s="41"/>
      <c r="BH723" s="41"/>
      <c r="BI723" s="41"/>
      <c r="BJ723" s="41"/>
      <c r="BK723" s="41"/>
      <c r="BL723" s="41"/>
      <c r="BM723" s="41"/>
      <c r="BN723" s="41"/>
      <c r="BO723" s="41"/>
      <c r="BP723" s="41"/>
      <c r="BQ723" s="41"/>
      <c r="BR723" s="41"/>
      <c r="BS723" s="41"/>
      <c r="BT723" s="41"/>
      <c r="BU723" s="41"/>
    </row>
    <row r="724" spans="1:73" ht="12.75" customHeight="1" x14ac:dyDescent="0.25">
      <c r="A724" s="39"/>
      <c r="B724" s="39"/>
      <c r="C724" s="39"/>
      <c r="D724" s="39"/>
      <c r="E724" s="39"/>
      <c r="F724" s="39"/>
      <c r="G724" s="39"/>
      <c r="H724" s="39"/>
      <c r="I724" s="39"/>
      <c r="J724" s="39"/>
      <c r="K724" s="39"/>
      <c r="L724" s="39"/>
      <c r="M724" s="39"/>
      <c r="N724" s="39"/>
      <c r="O724" s="39"/>
      <c r="P724" s="39"/>
      <c r="Q724" s="39"/>
      <c r="R724" s="39"/>
      <c r="S724" s="39"/>
      <c r="T724" s="39"/>
      <c r="U724" s="39"/>
      <c r="V724" s="39"/>
      <c r="W724" s="39"/>
      <c r="X724" s="39"/>
      <c r="Y724" s="39"/>
      <c r="Z724" s="39"/>
      <c r="AA724" s="39"/>
      <c r="AB724" s="39"/>
      <c r="AC724" s="39"/>
      <c r="AD724" s="39"/>
      <c r="AE724" s="39"/>
      <c r="AF724" s="39"/>
      <c r="AG724" s="39"/>
      <c r="AH724" s="39"/>
      <c r="AI724" s="39"/>
      <c r="AJ724" s="39"/>
      <c r="AK724" s="39"/>
      <c r="AL724" s="39"/>
      <c r="AM724" s="39"/>
      <c r="AN724" s="39"/>
      <c r="AO724" s="39"/>
      <c r="AP724" s="39"/>
      <c r="AQ724" s="39"/>
      <c r="AR724" s="39"/>
      <c r="AS724" s="39"/>
      <c r="AT724" s="39"/>
      <c r="AU724" s="39"/>
      <c r="AV724" s="39"/>
      <c r="AW724" s="39"/>
      <c r="AX724" s="39"/>
      <c r="AY724" s="41"/>
      <c r="AZ724" s="41"/>
      <c r="BA724" s="41"/>
      <c r="BB724" s="41"/>
      <c r="BC724" s="41"/>
      <c r="BD724" s="41"/>
      <c r="BE724" s="41"/>
      <c r="BF724" s="41"/>
      <c r="BG724" s="41"/>
      <c r="BH724" s="41"/>
      <c r="BI724" s="41"/>
      <c r="BJ724" s="41"/>
      <c r="BK724" s="41"/>
      <c r="BL724" s="41"/>
      <c r="BM724" s="41"/>
      <c r="BN724" s="41"/>
      <c r="BO724" s="41"/>
      <c r="BP724" s="41"/>
      <c r="BQ724" s="41"/>
      <c r="BR724" s="41"/>
      <c r="BS724" s="41"/>
      <c r="BT724" s="41"/>
      <c r="BU724" s="41"/>
    </row>
    <row r="725" spans="1:73" ht="12.75" customHeight="1" x14ac:dyDescent="0.25">
      <c r="A725" s="39"/>
      <c r="B725" s="39"/>
      <c r="C725" s="39"/>
      <c r="D725" s="39"/>
      <c r="E725" s="39"/>
      <c r="F725" s="39"/>
      <c r="G725" s="39"/>
      <c r="H725" s="39"/>
      <c r="I725" s="39"/>
      <c r="J725" s="39"/>
      <c r="K725" s="39"/>
      <c r="L725" s="39"/>
      <c r="M725" s="39"/>
      <c r="N725" s="39"/>
      <c r="O725" s="39"/>
      <c r="P725" s="39"/>
      <c r="Q725" s="39"/>
      <c r="R725" s="39"/>
      <c r="S725" s="39"/>
      <c r="T725" s="39"/>
      <c r="U725" s="39"/>
      <c r="V725" s="39"/>
      <c r="W725" s="39"/>
      <c r="X725" s="39"/>
      <c r="Y725" s="39"/>
      <c r="Z725" s="39"/>
      <c r="AA725" s="39"/>
      <c r="AB725" s="39"/>
      <c r="AC725" s="39"/>
      <c r="AD725" s="39"/>
      <c r="AE725" s="39"/>
      <c r="AF725" s="39"/>
      <c r="AG725" s="39"/>
      <c r="AH725" s="39"/>
      <c r="AI725" s="39"/>
      <c r="AJ725" s="39"/>
      <c r="AK725" s="39"/>
      <c r="AL725" s="39"/>
      <c r="AM725" s="39"/>
      <c r="AN725" s="39"/>
      <c r="AO725" s="39"/>
      <c r="AP725" s="39"/>
      <c r="AQ725" s="39"/>
      <c r="AR725" s="39"/>
      <c r="AS725" s="39"/>
      <c r="AT725" s="39"/>
      <c r="AU725" s="39"/>
      <c r="AV725" s="39"/>
      <c r="AW725" s="39"/>
      <c r="AX725" s="39"/>
      <c r="AY725" s="41"/>
      <c r="AZ725" s="41"/>
      <c r="BA725" s="41"/>
      <c r="BB725" s="41"/>
      <c r="BC725" s="41"/>
      <c r="BD725" s="41"/>
      <c r="BE725" s="41"/>
      <c r="BF725" s="41"/>
      <c r="BG725" s="41"/>
      <c r="BH725" s="41"/>
      <c r="BI725" s="41"/>
      <c r="BJ725" s="41"/>
      <c r="BK725" s="41"/>
      <c r="BL725" s="41"/>
      <c r="BM725" s="41"/>
      <c r="BN725" s="41"/>
      <c r="BO725" s="41"/>
      <c r="BP725" s="41"/>
      <c r="BQ725" s="41"/>
      <c r="BR725" s="41"/>
      <c r="BS725" s="41"/>
      <c r="BT725" s="41"/>
      <c r="BU725" s="41"/>
    </row>
    <row r="726" spans="1:73" ht="12.75" customHeight="1" x14ac:dyDescent="0.25">
      <c r="A726" s="39"/>
      <c r="B726" s="39"/>
      <c r="C726" s="39"/>
      <c r="D726" s="39"/>
      <c r="E726" s="39"/>
      <c r="F726" s="39"/>
      <c r="G726" s="39"/>
      <c r="H726" s="39"/>
      <c r="I726" s="39"/>
      <c r="J726" s="39"/>
      <c r="K726" s="39"/>
      <c r="L726" s="39"/>
      <c r="M726" s="39"/>
      <c r="N726" s="39"/>
      <c r="O726" s="39"/>
      <c r="P726" s="39"/>
      <c r="Q726" s="39"/>
      <c r="R726" s="39"/>
      <c r="S726" s="39"/>
      <c r="T726" s="39"/>
      <c r="U726" s="39"/>
      <c r="V726" s="39"/>
      <c r="W726" s="39"/>
      <c r="X726" s="39"/>
      <c r="Y726" s="39"/>
      <c r="Z726" s="39"/>
      <c r="AA726" s="39"/>
      <c r="AB726" s="39"/>
      <c r="AC726" s="39"/>
      <c r="AD726" s="39"/>
      <c r="AE726" s="39"/>
      <c r="AF726" s="39"/>
      <c r="AG726" s="39"/>
      <c r="AH726" s="39"/>
      <c r="AI726" s="39"/>
      <c r="AJ726" s="39"/>
      <c r="AK726" s="39"/>
      <c r="AL726" s="39"/>
      <c r="AM726" s="39"/>
      <c r="AN726" s="39"/>
      <c r="AO726" s="39"/>
      <c r="AP726" s="39"/>
      <c r="AQ726" s="39"/>
      <c r="AR726" s="39"/>
      <c r="AS726" s="39"/>
      <c r="AT726" s="39"/>
      <c r="AU726" s="39"/>
      <c r="AV726" s="39"/>
      <c r="AW726" s="39"/>
      <c r="AX726" s="39"/>
      <c r="AY726" s="41"/>
      <c r="AZ726" s="41"/>
      <c r="BA726" s="41"/>
      <c r="BB726" s="41"/>
      <c r="BC726" s="41"/>
      <c r="BD726" s="41"/>
      <c r="BE726" s="41"/>
      <c r="BF726" s="41"/>
      <c r="BG726" s="41"/>
      <c r="BH726" s="41"/>
      <c r="BI726" s="41"/>
      <c r="BJ726" s="41"/>
      <c r="BK726" s="41"/>
      <c r="BL726" s="41"/>
      <c r="BM726" s="41"/>
      <c r="BN726" s="41"/>
      <c r="BO726" s="41"/>
      <c r="BP726" s="41"/>
      <c r="BQ726" s="41"/>
      <c r="BR726" s="41"/>
      <c r="BS726" s="41"/>
      <c r="BT726" s="41"/>
      <c r="BU726" s="41"/>
    </row>
    <row r="727" spans="1:73" ht="12.75" customHeight="1" x14ac:dyDescent="0.25">
      <c r="A727" s="39"/>
      <c r="B727" s="39"/>
      <c r="C727" s="39"/>
      <c r="D727" s="39"/>
      <c r="E727" s="39"/>
      <c r="F727" s="39"/>
      <c r="G727" s="39"/>
      <c r="H727" s="39"/>
      <c r="I727" s="39"/>
      <c r="J727" s="39"/>
      <c r="K727" s="39"/>
      <c r="L727" s="39"/>
      <c r="M727" s="39"/>
      <c r="N727" s="39"/>
      <c r="O727" s="39"/>
      <c r="P727" s="39"/>
      <c r="Q727" s="39"/>
      <c r="R727" s="39"/>
      <c r="S727" s="39"/>
      <c r="T727" s="39"/>
      <c r="U727" s="39"/>
      <c r="V727" s="39"/>
      <c r="W727" s="39"/>
      <c r="X727" s="39"/>
      <c r="Y727" s="39"/>
      <c r="Z727" s="39"/>
      <c r="AA727" s="39"/>
      <c r="AB727" s="39"/>
      <c r="AC727" s="39"/>
      <c r="AD727" s="39"/>
      <c r="AE727" s="39"/>
      <c r="AF727" s="39"/>
      <c r="AG727" s="39"/>
      <c r="AH727" s="39"/>
      <c r="AI727" s="39"/>
      <c r="AJ727" s="39"/>
      <c r="AK727" s="39"/>
      <c r="AL727" s="39"/>
      <c r="AM727" s="39"/>
      <c r="AN727" s="39"/>
      <c r="AO727" s="39"/>
      <c r="AP727" s="39"/>
      <c r="AQ727" s="39"/>
      <c r="AR727" s="39"/>
      <c r="AS727" s="39"/>
      <c r="AT727" s="39"/>
      <c r="AU727" s="39"/>
      <c r="AV727" s="39"/>
      <c r="AW727" s="39"/>
      <c r="AX727" s="39"/>
      <c r="AY727" s="41"/>
      <c r="AZ727" s="41"/>
      <c r="BA727" s="41"/>
      <c r="BB727" s="41"/>
      <c r="BC727" s="41"/>
      <c r="BD727" s="41"/>
      <c r="BE727" s="41"/>
      <c r="BF727" s="41"/>
      <c r="BG727" s="41"/>
      <c r="BH727" s="41"/>
      <c r="BI727" s="41"/>
      <c r="BJ727" s="41"/>
      <c r="BK727" s="41"/>
      <c r="BL727" s="41"/>
      <c r="BM727" s="41"/>
      <c r="BN727" s="41"/>
      <c r="BO727" s="41"/>
      <c r="BP727" s="41"/>
      <c r="BQ727" s="41"/>
      <c r="BR727" s="41"/>
      <c r="BS727" s="41"/>
      <c r="BT727" s="41"/>
      <c r="BU727" s="41"/>
    </row>
    <row r="728" spans="1:73" ht="12.75" customHeight="1" x14ac:dyDescent="0.25">
      <c r="A728" s="39"/>
      <c r="B728" s="39"/>
      <c r="C728" s="39"/>
      <c r="D728" s="39"/>
      <c r="E728" s="39"/>
      <c r="F728" s="39"/>
      <c r="G728" s="39"/>
      <c r="H728" s="39"/>
      <c r="I728" s="39"/>
      <c r="J728" s="39"/>
      <c r="K728" s="39"/>
      <c r="L728" s="39"/>
      <c r="M728" s="39"/>
      <c r="N728" s="39"/>
      <c r="O728" s="39"/>
      <c r="P728" s="39"/>
      <c r="Q728" s="39"/>
      <c r="R728" s="39"/>
      <c r="S728" s="39"/>
      <c r="T728" s="39"/>
      <c r="U728" s="39"/>
      <c r="V728" s="39"/>
      <c r="W728" s="39"/>
      <c r="X728" s="39"/>
      <c r="Y728" s="39"/>
      <c r="Z728" s="39"/>
      <c r="AA728" s="39"/>
      <c r="AB728" s="39"/>
      <c r="AC728" s="39"/>
      <c r="AD728" s="39"/>
      <c r="AE728" s="39"/>
      <c r="AF728" s="39"/>
      <c r="AG728" s="39"/>
      <c r="AH728" s="39"/>
      <c r="AI728" s="39"/>
      <c r="AJ728" s="39"/>
      <c r="AK728" s="39"/>
      <c r="AL728" s="39"/>
      <c r="AM728" s="39"/>
      <c r="AN728" s="39"/>
      <c r="AO728" s="39"/>
      <c r="AP728" s="39"/>
      <c r="AQ728" s="39"/>
      <c r="AR728" s="39"/>
      <c r="AS728" s="39"/>
      <c r="AT728" s="39"/>
      <c r="AU728" s="39"/>
      <c r="AV728" s="39"/>
      <c r="AW728" s="39"/>
      <c r="AX728" s="39"/>
      <c r="AY728" s="41"/>
      <c r="AZ728" s="41"/>
      <c r="BA728" s="41"/>
      <c r="BB728" s="41"/>
      <c r="BC728" s="41"/>
      <c r="BD728" s="41"/>
      <c r="BE728" s="41"/>
      <c r="BF728" s="41"/>
      <c r="BG728" s="41"/>
      <c r="BH728" s="41"/>
      <c r="BI728" s="41"/>
      <c r="BJ728" s="41"/>
      <c r="BK728" s="41"/>
      <c r="BL728" s="41"/>
      <c r="BM728" s="41"/>
      <c r="BN728" s="41"/>
      <c r="BO728" s="41"/>
      <c r="BP728" s="41"/>
      <c r="BQ728" s="41"/>
      <c r="BR728" s="41"/>
      <c r="BS728" s="41"/>
      <c r="BT728" s="41"/>
      <c r="BU728" s="41"/>
    </row>
    <row r="729" spans="1:73" ht="12.75" customHeight="1" x14ac:dyDescent="0.25">
      <c r="A729" s="39"/>
      <c r="B729" s="39"/>
      <c r="C729" s="39"/>
      <c r="D729" s="39"/>
      <c r="E729" s="39"/>
      <c r="F729" s="39"/>
      <c r="G729" s="39"/>
      <c r="H729" s="39"/>
      <c r="I729" s="39"/>
      <c r="J729" s="39"/>
      <c r="K729" s="39"/>
      <c r="L729" s="39"/>
      <c r="M729" s="39"/>
      <c r="N729" s="39"/>
      <c r="O729" s="39"/>
      <c r="P729" s="39"/>
      <c r="Q729" s="39"/>
      <c r="R729" s="39"/>
      <c r="S729" s="39"/>
      <c r="T729" s="39"/>
      <c r="U729" s="39"/>
      <c r="V729" s="39"/>
      <c r="W729" s="39"/>
      <c r="X729" s="39"/>
      <c r="Y729" s="39"/>
      <c r="Z729" s="39"/>
      <c r="AA729" s="39"/>
      <c r="AB729" s="39"/>
      <c r="AC729" s="39"/>
      <c r="AD729" s="39"/>
      <c r="AE729" s="39"/>
      <c r="AF729" s="39"/>
      <c r="AG729" s="39"/>
      <c r="AH729" s="39"/>
      <c r="AI729" s="39"/>
      <c r="AJ729" s="39"/>
      <c r="AK729" s="39"/>
      <c r="AL729" s="39"/>
      <c r="AM729" s="39"/>
      <c r="AN729" s="39"/>
      <c r="AO729" s="39"/>
      <c r="AP729" s="39"/>
      <c r="AQ729" s="39"/>
      <c r="AR729" s="39"/>
      <c r="AS729" s="39"/>
      <c r="AT729" s="39"/>
      <c r="AU729" s="39"/>
      <c r="AV729" s="39"/>
      <c r="AW729" s="39"/>
      <c r="AX729" s="39"/>
      <c r="AY729" s="41"/>
      <c r="AZ729" s="41"/>
      <c r="BA729" s="41"/>
      <c r="BB729" s="41"/>
      <c r="BC729" s="41"/>
      <c r="BD729" s="41"/>
      <c r="BE729" s="41"/>
      <c r="BF729" s="41"/>
      <c r="BG729" s="41"/>
      <c r="BH729" s="41"/>
      <c r="BI729" s="41"/>
      <c r="BJ729" s="41"/>
      <c r="BK729" s="41"/>
      <c r="BL729" s="41"/>
      <c r="BM729" s="41"/>
      <c r="BN729" s="41"/>
      <c r="BO729" s="41"/>
      <c r="BP729" s="41"/>
      <c r="BQ729" s="41"/>
      <c r="BR729" s="41"/>
      <c r="BS729" s="41"/>
      <c r="BT729" s="41"/>
      <c r="BU729" s="41"/>
    </row>
    <row r="730" spans="1:73" ht="12.75" customHeight="1" x14ac:dyDescent="0.25">
      <c r="A730" s="39"/>
      <c r="B730" s="39"/>
      <c r="C730" s="39"/>
      <c r="D730" s="39"/>
      <c r="E730" s="39"/>
      <c r="F730" s="39"/>
      <c r="G730" s="39"/>
      <c r="H730" s="39"/>
      <c r="I730" s="39"/>
      <c r="J730" s="39"/>
      <c r="K730" s="39"/>
      <c r="L730" s="39"/>
      <c r="M730" s="39"/>
      <c r="N730" s="39"/>
      <c r="O730" s="39"/>
      <c r="P730" s="39"/>
      <c r="Q730" s="39"/>
      <c r="R730" s="39"/>
      <c r="S730" s="39"/>
      <c r="T730" s="39"/>
      <c r="U730" s="39"/>
      <c r="V730" s="39"/>
      <c r="W730" s="39"/>
      <c r="X730" s="39"/>
      <c r="Y730" s="39"/>
      <c r="Z730" s="39"/>
      <c r="AA730" s="39"/>
      <c r="AB730" s="39"/>
      <c r="AC730" s="39"/>
      <c r="AD730" s="39"/>
      <c r="AE730" s="39"/>
      <c r="AF730" s="39"/>
      <c r="AG730" s="39"/>
      <c r="AH730" s="39"/>
      <c r="AI730" s="39"/>
      <c r="AJ730" s="39"/>
      <c r="AK730" s="39"/>
      <c r="AL730" s="39"/>
      <c r="AM730" s="39"/>
      <c r="AN730" s="39"/>
      <c r="AO730" s="39"/>
      <c r="AP730" s="39"/>
      <c r="AQ730" s="39"/>
      <c r="AR730" s="39"/>
      <c r="AS730" s="39"/>
      <c r="AT730" s="39"/>
      <c r="AU730" s="39"/>
      <c r="AV730" s="39"/>
      <c r="AW730" s="39"/>
      <c r="AX730" s="39"/>
      <c r="AY730" s="41"/>
      <c r="AZ730" s="41"/>
      <c r="BA730" s="41"/>
      <c r="BB730" s="41"/>
      <c r="BC730" s="41"/>
      <c r="BD730" s="41"/>
      <c r="BE730" s="41"/>
      <c r="BF730" s="41"/>
      <c r="BG730" s="41"/>
      <c r="BH730" s="41"/>
      <c r="BI730" s="41"/>
      <c r="BJ730" s="41"/>
      <c r="BK730" s="41"/>
      <c r="BL730" s="41"/>
      <c r="BM730" s="41"/>
      <c r="BN730" s="41"/>
      <c r="BO730" s="41"/>
      <c r="BP730" s="41"/>
      <c r="BQ730" s="41"/>
      <c r="BR730" s="41"/>
      <c r="BS730" s="41"/>
      <c r="BT730" s="41"/>
      <c r="BU730" s="41"/>
    </row>
    <row r="731" spans="1:73" ht="12.75" customHeight="1" x14ac:dyDescent="0.25">
      <c r="A731" s="39"/>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c r="Z731" s="39"/>
      <c r="AA731" s="39"/>
      <c r="AB731" s="39"/>
      <c r="AC731" s="39"/>
      <c r="AD731" s="39"/>
      <c r="AE731" s="39"/>
      <c r="AF731" s="39"/>
      <c r="AG731" s="39"/>
      <c r="AH731" s="39"/>
      <c r="AI731" s="39"/>
      <c r="AJ731" s="39"/>
      <c r="AK731" s="39"/>
      <c r="AL731" s="39"/>
      <c r="AM731" s="39"/>
      <c r="AN731" s="39"/>
      <c r="AO731" s="39"/>
      <c r="AP731" s="39"/>
      <c r="AQ731" s="39"/>
      <c r="AR731" s="39"/>
      <c r="AS731" s="39"/>
      <c r="AT731" s="39"/>
      <c r="AU731" s="39"/>
      <c r="AV731" s="39"/>
      <c r="AW731" s="39"/>
      <c r="AX731" s="39"/>
      <c r="AY731" s="41"/>
      <c r="AZ731" s="41"/>
      <c r="BA731" s="41"/>
      <c r="BB731" s="41"/>
      <c r="BC731" s="41"/>
      <c r="BD731" s="41"/>
      <c r="BE731" s="41"/>
      <c r="BF731" s="41"/>
      <c r="BG731" s="41"/>
      <c r="BH731" s="41"/>
      <c r="BI731" s="41"/>
      <c r="BJ731" s="41"/>
      <c r="BK731" s="41"/>
      <c r="BL731" s="41"/>
      <c r="BM731" s="41"/>
      <c r="BN731" s="41"/>
      <c r="BO731" s="41"/>
      <c r="BP731" s="41"/>
      <c r="BQ731" s="41"/>
      <c r="BR731" s="41"/>
      <c r="BS731" s="41"/>
      <c r="BT731" s="41"/>
      <c r="BU731" s="41"/>
    </row>
    <row r="732" spans="1:73" ht="12.75" customHeight="1" x14ac:dyDescent="0.25">
      <c r="A732" s="39"/>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c r="Z732" s="39"/>
      <c r="AA732" s="39"/>
      <c r="AB732" s="39"/>
      <c r="AC732" s="39"/>
      <c r="AD732" s="39"/>
      <c r="AE732" s="39"/>
      <c r="AF732" s="39"/>
      <c r="AG732" s="39"/>
      <c r="AH732" s="39"/>
      <c r="AI732" s="39"/>
      <c r="AJ732" s="39"/>
      <c r="AK732" s="39"/>
      <c r="AL732" s="39"/>
      <c r="AM732" s="39"/>
      <c r="AN732" s="39"/>
      <c r="AO732" s="39"/>
      <c r="AP732" s="39"/>
      <c r="AQ732" s="39"/>
      <c r="AR732" s="39"/>
      <c r="AS732" s="39"/>
      <c r="AT732" s="39"/>
      <c r="AU732" s="39"/>
      <c r="AV732" s="39"/>
      <c r="AW732" s="39"/>
      <c r="AX732" s="39"/>
      <c r="AY732" s="41"/>
      <c r="AZ732" s="41"/>
      <c r="BA732" s="41"/>
      <c r="BB732" s="41"/>
      <c r="BC732" s="41"/>
      <c r="BD732" s="41"/>
      <c r="BE732" s="41"/>
      <c r="BF732" s="41"/>
      <c r="BG732" s="41"/>
      <c r="BH732" s="41"/>
      <c r="BI732" s="41"/>
      <c r="BJ732" s="41"/>
      <c r="BK732" s="41"/>
      <c r="BL732" s="41"/>
      <c r="BM732" s="41"/>
      <c r="BN732" s="41"/>
      <c r="BO732" s="41"/>
      <c r="BP732" s="41"/>
      <c r="BQ732" s="41"/>
      <c r="BR732" s="41"/>
      <c r="BS732" s="41"/>
      <c r="BT732" s="41"/>
      <c r="BU732" s="41"/>
    </row>
    <row r="733" spans="1:73" ht="12.75" customHeight="1" x14ac:dyDescent="0.25">
      <c r="A733" s="39"/>
      <c r="B733" s="39"/>
      <c r="C733" s="39"/>
      <c r="D733" s="39"/>
      <c r="E733" s="39"/>
      <c r="F733" s="39"/>
      <c r="G733" s="39"/>
      <c r="H733" s="39"/>
      <c r="I733" s="39"/>
      <c r="J733" s="39"/>
      <c r="K733" s="39"/>
      <c r="L733" s="39"/>
      <c r="M733" s="39"/>
      <c r="N733" s="39"/>
      <c r="O733" s="39"/>
      <c r="P733" s="39"/>
      <c r="Q733" s="39"/>
      <c r="R733" s="39"/>
      <c r="S733" s="39"/>
      <c r="T733" s="39"/>
      <c r="U733" s="39"/>
      <c r="V733" s="39"/>
      <c r="W733" s="39"/>
      <c r="X733" s="39"/>
      <c r="Y733" s="39"/>
      <c r="Z733" s="39"/>
      <c r="AA733" s="39"/>
      <c r="AB733" s="39"/>
      <c r="AC733" s="39"/>
      <c r="AD733" s="39"/>
      <c r="AE733" s="39"/>
      <c r="AF733" s="39"/>
      <c r="AG733" s="39"/>
      <c r="AH733" s="39"/>
      <c r="AI733" s="39"/>
      <c r="AJ733" s="39"/>
      <c r="AK733" s="39"/>
      <c r="AL733" s="39"/>
      <c r="AM733" s="39"/>
      <c r="AN733" s="39"/>
      <c r="AO733" s="39"/>
      <c r="AP733" s="39"/>
      <c r="AQ733" s="39"/>
      <c r="AR733" s="39"/>
      <c r="AS733" s="39"/>
      <c r="AT733" s="39"/>
      <c r="AU733" s="39"/>
      <c r="AV733" s="39"/>
      <c r="AW733" s="39"/>
      <c r="AX733" s="39"/>
      <c r="AY733" s="41"/>
      <c r="AZ733" s="41"/>
      <c r="BA733" s="41"/>
      <c r="BB733" s="41"/>
      <c r="BC733" s="41"/>
      <c r="BD733" s="41"/>
      <c r="BE733" s="41"/>
      <c r="BF733" s="41"/>
      <c r="BG733" s="41"/>
      <c r="BH733" s="41"/>
      <c r="BI733" s="41"/>
      <c r="BJ733" s="41"/>
      <c r="BK733" s="41"/>
      <c r="BL733" s="41"/>
      <c r="BM733" s="41"/>
      <c r="BN733" s="41"/>
      <c r="BO733" s="41"/>
      <c r="BP733" s="41"/>
      <c r="BQ733" s="41"/>
      <c r="BR733" s="41"/>
      <c r="BS733" s="41"/>
      <c r="BT733" s="41"/>
      <c r="BU733" s="41"/>
    </row>
    <row r="734" spans="1:73" ht="12.75" customHeight="1" x14ac:dyDescent="0.25">
      <c r="A734" s="39"/>
      <c r="B734" s="39"/>
      <c r="C734" s="39"/>
      <c r="D734" s="39"/>
      <c r="E734" s="39"/>
      <c r="F734" s="39"/>
      <c r="G734" s="39"/>
      <c r="H734" s="39"/>
      <c r="I734" s="39"/>
      <c r="J734" s="39"/>
      <c r="K734" s="39"/>
      <c r="L734" s="39"/>
      <c r="M734" s="39"/>
      <c r="N734" s="39"/>
      <c r="O734" s="39"/>
      <c r="P734" s="39"/>
      <c r="Q734" s="39"/>
      <c r="R734" s="39"/>
      <c r="S734" s="39"/>
      <c r="T734" s="39"/>
      <c r="U734" s="39"/>
      <c r="V734" s="39"/>
      <c r="W734" s="39"/>
      <c r="X734" s="39"/>
      <c r="Y734" s="39"/>
      <c r="Z734" s="39"/>
      <c r="AA734" s="39"/>
      <c r="AB734" s="39"/>
      <c r="AC734" s="39"/>
      <c r="AD734" s="39"/>
      <c r="AE734" s="39"/>
      <c r="AF734" s="39"/>
      <c r="AG734" s="39"/>
      <c r="AH734" s="39"/>
      <c r="AI734" s="39"/>
      <c r="AJ734" s="39"/>
      <c r="AK734" s="39"/>
      <c r="AL734" s="39"/>
      <c r="AM734" s="39"/>
      <c r="AN734" s="39"/>
      <c r="AO734" s="39"/>
      <c r="AP734" s="39"/>
      <c r="AQ734" s="39"/>
      <c r="AR734" s="39"/>
      <c r="AS734" s="39"/>
      <c r="AT734" s="39"/>
      <c r="AU734" s="39"/>
      <c r="AV734" s="39"/>
      <c r="AW734" s="39"/>
      <c r="AX734" s="39"/>
      <c r="AY734" s="41"/>
      <c r="AZ734" s="41"/>
      <c r="BA734" s="41"/>
      <c r="BB734" s="41"/>
      <c r="BC734" s="41"/>
      <c r="BD734" s="41"/>
      <c r="BE734" s="41"/>
      <c r="BF734" s="41"/>
      <c r="BG734" s="41"/>
      <c r="BH734" s="41"/>
      <c r="BI734" s="41"/>
      <c r="BJ734" s="41"/>
      <c r="BK734" s="41"/>
      <c r="BL734" s="41"/>
      <c r="BM734" s="41"/>
      <c r="BN734" s="41"/>
      <c r="BO734" s="41"/>
      <c r="BP734" s="41"/>
      <c r="BQ734" s="41"/>
      <c r="BR734" s="41"/>
      <c r="BS734" s="41"/>
      <c r="BT734" s="41"/>
      <c r="BU734" s="41"/>
    </row>
    <row r="735" spans="1:73" ht="12.75" customHeight="1" x14ac:dyDescent="0.25">
      <c r="A735" s="39"/>
      <c r="B735" s="39"/>
      <c r="C735" s="39"/>
      <c r="D735" s="39"/>
      <c r="E735" s="39"/>
      <c r="F735" s="39"/>
      <c r="G735" s="39"/>
      <c r="H735" s="39"/>
      <c r="I735" s="39"/>
      <c r="J735" s="39"/>
      <c r="K735" s="39"/>
      <c r="L735" s="39"/>
      <c r="M735" s="39"/>
      <c r="N735" s="39"/>
      <c r="O735" s="39"/>
      <c r="P735" s="39"/>
      <c r="Q735" s="39"/>
      <c r="R735" s="39"/>
      <c r="S735" s="39"/>
      <c r="T735" s="39"/>
      <c r="U735" s="39"/>
      <c r="V735" s="39"/>
      <c r="W735" s="39"/>
      <c r="X735" s="39"/>
      <c r="Y735" s="39"/>
      <c r="Z735" s="39"/>
      <c r="AA735" s="39"/>
      <c r="AB735" s="39"/>
      <c r="AC735" s="39"/>
      <c r="AD735" s="39"/>
      <c r="AE735" s="39"/>
      <c r="AF735" s="39"/>
      <c r="AG735" s="39"/>
      <c r="AH735" s="39"/>
      <c r="AI735" s="39"/>
      <c r="AJ735" s="39"/>
      <c r="AK735" s="39"/>
      <c r="AL735" s="39"/>
      <c r="AM735" s="39"/>
      <c r="AN735" s="39"/>
      <c r="AO735" s="39"/>
      <c r="AP735" s="39"/>
      <c r="AQ735" s="39"/>
      <c r="AR735" s="39"/>
      <c r="AS735" s="39"/>
      <c r="AT735" s="39"/>
      <c r="AU735" s="39"/>
      <c r="AV735" s="39"/>
      <c r="AW735" s="39"/>
      <c r="AX735" s="39"/>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row>
    <row r="736" spans="1:73" ht="12.75" customHeight="1" x14ac:dyDescent="0.25">
      <c r="A736" s="39"/>
      <c r="B736" s="39"/>
      <c r="C736" s="39"/>
      <c r="D736" s="39"/>
      <c r="E736" s="39"/>
      <c r="F736" s="39"/>
      <c r="G736" s="39"/>
      <c r="H736" s="39"/>
      <c r="I736" s="39"/>
      <c r="J736" s="39"/>
      <c r="K736" s="39"/>
      <c r="L736" s="39"/>
      <c r="M736" s="39"/>
      <c r="N736" s="39"/>
      <c r="O736" s="39"/>
      <c r="P736" s="39"/>
      <c r="Q736" s="39"/>
      <c r="R736" s="39"/>
      <c r="S736" s="39"/>
      <c r="T736" s="39"/>
      <c r="U736" s="39"/>
      <c r="V736" s="39"/>
      <c r="W736" s="39"/>
      <c r="X736" s="39"/>
      <c r="Y736" s="39"/>
      <c r="Z736" s="39"/>
      <c r="AA736" s="39"/>
      <c r="AB736" s="39"/>
      <c r="AC736" s="39"/>
      <c r="AD736" s="39"/>
      <c r="AE736" s="39"/>
      <c r="AF736" s="39"/>
      <c r="AG736" s="39"/>
      <c r="AH736" s="39"/>
      <c r="AI736" s="39"/>
      <c r="AJ736" s="39"/>
      <c r="AK736" s="39"/>
      <c r="AL736" s="39"/>
      <c r="AM736" s="39"/>
      <c r="AN736" s="39"/>
      <c r="AO736" s="39"/>
      <c r="AP736" s="39"/>
      <c r="AQ736" s="39"/>
      <c r="AR736" s="39"/>
      <c r="AS736" s="39"/>
      <c r="AT736" s="39"/>
      <c r="AU736" s="39"/>
      <c r="AV736" s="39"/>
      <c r="AW736" s="39"/>
      <c r="AX736" s="39"/>
      <c r="AY736" s="41"/>
      <c r="AZ736" s="41"/>
      <c r="BA736" s="41"/>
      <c r="BB736" s="41"/>
      <c r="BC736" s="41"/>
      <c r="BD736" s="41"/>
      <c r="BE736" s="41"/>
      <c r="BF736" s="41"/>
      <c r="BG736" s="41"/>
      <c r="BH736" s="41"/>
      <c r="BI736" s="41"/>
      <c r="BJ736" s="41"/>
      <c r="BK736" s="41"/>
      <c r="BL736" s="41"/>
      <c r="BM736" s="41"/>
      <c r="BN736" s="41"/>
      <c r="BO736" s="41"/>
      <c r="BP736" s="41"/>
      <c r="BQ736" s="41"/>
      <c r="BR736" s="41"/>
      <c r="BS736" s="41"/>
      <c r="BT736" s="41"/>
      <c r="BU736" s="41"/>
    </row>
    <row r="737" spans="1:73" ht="12.75" customHeight="1" x14ac:dyDescent="0.25">
      <c r="A737" s="39"/>
      <c r="B737" s="39"/>
      <c r="C737" s="39"/>
      <c r="D737" s="39"/>
      <c r="E737" s="39"/>
      <c r="F737" s="39"/>
      <c r="G737" s="39"/>
      <c r="H737" s="39"/>
      <c r="I737" s="39"/>
      <c r="J737" s="39"/>
      <c r="K737" s="39"/>
      <c r="L737" s="39"/>
      <c r="M737" s="39"/>
      <c r="N737" s="39"/>
      <c r="O737" s="39"/>
      <c r="P737" s="39"/>
      <c r="Q737" s="39"/>
      <c r="R737" s="39"/>
      <c r="S737" s="39"/>
      <c r="T737" s="39"/>
      <c r="U737" s="39"/>
      <c r="V737" s="39"/>
      <c r="W737" s="39"/>
      <c r="X737" s="39"/>
      <c r="Y737" s="39"/>
      <c r="Z737" s="39"/>
      <c r="AA737" s="39"/>
      <c r="AB737" s="39"/>
      <c r="AC737" s="39"/>
      <c r="AD737" s="39"/>
      <c r="AE737" s="39"/>
      <c r="AF737" s="39"/>
      <c r="AG737" s="39"/>
      <c r="AH737" s="39"/>
      <c r="AI737" s="39"/>
      <c r="AJ737" s="39"/>
      <c r="AK737" s="39"/>
      <c r="AL737" s="39"/>
      <c r="AM737" s="39"/>
      <c r="AN737" s="39"/>
      <c r="AO737" s="39"/>
      <c r="AP737" s="39"/>
      <c r="AQ737" s="39"/>
      <c r="AR737" s="39"/>
      <c r="AS737" s="39"/>
      <c r="AT737" s="39"/>
      <c r="AU737" s="39"/>
      <c r="AV737" s="39"/>
      <c r="AW737" s="39"/>
      <c r="AX737" s="39"/>
      <c r="AY737" s="41"/>
      <c r="AZ737" s="41"/>
      <c r="BA737" s="41"/>
      <c r="BB737" s="41"/>
      <c r="BC737" s="41"/>
      <c r="BD737" s="41"/>
      <c r="BE737" s="41"/>
      <c r="BF737" s="41"/>
      <c r="BG737" s="41"/>
      <c r="BH737" s="41"/>
      <c r="BI737" s="41"/>
      <c r="BJ737" s="41"/>
      <c r="BK737" s="41"/>
      <c r="BL737" s="41"/>
      <c r="BM737" s="41"/>
      <c r="BN737" s="41"/>
      <c r="BO737" s="41"/>
      <c r="BP737" s="41"/>
      <c r="BQ737" s="41"/>
      <c r="BR737" s="41"/>
      <c r="BS737" s="41"/>
      <c r="BT737" s="41"/>
      <c r="BU737" s="41"/>
    </row>
    <row r="738" spans="1:73" ht="12.75" customHeight="1" x14ac:dyDescent="0.25">
      <c r="A738" s="39"/>
      <c r="B738" s="39"/>
      <c r="C738" s="39"/>
      <c r="D738" s="39"/>
      <c r="E738" s="39"/>
      <c r="F738" s="39"/>
      <c r="G738" s="39"/>
      <c r="H738" s="39"/>
      <c r="I738" s="39"/>
      <c r="J738" s="39"/>
      <c r="K738" s="39"/>
      <c r="L738" s="39"/>
      <c r="M738" s="39"/>
      <c r="N738" s="39"/>
      <c r="O738" s="39"/>
      <c r="P738" s="39"/>
      <c r="Q738" s="39"/>
      <c r="R738" s="39"/>
      <c r="S738" s="39"/>
      <c r="T738" s="39"/>
      <c r="U738" s="39"/>
      <c r="V738" s="39"/>
      <c r="W738" s="39"/>
      <c r="X738" s="39"/>
      <c r="Y738" s="39"/>
      <c r="Z738" s="39"/>
      <c r="AA738" s="39"/>
      <c r="AB738" s="39"/>
      <c r="AC738" s="39"/>
      <c r="AD738" s="39"/>
      <c r="AE738" s="39"/>
      <c r="AF738" s="39"/>
      <c r="AG738" s="39"/>
      <c r="AH738" s="39"/>
      <c r="AI738" s="39"/>
      <c r="AJ738" s="39"/>
      <c r="AK738" s="39"/>
      <c r="AL738" s="39"/>
      <c r="AM738" s="39"/>
      <c r="AN738" s="39"/>
      <c r="AO738" s="39"/>
      <c r="AP738" s="39"/>
      <c r="AQ738" s="39"/>
      <c r="AR738" s="39"/>
      <c r="AS738" s="39"/>
      <c r="AT738" s="39"/>
      <c r="AU738" s="39"/>
      <c r="AV738" s="39"/>
      <c r="AW738" s="39"/>
      <c r="AX738" s="39"/>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row>
    <row r="739" spans="1:73" ht="12.75" customHeight="1" x14ac:dyDescent="0.25">
      <c r="A739" s="39"/>
      <c r="B739" s="39"/>
      <c r="C739" s="39"/>
      <c r="D739" s="39"/>
      <c r="E739" s="39"/>
      <c r="F739" s="39"/>
      <c r="G739" s="39"/>
      <c r="H739" s="39"/>
      <c r="I739" s="39"/>
      <c r="J739" s="39"/>
      <c r="K739" s="39"/>
      <c r="L739" s="39"/>
      <c r="M739" s="39"/>
      <c r="N739" s="39"/>
      <c r="O739" s="39"/>
      <c r="P739" s="39"/>
      <c r="Q739" s="39"/>
      <c r="R739" s="39"/>
      <c r="S739" s="39"/>
      <c r="T739" s="39"/>
      <c r="U739" s="39"/>
      <c r="V739" s="39"/>
      <c r="W739" s="39"/>
      <c r="X739" s="39"/>
      <c r="Y739" s="39"/>
      <c r="Z739" s="39"/>
      <c r="AA739" s="39"/>
      <c r="AB739" s="39"/>
      <c r="AC739" s="39"/>
      <c r="AD739" s="39"/>
      <c r="AE739" s="39"/>
      <c r="AF739" s="39"/>
      <c r="AG739" s="39"/>
      <c r="AH739" s="39"/>
      <c r="AI739" s="39"/>
      <c r="AJ739" s="39"/>
      <c r="AK739" s="39"/>
      <c r="AL739" s="39"/>
      <c r="AM739" s="39"/>
      <c r="AN739" s="39"/>
      <c r="AO739" s="39"/>
      <c r="AP739" s="39"/>
      <c r="AQ739" s="39"/>
      <c r="AR739" s="39"/>
      <c r="AS739" s="39"/>
      <c r="AT739" s="39"/>
      <c r="AU739" s="39"/>
      <c r="AV739" s="39"/>
      <c r="AW739" s="39"/>
      <c r="AX739" s="39"/>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row>
    <row r="740" spans="1:73" ht="12.75" customHeight="1" x14ac:dyDescent="0.25">
      <c r="A740" s="39"/>
      <c r="B740" s="39"/>
      <c r="C740" s="39"/>
      <c r="D740" s="39"/>
      <c r="E740" s="39"/>
      <c r="F740" s="39"/>
      <c r="G740" s="39"/>
      <c r="H740" s="39"/>
      <c r="I740" s="39"/>
      <c r="J740" s="39"/>
      <c r="K740" s="39"/>
      <c r="L740" s="39"/>
      <c r="M740" s="39"/>
      <c r="N740" s="39"/>
      <c r="O740" s="39"/>
      <c r="P740" s="39"/>
      <c r="Q740" s="39"/>
      <c r="R740" s="39"/>
      <c r="S740" s="39"/>
      <c r="T740" s="39"/>
      <c r="U740" s="39"/>
      <c r="V740" s="39"/>
      <c r="W740" s="39"/>
      <c r="X740" s="39"/>
      <c r="Y740" s="39"/>
      <c r="Z740" s="39"/>
      <c r="AA740" s="39"/>
      <c r="AB740" s="39"/>
      <c r="AC740" s="39"/>
      <c r="AD740" s="39"/>
      <c r="AE740" s="39"/>
      <c r="AF740" s="39"/>
      <c r="AG740" s="39"/>
      <c r="AH740" s="39"/>
      <c r="AI740" s="39"/>
      <c r="AJ740" s="39"/>
      <c r="AK740" s="39"/>
      <c r="AL740" s="39"/>
      <c r="AM740" s="39"/>
      <c r="AN740" s="39"/>
      <c r="AO740" s="39"/>
      <c r="AP740" s="39"/>
      <c r="AQ740" s="39"/>
      <c r="AR740" s="39"/>
      <c r="AS740" s="39"/>
      <c r="AT740" s="39"/>
      <c r="AU740" s="39"/>
      <c r="AV740" s="39"/>
      <c r="AW740" s="39"/>
      <c r="AX740" s="39"/>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row>
    <row r="741" spans="1:73" ht="12.75" customHeight="1" x14ac:dyDescent="0.25">
      <c r="A741" s="39"/>
      <c r="B741" s="39"/>
      <c r="C741" s="39"/>
      <c r="D741" s="39"/>
      <c r="E741" s="39"/>
      <c r="F741" s="39"/>
      <c r="G741" s="39"/>
      <c r="H741" s="39"/>
      <c r="I741" s="39"/>
      <c r="J741" s="39"/>
      <c r="K741" s="39"/>
      <c r="L741" s="39"/>
      <c r="M741" s="39"/>
      <c r="N741" s="39"/>
      <c r="O741" s="39"/>
      <c r="P741" s="39"/>
      <c r="Q741" s="39"/>
      <c r="R741" s="39"/>
      <c r="S741" s="39"/>
      <c r="T741" s="39"/>
      <c r="U741" s="39"/>
      <c r="V741" s="39"/>
      <c r="W741" s="39"/>
      <c r="X741" s="39"/>
      <c r="Y741" s="39"/>
      <c r="Z741" s="39"/>
      <c r="AA741" s="39"/>
      <c r="AB741" s="39"/>
      <c r="AC741" s="39"/>
      <c r="AD741" s="39"/>
      <c r="AE741" s="39"/>
      <c r="AF741" s="39"/>
      <c r="AG741" s="39"/>
      <c r="AH741" s="39"/>
      <c r="AI741" s="39"/>
      <c r="AJ741" s="39"/>
      <c r="AK741" s="39"/>
      <c r="AL741" s="39"/>
      <c r="AM741" s="39"/>
      <c r="AN741" s="39"/>
      <c r="AO741" s="39"/>
      <c r="AP741" s="39"/>
      <c r="AQ741" s="39"/>
      <c r="AR741" s="39"/>
      <c r="AS741" s="39"/>
      <c r="AT741" s="39"/>
      <c r="AU741" s="39"/>
      <c r="AV741" s="39"/>
      <c r="AW741" s="39"/>
      <c r="AX741" s="39"/>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row>
    <row r="742" spans="1:73" ht="12.75" customHeight="1" x14ac:dyDescent="0.25">
      <c r="A742" s="39"/>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c r="Z742" s="39"/>
      <c r="AA742" s="39"/>
      <c r="AB742" s="39"/>
      <c r="AC742" s="39"/>
      <c r="AD742" s="39"/>
      <c r="AE742" s="39"/>
      <c r="AF742" s="39"/>
      <c r="AG742" s="39"/>
      <c r="AH742" s="39"/>
      <c r="AI742" s="39"/>
      <c r="AJ742" s="39"/>
      <c r="AK742" s="39"/>
      <c r="AL742" s="39"/>
      <c r="AM742" s="39"/>
      <c r="AN742" s="39"/>
      <c r="AO742" s="39"/>
      <c r="AP742" s="39"/>
      <c r="AQ742" s="39"/>
      <c r="AR742" s="39"/>
      <c r="AS742" s="39"/>
      <c r="AT742" s="39"/>
      <c r="AU742" s="39"/>
      <c r="AV742" s="39"/>
      <c r="AW742" s="39"/>
      <c r="AX742" s="39"/>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row>
    <row r="743" spans="1:73" ht="12.75" customHeight="1" x14ac:dyDescent="0.25">
      <c r="A743" s="39"/>
      <c r="B743" s="39"/>
      <c r="C743" s="39"/>
      <c r="D743" s="39"/>
      <c r="E743" s="39"/>
      <c r="F743" s="39"/>
      <c r="G743" s="39"/>
      <c r="H743" s="39"/>
      <c r="I743" s="39"/>
      <c r="J743" s="39"/>
      <c r="K743" s="39"/>
      <c r="L743" s="39"/>
      <c r="M743" s="39"/>
      <c r="N743" s="39"/>
      <c r="O743" s="39"/>
      <c r="P743" s="39"/>
      <c r="Q743" s="39"/>
      <c r="R743" s="39"/>
      <c r="S743" s="39"/>
      <c r="T743" s="39"/>
      <c r="U743" s="39"/>
      <c r="V743" s="39"/>
      <c r="W743" s="39"/>
      <c r="X743" s="39"/>
      <c r="Y743" s="39"/>
      <c r="Z743" s="39"/>
      <c r="AA743" s="39"/>
      <c r="AB743" s="39"/>
      <c r="AC743" s="39"/>
      <c r="AD743" s="39"/>
      <c r="AE743" s="39"/>
      <c r="AF743" s="39"/>
      <c r="AG743" s="39"/>
      <c r="AH743" s="39"/>
      <c r="AI743" s="39"/>
      <c r="AJ743" s="39"/>
      <c r="AK743" s="39"/>
      <c r="AL743" s="39"/>
      <c r="AM743" s="39"/>
      <c r="AN743" s="39"/>
      <c r="AO743" s="39"/>
      <c r="AP743" s="39"/>
      <c r="AQ743" s="39"/>
      <c r="AR743" s="39"/>
      <c r="AS743" s="39"/>
      <c r="AT743" s="39"/>
      <c r="AU743" s="39"/>
      <c r="AV743" s="39"/>
      <c r="AW743" s="39"/>
      <c r="AX743" s="39"/>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row>
    <row r="744" spans="1:73" ht="12.75" customHeight="1" x14ac:dyDescent="0.25">
      <c r="A744" s="39"/>
      <c r="B744" s="39"/>
      <c r="C744" s="39"/>
      <c r="D744" s="39"/>
      <c r="E744" s="39"/>
      <c r="F744" s="39"/>
      <c r="G744" s="39"/>
      <c r="H744" s="39"/>
      <c r="I744" s="39"/>
      <c r="J744" s="39"/>
      <c r="K744" s="39"/>
      <c r="L744" s="39"/>
      <c r="M744" s="39"/>
      <c r="N744" s="39"/>
      <c r="O744" s="39"/>
      <c r="P744" s="39"/>
      <c r="Q744" s="39"/>
      <c r="R744" s="39"/>
      <c r="S744" s="39"/>
      <c r="T744" s="39"/>
      <c r="U744" s="39"/>
      <c r="V744" s="39"/>
      <c r="W744" s="39"/>
      <c r="X744" s="39"/>
      <c r="Y744" s="39"/>
      <c r="Z744" s="39"/>
      <c r="AA744" s="39"/>
      <c r="AB744" s="39"/>
      <c r="AC744" s="39"/>
      <c r="AD744" s="39"/>
      <c r="AE744" s="39"/>
      <c r="AF744" s="39"/>
      <c r="AG744" s="39"/>
      <c r="AH744" s="39"/>
      <c r="AI744" s="39"/>
      <c r="AJ744" s="39"/>
      <c r="AK744" s="39"/>
      <c r="AL744" s="39"/>
      <c r="AM744" s="39"/>
      <c r="AN744" s="39"/>
      <c r="AO744" s="39"/>
      <c r="AP744" s="39"/>
      <c r="AQ744" s="39"/>
      <c r="AR744" s="39"/>
      <c r="AS744" s="39"/>
      <c r="AT744" s="39"/>
      <c r="AU744" s="39"/>
      <c r="AV744" s="39"/>
      <c r="AW744" s="39"/>
      <c r="AX744" s="39"/>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row>
    <row r="745" spans="1:73" ht="12.75" customHeight="1" x14ac:dyDescent="0.25">
      <c r="A745" s="39"/>
      <c r="B745" s="39"/>
      <c r="C745" s="39"/>
      <c r="D745" s="39"/>
      <c r="E745" s="39"/>
      <c r="F745" s="39"/>
      <c r="G745" s="39"/>
      <c r="H745" s="39"/>
      <c r="I745" s="39"/>
      <c r="J745" s="39"/>
      <c r="K745" s="39"/>
      <c r="L745" s="39"/>
      <c r="M745" s="39"/>
      <c r="N745" s="39"/>
      <c r="O745" s="39"/>
      <c r="P745" s="39"/>
      <c r="Q745" s="39"/>
      <c r="R745" s="39"/>
      <c r="S745" s="39"/>
      <c r="T745" s="39"/>
      <c r="U745" s="39"/>
      <c r="V745" s="39"/>
      <c r="W745" s="39"/>
      <c r="X745" s="39"/>
      <c r="Y745" s="39"/>
      <c r="Z745" s="39"/>
      <c r="AA745" s="39"/>
      <c r="AB745" s="39"/>
      <c r="AC745" s="39"/>
      <c r="AD745" s="39"/>
      <c r="AE745" s="39"/>
      <c r="AF745" s="39"/>
      <c r="AG745" s="39"/>
      <c r="AH745" s="39"/>
      <c r="AI745" s="39"/>
      <c r="AJ745" s="39"/>
      <c r="AK745" s="39"/>
      <c r="AL745" s="39"/>
      <c r="AM745" s="39"/>
      <c r="AN745" s="39"/>
      <c r="AO745" s="39"/>
      <c r="AP745" s="39"/>
      <c r="AQ745" s="39"/>
      <c r="AR745" s="39"/>
      <c r="AS745" s="39"/>
      <c r="AT745" s="39"/>
      <c r="AU745" s="39"/>
      <c r="AV745" s="39"/>
      <c r="AW745" s="39"/>
      <c r="AX745" s="39"/>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row>
    <row r="746" spans="1:73" ht="12.75" customHeight="1" x14ac:dyDescent="0.25">
      <c r="A746" s="39"/>
      <c r="B746" s="39"/>
      <c r="C746" s="39"/>
      <c r="D746" s="39"/>
      <c r="E746" s="39"/>
      <c r="F746" s="39"/>
      <c r="G746" s="39"/>
      <c r="H746" s="39"/>
      <c r="I746" s="39"/>
      <c r="J746" s="39"/>
      <c r="K746" s="39"/>
      <c r="L746" s="39"/>
      <c r="M746" s="39"/>
      <c r="N746" s="39"/>
      <c r="O746" s="39"/>
      <c r="P746" s="39"/>
      <c r="Q746" s="39"/>
      <c r="R746" s="39"/>
      <c r="S746" s="39"/>
      <c r="T746" s="39"/>
      <c r="U746" s="39"/>
      <c r="V746" s="39"/>
      <c r="W746" s="39"/>
      <c r="X746" s="39"/>
      <c r="Y746" s="39"/>
      <c r="Z746" s="39"/>
      <c r="AA746" s="39"/>
      <c r="AB746" s="39"/>
      <c r="AC746" s="39"/>
      <c r="AD746" s="39"/>
      <c r="AE746" s="39"/>
      <c r="AF746" s="39"/>
      <c r="AG746" s="39"/>
      <c r="AH746" s="39"/>
      <c r="AI746" s="39"/>
      <c r="AJ746" s="39"/>
      <c r="AK746" s="39"/>
      <c r="AL746" s="39"/>
      <c r="AM746" s="39"/>
      <c r="AN746" s="39"/>
      <c r="AO746" s="39"/>
      <c r="AP746" s="39"/>
      <c r="AQ746" s="39"/>
      <c r="AR746" s="39"/>
      <c r="AS746" s="39"/>
      <c r="AT746" s="39"/>
      <c r="AU746" s="39"/>
      <c r="AV746" s="39"/>
      <c r="AW746" s="39"/>
      <c r="AX746" s="39"/>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row>
    <row r="747" spans="1:73" ht="12.75" customHeight="1" x14ac:dyDescent="0.25">
      <c r="A747" s="39"/>
      <c r="B747" s="39"/>
      <c r="C747" s="39"/>
      <c r="D747" s="39"/>
      <c r="E747" s="39"/>
      <c r="F747" s="39"/>
      <c r="G747" s="39"/>
      <c r="H747" s="39"/>
      <c r="I747" s="39"/>
      <c r="J747" s="39"/>
      <c r="K747" s="39"/>
      <c r="L747" s="39"/>
      <c r="M747" s="39"/>
      <c r="N747" s="39"/>
      <c r="O747" s="39"/>
      <c r="P747" s="39"/>
      <c r="Q747" s="39"/>
      <c r="R747" s="39"/>
      <c r="S747" s="39"/>
      <c r="T747" s="39"/>
      <c r="U747" s="39"/>
      <c r="V747" s="39"/>
      <c r="W747" s="39"/>
      <c r="X747" s="39"/>
      <c r="Y747" s="39"/>
      <c r="Z747" s="39"/>
      <c r="AA747" s="39"/>
      <c r="AB747" s="39"/>
      <c r="AC747" s="39"/>
      <c r="AD747" s="39"/>
      <c r="AE747" s="39"/>
      <c r="AF747" s="39"/>
      <c r="AG747" s="39"/>
      <c r="AH747" s="39"/>
      <c r="AI747" s="39"/>
      <c r="AJ747" s="39"/>
      <c r="AK747" s="39"/>
      <c r="AL747" s="39"/>
      <c r="AM747" s="39"/>
      <c r="AN747" s="39"/>
      <c r="AO747" s="39"/>
      <c r="AP747" s="39"/>
      <c r="AQ747" s="39"/>
      <c r="AR747" s="39"/>
      <c r="AS747" s="39"/>
      <c r="AT747" s="39"/>
      <c r="AU747" s="39"/>
      <c r="AV747" s="39"/>
      <c r="AW747" s="39"/>
      <c r="AX747" s="39"/>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row>
    <row r="748" spans="1:73" ht="12.75" customHeight="1" x14ac:dyDescent="0.25">
      <c r="A748" s="39"/>
      <c r="B748" s="39"/>
      <c r="C748" s="39"/>
      <c r="D748" s="39"/>
      <c r="E748" s="39"/>
      <c r="F748" s="39"/>
      <c r="G748" s="39"/>
      <c r="H748" s="39"/>
      <c r="I748" s="39"/>
      <c r="J748" s="39"/>
      <c r="K748" s="39"/>
      <c r="L748" s="39"/>
      <c r="M748" s="39"/>
      <c r="N748" s="39"/>
      <c r="O748" s="39"/>
      <c r="P748" s="39"/>
      <c r="Q748" s="39"/>
      <c r="R748" s="39"/>
      <c r="S748" s="39"/>
      <c r="T748" s="39"/>
      <c r="U748" s="39"/>
      <c r="V748" s="39"/>
      <c r="W748" s="39"/>
      <c r="X748" s="39"/>
      <c r="Y748" s="39"/>
      <c r="Z748" s="39"/>
      <c r="AA748" s="39"/>
      <c r="AB748" s="39"/>
      <c r="AC748" s="39"/>
      <c r="AD748" s="39"/>
      <c r="AE748" s="39"/>
      <c r="AF748" s="39"/>
      <c r="AG748" s="39"/>
      <c r="AH748" s="39"/>
      <c r="AI748" s="39"/>
      <c r="AJ748" s="39"/>
      <c r="AK748" s="39"/>
      <c r="AL748" s="39"/>
      <c r="AM748" s="39"/>
      <c r="AN748" s="39"/>
      <c r="AO748" s="39"/>
      <c r="AP748" s="39"/>
      <c r="AQ748" s="39"/>
      <c r="AR748" s="39"/>
      <c r="AS748" s="39"/>
      <c r="AT748" s="39"/>
      <c r="AU748" s="39"/>
      <c r="AV748" s="39"/>
      <c r="AW748" s="39"/>
      <c r="AX748" s="39"/>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row>
    <row r="749" spans="1:73" ht="12.75" customHeight="1" x14ac:dyDescent="0.25">
      <c r="A749" s="39"/>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c r="Z749" s="39"/>
      <c r="AA749" s="39"/>
      <c r="AB749" s="39"/>
      <c r="AC749" s="39"/>
      <c r="AD749" s="39"/>
      <c r="AE749" s="39"/>
      <c r="AF749" s="39"/>
      <c r="AG749" s="39"/>
      <c r="AH749" s="39"/>
      <c r="AI749" s="39"/>
      <c r="AJ749" s="39"/>
      <c r="AK749" s="39"/>
      <c r="AL749" s="39"/>
      <c r="AM749" s="39"/>
      <c r="AN749" s="39"/>
      <c r="AO749" s="39"/>
      <c r="AP749" s="39"/>
      <c r="AQ749" s="39"/>
      <c r="AR749" s="39"/>
      <c r="AS749" s="39"/>
      <c r="AT749" s="39"/>
      <c r="AU749" s="39"/>
      <c r="AV749" s="39"/>
      <c r="AW749" s="39"/>
      <c r="AX749" s="39"/>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row>
    <row r="750" spans="1:73" ht="12.75" customHeight="1" x14ac:dyDescent="0.25">
      <c r="A750" s="39"/>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c r="Z750" s="39"/>
      <c r="AA750" s="39"/>
      <c r="AB750" s="39"/>
      <c r="AC750" s="39"/>
      <c r="AD750" s="39"/>
      <c r="AE750" s="39"/>
      <c r="AF750" s="39"/>
      <c r="AG750" s="39"/>
      <c r="AH750" s="39"/>
      <c r="AI750" s="39"/>
      <c r="AJ750" s="39"/>
      <c r="AK750" s="39"/>
      <c r="AL750" s="39"/>
      <c r="AM750" s="39"/>
      <c r="AN750" s="39"/>
      <c r="AO750" s="39"/>
      <c r="AP750" s="39"/>
      <c r="AQ750" s="39"/>
      <c r="AR750" s="39"/>
      <c r="AS750" s="39"/>
      <c r="AT750" s="39"/>
      <c r="AU750" s="39"/>
      <c r="AV750" s="39"/>
      <c r="AW750" s="39"/>
      <c r="AX750" s="39"/>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row>
    <row r="751" spans="1:73" ht="12.75" customHeight="1" x14ac:dyDescent="0.25">
      <c r="A751" s="39"/>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c r="Z751" s="39"/>
      <c r="AA751" s="39"/>
      <c r="AB751" s="39"/>
      <c r="AC751" s="39"/>
      <c r="AD751" s="39"/>
      <c r="AE751" s="39"/>
      <c r="AF751" s="39"/>
      <c r="AG751" s="39"/>
      <c r="AH751" s="39"/>
      <c r="AI751" s="39"/>
      <c r="AJ751" s="39"/>
      <c r="AK751" s="39"/>
      <c r="AL751" s="39"/>
      <c r="AM751" s="39"/>
      <c r="AN751" s="39"/>
      <c r="AO751" s="39"/>
      <c r="AP751" s="39"/>
      <c r="AQ751" s="39"/>
      <c r="AR751" s="39"/>
      <c r="AS751" s="39"/>
      <c r="AT751" s="39"/>
      <c r="AU751" s="39"/>
      <c r="AV751" s="39"/>
      <c r="AW751" s="39"/>
      <c r="AX751" s="39"/>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row>
    <row r="752" spans="1:73" ht="12.75" customHeight="1" x14ac:dyDescent="0.25">
      <c r="A752" s="39"/>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c r="Z752" s="39"/>
      <c r="AA752" s="39"/>
      <c r="AB752" s="39"/>
      <c r="AC752" s="39"/>
      <c r="AD752" s="39"/>
      <c r="AE752" s="39"/>
      <c r="AF752" s="39"/>
      <c r="AG752" s="39"/>
      <c r="AH752" s="39"/>
      <c r="AI752" s="39"/>
      <c r="AJ752" s="39"/>
      <c r="AK752" s="39"/>
      <c r="AL752" s="39"/>
      <c r="AM752" s="39"/>
      <c r="AN752" s="39"/>
      <c r="AO752" s="39"/>
      <c r="AP752" s="39"/>
      <c r="AQ752" s="39"/>
      <c r="AR752" s="39"/>
      <c r="AS752" s="39"/>
      <c r="AT752" s="39"/>
      <c r="AU752" s="39"/>
      <c r="AV752" s="39"/>
      <c r="AW752" s="39"/>
      <c r="AX752" s="39"/>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row>
    <row r="753" spans="1:73" ht="12.75" customHeight="1" x14ac:dyDescent="0.25">
      <c r="A753" s="39"/>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c r="AA753" s="39"/>
      <c r="AB753" s="39"/>
      <c r="AC753" s="39"/>
      <c r="AD753" s="39"/>
      <c r="AE753" s="39"/>
      <c r="AF753" s="39"/>
      <c r="AG753" s="39"/>
      <c r="AH753" s="39"/>
      <c r="AI753" s="39"/>
      <c r="AJ753" s="39"/>
      <c r="AK753" s="39"/>
      <c r="AL753" s="39"/>
      <c r="AM753" s="39"/>
      <c r="AN753" s="39"/>
      <c r="AO753" s="39"/>
      <c r="AP753" s="39"/>
      <c r="AQ753" s="39"/>
      <c r="AR753" s="39"/>
      <c r="AS753" s="39"/>
      <c r="AT753" s="39"/>
      <c r="AU753" s="39"/>
      <c r="AV753" s="39"/>
      <c r="AW753" s="39"/>
      <c r="AX753" s="39"/>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row>
    <row r="754" spans="1:73" ht="12.75" customHeight="1" x14ac:dyDescent="0.25">
      <c r="A754" s="39"/>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c r="Z754" s="39"/>
      <c r="AA754" s="39"/>
      <c r="AB754" s="39"/>
      <c r="AC754" s="39"/>
      <c r="AD754" s="39"/>
      <c r="AE754" s="39"/>
      <c r="AF754" s="39"/>
      <c r="AG754" s="39"/>
      <c r="AH754" s="39"/>
      <c r="AI754" s="39"/>
      <c r="AJ754" s="39"/>
      <c r="AK754" s="39"/>
      <c r="AL754" s="39"/>
      <c r="AM754" s="39"/>
      <c r="AN754" s="39"/>
      <c r="AO754" s="39"/>
      <c r="AP754" s="39"/>
      <c r="AQ754" s="39"/>
      <c r="AR754" s="39"/>
      <c r="AS754" s="39"/>
      <c r="AT754" s="39"/>
      <c r="AU754" s="39"/>
      <c r="AV754" s="39"/>
      <c r="AW754" s="39"/>
      <c r="AX754" s="39"/>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row>
    <row r="755" spans="1:73" ht="12.75" customHeight="1" x14ac:dyDescent="0.25">
      <c r="A755" s="39"/>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c r="Z755" s="39"/>
      <c r="AA755" s="39"/>
      <c r="AB755" s="39"/>
      <c r="AC755" s="39"/>
      <c r="AD755" s="39"/>
      <c r="AE755" s="39"/>
      <c r="AF755" s="39"/>
      <c r="AG755" s="39"/>
      <c r="AH755" s="39"/>
      <c r="AI755" s="39"/>
      <c r="AJ755" s="39"/>
      <c r="AK755" s="39"/>
      <c r="AL755" s="39"/>
      <c r="AM755" s="39"/>
      <c r="AN755" s="39"/>
      <c r="AO755" s="39"/>
      <c r="AP755" s="39"/>
      <c r="AQ755" s="39"/>
      <c r="AR755" s="39"/>
      <c r="AS755" s="39"/>
      <c r="AT755" s="39"/>
      <c r="AU755" s="39"/>
      <c r="AV755" s="39"/>
      <c r="AW755" s="39"/>
      <c r="AX755" s="39"/>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row>
    <row r="756" spans="1:73" ht="12.75" customHeight="1" x14ac:dyDescent="0.25">
      <c r="A756" s="39"/>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c r="Z756" s="39"/>
      <c r="AA756" s="39"/>
      <c r="AB756" s="39"/>
      <c r="AC756" s="39"/>
      <c r="AD756" s="39"/>
      <c r="AE756" s="39"/>
      <c r="AF756" s="39"/>
      <c r="AG756" s="39"/>
      <c r="AH756" s="39"/>
      <c r="AI756" s="39"/>
      <c r="AJ756" s="39"/>
      <c r="AK756" s="39"/>
      <c r="AL756" s="39"/>
      <c r="AM756" s="39"/>
      <c r="AN756" s="39"/>
      <c r="AO756" s="39"/>
      <c r="AP756" s="39"/>
      <c r="AQ756" s="39"/>
      <c r="AR756" s="39"/>
      <c r="AS756" s="39"/>
      <c r="AT756" s="39"/>
      <c r="AU756" s="39"/>
      <c r="AV756" s="39"/>
      <c r="AW756" s="39"/>
      <c r="AX756" s="39"/>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row>
    <row r="757" spans="1:73" ht="12.75" customHeight="1" x14ac:dyDescent="0.25">
      <c r="A757" s="39"/>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c r="Z757" s="39"/>
      <c r="AA757" s="39"/>
      <c r="AB757" s="39"/>
      <c r="AC757" s="39"/>
      <c r="AD757" s="39"/>
      <c r="AE757" s="39"/>
      <c r="AF757" s="39"/>
      <c r="AG757" s="39"/>
      <c r="AH757" s="39"/>
      <c r="AI757" s="39"/>
      <c r="AJ757" s="39"/>
      <c r="AK757" s="39"/>
      <c r="AL757" s="39"/>
      <c r="AM757" s="39"/>
      <c r="AN757" s="39"/>
      <c r="AO757" s="39"/>
      <c r="AP757" s="39"/>
      <c r="AQ757" s="39"/>
      <c r="AR757" s="39"/>
      <c r="AS757" s="39"/>
      <c r="AT757" s="39"/>
      <c r="AU757" s="39"/>
      <c r="AV757" s="39"/>
      <c r="AW757" s="39"/>
      <c r="AX757" s="39"/>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row>
    <row r="758" spans="1:73" ht="12.75" customHeight="1" x14ac:dyDescent="0.25">
      <c r="A758" s="39"/>
      <c r="B758" s="39"/>
      <c r="C758" s="39"/>
      <c r="D758" s="39"/>
      <c r="E758" s="39"/>
      <c r="F758" s="39"/>
      <c r="G758" s="39"/>
      <c r="H758" s="39"/>
      <c r="I758" s="39"/>
      <c r="J758" s="39"/>
      <c r="K758" s="39"/>
      <c r="L758" s="39"/>
      <c r="M758" s="39"/>
      <c r="N758" s="39"/>
      <c r="O758" s="39"/>
      <c r="P758" s="39"/>
      <c r="Q758" s="39"/>
      <c r="R758" s="39"/>
      <c r="S758" s="39"/>
      <c r="T758" s="39"/>
      <c r="U758" s="39"/>
      <c r="V758" s="39"/>
      <c r="W758" s="39"/>
      <c r="X758" s="39"/>
      <c r="Y758" s="39"/>
      <c r="Z758" s="39"/>
      <c r="AA758" s="39"/>
      <c r="AB758" s="39"/>
      <c r="AC758" s="39"/>
      <c r="AD758" s="39"/>
      <c r="AE758" s="39"/>
      <c r="AF758" s="39"/>
      <c r="AG758" s="39"/>
      <c r="AH758" s="39"/>
      <c r="AI758" s="39"/>
      <c r="AJ758" s="39"/>
      <c r="AK758" s="39"/>
      <c r="AL758" s="39"/>
      <c r="AM758" s="39"/>
      <c r="AN758" s="39"/>
      <c r="AO758" s="39"/>
      <c r="AP758" s="39"/>
      <c r="AQ758" s="39"/>
      <c r="AR758" s="39"/>
      <c r="AS758" s="39"/>
      <c r="AT758" s="39"/>
      <c r="AU758" s="39"/>
      <c r="AV758" s="39"/>
      <c r="AW758" s="39"/>
      <c r="AX758" s="39"/>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row>
    <row r="759" spans="1:73" ht="12.75" customHeight="1" x14ac:dyDescent="0.25">
      <c r="A759" s="39"/>
      <c r="B759" s="39"/>
      <c r="C759" s="39"/>
      <c r="D759" s="39"/>
      <c r="E759" s="39"/>
      <c r="F759" s="39"/>
      <c r="G759" s="39"/>
      <c r="H759" s="39"/>
      <c r="I759" s="39"/>
      <c r="J759" s="39"/>
      <c r="K759" s="39"/>
      <c r="L759" s="39"/>
      <c r="M759" s="39"/>
      <c r="N759" s="39"/>
      <c r="O759" s="39"/>
      <c r="P759" s="39"/>
      <c r="Q759" s="39"/>
      <c r="R759" s="39"/>
      <c r="S759" s="39"/>
      <c r="T759" s="39"/>
      <c r="U759" s="39"/>
      <c r="V759" s="39"/>
      <c r="W759" s="39"/>
      <c r="X759" s="39"/>
      <c r="Y759" s="39"/>
      <c r="Z759" s="39"/>
      <c r="AA759" s="39"/>
      <c r="AB759" s="39"/>
      <c r="AC759" s="39"/>
      <c r="AD759" s="39"/>
      <c r="AE759" s="39"/>
      <c r="AF759" s="39"/>
      <c r="AG759" s="39"/>
      <c r="AH759" s="39"/>
      <c r="AI759" s="39"/>
      <c r="AJ759" s="39"/>
      <c r="AK759" s="39"/>
      <c r="AL759" s="39"/>
      <c r="AM759" s="39"/>
      <c r="AN759" s="39"/>
      <c r="AO759" s="39"/>
      <c r="AP759" s="39"/>
      <c r="AQ759" s="39"/>
      <c r="AR759" s="39"/>
      <c r="AS759" s="39"/>
      <c r="AT759" s="39"/>
      <c r="AU759" s="39"/>
      <c r="AV759" s="39"/>
      <c r="AW759" s="39"/>
      <c r="AX759" s="39"/>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row>
    <row r="760" spans="1:73" ht="12.75" customHeight="1" x14ac:dyDescent="0.25">
      <c r="A760" s="39"/>
      <c r="B760" s="39"/>
      <c r="C760" s="39"/>
      <c r="D760" s="39"/>
      <c r="E760" s="39"/>
      <c r="F760" s="39"/>
      <c r="G760" s="39"/>
      <c r="H760" s="39"/>
      <c r="I760" s="39"/>
      <c r="J760" s="39"/>
      <c r="K760" s="39"/>
      <c r="L760" s="39"/>
      <c r="M760" s="39"/>
      <c r="N760" s="39"/>
      <c r="O760" s="39"/>
      <c r="P760" s="39"/>
      <c r="Q760" s="39"/>
      <c r="R760" s="39"/>
      <c r="S760" s="39"/>
      <c r="T760" s="39"/>
      <c r="U760" s="39"/>
      <c r="V760" s="39"/>
      <c r="W760" s="39"/>
      <c r="X760" s="39"/>
      <c r="Y760" s="39"/>
      <c r="Z760" s="39"/>
      <c r="AA760" s="39"/>
      <c r="AB760" s="39"/>
      <c r="AC760" s="39"/>
      <c r="AD760" s="39"/>
      <c r="AE760" s="39"/>
      <c r="AF760" s="39"/>
      <c r="AG760" s="39"/>
      <c r="AH760" s="39"/>
      <c r="AI760" s="39"/>
      <c r="AJ760" s="39"/>
      <c r="AK760" s="39"/>
      <c r="AL760" s="39"/>
      <c r="AM760" s="39"/>
      <c r="AN760" s="39"/>
      <c r="AO760" s="39"/>
      <c r="AP760" s="39"/>
      <c r="AQ760" s="39"/>
      <c r="AR760" s="39"/>
      <c r="AS760" s="39"/>
      <c r="AT760" s="39"/>
      <c r="AU760" s="39"/>
      <c r="AV760" s="39"/>
      <c r="AW760" s="39"/>
      <c r="AX760" s="39"/>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row>
    <row r="761" spans="1:73" ht="12.75" customHeight="1" x14ac:dyDescent="0.25">
      <c r="A761" s="39"/>
      <c r="B761" s="39"/>
      <c r="C761" s="39"/>
      <c r="D761" s="39"/>
      <c r="E761" s="39"/>
      <c r="F761" s="39"/>
      <c r="G761" s="39"/>
      <c r="H761" s="39"/>
      <c r="I761" s="39"/>
      <c r="J761" s="39"/>
      <c r="K761" s="39"/>
      <c r="L761" s="39"/>
      <c r="M761" s="39"/>
      <c r="N761" s="39"/>
      <c r="O761" s="39"/>
      <c r="P761" s="39"/>
      <c r="Q761" s="39"/>
      <c r="R761" s="39"/>
      <c r="S761" s="39"/>
      <c r="T761" s="39"/>
      <c r="U761" s="39"/>
      <c r="V761" s="39"/>
      <c r="W761" s="39"/>
      <c r="X761" s="39"/>
      <c r="Y761" s="39"/>
      <c r="Z761" s="39"/>
      <c r="AA761" s="39"/>
      <c r="AB761" s="39"/>
      <c r="AC761" s="39"/>
      <c r="AD761" s="39"/>
      <c r="AE761" s="39"/>
      <c r="AF761" s="39"/>
      <c r="AG761" s="39"/>
      <c r="AH761" s="39"/>
      <c r="AI761" s="39"/>
      <c r="AJ761" s="39"/>
      <c r="AK761" s="39"/>
      <c r="AL761" s="39"/>
      <c r="AM761" s="39"/>
      <c r="AN761" s="39"/>
      <c r="AO761" s="39"/>
      <c r="AP761" s="39"/>
      <c r="AQ761" s="39"/>
      <c r="AR761" s="39"/>
      <c r="AS761" s="39"/>
      <c r="AT761" s="39"/>
      <c r="AU761" s="39"/>
      <c r="AV761" s="39"/>
      <c r="AW761" s="39"/>
      <c r="AX761" s="39"/>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row>
    <row r="762" spans="1:73" ht="12.75" customHeight="1" x14ac:dyDescent="0.25">
      <c r="A762" s="39"/>
      <c r="B762" s="39"/>
      <c r="C762" s="39"/>
      <c r="D762" s="39"/>
      <c r="E762" s="39"/>
      <c r="F762" s="39"/>
      <c r="G762" s="39"/>
      <c r="H762" s="39"/>
      <c r="I762" s="39"/>
      <c r="J762" s="39"/>
      <c r="K762" s="39"/>
      <c r="L762" s="39"/>
      <c r="M762" s="39"/>
      <c r="N762" s="39"/>
      <c r="O762" s="39"/>
      <c r="P762" s="39"/>
      <c r="Q762" s="39"/>
      <c r="R762" s="39"/>
      <c r="S762" s="39"/>
      <c r="T762" s="39"/>
      <c r="U762" s="39"/>
      <c r="V762" s="39"/>
      <c r="W762" s="39"/>
      <c r="X762" s="39"/>
      <c r="Y762" s="39"/>
      <c r="Z762" s="39"/>
      <c r="AA762" s="39"/>
      <c r="AB762" s="39"/>
      <c r="AC762" s="39"/>
      <c r="AD762" s="39"/>
      <c r="AE762" s="39"/>
      <c r="AF762" s="39"/>
      <c r="AG762" s="39"/>
      <c r="AH762" s="39"/>
      <c r="AI762" s="39"/>
      <c r="AJ762" s="39"/>
      <c r="AK762" s="39"/>
      <c r="AL762" s="39"/>
      <c r="AM762" s="39"/>
      <c r="AN762" s="39"/>
      <c r="AO762" s="39"/>
      <c r="AP762" s="39"/>
      <c r="AQ762" s="39"/>
      <c r="AR762" s="39"/>
      <c r="AS762" s="39"/>
      <c r="AT762" s="39"/>
      <c r="AU762" s="39"/>
      <c r="AV762" s="39"/>
      <c r="AW762" s="39"/>
      <c r="AX762" s="39"/>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row>
    <row r="763" spans="1:73" ht="12.75" customHeight="1" x14ac:dyDescent="0.25">
      <c r="A763" s="39"/>
      <c r="B763" s="39"/>
      <c r="C763" s="39"/>
      <c r="D763" s="39"/>
      <c r="E763" s="39"/>
      <c r="F763" s="39"/>
      <c r="G763" s="39"/>
      <c r="H763" s="39"/>
      <c r="I763" s="39"/>
      <c r="J763" s="39"/>
      <c r="K763" s="39"/>
      <c r="L763" s="39"/>
      <c r="M763" s="39"/>
      <c r="N763" s="39"/>
      <c r="O763" s="39"/>
      <c r="P763" s="39"/>
      <c r="Q763" s="39"/>
      <c r="R763" s="39"/>
      <c r="S763" s="39"/>
      <c r="T763" s="39"/>
      <c r="U763" s="39"/>
      <c r="V763" s="39"/>
      <c r="W763" s="39"/>
      <c r="X763" s="39"/>
      <c r="Y763" s="39"/>
      <c r="Z763" s="39"/>
      <c r="AA763" s="39"/>
      <c r="AB763" s="39"/>
      <c r="AC763" s="39"/>
      <c r="AD763" s="39"/>
      <c r="AE763" s="39"/>
      <c r="AF763" s="39"/>
      <c r="AG763" s="39"/>
      <c r="AH763" s="39"/>
      <c r="AI763" s="39"/>
      <c r="AJ763" s="39"/>
      <c r="AK763" s="39"/>
      <c r="AL763" s="39"/>
      <c r="AM763" s="39"/>
      <c r="AN763" s="39"/>
      <c r="AO763" s="39"/>
      <c r="AP763" s="39"/>
      <c r="AQ763" s="39"/>
      <c r="AR763" s="39"/>
      <c r="AS763" s="39"/>
      <c r="AT763" s="39"/>
      <c r="AU763" s="39"/>
      <c r="AV763" s="39"/>
      <c r="AW763" s="39"/>
      <c r="AX763" s="39"/>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row>
    <row r="764" spans="1:73" ht="12.75" customHeight="1" x14ac:dyDescent="0.25">
      <c r="A764" s="39"/>
      <c r="B764" s="39"/>
      <c r="C764" s="39"/>
      <c r="D764" s="39"/>
      <c r="E764" s="39"/>
      <c r="F764" s="39"/>
      <c r="G764" s="39"/>
      <c r="H764" s="39"/>
      <c r="I764" s="39"/>
      <c r="J764" s="39"/>
      <c r="K764" s="39"/>
      <c r="L764" s="39"/>
      <c r="M764" s="39"/>
      <c r="N764" s="39"/>
      <c r="O764" s="39"/>
      <c r="P764" s="39"/>
      <c r="Q764" s="39"/>
      <c r="R764" s="39"/>
      <c r="S764" s="39"/>
      <c r="T764" s="39"/>
      <c r="U764" s="39"/>
      <c r="V764" s="39"/>
      <c r="W764" s="39"/>
      <c r="X764" s="39"/>
      <c r="Y764" s="39"/>
      <c r="Z764" s="39"/>
      <c r="AA764" s="39"/>
      <c r="AB764" s="39"/>
      <c r="AC764" s="39"/>
      <c r="AD764" s="39"/>
      <c r="AE764" s="39"/>
      <c r="AF764" s="39"/>
      <c r="AG764" s="39"/>
      <c r="AH764" s="39"/>
      <c r="AI764" s="39"/>
      <c r="AJ764" s="39"/>
      <c r="AK764" s="39"/>
      <c r="AL764" s="39"/>
      <c r="AM764" s="39"/>
      <c r="AN764" s="39"/>
      <c r="AO764" s="39"/>
      <c r="AP764" s="39"/>
      <c r="AQ764" s="39"/>
      <c r="AR764" s="39"/>
      <c r="AS764" s="39"/>
      <c r="AT764" s="39"/>
      <c r="AU764" s="39"/>
      <c r="AV764" s="39"/>
      <c r="AW764" s="39"/>
      <c r="AX764" s="39"/>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row>
    <row r="765" spans="1:73" ht="12.75" customHeight="1" x14ac:dyDescent="0.25">
      <c r="A765" s="39"/>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c r="AA765" s="39"/>
      <c r="AB765" s="39"/>
      <c r="AC765" s="39"/>
      <c r="AD765" s="39"/>
      <c r="AE765" s="39"/>
      <c r="AF765" s="39"/>
      <c r="AG765" s="39"/>
      <c r="AH765" s="39"/>
      <c r="AI765" s="39"/>
      <c r="AJ765" s="39"/>
      <c r="AK765" s="39"/>
      <c r="AL765" s="39"/>
      <c r="AM765" s="39"/>
      <c r="AN765" s="39"/>
      <c r="AO765" s="39"/>
      <c r="AP765" s="39"/>
      <c r="AQ765" s="39"/>
      <c r="AR765" s="39"/>
      <c r="AS765" s="39"/>
      <c r="AT765" s="39"/>
      <c r="AU765" s="39"/>
      <c r="AV765" s="39"/>
      <c r="AW765" s="39"/>
      <c r="AX765" s="39"/>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row>
    <row r="766" spans="1:73" ht="12.75" customHeight="1" x14ac:dyDescent="0.25">
      <c r="A766" s="39"/>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c r="AA766" s="39"/>
      <c r="AB766" s="39"/>
      <c r="AC766" s="39"/>
      <c r="AD766" s="39"/>
      <c r="AE766" s="39"/>
      <c r="AF766" s="39"/>
      <c r="AG766" s="39"/>
      <c r="AH766" s="39"/>
      <c r="AI766" s="39"/>
      <c r="AJ766" s="39"/>
      <c r="AK766" s="39"/>
      <c r="AL766" s="39"/>
      <c r="AM766" s="39"/>
      <c r="AN766" s="39"/>
      <c r="AO766" s="39"/>
      <c r="AP766" s="39"/>
      <c r="AQ766" s="39"/>
      <c r="AR766" s="39"/>
      <c r="AS766" s="39"/>
      <c r="AT766" s="39"/>
      <c r="AU766" s="39"/>
      <c r="AV766" s="39"/>
      <c r="AW766" s="39"/>
      <c r="AX766" s="39"/>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row>
    <row r="767" spans="1:73" ht="12.75" customHeight="1" x14ac:dyDescent="0.25">
      <c r="A767" s="39"/>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c r="AA767" s="39"/>
      <c r="AB767" s="39"/>
      <c r="AC767" s="39"/>
      <c r="AD767" s="39"/>
      <c r="AE767" s="39"/>
      <c r="AF767" s="39"/>
      <c r="AG767" s="39"/>
      <c r="AH767" s="39"/>
      <c r="AI767" s="39"/>
      <c r="AJ767" s="39"/>
      <c r="AK767" s="39"/>
      <c r="AL767" s="39"/>
      <c r="AM767" s="39"/>
      <c r="AN767" s="39"/>
      <c r="AO767" s="39"/>
      <c r="AP767" s="39"/>
      <c r="AQ767" s="39"/>
      <c r="AR767" s="39"/>
      <c r="AS767" s="39"/>
      <c r="AT767" s="39"/>
      <c r="AU767" s="39"/>
      <c r="AV767" s="39"/>
      <c r="AW767" s="39"/>
      <c r="AX767" s="39"/>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row>
    <row r="768" spans="1:73" ht="12.75" customHeight="1" x14ac:dyDescent="0.25">
      <c r="A768" s="39"/>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c r="AA768" s="39"/>
      <c r="AB768" s="39"/>
      <c r="AC768" s="39"/>
      <c r="AD768" s="39"/>
      <c r="AE768" s="39"/>
      <c r="AF768" s="39"/>
      <c r="AG768" s="39"/>
      <c r="AH768" s="39"/>
      <c r="AI768" s="39"/>
      <c r="AJ768" s="39"/>
      <c r="AK768" s="39"/>
      <c r="AL768" s="39"/>
      <c r="AM768" s="39"/>
      <c r="AN768" s="39"/>
      <c r="AO768" s="39"/>
      <c r="AP768" s="39"/>
      <c r="AQ768" s="39"/>
      <c r="AR768" s="39"/>
      <c r="AS768" s="39"/>
      <c r="AT768" s="39"/>
      <c r="AU768" s="39"/>
      <c r="AV768" s="39"/>
      <c r="AW768" s="39"/>
      <c r="AX768" s="39"/>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row>
    <row r="769" spans="1:73" ht="12.75" customHeight="1" x14ac:dyDescent="0.25">
      <c r="A769" s="39"/>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c r="AA769" s="39"/>
      <c r="AB769" s="39"/>
      <c r="AC769" s="39"/>
      <c r="AD769" s="39"/>
      <c r="AE769" s="39"/>
      <c r="AF769" s="39"/>
      <c r="AG769" s="39"/>
      <c r="AH769" s="39"/>
      <c r="AI769" s="39"/>
      <c r="AJ769" s="39"/>
      <c r="AK769" s="39"/>
      <c r="AL769" s="39"/>
      <c r="AM769" s="39"/>
      <c r="AN769" s="39"/>
      <c r="AO769" s="39"/>
      <c r="AP769" s="39"/>
      <c r="AQ769" s="39"/>
      <c r="AR769" s="39"/>
      <c r="AS769" s="39"/>
      <c r="AT769" s="39"/>
      <c r="AU769" s="39"/>
      <c r="AV769" s="39"/>
      <c r="AW769" s="39"/>
      <c r="AX769" s="39"/>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row>
    <row r="770" spans="1:73" ht="12.75" customHeight="1" x14ac:dyDescent="0.25">
      <c r="A770" s="39"/>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c r="AA770" s="39"/>
      <c r="AB770" s="39"/>
      <c r="AC770" s="39"/>
      <c r="AD770" s="39"/>
      <c r="AE770" s="39"/>
      <c r="AF770" s="39"/>
      <c r="AG770" s="39"/>
      <c r="AH770" s="39"/>
      <c r="AI770" s="39"/>
      <c r="AJ770" s="39"/>
      <c r="AK770" s="39"/>
      <c r="AL770" s="39"/>
      <c r="AM770" s="39"/>
      <c r="AN770" s="39"/>
      <c r="AO770" s="39"/>
      <c r="AP770" s="39"/>
      <c r="AQ770" s="39"/>
      <c r="AR770" s="39"/>
      <c r="AS770" s="39"/>
      <c r="AT770" s="39"/>
      <c r="AU770" s="39"/>
      <c r="AV770" s="39"/>
      <c r="AW770" s="39"/>
      <c r="AX770" s="39"/>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row>
    <row r="771" spans="1:73" ht="12.75" customHeight="1" x14ac:dyDescent="0.25">
      <c r="A771" s="39"/>
      <c r="B771" s="39"/>
      <c r="C771" s="39"/>
      <c r="D771" s="39"/>
      <c r="E771" s="39"/>
      <c r="F771" s="39"/>
      <c r="G771" s="39"/>
      <c r="H771" s="39"/>
      <c r="I771" s="39"/>
      <c r="J771" s="39"/>
      <c r="K771" s="39"/>
      <c r="L771" s="39"/>
      <c r="M771" s="39"/>
      <c r="N771" s="39"/>
      <c r="O771" s="39"/>
      <c r="P771" s="39"/>
      <c r="Q771" s="39"/>
      <c r="R771" s="39"/>
      <c r="S771" s="39"/>
      <c r="T771" s="39"/>
      <c r="U771" s="39"/>
      <c r="V771" s="39"/>
      <c r="W771" s="39"/>
      <c r="X771" s="39"/>
      <c r="Y771" s="39"/>
      <c r="Z771" s="39"/>
      <c r="AA771" s="39"/>
      <c r="AB771" s="39"/>
      <c r="AC771" s="39"/>
      <c r="AD771" s="39"/>
      <c r="AE771" s="39"/>
      <c r="AF771" s="39"/>
      <c r="AG771" s="39"/>
      <c r="AH771" s="39"/>
      <c r="AI771" s="39"/>
      <c r="AJ771" s="39"/>
      <c r="AK771" s="39"/>
      <c r="AL771" s="39"/>
      <c r="AM771" s="39"/>
      <c r="AN771" s="39"/>
      <c r="AO771" s="39"/>
      <c r="AP771" s="39"/>
      <c r="AQ771" s="39"/>
      <c r="AR771" s="39"/>
      <c r="AS771" s="39"/>
      <c r="AT771" s="39"/>
      <c r="AU771" s="39"/>
      <c r="AV771" s="39"/>
      <c r="AW771" s="39"/>
      <c r="AX771" s="39"/>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row>
    <row r="772" spans="1:73" ht="12.75" customHeight="1" x14ac:dyDescent="0.25">
      <c r="A772" s="39"/>
      <c r="B772" s="39"/>
      <c r="C772" s="39"/>
      <c r="D772" s="39"/>
      <c r="E772" s="39"/>
      <c r="F772" s="39"/>
      <c r="G772" s="39"/>
      <c r="H772" s="39"/>
      <c r="I772" s="39"/>
      <c r="J772" s="39"/>
      <c r="K772" s="39"/>
      <c r="L772" s="39"/>
      <c r="M772" s="39"/>
      <c r="N772" s="39"/>
      <c r="O772" s="39"/>
      <c r="P772" s="39"/>
      <c r="Q772" s="39"/>
      <c r="R772" s="39"/>
      <c r="S772" s="39"/>
      <c r="T772" s="39"/>
      <c r="U772" s="39"/>
      <c r="V772" s="39"/>
      <c r="W772" s="39"/>
      <c r="X772" s="39"/>
      <c r="Y772" s="39"/>
      <c r="Z772" s="39"/>
      <c r="AA772" s="39"/>
      <c r="AB772" s="39"/>
      <c r="AC772" s="39"/>
      <c r="AD772" s="39"/>
      <c r="AE772" s="39"/>
      <c r="AF772" s="39"/>
      <c r="AG772" s="39"/>
      <c r="AH772" s="39"/>
      <c r="AI772" s="39"/>
      <c r="AJ772" s="39"/>
      <c r="AK772" s="39"/>
      <c r="AL772" s="39"/>
      <c r="AM772" s="39"/>
      <c r="AN772" s="39"/>
      <c r="AO772" s="39"/>
      <c r="AP772" s="39"/>
      <c r="AQ772" s="39"/>
      <c r="AR772" s="39"/>
      <c r="AS772" s="39"/>
      <c r="AT772" s="39"/>
      <c r="AU772" s="39"/>
      <c r="AV772" s="39"/>
      <c r="AW772" s="39"/>
      <c r="AX772" s="39"/>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row>
    <row r="773" spans="1:73" ht="12.75" customHeight="1" x14ac:dyDescent="0.25">
      <c r="A773" s="39"/>
      <c r="B773" s="39"/>
      <c r="C773" s="39"/>
      <c r="D773" s="39"/>
      <c r="E773" s="39"/>
      <c r="F773" s="39"/>
      <c r="G773" s="39"/>
      <c r="H773" s="39"/>
      <c r="I773" s="39"/>
      <c r="J773" s="39"/>
      <c r="K773" s="39"/>
      <c r="L773" s="39"/>
      <c r="M773" s="39"/>
      <c r="N773" s="39"/>
      <c r="O773" s="39"/>
      <c r="P773" s="39"/>
      <c r="Q773" s="39"/>
      <c r="R773" s="39"/>
      <c r="S773" s="39"/>
      <c r="T773" s="39"/>
      <c r="U773" s="39"/>
      <c r="V773" s="39"/>
      <c r="W773" s="39"/>
      <c r="X773" s="39"/>
      <c r="Y773" s="39"/>
      <c r="Z773" s="39"/>
      <c r="AA773" s="39"/>
      <c r="AB773" s="39"/>
      <c r="AC773" s="39"/>
      <c r="AD773" s="39"/>
      <c r="AE773" s="39"/>
      <c r="AF773" s="39"/>
      <c r="AG773" s="39"/>
      <c r="AH773" s="39"/>
      <c r="AI773" s="39"/>
      <c r="AJ773" s="39"/>
      <c r="AK773" s="39"/>
      <c r="AL773" s="39"/>
      <c r="AM773" s="39"/>
      <c r="AN773" s="39"/>
      <c r="AO773" s="39"/>
      <c r="AP773" s="39"/>
      <c r="AQ773" s="39"/>
      <c r="AR773" s="39"/>
      <c r="AS773" s="39"/>
      <c r="AT773" s="39"/>
      <c r="AU773" s="39"/>
      <c r="AV773" s="39"/>
      <c r="AW773" s="39"/>
      <c r="AX773" s="39"/>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row>
    <row r="774" spans="1:73" ht="12.75" customHeight="1" x14ac:dyDescent="0.25">
      <c r="A774" s="39"/>
      <c r="B774" s="39"/>
      <c r="C774" s="39"/>
      <c r="D774" s="39"/>
      <c r="E774" s="39"/>
      <c r="F774" s="39"/>
      <c r="G774" s="39"/>
      <c r="H774" s="39"/>
      <c r="I774" s="39"/>
      <c r="J774" s="39"/>
      <c r="K774" s="39"/>
      <c r="L774" s="39"/>
      <c r="M774" s="39"/>
      <c r="N774" s="39"/>
      <c r="O774" s="39"/>
      <c r="P774" s="39"/>
      <c r="Q774" s="39"/>
      <c r="R774" s="39"/>
      <c r="S774" s="39"/>
      <c r="T774" s="39"/>
      <c r="U774" s="39"/>
      <c r="V774" s="39"/>
      <c r="W774" s="39"/>
      <c r="X774" s="39"/>
      <c r="Y774" s="39"/>
      <c r="Z774" s="39"/>
      <c r="AA774" s="39"/>
      <c r="AB774" s="39"/>
      <c r="AC774" s="39"/>
      <c r="AD774" s="39"/>
      <c r="AE774" s="39"/>
      <c r="AF774" s="39"/>
      <c r="AG774" s="39"/>
      <c r="AH774" s="39"/>
      <c r="AI774" s="39"/>
      <c r="AJ774" s="39"/>
      <c r="AK774" s="39"/>
      <c r="AL774" s="39"/>
      <c r="AM774" s="39"/>
      <c r="AN774" s="39"/>
      <c r="AO774" s="39"/>
      <c r="AP774" s="39"/>
      <c r="AQ774" s="39"/>
      <c r="AR774" s="39"/>
      <c r="AS774" s="39"/>
      <c r="AT774" s="39"/>
      <c r="AU774" s="39"/>
      <c r="AV774" s="39"/>
      <c r="AW774" s="39"/>
      <c r="AX774" s="39"/>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row>
    <row r="775" spans="1:73" ht="12.75" customHeight="1" x14ac:dyDescent="0.25">
      <c r="A775" s="39"/>
      <c r="B775" s="39"/>
      <c r="C775" s="39"/>
      <c r="D775" s="39"/>
      <c r="E775" s="39"/>
      <c r="F775" s="39"/>
      <c r="G775" s="39"/>
      <c r="H775" s="39"/>
      <c r="I775" s="39"/>
      <c r="J775" s="39"/>
      <c r="K775" s="39"/>
      <c r="L775" s="39"/>
      <c r="M775" s="39"/>
      <c r="N775" s="39"/>
      <c r="O775" s="39"/>
      <c r="P775" s="39"/>
      <c r="Q775" s="39"/>
      <c r="R775" s="39"/>
      <c r="S775" s="39"/>
      <c r="T775" s="39"/>
      <c r="U775" s="39"/>
      <c r="V775" s="39"/>
      <c r="W775" s="39"/>
      <c r="X775" s="39"/>
      <c r="Y775" s="39"/>
      <c r="Z775" s="39"/>
      <c r="AA775" s="39"/>
      <c r="AB775" s="39"/>
      <c r="AC775" s="39"/>
      <c r="AD775" s="39"/>
      <c r="AE775" s="39"/>
      <c r="AF775" s="39"/>
      <c r="AG775" s="39"/>
      <c r="AH775" s="39"/>
      <c r="AI775" s="39"/>
      <c r="AJ775" s="39"/>
      <c r="AK775" s="39"/>
      <c r="AL775" s="39"/>
      <c r="AM775" s="39"/>
      <c r="AN775" s="39"/>
      <c r="AO775" s="39"/>
      <c r="AP775" s="39"/>
      <c r="AQ775" s="39"/>
      <c r="AR775" s="39"/>
      <c r="AS775" s="39"/>
      <c r="AT775" s="39"/>
      <c r="AU775" s="39"/>
      <c r="AV775" s="39"/>
      <c r="AW775" s="39"/>
      <c r="AX775" s="39"/>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row>
    <row r="776" spans="1:73" ht="12.75" customHeight="1" x14ac:dyDescent="0.25">
      <c r="A776" s="39"/>
      <c r="B776" s="39"/>
      <c r="C776" s="39"/>
      <c r="D776" s="39"/>
      <c r="E776" s="39"/>
      <c r="F776" s="39"/>
      <c r="G776" s="39"/>
      <c r="H776" s="39"/>
      <c r="I776" s="39"/>
      <c r="J776" s="39"/>
      <c r="K776" s="39"/>
      <c r="L776" s="39"/>
      <c r="M776" s="39"/>
      <c r="N776" s="39"/>
      <c r="O776" s="39"/>
      <c r="P776" s="39"/>
      <c r="Q776" s="39"/>
      <c r="R776" s="39"/>
      <c r="S776" s="39"/>
      <c r="T776" s="39"/>
      <c r="U776" s="39"/>
      <c r="V776" s="39"/>
      <c r="W776" s="39"/>
      <c r="X776" s="39"/>
      <c r="Y776" s="39"/>
      <c r="Z776" s="39"/>
      <c r="AA776" s="39"/>
      <c r="AB776" s="39"/>
      <c r="AC776" s="39"/>
      <c r="AD776" s="39"/>
      <c r="AE776" s="39"/>
      <c r="AF776" s="39"/>
      <c r="AG776" s="39"/>
      <c r="AH776" s="39"/>
      <c r="AI776" s="39"/>
      <c r="AJ776" s="39"/>
      <c r="AK776" s="39"/>
      <c r="AL776" s="39"/>
      <c r="AM776" s="39"/>
      <c r="AN776" s="39"/>
      <c r="AO776" s="39"/>
      <c r="AP776" s="39"/>
      <c r="AQ776" s="39"/>
      <c r="AR776" s="39"/>
      <c r="AS776" s="39"/>
      <c r="AT776" s="39"/>
      <c r="AU776" s="39"/>
      <c r="AV776" s="39"/>
      <c r="AW776" s="39"/>
      <c r="AX776" s="39"/>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row>
    <row r="777" spans="1:73" ht="12.75" customHeight="1" x14ac:dyDescent="0.25">
      <c r="A777" s="39"/>
      <c r="B777" s="39"/>
      <c r="C777" s="39"/>
      <c r="D777" s="39"/>
      <c r="E777" s="39"/>
      <c r="F777" s="39"/>
      <c r="G777" s="39"/>
      <c r="H777" s="39"/>
      <c r="I777" s="39"/>
      <c r="J777" s="39"/>
      <c r="K777" s="39"/>
      <c r="L777" s="39"/>
      <c r="M777" s="39"/>
      <c r="N777" s="39"/>
      <c r="O777" s="39"/>
      <c r="P777" s="39"/>
      <c r="Q777" s="39"/>
      <c r="R777" s="39"/>
      <c r="S777" s="39"/>
      <c r="T777" s="39"/>
      <c r="U777" s="39"/>
      <c r="V777" s="39"/>
      <c r="W777" s="39"/>
      <c r="X777" s="39"/>
      <c r="Y777" s="39"/>
      <c r="Z777" s="39"/>
      <c r="AA777" s="39"/>
      <c r="AB777" s="39"/>
      <c r="AC777" s="39"/>
      <c r="AD777" s="39"/>
      <c r="AE777" s="39"/>
      <c r="AF777" s="39"/>
      <c r="AG777" s="39"/>
      <c r="AH777" s="39"/>
      <c r="AI777" s="39"/>
      <c r="AJ777" s="39"/>
      <c r="AK777" s="39"/>
      <c r="AL777" s="39"/>
      <c r="AM777" s="39"/>
      <c r="AN777" s="39"/>
      <c r="AO777" s="39"/>
      <c r="AP777" s="39"/>
      <c r="AQ777" s="39"/>
      <c r="AR777" s="39"/>
      <c r="AS777" s="39"/>
      <c r="AT777" s="39"/>
      <c r="AU777" s="39"/>
      <c r="AV777" s="39"/>
      <c r="AW777" s="39"/>
      <c r="AX777" s="39"/>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row>
    <row r="778" spans="1:73" ht="12.75" customHeight="1" x14ac:dyDescent="0.25">
      <c r="A778" s="39"/>
      <c r="B778" s="39"/>
      <c r="C778" s="39"/>
      <c r="D778" s="39"/>
      <c r="E778" s="39"/>
      <c r="F778" s="39"/>
      <c r="G778" s="39"/>
      <c r="H778" s="39"/>
      <c r="I778" s="39"/>
      <c r="J778" s="39"/>
      <c r="K778" s="39"/>
      <c r="L778" s="39"/>
      <c r="M778" s="39"/>
      <c r="N778" s="39"/>
      <c r="O778" s="39"/>
      <c r="P778" s="39"/>
      <c r="Q778" s="39"/>
      <c r="R778" s="39"/>
      <c r="S778" s="39"/>
      <c r="T778" s="39"/>
      <c r="U778" s="39"/>
      <c r="V778" s="39"/>
      <c r="W778" s="39"/>
      <c r="X778" s="39"/>
      <c r="Y778" s="39"/>
      <c r="Z778" s="39"/>
      <c r="AA778" s="39"/>
      <c r="AB778" s="39"/>
      <c r="AC778" s="39"/>
      <c r="AD778" s="39"/>
      <c r="AE778" s="39"/>
      <c r="AF778" s="39"/>
      <c r="AG778" s="39"/>
      <c r="AH778" s="39"/>
      <c r="AI778" s="39"/>
      <c r="AJ778" s="39"/>
      <c r="AK778" s="39"/>
      <c r="AL778" s="39"/>
      <c r="AM778" s="39"/>
      <c r="AN778" s="39"/>
      <c r="AO778" s="39"/>
      <c r="AP778" s="39"/>
      <c r="AQ778" s="39"/>
      <c r="AR778" s="39"/>
      <c r="AS778" s="39"/>
      <c r="AT778" s="39"/>
      <c r="AU778" s="39"/>
      <c r="AV778" s="39"/>
      <c r="AW778" s="39"/>
      <c r="AX778" s="39"/>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row>
    <row r="779" spans="1:73" ht="12.75" customHeight="1" x14ac:dyDescent="0.25">
      <c r="A779" s="39"/>
      <c r="B779" s="39"/>
      <c r="C779" s="39"/>
      <c r="D779" s="39"/>
      <c r="E779" s="39"/>
      <c r="F779" s="39"/>
      <c r="G779" s="39"/>
      <c r="H779" s="39"/>
      <c r="I779" s="39"/>
      <c r="J779" s="39"/>
      <c r="K779" s="39"/>
      <c r="L779" s="39"/>
      <c r="M779" s="39"/>
      <c r="N779" s="39"/>
      <c r="O779" s="39"/>
      <c r="P779" s="39"/>
      <c r="Q779" s="39"/>
      <c r="R779" s="39"/>
      <c r="S779" s="39"/>
      <c r="T779" s="39"/>
      <c r="U779" s="39"/>
      <c r="V779" s="39"/>
      <c r="W779" s="39"/>
      <c r="X779" s="39"/>
      <c r="Y779" s="39"/>
      <c r="Z779" s="39"/>
      <c r="AA779" s="39"/>
      <c r="AB779" s="39"/>
      <c r="AC779" s="39"/>
      <c r="AD779" s="39"/>
      <c r="AE779" s="39"/>
      <c r="AF779" s="39"/>
      <c r="AG779" s="39"/>
      <c r="AH779" s="39"/>
      <c r="AI779" s="39"/>
      <c r="AJ779" s="39"/>
      <c r="AK779" s="39"/>
      <c r="AL779" s="39"/>
      <c r="AM779" s="39"/>
      <c r="AN779" s="39"/>
      <c r="AO779" s="39"/>
      <c r="AP779" s="39"/>
      <c r="AQ779" s="39"/>
      <c r="AR779" s="39"/>
      <c r="AS779" s="39"/>
      <c r="AT779" s="39"/>
      <c r="AU779" s="39"/>
      <c r="AV779" s="39"/>
      <c r="AW779" s="39"/>
      <c r="AX779" s="39"/>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row>
    <row r="780" spans="1:73" ht="12.75" customHeight="1" x14ac:dyDescent="0.25">
      <c r="A780" s="39"/>
      <c r="B780" s="39"/>
      <c r="C780" s="39"/>
      <c r="D780" s="39"/>
      <c r="E780" s="39"/>
      <c r="F780" s="39"/>
      <c r="G780" s="39"/>
      <c r="H780" s="39"/>
      <c r="I780" s="39"/>
      <c r="J780" s="39"/>
      <c r="K780" s="39"/>
      <c r="L780" s="39"/>
      <c r="M780" s="39"/>
      <c r="N780" s="39"/>
      <c r="O780" s="39"/>
      <c r="P780" s="39"/>
      <c r="Q780" s="39"/>
      <c r="R780" s="39"/>
      <c r="S780" s="39"/>
      <c r="T780" s="39"/>
      <c r="U780" s="39"/>
      <c r="V780" s="39"/>
      <c r="W780" s="39"/>
      <c r="X780" s="39"/>
      <c r="Y780" s="39"/>
      <c r="Z780" s="39"/>
      <c r="AA780" s="39"/>
      <c r="AB780" s="39"/>
      <c r="AC780" s="39"/>
      <c r="AD780" s="39"/>
      <c r="AE780" s="39"/>
      <c r="AF780" s="39"/>
      <c r="AG780" s="39"/>
      <c r="AH780" s="39"/>
      <c r="AI780" s="39"/>
      <c r="AJ780" s="39"/>
      <c r="AK780" s="39"/>
      <c r="AL780" s="39"/>
      <c r="AM780" s="39"/>
      <c r="AN780" s="39"/>
      <c r="AO780" s="39"/>
      <c r="AP780" s="39"/>
      <c r="AQ780" s="39"/>
      <c r="AR780" s="39"/>
      <c r="AS780" s="39"/>
      <c r="AT780" s="39"/>
      <c r="AU780" s="39"/>
      <c r="AV780" s="39"/>
      <c r="AW780" s="39"/>
      <c r="AX780" s="39"/>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row>
    <row r="781" spans="1:73" ht="12.75" customHeight="1" x14ac:dyDescent="0.25">
      <c r="A781" s="39"/>
      <c r="B781" s="39"/>
      <c r="C781" s="39"/>
      <c r="D781" s="39"/>
      <c r="E781" s="39"/>
      <c r="F781" s="39"/>
      <c r="G781" s="39"/>
      <c r="H781" s="39"/>
      <c r="I781" s="39"/>
      <c r="J781" s="39"/>
      <c r="K781" s="39"/>
      <c r="L781" s="39"/>
      <c r="M781" s="39"/>
      <c r="N781" s="39"/>
      <c r="O781" s="39"/>
      <c r="P781" s="39"/>
      <c r="Q781" s="39"/>
      <c r="R781" s="39"/>
      <c r="S781" s="39"/>
      <c r="T781" s="39"/>
      <c r="U781" s="39"/>
      <c r="V781" s="39"/>
      <c r="W781" s="39"/>
      <c r="X781" s="39"/>
      <c r="Y781" s="39"/>
      <c r="Z781" s="39"/>
      <c r="AA781" s="39"/>
      <c r="AB781" s="39"/>
      <c r="AC781" s="39"/>
      <c r="AD781" s="39"/>
      <c r="AE781" s="39"/>
      <c r="AF781" s="39"/>
      <c r="AG781" s="39"/>
      <c r="AH781" s="39"/>
      <c r="AI781" s="39"/>
      <c r="AJ781" s="39"/>
      <c r="AK781" s="39"/>
      <c r="AL781" s="39"/>
      <c r="AM781" s="39"/>
      <c r="AN781" s="39"/>
      <c r="AO781" s="39"/>
      <c r="AP781" s="39"/>
      <c r="AQ781" s="39"/>
      <c r="AR781" s="39"/>
      <c r="AS781" s="39"/>
      <c r="AT781" s="39"/>
      <c r="AU781" s="39"/>
      <c r="AV781" s="39"/>
      <c r="AW781" s="39"/>
      <c r="AX781" s="39"/>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row>
    <row r="782" spans="1:73" ht="12.75" customHeight="1" x14ac:dyDescent="0.25">
      <c r="A782" s="39"/>
      <c r="B782" s="39"/>
      <c r="C782" s="39"/>
      <c r="D782" s="39"/>
      <c r="E782" s="39"/>
      <c r="F782" s="39"/>
      <c r="G782" s="39"/>
      <c r="H782" s="39"/>
      <c r="I782" s="39"/>
      <c r="J782" s="39"/>
      <c r="K782" s="39"/>
      <c r="L782" s="39"/>
      <c r="M782" s="39"/>
      <c r="N782" s="39"/>
      <c r="O782" s="39"/>
      <c r="P782" s="39"/>
      <c r="Q782" s="39"/>
      <c r="R782" s="39"/>
      <c r="S782" s="39"/>
      <c r="T782" s="39"/>
      <c r="U782" s="39"/>
      <c r="V782" s="39"/>
      <c r="W782" s="39"/>
      <c r="X782" s="39"/>
      <c r="Y782" s="39"/>
      <c r="Z782" s="39"/>
      <c r="AA782" s="39"/>
      <c r="AB782" s="39"/>
      <c r="AC782" s="39"/>
      <c r="AD782" s="39"/>
      <c r="AE782" s="39"/>
      <c r="AF782" s="39"/>
      <c r="AG782" s="39"/>
      <c r="AH782" s="39"/>
      <c r="AI782" s="39"/>
      <c r="AJ782" s="39"/>
      <c r="AK782" s="39"/>
      <c r="AL782" s="39"/>
      <c r="AM782" s="39"/>
      <c r="AN782" s="39"/>
      <c r="AO782" s="39"/>
      <c r="AP782" s="39"/>
      <c r="AQ782" s="39"/>
      <c r="AR782" s="39"/>
      <c r="AS782" s="39"/>
      <c r="AT782" s="39"/>
      <c r="AU782" s="39"/>
      <c r="AV782" s="39"/>
      <c r="AW782" s="39"/>
      <c r="AX782" s="39"/>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row>
    <row r="783" spans="1:73" ht="12.75" customHeight="1" x14ac:dyDescent="0.25">
      <c r="A783" s="39"/>
      <c r="B783" s="39"/>
      <c r="C783" s="39"/>
      <c r="D783" s="39"/>
      <c r="E783" s="39"/>
      <c r="F783" s="39"/>
      <c r="G783" s="39"/>
      <c r="H783" s="39"/>
      <c r="I783" s="39"/>
      <c r="J783" s="39"/>
      <c r="K783" s="39"/>
      <c r="L783" s="39"/>
      <c r="M783" s="39"/>
      <c r="N783" s="39"/>
      <c r="O783" s="39"/>
      <c r="P783" s="39"/>
      <c r="Q783" s="39"/>
      <c r="R783" s="39"/>
      <c r="S783" s="39"/>
      <c r="T783" s="39"/>
      <c r="U783" s="39"/>
      <c r="V783" s="39"/>
      <c r="W783" s="39"/>
      <c r="X783" s="39"/>
      <c r="Y783" s="39"/>
      <c r="Z783" s="39"/>
      <c r="AA783" s="39"/>
      <c r="AB783" s="39"/>
      <c r="AC783" s="39"/>
      <c r="AD783" s="39"/>
      <c r="AE783" s="39"/>
      <c r="AF783" s="39"/>
      <c r="AG783" s="39"/>
      <c r="AH783" s="39"/>
      <c r="AI783" s="39"/>
      <c r="AJ783" s="39"/>
      <c r="AK783" s="39"/>
      <c r="AL783" s="39"/>
      <c r="AM783" s="39"/>
      <c r="AN783" s="39"/>
      <c r="AO783" s="39"/>
      <c r="AP783" s="39"/>
      <c r="AQ783" s="39"/>
      <c r="AR783" s="39"/>
      <c r="AS783" s="39"/>
      <c r="AT783" s="39"/>
      <c r="AU783" s="39"/>
      <c r="AV783" s="39"/>
      <c r="AW783" s="39"/>
      <c r="AX783" s="39"/>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row>
    <row r="784" spans="1:73" ht="12.75" customHeight="1" x14ac:dyDescent="0.25">
      <c r="A784" s="39"/>
      <c r="B784" s="39"/>
      <c r="C784" s="39"/>
      <c r="D784" s="39"/>
      <c r="E784" s="39"/>
      <c r="F784" s="39"/>
      <c r="G784" s="39"/>
      <c r="H784" s="39"/>
      <c r="I784" s="39"/>
      <c r="J784" s="39"/>
      <c r="K784" s="39"/>
      <c r="L784" s="39"/>
      <c r="M784" s="39"/>
      <c r="N784" s="39"/>
      <c r="O784" s="39"/>
      <c r="P784" s="39"/>
      <c r="Q784" s="39"/>
      <c r="R784" s="39"/>
      <c r="S784" s="39"/>
      <c r="T784" s="39"/>
      <c r="U784" s="39"/>
      <c r="V784" s="39"/>
      <c r="W784" s="39"/>
      <c r="X784" s="39"/>
      <c r="Y784" s="39"/>
      <c r="Z784" s="39"/>
      <c r="AA784" s="39"/>
      <c r="AB784" s="39"/>
      <c r="AC784" s="39"/>
      <c r="AD784" s="39"/>
      <c r="AE784" s="39"/>
      <c r="AF784" s="39"/>
      <c r="AG784" s="39"/>
      <c r="AH784" s="39"/>
      <c r="AI784" s="39"/>
      <c r="AJ784" s="39"/>
      <c r="AK784" s="39"/>
      <c r="AL784" s="39"/>
      <c r="AM784" s="39"/>
      <c r="AN784" s="39"/>
      <c r="AO784" s="39"/>
      <c r="AP784" s="39"/>
      <c r="AQ784" s="39"/>
      <c r="AR784" s="39"/>
      <c r="AS784" s="39"/>
      <c r="AT784" s="39"/>
      <c r="AU784" s="39"/>
      <c r="AV784" s="39"/>
      <c r="AW784" s="39"/>
      <c r="AX784" s="39"/>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row>
    <row r="785" spans="1:73" ht="12.75" customHeight="1" x14ac:dyDescent="0.25">
      <c r="A785" s="39"/>
      <c r="B785" s="39"/>
      <c r="C785" s="39"/>
      <c r="D785" s="39"/>
      <c r="E785" s="39"/>
      <c r="F785" s="39"/>
      <c r="G785" s="39"/>
      <c r="H785" s="39"/>
      <c r="I785" s="39"/>
      <c r="J785" s="39"/>
      <c r="K785" s="39"/>
      <c r="L785" s="39"/>
      <c r="M785" s="39"/>
      <c r="N785" s="39"/>
      <c r="O785" s="39"/>
      <c r="P785" s="39"/>
      <c r="Q785" s="39"/>
      <c r="R785" s="39"/>
      <c r="S785" s="39"/>
      <c r="T785" s="39"/>
      <c r="U785" s="39"/>
      <c r="V785" s="39"/>
      <c r="W785" s="39"/>
      <c r="X785" s="39"/>
      <c r="Y785" s="39"/>
      <c r="Z785" s="39"/>
      <c r="AA785" s="39"/>
      <c r="AB785" s="39"/>
      <c r="AC785" s="39"/>
      <c r="AD785" s="39"/>
      <c r="AE785" s="39"/>
      <c r="AF785" s="39"/>
      <c r="AG785" s="39"/>
      <c r="AH785" s="39"/>
      <c r="AI785" s="39"/>
      <c r="AJ785" s="39"/>
      <c r="AK785" s="39"/>
      <c r="AL785" s="39"/>
      <c r="AM785" s="39"/>
      <c r="AN785" s="39"/>
      <c r="AO785" s="39"/>
      <c r="AP785" s="39"/>
      <c r="AQ785" s="39"/>
      <c r="AR785" s="39"/>
      <c r="AS785" s="39"/>
      <c r="AT785" s="39"/>
      <c r="AU785" s="39"/>
      <c r="AV785" s="39"/>
      <c r="AW785" s="39"/>
      <c r="AX785" s="39"/>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row>
    <row r="786" spans="1:73" ht="12.75" customHeight="1" x14ac:dyDescent="0.25">
      <c r="A786" s="39"/>
      <c r="B786" s="39"/>
      <c r="C786" s="39"/>
      <c r="D786" s="39"/>
      <c r="E786" s="39"/>
      <c r="F786" s="39"/>
      <c r="G786" s="39"/>
      <c r="H786" s="39"/>
      <c r="I786" s="39"/>
      <c r="J786" s="39"/>
      <c r="K786" s="39"/>
      <c r="L786" s="39"/>
      <c r="M786" s="39"/>
      <c r="N786" s="39"/>
      <c r="O786" s="39"/>
      <c r="P786" s="39"/>
      <c r="Q786" s="39"/>
      <c r="R786" s="39"/>
      <c r="S786" s="39"/>
      <c r="T786" s="39"/>
      <c r="U786" s="39"/>
      <c r="V786" s="39"/>
      <c r="W786" s="39"/>
      <c r="X786" s="39"/>
      <c r="Y786" s="39"/>
      <c r="Z786" s="39"/>
      <c r="AA786" s="39"/>
      <c r="AB786" s="39"/>
      <c r="AC786" s="39"/>
      <c r="AD786" s="39"/>
      <c r="AE786" s="39"/>
      <c r="AF786" s="39"/>
      <c r="AG786" s="39"/>
      <c r="AH786" s="39"/>
      <c r="AI786" s="39"/>
      <c r="AJ786" s="39"/>
      <c r="AK786" s="39"/>
      <c r="AL786" s="39"/>
      <c r="AM786" s="39"/>
      <c r="AN786" s="39"/>
      <c r="AO786" s="39"/>
      <c r="AP786" s="39"/>
      <c r="AQ786" s="39"/>
      <c r="AR786" s="39"/>
      <c r="AS786" s="39"/>
      <c r="AT786" s="39"/>
      <c r="AU786" s="39"/>
      <c r="AV786" s="39"/>
      <c r="AW786" s="39"/>
      <c r="AX786" s="39"/>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row>
    <row r="787" spans="1:73" ht="12.75" customHeight="1" x14ac:dyDescent="0.25">
      <c r="A787" s="39"/>
      <c r="B787" s="39"/>
      <c r="C787" s="39"/>
      <c r="D787" s="39"/>
      <c r="E787" s="39"/>
      <c r="F787" s="39"/>
      <c r="G787" s="39"/>
      <c r="H787" s="39"/>
      <c r="I787" s="39"/>
      <c r="J787" s="39"/>
      <c r="K787" s="39"/>
      <c r="L787" s="39"/>
      <c r="M787" s="39"/>
      <c r="N787" s="39"/>
      <c r="O787" s="39"/>
      <c r="P787" s="39"/>
      <c r="Q787" s="39"/>
      <c r="R787" s="39"/>
      <c r="S787" s="39"/>
      <c r="T787" s="39"/>
      <c r="U787" s="39"/>
      <c r="V787" s="39"/>
      <c r="W787" s="39"/>
      <c r="X787" s="39"/>
      <c r="Y787" s="39"/>
      <c r="Z787" s="39"/>
      <c r="AA787" s="39"/>
      <c r="AB787" s="39"/>
      <c r="AC787" s="39"/>
      <c r="AD787" s="39"/>
      <c r="AE787" s="39"/>
      <c r="AF787" s="39"/>
      <c r="AG787" s="39"/>
      <c r="AH787" s="39"/>
      <c r="AI787" s="39"/>
      <c r="AJ787" s="39"/>
      <c r="AK787" s="39"/>
      <c r="AL787" s="39"/>
      <c r="AM787" s="39"/>
      <c r="AN787" s="39"/>
      <c r="AO787" s="39"/>
      <c r="AP787" s="39"/>
      <c r="AQ787" s="39"/>
      <c r="AR787" s="39"/>
      <c r="AS787" s="39"/>
      <c r="AT787" s="39"/>
      <c r="AU787" s="39"/>
      <c r="AV787" s="39"/>
      <c r="AW787" s="39"/>
      <c r="AX787" s="39"/>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row>
    <row r="788" spans="1:73" ht="12.75" customHeight="1" x14ac:dyDescent="0.25">
      <c r="A788" s="39"/>
      <c r="B788" s="39"/>
      <c r="C788" s="39"/>
      <c r="D788" s="39"/>
      <c r="E788" s="39"/>
      <c r="F788" s="39"/>
      <c r="G788" s="39"/>
      <c r="H788" s="39"/>
      <c r="I788" s="39"/>
      <c r="J788" s="39"/>
      <c r="K788" s="39"/>
      <c r="L788" s="39"/>
      <c r="M788" s="39"/>
      <c r="N788" s="39"/>
      <c r="O788" s="39"/>
      <c r="P788" s="39"/>
      <c r="Q788" s="39"/>
      <c r="R788" s="39"/>
      <c r="S788" s="39"/>
      <c r="T788" s="39"/>
      <c r="U788" s="39"/>
      <c r="V788" s="39"/>
      <c r="W788" s="39"/>
      <c r="X788" s="39"/>
      <c r="Y788" s="39"/>
      <c r="Z788" s="39"/>
      <c r="AA788" s="39"/>
      <c r="AB788" s="39"/>
      <c r="AC788" s="39"/>
      <c r="AD788" s="39"/>
      <c r="AE788" s="39"/>
      <c r="AF788" s="39"/>
      <c r="AG788" s="39"/>
      <c r="AH788" s="39"/>
      <c r="AI788" s="39"/>
      <c r="AJ788" s="39"/>
      <c r="AK788" s="39"/>
      <c r="AL788" s="39"/>
      <c r="AM788" s="39"/>
      <c r="AN788" s="39"/>
      <c r="AO788" s="39"/>
      <c r="AP788" s="39"/>
      <c r="AQ788" s="39"/>
      <c r="AR788" s="39"/>
      <c r="AS788" s="39"/>
      <c r="AT788" s="39"/>
      <c r="AU788" s="39"/>
      <c r="AV788" s="39"/>
      <c r="AW788" s="39"/>
      <c r="AX788" s="39"/>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row>
    <row r="789" spans="1:73" ht="12.75" customHeight="1" x14ac:dyDescent="0.25">
      <c r="A789" s="39"/>
      <c r="B789" s="39"/>
      <c r="C789" s="39"/>
      <c r="D789" s="39"/>
      <c r="E789" s="39"/>
      <c r="F789" s="39"/>
      <c r="G789" s="39"/>
      <c r="H789" s="39"/>
      <c r="I789" s="39"/>
      <c r="J789" s="39"/>
      <c r="K789" s="39"/>
      <c r="L789" s="39"/>
      <c r="M789" s="39"/>
      <c r="N789" s="39"/>
      <c r="O789" s="39"/>
      <c r="P789" s="39"/>
      <c r="Q789" s="39"/>
      <c r="R789" s="39"/>
      <c r="S789" s="39"/>
      <c r="T789" s="39"/>
      <c r="U789" s="39"/>
      <c r="V789" s="39"/>
      <c r="W789" s="39"/>
      <c r="X789" s="39"/>
      <c r="Y789" s="39"/>
      <c r="Z789" s="39"/>
      <c r="AA789" s="39"/>
      <c r="AB789" s="39"/>
      <c r="AC789" s="39"/>
      <c r="AD789" s="39"/>
      <c r="AE789" s="39"/>
      <c r="AF789" s="39"/>
      <c r="AG789" s="39"/>
      <c r="AH789" s="39"/>
      <c r="AI789" s="39"/>
      <c r="AJ789" s="39"/>
      <c r="AK789" s="39"/>
      <c r="AL789" s="39"/>
      <c r="AM789" s="39"/>
      <c r="AN789" s="39"/>
      <c r="AO789" s="39"/>
      <c r="AP789" s="39"/>
      <c r="AQ789" s="39"/>
      <c r="AR789" s="39"/>
      <c r="AS789" s="39"/>
      <c r="AT789" s="39"/>
      <c r="AU789" s="39"/>
      <c r="AV789" s="39"/>
      <c r="AW789" s="39"/>
      <c r="AX789" s="39"/>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row>
    <row r="790" spans="1:73" ht="12.75" customHeight="1" x14ac:dyDescent="0.25">
      <c r="A790" s="39"/>
      <c r="B790" s="39"/>
      <c r="C790" s="39"/>
      <c r="D790" s="39"/>
      <c r="E790" s="39"/>
      <c r="F790" s="39"/>
      <c r="G790" s="39"/>
      <c r="H790" s="39"/>
      <c r="I790" s="39"/>
      <c r="J790" s="39"/>
      <c r="K790" s="39"/>
      <c r="L790" s="39"/>
      <c r="M790" s="39"/>
      <c r="N790" s="39"/>
      <c r="O790" s="39"/>
      <c r="P790" s="39"/>
      <c r="Q790" s="39"/>
      <c r="R790" s="39"/>
      <c r="S790" s="39"/>
      <c r="T790" s="39"/>
      <c r="U790" s="39"/>
      <c r="V790" s="39"/>
      <c r="W790" s="39"/>
      <c r="X790" s="39"/>
      <c r="Y790" s="39"/>
      <c r="Z790" s="39"/>
      <c r="AA790" s="39"/>
      <c r="AB790" s="39"/>
      <c r="AC790" s="39"/>
      <c r="AD790" s="39"/>
      <c r="AE790" s="39"/>
      <c r="AF790" s="39"/>
      <c r="AG790" s="39"/>
      <c r="AH790" s="39"/>
      <c r="AI790" s="39"/>
      <c r="AJ790" s="39"/>
      <c r="AK790" s="39"/>
      <c r="AL790" s="39"/>
      <c r="AM790" s="39"/>
      <c r="AN790" s="39"/>
      <c r="AO790" s="39"/>
      <c r="AP790" s="39"/>
      <c r="AQ790" s="39"/>
      <c r="AR790" s="39"/>
      <c r="AS790" s="39"/>
      <c r="AT790" s="39"/>
      <c r="AU790" s="39"/>
      <c r="AV790" s="39"/>
      <c r="AW790" s="39"/>
      <c r="AX790" s="39"/>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row>
    <row r="791" spans="1:73" ht="12.75" customHeight="1" x14ac:dyDescent="0.25">
      <c r="A791" s="39"/>
      <c r="B791" s="39"/>
      <c r="C791" s="39"/>
      <c r="D791" s="39"/>
      <c r="E791" s="39"/>
      <c r="F791" s="39"/>
      <c r="G791" s="39"/>
      <c r="H791" s="39"/>
      <c r="I791" s="39"/>
      <c r="J791" s="39"/>
      <c r="K791" s="39"/>
      <c r="L791" s="39"/>
      <c r="M791" s="39"/>
      <c r="N791" s="39"/>
      <c r="O791" s="39"/>
      <c r="P791" s="39"/>
      <c r="Q791" s="39"/>
      <c r="R791" s="39"/>
      <c r="S791" s="39"/>
      <c r="T791" s="39"/>
      <c r="U791" s="39"/>
      <c r="V791" s="39"/>
      <c r="W791" s="39"/>
      <c r="X791" s="39"/>
      <c r="Y791" s="39"/>
      <c r="Z791" s="39"/>
      <c r="AA791" s="39"/>
      <c r="AB791" s="39"/>
      <c r="AC791" s="39"/>
      <c r="AD791" s="39"/>
      <c r="AE791" s="39"/>
      <c r="AF791" s="39"/>
      <c r="AG791" s="39"/>
      <c r="AH791" s="39"/>
      <c r="AI791" s="39"/>
      <c r="AJ791" s="39"/>
      <c r="AK791" s="39"/>
      <c r="AL791" s="39"/>
      <c r="AM791" s="39"/>
      <c r="AN791" s="39"/>
      <c r="AO791" s="39"/>
      <c r="AP791" s="39"/>
      <c r="AQ791" s="39"/>
      <c r="AR791" s="39"/>
      <c r="AS791" s="39"/>
      <c r="AT791" s="39"/>
      <c r="AU791" s="39"/>
      <c r="AV791" s="39"/>
      <c r="AW791" s="39"/>
      <c r="AX791" s="39"/>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row>
    <row r="792" spans="1:73" ht="12.75" customHeight="1" x14ac:dyDescent="0.25">
      <c r="A792" s="39"/>
      <c r="B792" s="39"/>
      <c r="C792" s="39"/>
      <c r="D792" s="39"/>
      <c r="E792" s="39"/>
      <c r="F792" s="39"/>
      <c r="G792" s="39"/>
      <c r="H792" s="39"/>
      <c r="I792" s="39"/>
      <c r="J792" s="39"/>
      <c r="K792" s="39"/>
      <c r="L792" s="39"/>
      <c r="M792" s="39"/>
      <c r="N792" s="39"/>
      <c r="O792" s="39"/>
      <c r="P792" s="39"/>
      <c r="Q792" s="39"/>
      <c r="R792" s="39"/>
      <c r="S792" s="39"/>
      <c r="T792" s="39"/>
      <c r="U792" s="39"/>
      <c r="V792" s="39"/>
      <c r="W792" s="39"/>
      <c r="X792" s="39"/>
      <c r="Y792" s="39"/>
      <c r="Z792" s="39"/>
      <c r="AA792" s="39"/>
      <c r="AB792" s="39"/>
      <c r="AC792" s="39"/>
      <c r="AD792" s="39"/>
      <c r="AE792" s="39"/>
      <c r="AF792" s="39"/>
      <c r="AG792" s="39"/>
      <c r="AH792" s="39"/>
      <c r="AI792" s="39"/>
      <c r="AJ792" s="39"/>
      <c r="AK792" s="39"/>
      <c r="AL792" s="39"/>
      <c r="AM792" s="39"/>
      <c r="AN792" s="39"/>
      <c r="AO792" s="39"/>
      <c r="AP792" s="39"/>
      <c r="AQ792" s="39"/>
      <c r="AR792" s="39"/>
      <c r="AS792" s="39"/>
      <c r="AT792" s="39"/>
      <c r="AU792" s="39"/>
      <c r="AV792" s="39"/>
      <c r="AW792" s="39"/>
      <c r="AX792" s="39"/>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row>
    <row r="793" spans="1:73" ht="12.75" customHeight="1" x14ac:dyDescent="0.25">
      <c r="A793" s="39"/>
      <c r="B793" s="39"/>
      <c r="C793" s="39"/>
      <c r="D793" s="39"/>
      <c r="E793" s="39"/>
      <c r="F793" s="39"/>
      <c r="G793" s="39"/>
      <c r="H793" s="39"/>
      <c r="I793" s="39"/>
      <c r="J793" s="39"/>
      <c r="K793" s="39"/>
      <c r="L793" s="39"/>
      <c r="M793" s="39"/>
      <c r="N793" s="39"/>
      <c r="O793" s="39"/>
      <c r="P793" s="39"/>
      <c r="Q793" s="39"/>
      <c r="R793" s="39"/>
      <c r="S793" s="39"/>
      <c r="T793" s="39"/>
      <c r="U793" s="39"/>
      <c r="V793" s="39"/>
      <c r="W793" s="39"/>
      <c r="X793" s="39"/>
      <c r="Y793" s="39"/>
      <c r="Z793" s="39"/>
      <c r="AA793" s="39"/>
      <c r="AB793" s="39"/>
      <c r="AC793" s="39"/>
      <c r="AD793" s="39"/>
      <c r="AE793" s="39"/>
      <c r="AF793" s="39"/>
      <c r="AG793" s="39"/>
      <c r="AH793" s="39"/>
      <c r="AI793" s="39"/>
      <c r="AJ793" s="39"/>
      <c r="AK793" s="39"/>
      <c r="AL793" s="39"/>
      <c r="AM793" s="39"/>
      <c r="AN793" s="39"/>
      <c r="AO793" s="39"/>
      <c r="AP793" s="39"/>
      <c r="AQ793" s="39"/>
      <c r="AR793" s="39"/>
      <c r="AS793" s="39"/>
      <c r="AT793" s="39"/>
      <c r="AU793" s="39"/>
      <c r="AV793" s="39"/>
      <c r="AW793" s="39"/>
      <c r="AX793" s="39"/>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row>
    <row r="794" spans="1:73" ht="12.75" customHeight="1" x14ac:dyDescent="0.25">
      <c r="A794" s="39"/>
      <c r="B794" s="39"/>
      <c r="C794" s="39"/>
      <c r="D794" s="39"/>
      <c r="E794" s="39"/>
      <c r="F794" s="39"/>
      <c r="G794" s="39"/>
      <c r="H794" s="39"/>
      <c r="I794" s="39"/>
      <c r="J794" s="39"/>
      <c r="K794" s="39"/>
      <c r="L794" s="39"/>
      <c r="M794" s="39"/>
      <c r="N794" s="39"/>
      <c r="O794" s="39"/>
      <c r="P794" s="39"/>
      <c r="Q794" s="39"/>
      <c r="R794" s="39"/>
      <c r="S794" s="39"/>
      <c r="T794" s="39"/>
      <c r="U794" s="39"/>
      <c r="V794" s="39"/>
      <c r="W794" s="39"/>
      <c r="X794" s="39"/>
      <c r="Y794" s="39"/>
      <c r="Z794" s="39"/>
      <c r="AA794" s="39"/>
      <c r="AB794" s="39"/>
      <c r="AC794" s="39"/>
      <c r="AD794" s="39"/>
      <c r="AE794" s="39"/>
      <c r="AF794" s="39"/>
      <c r="AG794" s="39"/>
      <c r="AH794" s="39"/>
      <c r="AI794" s="39"/>
      <c r="AJ794" s="39"/>
      <c r="AK794" s="39"/>
      <c r="AL794" s="39"/>
      <c r="AM794" s="39"/>
      <c r="AN794" s="39"/>
      <c r="AO794" s="39"/>
      <c r="AP794" s="39"/>
      <c r="AQ794" s="39"/>
      <c r="AR794" s="39"/>
      <c r="AS794" s="39"/>
      <c r="AT794" s="39"/>
      <c r="AU794" s="39"/>
      <c r="AV794" s="39"/>
      <c r="AW794" s="39"/>
      <c r="AX794" s="39"/>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row>
    <row r="795" spans="1:73" ht="12.75" customHeight="1" x14ac:dyDescent="0.25">
      <c r="A795" s="39"/>
      <c r="B795" s="39"/>
      <c r="C795" s="39"/>
      <c r="D795" s="39"/>
      <c r="E795" s="39"/>
      <c r="F795" s="39"/>
      <c r="G795" s="39"/>
      <c r="H795" s="39"/>
      <c r="I795" s="39"/>
      <c r="J795" s="39"/>
      <c r="K795" s="39"/>
      <c r="L795" s="39"/>
      <c r="M795" s="39"/>
      <c r="N795" s="39"/>
      <c r="O795" s="39"/>
      <c r="P795" s="39"/>
      <c r="Q795" s="39"/>
      <c r="R795" s="39"/>
      <c r="S795" s="39"/>
      <c r="T795" s="39"/>
      <c r="U795" s="39"/>
      <c r="V795" s="39"/>
      <c r="W795" s="39"/>
      <c r="X795" s="39"/>
      <c r="Y795" s="39"/>
      <c r="Z795" s="39"/>
      <c r="AA795" s="39"/>
      <c r="AB795" s="39"/>
      <c r="AC795" s="39"/>
      <c r="AD795" s="39"/>
      <c r="AE795" s="39"/>
      <c r="AF795" s="39"/>
      <c r="AG795" s="39"/>
      <c r="AH795" s="39"/>
      <c r="AI795" s="39"/>
      <c r="AJ795" s="39"/>
      <c r="AK795" s="39"/>
      <c r="AL795" s="39"/>
      <c r="AM795" s="39"/>
      <c r="AN795" s="39"/>
      <c r="AO795" s="39"/>
      <c r="AP795" s="39"/>
      <c r="AQ795" s="39"/>
      <c r="AR795" s="39"/>
      <c r="AS795" s="39"/>
      <c r="AT795" s="39"/>
      <c r="AU795" s="39"/>
      <c r="AV795" s="39"/>
      <c r="AW795" s="39"/>
      <c r="AX795" s="39"/>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row>
    <row r="796" spans="1:73" ht="12.75" customHeight="1" x14ac:dyDescent="0.25">
      <c r="A796" s="39"/>
      <c r="B796" s="39"/>
      <c r="C796" s="39"/>
      <c r="D796" s="39"/>
      <c r="E796" s="39"/>
      <c r="F796" s="39"/>
      <c r="G796" s="39"/>
      <c r="H796" s="39"/>
      <c r="I796" s="39"/>
      <c r="J796" s="39"/>
      <c r="K796" s="39"/>
      <c r="L796" s="39"/>
      <c r="M796" s="39"/>
      <c r="N796" s="39"/>
      <c r="O796" s="39"/>
      <c r="P796" s="39"/>
      <c r="Q796" s="39"/>
      <c r="R796" s="39"/>
      <c r="S796" s="39"/>
      <c r="T796" s="39"/>
      <c r="U796" s="39"/>
      <c r="V796" s="39"/>
      <c r="W796" s="39"/>
      <c r="X796" s="39"/>
      <c r="Y796" s="39"/>
      <c r="Z796" s="39"/>
      <c r="AA796" s="39"/>
      <c r="AB796" s="39"/>
      <c r="AC796" s="39"/>
      <c r="AD796" s="39"/>
      <c r="AE796" s="39"/>
      <c r="AF796" s="39"/>
      <c r="AG796" s="39"/>
      <c r="AH796" s="39"/>
      <c r="AI796" s="39"/>
      <c r="AJ796" s="39"/>
      <c r="AK796" s="39"/>
      <c r="AL796" s="39"/>
      <c r="AM796" s="39"/>
      <c r="AN796" s="39"/>
      <c r="AO796" s="39"/>
      <c r="AP796" s="39"/>
      <c r="AQ796" s="39"/>
      <c r="AR796" s="39"/>
      <c r="AS796" s="39"/>
      <c r="AT796" s="39"/>
      <c r="AU796" s="39"/>
      <c r="AV796" s="39"/>
      <c r="AW796" s="39"/>
      <c r="AX796" s="39"/>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row>
    <row r="797" spans="1:73" ht="12.75" customHeight="1" x14ac:dyDescent="0.25">
      <c r="A797" s="39"/>
      <c r="B797" s="39"/>
      <c r="C797" s="39"/>
      <c r="D797" s="39"/>
      <c r="E797" s="39"/>
      <c r="F797" s="39"/>
      <c r="G797" s="39"/>
      <c r="H797" s="39"/>
      <c r="I797" s="39"/>
      <c r="J797" s="39"/>
      <c r="K797" s="39"/>
      <c r="L797" s="39"/>
      <c r="M797" s="39"/>
      <c r="N797" s="39"/>
      <c r="O797" s="39"/>
      <c r="P797" s="39"/>
      <c r="Q797" s="39"/>
      <c r="R797" s="39"/>
      <c r="S797" s="39"/>
      <c r="T797" s="39"/>
      <c r="U797" s="39"/>
      <c r="V797" s="39"/>
      <c r="W797" s="39"/>
      <c r="X797" s="39"/>
      <c r="Y797" s="39"/>
      <c r="Z797" s="39"/>
      <c r="AA797" s="39"/>
      <c r="AB797" s="39"/>
      <c r="AC797" s="39"/>
      <c r="AD797" s="39"/>
      <c r="AE797" s="39"/>
      <c r="AF797" s="39"/>
      <c r="AG797" s="39"/>
      <c r="AH797" s="39"/>
      <c r="AI797" s="39"/>
      <c r="AJ797" s="39"/>
      <c r="AK797" s="39"/>
      <c r="AL797" s="39"/>
      <c r="AM797" s="39"/>
      <c r="AN797" s="39"/>
      <c r="AO797" s="39"/>
      <c r="AP797" s="39"/>
      <c r="AQ797" s="39"/>
      <c r="AR797" s="39"/>
      <c r="AS797" s="39"/>
      <c r="AT797" s="39"/>
      <c r="AU797" s="39"/>
      <c r="AV797" s="39"/>
      <c r="AW797" s="39"/>
      <c r="AX797" s="39"/>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row>
    <row r="798" spans="1:73" ht="12.75" customHeight="1" x14ac:dyDescent="0.25">
      <c r="A798" s="39"/>
      <c r="B798" s="39"/>
      <c r="C798" s="39"/>
      <c r="D798" s="39"/>
      <c r="E798" s="39"/>
      <c r="F798" s="39"/>
      <c r="G798" s="39"/>
      <c r="H798" s="39"/>
      <c r="I798" s="39"/>
      <c r="J798" s="39"/>
      <c r="K798" s="39"/>
      <c r="L798" s="39"/>
      <c r="M798" s="39"/>
      <c r="N798" s="39"/>
      <c r="O798" s="39"/>
      <c r="P798" s="39"/>
      <c r="Q798" s="39"/>
      <c r="R798" s="39"/>
      <c r="S798" s="39"/>
      <c r="T798" s="39"/>
      <c r="U798" s="39"/>
      <c r="V798" s="39"/>
      <c r="W798" s="39"/>
      <c r="X798" s="39"/>
      <c r="Y798" s="39"/>
      <c r="Z798" s="39"/>
      <c r="AA798" s="39"/>
      <c r="AB798" s="39"/>
      <c r="AC798" s="39"/>
      <c r="AD798" s="39"/>
      <c r="AE798" s="39"/>
      <c r="AF798" s="39"/>
      <c r="AG798" s="39"/>
      <c r="AH798" s="39"/>
      <c r="AI798" s="39"/>
      <c r="AJ798" s="39"/>
      <c r="AK798" s="39"/>
      <c r="AL798" s="39"/>
      <c r="AM798" s="39"/>
      <c r="AN798" s="39"/>
      <c r="AO798" s="39"/>
      <c r="AP798" s="39"/>
      <c r="AQ798" s="39"/>
      <c r="AR798" s="39"/>
      <c r="AS798" s="39"/>
      <c r="AT798" s="39"/>
      <c r="AU798" s="39"/>
      <c r="AV798" s="39"/>
      <c r="AW798" s="39"/>
      <c r="AX798" s="39"/>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row>
    <row r="799" spans="1:73" ht="12.75" customHeight="1" x14ac:dyDescent="0.25">
      <c r="A799" s="39"/>
      <c r="B799" s="39"/>
      <c r="C799" s="39"/>
      <c r="D799" s="39"/>
      <c r="E799" s="39"/>
      <c r="F799" s="39"/>
      <c r="G799" s="39"/>
      <c r="H799" s="39"/>
      <c r="I799" s="39"/>
      <c r="J799" s="39"/>
      <c r="K799" s="39"/>
      <c r="L799" s="39"/>
      <c r="M799" s="39"/>
      <c r="N799" s="39"/>
      <c r="O799" s="39"/>
      <c r="P799" s="39"/>
      <c r="Q799" s="39"/>
      <c r="R799" s="39"/>
      <c r="S799" s="39"/>
      <c r="T799" s="39"/>
      <c r="U799" s="39"/>
      <c r="V799" s="39"/>
      <c r="W799" s="39"/>
      <c r="X799" s="39"/>
      <c r="Y799" s="39"/>
      <c r="Z799" s="39"/>
      <c r="AA799" s="39"/>
      <c r="AB799" s="39"/>
      <c r="AC799" s="39"/>
      <c r="AD799" s="39"/>
      <c r="AE799" s="39"/>
      <c r="AF799" s="39"/>
      <c r="AG799" s="39"/>
      <c r="AH799" s="39"/>
      <c r="AI799" s="39"/>
      <c r="AJ799" s="39"/>
      <c r="AK799" s="39"/>
      <c r="AL799" s="39"/>
      <c r="AM799" s="39"/>
      <c r="AN799" s="39"/>
      <c r="AO799" s="39"/>
      <c r="AP799" s="39"/>
      <c r="AQ799" s="39"/>
      <c r="AR799" s="39"/>
      <c r="AS799" s="39"/>
      <c r="AT799" s="39"/>
      <c r="AU799" s="39"/>
      <c r="AV799" s="39"/>
      <c r="AW799" s="39"/>
      <c r="AX799" s="39"/>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row>
    <row r="800" spans="1:73" ht="12.75" customHeight="1" x14ac:dyDescent="0.25">
      <c r="A800" s="39"/>
      <c r="B800" s="39"/>
      <c r="C800" s="39"/>
      <c r="D800" s="39"/>
      <c r="E800" s="39"/>
      <c r="F800" s="39"/>
      <c r="G800" s="39"/>
      <c r="H800" s="39"/>
      <c r="I800" s="39"/>
      <c r="J800" s="39"/>
      <c r="K800" s="39"/>
      <c r="L800" s="39"/>
      <c r="M800" s="39"/>
      <c r="N800" s="39"/>
      <c r="O800" s="39"/>
      <c r="P800" s="39"/>
      <c r="Q800" s="39"/>
      <c r="R800" s="39"/>
      <c r="S800" s="39"/>
      <c r="T800" s="39"/>
      <c r="U800" s="39"/>
      <c r="V800" s="39"/>
      <c r="W800" s="39"/>
      <c r="X800" s="39"/>
      <c r="Y800" s="39"/>
      <c r="Z800" s="39"/>
      <c r="AA800" s="39"/>
      <c r="AB800" s="39"/>
      <c r="AC800" s="39"/>
      <c r="AD800" s="39"/>
      <c r="AE800" s="39"/>
      <c r="AF800" s="39"/>
      <c r="AG800" s="39"/>
      <c r="AH800" s="39"/>
      <c r="AI800" s="39"/>
      <c r="AJ800" s="39"/>
      <c r="AK800" s="39"/>
      <c r="AL800" s="39"/>
      <c r="AM800" s="39"/>
      <c r="AN800" s="39"/>
      <c r="AO800" s="39"/>
      <c r="AP800" s="39"/>
      <c r="AQ800" s="39"/>
      <c r="AR800" s="39"/>
      <c r="AS800" s="39"/>
      <c r="AT800" s="39"/>
      <c r="AU800" s="39"/>
      <c r="AV800" s="39"/>
      <c r="AW800" s="39"/>
      <c r="AX800" s="39"/>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row>
    <row r="801" spans="1:73" ht="12.75" customHeight="1" x14ac:dyDescent="0.25">
      <c r="A801" s="39"/>
      <c r="B801" s="39"/>
      <c r="C801" s="39"/>
      <c r="D801" s="39"/>
      <c r="E801" s="39"/>
      <c r="F801" s="39"/>
      <c r="G801" s="39"/>
      <c r="H801" s="39"/>
      <c r="I801" s="39"/>
      <c r="J801" s="39"/>
      <c r="K801" s="39"/>
      <c r="L801" s="39"/>
      <c r="M801" s="39"/>
      <c r="N801" s="39"/>
      <c r="O801" s="39"/>
      <c r="P801" s="39"/>
      <c r="Q801" s="39"/>
      <c r="R801" s="39"/>
      <c r="S801" s="39"/>
      <c r="T801" s="39"/>
      <c r="U801" s="39"/>
      <c r="V801" s="39"/>
      <c r="W801" s="39"/>
      <c r="X801" s="39"/>
      <c r="Y801" s="39"/>
      <c r="Z801" s="39"/>
      <c r="AA801" s="39"/>
      <c r="AB801" s="39"/>
      <c r="AC801" s="39"/>
      <c r="AD801" s="39"/>
      <c r="AE801" s="39"/>
      <c r="AF801" s="39"/>
      <c r="AG801" s="39"/>
      <c r="AH801" s="39"/>
      <c r="AI801" s="39"/>
      <c r="AJ801" s="39"/>
      <c r="AK801" s="39"/>
      <c r="AL801" s="39"/>
      <c r="AM801" s="39"/>
      <c r="AN801" s="39"/>
      <c r="AO801" s="39"/>
      <c r="AP801" s="39"/>
      <c r="AQ801" s="39"/>
      <c r="AR801" s="39"/>
      <c r="AS801" s="39"/>
      <c r="AT801" s="39"/>
      <c r="AU801" s="39"/>
      <c r="AV801" s="39"/>
      <c r="AW801" s="39"/>
      <c r="AX801" s="39"/>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row>
    <row r="802" spans="1:73" ht="12.75" customHeight="1" x14ac:dyDescent="0.25">
      <c r="A802" s="39"/>
      <c r="B802" s="39"/>
      <c r="C802" s="39"/>
      <c r="D802" s="39"/>
      <c r="E802" s="39"/>
      <c r="F802" s="39"/>
      <c r="G802" s="39"/>
      <c r="H802" s="39"/>
      <c r="I802" s="39"/>
      <c r="J802" s="39"/>
      <c r="K802" s="39"/>
      <c r="L802" s="39"/>
      <c r="M802" s="39"/>
      <c r="N802" s="39"/>
      <c r="O802" s="39"/>
      <c r="P802" s="39"/>
      <c r="Q802" s="39"/>
      <c r="R802" s="39"/>
      <c r="S802" s="39"/>
      <c r="T802" s="39"/>
      <c r="U802" s="39"/>
      <c r="V802" s="39"/>
      <c r="W802" s="39"/>
      <c r="X802" s="39"/>
      <c r="Y802" s="39"/>
      <c r="Z802" s="39"/>
      <c r="AA802" s="39"/>
      <c r="AB802" s="39"/>
      <c r="AC802" s="39"/>
      <c r="AD802" s="39"/>
      <c r="AE802" s="39"/>
      <c r="AF802" s="39"/>
      <c r="AG802" s="39"/>
      <c r="AH802" s="39"/>
      <c r="AI802" s="39"/>
      <c r="AJ802" s="39"/>
      <c r="AK802" s="39"/>
      <c r="AL802" s="39"/>
      <c r="AM802" s="39"/>
      <c r="AN802" s="39"/>
      <c r="AO802" s="39"/>
      <c r="AP802" s="39"/>
      <c r="AQ802" s="39"/>
      <c r="AR802" s="39"/>
      <c r="AS802" s="39"/>
      <c r="AT802" s="39"/>
      <c r="AU802" s="39"/>
      <c r="AV802" s="39"/>
      <c r="AW802" s="39"/>
      <c r="AX802" s="39"/>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row>
    <row r="803" spans="1:73" ht="12.75" customHeight="1" x14ac:dyDescent="0.25">
      <c r="A803" s="39"/>
      <c r="B803" s="39"/>
      <c r="C803" s="39"/>
      <c r="D803" s="39"/>
      <c r="E803" s="39"/>
      <c r="F803" s="39"/>
      <c r="G803" s="39"/>
      <c r="H803" s="39"/>
      <c r="I803" s="39"/>
      <c r="J803" s="39"/>
      <c r="K803" s="39"/>
      <c r="L803" s="39"/>
      <c r="M803" s="39"/>
      <c r="N803" s="39"/>
      <c r="O803" s="39"/>
      <c r="P803" s="39"/>
      <c r="Q803" s="39"/>
      <c r="R803" s="39"/>
      <c r="S803" s="39"/>
      <c r="T803" s="39"/>
      <c r="U803" s="39"/>
      <c r="V803" s="39"/>
      <c r="W803" s="39"/>
      <c r="X803" s="39"/>
      <c r="Y803" s="39"/>
      <c r="Z803" s="39"/>
      <c r="AA803" s="39"/>
      <c r="AB803" s="39"/>
      <c r="AC803" s="39"/>
      <c r="AD803" s="39"/>
      <c r="AE803" s="39"/>
      <c r="AF803" s="39"/>
      <c r="AG803" s="39"/>
      <c r="AH803" s="39"/>
      <c r="AI803" s="39"/>
      <c r="AJ803" s="39"/>
      <c r="AK803" s="39"/>
      <c r="AL803" s="39"/>
      <c r="AM803" s="39"/>
      <c r="AN803" s="39"/>
      <c r="AO803" s="39"/>
      <c r="AP803" s="39"/>
      <c r="AQ803" s="39"/>
      <c r="AR803" s="39"/>
      <c r="AS803" s="39"/>
      <c r="AT803" s="39"/>
      <c r="AU803" s="39"/>
      <c r="AV803" s="39"/>
      <c r="AW803" s="39"/>
      <c r="AX803" s="39"/>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row>
    <row r="804" spans="1:73" ht="12.75" customHeight="1" x14ac:dyDescent="0.25">
      <c r="A804" s="39"/>
      <c r="B804" s="39"/>
      <c r="C804" s="39"/>
      <c r="D804" s="39"/>
      <c r="E804" s="39"/>
      <c r="F804" s="39"/>
      <c r="G804" s="39"/>
      <c r="H804" s="39"/>
      <c r="I804" s="39"/>
      <c r="J804" s="39"/>
      <c r="K804" s="39"/>
      <c r="L804" s="39"/>
      <c r="M804" s="39"/>
      <c r="N804" s="39"/>
      <c r="O804" s="39"/>
      <c r="P804" s="39"/>
      <c r="Q804" s="39"/>
      <c r="R804" s="39"/>
      <c r="S804" s="39"/>
      <c r="T804" s="39"/>
      <c r="U804" s="39"/>
      <c r="V804" s="39"/>
      <c r="W804" s="39"/>
      <c r="X804" s="39"/>
      <c r="Y804" s="39"/>
      <c r="Z804" s="39"/>
      <c r="AA804" s="39"/>
      <c r="AB804" s="39"/>
      <c r="AC804" s="39"/>
      <c r="AD804" s="39"/>
      <c r="AE804" s="39"/>
      <c r="AF804" s="39"/>
      <c r="AG804" s="39"/>
      <c r="AH804" s="39"/>
      <c r="AI804" s="39"/>
      <c r="AJ804" s="39"/>
      <c r="AK804" s="39"/>
      <c r="AL804" s="39"/>
      <c r="AM804" s="39"/>
      <c r="AN804" s="39"/>
      <c r="AO804" s="39"/>
      <c r="AP804" s="39"/>
      <c r="AQ804" s="39"/>
      <c r="AR804" s="39"/>
      <c r="AS804" s="39"/>
      <c r="AT804" s="39"/>
      <c r="AU804" s="39"/>
      <c r="AV804" s="39"/>
      <c r="AW804" s="39"/>
      <c r="AX804" s="39"/>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row>
    <row r="805" spans="1:73" ht="12.75" customHeight="1" x14ac:dyDescent="0.25">
      <c r="A805" s="39"/>
      <c r="B805" s="39"/>
      <c r="C805" s="39"/>
      <c r="D805" s="39"/>
      <c r="E805" s="39"/>
      <c r="F805" s="39"/>
      <c r="G805" s="39"/>
      <c r="H805" s="39"/>
      <c r="I805" s="39"/>
      <c r="J805" s="39"/>
      <c r="K805" s="39"/>
      <c r="L805" s="39"/>
      <c r="M805" s="39"/>
      <c r="N805" s="39"/>
      <c r="O805" s="39"/>
      <c r="P805" s="39"/>
      <c r="Q805" s="39"/>
      <c r="R805" s="39"/>
      <c r="S805" s="39"/>
      <c r="T805" s="39"/>
      <c r="U805" s="39"/>
      <c r="V805" s="39"/>
      <c r="W805" s="39"/>
      <c r="X805" s="39"/>
      <c r="Y805" s="39"/>
      <c r="Z805" s="39"/>
      <c r="AA805" s="39"/>
      <c r="AB805" s="39"/>
      <c r="AC805" s="39"/>
      <c r="AD805" s="39"/>
      <c r="AE805" s="39"/>
      <c r="AF805" s="39"/>
      <c r="AG805" s="39"/>
      <c r="AH805" s="39"/>
      <c r="AI805" s="39"/>
      <c r="AJ805" s="39"/>
      <c r="AK805" s="39"/>
      <c r="AL805" s="39"/>
      <c r="AM805" s="39"/>
      <c r="AN805" s="39"/>
      <c r="AO805" s="39"/>
      <c r="AP805" s="39"/>
      <c r="AQ805" s="39"/>
      <c r="AR805" s="39"/>
      <c r="AS805" s="39"/>
      <c r="AT805" s="39"/>
      <c r="AU805" s="39"/>
      <c r="AV805" s="39"/>
      <c r="AW805" s="39"/>
      <c r="AX805" s="39"/>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row>
    <row r="806" spans="1:73" ht="12.75" customHeight="1" x14ac:dyDescent="0.25">
      <c r="A806" s="39"/>
      <c r="B806" s="39"/>
      <c r="C806" s="39"/>
      <c r="D806" s="39"/>
      <c r="E806" s="39"/>
      <c r="F806" s="39"/>
      <c r="G806" s="39"/>
      <c r="H806" s="39"/>
      <c r="I806" s="39"/>
      <c r="J806" s="39"/>
      <c r="K806" s="39"/>
      <c r="L806" s="39"/>
      <c r="M806" s="39"/>
      <c r="N806" s="39"/>
      <c r="O806" s="39"/>
      <c r="P806" s="39"/>
      <c r="Q806" s="39"/>
      <c r="R806" s="39"/>
      <c r="S806" s="39"/>
      <c r="T806" s="39"/>
      <c r="U806" s="39"/>
      <c r="V806" s="39"/>
      <c r="W806" s="39"/>
      <c r="X806" s="39"/>
      <c r="Y806" s="39"/>
      <c r="Z806" s="39"/>
      <c r="AA806" s="39"/>
      <c r="AB806" s="39"/>
      <c r="AC806" s="39"/>
      <c r="AD806" s="39"/>
      <c r="AE806" s="39"/>
      <c r="AF806" s="39"/>
      <c r="AG806" s="39"/>
      <c r="AH806" s="39"/>
      <c r="AI806" s="39"/>
      <c r="AJ806" s="39"/>
      <c r="AK806" s="39"/>
      <c r="AL806" s="39"/>
      <c r="AM806" s="39"/>
      <c r="AN806" s="39"/>
      <c r="AO806" s="39"/>
      <c r="AP806" s="39"/>
      <c r="AQ806" s="39"/>
      <c r="AR806" s="39"/>
      <c r="AS806" s="39"/>
      <c r="AT806" s="39"/>
      <c r="AU806" s="39"/>
      <c r="AV806" s="39"/>
      <c r="AW806" s="39"/>
      <c r="AX806" s="39"/>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row>
    <row r="807" spans="1:73" ht="12.75" customHeight="1" x14ac:dyDescent="0.25">
      <c r="A807" s="39"/>
      <c r="B807" s="39"/>
      <c r="C807" s="39"/>
      <c r="D807" s="39"/>
      <c r="E807" s="39"/>
      <c r="F807" s="39"/>
      <c r="G807" s="39"/>
      <c r="H807" s="39"/>
      <c r="I807" s="39"/>
      <c r="J807" s="39"/>
      <c r="K807" s="39"/>
      <c r="L807" s="39"/>
      <c r="M807" s="39"/>
      <c r="N807" s="39"/>
      <c r="O807" s="39"/>
      <c r="P807" s="39"/>
      <c r="Q807" s="39"/>
      <c r="R807" s="39"/>
      <c r="S807" s="39"/>
      <c r="T807" s="39"/>
      <c r="U807" s="39"/>
      <c r="V807" s="39"/>
      <c r="W807" s="39"/>
      <c r="X807" s="39"/>
      <c r="Y807" s="39"/>
      <c r="Z807" s="39"/>
      <c r="AA807" s="39"/>
      <c r="AB807" s="39"/>
      <c r="AC807" s="39"/>
      <c r="AD807" s="39"/>
      <c r="AE807" s="39"/>
      <c r="AF807" s="39"/>
      <c r="AG807" s="39"/>
      <c r="AH807" s="39"/>
      <c r="AI807" s="39"/>
      <c r="AJ807" s="39"/>
      <c r="AK807" s="39"/>
      <c r="AL807" s="39"/>
      <c r="AM807" s="39"/>
      <c r="AN807" s="39"/>
      <c r="AO807" s="39"/>
      <c r="AP807" s="39"/>
      <c r="AQ807" s="39"/>
      <c r="AR807" s="39"/>
      <c r="AS807" s="39"/>
      <c r="AT807" s="39"/>
      <c r="AU807" s="39"/>
      <c r="AV807" s="39"/>
      <c r="AW807" s="39"/>
      <c r="AX807" s="39"/>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row>
    <row r="808" spans="1:73" ht="12.75" customHeight="1" x14ac:dyDescent="0.25">
      <c r="A808" s="39"/>
      <c r="B808" s="39"/>
      <c r="C808" s="39"/>
      <c r="D808" s="39"/>
      <c r="E808" s="39"/>
      <c r="F808" s="39"/>
      <c r="G808" s="39"/>
      <c r="H808" s="39"/>
      <c r="I808" s="39"/>
      <c r="J808" s="39"/>
      <c r="K808" s="39"/>
      <c r="L808" s="39"/>
      <c r="M808" s="39"/>
      <c r="N808" s="39"/>
      <c r="O808" s="39"/>
      <c r="P808" s="39"/>
      <c r="Q808" s="39"/>
      <c r="R808" s="39"/>
      <c r="S808" s="39"/>
      <c r="T808" s="39"/>
      <c r="U808" s="39"/>
      <c r="V808" s="39"/>
      <c r="W808" s="39"/>
      <c r="X808" s="39"/>
      <c r="Y808" s="39"/>
      <c r="Z808" s="39"/>
      <c r="AA808" s="39"/>
      <c r="AB808" s="39"/>
      <c r="AC808" s="39"/>
      <c r="AD808" s="39"/>
      <c r="AE808" s="39"/>
      <c r="AF808" s="39"/>
      <c r="AG808" s="39"/>
      <c r="AH808" s="39"/>
      <c r="AI808" s="39"/>
      <c r="AJ808" s="39"/>
      <c r="AK808" s="39"/>
      <c r="AL808" s="39"/>
      <c r="AM808" s="39"/>
      <c r="AN808" s="39"/>
      <c r="AO808" s="39"/>
      <c r="AP808" s="39"/>
      <c r="AQ808" s="39"/>
      <c r="AR808" s="39"/>
      <c r="AS808" s="39"/>
      <c r="AT808" s="39"/>
      <c r="AU808" s="39"/>
      <c r="AV808" s="39"/>
      <c r="AW808" s="39"/>
      <c r="AX808" s="39"/>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row>
    <row r="809" spans="1:73" ht="12.75" customHeight="1" x14ac:dyDescent="0.25">
      <c r="A809" s="39"/>
      <c r="B809" s="39"/>
      <c r="C809" s="39"/>
      <c r="D809" s="39"/>
      <c r="E809" s="39"/>
      <c r="F809" s="39"/>
      <c r="G809" s="39"/>
      <c r="H809" s="39"/>
      <c r="I809" s="39"/>
      <c r="J809" s="39"/>
      <c r="K809" s="39"/>
      <c r="L809" s="39"/>
      <c r="M809" s="39"/>
      <c r="N809" s="39"/>
      <c r="O809" s="39"/>
      <c r="P809" s="39"/>
      <c r="Q809" s="39"/>
      <c r="R809" s="39"/>
      <c r="S809" s="39"/>
      <c r="T809" s="39"/>
      <c r="U809" s="39"/>
      <c r="V809" s="39"/>
      <c r="W809" s="39"/>
      <c r="X809" s="39"/>
      <c r="Y809" s="39"/>
      <c r="Z809" s="39"/>
      <c r="AA809" s="39"/>
      <c r="AB809" s="39"/>
      <c r="AC809" s="39"/>
      <c r="AD809" s="39"/>
      <c r="AE809" s="39"/>
      <c r="AF809" s="39"/>
      <c r="AG809" s="39"/>
      <c r="AH809" s="39"/>
      <c r="AI809" s="39"/>
      <c r="AJ809" s="39"/>
      <c r="AK809" s="39"/>
      <c r="AL809" s="39"/>
      <c r="AM809" s="39"/>
      <c r="AN809" s="39"/>
      <c r="AO809" s="39"/>
      <c r="AP809" s="39"/>
      <c r="AQ809" s="39"/>
      <c r="AR809" s="39"/>
      <c r="AS809" s="39"/>
      <c r="AT809" s="39"/>
      <c r="AU809" s="39"/>
      <c r="AV809" s="39"/>
      <c r="AW809" s="39"/>
      <c r="AX809" s="39"/>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row>
    <row r="810" spans="1:73" ht="12.75" customHeight="1" x14ac:dyDescent="0.25">
      <c r="A810" s="39"/>
      <c r="B810" s="39"/>
      <c r="C810" s="39"/>
      <c r="D810" s="39"/>
      <c r="E810" s="39"/>
      <c r="F810" s="39"/>
      <c r="G810" s="39"/>
      <c r="H810" s="39"/>
      <c r="I810" s="39"/>
      <c r="J810" s="39"/>
      <c r="K810" s="39"/>
      <c r="L810" s="39"/>
      <c r="M810" s="39"/>
      <c r="N810" s="39"/>
      <c r="O810" s="39"/>
      <c r="P810" s="39"/>
      <c r="Q810" s="39"/>
      <c r="R810" s="39"/>
      <c r="S810" s="39"/>
      <c r="T810" s="39"/>
      <c r="U810" s="39"/>
      <c r="V810" s="39"/>
      <c r="W810" s="39"/>
      <c r="X810" s="39"/>
      <c r="Y810" s="39"/>
      <c r="Z810" s="39"/>
      <c r="AA810" s="39"/>
      <c r="AB810" s="39"/>
      <c r="AC810" s="39"/>
      <c r="AD810" s="39"/>
      <c r="AE810" s="39"/>
      <c r="AF810" s="39"/>
      <c r="AG810" s="39"/>
      <c r="AH810" s="39"/>
      <c r="AI810" s="39"/>
      <c r="AJ810" s="39"/>
      <c r="AK810" s="39"/>
      <c r="AL810" s="39"/>
      <c r="AM810" s="39"/>
      <c r="AN810" s="39"/>
      <c r="AO810" s="39"/>
      <c r="AP810" s="39"/>
      <c r="AQ810" s="39"/>
      <c r="AR810" s="39"/>
      <c r="AS810" s="39"/>
      <c r="AT810" s="39"/>
      <c r="AU810" s="39"/>
      <c r="AV810" s="39"/>
      <c r="AW810" s="39"/>
      <c r="AX810" s="39"/>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row>
    <row r="811" spans="1:73" ht="12.75" customHeight="1" x14ac:dyDescent="0.25">
      <c r="A811" s="39"/>
      <c r="B811" s="39"/>
      <c r="C811" s="39"/>
      <c r="D811" s="39"/>
      <c r="E811" s="39"/>
      <c r="F811" s="39"/>
      <c r="G811" s="39"/>
      <c r="H811" s="39"/>
      <c r="I811" s="39"/>
      <c r="J811" s="39"/>
      <c r="K811" s="39"/>
      <c r="L811" s="39"/>
      <c r="M811" s="39"/>
      <c r="N811" s="39"/>
      <c r="O811" s="39"/>
      <c r="P811" s="39"/>
      <c r="Q811" s="39"/>
      <c r="R811" s="39"/>
      <c r="S811" s="39"/>
      <c r="T811" s="39"/>
      <c r="U811" s="39"/>
      <c r="V811" s="39"/>
      <c r="W811" s="39"/>
      <c r="X811" s="39"/>
      <c r="Y811" s="39"/>
      <c r="Z811" s="39"/>
      <c r="AA811" s="39"/>
      <c r="AB811" s="39"/>
      <c r="AC811" s="39"/>
      <c r="AD811" s="39"/>
      <c r="AE811" s="39"/>
      <c r="AF811" s="39"/>
      <c r="AG811" s="39"/>
      <c r="AH811" s="39"/>
      <c r="AI811" s="39"/>
      <c r="AJ811" s="39"/>
      <c r="AK811" s="39"/>
      <c r="AL811" s="39"/>
      <c r="AM811" s="39"/>
      <c r="AN811" s="39"/>
      <c r="AO811" s="39"/>
      <c r="AP811" s="39"/>
      <c r="AQ811" s="39"/>
      <c r="AR811" s="39"/>
      <c r="AS811" s="39"/>
      <c r="AT811" s="39"/>
      <c r="AU811" s="39"/>
      <c r="AV811" s="39"/>
      <c r="AW811" s="39"/>
      <c r="AX811" s="39"/>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row>
    <row r="812" spans="1:73" ht="12.75" customHeight="1" x14ac:dyDescent="0.25">
      <c r="A812" s="39"/>
      <c r="B812" s="39"/>
      <c r="C812" s="39"/>
      <c r="D812" s="39"/>
      <c r="E812" s="39"/>
      <c r="F812" s="39"/>
      <c r="G812" s="39"/>
      <c r="H812" s="39"/>
      <c r="I812" s="39"/>
      <c r="J812" s="39"/>
      <c r="K812" s="39"/>
      <c r="L812" s="39"/>
      <c r="M812" s="39"/>
      <c r="N812" s="39"/>
      <c r="O812" s="39"/>
      <c r="P812" s="39"/>
      <c r="Q812" s="39"/>
      <c r="R812" s="39"/>
      <c r="S812" s="39"/>
      <c r="T812" s="39"/>
      <c r="U812" s="39"/>
      <c r="V812" s="39"/>
      <c r="W812" s="39"/>
      <c r="X812" s="39"/>
      <c r="Y812" s="39"/>
      <c r="Z812" s="39"/>
      <c r="AA812" s="39"/>
      <c r="AB812" s="39"/>
      <c r="AC812" s="39"/>
      <c r="AD812" s="39"/>
      <c r="AE812" s="39"/>
      <c r="AF812" s="39"/>
      <c r="AG812" s="39"/>
      <c r="AH812" s="39"/>
      <c r="AI812" s="39"/>
      <c r="AJ812" s="39"/>
      <c r="AK812" s="39"/>
      <c r="AL812" s="39"/>
      <c r="AM812" s="39"/>
      <c r="AN812" s="39"/>
      <c r="AO812" s="39"/>
      <c r="AP812" s="39"/>
      <c r="AQ812" s="39"/>
      <c r="AR812" s="39"/>
      <c r="AS812" s="39"/>
      <c r="AT812" s="39"/>
      <c r="AU812" s="39"/>
      <c r="AV812" s="39"/>
      <c r="AW812" s="39"/>
      <c r="AX812" s="39"/>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row>
    <row r="813" spans="1:73" ht="12.75" customHeight="1" x14ac:dyDescent="0.25">
      <c r="A813" s="39"/>
      <c r="B813" s="39"/>
      <c r="C813" s="39"/>
      <c r="D813" s="39"/>
      <c r="E813" s="39"/>
      <c r="F813" s="39"/>
      <c r="G813" s="39"/>
      <c r="H813" s="39"/>
      <c r="I813" s="39"/>
      <c r="J813" s="39"/>
      <c r="K813" s="39"/>
      <c r="L813" s="39"/>
      <c r="M813" s="39"/>
      <c r="N813" s="39"/>
      <c r="O813" s="39"/>
      <c r="P813" s="39"/>
      <c r="Q813" s="39"/>
      <c r="R813" s="39"/>
      <c r="S813" s="39"/>
      <c r="T813" s="39"/>
      <c r="U813" s="39"/>
      <c r="V813" s="39"/>
      <c r="W813" s="39"/>
      <c r="X813" s="39"/>
      <c r="Y813" s="39"/>
      <c r="Z813" s="39"/>
      <c r="AA813" s="39"/>
      <c r="AB813" s="39"/>
      <c r="AC813" s="39"/>
      <c r="AD813" s="39"/>
      <c r="AE813" s="39"/>
      <c r="AF813" s="39"/>
      <c r="AG813" s="39"/>
      <c r="AH813" s="39"/>
      <c r="AI813" s="39"/>
      <c r="AJ813" s="39"/>
      <c r="AK813" s="39"/>
      <c r="AL813" s="39"/>
      <c r="AM813" s="39"/>
      <c r="AN813" s="39"/>
      <c r="AO813" s="39"/>
      <c r="AP813" s="39"/>
      <c r="AQ813" s="39"/>
      <c r="AR813" s="39"/>
      <c r="AS813" s="39"/>
      <c r="AT813" s="39"/>
      <c r="AU813" s="39"/>
      <c r="AV813" s="39"/>
      <c r="AW813" s="39"/>
      <c r="AX813" s="39"/>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row>
    <row r="814" spans="1:73" ht="12.75" customHeight="1" x14ac:dyDescent="0.25">
      <c r="A814" s="39"/>
      <c r="B814" s="39"/>
      <c r="C814" s="39"/>
      <c r="D814" s="39"/>
      <c r="E814" s="39"/>
      <c r="F814" s="39"/>
      <c r="G814" s="39"/>
      <c r="H814" s="39"/>
      <c r="I814" s="39"/>
      <c r="J814" s="39"/>
      <c r="K814" s="39"/>
      <c r="L814" s="39"/>
      <c r="M814" s="39"/>
      <c r="N814" s="39"/>
      <c r="O814" s="39"/>
      <c r="P814" s="39"/>
      <c r="Q814" s="39"/>
      <c r="R814" s="39"/>
      <c r="S814" s="39"/>
      <c r="T814" s="39"/>
      <c r="U814" s="39"/>
      <c r="V814" s="39"/>
      <c r="W814" s="39"/>
      <c r="X814" s="39"/>
      <c r="Y814" s="39"/>
      <c r="Z814" s="39"/>
      <c r="AA814" s="39"/>
      <c r="AB814" s="39"/>
      <c r="AC814" s="39"/>
      <c r="AD814" s="39"/>
      <c r="AE814" s="39"/>
      <c r="AF814" s="39"/>
      <c r="AG814" s="39"/>
      <c r="AH814" s="39"/>
      <c r="AI814" s="39"/>
      <c r="AJ814" s="39"/>
      <c r="AK814" s="39"/>
      <c r="AL814" s="39"/>
      <c r="AM814" s="39"/>
      <c r="AN814" s="39"/>
      <c r="AO814" s="39"/>
      <c r="AP814" s="39"/>
      <c r="AQ814" s="39"/>
      <c r="AR814" s="39"/>
      <c r="AS814" s="39"/>
      <c r="AT814" s="39"/>
      <c r="AU814" s="39"/>
      <c r="AV814" s="39"/>
      <c r="AW814" s="39"/>
      <c r="AX814" s="39"/>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row>
    <row r="815" spans="1:73" ht="12.75" customHeight="1" x14ac:dyDescent="0.25">
      <c r="A815" s="39"/>
      <c r="B815" s="39"/>
      <c r="C815" s="39"/>
      <c r="D815" s="39"/>
      <c r="E815" s="39"/>
      <c r="F815" s="39"/>
      <c r="G815" s="39"/>
      <c r="H815" s="39"/>
      <c r="I815" s="39"/>
      <c r="J815" s="39"/>
      <c r="K815" s="39"/>
      <c r="L815" s="39"/>
      <c r="M815" s="39"/>
      <c r="N815" s="39"/>
      <c r="O815" s="39"/>
      <c r="P815" s="39"/>
      <c r="Q815" s="39"/>
      <c r="R815" s="39"/>
      <c r="S815" s="39"/>
      <c r="T815" s="39"/>
      <c r="U815" s="39"/>
      <c r="V815" s="39"/>
      <c r="W815" s="39"/>
      <c r="X815" s="39"/>
      <c r="Y815" s="39"/>
      <c r="Z815" s="39"/>
      <c r="AA815" s="39"/>
      <c r="AB815" s="39"/>
      <c r="AC815" s="39"/>
      <c r="AD815" s="39"/>
      <c r="AE815" s="39"/>
      <c r="AF815" s="39"/>
      <c r="AG815" s="39"/>
      <c r="AH815" s="39"/>
      <c r="AI815" s="39"/>
      <c r="AJ815" s="39"/>
      <c r="AK815" s="39"/>
      <c r="AL815" s="39"/>
      <c r="AM815" s="39"/>
      <c r="AN815" s="39"/>
      <c r="AO815" s="39"/>
      <c r="AP815" s="39"/>
      <c r="AQ815" s="39"/>
      <c r="AR815" s="39"/>
      <c r="AS815" s="39"/>
      <c r="AT815" s="39"/>
      <c r="AU815" s="39"/>
      <c r="AV815" s="39"/>
      <c r="AW815" s="39"/>
      <c r="AX815" s="39"/>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row>
    <row r="816" spans="1:73" ht="12.75" customHeight="1" x14ac:dyDescent="0.25">
      <c r="A816" s="39"/>
      <c r="B816" s="39"/>
      <c r="C816" s="39"/>
      <c r="D816" s="39"/>
      <c r="E816" s="39"/>
      <c r="F816" s="39"/>
      <c r="G816" s="39"/>
      <c r="H816" s="39"/>
      <c r="I816" s="39"/>
      <c r="J816" s="39"/>
      <c r="K816" s="39"/>
      <c r="L816" s="39"/>
      <c r="M816" s="39"/>
      <c r="N816" s="39"/>
      <c r="O816" s="39"/>
      <c r="P816" s="39"/>
      <c r="Q816" s="39"/>
      <c r="R816" s="39"/>
      <c r="S816" s="39"/>
      <c r="T816" s="39"/>
      <c r="U816" s="39"/>
      <c r="V816" s="39"/>
      <c r="W816" s="39"/>
      <c r="X816" s="39"/>
      <c r="Y816" s="39"/>
      <c r="Z816" s="39"/>
      <c r="AA816" s="39"/>
      <c r="AB816" s="39"/>
      <c r="AC816" s="39"/>
      <c r="AD816" s="39"/>
      <c r="AE816" s="39"/>
      <c r="AF816" s="39"/>
      <c r="AG816" s="39"/>
      <c r="AH816" s="39"/>
      <c r="AI816" s="39"/>
      <c r="AJ816" s="39"/>
      <c r="AK816" s="39"/>
      <c r="AL816" s="39"/>
      <c r="AM816" s="39"/>
      <c r="AN816" s="39"/>
      <c r="AO816" s="39"/>
      <c r="AP816" s="39"/>
      <c r="AQ816" s="39"/>
      <c r="AR816" s="39"/>
      <c r="AS816" s="39"/>
      <c r="AT816" s="39"/>
      <c r="AU816" s="39"/>
      <c r="AV816" s="39"/>
      <c r="AW816" s="39"/>
      <c r="AX816" s="39"/>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row>
    <row r="817" spans="1:73" ht="12.75" customHeight="1" x14ac:dyDescent="0.25">
      <c r="A817" s="39"/>
      <c r="B817" s="39"/>
      <c r="C817" s="39"/>
      <c r="D817" s="39"/>
      <c r="E817" s="39"/>
      <c r="F817" s="39"/>
      <c r="G817" s="39"/>
      <c r="H817" s="39"/>
      <c r="I817" s="39"/>
      <c r="J817" s="39"/>
      <c r="K817" s="39"/>
      <c r="L817" s="39"/>
      <c r="M817" s="39"/>
      <c r="N817" s="39"/>
      <c r="O817" s="39"/>
      <c r="P817" s="39"/>
      <c r="Q817" s="39"/>
      <c r="R817" s="39"/>
      <c r="S817" s="39"/>
      <c r="T817" s="39"/>
      <c r="U817" s="39"/>
      <c r="V817" s="39"/>
      <c r="W817" s="39"/>
      <c r="X817" s="39"/>
      <c r="Y817" s="39"/>
      <c r="Z817" s="39"/>
      <c r="AA817" s="39"/>
      <c r="AB817" s="39"/>
      <c r="AC817" s="39"/>
      <c r="AD817" s="39"/>
      <c r="AE817" s="39"/>
      <c r="AF817" s="39"/>
      <c r="AG817" s="39"/>
      <c r="AH817" s="39"/>
      <c r="AI817" s="39"/>
      <c r="AJ817" s="39"/>
      <c r="AK817" s="39"/>
      <c r="AL817" s="39"/>
      <c r="AM817" s="39"/>
      <c r="AN817" s="39"/>
      <c r="AO817" s="39"/>
      <c r="AP817" s="39"/>
      <c r="AQ817" s="39"/>
      <c r="AR817" s="39"/>
      <c r="AS817" s="39"/>
      <c r="AT817" s="39"/>
      <c r="AU817" s="39"/>
      <c r="AV817" s="39"/>
      <c r="AW817" s="39"/>
      <c r="AX817" s="39"/>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row>
    <row r="818" spans="1:73" ht="12.75" customHeight="1" x14ac:dyDescent="0.25">
      <c r="A818" s="39"/>
      <c r="B818" s="39"/>
      <c r="C818" s="39"/>
      <c r="D818" s="39"/>
      <c r="E818" s="39"/>
      <c r="F818" s="39"/>
      <c r="G818" s="39"/>
      <c r="H818" s="39"/>
      <c r="I818" s="39"/>
      <c r="J818" s="39"/>
      <c r="K818" s="39"/>
      <c r="L818" s="39"/>
      <c r="M818" s="39"/>
      <c r="N818" s="39"/>
      <c r="O818" s="39"/>
      <c r="P818" s="39"/>
      <c r="Q818" s="39"/>
      <c r="R818" s="39"/>
      <c r="S818" s="39"/>
      <c r="T818" s="39"/>
      <c r="U818" s="39"/>
      <c r="V818" s="39"/>
      <c r="W818" s="39"/>
      <c r="X818" s="39"/>
      <c r="Y818" s="39"/>
      <c r="Z818" s="39"/>
      <c r="AA818" s="39"/>
      <c r="AB818" s="39"/>
      <c r="AC818" s="39"/>
      <c r="AD818" s="39"/>
      <c r="AE818" s="39"/>
      <c r="AF818" s="39"/>
      <c r="AG818" s="39"/>
      <c r="AH818" s="39"/>
      <c r="AI818" s="39"/>
      <c r="AJ818" s="39"/>
      <c r="AK818" s="39"/>
      <c r="AL818" s="39"/>
      <c r="AM818" s="39"/>
      <c r="AN818" s="39"/>
      <c r="AO818" s="39"/>
      <c r="AP818" s="39"/>
      <c r="AQ818" s="39"/>
      <c r="AR818" s="39"/>
      <c r="AS818" s="39"/>
      <c r="AT818" s="39"/>
      <c r="AU818" s="39"/>
      <c r="AV818" s="39"/>
      <c r="AW818" s="39"/>
      <c r="AX818" s="39"/>
      <c r="AY818" s="41"/>
      <c r="AZ818" s="41"/>
      <c r="BA818" s="41"/>
      <c r="BB818" s="41"/>
      <c r="BC818" s="41"/>
      <c r="BD818" s="41"/>
      <c r="BE818" s="41"/>
      <c r="BF818" s="41"/>
      <c r="BG818" s="41"/>
      <c r="BH818" s="41"/>
      <c r="BI818" s="41"/>
      <c r="BJ818" s="41"/>
      <c r="BK818" s="41"/>
      <c r="BL818" s="41"/>
      <c r="BM818" s="41"/>
      <c r="BN818" s="41"/>
      <c r="BO818" s="41"/>
      <c r="BP818" s="41"/>
      <c r="BQ818" s="41"/>
      <c r="BR818" s="41"/>
      <c r="BS818" s="41"/>
      <c r="BT818" s="41"/>
      <c r="BU818" s="41"/>
    </row>
    <row r="819" spans="1:73" ht="12.75" customHeight="1" x14ac:dyDescent="0.25">
      <c r="A819" s="39"/>
      <c r="B819" s="39"/>
      <c r="C819" s="39"/>
      <c r="D819" s="39"/>
      <c r="E819" s="39"/>
      <c r="F819" s="39"/>
      <c r="G819" s="39"/>
      <c r="H819" s="39"/>
      <c r="I819" s="39"/>
      <c r="J819" s="39"/>
      <c r="K819" s="39"/>
      <c r="L819" s="39"/>
      <c r="M819" s="39"/>
      <c r="N819" s="39"/>
      <c r="O819" s="39"/>
      <c r="P819" s="39"/>
      <c r="Q819" s="39"/>
      <c r="R819" s="39"/>
      <c r="S819" s="39"/>
      <c r="T819" s="39"/>
      <c r="U819" s="39"/>
      <c r="V819" s="39"/>
      <c r="W819" s="39"/>
      <c r="X819" s="39"/>
      <c r="Y819" s="39"/>
      <c r="Z819" s="39"/>
      <c r="AA819" s="39"/>
      <c r="AB819" s="39"/>
      <c r="AC819" s="39"/>
      <c r="AD819" s="39"/>
      <c r="AE819" s="39"/>
      <c r="AF819" s="39"/>
      <c r="AG819" s="39"/>
      <c r="AH819" s="39"/>
      <c r="AI819" s="39"/>
      <c r="AJ819" s="39"/>
      <c r="AK819" s="39"/>
      <c r="AL819" s="39"/>
      <c r="AM819" s="39"/>
      <c r="AN819" s="39"/>
      <c r="AO819" s="39"/>
      <c r="AP819" s="39"/>
      <c r="AQ819" s="39"/>
      <c r="AR819" s="39"/>
      <c r="AS819" s="39"/>
      <c r="AT819" s="39"/>
      <c r="AU819" s="39"/>
      <c r="AV819" s="39"/>
      <c r="AW819" s="39"/>
      <c r="AX819" s="39"/>
      <c r="AY819" s="41"/>
      <c r="AZ819" s="41"/>
      <c r="BA819" s="41"/>
      <c r="BB819" s="41"/>
      <c r="BC819" s="41"/>
      <c r="BD819" s="41"/>
      <c r="BE819" s="41"/>
      <c r="BF819" s="41"/>
      <c r="BG819" s="41"/>
      <c r="BH819" s="41"/>
      <c r="BI819" s="41"/>
      <c r="BJ819" s="41"/>
      <c r="BK819" s="41"/>
      <c r="BL819" s="41"/>
      <c r="BM819" s="41"/>
      <c r="BN819" s="41"/>
      <c r="BO819" s="41"/>
      <c r="BP819" s="41"/>
      <c r="BQ819" s="41"/>
      <c r="BR819" s="41"/>
      <c r="BS819" s="41"/>
      <c r="BT819" s="41"/>
      <c r="BU819" s="41"/>
    </row>
    <row r="820" spans="1:73" ht="12.75" customHeight="1" x14ac:dyDescent="0.25">
      <c r="A820" s="39"/>
      <c r="B820" s="39"/>
      <c r="C820" s="39"/>
      <c r="D820" s="39"/>
      <c r="E820" s="39"/>
      <c r="F820" s="39"/>
      <c r="G820" s="39"/>
      <c r="H820" s="39"/>
      <c r="I820" s="39"/>
      <c r="J820" s="39"/>
      <c r="K820" s="39"/>
      <c r="L820" s="39"/>
      <c r="M820" s="39"/>
      <c r="N820" s="39"/>
      <c r="O820" s="39"/>
      <c r="P820" s="39"/>
      <c r="Q820" s="39"/>
      <c r="R820" s="39"/>
      <c r="S820" s="39"/>
      <c r="T820" s="39"/>
      <c r="U820" s="39"/>
      <c r="V820" s="39"/>
      <c r="W820" s="39"/>
      <c r="X820" s="39"/>
      <c r="Y820" s="39"/>
      <c r="Z820" s="39"/>
      <c r="AA820" s="39"/>
      <c r="AB820" s="39"/>
      <c r="AC820" s="39"/>
      <c r="AD820" s="39"/>
      <c r="AE820" s="39"/>
      <c r="AF820" s="39"/>
      <c r="AG820" s="39"/>
      <c r="AH820" s="39"/>
      <c r="AI820" s="39"/>
      <c r="AJ820" s="39"/>
      <c r="AK820" s="39"/>
      <c r="AL820" s="39"/>
      <c r="AM820" s="39"/>
      <c r="AN820" s="39"/>
      <c r="AO820" s="39"/>
      <c r="AP820" s="39"/>
      <c r="AQ820" s="39"/>
      <c r="AR820" s="39"/>
      <c r="AS820" s="39"/>
      <c r="AT820" s="39"/>
      <c r="AU820" s="39"/>
      <c r="AV820" s="39"/>
      <c r="AW820" s="39"/>
      <c r="AX820" s="39"/>
      <c r="AY820" s="41"/>
      <c r="AZ820" s="41"/>
      <c r="BA820" s="41"/>
      <c r="BB820" s="41"/>
      <c r="BC820" s="41"/>
      <c r="BD820" s="41"/>
      <c r="BE820" s="41"/>
      <c r="BF820" s="41"/>
      <c r="BG820" s="41"/>
      <c r="BH820" s="41"/>
      <c r="BI820" s="41"/>
      <c r="BJ820" s="41"/>
      <c r="BK820" s="41"/>
      <c r="BL820" s="41"/>
      <c r="BM820" s="41"/>
      <c r="BN820" s="41"/>
      <c r="BO820" s="41"/>
      <c r="BP820" s="41"/>
      <c r="BQ820" s="41"/>
      <c r="BR820" s="41"/>
      <c r="BS820" s="41"/>
      <c r="BT820" s="41"/>
      <c r="BU820" s="41"/>
    </row>
    <row r="821" spans="1:73" ht="12.75" customHeight="1" x14ac:dyDescent="0.25">
      <c r="A821" s="39"/>
      <c r="B821" s="39"/>
      <c r="C821" s="39"/>
      <c r="D821" s="39"/>
      <c r="E821" s="39"/>
      <c r="F821" s="39"/>
      <c r="G821" s="39"/>
      <c r="H821" s="39"/>
      <c r="I821" s="39"/>
      <c r="J821" s="39"/>
      <c r="K821" s="39"/>
      <c r="L821" s="39"/>
      <c r="M821" s="39"/>
      <c r="N821" s="39"/>
      <c r="O821" s="39"/>
      <c r="P821" s="39"/>
      <c r="Q821" s="39"/>
      <c r="R821" s="39"/>
      <c r="S821" s="39"/>
      <c r="T821" s="39"/>
      <c r="U821" s="39"/>
      <c r="V821" s="39"/>
      <c r="W821" s="39"/>
      <c r="X821" s="39"/>
      <c r="Y821" s="39"/>
      <c r="Z821" s="39"/>
      <c r="AA821" s="39"/>
      <c r="AB821" s="39"/>
      <c r="AC821" s="39"/>
      <c r="AD821" s="39"/>
      <c r="AE821" s="39"/>
      <c r="AF821" s="39"/>
      <c r="AG821" s="39"/>
      <c r="AH821" s="39"/>
      <c r="AI821" s="39"/>
      <c r="AJ821" s="39"/>
      <c r="AK821" s="39"/>
      <c r="AL821" s="39"/>
      <c r="AM821" s="39"/>
      <c r="AN821" s="39"/>
      <c r="AO821" s="39"/>
      <c r="AP821" s="39"/>
      <c r="AQ821" s="39"/>
      <c r="AR821" s="39"/>
      <c r="AS821" s="39"/>
      <c r="AT821" s="39"/>
      <c r="AU821" s="39"/>
      <c r="AV821" s="39"/>
      <c r="AW821" s="39"/>
      <c r="AX821" s="39"/>
      <c r="AY821" s="41"/>
      <c r="AZ821" s="41"/>
      <c r="BA821" s="41"/>
      <c r="BB821" s="41"/>
      <c r="BC821" s="41"/>
      <c r="BD821" s="41"/>
      <c r="BE821" s="41"/>
      <c r="BF821" s="41"/>
      <c r="BG821" s="41"/>
      <c r="BH821" s="41"/>
      <c r="BI821" s="41"/>
      <c r="BJ821" s="41"/>
      <c r="BK821" s="41"/>
      <c r="BL821" s="41"/>
      <c r="BM821" s="41"/>
      <c r="BN821" s="41"/>
      <c r="BO821" s="41"/>
      <c r="BP821" s="41"/>
      <c r="BQ821" s="41"/>
      <c r="BR821" s="41"/>
      <c r="BS821" s="41"/>
      <c r="BT821" s="41"/>
      <c r="BU821" s="41"/>
    </row>
    <row r="822" spans="1:73" ht="12.75" customHeight="1" x14ac:dyDescent="0.25">
      <c r="A822" s="39"/>
      <c r="B822" s="39"/>
      <c r="C822" s="39"/>
      <c r="D822" s="39"/>
      <c r="E822" s="39"/>
      <c r="F822" s="39"/>
      <c r="G822" s="39"/>
      <c r="H822" s="39"/>
      <c r="I822" s="39"/>
      <c r="J822" s="39"/>
      <c r="K822" s="39"/>
      <c r="L822" s="39"/>
      <c r="M822" s="39"/>
      <c r="N822" s="39"/>
      <c r="O822" s="39"/>
      <c r="P822" s="39"/>
      <c r="Q822" s="39"/>
      <c r="R822" s="39"/>
      <c r="S822" s="39"/>
      <c r="T822" s="39"/>
      <c r="U822" s="39"/>
      <c r="V822" s="39"/>
      <c r="W822" s="39"/>
      <c r="X822" s="39"/>
      <c r="Y822" s="39"/>
      <c r="Z822" s="39"/>
      <c r="AA822" s="39"/>
      <c r="AB822" s="39"/>
      <c r="AC822" s="39"/>
      <c r="AD822" s="39"/>
      <c r="AE822" s="39"/>
      <c r="AF822" s="39"/>
      <c r="AG822" s="39"/>
      <c r="AH822" s="39"/>
      <c r="AI822" s="39"/>
      <c r="AJ822" s="39"/>
      <c r="AK822" s="39"/>
      <c r="AL822" s="39"/>
      <c r="AM822" s="39"/>
      <c r="AN822" s="39"/>
      <c r="AO822" s="39"/>
      <c r="AP822" s="39"/>
      <c r="AQ822" s="39"/>
      <c r="AR822" s="39"/>
      <c r="AS822" s="39"/>
      <c r="AT822" s="39"/>
      <c r="AU822" s="39"/>
      <c r="AV822" s="39"/>
      <c r="AW822" s="39"/>
      <c r="AX822" s="39"/>
      <c r="AY822" s="41"/>
      <c r="AZ822" s="41"/>
      <c r="BA822" s="41"/>
      <c r="BB822" s="41"/>
      <c r="BC822" s="41"/>
      <c r="BD822" s="41"/>
      <c r="BE822" s="41"/>
      <c r="BF822" s="41"/>
      <c r="BG822" s="41"/>
      <c r="BH822" s="41"/>
      <c r="BI822" s="41"/>
      <c r="BJ822" s="41"/>
      <c r="BK822" s="41"/>
      <c r="BL822" s="41"/>
      <c r="BM822" s="41"/>
      <c r="BN822" s="41"/>
      <c r="BO822" s="41"/>
      <c r="BP822" s="41"/>
      <c r="BQ822" s="41"/>
      <c r="BR822" s="41"/>
      <c r="BS822" s="41"/>
      <c r="BT822" s="41"/>
      <c r="BU822" s="41"/>
    </row>
    <row r="823" spans="1:73" ht="12.75" customHeight="1" x14ac:dyDescent="0.25">
      <c r="A823" s="39"/>
      <c r="B823" s="39"/>
      <c r="C823" s="39"/>
      <c r="D823" s="39"/>
      <c r="E823" s="39"/>
      <c r="F823" s="39"/>
      <c r="G823" s="39"/>
      <c r="H823" s="39"/>
      <c r="I823" s="39"/>
      <c r="J823" s="39"/>
      <c r="K823" s="39"/>
      <c r="L823" s="39"/>
      <c r="M823" s="39"/>
      <c r="N823" s="39"/>
      <c r="O823" s="39"/>
      <c r="P823" s="39"/>
      <c r="Q823" s="39"/>
      <c r="R823" s="39"/>
      <c r="S823" s="39"/>
      <c r="T823" s="39"/>
      <c r="U823" s="39"/>
      <c r="V823" s="39"/>
      <c r="W823" s="39"/>
      <c r="X823" s="39"/>
      <c r="Y823" s="39"/>
      <c r="Z823" s="39"/>
      <c r="AA823" s="39"/>
      <c r="AB823" s="39"/>
      <c r="AC823" s="39"/>
      <c r="AD823" s="39"/>
      <c r="AE823" s="39"/>
      <c r="AF823" s="39"/>
      <c r="AG823" s="39"/>
      <c r="AH823" s="39"/>
      <c r="AI823" s="39"/>
      <c r="AJ823" s="39"/>
      <c r="AK823" s="39"/>
      <c r="AL823" s="39"/>
      <c r="AM823" s="39"/>
      <c r="AN823" s="39"/>
      <c r="AO823" s="39"/>
      <c r="AP823" s="39"/>
      <c r="AQ823" s="39"/>
      <c r="AR823" s="39"/>
      <c r="AS823" s="39"/>
      <c r="AT823" s="39"/>
      <c r="AU823" s="39"/>
      <c r="AV823" s="39"/>
      <c r="AW823" s="39"/>
      <c r="AX823" s="39"/>
      <c r="AY823" s="41"/>
      <c r="AZ823" s="41"/>
      <c r="BA823" s="41"/>
      <c r="BB823" s="41"/>
      <c r="BC823" s="41"/>
      <c r="BD823" s="41"/>
      <c r="BE823" s="41"/>
      <c r="BF823" s="41"/>
      <c r="BG823" s="41"/>
      <c r="BH823" s="41"/>
      <c r="BI823" s="41"/>
      <c r="BJ823" s="41"/>
      <c r="BK823" s="41"/>
      <c r="BL823" s="41"/>
      <c r="BM823" s="41"/>
      <c r="BN823" s="41"/>
      <c r="BO823" s="41"/>
      <c r="BP823" s="41"/>
      <c r="BQ823" s="41"/>
      <c r="BR823" s="41"/>
      <c r="BS823" s="41"/>
      <c r="BT823" s="41"/>
      <c r="BU823" s="41"/>
    </row>
    <row r="824" spans="1:73" ht="12.75" customHeight="1" x14ac:dyDescent="0.25">
      <c r="A824" s="39"/>
      <c r="B824" s="39"/>
      <c r="C824" s="39"/>
      <c r="D824" s="39"/>
      <c r="E824" s="39"/>
      <c r="F824" s="39"/>
      <c r="G824" s="39"/>
      <c r="H824" s="39"/>
      <c r="I824" s="39"/>
      <c r="J824" s="39"/>
      <c r="K824" s="39"/>
      <c r="L824" s="39"/>
      <c r="M824" s="39"/>
      <c r="N824" s="39"/>
      <c r="O824" s="39"/>
      <c r="P824" s="39"/>
      <c r="Q824" s="39"/>
      <c r="R824" s="39"/>
      <c r="S824" s="39"/>
      <c r="T824" s="39"/>
      <c r="U824" s="39"/>
      <c r="V824" s="39"/>
      <c r="W824" s="39"/>
      <c r="X824" s="39"/>
      <c r="Y824" s="39"/>
      <c r="Z824" s="39"/>
      <c r="AA824" s="39"/>
      <c r="AB824" s="39"/>
      <c r="AC824" s="39"/>
      <c r="AD824" s="39"/>
      <c r="AE824" s="39"/>
      <c r="AF824" s="39"/>
      <c r="AG824" s="39"/>
      <c r="AH824" s="39"/>
      <c r="AI824" s="39"/>
      <c r="AJ824" s="39"/>
      <c r="AK824" s="39"/>
      <c r="AL824" s="39"/>
      <c r="AM824" s="39"/>
      <c r="AN824" s="39"/>
      <c r="AO824" s="39"/>
      <c r="AP824" s="39"/>
      <c r="AQ824" s="39"/>
      <c r="AR824" s="39"/>
      <c r="AS824" s="39"/>
      <c r="AT824" s="39"/>
      <c r="AU824" s="39"/>
      <c r="AV824" s="39"/>
      <c r="AW824" s="39"/>
      <c r="AX824" s="39"/>
      <c r="AY824" s="41"/>
      <c r="AZ824" s="41"/>
      <c r="BA824" s="41"/>
      <c r="BB824" s="41"/>
      <c r="BC824" s="41"/>
      <c r="BD824" s="41"/>
      <c r="BE824" s="41"/>
      <c r="BF824" s="41"/>
      <c r="BG824" s="41"/>
      <c r="BH824" s="41"/>
      <c r="BI824" s="41"/>
      <c r="BJ824" s="41"/>
      <c r="BK824" s="41"/>
      <c r="BL824" s="41"/>
      <c r="BM824" s="41"/>
      <c r="BN824" s="41"/>
      <c r="BO824" s="41"/>
      <c r="BP824" s="41"/>
      <c r="BQ824" s="41"/>
      <c r="BR824" s="41"/>
      <c r="BS824" s="41"/>
      <c r="BT824" s="41"/>
      <c r="BU824" s="41"/>
    </row>
    <row r="825" spans="1:73" ht="12.75" customHeight="1" x14ac:dyDescent="0.25">
      <c r="A825" s="39"/>
      <c r="B825" s="39"/>
      <c r="C825" s="39"/>
      <c r="D825" s="39"/>
      <c r="E825" s="39"/>
      <c r="F825" s="39"/>
      <c r="G825" s="39"/>
      <c r="H825" s="39"/>
      <c r="I825" s="39"/>
      <c r="J825" s="39"/>
      <c r="K825" s="39"/>
      <c r="L825" s="39"/>
      <c r="M825" s="39"/>
      <c r="N825" s="39"/>
      <c r="O825" s="39"/>
      <c r="P825" s="39"/>
      <c r="Q825" s="39"/>
      <c r="R825" s="39"/>
      <c r="S825" s="39"/>
      <c r="T825" s="39"/>
      <c r="U825" s="39"/>
      <c r="V825" s="39"/>
      <c r="W825" s="39"/>
      <c r="X825" s="39"/>
      <c r="Y825" s="39"/>
      <c r="Z825" s="39"/>
      <c r="AA825" s="39"/>
      <c r="AB825" s="39"/>
      <c r="AC825" s="39"/>
      <c r="AD825" s="39"/>
      <c r="AE825" s="39"/>
      <c r="AF825" s="39"/>
      <c r="AG825" s="39"/>
      <c r="AH825" s="39"/>
      <c r="AI825" s="39"/>
      <c r="AJ825" s="39"/>
      <c r="AK825" s="39"/>
      <c r="AL825" s="39"/>
      <c r="AM825" s="39"/>
      <c r="AN825" s="39"/>
      <c r="AO825" s="39"/>
      <c r="AP825" s="39"/>
      <c r="AQ825" s="39"/>
      <c r="AR825" s="39"/>
      <c r="AS825" s="39"/>
      <c r="AT825" s="39"/>
      <c r="AU825" s="39"/>
      <c r="AV825" s="39"/>
      <c r="AW825" s="39"/>
      <c r="AX825" s="39"/>
      <c r="AY825" s="41"/>
      <c r="AZ825" s="41"/>
      <c r="BA825" s="41"/>
      <c r="BB825" s="41"/>
      <c r="BC825" s="41"/>
      <c r="BD825" s="41"/>
      <c r="BE825" s="41"/>
      <c r="BF825" s="41"/>
      <c r="BG825" s="41"/>
      <c r="BH825" s="41"/>
      <c r="BI825" s="41"/>
      <c r="BJ825" s="41"/>
      <c r="BK825" s="41"/>
      <c r="BL825" s="41"/>
      <c r="BM825" s="41"/>
      <c r="BN825" s="41"/>
      <c r="BO825" s="41"/>
      <c r="BP825" s="41"/>
      <c r="BQ825" s="41"/>
      <c r="BR825" s="41"/>
      <c r="BS825" s="41"/>
      <c r="BT825" s="41"/>
      <c r="BU825" s="41"/>
    </row>
    <row r="826" spans="1:73" ht="12.75" customHeight="1" x14ac:dyDescent="0.25">
      <c r="A826" s="39"/>
      <c r="B826" s="39"/>
      <c r="C826" s="39"/>
      <c r="D826" s="39"/>
      <c r="E826" s="39"/>
      <c r="F826" s="39"/>
      <c r="G826" s="39"/>
      <c r="H826" s="39"/>
      <c r="I826" s="39"/>
      <c r="J826" s="39"/>
      <c r="K826" s="39"/>
      <c r="L826" s="39"/>
      <c r="M826" s="39"/>
      <c r="N826" s="39"/>
      <c r="O826" s="39"/>
      <c r="P826" s="39"/>
      <c r="Q826" s="39"/>
      <c r="R826" s="39"/>
      <c r="S826" s="39"/>
      <c r="T826" s="39"/>
      <c r="U826" s="39"/>
      <c r="V826" s="39"/>
      <c r="W826" s="39"/>
      <c r="X826" s="39"/>
      <c r="Y826" s="39"/>
      <c r="Z826" s="39"/>
      <c r="AA826" s="39"/>
      <c r="AB826" s="39"/>
      <c r="AC826" s="39"/>
      <c r="AD826" s="39"/>
      <c r="AE826" s="39"/>
      <c r="AF826" s="39"/>
      <c r="AG826" s="39"/>
      <c r="AH826" s="39"/>
      <c r="AI826" s="39"/>
      <c r="AJ826" s="39"/>
      <c r="AK826" s="39"/>
      <c r="AL826" s="39"/>
      <c r="AM826" s="39"/>
      <c r="AN826" s="39"/>
      <c r="AO826" s="39"/>
      <c r="AP826" s="39"/>
      <c r="AQ826" s="39"/>
      <c r="AR826" s="39"/>
      <c r="AS826" s="39"/>
      <c r="AT826" s="39"/>
      <c r="AU826" s="39"/>
      <c r="AV826" s="39"/>
      <c r="AW826" s="39"/>
      <c r="AX826" s="39"/>
      <c r="AY826" s="41"/>
      <c r="AZ826" s="41"/>
      <c r="BA826" s="41"/>
      <c r="BB826" s="41"/>
      <c r="BC826" s="41"/>
      <c r="BD826" s="41"/>
      <c r="BE826" s="41"/>
      <c r="BF826" s="41"/>
      <c r="BG826" s="41"/>
      <c r="BH826" s="41"/>
      <c r="BI826" s="41"/>
      <c r="BJ826" s="41"/>
      <c r="BK826" s="41"/>
      <c r="BL826" s="41"/>
      <c r="BM826" s="41"/>
      <c r="BN826" s="41"/>
      <c r="BO826" s="41"/>
      <c r="BP826" s="41"/>
      <c r="BQ826" s="41"/>
      <c r="BR826" s="41"/>
      <c r="BS826" s="41"/>
      <c r="BT826" s="41"/>
      <c r="BU826" s="41"/>
    </row>
    <row r="827" spans="1:73" ht="12.75" customHeight="1" x14ac:dyDescent="0.25">
      <c r="A827" s="39"/>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c r="Z827" s="39"/>
      <c r="AA827" s="39"/>
      <c r="AB827" s="39"/>
      <c r="AC827" s="39"/>
      <c r="AD827" s="39"/>
      <c r="AE827" s="39"/>
      <c r="AF827" s="39"/>
      <c r="AG827" s="39"/>
      <c r="AH827" s="39"/>
      <c r="AI827" s="39"/>
      <c r="AJ827" s="39"/>
      <c r="AK827" s="39"/>
      <c r="AL827" s="39"/>
      <c r="AM827" s="39"/>
      <c r="AN827" s="39"/>
      <c r="AO827" s="39"/>
      <c r="AP827" s="39"/>
      <c r="AQ827" s="39"/>
      <c r="AR827" s="39"/>
      <c r="AS827" s="39"/>
      <c r="AT827" s="39"/>
      <c r="AU827" s="39"/>
      <c r="AV827" s="39"/>
      <c r="AW827" s="39"/>
      <c r="AX827" s="39"/>
      <c r="AY827" s="41"/>
      <c r="AZ827" s="41"/>
      <c r="BA827" s="41"/>
      <c r="BB827" s="41"/>
      <c r="BC827" s="41"/>
      <c r="BD827" s="41"/>
      <c r="BE827" s="41"/>
      <c r="BF827" s="41"/>
      <c r="BG827" s="41"/>
      <c r="BH827" s="41"/>
      <c r="BI827" s="41"/>
      <c r="BJ827" s="41"/>
      <c r="BK827" s="41"/>
      <c r="BL827" s="41"/>
      <c r="BM827" s="41"/>
      <c r="BN827" s="41"/>
      <c r="BO827" s="41"/>
      <c r="BP827" s="41"/>
      <c r="BQ827" s="41"/>
      <c r="BR827" s="41"/>
      <c r="BS827" s="41"/>
      <c r="BT827" s="41"/>
      <c r="BU827" s="41"/>
    </row>
    <row r="828" spans="1:73" ht="12.75" customHeight="1" x14ac:dyDescent="0.25">
      <c r="A828" s="39"/>
      <c r="B828" s="39"/>
      <c r="C828" s="39"/>
      <c r="D828" s="39"/>
      <c r="E828" s="39"/>
      <c r="F828" s="39"/>
      <c r="G828" s="39"/>
      <c r="H828" s="39"/>
      <c r="I828" s="39"/>
      <c r="J828" s="39"/>
      <c r="K828" s="39"/>
      <c r="L828" s="39"/>
      <c r="M828" s="39"/>
      <c r="N828" s="39"/>
      <c r="O828" s="39"/>
      <c r="P828" s="39"/>
      <c r="Q828" s="39"/>
      <c r="R828" s="39"/>
      <c r="S828" s="39"/>
      <c r="T828" s="39"/>
      <c r="U828" s="39"/>
      <c r="V828" s="39"/>
      <c r="W828" s="39"/>
      <c r="X828" s="39"/>
      <c r="Y828" s="39"/>
      <c r="Z828" s="39"/>
      <c r="AA828" s="39"/>
      <c r="AB828" s="39"/>
      <c r="AC828" s="39"/>
      <c r="AD828" s="39"/>
      <c r="AE828" s="39"/>
      <c r="AF828" s="39"/>
      <c r="AG828" s="39"/>
      <c r="AH828" s="39"/>
      <c r="AI828" s="39"/>
      <c r="AJ828" s="39"/>
      <c r="AK828" s="39"/>
      <c r="AL828" s="39"/>
      <c r="AM828" s="39"/>
      <c r="AN828" s="39"/>
      <c r="AO828" s="39"/>
      <c r="AP828" s="39"/>
      <c r="AQ828" s="39"/>
      <c r="AR828" s="39"/>
      <c r="AS828" s="39"/>
      <c r="AT828" s="39"/>
      <c r="AU828" s="39"/>
      <c r="AV828" s="39"/>
      <c r="AW828" s="39"/>
      <c r="AX828" s="39"/>
      <c r="AY828" s="41"/>
      <c r="AZ828" s="41"/>
      <c r="BA828" s="41"/>
      <c r="BB828" s="41"/>
      <c r="BC828" s="41"/>
      <c r="BD828" s="41"/>
      <c r="BE828" s="41"/>
      <c r="BF828" s="41"/>
      <c r="BG828" s="41"/>
      <c r="BH828" s="41"/>
      <c r="BI828" s="41"/>
      <c r="BJ828" s="41"/>
      <c r="BK828" s="41"/>
      <c r="BL828" s="41"/>
      <c r="BM828" s="41"/>
      <c r="BN828" s="41"/>
      <c r="BO828" s="41"/>
      <c r="BP828" s="41"/>
      <c r="BQ828" s="41"/>
      <c r="BR828" s="41"/>
      <c r="BS828" s="41"/>
      <c r="BT828" s="41"/>
      <c r="BU828" s="41"/>
    </row>
    <row r="829" spans="1:73" ht="12.75" customHeight="1" x14ac:dyDescent="0.25">
      <c r="A829" s="39"/>
      <c r="B829" s="39"/>
      <c r="C829" s="39"/>
      <c r="D829" s="39"/>
      <c r="E829" s="39"/>
      <c r="F829" s="39"/>
      <c r="G829" s="39"/>
      <c r="H829" s="39"/>
      <c r="I829" s="39"/>
      <c r="J829" s="39"/>
      <c r="K829" s="39"/>
      <c r="L829" s="39"/>
      <c r="M829" s="39"/>
      <c r="N829" s="39"/>
      <c r="O829" s="39"/>
      <c r="P829" s="39"/>
      <c r="Q829" s="39"/>
      <c r="R829" s="39"/>
      <c r="S829" s="39"/>
      <c r="T829" s="39"/>
      <c r="U829" s="39"/>
      <c r="V829" s="39"/>
      <c r="W829" s="39"/>
      <c r="X829" s="39"/>
      <c r="Y829" s="39"/>
      <c r="Z829" s="39"/>
      <c r="AA829" s="39"/>
      <c r="AB829" s="39"/>
      <c r="AC829" s="39"/>
      <c r="AD829" s="39"/>
      <c r="AE829" s="39"/>
      <c r="AF829" s="39"/>
      <c r="AG829" s="39"/>
      <c r="AH829" s="39"/>
      <c r="AI829" s="39"/>
      <c r="AJ829" s="39"/>
      <c r="AK829" s="39"/>
      <c r="AL829" s="39"/>
      <c r="AM829" s="39"/>
      <c r="AN829" s="39"/>
      <c r="AO829" s="39"/>
      <c r="AP829" s="39"/>
      <c r="AQ829" s="39"/>
      <c r="AR829" s="39"/>
      <c r="AS829" s="39"/>
      <c r="AT829" s="39"/>
      <c r="AU829" s="39"/>
      <c r="AV829" s="39"/>
      <c r="AW829" s="39"/>
      <c r="AX829" s="39"/>
      <c r="AY829" s="41"/>
      <c r="AZ829" s="41"/>
      <c r="BA829" s="41"/>
      <c r="BB829" s="41"/>
      <c r="BC829" s="41"/>
      <c r="BD829" s="41"/>
      <c r="BE829" s="41"/>
      <c r="BF829" s="41"/>
      <c r="BG829" s="41"/>
      <c r="BH829" s="41"/>
      <c r="BI829" s="41"/>
      <c r="BJ829" s="41"/>
      <c r="BK829" s="41"/>
      <c r="BL829" s="41"/>
      <c r="BM829" s="41"/>
      <c r="BN829" s="41"/>
      <c r="BO829" s="41"/>
      <c r="BP829" s="41"/>
      <c r="BQ829" s="41"/>
      <c r="BR829" s="41"/>
      <c r="BS829" s="41"/>
      <c r="BT829" s="41"/>
      <c r="BU829" s="41"/>
    </row>
    <row r="830" spans="1:73" ht="12.75" customHeight="1" x14ac:dyDescent="0.25">
      <c r="A830" s="39"/>
      <c r="B830" s="39"/>
      <c r="C830" s="39"/>
      <c r="D830" s="39"/>
      <c r="E830" s="39"/>
      <c r="F830" s="39"/>
      <c r="G830" s="39"/>
      <c r="H830" s="39"/>
      <c r="I830" s="39"/>
      <c r="J830" s="39"/>
      <c r="K830" s="39"/>
      <c r="L830" s="39"/>
      <c r="M830" s="39"/>
      <c r="N830" s="39"/>
      <c r="O830" s="39"/>
      <c r="P830" s="39"/>
      <c r="Q830" s="39"/>
      <c r="R830" s="39"/>
      <c r="S830" s="39"/>
      <c r="T830" s="39"/>
      <c r="U830" s="39"/>
      <c r="V830" s="39"/>
      <c r="W830" s="39"/>
      <c r="X830" s="39"/>
      <c r="Y830" s="39"/>
      <c r="Z830" s="39"/>
      <c r="AA830" s="39"/>
      <c r="AB830" s="39"/>
      <c r="AC830" s="39"/>
      <c r="AD830" s="39"/>
      <c r="AE830" s="39"/>
      <c r="AF830" s="39"/>
      <c r="AG830" s="39"/>
      <c r="AH830" s="39"/>
      <c r="AI830" s="39"/>
      <c r="AJ830" s="39"/>
      <c r="AK830" s="39"/>
      <c r="AL830" s="39"/>
      <c r="AM830" s="39"/>
      <c r="AN830" s="39"/>
      <c r="AO830" s="39"/>
      <c r="AP830" s="39"/>
      <c r="AQ830" s="39"/>
      <c r="AR830" s="39"/>
      <c r="AS830" s="39"/>
      <c r="AT830" s="39"/>
      <c r="AU830" s="39"/>
      <c r="AV830" s="39"/>
      <c r="AW830" s="39"/>
      <c r="AX830" s="39"/>
      <c r="AY830" s="41"/>
      <c r="AZ830" s="41"/>
      <c r="BA830" s="41"/>
      <c r="BB830" s="41"/>
      <c r="BC830" s="41"/>
      <c r="BD830" s="41"/>
      <c r="BE830" s="41"/>
      <c r="BF830" s="41"/>
      <c r="BG830" s="41"/>
      <c r="BH830" s="41"/>
      <c r="BI830" s="41"/>
      <c r="BJ830" s="41"/>
      <c r="BK830" s="41"/>
      <c r="BL830" s="41"/>
      <c r="BM830" s="41"/>
      <c r="BN830" s="41"/>
      <c r="BO830" s="41"/>
      <c r="BP830" s="41"/>
      <c r="BQ830" s="41"/>
      <c r="BR830" s="41"/>
      <c r="BS830" s="41"/>
      <c r="BT830" s="41"/>
      <c r="BU830" s="41"/>
    </row>
    <row r="831" spans="1:73" ht="12.75" customHeight="1" x14ac:dyDescent="0.25">
      <c r="A831" s="39"/>
      <c r="B831" s="39"/>
      <c r="C831" s="39"/>
      <c r="D831" s="39"/>
      <c r="E831" s="39"/>
      <c r="F831" s="39"/>
      <c r="G831" s="39"/>
      <c r="H831" s="39"/>
      <c r="I831" s="39"/>
      <c r="J831" s="39"/>
      <c r="K831" s="39"/>
      <c r="L831" s="39"/>
      <c r="M831" s="39"/>
      <c r="N831" s="39"/>
      <c r="O831" s="39"/>
      <c r="P831" s="39"/>
      <c r="Q831" s="39"/>
      <c r="R831" s="39"/>
      <c r="S831" s="39"/>
      <c r="T831" s="39"/>
      <c r="U831" s="39"/>
      <c r="V831" s="39"/>
      <c r="W831" s="39"/>
      <c r="X831" s="39"/>
      <c r="Y831" s="39"/>
      <c r="Z831" s="39"/>
      <c r="AA831" s="39"/>
      <c r="AB831" s="39"/>
      <c r="AC831" s="39"/>
      <c r="AD831" s="39"/>
      <c r="AE831" s="39"/>
      <c r="AF831" s="39"/>
      <c r="AG831" s="39"/>
      <c r="AH831" s="39"/>
      <c r="AI831" s="39"/>
      <c r="AJ831" s="39"/>
      <c r="AK831" s="39"/>
      <c r="AL831" s="39"/>
      <c r="AM831" s="39"/>
      <c r="AN831" s="39"/>
      <c r="AO831" s="39"/>
      <c r="AP831" s="39"/>
      <c r="AQ831" s="39"/>
      <c r="AR831" s="39"/>
      <c r="AS831" s="39"/>
      <c r="AT831" s="39"/>
      <c r="AU831" s="39"/>
      <c r="AV831" s="39"/>
      <c r="AW831" s="39"/>
      <c r="AX831" s="39"/>
      <c r="AY831" s="41"/>
      <c r="AZ831" s="41"/>
      <c r="BA831" s="41"/>
      <c r="BB831" s="41"/>
      <c r="BC831" s="41"/>
      <c r="BD831" s="41"/>
      <c r="BE831" s="41"/>
      <c r="BF831" s="41"/>
      <c r="BG831" s="41"/>
      <c r="BH831" s="41"/>
      <c r="BI831" s="41"/>
      <c r="BJ831" s="41"/>
      <c r="BK831" s="41"/>
      <c r="BL831" s="41"/>
      <c r="BM831" s="41"/>
      <c r="BN831" s="41"/>
      <c r="BO831" s="41"/>
      <c r="BP831" s="41"/>
      <c r="BQ831" s="41"/>
      <c r="BR831" s="41"/>
      <c r="BS831" s="41"/>
      <c r="BT831" s="41"/>
      <c r="BU831" s="41"/>
    </row>
    <row r="832" spans="1:73" ht="12.75" customHeight="1" x14ac:dyDescent="0.25">
      <c r="A832" s="39"/>
      <c r="B832" s="39"/>
      <c r="C832" s="39"/>
      <c r="D832" s="39"/>
      <c r="E832" s="39"/>
      <c r="F832" s="39"/>
      <c r="G832" s="39"/>
      <c r="H832" s="39"/>
      <c r="I832" s="39"/>
      <c r="J832" s="39"/>
      <c r="K832" s="39"/>
      <c r="L832" s="39"/>
      <c r="M832" s="39"/>
      <c r="N832" s="39"/>
      <c r="O832" s="39"/>
      <c r="P832" s="39"/>
      <c r="Q832" s="39"/>
      <c r="R832" s="39"/>
      <c r="S832" s="39"/>
      <c r="T832" s="39"/>
      <c r="U832" s="39"/>
      <c r="V832" s="39"/>
      <c r="W832" s="39"/>
      <c r="X832" s="39"/>
      <c r="Y832" s="39"/>
      <c r="Z832" s="39"/>
      <c r="AA832" s="39"/>
      <c r="AB832" s="39"/>
      <c r="AC832" s="39"/>
      <c r="AD832" s="39"/>
      <c r="AE832" s="39"/>
      <c r="AF832" s="39"/>
      <c r="AG832" s="39"/>
      <c r="AH832" s="39"/>
      <c r="AI832" s="39"/>
      <c r="AJ832" s="39"/>
      <c r="AK832" s="39"/>
      <c r="AL832" s="39"/>
      <c r="AM832" s="39"/>
      <c r="AN832" s="39"/>
      <c r="AO832" s="39"/>
      <c r="AP832" s="39"/>
      <c r="AQ832" s="39"/>
      <c r="AR832" s="39"/>
      <c r="AS832" s="39"/>
      <c r="AT832" s="39"/>
      <c r="AU832" s="39"/>
      <c r="AV832" s="39"/>
      <c r="AW832" s="39"/>
      <c r="AX832" s="39"/>
      <c r="AY832" s="41"/>
      <c r="AZ832" s="41"/>
      <c r="BA832" s="41"/>
      <c r="BB832" s="41"/>
      <c r="BC832" s="41"/>
      <c r="BD832" s="41"/>
      <c r="BE832" s="41"/>
      <c r="BF832" s="41"/>
      <c r="BG832" s="41"/>
      <c r="BH832" s="41"/>
      <c r="BI832" s="41"/>
      <c r="BJ832" s="41"/>
      <c r="BK832" s="41"/>
      <c r="BL832" s="41"/>
      <c r="BM832" s="41"/>
      <c r="BN832" s="41"/>
      <c r="BO832" s="41"/>
      <c r="BP832" s="41"/>
      <c r="BQ832" s="41"/>
      <c r="BR832" s="41"/>
      <c r="BS832" s="41"/>
      <c r="BT832" s="41"/>
      <c r="BU832" s="41"/>
    </row>
    <row r="833" spans="1:73" ht="12.75" customHeight="1" x14ac:dyDescent="0.25">
      <c r="A833" s="39"/>
      <c r="B833" s="39"/>
      <c r="C833" s="39"/>
      <c r="D833" s="39"/>
      <c r="E833" s="39"/>
      <c r="F833" s="39"/>
      <c r="G833" s="39"/>
      <c r="H833" s="39"/>
      <c r="I833" s="39"/>
      <c r="J833" s="39"/>
      <c r="K833" s="39"/>
      <c r="L833" s="39"/>
      <c r="M833" s="39"/>
      <c r="N833" s="39"/>
      <c r="O833" s="39"/>
      <c r="P833" s="39"/>
      <c r="Q833" s="39"/>
      <c r="R833" s="39"/>
      <c r="S833" s="39"/>
      <c r="T833" s="39"/>
      <c r="U833" s="39"/>
      <c r="V833" s="39"/>
      <c r="W833" s="39"/>
      <c r="X833" s="39"/>
      <c r="Y833" s="39"/>
      <c r="Z833" s="39"/>
      <c r="AA833" s="39"/>
      <c r="AB833" s="39"/>
      <c r="AC833" s="39"/>
      <c r="AD833" s="39"/>
      <c r="AE833" s="39"/>
      <c r="AF833" s="39"/>
      <c r="AG833" s="39"/>
      <c r="AH833" s="39"/>
      <c r="AI833" s="39"/>
      <c r="AJ833" s="39"/>
      <c r="AK833" s="39"/>
      <c r="AL833" s="39"/>
      <c r="AM833" s="39"/>
      <c r="AN833" s="39"/>
      <c r="AO833" s="39"/>
      <c r="AP833" s="39"/>
      <c r="AQ833" s="39"/>
      <c r="AR833" s="39"/>
      <c r="AS833" s="39"/>
      <c r="AT833" s="39"/>
      <c r="AU833" s="39"/>
      <c r="AV833" s="39"/>
      <c r="AW833" s="39"/>
      <c r="AX833" s="39"/>
      <c r="AY833" s="41"/>
      <c r="AZ833" s="41"/>
      <c r="BA833" s="41"/>
      <c r="BB833" s="41"/>
      <c r="BC833" s="41"/>
      <c r="BD833" s="41"/>
      <c r="BE833" s="41"/>
      <c r="BF833" s="41"/>
      <c r="BG833" s="41"/>
      <c r="BH833" s="41"/>
      <c r="BI833" s="41"/>
      <c r="BJ833" s="41"/>
      <c r="BK833" s="41"/>
      <c r="BL833" s="41"/>
      <c r="BM833" s="41"/>
      <c r="BN833" s="41"/>
      <c r="BO833" s="41"/>
      <c r="BP833" s="41"/>
      <c r="BQ833" s="41"/>
      <c r="BR833" s="41"/>
      <c r="BS833" s="41"/>
      <c r="BT833" s="41"/>
      <c r="BU833" s="41"/>
    </row>
    <row r="834" spans="1:73" ht="12.75" customHeight="1" x14ac:dyDescent="0.25">
      <c r="A834" s="39"/>
      <c r="B834" s="39"/>
      <c r="C834" s="39"/>
      <c r="D834" s="39"/>
      <c r="E834" s="39"/>
      <c r="F834" s="39"/>
      <c r="G834" s="39"/>
      <c r="H834" s="39"/>
      <c r="I834" s="39"/>
      <c r="J834" s="39"/>
      <c r="K834" s="39"/>
      <c r="L834" s="39"/>
      <c r="M834" s="39"/>
      <c r="N834" s="39"/>
      <c r="O834" s="39"/>
      <c r="P834" s="39"/>
      <c r="Q834" s="39"/>
      <c r="R834" s="39"/>
      <c r="S834" s="39"/>
      <c r="T834" s="39"/>
      <c r="U834" s="39"/>
      <c r="V834" s="39"/>
      <c r="W834" s="39"/>
      <c r="X834" s="39"/>
      <c r="Y834" s="39"/>
      <c r="Z834" s="39"/>
      <c r="AA834" s="39"/>
      <c r="AB834" s="39"/>
      <c r="AC834" s="39"/>
      <c r="AD834" s="39"/>
      <c r="AE834" s="39"/>
      <c r="AF834" s="39"/>
      <c r="AG834" s="39"/>
      <c r="AH834" s="39"/>
      <c r="AI834" s="39"/>
      <c r="AJ834" s="39"/>
      <c r="AK834" s="39"/>
      <c r="AL834" s="39"/>
      <c r="AM834" s="39"/>
      <c r="AN834" s="39"/>
      <c r="AO834" s="39"/>
      <c r="AP834" s="39"/>
      <c r="AQ834" s="39"/>
      <c r="AR834" s="39"/>
      <c r="AS834" s="39"/>
      <c r="AT834" s="39"/>
      <c r="AU834" s="39"/>
      <c r="AV834" s="39"/>
      <c r="AW834" s="39"/>
      <c r="AX834" s="39"/>
      <c r="AY834" s="41"/>
      <c r="AZ834" s="41"/>
      <c r="BA834" s="41"/>
      <c r="BB834" s="41"/>
      <c r="BC834" s="41"/>
      <c r="BD834" s="41"/>
      <c r="BE834" s="41"/>
      <c r="BF834" s="41"/>
      <c r="BG834" s="41"/>
      <c r="BH834" s="41"/>
      <c r="BI834" s="41"/>
      <c r="BJ834" s="41"/>
      <c r="BK834" s="41"/>
      <c r="BL834" s="41"/>
      <c r="BM834" s="41"/>
      <c r="BN834" s="41"/>
      <c r="BO834" s="41"/>
      <c r="BP834" s="41"/>
      <c r="BQ834" s="41"/>
      <c r="BR834" s="41"/>
      <c r="BS834" s="41"/>
      <c r="BT834" s="41"/>
      <c r="BU834" s="41"/>
    </row>
    <row r="835" spans="1:73" ht="12.75" customHeight="1" x14ac:dyDescent="0.25">
      <c r="A835" s="39"/>
      <c r="B835" s="39"/>
      <c r="C835" s="39"/>
      <c r="D835" s="39"/>
      <c r="E835" s="39"/>
      <c r="F835" s="39"/>
      <c r="G835" s="39"/>
      <c r="H835" s="39"/>
      <c r="I835" s="39"/>
      <c r="J835" s="39"/>
      <c r="K835" s="39"/>
      <c r="L835" s="39"/>
      <c r="M835" s="39"/>
      <c r="N835" s="39"/>
      <c r="O835" s="39"/>
      <c r="P835" s="39"/>
      <c r="Q835" s="39"/>
      <c r="R835" s="39"/>
      <c r="S835" s="39"/>
      <c r="T835" s="39"/>
      <c r="U835" s="39"/>
      <c r="V835" s="39"/>
      <c r="W835" s="39"/>
      <c r="X835" s="39"/>
      <c r="Y835" s="39"/>
      <c r="Z835" s="39"/>
      <c r="AA835" s="39"/>
      <c r="AB835" s="39"/>
      <c r="AC835" s="39"/>
      <c r="AD835" s="39"/>
      <c r="AE835" s="39"/>
      <c r="AF835" s="39"/>
      <c r="AG835" s="39"/>
      <c r="AH835" s="39"/>
      <c r="AI835" s="39"/>
      <c r="AJ835" s="39"/>
      <c r="AK835" s="39"/>
      <c r="AL835" s="39"/>
      <c r="AM835" s="39"/>
      <c r="AN835" s="39"/>
      <c r="AO835" s="39"/>
      <c r="AP835" s="39"/>
      <c r="AQ835" s="39"/>
      <c r="AR835" s="39"/>
      <c r="AS835" s="39"/>
      <c r="AT835" s="39"/>
      <c r="AU835" s="39"/>
      <c r="AV835" s="39"/>
      <c r="AW835" s="39"/>
      <c r="AX835" s="39"/>
      <c r="AY835" s="41"/>
      <c r="AZ835" s="41"/>
      <c r="BA835" s="41"/>
      <c r="BB835" s="41"/>
      <c r="BC835" s="41"/>
      <c r="BD835" s="41"/>
      <c r="BE835" s="41"/>
      <c r="BF835" s="41"/>
      <c r="BG835" s="41"/>
      <c r="BH835" s="41"/>
      <c r="BI835" s="41"/>
      <c r="BJ835" s="41"/>
      <c r="BK835" s="41"/>
      <c r="BL835" s="41"/>
      <c r="BM835" s="41"/>
      <c r="BN835" s="41"/>
      <c r="BO835" s="41"/>
      <c r="BP835" s="41"/>
      <c r="BQ835" s="41"/>
      <c r="BR835" s="41"/>
      <c r="BS835" s="41"/>
      <c r="BT835" s="41"/>
      <c r="BU835" s="41"/>
    </row>
    <row r="836" spans="1:73" ht="12.75" customHeight="1" x14ac:dyDescent="0.25">
      <c r="A836" s="39"/>
      <c r="B836" s="39"/>
      <c r="C836" s="39"/>
      <c r="D836" s="39"/>
      <c r="E836" s="39"/>
      <c r="F836" s="39"/>
      <c r="G836" s="39"/>
      <c r="H836" s="39"/>
      <c r="I836" s="39"/>
      <c r="J836" s="39"/>
      <c r="K836" s="39"/>
      <c r="L836" s="39"/>
      <c r="M836" s="39"/>
      <c r="N836" s="39"/>
      <c r="O836" s="39"/>
      <c r="P836" s="39"/>
      <c r="Q836" s="39"/>
      <c r="R836" s="39"/>
      <c r="S836" s="39"/>
      <c r="T836" s="39"/>
      <c r="U836" s="39"/>
      <c r="V836" s="39"/>
      <c r="W836" s="39"/>
      <c r="X836" s="39"/>
      <c r="Y836" s="39"/>
      <c r="Z836" s="39"/>
      <c r="AA836" s="39"/>
      <c r="AB836" s="39"/>
      <c r="AC836" s="39"/>
      <c r="AD836" s="39"/>
      <c r="AE836" s="39"/>
      <c r="AF836" s="39"/>
      <c r="AG836" s="39"/>
      <c r="AH836" s="39"/>
      <c r="AI836" s="39"/>
      <c r="AJ836" s="39"/>
      <c r="AK836" s="39"/>
      <c r="AL836" s="39"/>
      <c r="AM836" s="39"/>
      <c r="AN836" s="39"/>
      <c r="AO836" s="39"/>
      <c r="AP836" s="39"/>
      <c r="AQ836" s="39"/>
      <c r="AR836" s="39"/>
      <c r="AS836" s="39"/>
      <c r="AT836" s="39"/>
      <c r="AU836" s="39"/>
      <c r="AV836" s="39"/>
      <c r="AW836" s="39"/>
      <c r="AX836" s="39"/>
      <c r="AY836" s="41"/>
      <c r="AZ836" s="41"/>
      <c r="BA836" s="41"/>
      <c r="BB836" s="41"/>
      <c r="BC836" s="41"/>
      <c r="BD836" s="41"/>
      <c r="BE836" s="41"/>
      <c r="BF836" s="41"/>
      <c r="BG836" s="41"/>
      <c r="BH836" s="41"/>
      <c r="BI836" s="41"/>
      <c r="BJ836" s="41"/>
      <c r="BK836" s="41"/>
      <c r="BL836" s="41"/>
      <c r="BM836" s="41"/>
      <c r="BN836" s="41"/>
      <c r="BO836" s="41"/>
      <c r="BP836" s="41"/>
      <c r="BQ836" s="41"/>
      <c r="BR836" s="41"/>
      <c r="BS836" s="41"/>
      <c r="BT836" s="41"/>
      <c r="BU836" s="41"/>
    </row>
    <row r="837" spans="1:73" ht="12.75" customHeight="1" x14ac:dyDescent="0.25">
      <c r="A837" s="39"/>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9"/>
      <c r="Z837" s="39"/>
      <c r="AA837" s="39"/>
      <c r="AB837" s="39"/>
      <c r="AC837" s="39"/>
      <c r="AD837" s="39"/>
      <c r="AE837" s="39"/>
      <c r="AF837" s="39"/>
      <c r="AG837" s="39"/>
      <c r="AH837" s="39"/>
      <c r="AI837" s="39"/>
      <c r="AJ837" s="39"/>
      <c r="AK837" s="39"/>
      <c r="AL837" s="39"/>
      <c r="AM837" s="39"/>
      <c r="AN837" s="39"/>
      <c r="AO837" s="39"/>
      <c r="AP837" s="39"/>
      <c r="AQ837" s="39"/>
      <c r="AR837" s="39"/>
      <c r="AS837" s="39"/>
      <c r="AT837" s="39"/>
      <c r="AU837" s="39"/>
      <c r="AV837" s="39"/>
      <c r="AW837" s="39"/>
      <c r="AX837" s="39"/>
      <c r="AY837" s="41"/>
      <c r="AZ837" s="41"/>
      <c r="BA837" s="41"/>
      <c r="BB837" s="41"/>
      <c r="BC837" s="41"/>
      <c r="BD837" s="41"/>
      <c r="BE837" s="41"/>
      <c r="BF837" s="41"/>
      <c r="BG837" s="41"/>
      <c r="BH837" s="41"/>
      <c r="BI837" s="41"/>
      <c r="BJ837" s="41"/>
      <c r="BK837" s="41"/>
      <c r="BL837" s="41"/>
      <c r="BM837" s="41"/>
      <c r="BN837" s="41"/>
      <c r="BO837" s="41"/>
      <c r="BP837" s="41"/>
      <c r="BQ837" s="41"/>
      <c r="BR837" s="41"/>
      <c r="BS837" s="41"/>
      <c r="BT837" s="41"/>
      <c r="BU837" s="41"/>
    </row>
    <row r="838" spans="1:73" ht="12.75" customHeight="1" x14ac:dyDescent="0.25">
      <c r="A838" s="39"/>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9"/>
      <c r="Z838" s="39"/>
      <c r="AA838" s="39"/>
      <c r="AB838" s="39"/>
      <c r="AC838" s="39"/>
      <c r="AD838" s="39"/>
      <c r="AE838" s="39"/>
      <c r="AF838" s="39"/>
      <c r="AG838" s="39"/>
      <c r="AH838" s="39"/>
      <c r="AI838" s="39"/>
      <c r="AJ838" s="39"/>
      <c r="AK838" s="39"/>
      <c r="AL838" s="39"/>
      <c r="AM838" s="39"/>
      <c r="AN838" s="39"/>
      <c r="AO838" s="39"/>
      <c r="AP838" s="39"/>
      <c r="AQ838" s="39"/>
      <c r="AR838" s="39"/>
      <c r="AS838" s="39"/>
      <c r="AT838" s="39"/>
      <c r="AU838" s="39"/>
      <c r="AV838" s="39"/>
      <c r="AW838" s="39"/>
      <c r="AX838" s="39"/>
      <c r="AY838" s="41"/>
      <c r="AZ838" s="41"/>
      <c r="BA838" s="41"/>
      <c r="BB838" s="41"/>
      <c r="BC838" s="41"/>
      <c r="BD838" s="41"/>
      <c r="BE838" s="41"/>
      <c r="BF838" s="41"/>
      <c r="BG838" s="41"/>
      <c r="BH838" s="41"/>
      <c r="BI838" s="41"/>
      <c r="BJ838" s="41"/>
      <c r="BK838" s="41"/>
      <c r="BL838" s="41"/>
      <c r="BM838" s="41"/>
      <c r="BN838" s="41"/>
      <c r="BO838" s="41"/>
      <c r="BP838" s="41"/>
      <c r="BQ838" s="41"/>
      <c r="BR838" s="41"/>
      <c r="BS838" s="41"/>
      <c r="BT838" s="41"/>
      <c r="BU838" s="41"/>
    </row>
    <row r="839" spans="1:73" ht="12.75" customHeight="1" x14ac:dyDescent="0.25">
      <c r="A839" s="39"/>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9"/>
      <c r="Z839" s="39"/>
      <c r="AA839" s="39"/>
      <c r="AB839" s="39"/>
      <c r="AC839" s="39"/>
      <c r="AD839" s="39"/>
      <c r="AE839" s="39"/>
      <c r="AF839" s="39"/>
      <c r="AG839" s="39"/>
      <c r="AH839" s="39"/>
      <c r="AI839" s="39"/>
      <c r="AJ839" s="39"/>
      <c r="AK839" s="39"/>
      <c r="AL839" s="39"/>
      <c r="AM839" s="39"/>
      <c r="AN839" s="39"/>
      <c r="AO839" s="39"/>
      <c r="AP839" s="39"/>
      <c r="AQ839" s="39"/>
      <c r="AR839" s="39"/>
      <c r="AS839" s="39"/>
      <c r="AT839" s="39"/>
      <c r="AU839" s="39"/>
      <c r="AV839" s="39"/>
      <c r="AW839" s="39"/>
      <c r="AX839" s="39"/>
      <c r="AY839" s="41"/>
      <c r="AZ839" s="41"/>
      <c r="BA839" s="41"/>
      <c r="BB839" s="41"/>
      <c r="BC839" s="41"/>
      <c r="BD839" s="41"/>
      <c r="BE839" s="41"/>
      <c r="BF839" s="41"/>
      <c r="BG839" s="41"/>
      <c r="BH839" s="41"/>
      <c r="BI839" s="41"/>
      <c r="BJ839" s="41"/>
      <c r="BK839" s="41"/>
      <c r="BL839" s="41"/>
      <c r="BM839" s="41"/>
      <c r="BN839" s="41"/>
      <c r="BO839" s="41"/>
      <c r="BP839" s="41"/>
      <c r="BQ839" s="41"/>
      <c r="BR839" s="41"/>
      <c r="BS839" s="41"/>
      <c r="BT839" s="41"/>
      <c r="BU839" s="41"/>
    </row>
    <row r="840" spans="1:73" ht="12.75" customHeight="1" x14ac:dyDescent="0.25">
      <c r="A840" s="39"/>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9"/>
      <c r="Z840" s="39"/>
      <c r="AA840" s="39"/>
      <c r="AB840" s="39"/>
      <c r="AC840" s="39"/>
      <c r="AD840" s="39"/>
      <c r="AE840" s="39"/>
      <c r="AF840" s="39"/>
      <c r="AG840" s="39"/>
      <c r="AH840" s="39"/>
      <c r="AI840" s="39"/>
      <c r="AJ840" s="39"/>
      <c r="AK840" s="39"/>
      <c r="AL840" s="39"/>
      <c r="AM840" s="39"/>
      <c r="AN840" s="39"/>
      <c r="AO840" s="39"/>
      <c r="AP840" s="39"/>
      <c r="AQ840" s="39"/>
      <c r="AR840" s="39"/>
      <c r="AS840" s="39"/>
      <c r="AT840" s="39"/>
      <c r="AU840" s="39"/>
      <c r="AV840" s="39"/>
      <c r="AW840" s="39"/>
      <c r="AX840" s="39"/>
      <c r="AY840" s="41"/>
      <c r="AZ840" s="41"/>
      <c r="BA840" s="41"/>
      <c r="BB840" s="41"/>
      <c r="BC840" s="41"/>
      <c r="BD840" s="41"/>
      <c r="BE840" s="41"/>
      <c r="BF840" s="41"/>
      <c r="BG840" s="41"/>
      <c r="BH840" s="41"/>
      <c r="BI840" s="41"/>
      <c r="BJ840" s="41"/>
      <c r="BK840" s="41"/>
      <c r="BL840" s="41"/>
      <c r="BM840" s="41"/>
      <c r="BN840" s="41"/>
      <c r="BO840" s="41"/>
      <c r="BP840" s="41"/>
      <c r="BQ840" s="41"/>
      <c r="BR840" s="41"/>
      <c r="BS840" s="41"/>
      <c r="BT840" s="41"/>
      <c r="BU840" s="41"/>
    </row>
    <row r="841" spans="1:73" ht="12.75" customHeight="1" x14ac:dyDescent="0.25">
      <c r="A841" s="39"/>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9"/>
      <c r="Z841" s="39"/>
      <c r="AA841" s="39"/>
      <c r="AB841" s="39"/>
      <c r="AC841" s="39"/>
      <c r="AD841" s="39"/>
      <c r="AE841" s="39"/>
      <c r="AF841" s="39"/>
      <c r="AG841" s="39"/>
      <c r="AH841" s="39"/>
      <c r="AI841" s="39"/>
      <c r="AJ841" s="39"/>
      <c r="AK841" s="39"/>
      <c r="AL841" s="39"/>
      <c r="AM841" s="39"/>
      <c r="AN841" s="39"/>
      <c r="AO841" s="39"/>
      <c r="AP841" s="39"/>
      <c r="AQ841" s="39"/>
      <c r="AR841" s="39"/>
      <c r="AS841" s="39"/>
      <c r="AT841" s="39"/>
      <c r="AU841" s="39"/>
      <c r="AV841" s="39"/>
      <c r="AW841" s="39"/>
      <c r="AX841" s="39"/>
      <c r="AY841" s="41"/>
      <c r="AZ841" s="41"/>
      <c r="BA841" s="41"/>
      <c r="BB841" s="41"/>
      <c r="BC841" s="41"/>
      <c r="BD841" s="41"/>
      <c r="BE841" s="41"/>
      <c r="BF841" s="41"/>
      <c r="BG841" s="41"/>
      <c r="BH841" s="41"/>
      <c r="BI841" s="41"/>
      <c r="BJ841" s="41"/>
      <c r="BK841" s="41"/>
      <c r="BL841" s="41"/>
      <c r="BM841" s="41"/>
      <c r="BN841" s="41"/>
      <c r="BO841" s="41"/>
      <c r="BP841" s="41"/>
      <c r="BQ841" s="41"/>
      <c r="BR841" s="41"/>
      <c r="BS841" s="41"/>
      <c r="BT841" s="41"/>
      <c r="BU841" s="41"/>
    </row>
    <row r="842" spans="1:73" ht="12.75" customHeight="1" x14ac:dyDescent="0.25">
      <c r="A842" s="39"/>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9"/>
      <c r="Z842" s="39"/>
      <c r="AA842" s="39"/>
      <c r="AB842" s="39"/>
      <c r="AC842" s="39"/>
      <c r="AD842" s="39"/>
      <c r="AE842" s="39"/>
      <c r="AF842" s="39"/>
      <c r="AG842" s="39"/>
      <c r="AH842" s="39"/>
      <c r="AI842" s="39"/>
      <c r="AJ842" s="39"/>
      <c r="AK842" s="39"/>
      <c r="AL842" s="39"/>
      <c r="AM842" s="39"/>
      <c r="AN842" s="39"/>
      <c r="AO842" s="39"/>
      <c r="AP842" s="39"/>
      <c r="AQ842" s="39"/>
      <c r="AR842" s="39"/>
      <c r="AS842" s="39"/>
      <c r="AT842" s="39"/>
      <c r="AU842" s="39"/>
      <c r="AV842" s="39"/>
      <c r="AW842" s="39"/>
      <c r="AX842" s="39"/>
      <c r="AY842" s="41"/>
      <c r="AZ842" s="41"/>
      <c r="BA842" s="41"/>
      <c r="BB842" s="41"/>
      <c r="BC842" s="41"/>
      <c r="BD842" s="41"/>
      <c r="BE842" s="41"/>
      <c r="BF842" s="41"/>
      <c r="BG842" s="41"/>
      <c r="BH842" s="41"/>
      <c r="BI842" s="41"/>
      <c r="BJ842" s="41"/>
      <c r="BK842" s="41"/>
      <c r="BL842" s="41"/>
      <c r="BM842" s="41"/>
      <c r="BN842" s="41"/>
      <c r="BO842" s="41"/>
      <c r="BP842" s="41"/>
      <c r="BQ842" s="41"/>
      <c r="BR842" s="41"/>
      <c r="BS842" s="41"/>
      <c r="BT842" s="41"/>
      <c r="BU842" s="41"/>
    </row>
    <row r="843" spans="1:73" ht="12.75" customHeight="1" x14ac:dyDescent="0.25">
      <c r="A843" s="39"/>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9"/>
      <c r="Z843" s="39"/>
      <c r="AA843" s="39"/>
      <c r="AB843" s="39"/>
      <c r="AC843" s="39"/>
      <c r="AD843" s="39"/>
      <c r="AE843" s="39"/>
      <c r="AF843" s="39"/>
      <c r="AG843" s="39"/>
      <c r="AH843" s="39"/>
      <c r="AI843" s="39"/>
      <c r="AJ843" s="39"/>
      <c r="AK843" s="39"/>
      <c r="AL843" s="39"/>
      <c r="AM843" s="39"/>
      <c r="AN843" s="39"/>
      <c r="AO843" s="39"/>
      <c r="AP843" s="39"/>
      <c r="AQ843" s="39"/>
      <c r="AR843" s="39"/>
      <c r="AS843" s="39"/>
      <c r="AT843" s="39"/>
      <c r="AU843" s="39"/>
      <c r="AV843" s="39"/>
      <c r="AW843" s="39"/>
      <c r="AX843" s="39"/>
      <c r="AY843" s="41"/>
      <c r="AZ843" s="41"/>
      <c r="BA843" s="41"/>
      <c r="BB843" s="41"/>
      <c r="BC843" s="41"/>
      <c r="BD843" s="41"/>
      <c r="BE843" s="41"/>
      <c r="BF843" s="41"/>
      <c r="BG843" s="41"/>
      <c r="BH843" s="41"/>
      <c r="BI843" s="41"/>
      <c r="BJ843" s="41"/>
      <c r="BK843" s="41"/>
      <c r="BL843" s="41"/>
      <c r="BM843" s="41"/>
      <c r="BN843" s="41"/>
      <c r="BO843" s="41"/>
      <c r="BP843" s="41"/>
      <c r="BQ843" s="41"/>
      <c r="BR843" s="41"/>
      <c r="BS843" s="41"/>
      <c r="BT843" s="41"/>
      <c r="BU843" s="41"/>
    </row>
    <row r="844" spans="1:73" ht="12.75" customHeight="1" x14ac:dyDescent="0.25">
      <c r="A844" s="39"/>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9"/>
      <c r="Z844" s="39"/>
      <c r="AA844" s="39"/>
      <c r="AB844" s="39"/>
      <c r="AC844" s="39"/>
      <c r="AD844" s="39"/>
      <c r="AE844" s="39"/>
      <c r="AF844" s="39"/>
      <c r="AG844" s="39"/>
      <c r="AH844" s="39"/>
      <c r="AI844" s="39"/>
      <c r="AJ844" s="39"/>
      <c r="AK844" s="39"/>
      <c r="AL844" s="39"/>
      <c r="AM844" s="39"/>
      <c r="AN844" s="39"/>
      <c r="AO844" s="39"/>
      <c r="AP844" s="39"/>
      <c r="AQ844" s="39"/>
      <c r="AR844" s="39"/>
      <c r="AS844" s="39"/>
      <c r="AT844" s="39"/>
      <c r="AU844" s="39"/>
      <c r="AV844" s="39"/>
      <c r="AW844" s="39"/>
      <c r="AX844" s="39"/>
      <c r="AY844" s="41"/>
      <c r="AZ844" s="41"/>
      <c r="BA844" s="41"/>
      <c r="BB844" s="41"/>
      <c r="BC844" s="41"/>
      <c r="BD844" s="41"/>
      <c r="BE844" s="41"/>
      <c r="BF844" s="41"/>
      <c r="BG844" s="41"/>
      <c r="BH844" s="41"/>
      <c r="BI844" s="41"/>
      <c r="BJ844" s="41"/>
      <c r="BK844" s="41"/>
      <c r="BL844" s="41"/>
      <c r="BM844" s="41"/>
      <c r="BN844" s="41"/>
      <c r="BO844" s="41"/>
      <c r="BP844" s="41"/>
      <c r="BQ844" s="41"/>
      <c r="BR844" s="41"/>
      <c r="BS844" s="41"/>
      <c r="BT844" s="41"/>
      <c r="BU844" s="41"/>
    </row>
    <row r="845" spans="1:73" ht="12.75" customHeight="1" x14ac:dyDescent="0.25">
      <c r="A845" s="39"/>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9"/>
      <c r="Z845" s="39"/>
      <c r="AA845" s="39"/>
      <c r="AB845" s="39"/>
      <c r="AC845" s="39"/>
      <c r="AD845" s="39"/>
      <c r="AE845" s="39"/>
      <c r="AF845" s="39"/>
      <c r="AG845" s="39"/>
      <c r="AH845" s="39"/>
      <c r="AI845" s="39"/>
      <c r="AJ845" s="39"/>
      <c r="AK845" s="39"/>
      <c r="AL845" s="39"/>
      <c r="AM845" s="39"/>
      <c r="AN845" s="39"/>
      <c r="AO845" s="39"/>
      <c r="AP845" s="39"/>
      <c r="AQ845" s="39"/>
      <c r="AR845" s="39"/>
      <c r="AS845" s="39"/>
      <c r="AT845" s="39"/>
      <c r="AU845" s="39"/>
      <c r="AV845" s="39"/>
      <c r="AW845" s="39"/>
      <c r="AX845" s="39"/>
      <c r="AY845" s="41"/>
      <c r="AZ845" s="41"/>
      <c r="BA845" s="41"/>
      <c r="BB845" s="41"/>
      <c r="BC845" s="41"/>
      <c r="BD845" s="41"/>
      <c r="BE845" s="41"/>
      <c r="BF845" s="41"/>
      <c r="BG845" s="41"/>
      <c r="BH845" s="41"/>
      <c r="BI845" s="41"/>
      <c r="BJ845" s="41"/>
      <c r="BK845" s="41"/>
      <c r="BL845" s="41"/>
      <c r="BM845" s="41"/>
      <c r="BN845" s="41"/>
      <c r="BO845" s="41"/>
      <c r="BP845" s="41"/>
      <c r="BQ845" s="41"/>
      <c r="BR845" s="41"/>
      <c r="BS845" s="41"/>
      <c r="BT845" s="41"/>
      <c r="BU845" s="41"/>
    </row>
    <row r="846" spans="1:73" ht="12.75" customHeight="1" x14ac:dyDescent="0.25">
      <c r="A846" s="39"/>
      <c r="B846" s="39"/>
      <c r="C846" s="39"/>
      <c r="D846" s="39"/>
      <c r="E846" s="39"/>
      <c r="F846" s="39"/>
      <c r="G846" s="39"/>
      <c r="H846" s="39"/>
      <c r="I846" s="39"/>
      <c r="J846" s="39"/>
      <c r="K846" s="39"/>
      <c r="L846" s="39"/>
      <c r="M846" s="39"/>
      <c r="N846" s="39"/>
      <c r="O846" s="39"/>
      <c r="P846" s="39"/>
      <c r="Q846" s="39"/>
      <c r="R846" s="39"/>
      <c r="S846" s="39"/>
      <c r="T846" s="39"/>
      <c r="U846" s="39"/>
      <c r="V846" s="39"/>
      <c r="W846" s="39"/>
      <c r="X846" s="39"/>
      <c r="Y846" s="39"/>
      <c r="Z846" s="39"/>
      <c r="AA846" s="39"/>
      <c r="AB846" s="39"/>
      <c r="AC846" s="39"/>
      <c r="AD846" s="39"/>
      <c r="AE846" s="39"/>
      <c r="AF846" s="39"/>
      <c r="AG846" s="39"/>
      <c r="AH846" s="39"/>
      <c r="AI846" s="39"/>
      <c r="AJ846" s="39"/>
      <c r="AK846" s="39"/>
      <c r="AL846" s="39"/>
      <c r="AM846" s="39"/>
      <c r="AN846" s="39"/>
      <c r="AO846" s="39"/>
      <c r="AP846" s="39"/>
      <c r="AQ846" s="39"/>
      <c r="AR846" s="39"/>
      <c r="AS846" s="39"/>
      <c r="AT846" s="39"/>
      <c r="AU846" s="39"/>
      <c r="AV846" s="39"/>
      <c r="AW846" s="39"/>
      <c r="AX846" s="39"/>
      <c r="AY846" s="41"/>
      <c r="AZ846" s="41"/>
      <c r="BA846" s="41"/>
      <c r="BB846" s="41"/>
      <c r="BC846" s="41"/>
      <c r="BD846" s="41"/>
      <c r="BE846" s="41"/>
      <c r="BF846" s="41"/>
      <c r="BG846" s="41"/>
      <c r="BH846" s="41"/>
      <c r="BI846" s="41"/>
      <c r="BJ846" s="41"/>
      <c r="BK846" s="41"/>
      <c r="BL846" s="41"/>
      <c r="BM846" s="41"/>
      <c r="BN846" s="41"/>
      <c r="BO846" s="41"/>
      <c r="BP846" s="41"/>
      <c r="BQ846" s="41"/>
      <c r="BR846" s="41"/>
      <c r="BS846" s="41"/>
      <c r="BT846" s="41"/>
      <c r="BU846" s="41"/>
    </row>
    <row r="847" spans="1:73" ht="12.75" customHeight="1" x14ac:dyDescent="0.25">
      <c r="A847" s="39"/>
      <c r="B847" s="39"/>
      <c r="C847" s="39"/>
      <c r="D847" s="39"/>
      <c r="E847" s="39"/>
      <c r="F847" s="39"/>
      <c r="G847" s="39"/>
      <c r="H847" s="39"/>
      <c r="I847" s="39"/>
      <c r="J847" s="39"/>
      <c r="K847" s="39"/>
      <c r="L847" s="39"/>
      <c r="M847" s="39"/>
      <c r="N847" s="39"/>
      <c r="O847" s="39"/>
      <c r="P847" s="39"/>
      <c r="Q847" s="39"/>
      <c r="R847" s="39"/>
      <c r="S847" s="39"/>
      <c r="T847" s="39"/>
      <c r="U847" s="39"/>
      <c r="V847" s="39"/>
      <c r="W847" s="39"/>
      <c r="X847" s="39"/>
      <c r="Y847" s="39"/>
      <c r="Z847" s="39"/>
      <c r="AA847" s="39"/>
      <c r="AB847" s="39"/>
      <c r="AC847" s="39"/>
      <c r="AD847" s="39"/>
      <c r="AE847" s="39"/>
      <c r="AF847" s="39"/>
      <c r="AG847" s="39"/>
      <c r="AH847" s="39"/>
      <c r="AI847" s="39"/>
      <c r="AJ847" s="39"/>
      <c r="AK847" s="39"/>
      <c r="AL847" s="39"/>
      <c r="AM847" s="39"/>
      <c r="AN847" s="39"/>
      <c r="AO847" s="39"/>
      <c r="AP847" s="39"/>
      <c r="AQ847" s="39"/>
      <c r="AR847" s="39"/>
      <c r="AS847" s="39"/>
      <c r="AT847" s="39"/>
      <c r="AU847" s="39"/>
      <c r="AV847" s="39"/>
      <c r="AW847" s="39"/>
      <c r="AX847" s="39"/>
      <c r="AY847" s="41"/>
      <c r="AZ847" s="41"/>
      <c r="BA847" s="41"/>
      <c r="BB847" s="41"/>
      <c r="BC847" s="41"/>
      <c r="BD847" s="41"/>
      <c r="BE847" s="41"/>
      <c r="BF847" s="41"/>
      <c r="BG847" s="41"/>
      <c r="BH847" s="41"/>
      <c r="BI847" s="41"/>
      <c r="BJ847" s="41"/>
      <c r="BK847" s="41"/>
      <c r="BL847" s="41"/>
      <c r="BM847" s="41"/>
      <c r="BN847" s="41"/>
      <c r="BO847" s="41"/>
      <c r="BP847" s="41"/>
      <c r="BQ847" s="41"/>
      <c r="BR847" s="41"/>
      <c r="BS847" s="41"/>
      <c r="BT847" s="41"/>
      <c r="BU847" s="41"/>
    </row>
    <row r="848" spans="1:73" ht="12.75" customHeight="1" x14ac:dyDescent="0.25">
      <c r="A848" s="39"/>
      <c r="B848" s="39"/>
      <c r="C848" s="39"/>
      <c r="D848" s="39"/>
      <c r="E848" s="39"/>
      <c r="F848" s="39"/>
      <c r="G848" s="39"/>
      <c r="H848" s="39"/>
      <c r="I848" s="39"/>
      <c r="J848" s="39"/>
      <c r="K848" s="39"/>
      <c r="L848" s="39"/>
      <c r="M848" s="39"/>
      <c r="N848" s="39"/>
      <c r="O848" s="39"/>
      <c r="P848" s="39"/>
      <c r="Q848" s="39"/>
      <c r="R848" s="39"/>
      <c r="S848" s="39"/>
      <c r="T848" s="39"/>
      <c r="U848" s="39"/>
      <c r="V848" s="39"/>
      <c r="W848" s="39"/>
      <c r="X848" s="39"/>
      <c r="Y848" s="39"/>
      <c r="Z848" s="39"/>
      <c r="AA848" s="39"/>
      <c r="AB848" s="39"/>
      <c r="AC848" s="39"/>
      <c r="AD848" s="39"/>
      <c r="AE848" s="39"/>
      <c r="AF848" s="39"/>
      <c r="AG848" s="39"/>
      <c r="AH848" s="39"/>
      <c r="AI848" s="39"/>
      <c r="AJ848" s="39"/>
      <c r="AK848" s="39"/>
      <c r="AL848" s="39"/>
      <c r="AM848" s="39"/>
      <c r="AN848" s="39"/>
      <c r="AO848" s="39"/>
      <c r="AP848" s="39"/>
      <c r="AQ848" s="39"/>
      <c r="AR848" s="39"/>
      <c r="AS848" s="39"/>
      <c r="AT848" s="39"/>
      <c r="AU848" s="39"/>
      <c r="AV848" s="39"/>
      <c r="AW848" s="39"/>
      <c r="AX848" s="39"/>
      <c r="AY848" s="41"/>
      <c r="AZ848" s="41"/>
      <c r="BA848" s="41"/>
      <c r="BB848" s="41"/>
      <c r="BC848" s="41"/>
      <c r="BD848" s="41"/>
      <c r="BE848" s="41"/>
      <c r="BF848" s="41"/>
      <c r="BG848" s="41"/>
      <c r="BH848" s="41"/>
      <c r="BI848" s="41"/>
      <c r="BJ848" s="41"/>
      <c r="BK848" s="41"/>
      <c r="BL848" s="41"/>
      <c r="BM848" s="41"/>
      <c r="BN848" s="41"/>
      <c r="BO848" s="41"/>
      <c r="BP848" s="41"/>
      <c r="BQ848" s="41"/>
      <c r="BR848" s="41"/>
      <c r="BS848" s="41"/>
      <c r="BT848" s="41"/>
      <c r="BU848" s="41"/>
    </row>
    <row r="849" spans="1:73" ht="12.75" customHeight="1" x14ac:dyDescent="0.25">
      <c r="A849" s="39"/>
      <c r="B849" s="39"/>
      <c r="C849" s="39"/>
      <c r="D849" s="39"/>
      <c r="E849" s="39"/>
      <c r="F849" s="39"/>
      <c r="G849" s="39"/>
      <c r="H849" s="39"/>
      <c r="I849" s="39"/>
      <c r="J849" s="39"/>
      <c r="K849" s="39"/>
      <c r="L849" s="39"/>
      <c r="M849" s="39"/>
      <c r="N849" s="39"/>
      <c r="O849" s="39"/>
      <c r="P849" s="39"/>
      <c r="Q849" s="39"/>
      <c r="R849" s="39"/>
      <c r="S849" s="39"/>
      <c r="T849" s="39"/>
      <c r="U849" s="39"/>
      <c r="V849" s="39"/>
      <c r="W849" s="39"/>
      <c r="X849" s="39"/>
      <c r="Y849" s="39"/>
      <c r="Z849" s="39"/>
      <c r="AA849" s="39"/>
      <c r="AB849" s="39"/>
      <c r="AC849" s="39"/>
      <c r="AD849" s="39"/>
      <c r="AE849" s="39"/>
      <c r="AF849" s="39"/>
      <c r="AG849" s="39"/>
      <c r="AH849" s="39"/>
      <c r="AI849" s="39"/>
      <c r="AJ849" s="39"/>
      <c r="AK849" s="39"/>
      <c r="AL849" s="39"/>
      <c r="AM849" s="39"/>
      <c r="AN849" s="39"/>
      <c r="AO849" s="39"/>
      <c r="AP849" s="39"/>
      <c r="AQ849" s="39"/>
      <c r="AR849" s="39"/>
      <c r="AS849" s="39"/>
      <c r="AT849" s="39"/>
      <c r="AU849" s="39"/>
      <c r="AV849" s="39"/>
      <c r="AW849" s="39"/>
      <c r="AX849" s="39"/>
      <c r="AY849" s="41"/>
      <c r="AZ849" s="41"/>
      <c r="BA849" s="41"/>
      <c r="BB849" s="41"/>
      <c r="BC849" s="41"/>
      <c r="BD849" s="41"/>
      <c r="BE849" s="41"/>
      <c r="BF849" s="41"/>
      <c r="BG849" s="41"/>
      <c r="BH849" s="41"/>
      <c r="BI849" s="41"/>
      <c r="BJ849" s="41"/>
      <c r="BK849" s="41"/>
      <c r="BL849" s="41"/>
      <c r="BM849" s="41"/>
      <c r="BN849" s="41"/>
      <c r="BO849" s="41"/>
      <c r="BP849" s="41"/>
      <c r="BQ849" s="41"/>
      <c r="BR849" s="41"/>
      <c r="BS849" s="41"/>
      <c r="BT849" s="41"/>
      <c r="BU849" s="41"/>
    </row>
    <row r="850" spans="1:73" ht="12.75" customHeight="1" x14ac:dyDescent="0.25">
      <c r="A850" s="39"/>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c r="Z850" s="39"/>
      <c r="AA850" s="39"/>
      <c r="AB850" s="39"/>
      <c r="AC850" s="39"/>
      <c r="AD850" s="39"/>
      <c r="AE850" s="39"/>
      <c r="AF850" s="39"/>
      <c r="AG850" s="39"/>
      <c r="AH850" s="39"/>
      <c r="AI850" s="39"/>
      <c r="AJ850" s="39"/>
      <c r="AK850" s="39"/>
      <c r="AL850" s="39"/>
      <c r="AM850" s="39"/>
      <c r="AN850" s="39"/>
      <c r="AO850" s="39"/>
      <c r="AP850" s="39"/>
      <c r="AQ850" s="39"/>
      <c r="AR850" s="39"/>
      <c r="AS850" s="39"/>
      <c r="AT850" s="39"/>
      <c r="AU850" s="39"/>
      <c r="AV850" s="39"/>
      <c r="AW850" s="39"/>
      <c r="AX850" s="39"/>
      <c r="AY850" s="41"/>
      <c r="AZ850" s="41"/>
      <c r="BA850" s="41"/>
      <c r="BB850" s="41"/>
      <c r="BC850" s="41"/>
      <c r="BD850" s="41"/>
      <c r="BE850" s="41"/>
      <c r="BF850" s="41"/>
      <c r="BG850" s="41"/>
      <c r="BH850" s="41"/>
      <c r="BI850" s="41"/>
      <c r="BJ850" s="41"/>
      <c r="BK850" s="41"/>
      <c r="BL850" s="41"/>
      <c r="BM850" s="41"/>
      <c r="BN850" s="41"/>
      <c r="BO850" s="41"/>
      <c r="BP850" s="41"/>
      <c r="BQ850" s="41"/>
      <c r="BR850" s="41"/>
      <c r="BS850" s="41"/>
      <c r="BT850" s="41"/>
      <c r="BU850" s="41"/>
    </row>
    <row r="851" spans="1:73" ht="12.75" customHeight="1" x14ac:dyDescent="0.25">
      <c r="A851" s="39"/>
      <c r="B851" s="39"/>
      <c r="C851" s="39"/>
      <c r="D851" s="39"/>
      <c r="E851" s="39"/>
      <c r="F851" s="39"/>
      <c r="G851" s="39"/>
      <c r="H851" s="39"/>
      <c r="I851" s="39"/>
      <c r="J851" s="39"/>
      <c r="K851" s="39"/>
      <c r="L851" s="39"/>
      <c r="M851" s="39"/>
      <c r="N851" s="39"/>
      <c r="O851" s="39"/>
      <c r="P851" s="39"/>
      <c r="Q851" s="39"/>
      <c r="R851" s="39"/>
      <c r="S851" s="39"/>
      <c r="T851" s="39"/>
      <c r="U851" s="39"/>
      <c r="V851" s="39"/>
      <c r="W851" s="39"/>
      <c r="X851" s="39"/>
      <c r="Y851" s="39"/>
      <c r="Z851" s="39"/>
      <c r="AA851" s="39"/>
      <c r="AB851" s="39"/>
      <c r="AC851" s="39"/>
      <c r="AD851" s="39"/>
      <c r="AE851" s="39"/>
      <c r="AF851" s="39"/>
      <c r="AG851" s="39"/>
      <c r="AH851" s="39"/>
      <c r="AI851" s="39"/>
      <c r="AJ851" s="39"/>
      <c r="AK851" s="39"/>
      <c r="AL851" s="39"/>
      <c r="AM851" s="39"/>
      <c r="AN851" s="39"/>
      <c r="AO851" s="39"/>
      <c r="AP851" s="39"/>
      <c r="AQ851" s="39"/>
      <c r="AR851" s="39"/>
      <c r="AS851" s="39"/>
      <c r="AT851" s="39"/>
      <c r="AU851" s="39"/>
      <c r="AV851" s="39"/>
      <c r="AW851" s="39"/>
      <c r="AX851" s="39"/>
      <c r="AY851" s="41"/>
      <c r="AZ851" s="41"/>
      <c r="BA851" s="41"/>
      <c r="BB851" s="41"/>
      <c r="BC851" s="41"/>
      <c r="BD851" s="41"/>
      <c r="BE851" s="41"/>
      <c r="BF851" s="41"/>
      <c r="BG851" s="41"/>
      <c r="BH851" s="41"/>
      <c r="BI851" s="41"/>
      <c r="BJ851" s="41"/>
      <c r="BK851" s="41"/>
      <c r="BL851" s="41"/>
      <c r="BM851" s="41"/>
      <c r="BN851" s="41"/>
      <c r="BO851" s="41"/>
      <c r="BP851" s="41"/>
      <c r="BQ851" s="41"/>
      <c r="BR851" s="41"/>
      <c r="BS851" s="41"/>
      <c r="BT851" s="41"/>
      <c r="BU851" s="41"/>
    </row>
    <row r="852" spans="1:73" ht="12.75" customHeight="1" x14ac:dyDescent="0.25">
      <c r="A852" s="39"/>
      <c r="B852" s="39"/>
      <c r="C852" s="39"/>
      <c r="D852" s="39"/>
      <c r="E852" s="39"/>
      <c r="F852" s="39"/>
      <c r="G852" s="39"/>
      <c r="H852" s="39"/>
      <c r="I852" s="39"/>
      <c r="J852" s="39"/>
      <c r="K852" s="39"/>
      <c r="L852" s="39"/>
      <c r="M852" s="39"/>
      <c r="N852" s="39"/>
      <c r="O852" s="39"/>
      <c r="P852" s="39"/>
      <c r="Q852" s="39"/>
      <c r="R852" s="39"/>
      <c r="S852" s="39"/>
      <c r="T852" s="39"/>
      <c r="U852" s="39"/>
      <c r="V852" s="39"/>
      <c r="W852" s="39"/>
      <c r="X852" s="39"/>
      <c r="Y852" s="39"/>
      <c r="Z852" s="39"/>
      <c r="AA852" s="39"/>
      <c r="AB852" s="39"/>
      <c r="AC852" s="39"/>
      <c r="AD852" s="39"/>
      <c r="AE852" s="39"/>
      <c r="AF852" s="39"/>
      <c r="AG852" s="39"/>
      <c r="AH852" s="39"/>
      <c r="AI852" s="39"/>
      <c r="AJ852" s="39"/>
      <c r="AK852" s="39"/>
      <c r="AL852" s="39"/>
      <c r="AM852" s="39"/>
      <c r="AN852" s="39"/>
      <c r="AO852" s="39"/>
      <c r="AP852" s="39"/>
      <c r="AQ852" s="39"/>
      <c r="AR852" s="39"/>
      <c r="AS852" s="39"/>
      <c r="AT852" s="39"/>
      <c r="AU852" s="39"/>
      <c r="AV852" s="39"/>
      <c r="AW852" s="39"/>
      <c r="AX852" s="39"/>
      <c r="AY852" s="41"/>
      <c r="AZ852" s="41"/>
      <c r="BA852" s="41"/>
      <c r="BB852" s="41"/>
      <c r="BC852" s="41"/>
      <c r="BD852" s="41"/>
      <c r="BE852" s="41"/>
      <c r="BF852" s="41"/>
      <c r="BG852" s="41"/>
      <c r="BH852" s="41"/>
      <c r="BI852" s="41"/>
      <c r="BJ852" s="41"/>
      <c r="BK852" s="41"/>
      <c r="BL852" s="41"/>
      <c r="BM852" s="41"/>
      <c r="BN852" s="41"/>
      <c r="BO852" s="41"/>
      <c r="BP852" s="41"/>
      <c r="BQ852" s="41"/>
      <c r="BR852" s="41"/>
      <c r="BS852" s="41"/>
      <c r="BT852" s="41"/>
      <c r="BU852" s="41"/>
    </row>
    <row r="853" spans="1:73" ht="12.75" customHeight="1" x14ac:dyDescent="0.25">
      <c r="A853" s="39"/>
      <c r="B853" s="39"/>
      <c r="C853" s="39"/>
      <c r="D853" s="39"/>
      <c r="E853" s="39"/>
      <c r="F853" s="39"/>
      <c r="G853" s="39"/>
      <c r="H853" s="39"/>
      <c r="I853" s="39"/>
      <c r="J853" s="39"/>
      <c r="K853" s="39"/>
      <c r="L853" s="39"/>
      <c r="M853" s="39"/>
      <c r="N853" s="39"/>
      <c r="O853" s="39"/>
      <c r="P853" s="39"/>
      <c r="Q853" s="39"/>
      <c r="R853" s="39"/>
      <c r="S853" s="39"/>
      <c r="T853" s="39"/>
      <c r="U853" s="39"/>
      <c r="V853" s="39"/>
      <c r="W853" s="39"/>
      <c r="X853" s="39"/>
      <c r="Y853" s="39"/>
      <c r="Z853" s="39"/>
      <c r="AA853" s="39"/>
      <c r="AB853" s="39"/>
      <c r="AC853" s="39"/>
      <c r="AD853" s="39"/>
      <c r="AE853" s="39"/>
      <c r="AF853" s="39"/>
      <c r="AG853" s="39"/>
      <c r="AH853" s="39"/>
      <c r="AI853" s="39"/>
      <c r="AJ853" s="39"/>
      <c r="AK853" s="39"/>
      <c r="AL853" s="39"/>
      <c r="AM853" s="39"/>
      <c r="AN853" s="39"/>
      <c r="AO853" s="39"/>
      <c r="AP853" s="39"/>
      <c r="AQ853" s="39"/>
      <c r="AR853" s="39"/>
      <c r="AS853" s="39"/>
      <c r="AT853" s="39"/>
      <c r="AU853" s="39"/>
      <c r="AV853" s="39"/>
      <c r="AW853" s="39"/>
      <c r="AX853" s="39"/>
      <c r="AY853" s="41"/>
      <c r="AZ853" s="41"/>
      <c r="BA853" s="41"/>
      <c r="BB853" s="41"/>
      <c r="BC853" s="41"/>
      <c r="BD853" s="41"/>
      <c r="BE853" s="41"/>
      <c r="BF853" s="41"/>
      <c r="BG853" s="41"/>
      <c r="BH853" s="41"/>
      <c r="BI853" s="41"/>
      <c r="BJ853" s="41"/>
      <c r="BK853" s="41"/>
      <c r="BL853" s="41"/>
      <c r="BM853" s="41"/>
      <c r="BN853" s="41"/>
      <c r="BO853" s="41"/>
      <c r="BP853" s="41"/>
      <c r="BQ853" s="41"/>
      <c r="BR853" s="41"/>
      <c r="BS853" s="41"/>
      <c r="BT853" s="41"/>
      <c r="BU853" s="41"/>
    </row>
    <row r="854" spans="1:73" ht="12.75" customHeight="1" x14ac:dyDescent="0.25">
      <c r="A854" s="39"/>
      <c r="B854" s="39"/>
      <c r="C854" s="39"/>
      <c r="D854" s="39"/>
      <c r="E854" s="39"/>
      <c r="F854" s="39"/>
      <c r="G854" s="39"/>
      <c r="H854" s="39"/>
      <c r="I854" s="39"/>
      <c r="J854" s="39"/>
      <c r="K854" s="39"/>
      <c r="L854" s="39"/>
      <c r="M854" s="39"/>
      <c r="N854" s="39"/>
      <c r="O854" s="39"/>
      <c r="P854" s="39"/>
      <c r="Q854" s="39"/>
      <c r="R854" s="39"/>
      <c r="S854" s="39"/>
      <c r="T854" s="39"/>
      <c r="U854" s="39"/>
      <c r="V854" s="39"/>
      <c r="W854" s="39"/>
      <c r="X854" s="39"/>
      <c r="Y854" s="39"/>
      <c r="Z854" s="39"/>
      <c r="AA854" s="39"/>
      <c r="AB854" s="39"/>
      <c r="AC854" s="39"/>
      <c r="AD854" s="39"/>
      <c r="AE854" s="39"/>
      <c r="AF854" s="39"/>
      <c r="AG854" s="39"/>
      <c r="AH854" s="39"/>
      <c r="AI854" s="39"/>
      <c r="AJ854" s="39"/>
      <c r="AK854" s="39"/>
      <c r="AL854" s="39"/>
      <c r="AM854" s="39"/>
      <c r="AN854" s="39"/>
      <c r="AO854" s="39"/>
      <c r="AP854" s="39"/>
      <c r="AQ854" s="39"/>
      <c r="AR854" s="39"/>
      <c r="AS854" s="39"/>
      <c r="AT854" s="39"/>
      <c r="AU854" s="39"/>
      <c r="AV854" s="39"/>
      <c r="AW854" s="39"/>
      <c r="AX854" s="39"/>
      <c r="AY854" s="41"/>
      <c r="AZ854" s="41"/>
      <c r="BA854" s="41"/>
      <c r="BB854" s="41"/>
      <c r="BC854" s="41"/>
      <c r="BD854" s="41"/>
      <c r="BE854" s="41"/>
      <c r="BF854" s="41"/>
      <c r="BG854" s="41"/>
      <c r="BH854" s="41"/>
      <c r="BI854" s="41"/>
      <c r="BJ854" s="41"/>
      <c r="BK854" s="41"/>
      <c r="BL854" s="41"/>
      <c r="BM854" s="41"/>
      <c r="BN854" s="41"/>
      <c r="BO854" s="41"/>
      <c r="BP854" s="41"/>
      <c r="BQ854" s="41"/>
      <c r="BR854" s="41"/>
      <c r="BS854" s="41"/>
      <c r="BT854" s="41"/>
      <c r="BU854" s="41"/>
    </row>
    <row r="855" spans="1:73" ht="12.75" customHeight="1" x14ac:dyDescent="0.25">
      <c r="A855" s="39"/>
      <c r="B855" s="39"/>
      <c r="C855" s="39"/>
      <c r="D855" s="39"/>
      <c r="E855" s="39"/>
      <c r="F855" s="39"/>
      <c r="G855" s="39"/>
      <c r="H855" s="39"/>
      <c r="I855" s="39"/>
      <c r="J855" s="39"/>
      <c r="K855" s="39"/>
      <c r="L855" s="39"/>
      <c r="M855" s="39"/>
      <c r="N855" s="39"/>
      <c r="O855" s="39"/>
      <c r="P855" s="39"/>
      <c r="Q855" s="39"/>
      <c r="R855" s="39"/>
      <c r="S855" s="39"/>
      <c r="T855" s="39"/>
      <c r="U855" s="39"/>
      <c r="V855" s="39"/>
      <c r="W855" s="39"/>
      <c r="X855" s="39"/>
      <c r="Y855" s="39"/>
      <c r="Z855" s="39"/>
      <c r="AA855" s="39"/>
      <c r="AB855" s="39"/>
      <c r="AC855" s="39"/>
      <c r="AD855" s="39"/>
      <c r="AE855" s="39"/>
      <c r="AF855" s="39"/>
      <c r="AG855" s="39"/>
      <c r="AH855" s="39"/>
      <c r="AI855" s="39"/>
      <c r="AJ855" s="39"/>
      <c r="AK855" s="39"/>
      <c r="AL855" s="39"/>
      <c r="AM855" s="39"/>
      <c r="AN855" s="39"/>
      <c r="AO855" s="39"/>
      <c r="AP855" s="39"/>
      <c r="AQ855" s="39"/>
      <c r="AR855" s="39"/>
      <c r="AS855" s="39"/>
      <c r="AT855" s="39"/>
      <c r="AU855" s="39"/>
      <c r="AV855" s="39"/>
      <c r="AW855" s="39"/>
      <c r="AX855" s="39"/>
      <c r="AY855" s="41"/>
      <c r="AZ855" s="41"/>
      <c r="BA855" s="41"/>
      <c r="BB855" s="41"/>
      <c r="BC855" s="41"/>
      <c r="BD855" s="41"/>
      <c r="BE855" s="41"/>
      <c r="BF855" s="41"/>
      <c r="BG855" s="41"/>
      <c r="BH855" s="41"/>
      <c r="BI855" s="41"/>
      <c r="BJ855" s="41"/>
      <c r="BK855" s="41"/>
      <c r="BL855" s="41"/>
      <c r="BM855" s="41"/>
      <c r="BN855" s="41"/>
      <c r="BO855" s="41"/>
      <c r="BP855" s="41"/>
      <c r="BQ855" s="41"/>
      <c r="BR855" s="41"/>
      <c r="BS855" s="41"/>
      <c r="BT855" s="41"/>
      <c r="BU855" s="41"/>
    </row>
    <row r="856" spans="1:73" ht="12.75" customHeight="1" x14ac:dyDescent="0.25">
      <c r="A856" s="39"/>
      <c r="B856" s="39"/>
      <c r="C856" s="39"/>
      <c r="D856" s="39"/>
      <c r="E856" s="39"/>
      <c r="F856" s="39"/>
      <c r="G856" s="39"/>
      <c r="H856" s="39"/>
      <c r="I856" s="39"/>
      <c r="J856" s="39"/>
      <c r="K856" s="39"/>
      <c r="L856" s="39"/>
      <c r="M856" s="39"/>
      <c r="N856" s="39"/>
      <c r="O856" s="39"/>
      <c r="P856" s="39"/>
      <c r="Q856" s="39"/>
      <c r="R856" s="39"/>
      <c r="S856" s="39"/>
      <c r="T856" s="39"/>
      <c r="U856" s="39"/>
      <c r="V856" s="39"/>
      <c r="W856" s="39"/>
      <c r="X856" s="39"/>
      <c r="Y856" s="39"/>
      <c r="Z856" s="39"/>
      <c r="AA856" s="39"/>
      <c r="AB856" s="39"/>
      <c r="AC856" s="39"/>
      <c r="AD856" s="39"/>
      <c r="AE856" s="39"/>
      <c r="AF856" s="39"/>
      <c r="AG856" s="39"/>
      <c r="AH856" s="39"/>
      <c r="AI856" s="39"/>
      <c r="AJ856" s="39"/>
      <c r="AK856" s="39"/>
      <c r="AL856" s="39"/>
      <c r="AM856" s="39"/>
      <c r="AN856" s="39"/>
      <c r="AO856" s="39"/>
      <c r="AP856" s="39"/>
      <c r="AQ856" s="39"/>
      <c r="AR856" s="39"/>
      <c r="AS856" s="39"/>
      <c r="AT856" s="39"/>
      <c r="AU856" s="39"/>
      <c r="AV856" s="39"/>
      <c r="AW856" s="39"/>
      <c r="AX856" s="39"/>
      <c r="AY856" s="41"/>
      <c r="AZ856" s="41"/>
      <c r="BA856" s="41"/>
      <c r="BB856" s="41"/>
      <c r="BC856" s="41"/>
      <c r="BD856" s="41"/>
      <c r="BE856" s="41"/>
      <c r="BF856" s="41"/>
      <c r="BG856" s="41"/>
      <c r="BH856" s="41"/>
      <c r="BI856" s="41"/>
      <c r="BJ856" s="41"/>
      <c r="BK856" s="41"/>
      <c r="BL856" s="41"/>
      <c r="BM856" s="41"/>
      <c r="BN856" s="41"/>
      <c r="BO856" s="41"/>
      <c r="BP856" s="41"/>
      <c r="BQ856" s="41"/>
      <c r="BR856" s="41"/>
      <c r="BS856" s="41"/>
      <c r="BT856" s="41"/>
      <c r="BU856" s="41"/>
    </row>
    <row r="857" spans="1:73" ht="12.75" customHeight="1" x14ac:dyDescent="0.25">
      <c r="A857" s="39"/>
      <c r="B857" s="39"/>
      <c r="C857" s="39"/>
      <c r="D857" s="39"/>
      <c r="E857" s="39"/>
      <c r="F857" s="39"/>
      <c r="G857" s="39"/>
      <c r="H857" s="39"/>
      <c r="I857" s="39"/>
      <c r="J857" s="39"/>
      <c r="K857" s="39"/>
      <c r="L857" s="39"/>
      <c r="M857" s="39"/>
      <c r="N857" s="39"/>
      <c r="O857" s="39"/>
      <c r="P857" s="39"/>
      <c r="Q857" s="39"/>
      <c r="R857" s="39"/>
      <c r="S857" s="39"/>
      <c r="T857" s="39"/>
      <c r="U857" s="39"/>
      <c r="V857" s="39"/>
      <c r="W857" s="39"/>
      <c r="X857" s="39"/>
      <c r="Y857" s="39"/>
      <c r="Z857" s="39"/>
      <c r="AA857" s="39"/>
      <c r="AB857" s="39"/>
      <c r="AC857" s="39"/>
      <c r="AD857" s="39"/>
      <c r="AE857" s="39"/>
      <c r="AF857" s="39"/>
      <c r="AG857" s="39"/>
      <c r="AH857" s="39"/>
      <c r="AI857" s="39"/>
      <c r="AJ857" s="39"/>
      <c r="AK857" s="39"/>
      <c r="AL857" s="39"/>
      <c r="AM857" s="39"/>
      <c r="AN857" s="39"/>
      <c r="AO857" s="39"/>
      <c r="AP857" s="39"/>
      <c r="AQ857" s="39"/>
      <c r="AR857" s="39"/>
      <c r="AS857" s="39"/>
      <c r="AT857" s="39"/>
      <c r="AU857" s="39"/>
      <c r="AV857" s="39"/>
      <c r="AW857" s="39"/>
      <c r="AX857" s="39"/>
      <c r="AY857" s="41"/>
      <c r="AZ857" s="41"/>
      <c r="BA857" s="41"/>
      <c r="BB857" s="41"/>
      <c r="BC857" s="41"/>
      <c r="BD857" s="41"/>
      <c r="BE857" s="41"/>
      <c r="BF857" s="41"/>
      <c r="BG857" s="41"/>
      <c r="BH857" s="41"/>
      <c r="BI857" s="41"/>
      <c r="BJ857" s="41"/>
      <c r="BK857" s="41"/>
      <c r="BL857" s="41"/>
      <c r="BM857" s="41"/>
      <c r="BN857" s="41"/>
      <c r="BO857" s="41"/>
      <c r="BP857" s="41"/>
      <c r="BQ857" s="41"/>
      <c r="BR857" s="41"/>
      <c r="BS857" s="41"/>
      <c r="BT857" s="41"/>
      <c r="BU857" s="41"/>
    </row>
    <row r="858" spans="1:73" ht="12.75" customHeight="1" x14ac:dyDescent="0.25">
      <c r="A858" s="39"/>
      <c r="B858" s="39"/>
      <c r="C858" s="39"/>
      <c r="D858" s="39"/>
      <c r="E858" s="39"/>
      <c r="F858" s="39"/>
      <c r="G858" s="39"/>
      <c r="H858" s="39"/>
      <c r="I858" s="39"/>
      <c r="J858" s="39"/>
      <c r="K858" s="39"/>
      <c r="L858" s="39"/>
      <c r="M858" s="39"/>
      <c r="N858" s="39"/>
      <c r="O858" s="39"/>
      <c r="P858" s="39"/>
      <c r="Q858" s="39"/>
      <c r="R858" s="39"/>
      <c r="S858" s="39"/>
      <c r="T858" s="39"/>
      <c r="U858" s="39"/>
      <c r="V858" s="39"/>
      <c r="W858" s="39"/>
      <c r="X858" s="39"/>
      <c r="Y858" s="39"/>
      <c r="Z858" s="39"/>
      <c r="AA858" s="39"/>
      <c r="AB858" s="39"/>
      <c r="AC858" s="39"/>
      <c r="AD858" s="39"/>
      <c r="AE858" s="39"/>
      <c r="AF858" s="39"/>
      <c r="AG858" s="39"/>
      <c r="AH858" s="39"/>
      <c r="AI858" s="39"/>
      <c r="AJ858" s="39"/>
      <c r="AK858" s="39"/>
      <c r="AL858" s="39"/>
      <c r="AM858" s="39"/>
      <c r="AN858" s="39"/>
      <c r="AO858" s="39"/>
      <c r="AP858" s="39"/>
      <c r="AQ858" s="39"/>
      <c r="AR858" s="39"/>
      <c r="AS858" s="39"/>
      <c r="AT858" s="39"/>
      <c r="AU858" s="39"/>
      <c r="AV858" s="39"/>
      <c r="AW858" s="39"/>
      <c r="AX858" s="39"/>
      <c r="AY858" s="41"/>
      <c r="AZ858" s="41"/>
      <c r="BA858" s="41"/>
      <c r="BB858" s="41"/>
      <c r="BC858" s="41"/>
      <c r="BD858" s="41"/>
      <c r="BE858" s="41"/>
      <c r="BF858" s="41"/>
      <c r="BG858" s="41"/>
      <c r="BH858" s="41"/>
      <c r="BI858" s="41"/>
      <c r="BJ858" s="41"/>
      <c r="BK858" s="41"/>
      <c r="BL858" s="41"/>
      <c r="BM858" s="41"/>
      <c r="BN858" s="41"/>
      <c r="BO858" s="41"/>
      <c r="BP858" s="41"/>
      <c r="BQ858" s="41"/>
      <c r="BR858" s="41"/>
      <c r="BS858" s="41"/>
      <c r="BT858" s="41"/>
      <c r="BU858" s="41"/>
    </row>
    <row r="859" spans="1:73" ht="12.75" customHeight="1" x14ac:dyDescent="0.25">
      <c r="A859" s="39"/>
      <c r="B859" s="39"/>
      <c r="C859" s="39"/>
      <c r="D859" s="39"/>
      <c r="E859" s="39"/>
      <c r="F859" s="39"/>
      <c r="G859" s="39"/>
      <c r="H859" s="39"/>
      <c r="I859" s="39"/>
      <c r="J859" s="39"/>
      <c r="K859" s="39"/>
      <c r="L859" s="39"/>
      <c r="M859" s="39"/>
      <c r="N859" s="39"/>
      <c r="O859" s="39"/>
      <c r="P859" s="39"/>
      <c r="Q859" s="39"/>
      <c r="R859" s="39"/>
      <c r="S859" s="39"/>
      <c r="T859" s="39"/>
      <c r="U859" s="39"/>
      <c r="V859" s="39"/>
      <c r="W859" s="39"/>
      <c r="X859" s="39"/>
      <c r="Y859" s="39"/>
      <c r="Z859" s="39"/>
      <c r="AA859" s="39"/>
      <c r="AB859" s="39"/>
      <c r="AC859" s="39"/>
      <c r="AD859" s="39"/>
      <c r="AE859" s="39"/>
      <c r="AF859" s="39"/>
      <c r="AG859" s="39"/>
      <c r="AH859" s="39"/>
      <c r="AI859" s="39"/>
      <c r="AJ859" s="39"/>
      <c r="AK859" s="39"/>
      <c r="AL859" s="39"/>
      <c r="AM859" s="39"/>
      <c r="AN859" s="39"/>
      <c r="AO859" s="39"/>
      <c r="AP859" s="39"/>
      <c r="AQ859" s="39"/>
      <c r="AR859" s="39"/>
      <c r="AS859" s="39"/>
      <c r="AT859" s="39"/>
      <c r="AU859" s="39"/>
      <c r="AV859" s="39"/>
      <c r="AW859" s="39"/>
      <c r="AX859" s="39"/>
      <c r="AY859" s="41"/>
      <c r="AZ859" s="41"/>
      <c r="BA859" s="41"/>
      <c r="BB859" s="41"/>
      <c r="BC859" s="41"/>
      <c r="BD859" s="41"/>
      <c r="BE859" s="41"/>
      <c r="BF859" s="41"/>
      <c r="BG859" s="41"/>
      <c r="BH859" s="41"/>
      <c r="BI859" s="41"/>
      <c r="BJ859" s="41"/>
      <c r="BK859" s="41"/>
      <c r="BL859" s="41"/>
      <c r="BM859" s="41"/>
      <c r="BN859" s="41"/>
      <c r="BO859" s="41"/>
      <c r="BP859" s="41"/>
      <c r="BQ859" s="41"/>
      <c r="BR859" s="41"/>
      <c r="BS859" s="41"/>
      <c r="BT859" s="41"/>
      <c r="BU859" s="41"/>
    </row>
    <row r="860" spans="1:73" ht="12.75" customHeight="1" x14ac:dyDescent="0.25">
      <c r="A860" s="39"/>
      <c r="B860" s="39"/>
      <c r="C860" s="39"/>
      <c r="D860" s="39"/>
      <c r="E860" s="39"/>
      <c r="F860" s="39"/>
      <c r="G860" s="39"/>
      <c r="H860" s="39"/>
      <c r="I860" s="39"/>
      <c r="J860" s="39"/>
      <c r="K860" s="39"/>
      <c r="L860" s="39"/>
      <c r="M860" s="39"/>
      <c r="N860" s="39"/>
      <c r="O860" s="39"/>
      <c r="P860" s="39"/>
      <c r="Q860" s="39"/>
      <c r="R860" s="39"/>
      <c r="S860" s="39"/>
      <c r="T860" s="39"/>
      <c r="U860" s="39"/>
      <c r="V860" s="39"/>
      <c r="W860" s="39"/>
      <c r="X860" s="39"/>
      <c r="Y860" s="39"/>
      <c r="Z860" s="39"/>
      <c r="AA860" s="39"/>
      <c r="AB860" s="39"/>
      <c r="AC860" s="39"/>
      <c r="AD860" s="39"/>
      <c r="AE860" s="39"/>
      <c r="AF860" s="39"/>
      <c r="AG860" s="39"/>
      <c r="AH860" s="39"/>
      <c r="AI860" s="39"/>
      <c r="AJ860" s="39"/>
      <c r="AK860" s="39"/>
      <c r="AL860" s="39"/>
      <c r="AM860" s="39"/>
      <c r="AN860" s="39"/>
      <c r="AO860" s="39"/>
      <c r="AP860" s="39"/>
      <c r="AQ860" s="39"/>
      <c r="AR860" s="39"/>
      <c r="AS860" s="39"/>
      <c r="AT860" s="39"/>
      <c r="AU860" s="39"/>
      <c r="AV860" s="39"/>
      <c r="AW860" s="39"/>
      <c r="AX860" s="39"/>
      <c r="AY860" s="41"/>
      <c r="AZ860" s="41"/>
      <c r="BA860" s="41"/>
      <c r="BB860" s="41"/>
      <c r="BC860" s="41"/>
      <c r="BD860" s="41"/>
      <c r="BE860" s="41"/>
      <c r="BF860" s="41"/>
      <c r="BG860" s="41"/>
      <c r="BH860" s="41"/>
      <c r="BI860" s="41"/>
      <c r="BJ860" s="41"/>
      <c r="BK860" s="41"/>
      <c r="BL860" s="41"/>
      <c r="BM860" s="41"/>
      <c r="BN860" s="41"/>
      <c r="BO860" s="41"/>
      <c r="BP860" s="41"/>
      <c r="BQ860" s="41"/>
      <c r="BR860" s="41"/>
      <c r="BS860" s="41"/>
      <c r="BT860" s="41"/>
      <c r="BU860" s="41"/>
    </row>
    <row r="861" spans="1:73" ht="12.75" customHeight="1" x14ac:dyDescent="0.25">
      <c r="A861" s="39"/>
      <c r="B861" s="39"/>
      <c r="C861" s="39"/>
      <c r="D861" s="39"/>
      <c r="E861" s="39"/>
      <c r="F861" s="39"/>
      <c r="G861" s="39"/>
      <c r="H861" s="39"/>
      <c r="I861" s="39"/>
      <c r="J861" s="39"/>
      <c r="K861" s="39"/>
      <c r="L861" s="39"/>
      <c r="M861" s="39"/>
      <c r="N861" s="39"/>
      <c r="O861" s="39"/>
      <c r="P861" s="39"/>
      <c r="Q861" s="39"/>
      <c r="R861" s="39"/>
      <c r="S861" s="39"/>
      <c r="T861" s="39"/>
      <c r="U861" s="39"/>
      <c r="V861" s="39"/>
      <c r="W861" s="39"/>
      <c r="X861" s="39"/>
      <c r="Y861" s="39"/>
      <c r="Z861" s="39"/>
      <c r="AA861" s="39"/>
      <c r="AB861" s="39"/>
      <c r="AC861" s="39"/>
      <c r="AD861" s="39"/>
      <c r="AE861" s="39"/>
      <c r="AF861" s="39"/>
      <c r="AG861" s="39"/>
      <c r="AH861" s="39"/>
      <c r="AI861" s="39"/>
      <c r="AJ861" s="39"/>
      <c r="AK861" s="39"/>
      <c r="AL861" s="39"/>
      <c r="AM861" s="39"/>
      <c r="AN861" s="39"/>
      <c r="AO861" s="39"/>
      <c r="AP861" s="39"/>
      <c r="AQ861" s="39"/>
      <c r="AR861" s="39"/>
      <c r="AS861" s="39"/>
      <c r="AT861" s="39"/>
      <c r="AU861" s="39"/>
      <c r="AV861" s="39"/>
      <c r="AW861" s="39"/>
      <c r="AX861" s="39"/>
      <c r="AY861" s="41"/>
      <c r="AZ861" s="41"/>
      <c r="BA861" s="41"/>
      <c r="BB861" s="41"/>
      <c r="BC861" s="41"/>
      <c r="BD861" s="41"/>
      <c r="BE861" s="41"/>
      <c r="BF861" s="41"/>
      <c r="BG861" s="41"/>
      <c r="BH861" s="41"/>
      <c r="BI861" s="41"/>
      <c r="BJ861" s="41"/>
      <c r="BK861" s="41"/>
      <c r="BL861" s="41"/>
      <c r="BM861" s="41"/>
      <c r="BN861" s="41"/>
      <c r="BO861" s="41"/>
      <c r="BP861" s="41"/>
      <c r="BQ861" s="41"/>
      <c r="BR861" s="41"/>
      <c r="BS861" s="41"/>
      <c r="BT861" s="41"/>
      <c r="BU861" s="41"/>
    </row>
    <row r="862" spans="1:73" ht="12.75" customHeight="1" x14ac:dyDescent="0.25">
      <c r="A862" s="39"/>
      <c r="B862" s="39"/>
      <c r="C862" s="39"/>
      <c r="D862" s="39"/>
      <c r="E862" s="39"/>
      <c r="F862" s="39"/>
      <c r="G862" s="39"/>
      <c r="H862" s="39"/>
      <c r="I862" s="39"/>
      <c r="J862" s="39"/>
      <c r="K862" s="39"/>
      <c r="L862" s="39"/>
      <c r="M862" s="39"/>
      <c r="N862" s="39"/>
      <c r="O862" s="39"/>
      <c r="P862" s="39"/>
      <c r="Q862" s="39"/>
      <c r="R862" s="39"/>
      <c r="S862" s="39"/>
      <c r="T862" s="39"/>
      <c r="U862" s="39"/>
      <c r="V862" s="39"/>
      <c r="W862" s="39"/>
      <c r="X862" s="39"/>
      <c r="Y862" s="39"/>
      <c r="Z862" s="39"/>
      <c r="AA862" s="39"/>
      <c r="AB862" s="39"/>
      <c r="AC862" s="39"/>
      <c r="AD862" s="39"/>
      <c r="AE862" s="39"/>
      <c r="AF862" s="39"/>
      <c r="AG862" s="39"/>
      <c r="AH862" s="39"/>
      <c r="AI862" s="39"/>
      <c r="AJ862" s="39"/>
      <c r="AK862" s="39"/>
      <c r="AL862" s="39"/>
      <c r="AM862" s="39"/>
      <c r="AN862" s="39"/>
      <c r="AO862" s="39"/>
      <c r="AP862" s="39"/>
      <c r="AQ862" s="39"/>
      <c r="AR862" s="39"/>
      <c r="AS862" s="39"/>
      <c r="AT862" s="39"/>
      <c r="AU862" s="39"/>
      <c r="AV862" s="39"/>
      <c r="AW862" s="39"/>
      <c r="AX862" s="39"/>
      <c r="AY862" s="41"/>
      <c r="AZ862" s="41"/>
      <c r="BA862" s="41"/>
      <c r="BB862" s="41"/>
      <c r="BC862" s="41"/>
      <c r="BD862" s="41"/>
      <c r="BE862" s="41"/>
      <c r="BF862" s="41"/>
      <c r="BG862" s="41"/>
      <c r="BH862" s="41"/>
      <c r="BI862" s="41"/>
      <c r="BJ862" s="41"/>
      <c r="BK862" s="41"/>
      <c r="BL862" s="41"/>
      <c r="BM862" s="41"/>
      <c r="BN862" s="41"/>
      <c r="BO862" s="41"/>
      <c r="BP862" s="41"/>
      <c r="BQ862" s="41"/>
      <c r="BR862" s="41"/>
      <c r="BS862" s="41"/>
      <c r="BT862" s="41"/>
      <c r="BU862" s="41"/>
    </row>
    <row r="863" spans="1:73" ht="12.75" customHeight="1" x14ac:dyDescent="0.25">
      <c r="A863" s="39"/>
      <c r="B863" s="39"/>
      <c r="C863" s="39"/>
      <c r="D863" s="39"/>
      <c r="E863" s="39"/>
      <c r="F863" s="39"/>
      <c r="G863" s="39"/>
      <c r="H863" s="39"/>
      <c r="I863" s="39"/>
      <c r="J863" s="39"/>
      <c r="K863" s="39"/>
      <c r="L863" s="39"/>
      <c r="M863" s="39"/>
      <c r="N863" s="39"/>
      <c r="O863" s="39"/>
      <c r="P863" s="39"/>
      <c r="Q863" s="39"/>
      <c r="R863" s="39"/>
      <c r="S863" s="39"/>
      <c r="T863" s="39"/>
      <c r="U863" s="39"/>
      <c r="V863" s="39"/>
      <c r="W863" s="39"/>
      <c r="X863" s="39"/>
      <c r="Y863" s="39"/>
      <c r="Z863" s="39"/>
      <c r="AA863" s="39"/>
      <c r="AB863" s="39"/>
      <c r="AC863" s="39"/>
      <c r="AD863" s="39"/>
      <c r="AE863" s="39"/>
      <c r="AF863" s="39"/>
      <c r="AG863" s="39"/>
      <c r="AH863" s="39"/>
      <c r="AI863" s="39"/>
      <c r="AJ863" s="39"/>
      <c r="AK863" s="39"/>
      <c r="AL863" s="39"/>
      <c r="AM863" s="39"/>
      <c r="AN863" s="39"/>
      <c r="AO863" s="39"/>
      <c r="AP863" s="39"/>
      <c r="AQ863" s="39"/>
      <c r="AR863" s="39"/>
      <c r="AS863" s="39"/>
      <c r="AT863" s="39"/>
      <c r="AU863" s="39"/>
      <c r="AV863" s="39"/>
      <c r="AW863" s="39"/>
      <c r="AX863" s="39"/>
      <c r="AY863" s="41"/>
      <c r="AZ863" s="41"/>
      <c r="BA863" s="41"/>
      <c r="BB863" s="41"/>
      <c r="BC863" s="41"/>
      <c r="BD863" s="41"/>
      <c r="BE863" s="41"/>
      <c r="BF863" s="41"/>
      <c r="BG863" s="41"/>
      <c r="BH863" s="41"/>
      <c r="BI863" s="41"/>
      <c r="BJ863" s="41"/>
      <c r="BK863" s="41"/>
      <c r="BL863" s="41"/>
      <c r="BM863" s="41"/>
      <c r="BN863" s="41"/>
      <c r="BO863" s="41"/>
      <c r="BP863" s="41"/>
      <c r="BQ863" s="41"/>
      <c r="BR863" s="41"/>
      <c r="BS863" s="41"/>
      <c r="BT863" s="41"/>
      <c r="BU863" s="41"/>
    </row>
    <row r="864" spans="1:73" ht="12.75" customHeight="1" x14ac:dyDescent="0.25">
      <c r="A864" s="39"/>
      <c r="B864" s="39"/>
      <c r="C864" s="39"/>
      <c r="D864" s="39"/>
      <c r="E864" s="39"/>
      <c r="F864" s="39"/>
      <c r="G864" s="39"/>
      <c r="H864" s="39"/>
      <c r="I864" s="39"/>
      <c r="J864" s="39"/>
      <c r="K864" s="39"/>
      <c r="L864" s="39"/>
      <c r="M864" s="39"/>
      <c r="N864" s="39"/>
      <c r="O864" s="39"/>
      <c r="P864" s="39"/>
      <c r="Q864" s="39"/>
      <c r="R864" s="39"/>
      <c r="S864" s="39"/>
      <c r="T864" s="39"/>
      <c r="U864" s="39"/>
      <c r="V864" s="39"/>
      <c r="W864" s="39"/>
      <c r="X864" s="39"/>
      <c r="Y864" s="39"/>
      <c r="Z864" s="39"/>
      <c r="AA864" s="39"/>
      <c r="AB864" s="39"/>
      <c r="AC864" s="39"/>
      <c r="AD864" s="39"/>
      <c r="AE864" s="39"/>
      <c r="AF864" s="39"/>
      <c r="AG864" s="39"/>
      <c r="AH864" s="39"/>
      <c r="AI864" s="39"/>
      <c r="AJ864" s="39"/>
      <c r="AK864" s="39"/>
      <c r="AL864" s="39"/>
      <c r="AM864" s="39"/>
      <c r="AN864" s="39"/>
      <c r="AO864" s="39"/>
      <c r="AP864" s="39"/>
      <c r="AQ864" s="39"/>
      <c r="AR864" s="39"/>
      <c r="AS864" s="39"/>
      <c r="AT864" s="39"/>
      <c r="AU864" s="39"/>
      <c r="AV864" s="39"/>
      <c r="AW864" s="39"/>
      <c r="AX864" s="39"/>
      <c r="AY864" s="41"/>
      <c r="AZ864" s="41"/>
      <c r="BA864" s="41"/>
      <c r="BB864" s="41"/>
      <c r="BC864" s="41"/>
      <c r="BD864" s="41"/>
      <c r="BE864" s="41"/>
      <c r="BF864" s="41"/>
      <c r="BG864" s="41"/>
      <c r="BH864" s="41"/>
      <c r="BI864" s="41"/>
      <c r="BJ864" s="41"/>
      <c r="BK864" s="41"/>
      <c r="BL864" s="41"/>
      <c r="BM864" s="41"/>
      <c r="BN864" s="41"/>
      <c r="BO864" s="41"/>
      <c r="BP864" s="41"/>
      <c r="BQ864" s="41"/>
      <c r="BR864" s="41"/>
      <c r="BS864" s="41"/>
      <c r="BT864" s="41"/>
      <c r="BU864" s="41"/>
    </row>
    <row r="865" spans="1:73" ht="12.75" customHeight="1" x14ac:dyDescent="0.25">
      <c r="A865" s="39"/>
      <c r="B865" s="39"/>
      <c r="C865" s="39"/>
      <c r="D865" s="39"/>
      <c r="E865" s="39"/>
      <c r="F865" s="39"/>
      <c r="G865" s="39"/>
      <c r="H865" s="39"/>
      <c r="I865" s="39"/>
      <c r="J865" s="39"/>
      <c r="K865" s="39"/>
      <c r="L865" s="39"/>
      <c r="M865" s="39"/>
      <c r="N865" s="39"/>
      <c r="O865" s="39"/>
      <c r="P865" s="39"/>
      <c r="Q865" s="39"/>
      <c r="R865" s="39"/>
      <c r="S865" s="39"/>
      <c r="T865" s="39"/>
      <c r="U865" s="39"/>
      <c r="V865" s="39"/>
      <c r="W865" s="39"/>
      <c r="X865" s="39"/>
      <c r="Y865" s="39"/>
      <c r="Z865" s="39"/>
      <c r="AA865" s="39"/>
      <c r="AB865" s="39"/>
      <c r="AC865" s="39"/>
      <c r="AD865" s="39"/>
      <c r="AE865" s="39"/>
      <c r="AF865" s="39"/>
      <c r="AG865" s="39"/>
      <c r="AH865" s="39"/>
      <c r="AI865" s="39"/>
      <c r="AJ865" s="39"/>
      <c r="AK865" s="39"/>
      <c r="AL865" s="39"/>
      <c r="AM865" s="39"/>
      <c r="AN865" s="39"/>
      <c r="AO865" s="39"/>
      <c r="AP865" s="39"/>
      <c r="AQ865" s="39"/>
      <c r="AR865" s="39"/>
      <c r="AS865" s="39"/>
      <c r="AT865" s="39"/>
      <c r="AU865" s="39"/>
      <c r="AV865" s="39"/>
      <c r="AW865" s="39"/>
      <c r="AX865" s="39"/>
      <c r="AY865" s="41"/>
      <c r="AZ865" s="41"/>
      <c r="BA865" s="41"/>
      <c r="BB865" s="41"/>
      <c r="BC865" s="41"/>
      <c r="BD865" s="41"/>
      <c r="BE865" s="41"/>
      <c r="BF865" s="41"/>
      <c r="BG865" s="41"/>
      <c r="BH865" s="41"/>
      <c r="BI865" s="41"/>
      <c r="BJ865" s="41"/>
      <c r="BK865" s="41"/>
      <c r="BL865" s="41"/>
      <c r="BM865" s="41"/>
      <c r="BN865" s="41"/>
      <c r="BO865" s="41"/>
      <c r="BP865" s="41"/>
      <c r="BQ865" s="41"/>
      <c r="BR865" s="41"/>
      <c r="BS865" s="41"/>
      <c r="BT865" s="41"/>
      <c r="BU865" s="41"/>
    </row>
    <row r="866" spans="1:73" ht="12.75" customHeight="1" x14ac:dyDescent="0.25">
      <c r="A866" s="39"/>
      <c r="B866" s="39"/>
      <c r="C866" s="39"/>
      <c r="D866" s="39"/>
      <c r="E866" s="39"/>
      <c r="F866" s="39"/>
      <c r="G866" s="39"/>
      <c r="H866" s="39"/>
      <c r="I866" s="39"/>
      <c r="J866" s="39"/>
      <c r="K866" s="39"/>
      <c r="L866" s="39"/>
      <c r="M866" s="39"/>
      <c r="N866" s="39"/>
      <c r="O866" s="39"/>
      <c r="P866" s="39"/>
      <c r="Q866" s="39"/>
      <c r="R866" s="39"/>
      <c r="S866" s="39"/>
      <c r="T866" s="39"/>
      <c r="U866" s="39"/>
      <c r="V866" s="39"/>
      <c r="W866" s="39"/>
      <c r="X866" s="39"/>
      <c r="Y866" s="39"/>
      <c r="Z866" s="39"/>
      <c r="AA866" s="39"/>
      <c r="AB866" s="39"/>
      <c r="AC866" s="39"/>
      <c r="AD866" s="39"/>
      <c r="AE866" s="39"/>
      <c r="AF866" s="39"/>
      <c r="AG866" s="39"/>
      <c r="AH866" s="39"/>
      <c r="AI866" s="39"/>
      <c r="AJ866" s="39"/>
      <c r="AK866" s="39"/>
      <c r="AL866" s="39"/>
      <c r="AM866" s="39"/>
      <c r="AN866" s="39"/>
      <c r="AO866" s="39"/>
      <c r="AP866" s="39"/>
      <c r="AQ866" s="39"/>
      <c r="AR866" s="39"/>
      <c r="AS866" s="39"/>
      <c r="AT866" s="39"/>
      <c r="AU866" s="39"/>
      <c r="AV866" s="39"/>
      <c r="AW866" s="39"/>
      <c r="AX866" s="39"/>
      <c r="AY866" s="41"/>
      <c r="AZ866" s="41"/>
      <c r="BA866" s="41"/>
      <c r="BB866" s="41"/>
      <c r="BC866" s="41"/>
      <c r="BD866" s="41"/>
      <c r="BE866" s="41"/>
      <c r="BF866" s="41"/>
      <c r="BG866" s="41"/>
      <c r="BH866" s="41"/>
      <c r="BI866" s="41"/>
      <c r="BJ866" s="41"/>
      <c r="BK866" s="41"/>
      <c r="BL866" s="41"/>
      <c r="BM866" s="41"/>
      <c r="BN866" s="41"/>
      <c r="BO866" s="41"/>
      <c r="BP866" s="41"/>
      <c r="BQ866" s="41"/>
      <c r="BR866" s="41"/>
      <c r="BS866" s="41"/>
      <c r="BT866" s="41"/>
      <c r="BU866" s="41"/>
    </row>
    <row r="867" spans="1:73" ht="12.75" customHeight="1" x14ac:dyDescent="0.25">
      <c r="A867" s="39"/>
      <c r="B867" s="39"/>
      <c r="C867" s="39"/>
      <c r="D867" s="39"/>
      <c r="E867" s="39"/>
      <c r="F867" s="39"/>
      <c r="G867" s="39"/>
      <c r="H867" s="39"/>
      <c r="I867" s="39"/>
      <c r="J867" s="39"/>
      <c r="K867" s="39"/>
      <c r="L867" s="39"/>
      <c r="M867" s="39"/>
      <c r="N867" s="39"/>
      <c r="O867" s="39"/>
      <c r="P867" s="39"/>
      <c r="Q867" s="39"/>
      <c r="R867" s="39"/>
      <c r="S867" s="39"/>
      <c r="T867" s="39"/>
      <c r="U867" s="39"/>
      <c r="V867" s="39"/>
      <c r="W867" s="39"/>
      <c r="X867" s="39"/>
      <c r="Y867" s="39"/>
      <c r="Z867" s="39"/>
      <c r="AA867" s="39"/>
      <c r="AB867" s="39"/>
      <c r="AC867" s="39"/>
      <c r="AD867" s="39"/>
      <c r="AE867" s="39"/>
      <c r="AF867" s="39"/>
      <c r="AG867" s="39"/>
      <c r="AH867" s="39"/>
      <c r="AI867" s="39"/>
      <c r="AJ867" s="39"/>
      <c r="AK867" s="39"/>
      <c r="AL867" s="39"/>
      <c r="AM867" s="39"/>
      <c r="AN867" s="39"/>
      <c r="AO867" s="39"/>
      <c r="AP867" s="39"/>
      <c r="AQ867" s="39"/>
      <c r="AR867" s="39"/>
      <c r="AS867" s="39"/>
      <c r="AT867" s="39"/>
      <c r="AU867" s="39"/>
      <c r="AV867" s="39"/>
      <c r="AW867" s="39"/>
      <c r="AX867" s="39"/>
      <c r="AY867" s="41"/>
      <c r="AZ867" s="41"/>
      <c r="BA867" s="41"/>
      <c r="BB867" s="41"/>
      <c r="BC867" s="41"/>
      <c r="BD867" s="41"/>
      <c r="BE867" s="41"/>
      <c r="BF867" s="41"/>
      <c r="BG867" s="41"/>
      <c r="BH867" s="41"/>
      <c r="BI867" s="41"/>
      <c r="BJ867" s="41"/>
      <c r="BK867" s="41"/>
      <c r="BL867" s="41"/>
      <c r="BM867" s="41"/>
      <c r="BN867" s="41"/>
      <c r="BO867" s="41"/>
      <c r="BP867" s="41"/>
      <c r="BQ867" s="41"/>
      <c r="BR867" s="41"/>
      <c r="BS867" s="41"/>
      <c r="BT867" s="41"/>
      <c r="BU867" s="41"/>
    </row>
    <row r="868" spans="1:73" ht="12.75" customHeight="1" x14ac:dyDescent="0.25">
      <c r="A868" s="39"/>
      <c r="B868" s="39"/>
      <c r="C868" s="39"/>
      <c r="D868" s="39"/>
      <c r="E868" s="39"/>
      <c r="F868" s="39"/>
      <c r="G868" s="39"/>
      <c r="H868" s="39"/>
      <c r="I868" s="39"/>
      <c r="J868" s="39"/>
      <c r="K868" s="39"/>
      <c r="L868" s="39"/>
      <c r="M868" s="39"/>
      <c r="N868" s="39"/>
      <c r="O868" s="39"/>
      <c r="P868" s="39"/>
      <c r="Q868" s="39"/>
      <c r="R868" s="39"/>
      <c r="S868" s="39"/>
      <c r="T868" s="39"/>
      <c r="U868" s="39"/>
      <c r="V868" s="39"/>
      <c r="W868" s="39"/>
      <c r="X868" s="39"/>
      <c r="Y868" s="39"/>
      <c r="Z868" s="39"/>
      <c r="AA868" s="39"/>
      <c r="AB868" s="39"/>
      <c r="AC868" s="39"/>
      <c r="AD868" s="39"/>
      <c r="AE868" s="39"/>
      <c r="AF868" s="39"/>
      <c r="AG868" s="39"/>
      <c r="AH868" s="39"/>
      <c r="AI868" s="39"/>
      <c r="AJ868" s="39"/>
      <c r="AK868" s="39"/>
      <c r="AL868" s="39"/>
      <c r="AM868" s="39"/>
      <c r="AN868" s="39"/>
      <c r="AO868" s="39"/>
      <c r="AP868" s="39"/>
      <c r="AQ868" s="39"/>
      <c r="AR868" s="39"/>
      <c r="AS868" s="39"/>
      <c r="AT868" s="39"/>
      <c r="AU868" s="39"/>
      <c r="AV868" s="39"/>
      <c r="AW868" s="39"/>
      <c r="AX868" s="39"/>
      <c r="AY868" s="41"/>
      <c r="AZ868" s="41"/>
      <c r="BA868" s="41"/>
      <c r="BB868" s="41"/>
      <c r="BC868" s="41"/>
      <c r="BD868" s="41"/>
      <c r="BE868" s="41"/>
      <c r="BF868" s="41"/>
      <c r="BG868" s="41"/>
      <c r="BH868" s="41"/>
      <c r="BI868" s="41"/>
      <c r="BJ868" s="41"/>
      <c r="BK868" s="41"/>
      <c r="BL868" s="41"/>
      <c r="BM868" s="41"/>
      <c r="BN868" s="41"/>
      <c r="BO868" s="41"/>
      <c r="BP868" s="41"/>
      <c r="BQ868" s="41"/>
      <c r="BR868" s="41"/>
      <c r="BS868" s="41"/>
      <c r="BT868" s="41"/>
      <c r="BU868" s="41"/>
    </row>
    <row r="869" spans="1:73" ht="12.75" customHeight="1" x14ac:dyDescent="0.25">
      <c r="A869" s="39"/>
      <c r="B869" s="39"/>
      <c r="C869" s="39"/>
      <c r="D869" s="39"/>
      <c r="E869" s="39"/>
      <c r="F869" s="39"/>
      <c r="G869" s="39"/>
      <c r="H869" s="39"/>
      <c r="I869" s="39"/>
      <c r="J869" s="39"/>
      <c r="K869" s="39"/>
      <c r="L869" s="39"/>
      <c r="M869" s="39"/>
      <c r="N869" s="39"/>
      <c r="O869" s="39"/>
      <c r="P869" s="39"/>
      <c r="Q869" s="39"/>
      <c r="R869" s="39"/>
      <c r="S869" s="39"/>
      <c r="T869" s="39"/>
      <c r="U869" s="39"/>
      <c r="V869" s="39"/>
      <c r="W869" s="39"/>
      <c r="X869" s="39"/>
      <c r="Y869" s="39"/>
      <c r="Z869" s="39"/>
      <c r="AA869" s="39"/>
      <c r="AB869" s="39"/>
      <c r="AC869" s="39"/>
      <c r="AD869" s="39"/>
      <c r="AE869" s="39"/>
      <c r="AF869" s="39"/>
      <c r="AG869" s="39"/>
      <c r="AH869" s="39"/>
      <c r="AI869" s="39"/>
      <c r="AJ869" s="39"/>
      <c r="AK869" s="39"/>
      <c r="AL869" s="39"/>
      <c r="AM869" s="39"/>
      <c r="AN869" s="39"/>
      <c r="AO869" s="39"/>
      <c r="AP869" s="39"/>
      <c r="AQ869" s="39"/>
      <c r="AR869" s="39"/>
      <c r="AS869" s="39"/>
      <c r="AT869" s="39"/>
      <c r="AU869" s="39"/>
      <c r="AV869" s="39"/>
      <c r="AW869" s="39"/>
      <c r="AX869" s="39"/>
      <c r="AY869" s="41"/>
      <c r="AZ869" s="41"/>
      <c r="BA869" s="41"/>
      <c r="BB869" s="41"/>
      <c r="BC869" s="41"/>
      <c r="BD869" s="41"/>
      <c r="BE869" s="41"/>
      <c r="BF869" s="41"/>
      <c r="BG869" s="41"/>
      <c r="BH869" s="41"/>
      <c r="BI869" s="41"/>
      <c r="BJ869" s="41"/>
      <c r="BK869" s="41"/>
      <c r="BL869" s="41"/>
      <c r="BM869" s="41"/>
      <c r="BN869" s="41"/>
      <c r="BO869" s="41"/>
      <c r="BP869" s="41"/>
      <c r="BQ869" s="41"/>
      <c r="BR869" s="41"/>
      <c r="BS869" s="41"/>
      <c r="BT869" s="41"/>
      <c r="BU869" s="41"/>
    </row>
    <row r="870" spans="1:73" ht="12.75" customHeight="1" x14ac:dyDescent="0.25">
      <c r="A870" s="39"/>
      <c r="B870" s="39"/>
      <c r="C870" s="39"/>
      <c r="D870" s="39"/>
      <c r="E870" s="39"/>
      <c r="F870" s="39"/>
      <c r="G870" s="39"/>
      <c r="H870" s="39"/>
      <c r="I870" s="39"/>
      <c r="J870" s="39"/>
      <c r="K870" s="39"/>
      <c r="L870" s="39"/>
      <c r="M870" s="39"/>
      <c r="N870" s="39"/>
      <c r="O870" s="39"/>
      <c r="P870" s="39"/>
      <c r="Q870" s="39"/>
      <c r="R870" s="39"/>
      <c r="S870" s="39"/>
      <c r="T870" s="39"/>
      <c r="U870" s="39"/>
      <c r="V870" s="39"/>
      <c r="W870" s="39"/>
      <c r="X870" s="39"/>
      <c r="Y870" s="39"/>
      <c r="Z870" s="39"/>
      <c r="AA870" s="39"/>
      <c r="AB870" s="39"/>
      <c r="AC870" s="39"/>
      <c r="AD870" s="39"/>
      <c r="AE870" s="39"/>
      <c r="AF870" s="39"/>
      <c r="AG870" s="39"/>
      <c r="AH870" s="39"/>
      <c r="AI870" s="39"/>
      <c r="AJ870" s="39"/>
      <c r="AK870" s="39"/>
      <c r="AL870" s="39"/>
      <c r="AM870" s="39"/>
      <c r="AN870" s="39"/>
      <c r="AO870" s="39"/>
      <c r="AP870" s="39"/>
      <c r="AQ870" s="39"/>
      <c r="AR870" s="39"/>
      <c r="AS870" s="39"/>
      <c r="AT870" s="39"/>
      <c r="AU870" s="39"/>
      <c r="AV870" s="39"/>
      <c r="AW870" s="39"/>
      <c r="AX870" s="39"/>
      <c r="AY870" s="41"/>
      <c r="AZ870" s="41"/>
      <c r="BA870" s="41"/>
      <c r="BB870" s="41"/>
      <c r="BC870" s="41"/>
      <c r="BD870" s="41"/>
      <c r="BE870" s="41"/>
      <c r="BF870" s="41"/>
      <c r="BG870" s="41"/>
      <c r="BH870" s="41"/>
      <c r="BI870" s="41"/>
      <c r="BJ870" s="41"/>
      <c r="BK870" s="41"/>
      <c r="BL870" s="41"/>
      <c r="BM870" s="41"/>
      <c r="BN870" s="41"/>
      <c r="BO870" s="41"/>
      <c r="BP870" s="41"/>
      <c r="BQ870" s="41"/>
      <c r="BR870" s="41"/>
      <c r="BS870" s="41"/>
      <c r="BT870" s="41"/>
      <c r="BU870" s="41"/>
    </row>
    <row r="871" spans="1:73" ht="12.75" customHeight="1" x14ac:dyDescent="0.25">
      <c r="A871" s="39"/>
      <c r="B871" s="39"/>
      <c r="C871" s="39"/>
      <c r="D871" s="39"/>
      <c r="E871" s="39"/>
      <c r="F871" s="39"/>
      <c r="G871" s="39"/>
      <c r="H871" s="39"/>
      <c r="I871" s="39"/>
      <c r="J871" s="39"/>
      <c r="K871" s="39"/>
      <c r="L871" s="39"/>
      <c r="M871" s="39"/>
      <c r="N871" s="39"/>
      <c r="O871" s="39"/>
      <c r="P871" s="39"/>
      <c r="Q871" s="39"/>
      <c r="R871" s="39"/>
      <c r="S871" s="39"/>
      <c r="T871" s="39"/>
      <c r="U871" s="39"/>
      <c r="V871" s="39"/>
      <c r="W871" s="39"/>
      <c r="X871" s="39"/>
      <c r="Y871" s="39"/>
      <c r="Z871" s="39"/>
      <c r="AA871" s="39"/>
      <c r="AB871" s="39"/>
      <c r="AC871" s="39"/>
      <c r="AD871" s="39"/>
      <c r="AE871" s="39"/>
      <c r="AF871" s="39"/>
      <c r="AG871" s="39"/>
      <c r="AH871" s="39"/>
      <c r="AI871" s="39"/>
      <c r="AJ871" s="39"/>
      <c r="AK871" s="39"/>
      <c r="AL871" s="39"/>
      <c r="AM871" s="39"/>
      <c r="AN871" s="39"/>
      <c r="AO871" s="39"/>
      <c r="AP871" s="39"/>
      <c r="AQ871" s="39"/>
      <c r="AR871" s="39"/>
      <c r="AS871" s="39"/>
      <c r="AT871" s="39"/>
      <c r="AU871" s="39"/>
      <c r="AV871" s="39"/>
      <c r="AW871" s="39"/>
      <c r="AX871" s="39"/>
      <c r="AY871" s="41"/>
      <c r="AZ871" s="41"/>
      <c r="BA871" s="41"/>
      <c r="BB871" s="41"/>
      <c r="BC871" s="41"/>
      <c r="BD871" s="41"/>
      <c r="BE871" s="41"/>
      <c r="BF871" s="41"/>
      <c r="BG871" s="41"/>
      <c r="BH871" s="41"/>
      <c r="BI871" s="41"/>
      <c r="BJ871" s="41"/>
      <c r="BK871" s="41"/>
      <c r="BL871" s="41"/>
      <c r="BM871" s="41"/>
      <c r="BN871" s="41"/>
      <c r="BO871" s="41"/>
      <c r="BP871" s="41"/>
      <c r="BQ871" s="41"/>
      <c r="BR871" s="41"/>
      <c r="BS871" s="41"/>
      <c r="BT871" s="41"/>
      <c r="BU871" s="41"/>
    </row>
    <row r="872" spans="1:73" ht="12.75" customHeight="1" x14ac:dyDescent="0.25">
      <c r="A872" s="39"/>
      <c r="B872" s="39"/>
      <c r="C872" s="39"/>
      <c r="D872" s="39"/>
      <c r="E872" s="39"/>
      <c r="F872" s="39"/>
      <c r="G872" s="39"/>
      <c r="H872" s="39"/>
      <c r="I872" s="39"/>
      <c r="J872" s="39"/>
      <c r="K872" s="39"/>
      <c r="L872" s="39"/>
      <c r="M872" s="39"/>
      <c r="N872" s="39"/>
      <c r="O872" s="39"/>
      <c r="P872" s="39"/>
      <c r="Q872" s="39"/>
      <c r="R872" s="39"/>
      <c r="S872" s="39"/>
      <c r="T872" s="39"/>
      <c r="U872" s="39"/>
      <c r="V872" s="39"/>
      <c r="W872" s="39"/>
      <c r="X872" s="39"/>
      <c r="Y872" s="39"/>
      <c r="Z872" s="39"/>
      <c r="AA872" s="39"/>
      <c r="AB872" s="39"/>
      <c r="AC872" s="39"/>
      <c r="AD872" s="39"/>
      <c r="AE872" s="39"/>
      <c r="AF872" s="39"/>
      <c r="AG872" s="39"/>
      <c r="AH872" s="39"/>
      <c r="AI872" s="39"/>
      <c r="AJ872" s="39"/>
      <c r="AK872" s="39"/>
      <c r="AL872" s="39"/>
      <c r="AM872" s="39"/>
      <c r="AN872" s="39"/>
      <c r="AO872" s="39"/>
      <c r="AP872" s="39"/>
      <c r="AQ872" s="39"/>
      <c r="AR872" s="39"/>
      <c r="AS872" s="39"/>
      <c r="AT872" s="39"/>
      <c r="AU872" s="39"/>
      <c r="AV872" s="39"/>
      <c r="AW872" s="39"/>
      <c r="AX872" s="39"/>
      <c r="AY872" s="41"/>
      <c r="AZ872" s="41"/>
      <c r="BA872" s="41"/>
      <c r="BB872" s="41"/>
      <c r="BC872" s="41"/>
      <c r="BD872" s="41"/>
      <c r="BE872" s="41"/>
      <c r="BF872" s="41"/>
      <c r="BG872" s="41"/>
      <c r="BH872" s="41"/>
      <c r="BI872" s="41"/>
      <c r="BJ872" s="41"/>
      <c r="BK872" s="41"/>
      <c r="BL872" s="41"/>
      <c r="BM872" s="41"/>
      <c r="BN872" s="41"/>
      <c r="BO872" s="41"/>
      <c r="BP872" s="41"/>
      <c r="BQ872" s="41"/>
      <c r="BR872" s="41"/>
      <c r="BS872" s="41"/>
      <c r="BT872" s="41"/>
      <c r="BU872" s="41"/>
    </row>
    <row r="873" spans="1:73" ht="12.75" customHeight="1" x14ac:dyDescent="0.25">
      <c r="A873" s="39"/>
      <c r="B873" s="39"/>
      <c r="C873" s="39"/>
      <c r="D873" s="39"/>
      <c r="E873" s="39"/>
      <c r="F873" s="39"/>
      <c r="G873" s="39"/>
      <c r="H873" s="39"/>
      <c r="I873" s="39"/>
      <c r="J873" s="39"/>
      <c r="K873" s="39"/>
      <c r="L873" s="39"/>
      <c r="M873" s="39"/>
      <c r="N873" s="39"/>
      <c r="O873" s="39"/>
      <c r="P873" s="39"/>
      <c r="Q873" s="39"/>
      <c r="R873" s="39"/>
      <c r="S873" s="39"/>
      <c r="T873" s="39"/>
      <c r="U873" s="39"/>
      <c r="V873" s="39"/>
      <c r="W873" s="39"/>
      <c r="X873" s="39"/>
      <c r="Y873" s="39"/>
      <c r="Z873" s="39"/>
      <c r="AA873" s="39"/>
      <c r="AB873" s="39"/>
      <c r="AC873" s="39"/>
      <c r="AD873" s="39"/>
      <c r="AE873" s="39"/>
      <c r="AF873" s="39"/>
      <c r="AG873" s="39"/>
      <c r="AH873" s="39"/>
      <c r="AI873" s="39"/>
      <c r="AJ873" s="39"/>
      <c r="AK873" s="39"/>
      <c r="AL873" s="39"/>
      <c r="AM873" s="39"/>
      <c r="AN873" s="39"/>
      <c r="AO873" s="39"/>
      <c r="AP873" s="39"/>
      <c r="AQ873" s="39"/>
      <c r="AR873" s="39"/>
      <c r="AS873" s="39"/>
      <c r="AT873" s="39"/>
      <c r="AU873" s="39"/>
      <c r="AV873" s="39"/>
      <c r="AW873" s="39"/>
      <c r="AX873" s="39"/>
      <c r="AY873" s="41"/>
      <c r="AZ873" s="41"/>
      <c r="BA873" s="41"/>
      <c r="BB873" s="41"/>
      <c r="BC873" s="41"/>
      <c r="BD873" s="41"/>
      <c r="BE873" s="41"/>
      <c r="BF873" s="41"/>
      <c r="BG873" s="41"/>
      <c r="BH873" s="41"/>
      <c r="BI873" s="41"/>
      <c r="BJ873" s="41"/>
      <c r="BK873" s="41"/>
      <c r="BL873" s="41"/>
      <c r="BM873" s="41"/>
      <c r="BN873" s="41"/>
      <c r="BO873" s="41"/>
      <c r="BP873" s="41"/>
      <c r="BQ873" s="41"/>
      <c r="BR873" s="41"/>
      <c r="BS873" s="41"/>
      <c r="BT873" s="41"/>
      <c r="BU873" s="41"/>
    </row>
    <row r="874" spans="1:73" ht="12.75" customHeight="1" x14ac:dyDescent="0.25">
      <c r="A874" s="39"/>
      <c r="B874" s="39"/>
      <c r="C874" s="39"/>
      <c r="D874" s="39"/>
      <c r="E874" s="39"/>
      <c r="F874" s="39"/>
      <c r="G874" s="39"/>
      <c r="H874" s="39"/>
      <c r="I874" s="39"/>
      <c r="J874" s="39"/>
      <c r="K874" s="39"/>
      <c r="L874" s="39"/>
      <c r="M874" s="39"/>
      <c r="N874" s="39"/>
      <c r="O874" s="39"/>
      <c r="P874" s="39"/>
      <c r="Q874" s="39"/>
      <c r="R874" s="39"/>
      <c r="S874" s="39"/>
      <c r="T874" s="39"/>
      <c r="U874" s="39"/>
      <c r="V874" s="39"/>
      <c r="W874" s="39"/>
      <c r="X874" s="39"/>
      <c r="Y874" s="39"/>
      <c r="Z874" s="39"/>
      <c r="AA874" s="39"/>
      <c r="AB874" s="39"/>
      <c r="AC874" s="39"/>
      <c r="AD874" s="39"/>
      <c r="AE874" s="39"/>
      <c r="AF874" s="39"/>
      <c r="AG874" s="39"/>
      <c r="AH874" s="39"/>
      <c r="AI874" s="39"/>
      <c r="AJ874" s="39"/>
      <c r="AK874" s="39"/>
      <c r="AL874" s="39"/>
      <c r="AM874" s="39"/>
      <c r="AN874" s="39"/>
      <c r="AO874" s="39"/>
      <c r="AP874" s="39"/>
      <c r="AQ874" s="39"/>
      <c r="AR874" s="39"/>
      <c r="AS874" s="39"/>
      <c r="AT874" s="39"/>
      <c r="AU874" s="39"/>
      <c r="AV874" s="39"/>
      <c r="AW874" s="39"/>
      <c r="AX874" s="39"/>
      <c r="AY874" s="41"/>
      <c r="AZ874" s="41"/>
      <c r="BA874" s="41"/>
      <c r="BB874" s="41"/>
      <c r="BC874" s="41"/>
      <c r="BD874" s="41"/>
      <c r="BE874" s="41"/>
      <c r="BF874" s="41"/>
      <c r="BG874" s="41"/>
      <c r="BH874" s="41"/>
      <c r="BI874" s="41"/>
      <c r="BJ874" s="41"/>
      <c r="BK874" s="41"/>
      <c r="BL874" s="41"/>
      <c r="BM874" s="41"/>
      <c r="BN874" s="41"/>
      <c r="BO874" s="41"/>
      <c r="BP874" s="41"/>
      <c r="BQ874" s="41"/>
      <c r="BR874" s="41"/>
      <c r="BS874" s="41"/>
      <c r="BT874" s="41"/>
      <c r="BU874" s="41"/>
    </row>
    <row r="875" spans="1:73" ht="12.75" customHeight="1" x14ac:dyDescent="0.25">
      <c r="A875" s="39"/>
      <c r="B875" s="39"/>
      <c r="C875" s="39"/>
      <c r="D875" s="39"/>
      <c r="E875" s="39"/>
      <c r="F875" s="39"/>
      <c r="G875" s="39"/>
      <c r="H875" s="39"/>
      <c r="I875" s="39"/>
      <c r="J875" s="39"/>
      <c r="K875" s="39"/>
      <c r="L875" s="39"/>
      <c r="M875" s="39"/>
      <c r="N875" s="39"/>
      <c r="O875" s="39"/>
      <c r="P875" s="39"/>
      <c r="Q875" s="39"/>
      <c r="R875" s="39"/>
      <c r="S875" s="39"/>
      <c r="T875" s="39"/>
      <c r="U875" s="39"/>
      <c r="V875" s="39"/>
      <c r="W875" s="39"/>
      <c r="X875" s="39"/>
      <c r="Y875" s="39"/>
      <c r="Z875" s="39"/>
      <c r="AA875" s="39"/>
      <c r="AB875" s="39"/>
      <c r="AC875" s="39"/>
      <c r="AD875" s="39"/>
      <c r="AE875" s="39"/>
      <c r="AF875" s="39"/>
      <c r="AG875" s="39"/>
      <c r="AH875" s="39"/>
      <c r="AI875" s="39"/>
      <c r="AJ875" s="39"/>
      <c r="AK875" s="39"/>
      <c r="AL875" s="39"/>
      <c r="AM875" s="39"/>
      <c r="AN875" s="39"/>
      <c r="AO875" s="39"/>
      <c r="AP875" s="39"/>
      <c r="AQ875" s="39"/>
      <c r="AR875" s="39"/>
      <c r="AS875" s="39"/>
      <c r="AT875" s="39"/>
      <c r="AU875" s="39"/>
      <c r="AV875" s="39"/>
      <c r="AW875" s="39"/>
      <c r="AX875" s="39"/>
      <c r="AY875" s="41"/>
      <c r="AZ875" s="41"/>
      <c r="BA875" s="41"/>
      <c r="BB875" s="41"/>
      <c r="BC875" s="41"/>
      <c r="BD875" s="41"/>
      <c r="BE875" s="41"/>
      <c r="BF875" s="41"/>
      <c r="BG875" s="41"/>
      <c r="BH875" s="41"/>
      <c r="BI875" s="41"/>
      <c r="BJ875" s="41"/>
      <c r="BK875" s="41"/>
      <c r="BL875" s="41"/>
      <c r="BM875" s="41"/>
      <c r="BN875" s="41"/>
      <c r="BO875" s="41"/>
      <c r="BP875" s="41"/>
      <c r="BQ875" s="41"/>
      <c r="BR875" s="41"/>
      <c r="BS875" s="41"/>
      <c r="BT875" s="41"/>
      <c r="BU875" s="41"/>
    </row>
    <row r="876" spans="1:73" ht="12.75" customHeight="1" x14ac:dyDescent="0.25">
      <c r="A876" s="39"/>
      <c r="B876" s="39"/>
      <c r="C876" s="39"/>
      <c r="D876" s="39"/>
      <c r="E876" s="39"/>
      <c r="F876" s="39"/>
      <c r="G876" s="39"/>
      <c r="H876" s="39"/>
      <c r="I876" s="39"/>
      <c r="J876" s="39"/>
      <c r="K876" s="39"/>
      <c r="L876" s="39"/>
      <c r="M876" s="39"/>
      <c r="N876" s="39"/>
      <c r="O876" s="39"/>
      <c r="P876" s="39"/>
      <c r="Q876" s="39"/>
      <c r="R876" s="39"/>
      <c r="S876" s="39"/>
      <c r="T876" s="39"/>
      <c r="U876" s="39"/>
      <c r="V876" s="39"/>
      <c r="W876" s="39"/>
      <c r="X876" s="39"/>
      <c r="Y876" s="39"/>
      <c r="Z876" s="39"/>
      <c r="AA876" s="39"/>
      <c r="AB876" s="39"/>
      <c r="AC876" s="39"/>
      <c r="AD876" s="39"/>
      <c r="AE876" s="39"/>
      <c r="AF876" s="39"/>
      <c r="AG876" s="39"/>
      <c r="AH876" s="39"/>
      <c r="AI876" s="39"/>
      <c r="AJ876" s="39"/>
      <c r="AK876" s="39"/>
      <c r="AL876" s="39"/>
      <c r="AM876" s="39"/>
      <c r="AN876" s="39"/>
      <c r="AO876" s="39"/>
      <c r="AP876" s="39"/>
      <c r="AQ876" s="39"/>
      <c r="AR876" s="39"/>
      <c r="AS876" s="39"/>
      <c r="AT876" s="39"/>
      <c r="AU876" s="39"/>
      <c r="AV876" s="39"/>
      <c r="AW876" s="39"/>
      <c r="AX876" s="39"/>
      <c r="AY876" s="41"/>
      <c r="AZ876" s="41"/>
      <c r="BA876" s="41"/>
      <c r="BB876" s="41"/>
      <c r="BC876" s="41"/>
      <c r="BD876" s="41"/>
      <c r="BE876" s="41"/>
      <c r="BF876" s="41"/>
      <c r="BG876" s="41"/>
      <c r="BH876" s="41"/>
      <c r="BI876" s="41"/>
      <c r="BJ876" s="41"/>
      <c r="BK876" s="41"/>
      <c r="BL876" s="41"/>
      <c r="BM876" s="41"/>
      <c r="BN876" s="41"/>
      <c r="BO876" s="41"/>
      <c r="BP876" s="41"/>
      <c r="BQ876" s="41"/>
      <c r="BR876" s="41"/>
      <c r="BS876" s="41"/>
      <c r="BT876" s="41"/>
      <c r="BU876" s="41"/>
    </row>
    <row r="877" spans="1:73" ht="12.75" customHeight="1" x14ac:dyDescent="0.25">
      <c r="A877" s="39"/>
      <c r="B877" s="39"/>
      <c r="C877" s="39"/>
      <c r="D877" s="39"/>
      <c r="E877" s="39"/>
      <c r="F877" s="39"/>
      <c r="G877" s="39"/>
      <c r="H877" s="39"/>
      <c r="I877" s="39"/>
      <c r="J877" s="39"/>
      <c r="K877" s="39"/>
      <c r="L877" s="39"/>
      <c r="M877" s="39"/>
      <c r="N877" s="39"/>
      <c r="O877" s="39"/>
      <c r="P877" s="39"/>
      <c r="Q877" s="39"/>
      <c r="R877" s="39"/>
      <c r="S877" s="39"/>
      <c r="T877" s="39"/>
      <c r="U877" s="39"/>
      <c r="V877" s="39"/>
      <c r="W877" s="39"/>
      <c r="X877" s="39"/>
      <c r="Y877" s="39"/>
      <c r="Z877" s="39"/>
      <c r="AA877" s="39"/>
      <c r="AB877" s="39"/>
      <c r="AC877" s="39"/>
      <c r="AD877" s="39"/>
      <c r="AE877" s="39"/>
      <c r="AF877" s="39"/>
      <c r="AG877" s="39"/>
      <c r="AH877" s="39"/>
      <c r="AI877" s="39"/>
      <c r="AJ877" s="39"/>
      <c r="AK877" s="39"/>
      <c r="AL877" s="39"/>
      <c r="AM877" s="39"/>
      <c r="AN877" s="39"/>
      <c r="AO877" s="39"/>
      <c r="AP877" s="39"/>
      <c r="AQ877" s="39"/>
      <c r="AR877" s="39"/>
      <c r="AS877" s="39"/>
      <c r="AT877" s="39"/>
      <c r="AU877" s="39"/>
      <c r="AV877" s="39"/>
      <c r="AW877" s="39"/>
      <c r="AX877" s="39"/>
      <c r="AY877" s="41"/>
      <c r="AZ877" s="41"/>
      <c r="BA877" s="41"/>
      <c r="BB877" s="41"/>
      <c r="BC877" s="41"/>
      <c r="BD877" s="41"/>
      <c r="BE877" s="41"/>
      <c r="BF877" s="41"/>
      <c r="BG877" s="41"/>
      <c r="BH877" s="41"/>
      <c r="BI877" s="41"/>
      <c r="BJ877" s="41"/>
      <c r="BK877" s="41"/>
      <c r="BL877" s="41"/>
      <c r="BM877" s="41"/>
      <c r="BN877" s="41"/>
      <c r="BO877" s="41"/>
      <c r="BP877" s="41"/>
      <c r="BQ877" s="41"/>
      <c r="BR877" s="41"/>
      <c r="BS877" s="41"/>
      <c r="BT877" s="41"/>
      <c r="BU877" s="41"/>
    </row>
    <row r="878" spans="1:73" ht="12.75" customHeight="1" x14ac:dyDescent="0.25">
      <c r="A878" s="39"/>
      <c r="B878" s="39"/>
      <c r="C878" s="39"/>
      <c r="D878" s="39"/>
      <c r="E878" s="39"/>
      <c r="F878" s="39"/>
      <c r="G878" s="39"/>
      <c r="H878" s="39"/>
      <c r="I878" s="39"/>
      <c r="J878" s="39"/>
      <c r="K878" s="39"/>
      <c r="L878" s="39"/>
      <c r="M878" s="39"/>
      <c r="N878" s="39"/>
      <c r="O878" s="39"/>
      <c r="P878" s="39"/>
      <c r="Q878" s="39"/>
      <c r="R878" s="39"/>
      <c r="S878" s="39"/>
      <c r="T878" s="39"/>
      <c r="U878" s="39"/>
      <c r="V878" s="39"/>
      <c r="W878" s="39"/>
      <c r="X878" s="39"/>
      <c r="Y878" s="39"/>
      <c r="Z878" s="39"/>
      <c r="AA878" s="39"/>
      <c r="AB878" s="39"/>
      <c r="AC878" s="39"/>
      <c r="AD878" s="39"/>
      <c r="AE878" s="39"/>
      <c r="AF878" s="39"/>
      <c r="AG878" s="39"/>
      <c r="AH878" s="39"/>
      <c r="AI878" s="39"/>
      <c r="AJ878" s="39"/>
      <c r="AK878" s="39"/>
      <c r="AL878" s="39"/>
      <c r="AM878" s="39"/>
      <c r="AN878" s="39"/>
      <c r="AO878" s="39"/>
      <c r="AP878" s="39"/>
      <c r="AQ878" s="39"/>
      <c r="AR878" s="39"/>
      <c r="AS878" s="39"/>
      <c r="AT878" s="39"/>
      <c r="AU878" s="39"/>
      <c r="AV878" s="39"/>
      <c r="AW878" s="39"/>
      <c r="AX878" s="39"/>
      <c r="AY878" s="41"/>
      <c r="AZ878" s="41"/>
      <c r="BA878" s="41"/>
      <c r="BB878" s="41"/>
      <c r="BC878" s="41"/>
      <c r="BD878" s="41"/>
      <c r="BE878" s="41"/>
      <c r="BF878" s="41"/>
      <c r="BG878" s="41"/>
      <c r="BH878" s="41"/>
      <c r="BI878" s="41"/>
      <c r="BJ878" s="41"/>
      <c r="BK878" s="41"/>
      <c r="BL878" s="41"/>
      <c r="BM878" s="41"/>
      <c r="BN878" s="41"/>
      <c r="BO878" s="41"/>
      <c r="BP878" s="41"/>
      <c r="BQ878" s="41"/>
      <c r="BR878" s="41"/>
      <c r="BS878" s="41"/>
      <c r="BT878" s="41"/>
      <c r="BU878" s="41"/>
    </row>
    <row r="879" spans="1:73" ht="12.75" customHeight="1" x14ac:dyDescent="0.25">
      <c r="A879" s="39"/>
      <c r="B879" s="39"/>
      <c r="C879" s="39"/>
      <c r="D879" s="39"/>
      <c r="E879" s="39"/>
      <c r="F879" s="39"/>
      <c r="G879" s="39"/>
      <c r="H879" s="39"/>
      <c r="I879" s="39"/>
      <c r="J879" s="39"/>
      <c r="K879" s="39"/>
      <c r="L879" s="39"/>
      <c r="M879" s="39"/>
      <c r="N879" s="39"/>
      <c r="O879" s="39"/>
      <c r="P879" s="39"/>
      <c r="Q879" s="39"/>
      <c r="R879" s="39"/>
      <c r="S879" s="39"/>
      <c r="T879" s="39"/>
      <c r="U879" s="39"/>
      <c r="V879" s="39"/>
      <c r="W879" s="39"/>
      <c r="X879" s="39"/>
      <c r="Y879" s="39"/>
      <c r="Z879" s="39"/>
      <c r="AA879" s="39"/>
      <c r="AB879" s="39"/>
      <c r="AC879" s="39"/>
      <c r="AD879" s="39"/>
      <c r="AE879" s="39"/>
      <c r="AF879" s="39"/>
      <c r="AG879" s="39"/>
      <c r="AH879" s="39"/>
      <c r="AI879" s="39"/>
      <c r="AJ879" s="39"/>
      <c r="AK879" s="39"/>
      <c r="AL879" s="39"/>
      <c r="AM879" s="39"/>
      <c r="AN879" s="39"/>
      <c r="AO879" s="39"/>
      <c r="AP879" s="39"/>
      <c r="AQ879" s="39"/>
      <c r="AR879" s="39"/>
      <c r="AS879" s="39"/>
      <c r="AT879" s="39"/>
      <c r="AU879" s="39"/>
      <c r="AV879" s="39"/>
      <c r="AW879" s="39"/>
      <c r="AX879" s="39"/>
      <c r="AY879" s="41"/>
      <c r="AZ879" s="41"/>
      <c r="BA879" s="41"/>
      <c r="BB879" s="41"/>
      <c r="BC879" s="41"/>
      <c r="BD879" s="41"/>
      <c r="BE879" s="41"/>
      <c r="BF879" s="41"/>
      <c r="BG879" s="41"/>
      <c r="BH879" s="41"/>
      <c r="BI879" s="41"/>
      <c r="BJ879" s="41"/>
      <c r="BK879" s="41"/>
      <c r="BL879" s="41"/>
      <c r="BM879" s="41"/>
      <c r="BN879" s="41"/>
      <c r="BO879" s="41"/>
      <c r="BP879" s="41"/>
      <c r="BQ879" s="41"/>
      <c r="BR879" s="41"/>
      <c r="BS879" s="41"/>
      <c r="BT879" s="41"/>
      <c r="BU879" s="41"/>
    </row>
    <row r="880" spans="1:73" ht="12.75" customHeight="1" x14ac:dyDescent="0.25">
      <c r="A880" s="39"/>
      <c r="B880" s="39"/>
      <c r="C880" s="39"/>
      <c r="D880" s="39"/>
      <c r="E880" s="39"/>
      <c r="F880" s="39"/>
      <c r="G880" s="39"/>
      <c r="H880" s="39"/>
      <c r="I880" s="39"/>
      <c r="J880" s="39"/>
      <c r="K880" s="39"/>
      <c r="L880" s="39"/>
      <c r="M880" s="39"/>
      <c r="N880" s="39"/>
      <c r="O880" s="39"/>
      <c r="P880" s="39"/>
      <c r="Q880" s="39"/>
      <c r="R880" s="39"/>
      <c r="S880" s="39"/>
      <c r="T880" s="39"/>
      <c r="U880" s="39"/>
      <c r="V880" s="39"/>
      <c r="W880" s="39"/>
      <c r="X880" s="39"/>
      <c r="Y880" s="39"/>
      <c r="Z880" s="39"/>
      <c r="AA880" s="39"/>
      <c r="AB880" s="39"/>
      <c r="AC880" s="39"/>
      <c r="AD880" s="39"/>
      <c r="AE880" s="39"/>
      <c r="AF880" s="39"/>
      <c r="AG880" s="39"/>
      <c r="AH880" s="39"/>
      <c r="AI880" s="39"/>
      <c r="AJ880" s="39"/>
      <c r="AK880" s="39"/>
      <c r="AL880" s="39"/>
      <c r="AM880" s="39"/>
      <c r="AN880" s="39"/>
      <c r="AO880" s="39"/>
      <c r="AP880" s="39"/>
      <c r="AQ880" s="39"/>
      <c r="AR880" s="39"/>
      <c r="AS880" s="39"/>
      <c r="AT880" s="39"/>
      <c r="AU880" s="39"/>
      <c r="AV880" s="39"/>
      <c r="AW880" s="39"/>
      <c r="AX880" s="39"/>
      <c r="AY880" s="41"/>
      <c r="AZ880" s="41"/>
      <c r="BA880" s="41"/>
      <c r="BB880" s="41"/>
      <c r="BC880" s="41"/>
      <c r="BD880" s="41"/>
      <c r="BE880" s="41"/>
      <c r="BF880" s="41"/>
      <c r="BG880" s="41"/>
      <c r="BH880" s="41"/>
      <c r="BI880" s="41"/>
      <c r="BJ880" s="41"/>
      <c r="BK880" s="41"/>
      <c r="BL880" s="41"/>
      <c r="BM880" s="41"/>
      <c r="BN880" s="41"/>
      <c r="BO880" s="41"/>
      <c r="BP880" s="41"/>
      <c r="BQ880" s="41"/>
      <c r="BR880" s="41"/>
      <c r="BS880" s="41"/>
      <c r="BT880" s="41"/>
      <c r="BU880" s="41"/>
    </row>
    <row r="881" spans="1:73" ht="12.75" customHeight="1" x14ac:dyDescent="0.25">
      <c r="A881" s="39"/>
      <c r="B881" s="39"/>
      <c r="C881" s="39"/>
      <c r="D881" s="39"/>
      <c r="E881" s="39"/>
      <c r="F881" s="39"/>
      <c r="G881" s="39"/>
      <c r="H881" s="39"/>
      <c r="I881" s="39"/>
      <c r="J881" s="39"/>
      <c r="K881" s="39"/>
      <c r="L881" s="39"/>
      <c r="M881" s="39"/>
      <c r="N881" s="39"/>
      <c r="O881" s="39"/>
      <c r="P881" s="39"/>
      <c r="Q881" s="39"/>
      <c r="R881" s="39"/>
      <c r="S881" s="39"/>
      <c r="T881" s="39"/>
      <c r="U881" s="39"/>
      <c r="V881" s="39"/>
      <c r="W881" s="39"/>
      <c r="X881" s="39"/>
      <c r="Y881" s="39"/>
      <c r="Z881" s="39"/>
      <c r="AA881" s="39"/>
      <c r="AB881" s="39"/>
      <c r="AC881" s="39"/>
      <c r="AD881" s="39"/>
      <c r="AE881" s="39"/>
      <c r="AF881" s="39"/>
      <c r="AG881" s="39"/>
      <c r="AH881" s="39"/>
      <c r="AI881" s="39"/>
      <c r="AJ881" s="39"/>
      <c r="AK881" s="39"/>
      <c r="AL881" s="39"/>
      <c r="AM881" s="39"/>
      <c r="AN881" s="39"/>
      <c r="AO881" s="39"/>
      <c r="AP881" s="39"/>
      <c r="AQ881" s="39"/>
      <c r="AR881" s="39"/>
      <c r="AS881" s="39"/>
      <c r="AT881" s="39"/>
      <c r="AU881" s="39"/>
      <c r="AV881" s="39"/>
      <c r="AW881" s="39"/>
      <c r="AX881" s="39"/>
      <c r="AY881" s="41"/>
      <c r="AZ881" s="41"/>
      <c r="BA881" s="41"/>
      <c r="BB881" s="41"/>
      <c r="BC881" s="41"/>
      <c r="BD881" s="41"/>
      <c r="BE881" s="41"/>
      <c r="BF881" s="41"/>
      <c r="BG881" s="41"/>
      <c r="BH881" s="41"/>
      <c r="BI881" s="41"/>
      <c r="BJ881" s="41"/>
      <c r="BK881" s="41"/>
      <c r="BL881" s="41"/>
      <c r="BM881" s="41"/>
      <c r="BN881" s="41"/>
      <c r="BO881" s="41"/>
      <c r="BP881" s="41"/>
      <c r="BQ881" s="41"/>
      <c r="BR881" s="41"/>
      <c r="BS881" s="41"/>
      <c r="BT881" s="41"/>
      <c r="BU881" s="41"/>
    </row>
    <row r="882" spans="1:73" ht="12.75" customHeight="1" x14ac:dyDescent="0.25">
      <c r="A882" s="39"/>
      <c r="B882" s="39"/>
      <c r="C882" s="39"/>
      <c r="D882" s="39"/>
      <c r="E882" s="39"/>
      <c r="F882" s="39"/>
      <c r="G882" s="39"/>
      <c r="H882" s="39"/>
      <c r="I882" s="39"/>
      <c r="J882" s="39"/>
      <c r="K882" s="39"/>
      <c r="L882" s="39"/>
      <c r="M882" s="39"/>
      <c r="N882" s="39"/>
      <c r="O882" s="39"/>
      <c r="P882" s="39"/>
      <c r="Q882" s="39"/>
      <c r="R882" s="39"/>
      <c r="S882" s="39"/>
      <c r="T882" s="39"/>
      <c r="U882" s="39"/>
      <c r="V882" s="39"/>
      <c r="W882" s="39"/>
      <c r="X882" s="39"/>
      <c r="Y882" s="39"/>
      <c r="Z882" s="39"/>
      <c r="AA882" s="39"/>
      <c r="AB882" s="39"/>
      <c r="AC882" s="39"/>
      <c r="AD882" s="39"/>
      <c r="AE882" s="39"/>
      <c r="AF882" s="39"/>
      <c r="AG882" s="39"/>
      <c r="AH882" s="39"/>
      <c r="AI882" s="39"/>
      <c r="AJ882" s="39"/>
      <c r="AK882" s="39"/>
      <c r="AL882" s="39"/>
      <c r="AM882" s="39"/>
      <c r="AN882" s="39"/>
      <c r="AO882" s="39"/>
      <c r="AP882" s="39"/>
      <c r="AQ882" s="39"/>
      <c r="AR882" s="39"/>
      <c r="AS882" s="39"/>
      <c r="AT882" s="39"/>
      <c r="AU882" s="39"/>
      <c r="AV882" s="39"/>
      <c r="AW882" s="39"/>
      <c r="AX882" s="39"/>
      <c r="AY882" s="41"/>
      <c r="AZ882" s="41"/>
      <c r="BA882" s="41"/>
      <c r="BB882" s="41"/>
      <c r="BC882" s="41"/>
      <c r="BD882" s="41"/>
      <c r="BE882" s="41"/>
      <c r="BF882" s="41"/>
      <c r="BG882" s="41"/>
      <c r="BH882" s="41"/>
      <c r="BI882" s="41"/>
      <c r="BJ882" s="41"/>
      <c r="BK882" s="41"/>
      <c r="BL882" s="41"/>
      <c r="BM882" s="41"/>
      <c r="BN882" s="41"/>
      <c r="BO882" s="41"/>
      <c r="BP882" s="41"/>
      <c r="BQ882" s="41"/>
      <c r="BR882" s="41"/>
      <c r="BS882" s="41"/>
      <c r="BT882" s="41"/>
      <c r="BU882" s="41"/>
    </row>
    <row r="883" spans="1:73" ht="12.75" customHeight="1" x14ac:dyDescent="0.25">
      <c r="A883" s="39"/>
      <c r="B883" s="39"/>
      <c r="C883" s="39"/>
      <c r="D883" s="39"/>
      <c r="E883" s="39"/>
      <c r="F883" s="39"/>
      <c r="G883" s="39"/>
      <c r="H883" s="39"/>
      <c r="I883" s="39"/>
      <c r="J883" s="39"/>
      <c r="K883" s="39"/>
      <c r="L883" s="39"/>
      <c r="M883" s="39"/>
      <c r="N883" s="39"/>
      <c r="O883" s="39"/>
      <c r="P883" s="39"/>
      <c r="Q883" s="39"/>
      <c r="R883" s="39"/>
      <c r="S883" s="39"/>
      <c r="T883" s="39"/>
      <c r="U883" s="39"/>
      <c r="V883" s="39"/>
      <c r="W883" s="39"/>
      <c r="X883" s="39"/>
      <c r="Y883" s="39"/>
      <c r="Z883" s="39"/>
      <c r="AA883" s="39"/>
      <c r="AB883" s="39"/>
      <c r="AC883" s="39"/>
      <c r="AD883" s="39"/>
      <c r="AE883" s="39"/>
      <c r="AF883" s="39"/>
      <c r="AG883" s="39"/>
      <c r="AH883" s="39"/>
      <c r="AI883" s="39"/>
      <c r="AJ883" s="39"/>
      <c r="AK883" s="39"/>
      <c r="AL883" s="39"/>
      <c r="AM883" s="39"/>
      <c r="AN883" s="39"/>
      <c r="AO883" s="39"/>
      <c r="AP883" s="39"/>
      <c r="AQ883" s="39"/>
      <c r="AR883" s="39"/>
      <c r="AS883" s="39"/>
      <c r="AT883" s="39"/>
      <c r="AU883" s="39"/>
      <c r="AV883" s="39"/>
      <c r="AW883" s="39"/>
      <c r="AX883" s="39"/>
      <c r="AY883" s="41"/>
      <c r="AZ883" s="41"/>
      <c r="BA883" s="41"/>
      <c r="BB883" s="41"/>
      <c r="BC883" s="41"/>
      <c r="BD883" s="41"/>
      <c r="BE883" s="41"/>
      <c r="BF883" s="41"/>
      <c r="BG883" s="41"/>
      <c r="BH883" s="41"/>
      <c r="BI883" s="41"/>
      <c r="BJ883" s="41"/>
      <c r="BK883" s="41"/>
      <c r="BL883" s="41"/>
      <c r="BM883" s="41"/>
      <c r="BN883" s="41"/>
      <c r="BO883" s="41"/>
      <c r="BP883" s="41"/>
      <c r="BQ883" s="41"/>
      <c r="BR883" s="41"/>
      <c r="BS883" s="41"/>
      <c r="BT883" s="41"/>
      <c r="BU883" s="41"/>
    </row>
    <row r="884" spans="1:73" ht="12.75" customHeight="1" x14ac:dyDescent="0.25">
      <c r="A884" s="39"/>
      <c r="B884" s="39"/>
      <c r="C884" s="39"/>
      <c r="D884" s="39"/>
      <c r="E884" s="39"/>
      <c r="F884" s="39"/>
      <c r="G884" s="39"/>
      <c r="H884" s="39"/>
      <c r="I884" s="39"/>
      <c r="J884" s="39"/>
      <c r="K884" s="39"/>
      <c r="L884" s="39"/>
      <c r="M884" s="39"/>
      <c r="N884" s="39"/>
      <c r="O884" s="39"/>
      <c r="P884" s="39"/>
      <c r="Q884" s="39"/>
      <c r="R884" s="39"/>
      <c r="S884" s="39"/>
      <c r="T884" s="39"/>
      <c r="U884" s="39"/>
      <c r="V884" s="39"/>
      <c r="W884" s="39"/>
      <c r="X884" s="39"/>
      <c r="Y884" s="39"/>
      <c r="Z884" s="39"/>
      <c r="AA884" s="39"/>
      <c r="AB884" s="39"/>
      <c r="AC884" s="39"/>
      <c r="AD884" s="39"/>
      <c r="AE884" s="39"/>
      <c r="AF884" s="39"/>
      <c r="AG884" s="39"/>
      <c r="AH884" s="39"/>
      <c r="AI884" s="39"/>
      <c r="AJ884" s="39"/>
      <c r="AK884" s="39"/>
      <c r="AL884" s="39"/>
      <c r="AM884" s="39"/>
      <c r="AN884" s="39"/>
      <c r="AO884" s="39"/>
      <c r="AP884" s="39"/>
      <c r="AQ884" s="39"/>
      <c r="AR884" s="39"/>
      <c r="AS884" s="39"/>
      <c r="AT884" s="39"/>
      <c r="AU884" s="39"/>
      <c r="AV884" s="39"/>
      <c r="AW884" s="39"/>
      <c r="AX884" s="39"/>
      <c r="AY884" s="41"/>
      <c r="AZ884" s="41"/>
      <c r="BA884" s="41"/>
      <c r="BB884" s="41"/>
      <c r="BC884" s="41"/>
      <c r="BD884" s="41"/>
      <c r="BE884" s="41"/>
      <c r="BF884" s="41"/>
      <c r="BG884" s="41"/>
      <c r="BH884" s="41"/>
      <c r="BI884" s="41"/>
      <c r="BJ884" s="41"/>
      <c r="BK884" s="41"/>
      <c r="BL884" s="41"/>
      <c r="BM884" s="41"/>
      <c r="BN884" s="41"/>
      <c r="BO884" s="41"/>
      <c r="BP884" s="41"/>
      <c r="BQ884" s="41"/>
      <c r="BR884" s="41"/>
      <c r="BS884" s="41"/>
      <c r="BT884" s="41"/>
      <c r="BU884" s="41"/>
    </row>
    <row r="885" spans="1:73" ht="12.75" customHeight="1" x14ac:dyDescent="0.25">
      <c r="A885" s="39"/>
      <c r="B885" s="39"/>
      <c r="C885" s="39"/>
      <c r="D885" s="39"/>
      <c r="E885" s="39"/>
      <c r="F885" s="39"/>
      <c r="G885" s="39"/>
      <c r="H885" s="39"/>
      <c r="I885" s="39"/>
      <c r="J885" s="39"/>
      <c r="K885" s="39"/>
      <c r="L885" s="39"/>
      <c r="M885" s="39"/>
      <c r="N885" s="39"/>
      <c r="O885" s="39"/>
      <c r="P885" s="39"/>
      <c r="Q885" s="39"/>
      <c r="R885" s="39"/>
      <c r="S885" s="39"/>
      <c r="T885" s="39"/>
      <c r="U885" s="39"/>
      <c r="V885" s="39"/>
      <c r="W885" s="39"/>
      <c r="X885" s="39"/>
      <c r="Y885" s="39"/>
      <c r="Z885" s="39"/>
      <c r="AA885" s="39"/>
      <c r="AB885" s="39"/>
      <c r="AC885" s="39"/>
      <c r="AD885" s="39"/>
      <c r="AE885" s="39"/>
      <c r="AF885" s="39"/>
      <c r="AG885" s="39"/>
      <c r="AH885" s="39"/>
      <c r="AI885" s="39"/>
      <c r="AJ885" s="39"/>
      <c r="AK885" s="39"/>
      <c r="AL885" s="39"/>
      <c r="AM885" s="39"/>
      <c r="AN885" s="39"/>
      <c r="AO885" s="39"/>
      <c r="AP885" s="39"/>
      <c r="AQ885" s="39"/>
      <c r="AR885" s="39"/>
      <c r="AS885" s="39"/>
      <c r="AT885" s="39"/>
      <c r="AU885" s="39"/>
      <c r="AV885" s="39"/>
      <c r="AW885" s="39"/>
      <c r="AX885" s="39"/>
      <c r="AY885" s="41"/>
      <c r="AZ885" s="41"/>
      <c r="BA885" s="41"/>
      <c r="BB885" s="41"/>
      <c r="BC885" s="41"/>
      <c r="BD885" s="41"/>
      <c r="BE885" s="41"/>
      <c r="BF885" s="41"/>
      <c r="BG885" s="41"/>
      <c r="BH885" s="41"/>
      <c r="BI885" s="41"/>
      <c r="BJ885" s="41"/>
      <c r="BK885" s="41"/>
      <c r="BL885" s="41"/>
      <c r="BM885" s="41"/>
      <c r="BN885" s="41"/>
      <c r="BO885" s="41"/>
      <c r="BP885" s="41"/>
      <c r="BQ885" s="41"/>
      <c r="BR885" s="41"/>
      <c r="BS885" s="41"/>
      <c r="BT885" s="41"/>
      <c r="BU885" s="41"/>
    </row>
    <row r="886" spans="1:73" ht="12.75" customHeight="1" x14ac:dyDescent="0.25">
      <c r="A886" s="39"/>
      <c r="B886" s="39"/>
      <c r="C886" s="39"/>
      <c r="D886" s="39"/>
      <c r="E886" s="39"/>
      <c r="F886" s="39"/>
      <c r="G886" s="39"/>
      <c r="H886" s="39"/>
      <c r="I886" s="39"/>
      <c r="J886" s="39"/>
      <c r="K886" s="39"/>
      <c r="L886" s="39"/>
      <c r="M886" s="39"/>
      <c r="N886" s="39"/>
      <c r="O886" s="39"/>
      <c r="P886" s="39"/>
      <c r="Q886" s="39"/>
      <c r="R886" s="39"/>
      <c r="S886" s="39"/>
      <c r="T886" s="39"/>
      <c r="U886" s="39"/>
      <c r="V886" s="39"/>
      <c r="W886" s="39"/>
      <c r="X886" s="39"/>
      <c r="Y886" s="39"/>
      <c r="Z886" s="39"/>
      <c r="AA886" s="39"/>
      <c r="AB886" s="39"/>
      <c r="AC886" s="39"/>
      <c r="AD886" s="39"/>
      <c r="AE886" s="39"/>
      <c r="AF886" s="39"/>
      <c r="AG886" s="39"/>
      <c r="AH886" s="39"/>
      <c r="AI886" s="39"/>
      <c r="AJ886" s="39"/>
      <c r="AK886" s="39"/>
      <c r="AL886" s="39"/>
      <c r="AM886" s="39"/>
      <c r="AN886" s="39"/>
      <c r="AO886" s="39"/>
      <c r="AP886" s="39"/>
      <c r="AQ886" s="39"/>
      <c r="AR886" s="39"/>
      <c r="AS886" s="39"/>
      <c r="AT886" s="39"/>
      <c r="AU886" s="39"/>
      <c r="AV886" s="39"/>
      <c r="AW886" s="39"/>
      <c r="AX886" s="39"/>
      <c r="AY886" s="41"/>
      <c r="AZ886" s="41"/>
      <c r="BA886" s="41"/>
      <c r="BB886" s="41"/>
      <c r="BC886" s="41"/>
      <c r="BD886" s="41"/>
      <c r="BE886" s="41"/>
      <c r="BF886" s="41"/>
      <c r="BG886" s="41"/>
      <c r="BH886" s="41"/>
      <c r="BI886" s="41"/>
      <c r="BJ886" s="41"/>
      <c r="BK886" s="41"/>
      <c r="BL886" s="41"/>
      <c r="BM886" s="41"/>
      <c r="BN886" s="41"/>
      <c r="BO886" s="41"/>
      <c r="BP886" s="41"/>
      <c r="BQ886" s="41"/>
      <c r="BR886" s="41"/>
      <c r="BS886" s="41"/>
      <c r="BT886" s="41"/>
      <c r="BU886" s="41"/>
    </row>
    <row r="887" spans="1:73" ht="12.75" customHeight="1" x14ac:dyDescent="0.25">
      <c r="A887" s="39"/>
      <c r="B887" s="39"/>
      <c r="C887" s="39"/>
      <c r="D887" s="39"/>
      <c r="E887" s="39"/>
      <c r="F887" s="39"/>
      <c r="G887" s="39"/>
      <c r="H887" s="39"/>
      <c r="I887" s="39"/>
      <c r="J887" s="39"/>
      <c r="K887" s="39"/>
      <c r="L887" s="39"/>
      <c r="M887" s="39"/>
      <c r="N887" s="39"/>
      <c r="O887" s="39"/>
      <c r="P887" s="39"/>
      <c r="Q887" s="39"/>
      <c r="R887" s="39"/>
      <c r="S887" s="39"/>
      <c r="T887" s="39"/>
      <c r="U887" s="39"/>
      <c r="V887" s="39"/>
      <c r="W887" s="39"/>
      <c r="X887" s="39"/>
      <c r="Y887" s="39"/>
      <c r="Z887" s="39"/>
      <c r="AA887" s="39"/>
      <c r="AB887" s="39"/>
      <c r="AC887" s="39"/>
      <c r="AD887" s="39"/>
      <c r="AE887" s="39"/>
      <c r="AF887" s="39"/>
      <c r="AG887" s="39"/>
      <c r="AH887" s="39"/>
      <c r="AI887" s="39"/>
      <c r="AJ887" s="39"/>
      <c r="AK887" s="39"/>
      <c r="AL887" s="39"/>
      <c r="AM887" s="39"/>
      <c r="AN887" s="39"/>
      <c r="AO887" s="39"/>
      <c r="AP887" s="39"/>
      <c r="AQ887" s="39"/>
      <c r="AR887" s="39"/>
      <c r="AS887" s="39"/>
      <c r="AT887" s="39"/>
      <c r="AU887" s="39"/>
      <c r="AV887" s="39"/>
      <c r="AW887" s="39"/>
      <c r="AX887" s="39"/>
      <c r="AY887" s="41"/>
      <c r="AZ887" s="41"/>
      <c r="BA887" s="41"/>
      <c r="BB887" s="41"/>
      <c r="BC887" s="41"/>
      <c r="BD887" s="41"/>
      <c r="BE887" s="41"/>
      <c r="BF887" s="41"/>
      <c r="BG887" s="41"/>
      <c r="BH887" s="41"/>
      <c r="BI887" s="41"/>
      <c r="BJ887" s="41"/>
      <c r="BK887" s="41"/>
      <c r="BL887" s="41"/>
      <c r="BM887" s="41"/>
      <c r="BN887" s="41"/>
      <c r="BO887" s="41"/>
      <c r="BP887" s="41"/>
      <c r="BQ887" s="41"/>
      <c r="BR887" s="41"/>
      <c r="BS887" s="41"/>
      <c r="BT887" s="41"/>
      <c r="BU887" s="41"/>
    </row>
    <row r="888" spans="1:73" ht="12.75" customHeight="1" x14ac:dyDescent="0.25">
      <c r="A888" s="39"/>
      <c r="B888" s="39"/>
      <c r="C888" s="39"/>
      <c r="D888" s="39"/>
      <c r="E888" s="39"/>
      <c r="F888" s="39"/>
      <c r="G888" s="39"/>
      <c r="H888" s="39"/>
      <c r="I888" s="39"/>
      <c r="J888" s="39"/>
      <c r="K888" s="39"/>
      <c r="L888" s="39"/>
      <c r="M888" s="39"/>
      <c r="N888" s="39"/>
      <c r="O888" s="39"/>
      <c r="P888" s="39"/>
      <c r="Q888" s="39"/>
      <c r="R888" s="39"/>
      <c r="S888" s="39"/>
      <c r="T888" s="39"/>
      <c r="U888" s="39"/>
      <c r="V888" s="39"/>
      <c r="W888" s="39"/>
      <c r="X888" s="39"/>
      <c r="Y888" s="39"/>
      <c r="Z888" s="39"/>
      <c r="AA888" s="39"/>
      <c r="AB888" s="39"/>
      <c r="AC888" s="39"/>
      <c r="AD888" s="39"/>
      <c r="AE888" s="39"/>
      <c r="AF888" s="39"/>
      <c r="AG888" s="39"/>
      <c r="AH888" s="39"/>
      <c r="AI888" s="39"/>
      <c r="AJ888" s="39"/>
      <c r="AK888" s="39"/>
      <c r="AL888" s="39"/>
      <c r="AM888" s="39"/>
      <c r="AN888" s="39"/>
      <c r="AO888" s="39"/>
      <c r="AP888" s="39"/>
      <c r="AQ888" s="39"/>
      <c r="AR888" s="39"/>
      <c r="AS888" s="39"/>
      <c r="AT888" s="39"/>
      <c r="AU888" s="39"/>
      <c r="AV888" s="39"/>
      <c r="AW888" s="39"/>
      <c r="AX888" s="39"/>
      <c r="AY888" s="41"/>
      <c r="AZ888" s="41"/>
      <c r="BA888" s="41"/>
      <c r="BB888" s="41"/>
      <c r="BC888" s="41"/>
      <c r="BD888" s="41"/>
      <c r="BE888" s="41"/>
      <c r="BF888" s="41"/>
      <c r="BG888" s="41"/>
      <c r="BH888" s="41"/>
      <c r="BI888" s="41"/>
      <c r="BJ888" s="41"/>
      <c r="BK888" s="41"/>
      <c r="BL888" s="41"/>
      <c r="BM888" s="41"/>
      <c r="BN888" s="41"/>
      <c r="BO888" s="41"/>
      <c r="BP888" s="41"/>
      <c r="BQ888" s="41"/>
      <c r="BR888" s="41"/>
      <c r="BS888" s="41"/>
      <c r="BT888" s="41"/>
      <c r="BU888" s="41"/>
    </row>
    <row r="889" spans="1:73" ht="12.75" customHeight="1" x14ac:dyDescent="0.25">
      <c r="A889" s="39"/>
      <c r="B889" s="39"/>
      <c r="C889" s="39"/>
      <c r="D889" s="39"/>
      <c r="E889" s="39"/>
      <c r="F889" s="39"/>
      <c r="G889" s="39"/>
      <c r="H889" s="39"/>
      <c r="I889" s="39"/>
      <c r="J889" s="39"/>
      <c r="K889" s="39"/>
      <c r="L889" s="39"/>
      <c r="M889" s="39"/>
      <c r="N889" s="39"/>
      <c r="O889" s="39"/>
      <c r="P889" s="39"/>
      <c r="Q889" s="39"/>
      <c r="R889" s="39"/>
      <c r="S889" s="39"/>
      <c r="T889" s="39"/>
      <c r="U889" s="39"/>
      <c r="V889" s="39"/>
      <c r="W889" s="39"/>
      <c r="X889" s="39"/>
      <c r="Y889" s="39"/>
      <c r="Z889" s="39"/>
      <c r="AA889" s="39"/>
      <c r="AB889" s="39"/>
      <c r="AC889" s="39"/>
      <c r="AD889" s="39"/>
      <c r="AE889" s="39"/>
      <c r="AF889" s="39"/>
      <c r="AG889" s="39"/>
      <c r="AH889" s="39"/>
      <c r="AI889" s="39"/>
      <c r="AJ889" s="39"/>
      <c r="AK889" s="39"/>
      <c r="AL889" s="39"/>
      <c r="AM889" s="39"/>
      <c r="AN889" s="39"/>
      <c r="AO889" s="39"/>
      <c r="AP889" s="39"/>
      <c r="AQ889" s="39"/>
      <c r="AR889" s="39"/>
      <c r="AS889" s="39"/>
      <c r="AT889" s="39"/>
      <c r="AU889" s="39"/>
      <c r="AV889" s="39"/>
      <c r="AW889" s="39"/>
      <c r="AX889" s="39"/>
      <c r="AY889" s="41"/>
      <c r="AZ889" s="41"/>
      <c r="BA889" s="41"/>
      <c r="BB889" s="41"/>
      <c r="BC889" s="41"/>
      <c r="BD889" s="41"/>
      <c r="BE889" s="41"/>
      <c r="BF889" s="41"/>
      <c r="BG889" s="41"/>
      <c r="BH889" s="41"/>
      <c r="BI889" s="41"/>
      <c r="BJ889" s="41"/>
      <c r="BK889" s="41"/>
      <c r="BL889" s="41"/>
      <c r="BM889" s="41"/>
      <c r="BN889" s="41"/>
      <c r="BO889" s="41"/>
      <c r="BP889" s="41"/>
      <c r="BQ889" s="41"/>
      <c r="BR889" s="41"/>
      <c r="BS889" s="41"/>
      <c r="BT889" s="41"/>
      <c r="BU889" s="41"/>
    </row>
    <row r="890" spans="1:73" ht="12.75" customHeight="1" x14ac:dyDescent="0.25">
      <c r="A890" s="39"/>
      <c r="B890" s="39"/>
      <c r="C890" s="39"/>
      <c r="D890" s="39"/>
      <c r="E890" s="39"/>
      <c r="F890" s="39"/>
      <c r="G890" s="39"/>
      <c r="H890" s="39"/>
      <c r="I890" s="39"/>
      <c r="J890" s="39"/>
      <c r="K890" s="39"/>
      <c r="L890" s="39"/>
      <c r="M890" s="39"/>
      <c r="N890" s="39"/>
      <c r="O890" s="39"/>
      <c r="P890" s="39"/>
      <c r="Q890" s="39"/>
      <c r="R890" s="39"/>
      <c r="S890" s="39"/>
      <c r="T890" s="39"/>
      <c r="U890" s="39"/>
      <c r="V890" s="39"/>
      <c r="W890" s="39"/>
      <c r="X890" s="39"/>
      <c r="Y890" s="39"/>
      <c r="Z890" s="39"/>
      <c r="AA890" s="39"/>
      <c r="AB890" s="39"/>
      <c r="AC890" s="39"/>
      <c r="AD890" s="39"/>
      <c r="AE890" s="39"/>
      <c r="AF890" s="39"/>
      <c r="AG890" s="39"/>
      <c r="AH890" s="39"/>
      <c r="AI890" s="39"/>
      <c r="AJ890" s="39"/>
      <c r="AK890" s="39"/>
      <c r="AL890" s="39"/>
      <c r="AM890" s="39"/>
      <c r="AN890" s="39"/>
      <c r="AO890" s="39"/>
      <c r="AP890" s="39"/>
      <c r="AQ890" s="39"/>
      <c r="AR890" s="39"/>
      <c r="AS890" s="39"/>
      <c r="AT890" s="39"/>
      <c r="AU890" s="39"/>
      <c r="AV890" s="39"/>
      <c r="AW890" s="39"/>
      <c r="AX890" s="39"/>
      <c r="AY890" s="41"/>
      <c r="AZ890" s="41"/>
      <c r="BA890" s="41"/>
      <c r="BB890" s="41"/>
      <c r="BC890" s="41"/>
      <c r="BD890" s="41"/>
      <c r="BE890" s="41"/>
      <c r="BF890" s="41"/>
      <c r="BG890" s="41"/>
      <c r="BH890" s="41"/>
      <c r="BI890" s="41"/>
      <c r="BJ890" s="41"/>
      <c r="BK890" s="41"/>
      <c r="BL890" s="41"/>
      <c r="BM890" s="41"/>
      <c r="BN890" s="41"/>
      <c r="BO890" s="41"/>
      <c r="BP890" s="41"/>
      <c r="BQ890" s="41"/>
      <c r="BR890" s="41"/>
      <c r="BS890" s="41"/>
      <c r="BT890" s="41"/>
      <c r="BU890" s="41"/>
    </row>
    <row r="891" spans="1:73" ht="12.75" customHeight="1" x14ac:dyDescent="0.25">
      <c r="A891" s="39"/>
      <c r="B891" s="39"/>
      <c r="C891" s="39"/>
      <c r="D891" s="39"/>
      <c r="E891" s="39"/>
      <c r="F891" s="39"/>
      <c r="G891" s="39"/>
      <c r="H891" s="39"/>
      <c r="I891" s="39"/>
      <c r="J891" s="39"/>
      <c r="K891" s="39"/>
      <c r="L891" s="39"/>
      <c r="M891" s="39"/>
      <c r="N891" s="39"/>
      <c r="O891" s="39"/>
      <c r="P891" s="39"/>
      <c r="Q891" s="39"/>
      <c r="R891" s="39"/>
      <c r="S891" s="39"/>
      <c r="T891" s="39"/>
      <c r="U891" s="39"/>
      <c r="V891" s="39"/>
      <c r="W891" s="39"/>
      <c r="X891" s="39"/>
      <c r="Y891" s="39"/>
      <c r="Z891" s="39"/>
      <c r="AA891" s="39"/>
      <c r="AB891" s="39"/>
      <c r="AC891" s="39"/>
      <c r="AD891" s="39"/>
      <c r="AE891" s="39"/>
      <c r="AF891" s="39"/>
      <c r="AG891" s="39"/>
      <c r="AH891" s="39"/>
      <c r="AI891" s="39"/>
      <c r="AJ891" s="39"/>
      <c r="AK891" s="39"/>
      <c r="AL891" s="39"/>
      <c r="AM891" s="39"/>
      <c r="AN891" s="39"/>
      <c r="AO891" s="39"/>
      <c r="AP891" s="39"/>
      <c r="AQ891" s="39"/>
      <c r="AR891" s="39"/>
      <c r="AS891" s="39"/>
      <c r="AT891" s="39"/>
      <c r="AU891" s="39"/>
      <c r="AV891" s="39"/>
      <c r="AW891" s="39"/>
      <c r="AX891" s="39"/>
      <c r="AY891" s="41"/>
      <c r="AZ891" s="41"/>
      <c r="BA891" s="41"/>
      <c r="BB891" s="41"/>
      <c r="BC891" s="41"/>
      <c r="BD891" s="41"/>
      <c r="BE891" s="41"/>
      <c r="BF891" s="41"/>
      <c r="BG891" s="41"/>
      <c r="BH891" s="41"/>
      <c r="BI891" s="41"/>
      <c r="BJ891" s="41"/>
      <c r="BK891" s="41"/>
      <c r="BL891" s="41"/>
      <c r="BM891" s="41"/>
      <c r="BN891" s="41"/>
      <c r="BO891" s="41"/>
      <c r="BP891" s="41"/>
      <c r="BQ891" s="41"/>
      <c r="BR891" s="41"/>
      <c r="BS891" s="41"/>
      <c r="BT891" s="41"/>
      <c r="BU891" s="41"/>
    </row>
    <row r="892" spans="1:73" ht="12.75" customHeight="1" x14ac:dyDescent="0.25">
      <c r="A892" s="39"/>
      <c r="B892" s="39"/>
      <c r="C892" s="39"/>
      <c r="D892" s="39"/>
      <c r="E892" s="39"/>
      <c r="F892" s="39"/>
      <c r="G892" s="39"/>
      <c r="H892" s="39"/>
      <c r="I892" s="39"/>
      <c r="J892" s="39"/>
      <c r="K892" s="39"/>
      <c r="L892" s="39"/>
      <c r="M892" s="39"/>
      <c r="N892" s="39"/>
      <c r="O892" s="39"/>
      <c r="P892" s="39"/>
      <c r="Q892" s="39"/>
      <c r="R892" s="39"/>
      <c r="S892" s="39"/>
      <c r="T892" s="39"/>
      <c r="U892" s="39"/>
      <c r="V892" s="39"/>
      <c r="W892" s="39"/>
      <c r="X892" s="39"/>
      <c r="Y892" s="39"/>
      <c r="Z892" s="39"/>
      <c r="AA892" s="39"/>
      <c r="AB892" s="39"/>
      <c r="AC892" s="39"/>
      <c r="AD892" s="39"/>
      <c r="AE892" s="39"/>
      <c r="AF892" s="39"/>
      <c r="AG892" s="39"/>
      <c r="AH892" s="39"/>
      <c r="AI892" s="39"/>
      <c r="AJ892" s="39"/>
      <c r="AK892" s="39"/>
      <c r="AL892" s="39"/>
      <c r="AM892" s="39"/>
      <c r="AN892" s="39"/>
      <c r="AO892" s="39"/>
      <c r="AP892" s="39"/>
      <c r="AQ892" s="39"/>
      <c r="AR892" s="39"/>
      <c r="AS892" s="39"/>
      <c r="AT892" s="39"/>
      <c r="AU892" s="39"/>
      <c r="AV892" s="39"/>
      <c r="AW892" s="39"/>
      <c r="AX892" s="39"/>
      <c r="AY892" s="41"/>
      <c r="AZ892" s="41"/>
      <c r="BA892" s="41"/>
      <c r="BB892" s="41"/>
      <c r="BC892" s="41"/>
      <c r="BD892" s="41"/>
      <c r="BE892" s="41"/>
      <c r="BF892" s="41"/>
      <c r="BG892" s="41"/>
      <c r="BH892" s="41"/>
      <c r="BI892" s="41"/>
      <c r="BJ892" s="41"/>
      <c r="BK892" s="41"/>
      <c r="BL892" s="41"/>
      <c r="BM892" s="41"/>
      <c r="BN892" s="41"/>
      <c r="BO892" s="41"/>
      <c r="BP892" s="41"/>
      <c r="BQ892" s="41"/>
      <c r="BR892" s="41"/>
      <c r="BS892" s="41"/>
      <c r="BT892" s="41"/>
      <c r="BU892" s="41"/>
    </row>
    <row r="893" spans="1:73" ht="12.75" customHeight="1" x14ac:dyDescent="0.25">
      <c r="A893" s="39"/>
      <c r="B893" s="39"/>
      <c r="C893" s="39"/>
      <c r="D893" s="39"/>
      <c r="E893" s="39"/>
      <c r="F893" s="39"/>
      <c r="G893" s="39"/>
      <c r="H893" s="39"/>
      <c r="I893" s="39"/>
      <c r="J893" s="39"/>
      <c r="K893" s="39"/>
      <c r="L893" s="39"/>
      <c r="M893" s="39"/>
      <c r="N893" s="39"/>
      <c r="O893" s="39"/>
      <c r="P893" s="39"/>
      <c r="Q893" s="39"/>
      <c r="R893" s="39"/>
      <c r="S893" s="39"/>
      <c r="T893" s="39"/>
      <c r="U893" s="39"/>
      <c r="V893" s="39"/>
      <c r="W893" s="39"/>
      <c r="X893" s="39"/>
      <c r="Y893" s="39"/>
      <c r="Z893" s="39"/>
      <c r="AA893" s="39"/>
      <c r="AB893" s="39"/>
      <c r="AC893" s="39"/>
      <c r="AD893" s="39"/>
      <c r="AE893" s="39"/>
      <c r="AF893" s="39"/>
      <c r="AG893" s="39"/>
      <c r="AH893" s="39"/>
      <c r="AI893" s="39"/>
      <c r="AJ893" s="39"/>
      <c r="AK893" s="39"/>
      <c r="AL893" s="39"/>
      <c r="AM893" s="39"/>
      <c r="AN893" s="39"/>
      <c r="AO893" s="39"/>
      <c r="AP893" s="39"/>
      <c r="AQ893" s="39"/>
      <c r="AR893" s="39"/>
      <c r="AS893" s="39"/>
      <c r="AT893" s="39"/>
      <c r="AU893" s="39"/>
      <c r="AV893" s="39"/>
      <c r="AW893" s="39"/>
      <c r="AX893" s="39"/>
      <c r="AY893" s="41"/>
      <c r="AZ893" s="41"/>
      <c r="BA893" s="41"/>
      <c r="BB893" s="41"/>
      <c r="BC893" s="41"/>
      <c r="BD893" s="41"/>
      <c r="BE893" s="41"/>
      <c r="BF893" s="41"/>
      <c r="BG893" s="41"/>
      <c r="BH893" s="41"/>
      <c r="BI893" s="41"/>
      <c r="BJ893" s="41"/>
      <c r="BK893" s="41"/>
      <c r="BL893" s="41"/>
      <c r="BM893" s="41"/>
      <c r="BN893" s="41"/>
      <c r="BO893" s="41"/>
      <c r="BP893" s="41"/>
      <c r="BQ893" s="41"/>
      <c r="BR893" s="41"/>
      <c r="BS893" s="41"/>
      <c r="BT893" s="41"/>
      <c r="BU893" s="41"/>
    </row>
    <row r="894" spans="1:73" ht="12.75" customHeight="1" x14ac:dyDescent="0.25">
      <c r="A894" s="39"/>
      <c r="B894" s="39"/>
      <c r="C894" s="39"/>
      <c r="D894" s="39"/>
      <c r="E894" s="39"/>
      <c r="F894" s="39"/>
      <c r="G894" s="39"/>
      <c r="H894" s="39"/>
      <c r="I894" s="39"/>
      <c r="J894" s="39"/>
      <c r="K894" s="39"/>
      <c r="L894" s="39"/>
      <c r="M894" s="39"/>
      <c r="N894" s="39"/>
      <c r="O894" s="39"/>
      <c r="P894" s="39"/>
      <c r="Q894" s="39"/>
      <c r="R894" s="39"/>
      <c r="S894" s="39"/>
      <c r="T894" s="39"/>
      <c r="U894" s="39"/>
      <c r="V894" s="39"/>
      <c r="W894" s="39"/>
      <c r="X894" s="39"/>
      <c r="Y894" s="39"/>
      <c r="Z894" s="39"/>
      <c r="AA894" s="39"/>
      <c r="AB894" s="39"/>
      <c r="AC894" s="39"/>
      <c r="AD894" s="39"/>
      <c r="AE894" s="39"/>
      <c r="AF894" s="39"/>
      <c r="AG894" s="39"/>
      <c r="AH894" s="39"/>
      <c r="AI894" s="39"/>
      <c r="AJ894" s="39"/>
      <c r="AK894" s="39"/>
      <c r="AL894" s="39"/>
      <c r="AM894" s="39"/>
      <c r="AN894" s="39"/>
      <c r="AO894" s="39"/>
      <c r="AP894" s="39"/>
      <c r="AQ894" s="39"/>
      <c r="AR894" s="39"/>
      <c r="AS894" s="39"/>
      <c r="AT894" s="39"/>
      <c r="AU894" s="39"/>
      <c r="AV894" s="39"/>
      <c r="AW894" s="39"/>
      <c r="AX894" s="39"/>
      <c r="AY894" s="41"/>
      <c r="AZ894" s="41"/>
      <c r="BA894" s="41"/>
      <c r="BB894" s="41"/>
      <c r="BC894" s="41"/>
      <c r="BD894" s="41"/>
      <c r="BE894" s="41"/>
      <c r="BF894" s="41"/>
      <c r="BG894" s="41"/>
      <c r="BH894" s="41"/>
      <c r="BI894" s="41"/>
      <c r="BJ894" s="41"/>
      <c r="BK894" s="41"/>
      <c r="BL894" s="41"/>
      <c r="BM894" s="41"/>
      <c r="BN894" s="41"/>
      <c r="BO894" s="41"/>
      <c r="BP894" s="41"/>
      <c r="BQ894" s="41"/>
      <c r="BR894" s="41"/>
      <c r="BS894" s="41"/>
      <c r="BT894" s="41"/>
      <c r="BU894" s="41"/>
    </row>
    <row r="895" spans="1:73" ht="12.75" customHeight="1" x14ac:dyDescent="0.25">
      <c r="A895" s="39"/>
      <c r="B895" s="39"/>
      <c r="C895" s="39"/>
      <c r="D895" s="39"/>
      <c r="E895" s="39"/>
      <c r="F895" s="39"/>
      <c r="G895" s="39"/>
      <c r="H895" s="39"/>
      <c r="I895" s="39"/>
      <c r="J895" s="39"/>
      <c r="K895" s="39"/>
      <c r="L895" s="39"/>
      <c r="M895" s="39"/>
      <c r="N895" s="39"/>
      <c r="O895" s="39"/>
      <c r="P895" s="39"/>
      <c r="Q895" s="39"/>
      <c r="R895" s="39"/>
      <c r="S895" s="39"/>
      <c r="T895" s="39"/>
      <c r="U895" s="39"/>
      <c r="V895" s="39"/>
      <c r="W895" s="39"/>
      <c r="X895" s="39"/>
      <c r="Y895" s="39"/>
      <c r="Z895" s="39"/>
      <c r="AA895" s="39"/>
      <c r="AB895" s="39"/>
      <c r="AC895" s="39"/>
      <c r="AD895" s="39"/>
      <c r="AE895" s="39"/>
      <c r="AF895" s="39"/>
      <c r="AG895" s="39"/>
      <c r="AH895" s="39"/>
      <c r="AI895" s="39"/>
      <c r="AJ895" s="39"/>
      <c r="AK895" s="39"/>
      <c r="AL895" s="39"/>
      <c r="AM895" s="39"/>
      <c r="AN895" s="39"/>
      <c r="AO895" s="39"/>
      <c r="AP895" s="39"/>
      <c r="AQ895" s="39"/>
      <c r="AR895" s="39"/>
      <c r="AS895" s="39"/>
      <c r="AT895" s="39"/>
      <c r="AU895" s="39"/>
      <c r="AV895" s="39"/>
      <c r="AW895" s="39"/>
      <c r="AX895" s="39"/>
      <c r="AY895" s="41"/>
      <c r="AZ895" s="41"/>
      <c r="BA895" s="41"/>
      <c r="BB895" s="41"/>
      <c r="BC895" s="41"/>
      <c r="BD895" s="41"/>
      <c r="BE895" s="41"/>
      <c r="BF895" s="41"/>
      <c r="BG895" s="41"/>
      <c r="BH895" s="41"/>
      <c r="BI895" s="41"/>
      <c r="BJ895" s="41"/>
      <c r="BK895" s="41"/>
      <c r="BL895" s="41"/>
      <c r="BM895" s="41"/>
      <c r="BN895" s="41"/>
      <c r="BO895" s="41"/>
      <c r="BP895" s="41"/>
      <c r="BQ895" s="41"/>
      <c r="BR895" s="41"/>
      <c r="BS895" s="41"/>
      <c r="BT895" s="41"/>
      <c r="BU895" s="41"/>
    </row>
    <row r="896" spans="1:73" ht="12.75" customHeight="1" x14ac:dyDescent="0.25">
      <c r="A896" s="39"/>
      <c r="B896" s="39"/>
      <c r="C896" s="39"/>
      <c r="D896" s="39"/>
      <c r="E896" s="39"/>
      <c r="F896" s="39"/>
      <c r="G896" s="39"/>
      <c r="H896" s="39"/>
      <c r="I896" s="39"/>
      <c r="J896" s="39"/>
      <c r="K896" s="39"/>
      <c r="L896" s="39"/>
      <c r="M896" s="39"/>
      <c r="N896" s="39"/>
      <c r="O896" s="39"/>
      <c r="P896" s="39"/>
      <c r="Q896" s="39"/>
      <c r="R896" s="39"/>
      <c r="S896" s="39"/>
      <c r="T896" s="39"/>
      <c r="U896" s="39"/>
      <c r="V896" s="39"/>
      <c r="W896" s="39"/>
      <c r="X896" s="39"/>
      <c r="Y896" s="39"/>
      <c r="Z896" s="39"/>
      <c r="AA896" s="39"/>
      <c r="AB896" s="39"/>
      <c r="AC896" s="39"/>
      <c r="AD896" s="39"/>
      <c r="AE896" s="39"/>
      <c r="AF896" s="39"/>
      <c r="AG896" s="39"/>
      <c r="AH896" s="39"/>
      <c r="AI896" s="39"/>
      <c r="AJ896" s="39"/>
      <c r="AK896" s="39"/>
      <c r="AL896" s="39"/>
      <c r="AM896" s="39"/>
      <c r="AN896" s="39"/>
      <c r="AO896" s="39"/>
      <c r="AP896" s="39"/>
      <c r="AQ896" s="39"/>
      <c r="AR896" s="39"/>
      <c r="AS896" s="39"/>
      <c r="AT896" s="39"/>
      <c r="AU896" s="39"/>
      <c r="AV896" s="39"/>
      <c r="AW896" s="39"/>
      <c r="AX896" s="39"/>
      <c r="AY896" s="41"/>
      <c r="AZ896" s="41"/>
      <c r="BA896" s="41"/>
      <c r="BB896" s="41"/>
      <c r="BC896" s="41"/>
      <c r="BD896" s="41"/>
      <c r="BE896" s="41"/>
      <c r="BF896" s="41"/>
      <c r="BG896" s="41"/>
      <c r="BH896" s="41"/>
      <c r="BI896" s="41"/>
      <c r="BJ896" s="41"/>
      <c r="BK896" s="41"/>
      <c r="BL896" s="41"/>
      <c r="BM896" s="41"/>
      <c r="BN896" s="41"/>
      <c r="BO896" s="41"/>
      <c r="BP896" s="41"/>
      <c r="BQ896" s="41"/>
      <c r="BR896" s="41"/>
      <c r="BS896" s="41"/>
      <c r="BT896" s="41"/>
      <c r="BU896" s="41"/>
    </row>
    <row r="897" spans="1:73" ht="12.75" customHeight="1" x14ac:dyDescent="0.25">
      <c r="A897" s="39"/>
      <c r="B897" s="39"/>
      <c r="C897" s="39"/>
      <c r="D897" s="39"/>
      <c r="E897" s="39"/>
      <c r="F897" s="39"/>
      <c r="G897" s="39"/>
      <c r="H897" s="39"/>
      <c r="I897" s="39"/>
      <c r="J897" s="39"/>
      <c r="K897" s="39"/>
      <c r="L897" s="39"/>
      <c r="M897" s="39"/>
      <c r="N897" s="39"/>
      <c r="O897" s="39"/>
      <c r="P897" s="39"/>
      <c r="Q897" s="39"/>
      <c r="R897" s="39"/>
      <c r="S897" s="39"/>
      <c r="T897" s="39"/>
      <c r="U897" s="39"/>
      <c r="V897" s="39"/>
      <c r="W897" s="39"/>
      <c r="X897" s="39"/>
      <c r="Y897" s="39"/>
      <c r="Z897" s="39"/>
      <c r="AA897" s="39"/>
      <c r="AB897" s="39"/>
      <c r="AC897" s="39"/>
      <c r="AD897" s="39"/>
      <c r="AE897" s="39"/>
      <c r="AF897" s="39"/>
      <c r="AG897" s="39"/>
      <c r="AH897" s="39"/>
      <c r="AI897" s="39"/>
      <c r="AJ897" s="39"/>
      <c r="AK897" s="39"/>
      <c r="AL897" s="39"/>
      <c r="AM897" s="39"/>
      <c r="AN897" s="39"/>
      <c r="AO897" s="39"/>
      <c r="AP897" s="39"/>
      <c r="AQ897" s="39"/>
      <c r="AR897" s="39"/>
      <c r="AS897" s="39"/>
      <c r="AT897" s="39"/>
      <c r="AU897" s="39"/>
      <c r="AV897" s="39"/>
      <c r="AW897" s="39"/>
      <c r="AX897" s="39"/>
      <c r="AY897" s="41"/>
      <c r="AZ897" s="41"/>
      <c r="BA897" s="41"/>
      <c r="BB897" s="41"/>
      <c r="BC897" s="41"/>
      <c r="BD897" s="41"/>
      <c r="BE897" s="41"/>
      <c r="BF897" s="41"/>
      <c r="BG897" s="41"/>
      <c r="BH897" s="41"/>
      <c r="BI897" s="41"/>
      <c r="BJ897" s="41"/>
      <c r="BK897" s="41"/>
      <c r="BL897" s="41"/>
      <c r="BM897" s="41"/>
      <c r="BN897" s="41"/>
      <c r="BO897" s="41"/>
      <c r="BP897" s="41"/>
      <c r="BQ897" s="41"/>
      <c r="BR897" s="41"/>
      <c r="BS897" s="41"/>
      <c r="BT897" s="41"/>
      <c r="BU897" s="41"/>
    </row>
    <row r="898" spans="1:73" ht="12.75" customHeight="1" x14ac:dyDescent="0.25">
      <c r="A898" s="39"/>
      <c r="B898" s="39"/>
      <c r="C898" s="39"/>
      <c r="D898" s="39"/>
      <c r="E898" s="39"/>
      <c r="F898" s="39"/>
      <c r="G898" s="39"/>
      <c r="H898" s="39"/>
      <c r="I898" s="39"/>
      <c r="J898" s="39"/>
      <c r="K898" s="39"/>
      <c r="L898" s="39"/>
      <c r="M898" s="39"/>
      <c r="N898" s="39"/>
      <c r="O898" s="39"/>
      <c r="P898" s="39"/>
      <c r="Q898" s="39"/>
      <c r="R898" s="39"/>
      <c r="S898" s="39"/>
      <c r="T898" s="39"/>
      <c r="U898" s="39"/>
      <c r="V898" s="39"/>
      <c r="W898" s="39"/>
      <c r="X898" s="39"/>
      <c r="Y898" s="39"/>
      <c r="Z898" s="39"/>
      <c r="AA898" s="39"/>
      <c r="AB898" s="39"/>
      <c r="AC898" s="39"/>
      <c r="AD898" s="39"/>
      <c r="AE898" s="39"/>
      <c r="AF898" s="39"/>
      <c r="AG898" s="39"/>
      <c r="AH898" s="39"/>
      <c r="AI898" s="39"/>
      <c r="AJ898" s="39"/>
      <c r="AK898" s="39"/>
      <c r="AL898" s="39"/>
      <c r="AM898" s="39"/>
      <c r="AN898" s="39"/>
      <c r="AO898" s="39"/>
      <c r="AP898" s="39"/>
      <c r="AQ898" s="39"/>
      <c r="AR898" s="39"/>
      <c r="AS898" s="39"/>
      <c r="AT898" s="39"/>
      <c r="AU898" s="39"/>
      <c r="AV898" s="39"/>
      <c r="AW898" s="39"/>
      <c r="AX898" s="39"/>
      <c r="AY898" s="41"/>
      <c r="AZ898" s="41"/>
      <c r="BA898" s="41"/>
      <c r="BB898" s="41"/>
      <c r="BC898" s="41"/>
      <c r="BD898" s="41"/>
      <c r="BE898" s="41"/>
      <c r="BF898" s="41"/>
      <c r="BG898" s="41"/>
      <c r="BH898" s="41"/>
      <c r="BI898" s="41"/>
      <c r="BJ898" s="41"/>
      <c r="BK898" s="41"/>
      <c r="BL898" s="41"/>
      <c r="BM898" s="41"/>
      <c r="BN898" s="41"/>
      <c r="BO898" s="41"/>
      <c r="BP898" s="41"/>
      <c r="BQ898" s="41"/>
      <c r="BR898" s="41"/>
      <c r="BS898" s="41"/>
      <c r="BT898" s="41"/>
      <c r="BU898" s="41"/>
    </row>
    <row r="899" spans="1:73" ht="12.75" customHeight="1" x14ac:dyDescent="0.25">
      <c r="A899" s="39"/>
      <c r="B899" s="39"/>
      <c r="C899" s="39"/>
      <c r="D899" s="39"/>
      <c r="E899" s="39"/>
      <c r="F899" s="39"/>
      <c r="G899" s="39"/>
      <c r="H899" s="39"/>
      <c r="I899" s="39"/>
      <c r="J899" s="39"/>
      <c r="K899" s="39"/>
      <c r="L899" s="39"/>
      <c r="M899" s="39"/>
      <c r="N899" s="39"/>
      <c r="O899" s="39"/>
      <c r="P899" s="39"/>
      <c r="Q899" s="39"/>
      <c r="R899" s="39"/>
      <c r="S899" s="39"/>
      <c r="T899" s="39"/>
      <c r="U899" s="39"/>
      <c r="V899" s="39"/>
      <c r="W899" s="39"/>
      <c r="X899" s="39"/>
      <c r="Y899" s="39"/>
      <c r="Z899" s="39"/>
      <c r="AA899" s="39"/>
      <c r="AB899" s="39"/>
      <c r="AC899" s="39"/>
      <c r="AD899" s="39"/>
      <c r="AE899" s="39"/>
      <c r="AF899" s="39"/>
      <c r="AG899" s="39"/>
      <c r="AH899" s="39"/>
      <c r="AI899" s="39"/>
      <c r="AJ899" s="39"/>
      <c r="AK899" s="39"/>
      <c r="AL899" s="39"/>
      <c r="AM899" s="39"/>
      <c r="AN899" s="39"/>
      <c r="AO899" s="39"/>
      <c r="AP899" s="39"/>
      <c r="AQ899" s="39"/>
      <c r="AR899" s="39"/>
      <c r="AS899" s="39"/>
      <c r="AT899" s="39"/>
      <c r="AU899" s="39"/>
      <c r="AV899" s="39"/>
      <c r="AW899" s="39"/>
      <c r="AX899" s="39"/>
      <c r="AY899" s="41"/>
      <c r="AZ899" s="41"/>
      <c r="BA899" s="41"/>
      <c r="BB899" s="41"/>
      <c r="BC899" s="41"/>
      <c r="BD899" s="41"/>
      <c r="BE899" s="41"/>
      <c r="BF899" s="41"/>
      <c r="BG899" s="41"/>
      <c r="BH899" s="41"/>
      <c r="BI899" s="41"/>
      <c r="BJ899" s="41"/>
      <c r="BK899" s="41"/>
      <c r="BL899" s="41"/>
      <c r="BM899" s="41"/>
      <c r="BN899" s="41"/>
      <c r="BO899" s="41"/>
      <c r="BP899" s="41"/>
      <c r="BQ899" s="41"/>
      <c r="BR899" s="41"/>
      <c r="BS899" s="41"/>
      <c r="BT899" s="41"/>
      <c r="BU899" s="41"/>
    </row>
    <row r="900" spans="1:73" ht="12.75" customHeight="1" x14ac:dyDescent="0.25">
      <c r="A900" s="39"/>
      <c r="B900" s="39"/>
      <c r="C900" s="39"/>
      <c r="D900" s="39"/>
      <c r="E900" s="39"/>
      <c r="F900" s="39"/>
      <c r="G900" s="39"/>
      <c r="H900" s="39"/>
      <c r="I900" s="39"/>
      <c r="J900" s="39"/>
      <c r="K900" s="39"/>
      <c r="L900" s="39"/>
      <c r="M900" s="39"/>
      <c r="N900" s="39"/>
      <c r="O900" s="39"/>
      <c r="P900" s="39"/>
      <c r="Q900" s="39"/>
      <c r="R900" s="39"/>
      <c r="S900" s="39"/>
      <c r="T900" s="39"/>
      <c r="U900" s="39"/>
      <c r="V900" s="39"/>
      <c r="W900" s="39"/>
      <c r="X900" s="39"/>
      <c r="Y900" s="39"/>
      <c r="Z900" s="39"/>
      <c r="AA900" s="39"/>
      <c r="AB900" s="39"/>
      <c r="AC900" s="39"/>
      <c r="AD900" s="39"/>
      <c r="AE900" s="39"/>
      <c r="AF900" s="39"/>
      <c r="AG900" s="39"/>
      <c r="AH900" s="39"/>
      <c r="AI900" s="39"/>
      <c r="AJ900" s="39"/>
      <c r="AK900" s="39"/>
      <c r="AL900" s="39"/>
      <c r="AM900" s="39"/>
      <c r="AN900" s="39"/>
      <c r="AO900" s="39"/>
      <c r="AP900" s="39"/>
      <c r="AQ900" s="39"/>
      <c r="AR900" s="39"/>
      <c r="AS900" s="39"/>
      <c r="AT900" s="39"/>
      <c r="AU900" s="39"/>
      <c r="AV900" s="39"/>
      <c r="AW900" s="39"/>
      <c r="AX900" s="39"/>
      <c r="AY900" s="41"/>
      <c r="AZ900" s="41"/>
      <c r="BA900" s="41"/>
      <c r="BB900" s="41"/>
      <c r="BC900" s="41"/>
      <c r="BD900" s="41"/>
      <c r="BE900" s="41"/>
      <c r="BF900" s="41"/>
      <c r="BG900" s="41"/>
      <c r="BH900" s="41"/>
      <c r="BI900" s="41"/>
      <c r="BJ900" s="41"/>
      <c r="BK900" s="41"/>
      <c r="BL900" s="41"/>
      <c r="BM900" s="41"/>
      <c r="BN900" s="41"/>
      <c r="BO900" s="41"/>
      <c r="BP900" s="41"/>
      <c r="BQ900" s="41"/>
      <c r="BR900" s="41"/>
      <c r="BS900" s="41"/>
      <c r="BT900" s="41"/>
      <c r="BU900" s="41"/>
    </row>
    <row r="901" spans="1:73" ht="12.75" customHeight="1" x14ac:dyDescent="0.25">
      <c r="A901" s="39"/>
      <c r="B901" s="39"/>
      <c r="C901" s="39"/>
      <c r="D901" s="39"/>
      <c r="E901" s="39"/>
      <c r="F901" s="39"/>
      <c r="G901" s="39"/>
      <c r="H901" s="39"/>
      <c r="I901" s="39"/>
      <c r="J901" s="39"/>
      <c r="K901" s="39"/>
      <c r="L901" s="39"/>
      <c r="M901" s="39"/>
      <c r="N901" s="39"/>
      <c r="O901" s="39"/>
      <c r="P901" s="39"/>
      <c r="Q901" s="39"/>
      <c r="R901" s="39"/>
      <c r="S901" s="39"/>
      <c r="T901" s="39"/>
      <c r="U901" s="39"/>
      <c r="V901" s="39"/>
      <c r="W901" s="39"/>
      <c r="X901" s="39"/>
      <c r="Y901" s="39"/>
      <c r="Z901" s="39"/>
      <c r="AA901" s="39"/>
      <c r="AB901" s="39"/>
      <c r="AC901" s="39"/>
      <c r="AD901" s="39"/>
      <c r="AE901" s="39"/>
      <c r="AF901" s="39"/>
      <c r="AG901" s="39"/>
      <c r="AH901" s="39"/>
      <c r="AI901" s="39"/>
      <c r="AJ901" s="39"/>
      <c r="AK901" s="39"/>
      <c r="AL901" s="39"/>
      <c r="AM901" s="39"/>
      <c r="AN901" s="39"/>
      <c r="AO901" s="39"/>
      <c r="AP901" s="39"/>
      <c r="AQ901" s="39"/>
      <c r="AR901" s="39"/>
      <c r="AS901" s="39"/>
      <c r="AT901" s="39"/>
      <c r="AU901" s="39"/>
      <c r="AV901" s="39"/>
      <c r="AW901" s="39"/>
      <c r="AX901" s="39"/>
      <c r="AY901" s="41"/>
      <c r="AZ901" s="41"/>
      <c r="BA901" s="41"/>
      <c r="BB901" s="41"/>
      <c r="BC901" s="41"/>
      <c r="BD901" s="41"/>
      <c r="BE901" s="41"/>
      <c r="BF901" s="41"/>
      <c r="BG901" s="41"/>
      <c r="BH901" s="41"/>
      <c r="BI901" s="41"/>
      <c r="BJ901" s="41"/>
      <c r="BK901" s="41"/>
      <c r="BL901" s="41"/>
      <c r="BM901" s="41"/>
      <c r="BN901" s="41"/>
      <c r="BO901" s="41"/>
      <c r="BP901" s="41"/>
      <c r="BQ901" s="41"/>
      <c r="BR901" s="41"/>
      <c r="BS901" s="41"/>
      <c r="BT901" s="41"/>
      <c r="BU901" s="41"/>
    </row>
    <row r="902" spans="1:73" ht="12.75" customHeight="1" x14ac:dyDescent="0.25">
      <c r="A902" s="39"/>
      <c r="B902" s="39"/>
      <c r="C902" s="39"/>
      <c r="D902" s="39"/>
      <c r="E902" s="39"/>
      <c r="F902" s="39"/>
      <c r="G902" s="39"/>
      <c r="H902" s="39"/>
      <c r="I902" s="39"/>
      <c r="J902" s="39"/>
      <c r="K902" s="39"/>
      <c r="L902" s="39"/>
      <c r="M902" s="39"/>
      <c r="N902" s="39"/>
      <c r="O902" s="39"/>
      <c r="P902" s="39"/>
      <c r="Q902" s="39"/>
      <c r="R902" s="39"/>
      <c r="S902" s="39"/>
      <c r="T902" s="39"/>
      <c r="U902" s="39"/>
      <c r="V902" s="39"/>
      <c r="W902" s="39"/>
      <c r="X902" s="39"/>
      <c r="Y902" s="39"/>
      <c r="Z902" s="39"/>
      <c r="AA902" s="39"/>
      <c r="AB902" s="39"/>
      <c r="AC902" s="39"/>
      <c r="AD902" s="39"/>
      <c r="AE902" s="39"/>
      <c r="AF902" s="39"/>
      <c r="AG902" s="39"/>
      <c r="AH902" s="39"/>
      <c r="AI902" s="39"/>
      <c r="AJ902" s="39"/>
      <c r="AK902" s="39"/>
      <c r="AL902" s="39"/>
      <c r="AM902" s="39"/>
      <c r="AN902" s="39"/>
      <c r="AO902" s="39"/>
      <c r="AP902" s="39"/>
      <c r="AQ902" s="39"/>
      <c r="AR902" s="39"/>
      <c r="AS902" s="39"/>
      <c r="AT902" s="39"/>
      <c r="AU902" s="39"/>
      <c r="AV902" s="39"/>
      <c r="AW902" s="39"/>
      <c r="AX902" s="39"/>
      <c r="AY902" s="41"/>
      <c r="AZ902" s="41"/>
      <c r="BA902" s="41"/>
      <c r="BB902" s="41"/>
      <c r="BC902" s="41"/>
      <c r="BD902" s="41"/>
      <c r="BE902" s="41"/>
      <c r="BF902" s="41"/>
      <c r="BG902" s="41"/>
      <c r="BH902" s="41"/>
      <c r="BI902" s="41"/>
      <c r="BJ902" s="41"/>
      <c r="BK902" s="41"/>
      <c r="BL902" s="41"/>
      <c r="BM902" s="41"/>
      <c r="BN902" s="41"/>
      <c r="BO902" s="41"/>
      <c r="BP902" s="41"/>
      <c r="BQ902" s="41"/>
      <c r="BR902" s="41"/>
      <c r="BS902" s="41"/>
      <c r="BT902" s="41"/>
      <c r="BU902" s="41"/>
    </row>
    <row r="903" spans="1:73" ht="12.75" customHeight="1" x14ac:dyDescent="0.25">
      <c r="A903" s="39"/>
      <c r="B903" s="39"/>
      <c r="C903" s="39"/>
      <c r="D903" s="39"/>
      <c r="E903" s="39"/>
      <c r="F903" s="39"/>
      <c r="G903" s="39"/>
      <c r="H903" s="39"/>
      <c r="I903" s="39"/>
      <c r="J903" s="39"/>
      <c r="K903" s="39"/>
      <c r="L903" s="39"/>
      <c r="M903" s="39"/>
      <c r="N903" s="39"/>
      <c r="O903" s="39"/>
      <c r="P903" s="39"/>
      <c r="Q903" s="39"/>
      <c r="R903" s="39"/>
      <c r="S903" s="39"/>
      <c r="T903" s="39"/>
      <c r="U903" s="39"/>
      <c r="V903" s="39"/>
      <c r="W903" s="39"/>
      <c r="X903" s="39"/>
      <c r="Y903" s="39"/>
      <c r="Z903" s="39"/>
      <c r="AA903" s="39"/>
      <c r="AB903" s="39"/>
      <c r="AC903" s="39"/>
      <c r="AD903" s="39"/>
      <c r="AE903" s="39"/>
      <c r="AF903" s="39"/>
      <c r="AG903" s="39"/>
      <c r="AH903" s="39"/>
      <c r="AI903" s="39"/>
      <c r="AJ903" s="39"/>
      <c r="AK903" s="39"/>
      <c r="AL903" s="39"/>
      <c r="AM903" s="39"/>
      <c r="AN903" s="39"/>
      <c r="AO903" s="39"/>
      <c r="AP903" s="39"/>
      <c r="AQ903" s="39"/>
      <c r="AR903" s="39"/>
      <c r="AS903" s="39"/>
      <c r="AT903" s="39"/>
      <c r="AU903" s="39"/>
      <c r="AV903" s="39"/>
      <c r="AW903" s="39"/>
      <c r="AX903" s="39"/>
      <c r="AY903" s="41"/>
      <c r="AZ903" s="41"/>
      <c r="BA903" s="41"/>
      <c r="BB903" s="41"/>
      <c r="BC903" s="41"/>
      <c r="BD903" s="41"/>
      <c r="BE903" s="41"/>
      <c r="BF903" s="41"/>
      <c r="BG903" s="41"/>
      <c r="BH903" s="41"/>
      <c r="BI903" s="41"/>
      <c r="BJ903" s="41"/>
      <c r="BK903" s="41"/>
      <c r="BL903" s="41"/>
      <c r="BM903" s="41"/>
      <c r="BN903" s="41"/>
      <c r="BO903" s="41"/>
      <c r="BP903" s="41"/>
      <c r="BQ903" s="41"/>
      <c r="BR903" s="41"/>
      <c r="BS903" s="41"/>
      <c r="BT903" s="41"/>
      <c r="BU903" s="41"/>
    </row>
    <row r="904" spans="1:73" ht="12.75" customHeight="1" x14ac:dyDescent="0.25">
      <c r="A904" s="39"/>
      <c r="B904" s="39"/>
      <c r="C904" s="39"/>
      <c r="D904" s="39"/>
      <c r="E904" s="39"/>
      <c r="F904" s="39"/>
      <c r="G904" s="39"/>
      <c r="H904" s="39"/>
      <c r="I904" s="39"/>
      <c r="J904" s="39"/>
      <c r="K904" s="39"/>
      <c r="L904" s="39"/>
      <c r="M904" s="39"/>
      <c r="N904" s="39"/>
      <c r="O904" s="39"/>
      <c r="P904" s="39"/>
      <c r="Q904" s="39"/>
      <c r="R904" s="39"/>
      <c r="S904" s="39"/>
      <c r="T904" s="39"/>
      <c r="U904" s="39"/>
      <c r="V904" s="39"/>
      <c r="W904" s="39"/>
      <c r="X904" s="39"/>
      <c r="Y904" s="39"/>
      <c r="Z904" s="39"/>
      <c r="AA904" s="39"/>
      <c r="AB904" s="39"/>
      <c r="AC904" s="39"/>
      <c r="AD904" s="39"/>
      <c r="AE904" s="39"/>
      <c r="AF904" s="39"/>
      <c r="AG904" s="39"/>
      <c r="AH904" s="39"/>
      <c r="AI904" s="39"/>
      <c r="AJ904" s="39"/>
      <c r="AK904" s="39"/>
      <c r="AL904" s="39"/>
      <c r="AM904" s="39"/>
      <c r="AN904" s="39"/>
      <c r="AO904" s="39"/>
      <c r="AP904" s="39"/>
      <c r="AQ904" s="39"/>
      <c r="AR904" s="39"/>
      <c r="AS904" s="39"/>
      <c r="AT904" s="39"/>
      <c r="AU904" s="39"/>
      <c r="AV904" s="39"/>
      <c r="AW904" s="39"/>
      <c r="AX904" s="39"/>
      <c r="AY904" s="41"/>
      <c r="AZ904" s="41"/>
      <c r="BA904" s="41"/>
      <c r="BB904" s="41"/>
      <c r="BC904" s="41"/>
      <c r="BD904" s="41"/>
      <c r="BE904" s="41"/>
      <c r="BF904" s="41"/>
      <c r="BG904" s="41"/>
      <c r="BH904" s="41"/>
      <c r="BI904" s="41"/>
      <c r="BJ904" s="41"/>
      <c r="BK904" s="41"/>
      <c r="BL904" s="41"/>
      <c r="BM904" s="41"/>
      <c r="BN904" s="41"/>
      <c r="BO904" s="41"/>
      <c r="BP904" s="41"/>
      <c r="BQ904" s="41"/>
      <c r="BR904" s="41"/>
      <c r="BS904" s="41"/>
      <c r="BT904" s="41"/>
      <c r="BU904" s="41"/>
    </row>
    <row r="905" spans="1:73" ht="12.75" customHeight="1" x14ac:dyDescent="0.25">
      <c r="A905" s="39"/>
      <c r="B905" s="39"/>
      <c r="C905" s="39"/>
      <c r="D905" s="39"/>
      <c r="E905" s="39"/>
      <c r="F905" s="39"/>
      <c r="G905" s="39"/>
      <c r="H905" s="39"/>
      <c r="I905" s="39"/>
      <c r="J905" s="39"/>
      <c r="K905" s="39"/>
      <c r="L905" s="39"/>
      <c r="M905" s="39"/>
      <c r="N905" s="39"/>
      <c r="O905" s="39"/>
      <c r="P905" s="39"/>
      <c r="Q905" s="39"/>
      <c r="R905" s="39"/>
      <c r="S905" s="39"/>
      <c r="T905" s="39"/>
      <c r="U905" s="39"/>
      <c r="V905" s="39"/>
      <c r="W905" s="39"/>
      <c r="X905" s="39"/>
      <c r="Y905" s="39"/>
      <c r="Z905" s="39"/>
      <c r="AA905" s="39"/>
      <c r="AB905" s="39"/>
      <c r="AC905" s="39"/>
      <c r="AD905" s="39"/>
      <c r="AE905" s="39"/>
      <c r="AF905" s="39"/>
      <c r="AG905" s="39"/>
      <c r="AH905" s="39"/>
      <c r="AI905" s="39"/>
      <c r="AJ905" s="39"/>
      <c r="AK905" s="39"/>
      <c r="AL905" s="39"/>
      <c r="AM905" s="39"/>
      <c r="AN905" s="39"/>
      <c r="AO905" s="39"/>
      <c r="AP905" s="39"/>
      <c r="AQ905" s="39"/>
      <c r="AR905" s="39"/>
      <c r="AS905" s="39"/>
      <c r="AT905" s="39"/>
      <c r="AU905" s="39"/>
      <c r="AV905" s="39"/>
      <c r="AW905" s="39"/>
      <c r="AX905" s="39"/>
      <c r="AY905" s="41"/>
      <c r="AZ905" s="41"/>
      <c r="BA905" s="41"/>
      <c r="BB905" s="41"/>
      <c r="BC905" s="41"/>
      <c r="BD905" s="41"/>
      <c r="BE905" s="41"/>
      <c r="BF905" s="41"/>
      <c r="BG905" s="41"/>
      <c r="BH905" s="41"/>
      <c r="BI905" s="41"/>
      <c r="BJ905" s="41"/>
      <c r="BK905" s="41"/>
      <c r="BL905" s="41"/>
      <c r="BM905" s="41"/>
      <c r="BN905" s="41"/>
      <c r="BO905" s="41"/>
      <c r="BP905" s="41"/>
      <c r="BQ905" s="41"/>
      <c r="BR905" s="41"/>
      <c r="BS905" s="41"/>
      <c r="BT905" s="41"/>
      <c r="BU905" s="41"/>
    </row>
    <row r="906" spans="1:73" ht="12.75" customHeight="1" x14ac:dyDescent="0.25">
      <c r="A906" s="39"/>
      <c r="B906" s="39"/>
      <c r="C906" s="39"/>
      <c r="D906" s="39"/>
      <c r="E906" s="39"/>
      <c r="F906" s="39"/>
      <c r="G906" s="39"/>
      <c r="H906" s="39"/>
      <c r="I906" s="39"/>
      <c r="J906" s="39"/>
      <c r="K906" s="39"/>
      <c r="L906" s="39"/>
      <c r="M906" s="39"/>
      <c r="N906" s="39"/>
      <c r="O906" s="39"/>
      <c r="P906" s="39"/>
      <c r="Q906" s="39"/>
      <c r="R906" s="39"/>
      <c r="S906" s="39"/>
      <c r="T906" s="39"/>
      <c r="U906" s="39"/>
      <c r="V906" s="39"/>
      <c r="W906" s="39"/>
      <c r="X906" s="39"/>
      <c r="Y906" s="39"/>
      <c r="Z906" s="39"/>
      <c r="AA906" s="39"/>
      <c r="AB906" s="39"/>
      <c r="AC906" s="39"/>
      <c r="AD906" s="39"/>
      <c r="AE906" s="39"/>
      <c r="AF906" s="39"/>
      <c r="AG906" s="39"/>
      <c r="AH906" s="39"/>
      <c r="AI906" s="39"/>
      <c r="AJ906" s="39"/>
      <c r="AK906" s="39"/>
      <c r="AL906" s="39"/>
      <c r="AM906" s="39"/>
      <c r="AN906" s="39"/>
      <c r="AO906" s="39"/>
      <c r="AP906" s="39"/>
      <c r="AQ906" s="39"/>
      <c r="AR906" s="39"/>
      <c r="AS906" s="39"/>
      <c r="AT906" s="39"/>
      <c r="AU906" s="39"/>
      <c r="AV906" s="39"/>
      <c r="AW906" s="39"/>
      <c r="AX906" s="39"/>
      <c r="AY906" s="41"/>
      <c r="AZ906" s="41"/>
      <c r="BA906" s="41"/>
      <c r="BB906" s="41"/>
      <c r="BC906" s="41"/>
      <c r="BD906" s="41"/>
      <c r="BE906" s="41"/>
      <c r="BF906" s="41"/>
      <c r="BG906" s="41"/>
      <c r="BH906" s="41"/>
      <c r="BI906" s="41"/>
      <c r="BJ906" s="41"/>
      <c r="BK906" s="41"/>
      <c r="BL906" s="41"/>
      <c r="BM906" s="41"/>
      <c r="BN906" s="41"/>
      <c r="BO906" s="41"/>
      <c r="BP906" s="41"/>
      <c r="BQ906" s="41"/>
      <c r="BR906" s="41"/>
      <c r="BS906" s="41"/>
      <c r="BT906" s="41"/>
      <c r="BU906" s="41"/>
    </row>
    <row r="907" spans="1:73" ht="12.75" customHeight="1" x14ac:dyDescent="0.25">
      <c r="A907" s="39"/>
      <c r="B907" s="39"/>
      <c r="C907" s="39"/>
      <c r="D907" s="39"/>
      <c r="E907" s="39"/>
      <c r="F907" s="39"/>
      <c r="G907" s="39"/>
      <c r="H907" s="39"/>
      <c r="I907" s="39"/>
      <c r="J907" s="39"/>
      <c r="K907" s="39"/>
      <c r="L907" s="39"/>
      <c r="M907" s="39"/>
      <c r="N907" s="39"/>
      <c r="O907" s="39"/>
      <c r="P907" s="39"/>
      <c r="Q907" s="39"/>
      <c r="R907" s="39"/>
      <c r="S907" s="39"/>
      <c r="T907" s="39"/>
      <c r="U907" s="39"/>
      <c r="V907" s="39"/>
      <c r="W907" s="39"/>
      <c r="X907" s="39"/>
      <c r="Y907" s="39"/>
      <c r="Z907" s="39"/>
      <c r="AA907" s="39"/>
      <c r="AB907" s="39"/>
      <c r="AC907" s="39"/>
      <c r="AD907" s="39"/>
      <c r="AE907" s="39"/>
      <c r="AF907" s="39"/>
      <c r="AG907" s="39"/>
      <c r="AH907" s="39"/>
      <c r="AI907" s="39"/>
      <c r="AJ907" s="39"/>
      <c r="AK907" s="39"/>
      <c r="AL907" s="39"/>
      <c r="AM907" s="39"/>
      <c r="AN907" s="39"/>
      <c r="AO907" s="39"/>
      <c r="AP907" s="39"/>
      <c r="AQ907" s="39"/>
      <c r="AR907" s="39"/>
      <c r="AS907" s="39"/>
      <c r="AT907" s="39"/>
      <c r="AU907" s="39"/>
      <c r="AV907" s="39"/>
      <c r="AW907" s="39"/>
      <c r="AX907" s="39"/>
      <c r="AY907" s="41"/>
      <c r="AZ907" s="41"/>
      <c r="BA907" s="41"/>
      <c r="BB907" s="41"/>
      <c r="BC907" s="41"/>
      <c r="BD907" s="41"/>
      <c r="BE907" s="41"/>
      <c r="BF907" s="41"/>
      <c r="BG907" s="41"/>
      <c r="BH907" s="41"/>
      <c r="BI907" s="41"/>
      <c r="BJ907" s="41"/>
      <c r="BK907" s="41"/>
      <c r="BL907" s="41"/>
      <c r="BM907" s="41"/>
      <c r="BN907" s="41"/>
      <c r="BO907" s="41"/>
      <c r="BP907" s="41"/>
      <c r="BQ907" s="41"/>
      <c r="BR907" s="41"/>
      <c r="BS907" s="41"/>
      <c r="BT907" s="41"/>
      <c r="BU907" s="41"/>
    </row>
    <row r="908" spans="1:73" ht="12.75" customHeight="1" x14ac:dyDescent="0.25">
      <c r="A908" s="39"/>
      <c r="B908" s="39"/>
      <c r="C908" s="39"/>
      <c r="D908" s="39"/>
      <c r="E908" s="39"/>
      <c r="F908" s="39"/>
      <c r="G908" s="39"/>
      <c r="H908" s="39"/>
      <c r="I908" s="39"/>
      <c r="J908" s="39"/>
      <c r="K908" s="39"/>
      <c r="L908" s="39"/>
      <c r="M908" s="39"/>
      <c r="N908" s="39"/>
      <c r="O908" s="39"/>
      <c r="P908" s="39"/>
      <c r="Q908" s="39"/>
      <c r="R908" s="39"/>
      <c r="S908" s="39"/>
      <c r="T908" s="39"/>
      <c r="U908" s="39"/>
      <c r="V908" s="39"/>
      <c r="W908" s="39"/>
      <c r="X908" s="39"/>
      <c r="Y908" s="39"/>
      <c r="Z908" s="39"/>
      <c r="AA908" s="39"/>
      <c r="AB908" s="39"/>
      <c r="AC908" s="39"/>
      <c r="AD908" s="39"/>
      <c r="AE908" s="39"/>
      <c r="AF908" s="39"/>
      <c r="AG908" s="39"/>
      <c r="AH908" s="39"/>
      <c r="AI908" s="39"/>
      <c r="AJ908" s="39"/>
      <c r="AK908" s="39"/>
      <c r="AL908" s="39"/>
      <c r="AM908" s="39"/>
      <c r="AN908" s="39"/>
      <c r="AO908" s="39"/>
      <c r="AP908" s="39"/>
      <c r="AQ908" s="39"/>
      <c r="AR908" s="39"/>
      <c r="AS908" s="39"/>
      <c r="AT908" s="39"/>
      <c r="AU908" s="39"/>
      <c r="AV908" s="39"/>
      <c r="AW908" s="39"/>
      <c r="AX908" s="39"/>
      <c r="AY908" s="41"/>
      <c r="AZ908" s="41"/>
      <c r="BA908" s="41"/>
      <c r="BB908" s="41"/>
      <c r="BC908" s="41"/>
      <c r="BD908" s="41"/>
      <c r="BE908" s="41"/>
      <c r="BF908" s="41"/>
      <c r="BG908" s="41"/>
      <c r="BH908" s="41"/>
      <c r="BI908" s="41"/>
      <c r="BJ908" s="41"/>
      <c r="BK908" s="41"/>
      <c r="BL908" s="41"/>
      <c r="BM908" s="41"/>
      <c r="BN908" s="41"/>
      <c r="BO908" s="41"/>
      <c r="BP908" s="41"/>
      <c r="BQ908" s="41"/>
      <c r="BR908" s="41"/>
      <c r="BS908" s="41"/>
      <c r="BT908" s="41"/>
      <c r="BU908" s="41"/>
    </row>
    <row r="909" spans="1:73" ht="12.75" customHeight="1" x14ac:dyDescent="0.25">
      <c r="A909" s="39"/>
      <c r="B909" s="39"/>
      <c r="C909" s="39"/>
      <c r="D909" s="39"/>
      <c r="E909" s="39"/>
      <c r="F909" s="39"/>
      <c r="G909" s="39"/>
      <c r="H909" s="39"/>
      <c r="I909" s="39"/>
      <c r="J909" s="39"/>
      <c r="K909" s="39"/>
      <c r="L909" s="39"/>
      <c r="M909" s="39"/>
      <c r="N909" s="39"/>
      <c r="O909" s="39"/>
      <c r="P909" s="39"/>
      <c r="Q909" s="39"/>
      <c r="R909" s="39"/>
      <c r="S909" s="39"/>
      <c r="T909" s="39"/>
      <c r="U909" s="39"/>
      <c r="V909" s="39"/>
      <c r="W909" s="39"/>
      <c r="X909" s="39"/>
      <c r="Y909" s="39"/>
      <c r="Z909" s="39"/>
      <c r="AA909" s="39"/>
      <c r="AB909" s="39"/>
      <c r="AC909" s="39"/>
      <c r="AD909" s="39"/>
      <c r="AE909" s="39"/>
      <c r="AF909" s="39"/>
      <c r="AG909" s="39"/>
      <c r="AH909" s="39"/>
      <c r="AI909" s="39"/>
      <c r="AJ909" s="39"/>
      <c r="AK909" s="39"/>
      <c r="AL909" s="39"/>
      <c r="AM909" s="39"/>
      <c r="AN909" s="39"/>
      <c r="AO909" s="39"/>
      <c r="AP909" s="39"/>
      <c r="AQ909" s="39"/>
      <c r="AR909" s="39"/>
      <c r="AS909" s="39"/>
      <c r="AT909" s="39"/>
      <c r="AU909" s="39"/>
      <c r="AV909" s="39"/>
      <c r="AW909" s="39"/>
      <c r="AX909" s="39"/>
      <c r="AY909" s="41"/>
      <c r="AZ909" s="41"/>
      <c r="BA909" s="41"/>
      <c r="BB909" s="41"/>
      <c r="BC909" s="41"/>
      <c r="BD909" s="41"/>
      <c r="BE909" s="41"/>
      <c r="BF909" s="41"/>
      <c r="BG909" s="41"/>
      <c r="BH909" s="41"/>
      <c r="BI909" s="41"/>
      <c r="BJ909" s="41"/>
      <c r="BK909" s="41"/>
      <c r="BL909" s="41"/>
      <c r="BM909" s="41"/>
      <c r="BN909" s="41"/>
      <c r="BO909" s="41"/>
      <c r="BP909" s="41"/>
      <c r="BQ909" s="41"/>
      <c r="BR909" s="41"/>
      <c r="BS909" s="41"/>
      <c r="BT909" s="41"/>
      <c r="BU909" s="41"/>
    </row>
    <row r="910" spans="1:73" ht="12.75" customHeight="1" x14ac:dyDescent="0.25">
      <c r="A910" s="39"/>
      <c r="B910" s="39"/>
      <c r="C910" s="39"/>
      <c r="D910" s="39"/>
      <c r="E910" s="39"/>
      <c r="F910" s="39"/>
      <c r="G910" s="39"/>
      <c r="H910" s="39"/>
      <c r="I910" s="39"/>
      <c r="J910" s="39"/>
      <c r="K910" s="39"/>
      <c r="L910" s="39"/>
      <c r="M910" s="39"/>
      <c r="N910" s="39"/>
      <c r="O910" s="39"/>
      <c r="P910" s="39"/>
      <c r="Q910" s="39"/>
      <c r="R910" s="39"/>
      <c r="S910" s="39"/>
      <c r="T910" s="39"/>
      <c r="U910" s="39"/>
      <c r="V910" s="39"/>
      <c r="W910" s="39"/>
      <c r="X910" s="39"/>
      <c r="Y910" s="39"/>
      <c r="Z910" s="39"/>
      <c r="AA910" s="39"/>
      <c r="AB910" s="39"/>
      <c r="AC910" s="39"/>
      <c r="AD910" s="39"/>
      <c r="AE910" s="39"/>
      <c r="AF910" s="39"/>
      <c r="AG910" s="39"/>
      <c r="AH910" s="39"/>
      <c r="AI910" s="39"/>
      <c r="AJ910" s="39"/>
      <c r="AK910" s="39"/>
      <c r="AL910" s="39"/>
      <c r="AM910" s="39"/>
      <c r="AN910" s="39"/>
      <c r="AO910" s="39"/>
      <c r="AP910" s="39"/>
      <c r="AQ910" s="39"/>
      <c r="AR910" s="39"/>
      <c r="AS910" s="39"/>
      <c r="AT910" s="39"/>
      <c r="AU910" s="39"/>
      <c r="AV910" s="39"/>
      <c r="AW910" s="39"/>
      <c r="AX910" s="39"/>
      <c r="AY910" s="41"/>
      <c r="AZ910" s="41"/>
      <c r="BA910" s="41"/>
      <c r="BB910" s="41"/>
      <c r="BC910" s="41"/>
      <c r="BD910" s="41"/>
      <c r="BE910" s="41"/>
      <c r="BF910" s="41"/>
      <c r="BG910" s="41"/>
      <c r="BH910" s="41"/>
      <c r="BI910" s="41"/>
      <c r="BJ910" s="41"/>
      <c r="BK910" s="41"/>
      <c r="BL910" s="41"/>
      <c r="BM910" s="41"/>
      <c r="BN910" s="41"/>
      <c r="BO910" s="41"/>
      <c r="BP910" s="41"/>
      <c r="BQ910" s="41"/>
      <c r="BR910" s="41"/>
      <c r="BS910" s="41"/>
      <c r="BT910" s="41"/>
      <c r="BU910" s="41"/>
    </row>
    <row r="911" spans="1:73" ht="12.75" customHeight="1" x14ac:dyDescent="0.25">
      <c r="A911" s="39"/>
      <c r="B911" s="39"/>
      <c r="C911" s="39"/>
      <c r="D911" s="39"/>
      <c r="E911" s="39"/>
      <c r="F911" s="39"/>
      <c r="G911" s="39"/>
      <c r="H911" s="39"/>
      <c r="I911" s="39"/>
      <c r="J911" s="39"/>
      <c r="K911" s="39"/>
      <c r="L911" s="39"/>
      <c r="M911" s="39"/>
      <c r="N911" s="39"/>
      <c r="O911" s="39"/>
      <c r="P911" s="39"/>
      <c r="Q911" s="39"/>
      <c r="R911" s="39"/>
      <c r="S911" s="39"/>
      <c r="T911" s="39"/>
      <c r="U911" s="39"/>
      <c r="V911" s="39"/>
      <c r="W911" s="39"/>
      <c r="X911" s="39"/>
      <c r="Y911" s="39"/>
      <c r="Z911" s="39"/>
      <c r="AA911" s="39"/>
      <c r="AB911" s="39"/>
      <c r="AC911" s="39"/>
      <c r="AD911" s="39"/>
      <c r="AE911" s="39"/>
      <c r="AF911" s="39"/>
      <c r="AG911" s="39"/>
      <c r="AH911" s="39"/>
      <c r="AI911" s="39"/>
      <c r="AJ911" s="39"/>
      <c r="AK911" s="39"/>
      <c r="AL911" s="39"/>
      <c r="AM911" s="39"/>
      <c r="AN911" s="39"/>
      <c r="AO911" s="39"/>
      <c r="AP911" s="39"/>
      <c r="AQ911" s="39"/>
      <c r="AR911" s="39"/>
      <c r="AS911" s="39"/>
      <c r="AT911" s="39"/>
      <c r="AU911" s="39"/>
      <c r="AV911" s="39"/>
      <c r="AW911" s="39"/>
      <c r="AX911" s="39"/>
      <c r="AY911" s="41"/>
      <c r="AZ911" s="41"/>
      <c r="BA911" s="41"/>
      <c r="BB911" s="41"/>
      <c r="BC911" s="41"/>
      <c r="BD911" s="41"/>
      <c r="BE911" s="41"/>
      <c r="BF911" s="41"/>
      <c r="BG911" s="41"/>
      <c r="BH911" s="41"/>
      <c r="BI911" s="41"/>
      <c r="BJ911" s="41"/>
      <c r="BK911" s="41"/>
      <c r="BL911" s="41"/>
      <c r="BM911" s="41"/>
      <c r="BN911" s="41"/>
      <c r="BO911" s="41"/>
      <c r="BP911" s="41"/>
      <c r="BQ911" s="41"/>
      <c r="BR911" s="41"/>
      <c r="BS911" s="41"/>
      <c r="BT911" s="41"/>
      <c r="BU911" s="41"/>
    </row>
    <row r="912" spans="1:73" ht="12.75" customHeight="1" x14ac:dyDescent="0.25">
      <c r="A912" s="39"/>
      <c r="B912" s="39"/>
      <c r="C912" s="39"/>
      <c r="D912" s="39"/>
      <c r="E912" s="39"/>
      <c r="F912" s="39"/>
      <c r="G912" s="39"/>
      <c r="H912" s="39"/>
      <c r="I912" s="39"/>
      <c r="J912" s="39"/>
      <c r="K912" s="39"/>
      <c r="L912" s="39"/>
      <c r="M912" s="39"/>
      <c r="N912" s="39"/>
      <c r="O912" s="39"/>
      <c r="P912" s="39"/>
      <c r="Q912" s="39"/>
      <c r="R912" s="39"/>
      <c r="S912" s="39"/>
      <c r="T912" s="39"/>
      <c r="U912" s="39"/>
      <c r="V912" s="39"/>
      <c r="W912" s="39"/>
      <c r="X912" s="39"/>
      <c r="Y912" s="39"/>
      <c r="Z912" s="39"/>
      <c r="AA912" s="39"/>
      <c r="AB912" s="39"/>
      <c r="AC912" s="39"/>
      <c r="AD912" s="39"/>
      <c r="AE912" s="39"/>
      <c r="AF912" s="39"/>
      <c r="AG912" s="39"/>
      <c r="AH912" s="39"/>
      <c r="AI912" s="39"/>
      <c r="AJ912" s="39"/>
      <c r="AK912" s="39"/>
      <c r="AL912" s="39"/>
      <c r="AM912" s="39"/>
      <c r="AN912" s="39"/>
      <c r="AO912" s="39"/>
      <c r="AP912" s="39"/>
      <c r="AQ912" s="39"/>
      <c r="AR912" s="39"/>
      <c r="AS912" s="39"/>
      <c r="AT912" s="39"/>
      <c r="AU912" s="39"/>
      <c r="AV912" s="39"/>
      <c r="AW912" s="39"/>
      <c r="AX912" s="39"/>
      <c r="AY912" s="41"/>
      <c r="AZ912" s="41"/>
      <c r="BA912" s="41"/>
      <c r="BB912" s="41"/>
      <c r="BC912" s="41"/>
      <c r="BD912" s="41"/>
      <c r="BE912" s="41"/>
      <c r="BF912" s="41"/>
      <c r="BG912" s="41"/>
      <c r="BH912" s="41"/>
      <c r="BI912" s="41"/>
      <c r="BJ912" s="41"/>
      <c r="BK912" s="41"/>
      <c r="BL912" s="41"/>
      <c r="BM912" s="41"/>
      <c r="BN912" s="41"/>
      <c r="BO912" s="41"/>
      <c r="BP912" s="41"/>
      <c r="BQ912" s="41"/>
      <c r="BR912" s="41"/>
      <c r="BS912" s="41"/>
      <c r="BT912" s="41"/>
      <c r="BU912" s="41"/>
    </row>
    <row r="913" spans="1:73" ht="12.75" customHeight="1" x14ac:dyDescent="0.25">
      <c r="A913" s="39"/>
      <c r="B913" s="39"/>
      <c r="C913" s="39"/>
      <c r="D913" s="39"/>
      <c r="E913" s="39"/>
      <c r="F913" s="39"/>
      <c r="G913" s="39"/>
      <c r="H913" s="39"/>
      <c r="I913" s="39"/>
      <c r="J913" s="39"/>
      <c r="K913" s="39"/>
      <c r="L913" s="39"/>
      <c r="M913" s="39"/>
      <c r="N913" s="39"/>
      <c r="O913" s="39"/>
      <c r="P913" s="39"/>
      <c r="Q913" s="39"/>
      <c r="R913" s="39"/>
      <c r="S913" s="39"/>
      <c r="T913" s="39"/>
      <c r="U913" s="39"/>
      <c r="V913" s="39"/>
      <c r="W913" s="39"/>
      <c r="X913" s="39"/>
      <c r="Y913" s="39"/>
      <c r="Z913" s="39"/>
      <c r="AA913" s="39"/>
      <c r="AB913" s="39"/>
      <c r="AC913" s="39"/>
      <c r="AD913" s="39"/>
      <c r="AE913" s="39"/>
      <c r="AF913" s="39"/>
      <c r="AG913" s="39"/>
      <c r="AH913" s="39"/>
      <c r="AI913" s="39"/>
      <c r="AJ913" s="39"/>
      <c r="AK913" s="39"/>
      <c r="AL913" s="39"/>
      <c r="AM913" s="39"/>
      <c r="AN913" s="39"/>
      <c r="AO913" s="39"/>
      <c r="AP913" s="39"/>
      <c r="AQ913" s="39"/>
      <c r="AR913" s="39"/>
      <c r="AS913" s="39"/>
      <c r="AT913" s="39"/>
      <c r="AU913" s="39"/>
      <c r="AV913" s="39"/>
      <c r="AW913" s="39"/>
      <c r="AX913" s="39"/>
      <c r="AY913" s="41"/>
      <c r="AZ913" s="41"/>
      <c r="BA913" s="41"/>
      <c r="BB913" s="41"/>
      <c r="BC913" s="41"/>
      <c r="BD913" s="41"/>
      <c r="BE913" s="41"/>
      <c r="BF913" s="41"/>
      <c r="BG913" s="41"/>
      <c r="BH913" s="41"/>
      <c r="BI913" s="41"/>
      <c r="BJ913" s="41"/>
      <c r="BK913" s="41"/>
      <c r="BL913" s="41"/>
      <c r="BM913" s="41"/>
      <c r="BN913" s="41"/>
      <c r="BO913" s="41"/>
      <c r="BP913" s="41"/>
      <c r="BQ913" s="41"/>
      <c r="BR913" s="41"/>
      <c r="BS913" s="41"/>
      <c r="BT913" s="41"/>
      <c r="BU913" s="41"/>
    </row>
    <row r="914" spans="1:73" ht="12.75" customHeight="1" x14ac:dyDescent="0.25">
      <c r="A914" s="39"/>
      <c r="B914" s="39"/>
      <c r="C914" s="39"/>
      <c r="D914" s="39"/>
      <c r="E914" s="39"/>
      <c r="F914" s="39"/>
      <c r="G914" s="39"/>
      <c r="H914" s="39"/>
      <c r="I914" s="39"/>
      <c r="J914" s="39"/>
      <c r="K914" s="39"/>
      <c r="L914" s="39"/>
      <c r="M914" s="39"/>
      <c r="N914" s="39"/>
      <c r="O914" s="39"/>
      <c r="P914" s="39"/>
      <c r="Q914" s="39"/>
      <c r="R914" s="39"/>
      <c r="S914" s="39"/>
      <c r="T914" s="39"/>
      <c r="U914" s="39"/>
      <c r="V914" s="39"/>
      <c r="W914" s="39"/>
      <c r="X914" s="39"/>
      <c r="Y914" s="39"/>
      <c r="Z914" s="39"/>
      <c r="AA914" s="39"/>
      <c r="AB914" s="39"/>
      <c r="AC914" s="39"/>
      <c r="AD914" s="39"/>
      <c r="AE914" s="39"/>
      <c r="AF914" s="39"/>
      <c r="AG914" s="39"/>
      <c r="AH914" s="39"/>
      <c r="AI914" s="39"/>
      <c r="AJ914" s="39"/>
      <c r="AK914" s="39"/>
      <c r="AL914" s="39"/>
      <c r="AM914" s="39"/>
      <c r="AN914" s="39"/>
      <c r="AO914" s="39"/>
      <c r="AP914" s="39"/>
      <c r="AQ914" s="39"/>
      <c r="AR914" s="39"/>
      <c r="AS914" s="39"/>
      <c r="AT914" s="39"/>
      <c r="AU914" s="39"/>
      <c r="AV914" s="39"/>
      <c r="AW914" s="39"/>
      <c r="AX914" s="39"/>
      <c r="AY914" s="41"/>
      <c r="AZ914" s="41"/>
      <c r="BA914" s="41"/>
      <c r="BB914" s="41"/>
      <c r="BC914" s="41"/>
      <c r="BD914" s="41"/>
      <c r="BE914" s="41"/>
      <c r="BF914" s="41"/>
      <c r="BG914" s="41"/>
      <c r="BH914" s="41"/>
      <c r="BI914" s="41"/>
      <c r="BJ914" s="41"/>
      <c r="BK914" s="41"/>
      <c r="BL914" s="41"/>
      <c r="BM914" s="41"/>
      <c r="BN914" s="41"/>
      <c r="BO914" s="41"/>
      <c r="BP914" s="41"/>
      <c r="BQ914" s="41"/>
      <c r="BR914" s="41"/>
      <c r="BS914" s="41"/>
      <c r="BT914" s="41"/>
      <c r="BU914" s="41"/>
    </row>
    <row r="915" spans="1:73" ht="12.75" customHeight="1" x14ac:dyDescent="0.25">
      <c r="A915" s="39"/>
      <c r="B915" s="39"/>
      <c r="C915" s="39"/>
      <c r="D915" s="39"/>
      <c r="E915" s="39"/>
      <c r="F915" s="39"/>
      <c r="G915" s="39"/>
      <c r="H915" s="39"/>
      <c r="I915" s="39"/>
      <c r="J915" s="39"/>
      <c r="K915" s="39"/>
      <c r="L915" s="39"/>
      <c r="M915" s="39"/>
      <c r="N915" s="39"/>
      <c r="O915" s="39"/>
      <c r="P915" s="39"/>
      <c r="Q915" s="39"/>
      <c r="R915" s="39"/>
      <c r="S915" s="39"/>
      <c r="T915" s="39"/>
      <c r="U915" s="39"/>
      <c r="V915" s="39"/>
      <c r="W915" s="39"/>
      <c r="X915" s="39"/>
      <c r="Y915" s="39"/>
      <c r="Z915" s="39"/>
      <c r="AA915" s="39"/>
      <c r="AB915" s="39"/>
      <c r="AC915" s="39"/>
      <c r="AD915" s="39"/>
      <c r="AE915" s="39"/>
      <c r="AF915" s="39"/>
      <c r="AG915" s="39"/>
      <c r="AH915" s="39"/>
      <c r="AI915" s="39"/>
      <c r="AJ915" s="39"/>
      <c r="AK915" s="39"/>
      <c r="AL915" s="39"/>
      <c r="AM915" s="39"/>
      <c r="AN915" s="39"/>
      <c r="AO915" s="39"/>
      <c r="AP915" s="39"/>
      <c r="AQ915" s="39"/>
      <c r="AR915" s="39"/>
      <c r="AS915" s="39"/>
      <c r="AT915" s="39"/>
      <c r="AU915" s="39"/>
      <c r="AV915" s="39"/>
      <c r="AW915" s="39"/>
      <c r="AX915" s="39"/>
      <c r="AY915" s="41"/>
      <c r="AZ915" s="41"/>
      <c r="BA915" s="41"/>
      <c r="BB915" s="41"/>
      <c r="BC915" s="41"/>
      <c r="BD915" s="41"/>
      <c r="BE915" s="41"/>
      <c r="BF915" s="41"/>
      <c r="BG915" s="41"/>
      <c r="BH915" s="41"/>
      <c r="BI915" s="41"/>
      <c r="BJ915" s="41"/>
      <c r="BK915" s="41"/>
      <c r="BL915" s="41"/>
      <c r="BM915" s="41"/>
      <c r="BN915" s="41"/>
      <c r="BO915" s="41"/>
      <c r="BP915" s="41"/>
      <c r="BQ915" s="41"/>
      <c r="BR915" s="41"/>
      <c r="BS915" s="41"/>
      <c r="BT915" s="41"/>
      <c r="BU915" s="41"/>
    </row>
    <row r="916" spans="1:73" ht="12.75" customHeight="1" x14ac:dyDescent="0.25">
      <c r="A916" s="39"/>
      <c r="B916" s="39"/>
      <c r="C916" s="39"/>
      <c r="D916" s="39"/>
      <c r="E916" s="39"/>
      <c r="F916" s="39"/>
      <c r="G916" s="39"/>
      <c r="H916" s="39"/>
      <c r="I916" s="39"/>
      <c r="J916" s="39"/>
      <c r="K916" s="39"/>
      <c r="L916" s="39"/>
      <c r="M916" s="39"/>
      <c r="N916" s="39"/>
      <c r="O916" s="39"/>
      <c r="P916" s="39"/>
      <c r="Q916" s="39"/>
      <c r="R916" s="39"/>
      <c r="S916" s="39"/>
      <c r="T916" s="39"/>
      <c r="U916" s="39"/>
      <c r="V916" s="39"/>
      <c r="W916" s="39"/>
      <c r="X916" s="39"/>
      <c r="Y916" s="39"/>
      <c r="Z916" s="39"/>
      <c r="AA916" s="39"/>
      <c r="AB916" s="39"/>
      <c r="AC916" s="39"/>
      <c r="AD916" s="39"/>
      <c r="AE916" s="39"/>
      <c r="AF916" s="39"/>
      <c r="AG916" s="39"/>
      <c r="AH916" s="39"/>
      <c r="AI916" s="39"/>
      <c r="AJ916" s="39"/>
      <c r="AK916" s="39"/>
      <c r="AL916" s="39"/>
      <c r="AM916" s="39"/>
      <c r="AN916" s="39"/>
      <c r="AO916" s="39"/>
      <c r="AP916" s="39"/>
      <c r="AQ916" s="39"/>
      <c r="AR916" s="39"/>
      <c r="AS916" s="39"/>
      <c r="AT916" s="39"/>
      <c r="AU916" s="39"/>
      <c r="AV916" s="39"/>
      <c r="AW916" s="39"/>
      <c r="AX916" s="39"/>
      <c r="AY916" s="41"/>
      <c r="AZ916" s="41"/>
      <c r="BA916" s="41"/>
      <c r="BB916" s="41"/>
      <c r="BC916" s="41"/>
      <c r="BD916" s="41"/>
      <c r="BE916" s="41"/>
      <c r="BF916" s="41"/>
      <c r="BG916" s="41"/>
      <c r="BH916" s="41"/>
      <c r="BI916" s="41"/>
      <c r="BJ916" s="41"/>
      <c r="BK916" s="41"/>
      <c r="BL916" s="41"/>
      <c r="BM916" s="41"/>
      <c r="BN916" s="41"/>
      <c r="BO916" s="41"/>
      <c r="BP916" s="41"/>
      <c r="BQ916" s="41"/>
      <c r="BR916" s="41"/>
      <c r="BS916" s="41"/>
      <c r="BT916" s="41"/>
      <c r="BU916" s="41"/>
    </row>
    <row r="917" spans="1:73" ht="12.75" customHeight="1" x14ac:dyDescent="0.25">
      <c r="A917" s="39"/>
      <c r="B917" s="39"/>
      <c r="C917" s="39"/>
      <c r="D917" s="39"/>
      <c r="E917" s="39"/>
      <c r="F917" s="39"/>
      <c r="G917" s="39"/>
      <c r="H917" s="39"/>
      <c r="I917" s="39"/>
      <c r="J917" s="39"/>
      <c r="K917" s="39"/>
      <c r="L917" s="39"/>
      <c r="M917" s="39"/>
      <c r="N917" s="39"/>
      <c r="O917" s="39"/>
      <c r="P917" s="39"/>
      <c r="Q917" s="39"/>
      <c r="R917" s="39"/>
      <c r="S917" s="39"/>
      <c r="T917" s="39"/>
      <c r="U917" s="39"/>
      <c r="V917" s="39"/>
      <c r="W917" s="39"/>
      <c r="X917" s="39"/>
      <c r="Y917" s="39"/>
      <c r="Z917" s="39"/>
      <c r="AA917" s="39"/>
      <c r="AB917" s="39"/>
      <c r="AC917" s="39"/>
      <c r="AD917" s="39"/>
      <c r="AE917" s="39"/>
      <c r="AF917" s="39"/>
      <c r="AG917" s="39"/>
      <c r="AH917" s="39"/>
      <c r="AI917" s="39"/>
      <c r="AJ917" s="39"/>
      <c r="AK917" s="39"/>
      <c r="AL917" s="39"/>
      <c r="AM917" s="39"/>
      <c r="AN917" s="39"/>
      <c r="AO917" s="39"/>
      <c r="AP917" s="39"/>
      <c r="AQ917" s="39"/>
      <c r="AR917" s="39"/>
      <c r="AS917" s="39"/>
      <c r="AT917" s="39"/>
      <c r="AU917" s="39"/>
      <c r="AV917" s="39"/>
      <c r="AW917" s="39"/>
      <c r="AX917" s="39"/>
      <c r="AY917" s="41"/>
      <c r="AZ917" s="41"/>
      <c r="BA917" s="41"/>
      <c r="BB917" s="41"/>
      <c r="BC917" s="41"/>
      <c r="BD917" s="41"/>
      <c r="BE917" s="41"/>
      <c r="BF917" s="41"/>
      <c r="BG917" s="41"/>
      <c r="BH917" s="41"/>
      <c r="BI917" s="41"/>
      <c r="BJ917" s="41"/>
      <c r="BK917" s="41"/>
      <c r="BL917" s="41"/>
      <c r="BM917" s="41"/>
      <c r="BN917" s="41"/>
      <c r="BO917" s="41"/>
      <c r="BP917" s="41"/>
      <c r="BQ917" s="41"/>
      <c r="BR917" s="41"/>
      <c r="BS917" s="41"/>
      <c r="BT917" s="41"/>
      <c r="BU917" s="41"/>
    </row>
    <row r="918" spans="1:73" ht="12.75" customHeight="1" x14ac:dyDescent="0.25">
      <c r="A918" s="39"/>
      <c r="B918" s="39"/>
      <c r="C918" s="39"/>
      <c r="D918" s="39"/>
      <c r="E918" s="39"/>
      <c r="F918" s="39"/>
      <c r="G918" s="39"/>
      <c r="H918" s="39"/>
      <c r="I918" s="39"/>
      <c r="J918" s="39"/>
      <c r="K918" s="39"/>
      <c r="L918" s="39"/>
      <c r="M918" s="39"/>
      <c r="N918" s="39"/>
      <c r="O918" s="39"/>
      <c r="P918" s="39"/>
      <c r="Q918" s="39"/>
      <c r="R918" s="39"/>
      <c r="S918" s="39"/>
      <c r="T918" s="39"/>
      <c r="U918" s="39"/>
      <c r="V918" s="39"/>
      <c r="W918" s="39"/>
      <c r="X918" s="39"/>
      <c r="Y918" s="39"/>
      <c r="Z918" s="39"/>
      <c r="AA918" s="39"/>
      <c r="AB918" s="39"/>
      <c r="AC918" s="39"/>
      <c r="AD918" s="39"/>
      <c r="AE918" s="39"/>
      <c r="AF918" s="39"/>
      <c r="AG918" s="39"/>
      <c r="AH918" s="39"/>
      <c r="AI918" s="39"/>
      <c r="AJ918" s="39"/>
      <c r="AK918" s="39"/>
      <c r="AL918" s="39"/>
      <c r="AM918" s="39"/>
      <c r="AN918" s="39"/>
      <c r="AO918" s="39"/>
      <c r="AP918" s="39"/>
      <c r="AQ918" s="39"/>
      <c r="AR918" s="39"/>
      <c r="AS918" s="39"/>
      <c r="AT918" s="39"/>
      <c r="AU918" s="39"/>
      <c r="AV918" s="39"/>
      <c r="AW918" s="39"/>
      <c r="AX918" s="39"/>
      <c r="AY918" s="41"/>
      <c r="AZ918" s="41"/>
      <c r="BA918" s="41"/>
      <c r="BB918" s="41"/>
      <c r="BC918" s="41"/>
      <c r="BD918" s="41"/>
      <c r="BE918" s="41"/>
      <c r="BF918" s="41"/>
      <c r="BG918" s="41"/>
      <c r="BH918" s="41"/>
      <c r="BI918" s="41"/>
      <c r="BJ918" s="41"/>
      <c r="BK918" s="41"/>
      <c r="BL918" s="41"/>
      <c r="BM918" s="41"/>
      <c r="BN918" s="41"/>
      <c r="BO918" s="41"/>
      <c r="BP918" s="41"/>
      <c r="BQ918" s="41"/>
      <c r="BR918" s="41"/>
      <c r="BS918" s="41"/>
      <c r="BT918" s="41"/>
      <c r="BU918" s="41"/>
    </row>
    <row r="919" spans="1:73" ht="12.75" customHeight="1" x14ac:dyDescent="0.25">
      <c r="A919" s="39"/>
      <c r="B919" s="39"/>
      <c r="C919" s="39"/>
      <c r="D919" s="39"/>
      <c r="E919" s="39"/>
      <c r="F919" s="39"/>
      <c r="G919" s="39"/>
      <c r="H919" s="39"/>
      <c r="I919" s="39"/>
      <c r="J919" s="39"/>
      <c r="K919" s="39"/>
      <c r="L919" s="39"/>
      <c r="M919" s="39"/>
      <c r="N919" s="39"/>
      <c r="O919" s="39"/>
      <c r="P919" s="39"/>
      <c r="Q919" s="39"/>
      <c r="R919" s="39"/>
      <c r="S919" s="39"/>
      <c r="T919" s="39"/>
      <c r="U919" s="39"/>
      <c r="V919" s="39"/>
      <c r="W919" s="39"/>
      <c r="X919" s="39"/>
      <c r="Y919" s="39"/>
      <c r="Z919" s="39"/>
      <c r="AA919" s="39"/>
      <c r="AB919" s="39"/>
      <c r="AC919" s="39"/>
      <c r="AD919" s="39"/>
      <c r="AE919" s="39"/>
      <c r="AF919" s="39"/>
      <c r="AG919" s="39"/>
      <c r="AH919" s="39"/>
      <c r="AI919" s="39"/>
      <c r="AJ919" s="39"/>
      <c r="AK919" s="39"/>
      <c r="AL919" s="39"/>
      <c r="AM919" s="39"/>
      <c r="AN919" s="39"/>
      <c r="AO919" s="39"/>
      <c r="AP919" s="39"/>
      <c r="AQ919" s="39"/>
      <c r="AR919" s="39"/>
      <c r="AS919" s="39"/>
      <c r="AT919" s="39"/>
      <c r="AU919" s="39"/>
      <c r="AV919" s="39"/>
      <c r="AW919" s="39"/>
      <c r="AX919" s="39"/>
      <c r="AY919" s="41"/>
      <c r="AZ919" s="41"/>
      <c r="BA919" s="41"/>
      <c r="BB919" s="41"/>
      <c r="BC919" s="41"/>
      <c r="BD919" s="41"/>
      <c r="BE919" s="41"/>
      <c r="BF919" s="41"/>
      <c r="BG919" s="41"/>
      <c r="BH919" s="41"/>
      <c r="BI919" s="41"/>
      <c r="BJ919" s="41"/>
      <c r="BK919" s="41"/>
      <c r="BL919" s="41"/>
      <c r="BM919" s="41"/>
      <c r="BN919" s="41"/>
      <c r="BO919" s="41"/>
      <c r="BP919" s="41"/>
      <c r="BQ919" s="41"/>
      <c r="BR919" s="41"/>
      <c r="BS919" s="41"/>
      <c r="BT919" s="41"/>
      <c r="BU919" s="41"/>
    </row>
    <row r="920" spans="1:73" ht="12.75" customHeight="1" x14ac:dyDescent="0.25">
      <c r="A920" s="39"/>
      <c r="B920" s="39"/>
      <c r="C920" s="39"/>
      <c r="D920" s="39"/>
      <c r="E920" s="39"/>
      <c r="F920" s="39"/>
      <c r="G920" s="39"/>
      <c r="H920" s="39"/>
      <c r="I920" s="39"/>
      <c r="J920" s="39"/>
      <c r="K920" s="39"/>
      <c r="L920" s="39"/>
      <c r="M920" s="39"/>
      <c r="N920" s="39"/>
      <c r="O920" s="39"/>
      <c r="P920" s="39"/>
      <c r="Q920" s="39"/>
      <c r="R920" s="39"/>
      <c r="S920" s="39"/>
      <c r="T920" s="39"/>
      <c r="U920" s="39"/>
      <c r="V920" s="39"/>
      <c r="W920" s="39"/>
      <c r="X920" s="39"/>
      <c r="Y920" s="39"/>
      <c r="Z920" s="39"/>
      <c r="AA920" s="39"/>
      <c r="AB920" s="39"/>
      <c r="AC920" s="39"/>
      <c r="AD920" s="39"/>
      <c r="AE920" s="39"/>
      <c r="AF920" s="39"/>
      <c r="AG920" s="39"/>
      <c r="AH920" s="39"/>
      <c r="AI920" s="39"/>
      <c r="AJ920" s="39"/>
      <c r="AK920" s="39"/>
      <c r="AL920" s="39"/>
      <c r="AM920" s="39"/>
      <c r="AN920" s="39"/>
      <c r="AO920" s="39"/>
      <c r="AP920" s="39"/>
      <c r="AQ920" s="39"/>
      <c r="AR920" s="39"/>
      <c r="AS920" s="39"/>
      <c r="AT920" s="39"/>
      <c r="AU920" s="39"/>
      <c r="AV920" s="39"/>
      <c r="AW920" s="39"/>
      <c r="AX920" s="39"/>
      <c r="AY920" s="41"/>
      <c r="AZ920" s="41"/>
      <c r="BA920" s="41"/>
      <c r="BB920" s="41"/>
      <c r="BC920" s="41"/>
      <c r="BD920" s="41"/>
      <c r="BE920" s="41"/>
      <c r="BF920" s="41"/>
      <c r="BG920" s="41"/>
      <c r="BH920" s="41"/>
      <c r="BI920" s="41"/>
      <c r="BJ920" s="41"/>
      <c r="BK920" s="41"/>
      <c r="BL920" s="41"/>
      <c r="BM920" s="41"/>
      <c r="BN920" s="41"/>
      <c r="BO920" s="41"/>
      <c r="BP920" s="41"/>
      <c r="BQ920" s="41"/>
      <c r="BR920" s="41"/>
      <c r="BS920" s="41"/>
      <c r="BT920" s="41"/>
      <c r="BU920" s="41"/>
    </row>
    <row r="921" spans="1:73" ht="12.75" customHeight="1" x14ac:dyDescent="0.25">
      <c r="A921" s="39"/>
      <c r="B921" s="39"/>
      <c r="C921" s="39"/>
      <c r="D921" s="39"/>
      <c r="E921" s="39"/>
      <c r="F921" s="39"/>
      <c r="G921" s="39"/>
      <c r="H921" s="39"/>
      <c r="I921" s="39"/>
      <c r="J921" s="39"/>
      <c r="K921" s="39"/>
      <c r="L921" s="39"/>
      <c r="M921" s="39"/>
      <c r="N921" s="39"/>
      <c r="O921" s="39"/>
      <c r="P921" s="39"/>
      <c r="Q921" s="39"/>
      <c r="R921" s="39"/>
      <c r="S921" s="39"/>
      <c r="T921" s="39"/>
      <c r="U921" s="39"/>
      <c r="V921" s="39"/>
      <c r="W921" s="39"/>
      <c r="X921" s="39"/>
      <c r="Y921" s="39"/>
      <c r="Z921" s="39"/>
      <c r="AA921" s="39"/>
      <c r="AB921" s="39"/>
      <c r="AC921" s="39"/>
      <c r="AD921" s="39"/>
      <c r="AE921" s="39"/>
      <c r="AF921" s="39"/>
      <c r="AG921" s="39"/>
      <c r="AH921" s="39"/>
      <c r="AI921" s="39"/>
      <c r="AJ921" s="39"/>
      <c r="AK921" s="39"/>
      <c r="AL921" s="39"/>
      <c r="AM921" s="39"/>
      <c r="AN921" s="39"/>
      <c r="AO921" s="39"/>
      <c r="AP921" s="39"/>
      <c r="AQ921" s="39"/>
      <c r="AR921" s="39"/>
      <c r="AS921" s="39"/>
      <c r="AT921" s="39"/>
      <c r="AU921" s="39"/>
      <c r="AV921" s="39"/>
      <c r="AW921" s="39"/>
      <c r="AX921" s="39"/>
      <c r="AY921" s="41"/>
      <c r="AZ921" s="41"/>
      <c r="BA921" s="41"/>
      <c r="BB921" s="41"/>
      <c r="BC921" s="41"/>
      <c r="BD921" s="41"/>
      <c r="BE921" s="41"/>
      <c r="BF921" s="41"/>
      <c r="BG921" s="41"/>
      <c r="BH921" s="41"/>
      <c r="BI921" s="41"/>
      <c r="BJ921" s="41"/>
      <c r="BK921" s="41"/>
      <c r="BL921" s="41"/>
      <c r="BM921" s="41"/>
      <c r="BN921" s="41"/>
      <c r="BO921" s="41"/>
      <c r="BP921" s="41"/>
      <c r="BQ921" s="41"/>
      <c r="BR921" s="41"/>
      <c r="BS921" s="41"/>
      <c r="BT921" s="41"/>
      <c r="BU921" s="41"/>
    </row>
    <row r="922" spans="1:73" ht="12.75" customHeight="1" x14ac:dyDescent="0.25">
      <c r="A922" s="39"/>
      <c r="B922" s="39"/>
      <c r="C922" s="39"/>
      <c r="D922" s="39"/>
      <c r="E922" s="39"/>
      <c r="F922" s="39"/>
      <c r="G922" s="39"/>
      <c r="H922" s="39"/>
      <c r="I922" s="39"/>
      <c r="J922" s="39"/>
      <c r="K922" s="39"/>
      <c r="L922" s="39"/>
      <c r="M922" s="39"/>
      <c r="N922" s="39"/>
      <c r="O922" s="39"/>
      <c r="P922" s="39"/>
      <c r="Q922" s="39"/>
      <c r="R922" s="39"/>
      <c r="S922" s="39"/>
      <c r="T922" s="39"/>
      <c r="U922" s="39"/>
      <c r="V922" s="39"/>
      <c r="W922" s="39"/>
      <c r="X922" s="39"/>
      <c r="Y922" s="39"/>
      <c r="Z922" s="39"/>
      <c r="AA922" s="39"/>
      <c r="AB922" s="39"/>
      <c r="AC922" s="39"/>
      <c r="AD922" s="39"/>
      <c r="AE922" s="39"/>
      <c r="AF922" s="39"/>
      <c r="AG922" s="39"/>
      <c r="AH922" s="39"/>
      <c r="AI922" s="39"/>
      <c r="AJ922" s="39"/>
      <c r="AK922" s="39"/>
      <c r="AL922" s="39"/>
      <c r="AM922" s="39"/>
      <c r="AN922" s="39"/>
      <c r="AO922" s="39"/>
      <c r="AP922" s="39"/>
      <c r="AQ922" s="39"/>
      <c r="AR922" s="39"/>
      <c r="AS922" s="39"/>
      <c r="AT922" s="39"/>
      <c r="AU922" s="39"/>
      <c r="AV922" s="39"/>
      <c r="AW922" s="39"/>
      <c r="AX922" s="39"/>
      <c r="AY922" s="41"/>
      <c r="AZ922" s="41"/>
      <c r="BA922" s="41"/>
      <c r="BB922" s="41"/>
      <c r="BC922" s="41"/>
      <c r="BD922" s="41"/>
      <c r="BE922" s="41"/>
      <c r="BF922" s="41"/>
      <c r="BG922" s="41"/>
      <c r="BH922" s="41"/>
      <c r="BI922" s="41"/>
      <c r="BJ922" s="41"/>
      <c r="BK922" s="41"/>
      <c r="BL922" s="41"/>
      <c r="BM922" s="41"/>
      <c r="BN922" s="41"/>
      <c r="BO922" s="41"/>
      <c r="BP922" s="41"/>
      <c r="BQ922" s="41"/>
      <c r="BR922" s="41"/>
      <c r="BS922" s="41"/>
      <c r="BT922" s="41"/>
      <c r="BU922" s="41"/>
    </row>
    <row r="923" spans="1:73" ht="12.75" customHeight="1" x14ac:dyDescent="0.25">
      <c r="A923" s="39"/>
      <c r="B923" s="39"/>
      <c r="C923" s="39"/>
      <c r="D923" s="39"/>
      <c r="E923" s="39"/>
      <c r="F923" s="39"/>
      <c r="G923" s="39"/>
      <c r="H923" s="39"/>
      <c r="I923" s="39"/>
      <c r="J923" s="39"/>
      <c r="K923" s="39"/>
      <c r="L923" s="39"/>
      <c r="M923" s="39"/>
      <c r="N923" s="39"/>
      <c r="O923" s="39"/>
      <c r="P923" s="39"/>
      <c r="Q923" s="39"/>
      <c r="R923" s="39"/>
      <c r="S923" s="39"/>
      <c r="T923" s="39"/>
      <c r="U923" s="39"/>
      <c r="V923" s="39"/>
      <c r="W923" s="39"/>
      <c r="X923" s="39"/>
      <c r="Y923" s="39"/>
      <c r="Z923" s="39"/>
      <c r="AA923" s="39"/>
      <c r="AB923" s="39"/>
      <c r="AC923" s="39"/>
      <c r="AD923" s="39"/>
      <c r="AE923" s="39"/>
      <c r="AF923" s="39"/>
      <c r="AG923" s="39"/>
      <c r="AH923" s="39"/>
      <c r="AI923" s="39"/>
      <c r="AJ923" s="39"/>
      <c r="AK923" s="39"/>
      <c r="AL923" s="39"/>
      <c r="AM923" s="39"/>
      <c r="AN923" s="39"/>
      <c r="AO923" s="39"/>
      <c r="AP923" s="39"/>
      <c r="AQ923" s="39"/>
      <c r="AR923" s="39"/>
      <c r="AS923" s="39"/>
      <c r="AT923" s="39"/>
      <c r="AU923" s="39"/>
      <c r="AV923" s="39"/>
      <c r="AW923" s="39"/>
      <c r="AX923" s="39"/>
      <c r="AY923" s="41"/>
      <c r="AZ923" s="41"/>
      <c r="BA923" s="41"/>
      <c r="BB923" s="41"/>
      <c r="BC923" s="41"/>
      <c r="BD923" s="41"/>
      <c r="BE923" s="41"/>
      <c r="BF923" s="41"/>
      <c r="BG923" s="41"/>
      <c r="BH923" s="41"/>
      <c r="BI923" s="41"/>
      <c r="BJ923" s="41"/>
      <c r="BK923" s="41"/>
      <c r="BL923" s="41"/>
      <c r="BM923" s="41"/>
      <c r="BN923" s="41"/>
      <c r="BO923" s="41"/>
      <c r="BP923" s="41"/>
      <c r="BQ923" s="41"/>
      <c r="BR923" s="41"/>
      <c r="BS923" s="41"/>
      <c r="BT923" s="41"/>
      <c r="BU923" s="41"/>
    </row>
    <row r="924" spans="1:73" ht="12.75" customHeight="1" x14ac:dyDescent="0.25">
      <c r="A924" s="39"/>
      <c r="B924" s="39"/>
      <c r="C924" s="39"/>
      <c r="D924" s="39"/>
      <c r="E924" s="39"/>
      <c r="F924" s="39"/>
      <c r="G924" s="39"/>
      <c r="H924" s="39"/>
      <c r="I924" s="39"/>
      <c r="J924" s="39"/>
      <c r="K924" s="39"/>
      <c r="L924" s="39"/>
      <c r="M924" s="39"/>
      <c r="N924" s="39"/>
      <c r="O924" s="39"/>
      <c r="P924" s="39"/>
      <c r="Q924" s="39"/>
      <c r="R924" s="39"/>
      <c r="S924" s="39"/>
      <c r="T924" s="39"/>
      <c r="U924" s="39"/>
      <c r="V924" s="39"/>
      <c r="W924" s="39"/>
      <c r="X924" s="39"/>
      <c r="Y924" s="39"/>
      <c r="Z924" s="39"/>
      <c r="AA924" s="39"/>
      <c r="AB924" s="39"/>
      <c r="AC924" s="39"/>
      <c r="AD924" s="39"/>
      <c r="AE924" s="39"/>
      <c r="AF924" s="39"/>
      <c r="AG924" s="39"/>
      <c r="AH924" s="39"/>
      <c r="AI924" s="39"/>
      <c r="AJ924" s="39"/>
      <c r="AK924" s="39"/>
      <c r="AL924" s="39"/>
      <c r="AM924" s="39"/>
      <c r="AN924" s="39"/>
      <c r="AO924" s="39"/>
      <c r="AP924" s="39"/>
      <c r="AQ924" s="39"/>
      <c r="AR924" s="39"/>
      <c r="AS924" s="39"/>
      <c r="AT924" s="39"/>
      <c r="AU924" s="39"/>
      <c r="AV924" s="39"/>
      <c r="AW924" s="39"/>
      <c r="AX924" s="39"/>
      <c r="AY924" s="41"/>
      <c r="AZ924" s="41"/>
      <c r="BA924" s="41"/>
      <c r="BB924" s="41"/>
      <c r="BC924" s="41"/>
      <c r="BD924" s="41"/>
      <c r="BE924" s="41"/>
      <c r="BF924" s="41"/>
      <c r="BG924" s="41"/>
      <c r="BH924" s="41"/>
      <c r="BI924" s="41"/>
      <c r="BJ924" s="41"/>
      <c r="BK924" s="41"/>
      <c r="BL924" s="41"/>
      <c r="BM924" s="41"/>
      <c r="BN924" s="41"/>
      <c r="BO924" s="41"/>
      <c r="BP924" s="41"/>
      <c r="BQ924" s="41"/>
      <c r="BR924" s="41"/>
      <c r="BS924" s="41"/>
      <c r="BT924" s="41"/>
      <c r="BU924" s="41"/>
    </row>
    <row r="925" spans="1:73" ht="12.75" customHeight="1" x14ac:dyDescent="0.25">
      <c r="A925" s="39"/>
      <c r="B925" s="39"/>
      <c r="C925" s="39"/>
      <c r="D925" s="39"/>
      <c r="E925" s="39"/>
      <c r="F925" s="39"/>
      <c r="G925" s="39"/>
      <c r="H925" s="39"/>
      <c r="I925" s="39"/>
      <c r="J925" s="39"/>
      <c r="K925" s="39"/>
      <c r="L925" s="39"/>
      <c r="M925" s="39"/>
      <c r="N925" s="39"/>
      <c r="O925" s="39"/>
      <c r="P925" s="39"/>
      <c r="Q925" s="39"/>
      <c r="R925" s="39"/>
      <c r="S925" s="39"/>
      <c r="T925" s="39"/>
      <c r="U925" s="39"/>
      <c r="V925" s="39"/>
      <c r="W925" s="39"/>
      <c r="X925" s="39"/>
      <c r="Y925" s="39"/>
      <c r="Z925" s="39"/>
      <c r="AA925" s="39"/>
      <c r="AB925" s="39"/>
      <c r="AC925" s="39"/>
      <c r="AD925" s="39"/>
      <c r="AE925" s="39"/>
      <c r="AF925" s="39"/>
      <c r="AG925" s="39"/>
      <c r="AH925" s="39"/>
      <c r="AI925" s="39"/>
      <c r="AJ925" s="39"/>
      <c r="AK925" s="39"/>
      <c r="AL925" s="39"/>
      <c r="AM925" s="39"/>
      <c r="AN925" s="39"/>
      <c r="AO925" s="39"/>
      <c r="AP925" s="39"/>
      <c r="AQ925" s="39"/>
      <c r="AR925" s="39"/>
      <c r="AS925" s="39"/>
      <c r="AT925" s="39"/>
      <c r="AU925" s="39"/>
      <c r="AV925" s="39"/>
      <c r="AW925" s="39"/>
      <c r="AX925" s="39"/>
      <c r="AY925" s="41"/>
      <c r="AZ925" s="41"/>
      <c r="BA925" s="41"/>
      <c r="BB925" s="41"/>
      <c r="BC925" s="41"/>
      <c r="BD925" s="41"/>
      <c r="BE925" s="41"/>
      <c r="BF925" s="41"/>
      <c r="BG925" s="41"/>
      <c r="BH925" s="41"/>
      <c r="BI925" s="41"/>
      <c r="BJ925" s="41"/>
      <c r="BK925" s="41"/>
      <c r="BL925" s="41"/>
      <c r="BM925" s="41"/>
      <c r="BN925" s="41"/>
      <c r="BO925" s="41"/>
      <c r="BP925" s="41"/>
      <c r="BQ925" s="41"/>
      <c r="BR925" s="41"/>
      <c r="BS925" s="41"/>
      <c r="BT925" s="41"/>
      <c r="BU925" s="41"/>
    </row>
    <row r="926" spans="1:73" ht="12.75" customHeight="1" x14ac:dyDescent="0.25">
      <c r="A926" s="39"/>
      <c r="B926" s="39"/>
      <c r="C926" s="39"/>
      <c r="D926" s="39"/>
      <c r="E926" s="39"/>
      <c r="F926" s="39"/>
      <c r="G926" s="39"/>
      <c r="H926" s="39"/>
      <c r="I926" s="39"/>
      <c r="J926" s="39"/>
      <c r="K926" s="39"/>
      <c r="L926" s="39"/>
      <c r="M926" s="39"/>
      <c r="N926" s="39"/>
      <c r="O926" s="39"/>
      <c r="P926" s="39"/>
      <c r="Q926" s="39"/>
      <c r="R926" s="39"/>
      <c r="S926" s="39"/>
      <c r="T926" s="39"/>
      <c r="U926" s="39"/>
      <c r="V926" s="39"/>
      <c r="W926" s="39"/>
      <c r="X926" s="39"/>
      <c r="Y926" s="39"/>
      <c r="Z926" s="39"/>
      <c r="AA926" s="39"/>
      <c r="AB926" s="39"/>
      <c r="AC926" s="39"/>
      <c r="AD926" s="39"/>
      <c r="AE926" s="39"/>
      <c r="AF926" s="39"/>
      <c r="AG926" s="39"/>
      <c r="AH926" s="39"/>
      <c r="AI926" s="39"/>
      <c r="AJ926" s="39"/>
      <c r="AK926" s="39"/>
      <c r="AL926" s="39"/>
      <c r="AM926" s="39"/>
      <c r="AN926" s="39"/>
      <c r="AO926" s="39"/>
      <c r="AP926" s="39"/>
      <c r="AQ926" s="39"/>
      <c r="AR926" s="39"/>
      <c r="AS926" s="39"/>
      <c r="AT926" s="39"/>
      <c r="AU926" s="39"/>
      <c r="AV926" s="39"/>
      <c r="AW926" s="39"/>
      <c r="AX926" s="39"/>
      <c r="AY926" s="41"/>
      <c r="AZ926" s="41"/>
      <c r="BA926" s="41"/>
      <c r="BB926" s="41"/>
      <c r="BC926" s="41"/>
      <c r="BD926" s="41"/>
      <c r="BE926" s="41"/>
      <c r="BF926" s="41"/>
      <c r="BG926" s="41"/>
      <c r="BH926" s="41"/>
      <c r="BI926" s="41"/>
      <c r="BJ926" s="41"/>
      <c r="BK926" s="41"/>
      <c r="BL926" s="41"/>
      <c r="BM926" s="41"/>
      <c r="BN926" s="41"/>
      <c r="BO926" s="41"/>
      <c r="BP926" s="41"/>
      <c r="BQ926" s="41"/>
      <c r="BR926" s="41"/>
      <c r="BS926" s="41"/>
      <c r="BT926" s="41"/>
      <c r="BU926" s="41"/>
    </row>
    <row r="927" spans="1:73" ht="12.75" customHeight="1" x14ac:dyDescent="0.25">
      <c r="A927" s="39"/>
      <c r="B927" s="39"/>
      <c r="C927" s="39"/>
      <c r="D927" s="39"/>
      <c r="E927" s="39"/>
      <c r="F927" s="39"/>
      <c r="G927" s="39"/>
      <c r="H927" s="39"/>
      <c r="I927" s="39"/>
      <c r="J927" s="39"/>
      <c r="K927" s="39"/>
      <c r="L927" s="39"/>
      <c r="M927" s="39"/>
      <c r="N927" s="39"/>
      <c r="O927" s="39"/>
      <c r="P927" s="39"/>
      <c r="Q927" s="39"/>
      <c r="R927" s="39"/>
      <c r="S927" s="39"/>
      <c r="T927" s="39"/>
      <c r="U927" s="39"/>
      <c r="V927" s="39"/>
      <c r="W927" s="39"/>
      <c r="X927" s="39"/>
      <c r="Y927" s="39"/>
      <c r="Z927" s="39"/>
      <c r="AA927" s="39"/>
      <c r="AB927" s="39"/>
      <c r="AC927" s="39"/>
      <c r="AD927" s="39"/>
      <c r="AE927" s="39"/>
      <c r="AF927" s="39"/>
      <c r="AG927" s="39"/>
      <c r="AH927" s="39"/>
      <c r="AI927" s="39"/>
      <c r="AJ927" s="39"/>
      <c r="AK927" s="39"/>
      <c r="AL927" s="39"/>
      <c r="AM927" s="39"/>
      <c r="AN927" s="39"/>
      <c r="AO927" s="39"/>
      <c r="AP927" s="39"/>
      <c r="AQ927" s="39"/>
      <c r="AR927" s="39"/>
      <c r="AS927" s="39"/>
      <c r="AT927" s="39"/>
      <c r="AU927" s="39"/>
      <c r="AV927" s="39"/>
      <c r="AW927" s="39"/>
      <c r="AX927" s="39"/>
      <c r="AY927" s="41"/>
      <c r="AZ927" s="41"/>
      <c r="BA927" s="41"/>
      <c r="BB927" s="41"/>
      <c r="BC927" s="41"/>
      <c r="BD927" s="41"/>
      <c r="BE927" s="41"/>
      <c r="BF927" s="41"/>
      <c r="BG927" s="41"/>
      <c r="BH927" s="41"/>
      <c r="BI927" s="41"/>
      <c r="BJ927" s="41"/>
      <c r="BK927" s="41"/>
      <c r="BL927" s="41"/>
      <c r="BM927" s="41"/>
      <c r="BN927" s="41"/>
      <c r="BO927" s="41"/>
      <c r="BP927" s="41"/>
      <c r="BQ927" s="41"/>
      <c r="BR927" s="41"/>
      <c r="BS927" s="41"/>
      <c r="BT927" s="41"/>
      <c r="BU927" s="41"/>
    </row>
    <row r="928" spans="1:73" ht="12.75" customHeight="1" x14ac:dyDescent="0.25">
      <c r="A928" s="39"/>
      <c r="B928" s="39"/>
      <c r="C928" s="39"/>
      <c r="D928" s="39"/>
      <c r="E928" s="39"/>
      <c r="F928" s="39"/>
      <c r="G928" s="39"/>
      <c r="H928" s="39"/>
      <c r="I928" s="39"/>
      <c r="J928" s="39"/>
      <c r="K928" s="39"/>
      <c r="L928" s="39"/>
      <c r="M928" s="39"/>
      <c r="N928" s="39"/>
      <c r="O928" s="39"/>
      <c r="P928" s="39"/>
      <c r="Q928" s="39"/>
      <c r="R928" s="39"/>
      <c r="S928" s="39"/>
      <c r="T928" s="39"/>
      <c r="U928" s="39"/>
      <c r="V928" s="39"/>
      <c r="W928" s="39"/>
      <c r="X928" s="39"/>
      <c r="Y928" s="39"/>
      <c r="Z928" s="39"/>
      <c r="AA928" s="39"/>
      <c r="AB928" s="39"/>
      <c r="AC928" s="39"/>
      <c r="AD928" s="39"/>
      <c r="AE928" s="39"/>
      <c r="AF928" s="39"/>
      <c r="AG928" s="39"/>
      <c r="AH928" s="39"/>
      <c r="AI928" s="39"/>
      <c r="AJ928" s="39"/>
      <c r="AK928" s="39"/>
      <c r="AL928" s="39"/>
      <c r="AM928" s="39"/>
      <c r="AN928" s="39"/>
      <c r="AO928" s="39"/>
      <c r="AP928" s="39"/>
      <c r="AQ928" s="39"/>
      <c r="AR928" s="39"/>
      <c r="AS928" s="39"/>
      <c r="AT928" s="39"/>
      <c r="AU928" s="39"/>
      <c r="AV928" s="39"/>
      <c r="AW928" s="39"/>
      <c r="AX928" s="39"/>
      <c r="AY928" s="41"/>
      <c r="AZ928" s="41"/>
      <c r="BA928" s="41"/>
      <c r="BB928" s="41"/>
      <c r="BC928" s="41"/>
      <c r="BD928" s="41"/>
      <c r="BE928" s="41"/>
      <c r="BF928" s="41"/>
      <c r="BG928" s="41"/>
      <c r="BH928" s="41"/>
      <c r="BI928" s="41"/>
      <c r="BJ928" s="41"/>
      <c r="BK928" s="41"/>
      <c r="BL928" s="41"/>
      <c r="BM928" s="41"/>
      <c r="BN928" s="41"/>
      <c r="BO928" s="41"/>
      <c r="BP928" s="41"/>
      <c r="BQ928" s="41"/>
      <c r="BR928" s="41"/>
      <c r="BS928" s="41"/>
      <c r="BT928" s="41"/>
      <c r="BU928" s="41"/>
    </row>
    <row r="929" spans="1:73" ht="12.75" customHeight="1" x14ac:dyDescent="0.25">
      <c r="A929" s="39"/>
      <c r="B929" s="39"/>
      <c r="C929" s="39"/>
      <c r="D929" s="39"/>
      <c r="E929" s="39"/>
      <c r="F929" s="39"/>
      <c r="G929" s="39"/>
      <c r="H929" s="39"/>
      <c r="I929" s="39"/>
      <c r="J929" s="39"/>
      <c r="K929" s="39"/>
      <c r="L929" s="39"/>
      <c r="M929" s="39"/>
      <c r="N929" s="39"/>
      <c r="O929" s="39"/>
      <c r="P929" s="39"/>
      <c r="Q929" s="39"/>
      <c r="R929" s="39"/>
      <c r="S929" s="39"/>
      <c r="T929" s="39"/>
      <c r="U929" s="39"/>
      <c r="V929" s="39"/>
      <c r="W929" s="39"/>
      <c r="X929" s="39"/>
      <c r="Y929" s="39"/>
      <c r="Z929" s="39"/>
      <c r="AA929" s="39"/>
      <c r="AB929" s="39"/>
      <c r="AC929" s="39"/>
      <c r="AD929" s="39"/>
      <c r="AE929" s="39"/>
      <c r="AF929" s="39"/>
      <c r="AG929" s="39"/>
      <c r="AH929" s="39"/>
      <c r="AI929" s="39"/>
      <c r="AJ929" s="39"/>
      <c r="AK929" s="39"/>
      <c r="AL929" s="39"/>
      <c r="AM929" s="39"/>
      <c r="AN929" s="39"/>
      <c r="AO929" s="39"/>
      <c r="AP929" s="39"/>
      <c r="AQ929" s="39"/>
      <c r="AR929" s="39"/>
      <c r="AS929" s="39"/>
      <c r="AT929" s="39"/>
      <c r="AU929" s="39"/>
      <c r="AV929" s="39"/>
      <c r="AW929" s="39"/>
      <c r="AX929" s="39"/>
      <c r="AY929" s="41"/>
      <c r="AZ929" s="41"/>
      <c r="BA929" s="41"/>
      <c r="BB929" s="41"/>
      <c r="BC929" s="41"/>
      <c r="BD929" s="41"/>
      <c r="BE929" s="41"/>
      <c r="BF929" s="41"/>
      <c r="BG929" s="41"/>
      <c r="BH929" s="41"/>
      <c r="BI929" s="41"/>
      <c r="BJ929" s="41"/>
      <c r="BK929" s="41"/>
      <c r="BL929" s="41"/>
      <c r="BM929" s="41"/>
      <c r="BN929" s="41"/>
      <c r="BO929" s="41"/>
      <c r="BP929" s="41"/>
      <c r="BQ929" s="41"/>
      <c r="BR929" s="41"/>
      <c r="BS929" s="41"/>
      <c r="BT929" s="41"/>
      <c r="BU929" s="41"/>
    </row>
    <row r="930" spans="1:73" ht="12.75" customHeight="1" x14ac:dyDescent="0.25">
      <c r="A930" s="39"/>
      <c r="B930" s="39"/>
      <c r="C930" s="39"/>
      <c r="D930" s="39"/>
      <c r="E930" s="39"/>
      <c r="F930" s="39"/>
      <c r="G930" s="39"/>
      <c r="H930" s="39"/>
      <c r="I930" s="39"/>
      <c r="J930" s="39"/>
      <c r="K930" s="39"/>
      <c r="L930" s="39"/>
      <c r="M930" s="39"/>
      <c r="N930" s="39"/>
      <c r="O930" s="39"/>
      <c r="P930" s="39"/>
      <c r="Q930" s="39"/>
      <c r="R930" s="39"/>
      <c r="S930" s="39"/>
      <c r="T930" s="39"/>
      <c r="U930" s="39"/>
      <c r="V930" s="39"/>
      <c r="W930" s="39"/>
      <c r="X930" s="39"/>
      <c r="Y930" s="39"/>
      <c r="Z930" s="39"/>
      <c r="AA930" s="39"/>
      <c r="AB930" s="39"/>
      <c r="AC930" s="39"/>
      <c r="AD930" s="39"/>
      <c r="AE930" s="39"/>
      <c r="AF930" s="39"/>
      <c r="AG930" s="39"/>
      <c r="AH930" s="39"/>
      <c r="AI930" s="39"/>
      <c r="AJ930" s="39"/>
      <c r="AK930" s="39"/>
      <c r="AL930" s="39"/>
      <c r="AM930" s="39"/>
      <c r="AN930" s="39"/>
      <c r="AO930" s="39"/>
      <c r="AP930" s="39"/>
      <c r="AQ930" s="39"/>
      <c r="AR930" s="39"/>
      <c r="AS930" s="39"/>
      <c r="AT930" s="39"/>
      <c r="AU930" s="39"/>
      <c r="AV930" s="39"/>
      <c r="AW930" s="39"/>
      <c r="AX930" s="39"/>
      <c r="AY930" s="41"/>
      <c r="AZ930" s="41"/>
      <c r="BA930" s="41"/>
      <c r="BB930" s="41"/>
      <c r="BC930" s="41"/>
      <c r="BD930" s="41"/>
      <c r="BE930" s="41"/>
      <c r="BF930" s="41"/>
      <c r="BG930" s="41"/>
      <c r="BH930" s="41"/>
      <c r="BI930" s="41"/>
      <c r="BJ930" s="41"/>
      <c r="BK930" s="41"/>
      <c r="BL930" s="41"/>
      <c r="BM930" s="41"/>
      <c r="BN930" s="41"/>
      <c r="BO930" s="41"/>
      <c r="BP930" s="41"/>
      <c r="BQ930" s="41"/>
      <c r="BR930" s="41"/>
      <c r="BS930" s="41"/>
      <c r="BT930" s="41"/>
      <c r="BU930" s="41"/>
    </row>
    <row r="931" spans="1:73" ht="12.75" customHeight="1" x14ac:dyDescent="0.25">
      <c r="A931" s="39"/>
      <c r="B931" s="39"/>
      <c r="C931" s="39"/>
      <c r="D931" s="39"/>
      <c r="E931" s="39"/>
      <c r="F931" s="39"/>
      <c r="G931" s="39"/>
      <c r="H931" s="39"/>
      <c r="I931" s="39"/>
      <c r="J931" s="39"/>
      <c r="K931" s="39"/>
      <c r="L931" s="39"/>
      <c r="M931" s="39"/>
      <c r="N931" s="39"/>
      <c r="O931" s="39"/>
      <c r="P931" s="39"/>
      <c r="Q931" s="39"/>
      <c r="R931" s="39"/>
      <c r="S931" s="39"/>
      <c r="T931" s="39"/>
      <c r="U931" s="39"/>
      <c r="V931" s="39"/>
      <c r="W931" s="39"/>
      <c r="X931" s="39"/>
      <c r="Y931" s="39"/>
      <c r="Z931" s="39"/>
      <c r="AA931" s="39"/>
      <c r="AB931" s="39"/>
      <c r="AC931" s="39"/>
      <c r="AD931" s="39"/>
      <c r="AE931" s="39"/>
      <c r="AF931" s="39"/>
      <c r="AG931" s="39"/>
      <c r="AH931" s="39"/>
      <c r="AI931" s="39"/>
      <c r="AJ931" s="39"/>
      <c r="AK931" s="39"/>
      <c r="AL931" s="39"/>
      <c r="AM931" s="39"/>
      <c r="AN931" s="39"/>
      <c r="AO931" s="39"/>
      <c r="AP931" s="39"/>
      <c r="AQ931" s="39"/>
      <c r="AR931" s="39"/>
      <c r="AS931" s="39"/>
      <c r="AT931" s="39"/>
      <c r="AU931" s="39"/>
      <c r="AV931" s="39"/>
      <c r="AW931" s="39"/>
      <c r="AX931" s="39"/>
      <c r="AY931" s="41"/>
      <c r="AZ931" s="41"/>
      <c r="BA931" s="41"/>
      <c r="BB931" s="41"/>
      <c r="BC931" s="41"/>
      <c r="BD931" s="41"/>
      <c r="BE931" s="41"/>
      <c r="BF931" s="41"/>
      <c r="BG931" s="41"/>
      <c r="BH931" s="41"/>
      <c r="BI931" s="41"/>
      <c r="BJ931" s="41"/>
      <c r="BK931" s="41"/>
      <c r="BL931" s="41"/>
      <c r="BM931" s="41"/>
      <c r="BN931" s="41"/>
      <c r="BO931" s="41"/>
      <c r="BP931" s="41"/>
      <c r="BQ931" s="41"/>
      <c r="BR931" s="41"/>
      <c r="BS931" s="41"/>
      <c r="BT931" s="41"/>
      <c r="BU931" s="41"/>
    </row>
    <row r="932" spans="1:73" ht="12.75" customHeight="1" x14ac:dyDescent="0.25">
      <c r="A932" s="39"/>
      <c r="B932" s="39"/>
      <c r="C932" s="39"/>
      <c r="D932" s="39"/>
      <c r="E932" s="39"/>
      <c r="F932" s="39"/>
      <c r="G932" s="39"/>
      <c r="H932" s="39"/>
      <c r="I932" s="39"/>
      <c r="J932" s="39"/>
      <c r="K932" s="39"/>
      <c r="L932" s="39"/>
      <c r="M932" s="39"/>
      <c r="N932" s="39"/>
      <c r="O932" s="39"/>
      <c r="P932" s="39"/>
      <c r="Q932" s="39"/>
      <c r="R932" s="39"/>
      <c r="S932" s="39"/>
      <c r="T932" s="39"/>
      <c r="U932" s="39"/>
      <c r="V932" s="39"/>
      <c r="W932" s="39"/>
      <c r="X932" s="39"/>
      <c r="Y932" s="39"/>
      <c r="Z932" s="39"/>
      <c r="AA932" s="39"/>
      <c r="AB932" s="39"/>
      <c r="AC932" s="39"/>
      <c r="AD932" s="39"/>
      <c r="AE932" s="39"/>
      <c r="AF932" s="39"/>
      <c r="AG932" s="39"/>
      <c r="AH932" s="39"/>
      <c r="AI932" s="39"/>
      <c r="AJ932" s="39"/>
      <c r="AK932" s="39"/>
      <c r="AL932" s="39"/>
      <c r="AM932" s="39"/>
      <c r="AN932" s="39"/>
      <c r="AO932" s="39"/>
      <c r="AP932" s="39"/>
      <c r="AQ932" s="39"/>
      <c r="AR932" s="39"/>
      <c r="AS932" s="39"/>
      <c r="AT932" s="39"/>
      <c r="AU932" s="39"/>
      <c r="AV932" s="39"/>
      <c r="AW932" s="39"/>
      <c r="AX932" s="39"/>
      <c r="AY932" s="41"/>
      <c r="AZ932" s="41"/>
      <c r="BA932" s="41"/>
      <c r="BB932" s="41"/>
      <c r="BC932" s="41"/>
      <c r="BD932" s="41"/>
      <c r="BE932" s="41"/>
      <c r="BF932" s="41"/>
      <c r="BG932" s="41"/>
      <c r="BH932" s="41"/>
      <c r="BI932" s="41"/>
      <c r="BJ932" s="41"/>
      <c r="BK932" s="41"/>
      <c r="BL932" s="41"/>
      <c r="BM932" s="41"/>
      <c r="BN932" s="41"/>
      <c r="BO932" s="41"/>
      <c r="BP932" s="41"/>
      <c r="BQ932" s="41"/>
      <c r="BR932" s="41"/>
      <c r="BS932" s="41"/>
      <c r="BT932" s="41"/>
      <c r="BU932" s="41"/>
    </row>
    <row r="933" spans="1:73" ht="12.75" customHeight="1" x14ac:dyDescent="0.25">
      <c r="A933" s="39"/>
      <c r="B933" s="39"/>
      <c r="C933" s="39"/>
      <c r="D933" s="39"/>
      <c r="E933" s="39"/>
      <c r="F933" s="39"/>
      <c r="G933" s="39"/>
      <c r="H933" s="39"/>
      <c r="I933" s="39"/>
      <c r="J933" s="39"/>
      <c r="K933" s="39"/>
      <c r="L933" s="39"/>
      <c r="M933" s="39"/>
      <c r="N933" s="39"/>
      <c r="O933" s="39"/>
      <c r="P933" s="39"/>
      <c r="Q933" s="39"/>
      <c r="R933" s="39"/>
      <c r="S933" s="39"/>
      <c r="T933" s="39"/>
      <c r="U933" s="39"/>
      <c r="V933" s="39"/>
      <c r="W933" s="39"/>
      <c r="X933" s="39"/>
      <c r="Y933" s="39"/>
      <c r="Z933" s="39"/>
      <c r="AA933" s="39"/>
      <c r="AB933" s="39"/>
      <c r="AC933" s="39"/>
      <c r="AD933" s="39"/>
      <c r="AE933" s="39"/>
      <c r="AF933" s="39"/>
      <c r="AG933" s="39"/>
      <c r="AH933" s="39"/>
      <c r="AI933" s="39"/>
      <c r="AJ933" s="39"/>
      <c r="AK933" s="39"/>
      <c r="AL933" s="39"/>
      <c r="AM933" s="39"/>
      <c r="AN933" s="39"/>
      <c r="AO933" s="39"/>
      <c r="AP933" s="39"/>
      <c r="AQ933" s="39"/>
      <c r="AR933" s="39"/>
      <c r="AS933" s="39"/>
      <c r="AT933" s="39"/>
      <c r="AU933" s="39"/>
      <c r="AV933" s="39"/>
      <c r="AW933" s="39"/>
      <c r="AX933" s="39"/>
      <c r="AY933" s="41"/>
      <c r="AZ933" s="41"/>
      <c r="BA933" s="41"/>
      <c r="BB933" s="41"/>
      <c r="BC933" s="41"/>
      <c r="BD933" s="41"/>
      <c r="BE933" s="41"/>
      <c r="BF933" s="41"/>
      <c r="BG933" s="41"/>
      <c r="BH933" s="41"/>
      <c r="BI933" s="41"/>
      <c r="BJ933" s="41"/>
      <c r="BK933" s="41"/>
      <c r="BL933" s="41"/>
      <c r="BM933" s="41"/>
      <c r="BN933" s="41"/>
      <c r="BO933" s="41"/>
      <c r="BP933" s="41"/>
      <c r="BQ933" s="41"/>
      <c r="BR933" s="41"/>
      <c r="BS933" s="41"/>
      <c r="BT933" s="41"/>
      <c r="BU933" s="41"/>
    </row>
    <row r="934" spans="1:73" ht="12.75" customHeight="1" x14ac:dyDescent="0.25">
      <c r="A934" s="39"/>
      <c r="B934" s="39"/>
      <c r="C934" s="39"/>
      <c r="D934" s="39"/>
      <c r="E934" s="39"/>
      <c r="F934" s="39"/>
      <c r="G934" s="39"/>
      <c r="H934" s="39"/>
      <c r="I934" s="39"/>
      <c r="J934" s="39"/>
      <c r="K934" s="39"/>
      <c r="L934" s="39"/>
      <c r="M934" s="39"/>
      <c r="N934" s="39"/>
      <c r="O934" s="39"/>
      <c r="P934" s="39"/>
      <c r="Q934" s="39"/>
      <c r="R934" s="39"/>
      <c r="S934" s="39"/>
      <c r="T934" s="39"/>
      <c r="U934" s="39"/>
      <c r="V934" s="39"/>
      <c r="W934" s="39"/>
      <c r="X934" s="39"/>
      <c r="Y934" s="39"/>
      <c r="Z934" s="39"/>
      <c r="AA934" s="39"/>
      <c r="AB934" s="39"/>
      <c r="AC934" s="39"/>
      <c r="AD934" s="39"/>
      <c r="AE934" s="39"/>
      <c r="AF934" s="39"/>
      <c r="AG934" s="39"/>
      <c r="AH934" s="39"/>
      <c r="AI934" s="39"/>
      <c r="AJ934" s="39"/>
      <c r="AK934" s="39"/>
      <c r="AL934" s="39"/>
      <c r="AM934" s="39"/>
      <c r="AN934" s="39"/>
      <c r="AO934" s="39"/>
      <c r="AP934" s="39"/>
      <c r="AQ934" s="39"/>
      <c r="AR934" s="39"/>
      <c r="AS934" s="39"/>
      <c r="AT934" s="39"/>
      <c r="AU934" s="39"/>
      <c r="AV934" s="39"/>
      <c r="AW934" s="39"/>
      <c r="AX934" s="39"/>
      <c r="AY934" s="41"/>
      <c r="AZ934" s="41"/>
      <c r="BA934" s="41"/>
      <c r="BB934" s="41"/>
      <c r="BC934" s="41"/>
      <c r="BD934" s="41"/>
      <c r="BE934" s="41"/>
      <c r="BF934" s="41"/>
      <c r="BG934" s="41"/>
      <c r="BH934" s="41"/>
      <c r="BI934" s="41"/>
      <c r="BJ934" s="41"/>
      <c r="BK934" s="41"/>
      <c r="BL934" s="41"/>
      <c r="BM934" s="41"/>
      <c r="BN934" s="41"/>
      <c r="BO934" s="41"/>
      <c r="BP934" s="41"/>
      <c r="BQ934" s="41"/>
      <c r="BR934" s="41"/>
      <c r="BS934" s="41"/>
      <c r="BT934" s="41"/>
      <c r="BU934" s="41"/>
    </row>
    <row r="935" spans="1:73" ht="12.75" customHeight="1" x14ac:dyDescent="0.25">
      <c r="A935" s="39"/>
      <c r="B935" s="39"/>
      <c r="C935" s="39"/>
      <c r="D935" s="39"/>
      <c r="E935" s="39"/>
      <c r="F935" s="39"/>
      <c r="G935" s="39"/>
      <c r="H935" s="39"/>
      <c r="I935" s="39"/>
      <c r="J935" s="39"/>
      <c r="K935" s="39"/>
      <c r="L935" s="39"/>
      <c r="M935" s="39"/>
      <c r="N935" s="39"/>
      <c r="O935" s="39"/>
      <c r="P935" s="39"/>
      <c r="Q935" s="39"/>
      <c r="R935" s="39"/>
      <c r="S935" s="39"/>
      <c r="T935" s="39"/>
      <c r="U935" s="39"/>
      <c r="V935" s="39"/>
      <c r="W935" s="39"/>
      <c r="X935" s="39"/>
      <c r="Y935" s="39"/>
      <c r="Z935" s="39"/>
      <c r="AA935" s="39"/>
      <c r="AB935" s="39"/>
      <c r="AC935" s="39"/>
      <c r="AD935" s="39"/>
      <c r="AE935" s="39"/>
      <c r="AF935" s="39"/>
      <c r="AG935" s="39"/>
      <c r="AH935" s="39"/>
      <c r="AI935" s="39"/>
      <c r="AJ935" s="39"/>
      <c r="AK935" s="39"/>
      <c r="AL935" s="39"/>
      <c r="AM935" s="39"/>
      <c r="AN935" s="39"/>
      <c r="AO935" s="39"/>
      <c r="AP935" s="39"/>
      <c r="AQ935" s="39"/>
      <c r="AR935" s="39"/>
      <c r="AS935" s="39"/>
      <c r="AT935" s="39"/>
      <c r="AU935" s="39"/>
      <c r="AV935" s="39"/>
      <c r="AW935" s="39"/>
      <c r="AX935" s="39"/>
      <c r="AY935" s="41"/>
      <c r="AZ935" s="41"/>
      <c r="BA935" s="41"/>
      <c r="BB935" s="41"/>
      <c r="BC935" s="41"/>
      <c r="BD935" s="41"/>
      <c r="BE935" s="41"/>
      <c r="BF935" s="41"/>
      <c r="BG935" s="41"/>
      <c r="BH935" s="41"/>
      <c r="BI935" s="41"/>
      <c r="BJ935" s="41"/>
      <c r="BK935" s="41"/>
      <c r="BL935" s="41"/>
      <c r="BM935" s="41"/>
      <c r="BN935" s="41"/>
      <c r="BO935" s="41"/>
      <c r="BP935" s="41"/>
      <c r="BQ935" s="41"/>
      <c r="BR935" s="41"/>
      <c r="BS935" s="41"/>
      <c r="BT935" s="41"/>
      <c r="BU935" s="41"/>
    </row>
    <row r="936" spans="1:73" ht="12.75" customHeight="1" x14ac:dyDescent="0.25">
      <c r="A936" s="39"/>
      <c r="B936" s="39"/>
      <c r="C936" s="39"/>
      <c r="D936" s="39"/>
      <c r="E936" s="39"/>
      <c r="F936" s="39"/>
      <c r="G936" s="39"/>
      <c r="H936" s="39"/>
      <c r="I936" s="39"/>
      <c r="J936" s="39"/>
      <c r="K936" s="39"/>
      <c r="L936" s="39"/>
      <c r="M936" s="39"/>
      <c r="N936" s="39"/>
      <c r="O936" s="39"/>
      <c r="P936" s="39"/>
      <c r="Q936" s="39"/>
      <c r="R936" s="39"/>
      <c r="S936" s="39"/>
      <c r="T936" s="39"/>
      <c r="U936" s="39"/>
      <c r="V936" s="39"/>
      <c r="W936" s="39"/>
      <c r="X936" s="39"/>
      <c r="Y936" s="39"/>
      <c r="Z936" s="39"/>
      <c r="AA936" s="39"/>
      <c r="AB936" s="39"/>
      <c r="AC936" s="39"/>
      <c r="AD936" s="39"/>
      <c r="AE936" s="39"/>
      <c r="AF936" s="39"/>
      <c r="AG936" s="39"/>
      <c r="AH936" s="39"/>
      <c r="AI936" s="39"/>
      <c r="AJ936" s="39"/>
      <c r="AK936" s="39"/>
      <c r="AL936" s="39"/>
      <c r="AM936" s="39"/>
      <c r="AN936" s="39"/>
      <c r="AO936" s="39"/>
      <c r="AP936" s="39"/>
      <c r="AQ936" s="39"/>
      <c r="AR936" s="39"/>
      <c r="AS936" s="39"/>
      <c r="AT936" s="39"/>
      <c r="AU936" s="39"/>
      <c r="AV936" s="39"/>
      <c r="AW936" s="39"/>
      <c r="AX936" s="39"/>
      <c r="AY936" s="41"/>
      <c r="AZ936" s="41"/>
      <c r="BA936" s="41"/>
      <c r="BB936" s="41"/>
      <c r="BC936" s="41"/>
      <c r="BD936" s="41"/>
      <c r="BE936" s="41"/>
      <c r="BF936" s="41"/>
      <c r="BG936" s="41"/>
      <c r="BH936" s="41"/>
      <c r="BI936" s="41"/>
      <c r="BJ936" s="41"/>
      <c r="BK936" s="41"/>
      <c r="BL936" s="41"/>
      <c r="BM936" s="41"/>
      <c r="BN936" s="41"/>
      <c r="BO936" s="41"/>
      <c r="BP936" s="41"/>
      <c r="BQ936" s="41"/>
      <c r="BR936" s="41"/>
      <c r="BS936" s="41"/>
      <c r="BT936" s="41"/>
      <c r="BU936" s="41"/>
    </row>
    <row r="937" spans="1:73" ht="12.75" customHeight="1" x14ac:dyDescent="0.25">
      <c r="A937" s="39"/>
      <c r="B937" s="39"/>
      <c r="C937" s="39"/>
      <c r="D937" s="39"/>
      <c r="E937" s="39"/>
      <c r="F937" s="39"/>
      <c r="G937" s="39"/>
      <c r="H937" s="39"/>
      <c r="I937" s="39"/>
      <c r="J937" s="39"/>
      <c r="K937" s="39"/>
      <c r="L937" s="39"/>
      <c r="M937" s="39"/>
      <c r="N937" s="39"/>
      <c r="O937" s="39"/>
      <c r="P937" s="39"/>
      <c r="Q937" s="39"/>
      <c r="R937" s="39"/>
      <c r="S937" s="39"/>
      <c r="T937" s="39"/>
      <c r="U937" s="39"/>
      <c r="V937" s="39"/>
      <c r="W937" s="39"/>
      <c r="X937" s="39"/>
      <c r="Y937" s="39"/>
      <c r="Z937" s="39"/>
      <c r="AA937" s="39"/>
      <c r="AB937" s="39"/>
      <c r="AC937" s="39"/>
      <c r="AD937" s="39"/>
      <c r="AE937" s="39"/>
      <c r="AF937" s="39"/>
      <c r="AG937" s="39"/>
      <c r="AH937" s="39"/>
      <c r="AI937" s="39"/>
      <c r="AJ937" s="39"/>
      <c r="AK937" s="39"/>
      <c r="AL937" s="39"/>
      <c r="AM937" s="39"/>
      <c r="AN937" s="39"/>
      <c r="AO937" s="39"/>
      <c r="AP937" s="39"/>
      <c r="AQ937" s="39"/>
      <c r="AR937" s="39"/>
      <c r="AS937" s="39"/>
      <c r="AT937" s="39"/>
      <c r="AU937" s="39"/>
      <c r="AV937" s="39"/>
      <c r="AW937" s="39"/>
      <c r="AX937" s="39"/>
      <c r="AY937" s="41"/>
      <c r="AZ937" s="41"/>
      <c r="BA937" s="41"/>
      <c r="BB937" s="41"/>
      <c r="BC937" s="41"/>
      <c r="BD937" s="41"/>
      <c r="BE937" s="41"/>
      <c r="BF937" s="41"/>
      <c r="BG937" s="41"/>
      <c r="BH937" s="41"/>
      <c r="BI937" s="41"/>
      <c r="BJ937" s="41"/>
      <c r="BK937" s="41"/>
      <c r="BL937" s="41"/>
      <c r="BM937" s="41"/>
      <c r="BN937" s="41"/>
      <c r="BO937" s="41"/>
      <c r="BP937" s="41"/>
      <c r="BQ937" s="41"/>
      <c r="BR937" s="41"/>
      <c r="BS937" s="41"/>
      <c r="BT937" s="41"/>
      <c r="BU937" s="41"/>
    </row>
    <row r="938" spans="1:73" ht="12.75" customHeight="1" x14ac:dyDescent="0.25">
      <c r="A938" s="39"/>
      <c r="B938" s="39"/>
      <c r="C938" s="39"/>
      <c r="D938" s="39"/>
      <c r="E938" s="39"/>
      <c r="F938" s="39"/>
      <c r="G938" s="39"/>
      <c r="H938" s="39"/>
      <c r="I938" s="39"/>
      <c r="J938" s="39"/>
      <c r="K938" s="39"/>
      <c r="L938" s="39"/>
      <c r="M938" s="39"/>
      <c r="N938" s="39"/>
      <c r="O938" s="39"/>
      <c r="P938" s="39"/>
      <c r="Q938" s="39"/>
      <c r="R938" s="39"/>
      <c r="S938" s="39"/>
      <c r="T938" s="39"/>
      <c r="U938" s="39"/>
      <c r="V938" s="39"/>
      <c r="W938" s="39"/>
      <c r="X938" s="39"/>
      <c r="Y938" s="39"/>
      <c r="Z938" s="39"/>
      <c r="AA938" s="39"/>
      <c r="AB938" s="39"/>
      <c r="AC938" s="39"/>
      <c r="AD938" s="39"/>
      <c r="AE938" s="39"/>
      <c r="AF938" s="39"/>
      <c r="AG938" s="39"/>
      <c r="AH938" s="39"/>
      <c r="AI938" s="39"/>
      <c r="AJ938" s="39"/>
      <c r="AK938" s="39"/>
      <c r="AL938" s="39"/>
      <c r="AM938" s="39"/>
      <c r="AN938" s="39"/>
      <c r="AO938" s="39"/>
      <c r="AP938" s="39"/>
      <c r="AQ938" s="39"/>
      <c r="AR938" s="39"/>
      <c r="AS938" s="39"/>
      <c r="AT938" s="39"/>
      <c r="AU938" s="39"/>
      <c r="AV938" s="39"/>
      <c r="AW938" s="39"/>
      <c r="AX938" s="39"/>
      <c r="AY938" s="41"/>
      <c r="AZ938" s="41"/>
      <c r="BA938" s="41"/>
      <c r="BB938" s="41"/>
      <c r="BC938" s="41"/>
      <c r="BD938" s="41"/>
      <c r="BE938" s="41"/>
      <c r="BF938" s="41"/>
      <c r="BG938" s="41"/>
      <c r="BH938" s="41"/>
      <c r="BI938" s="41"/>
      <c r="BJ938" s="41"/>
      <c r="BK938" s="41"/>
      <c r="BL938" s="41"/>
      <c r="BM938" s="41"/>
      <c r="BN938" s="41"/>
      <c r="BO938" s="41"/>
      <c r="BP938" s="41"/>
      <c r="BQ938" s="41"/>
      <c r="BR938" s="41"/>
      <c r="BS938" s="41"/>
      <c r="BT938" s="41"/>
      <c r="BU938" s="41"/>
    </row>
    <row r="939" spans="1:73" ht="12.75" customHeight="1" x14ac:dyDescent="0.25">
      <c r="A939" s="39"/>
      <c r="B939" s="39"/>
      <c r="C939" s="39"/>
      <c r="D939" s="39"/>
      <c r="E939" s="39"/>
      <c r="F939" s="39"/>
      <c r="G939" s="39"/>
      <c r="H939" s="39"/>
      <c r="I939" s="39"/>
      <c r="J939" s="39"/>
      <c r="K939" s="39"/>
      <c r="L939" s="39"/>
      <c r="M939" s="39"/>
      <c r="N939" s="39"/>
      <c r="O939" s="39"/>
      <c r="P939" s="39"/>
      <c r="Q939" s="39"/>
      <c r="R939" s="39"/>
      <c r="S939" s="39"/>
      <c r="T939" s="39"/>
      <c r="U939" s="39"/>
      <c r="V939" s="39"/>
      <c r="W939" s="39"/>
      <c r="X939" s="39"/>
      <c r="Y939" s="39"/>
      <c r="Z939" s="39"/>
      <c r="AA939" s="39"/>
      <c r="AB939" s="39"/>
      <c r="AC939" s="39"/>
      <c r="AD939" s="39"/>
      <c r="AE939" s="39"/>
      <c r="AF939" s="39"/>
      <c r="AG939" s="39"/>
      <c r="AH939" s="39"/>
      <c r="AI939" s="39"/>
      <c r="AJ939" s="39"/>
      <c r="AK939" s="39"/>
      <c r="AL939" s="39"/>
      <c r="AM939" s="39"/>
      <c r="AN939" s="39"/>
      <c r="AO939" s="39"/>
      <c r="AP939" s="39"/>
      <c r="AQ939" s="39"/>
      <c r="AR939" s="39"/>
      <c r="AS939" s="39"/>
      <c r="AT939" s="39"/>
      <c r="AU939" s="39"/>
      <c r="AV939" s="39"/>
      <c r="AW939" s="39"/>
      <c r="AX939" s="39"/>
      <c r="AY939" s="41"/>
      <c r="AZ939" s="41"/>
      <c r="BA939" s="41"/>
      <c r="BB939" s="41"/>
      <c r="BC939" s="41"/>
      <c r="BD939" s="41"/>
      <c r="BE939" s="41"/>
      <c r="BF939" s="41"/>
      <c r="BG939" s="41"/>
      <c r="BH939" s="41"/>
      <c r="BI939" s="41"/>
      <c r="BJ939" s="41"/>
      <c r="BK939" s="41"/>
      <c r="BL939" s="41"/>
      <c r="BM939" s="41"/>
      <c r="BN939" s="41"/>
      <c r="BO939" s="41"/>
      <c r="BP939" s="41"/>
      <c r="BQ939" s="41"/>
      <c r="BR939" s="41"/>
      <c r="BS939" s="41"/>
      <c r="BT939" s="41"/>
      <c r="BU939" s="41"/>
    </row>
    <row r="940" spans="1:73" ht="12.75" customHeight="1" x14ac:dyDescent="0.25">
      <c r="A940" s="39"/>
      <c r="B940" s="39"/>
      <c r="C940" s="39"/>
      <c r="D940" s="39"/>
      <c r="E940" s="39"/>
      <c r="F940" s="39"/>
      <c r="G940" s="39"/>
      <c r="H940" s="39"/>
      <c r="I940" s="39"/>
      <c r="J940" s="39"/>
      <c r="K940" s="39"/>
      <c r="L940" s="39"/>
      <c r="M940" s="39"/>
      <c r="N940" s="39"/>
      <c r="O940" s="39"/>
      <c r="P940" s="39"/>
      <c r="Q940" s="39"/>
      <c r="R940" s="39"/>
      <c r="S940" s="39"/>
      <c r="T940" s="39"/>
      <c r="U940" s="39"/>
      <c r="V940" s="39"/>
      <c r="W940" s="39"/>
      <c r="X940" s="39"/>
      <c r="Y940" s="39"/>
      <c r="Z940" s="39"/>
      <c r="AA940" s="39"/>
      <c r="AB940" s="39"/>
      <c r="AC940" s="39"/>
      <c r="AD940" s="39"/>
      <c r="AE940" s="39"/>
      <c r="AF940" s="39"/>
      <c r="AG940" s="39"/>
      <c r="AH940" s="39"/>
      <c r="AI940" s="39"/>
      <c r="AJ940" s="39"/>
      <c r="AK940" s="39"/>
      <c r="AL940" s="39"/>
      <c r="AM940" s="39"/>
      <c r="AN940" s="39"/>
      <c r="AO940" s="39"/>
      <c r="AP940" s="39"/>
      <c r="AQ940" s="39"/>
      <c r="AR940" s="39"/>
      <c r="AS940" s="39"/>
      <c r="AT940" s="39"/>
      <c r="AU940" s="39"/>
      <c r="AV940" s="39"/>
      <c r="AW940" s="39"/>
      <c r="AX940" s="39"/>
      <c r="AY940" s="41"/>
      <c r="AZ940" s="41"/>
      <c r="BA940" s="41"/>
      <c r="BB940" s="41"/>
      <c r="BC940" s="41"/>
      <c r="BD940" s="41"/>
      <c r="BE940" s="41"/>
      <c r="BF940" s="41"/>
      <c r="BG940" s="41"/>
      <c r="BH940" s="41"/>
      <c r="BI940" s="41"/>
      <c r="BJ940" s="41"/>
      <c r="BK940" s="41"/>
      <c r="BL940" s="41"/>
      <c r="BM940" s="41"/>
      <c r="BN940" s="41"/>
      <c r="BO940" s="41"/>
      <c r="BP940" s="41"/>
      <c r="BQ940" s="41"/>
      <c r="BR940" s="41"/>
      <c r="BS940" s="41"/>
      <c r="BT940" s="41"/>
      <c r="BU940" s="41"/>
    </row>
    <row r="941" spans="1:73" ht="12.75" customHeight="1" x14ac:dyDescent="0.25">
      <c r="A941" s="39"/>
      <c r="B941" s="39"/>
      <c r="C941" s="39"/>
      <c r="D941" s="39"/>
      <c r="E941" s="39"/>
      <c r="F941" s="39"/>
      <c r="G941" s="39"/>
      <c r="H941" s="39"/>
      <c r="I941" s="39"/>
      <c r="J941" s="39"/>
      <c r="K941" s="39"/>
      <c r="L941" s="39"/>
      <c r="M941" s="39"/>
      <c r="N941" s="39"/>
      <c r="O941" s="39"/>
      <c r="P941" s="39"/>
      <c r="Q941" s="39"/>
      <c r="R941" s="39"/>
      <c r="S941" s="39"/>
      <c r="T941" s="39"/>
      <c r="U941" s="39"/>
      <c r="V941" s="39"/>
      <c r="W941" s="39"/>
      <c r="X941" s="39"/>
      <c r="Y941" s="39"/>
      <c r="Z941" s="39"/>
      <c r="AA941" s="39"/>
      <c r="AB941" s="39"/>
      <c r="AC941" s="39"/>
      <c r="AD941" s="39"/>
      <c r="AE941" s="39"/>
      <c r="AF941" s="39"/>
      <c r="AG941" s="39"/>
      <c r="AH941" s="39"/>
      <c r="AI941" s="39"/>
      <c r="AJ941" s="39"/>
      <c r="AK941" s="39"/>
      <c r="AL941" s="39"/>
      <c r="AM941" s="39"/>
      <c r="AN941" s="39"/>
      <c r="AO941" s="39"/>
      <c r="AP941" s="39"/>
      <c r="AQ941" s="39"/>
      <c r="AR941" s="39"/>
      <c r="AS941" s="39"/>
      <c r="AT941" s="39"/>
      <c r="AU941" s="39"/>
      <c r="AV941" s="39"/>
      <c r="AW941" s="39"/>
      <c r="AX941" s="39"/>
      <c r="AY941" s="41"/>
      <c r="AZ941" s="41"/>
      <c r="BA941" s="41"/>
      <c r="BB941" s="41"/>
      <c r="BC941" s="41"/>
      <c r="BD941" s="41"/>
      <c r="BE941" s="41"/>
      <c r="BF941" s="41"/>
      <c r="BG941" s="41"/>
      <c r="BH941" s="41"/>
      <c r="BI941" s="41"/>
      <c r="BJ941" s="41"/>
      <c r="BK941" s="41"/>
      <c r="BL941" s="41"/>
      <c r="BM941" s="41"/>
      <c r="BN941" s="41"/>
      <c r="BO941" s="41"/>
      <c r="BP941" s="41"/>
      <c r="BQ941" s="41"/>
      <c r="BR941" s="41"/>
      <c r="BS941" s="41"/>
      <c r="BT941" s="41"/>
      <c r="BU941" s="41"/>
    </row>
    <row r="942" spans="1:73" ht="12.75" customHeight="1" x14ac:dyDescent="0.25">
      <c r="A942" s="39"/>
      <c r="B942" s="39"/>
      <c r="C942" s="39"/>
      <c r="D942" s="39"/>
      <c r="E942" s="39"/>
      <c r="F942" s="39"/>
      <c r="G942" s="39"/>
      <c r="H942" s="39"/>
      <c r="I942" s="39"/>
      <c r="J942" s="39"/>
      <c r="K942" s="39"/>
      <c r="L942" s="39"/>
      <c r="M942" s="39"/>
      <c r="N942" s="39"/>
      <c r="O942" s="39"/>
      <c r="P942" s="39"/>
      <c r="Q942" s="39"/>
      <c r="R942" s="39"/>
      <c r="S942" s="39"/>
      <c r="T942" s="39"/>
      <c r="U942" s="39"/>
      <c r="V942" s="39"/>
      <c r="W942" s="39"/>
      <c r="X942" s="39"/>
      <c r="Y942" s="39"/>
      <c r="Z942" s="39"/>
      <c r="AA942" s="39"/>
      <c r="AB942" s="39"/>
      <c r="AC942" s="39"/>
      <c r="AD942" s="39"/>
      <c r="AE942" s="39"/>
      <c r="AF942" s="39"/>
      <c r="AG942" s="39"/>
      <c r="AH942" s="39"/>
      <c r="AI942" s="39"/>
      <c r="AJ942" s="39"/>
      <c r="AK942" s="39"/>
      <c r="AL942" s="39"/>
      <c r="AM942" s="39"/>
      <c r="AN942" s="39"/>
      <c r="AO942" s="39"/>
      <c r="AP942" s="39"/>
      <c r="AQ942" s="39"/>
      <c r="AR942" s="39"/>
      <c r="AS942" s="39"/>
      <c r="AT942" s="39"/>
      <c r="AU942" s="39"/>
      <c r="AV942" s="39"/>
      <c r="AW942" s="39"/>
      <c r="AX942" s="39"/>
      <c r="AY942" s="41"/>
      <c r="AZ942" s="41"/>
      <c r="BA942" s="41"/>
      <c r="BB942" s="41"/>
      <c r="BC942" s="41"/>
      <c r="BD942" s="41"/>
      <c r="BE942" s="41"/>
      <c r="BF942" s="41"/>
      <c r="BG942" s="41"/>
      <c r="BH942" s="41"/>
      <c r="BI942" s="41"/>
      <c r="BJ942" s="41"/>
      <c r="BK942" s="41"/>
      <c r="BL942" s="41"/>
      <c r="BM942" s="41"/>
      <c r="BN942" s="41"/>
      <c r="BO942" s="41"/>
      <c r="BP942" s="41"/>
      <c r="BQ942" s="41"/>
      <c r="BR942" s="41"/>
      <c r="BS942" s="41"/>
      <c r="BT942" s="41"/>
      <c r="BU942" s="41"/>
    </row>
    <row r="943" spans="1:73" ht="12.75" customHeight="1" x14ac:dyDescent="0.25">
      <c r="A943" s="39"/>
      <c r="B943" s="39"/>
      <c r="C943" s="39"/>
      <c r="D943" s="39"/>
      <c r="E943" s="39"/>
      <c r="F943" s="39"/>
      <c r="G943" s="39"/>
      <c r="H943" s="39"/>
      <c r="I943" s="39"/>
      <c r="J943" s="39"/>
      <c r="K943" s="39"/>
      <c r="L943" s="39"/>
      <c r="M943" s="39"/>
      <c r="N943" s="39"/>
      <c r="O943" s="39"/>
      <c r="P943" s="39"/>
      <c r="Q943" s="39"/>
      <c r="R943" s="39"/>
      <c r="S943" s="39"/>
      <c r="T943" s="39"/>
      <c r="U943" s="39"/>
      <c r="V943" s="39"/>
      <c r="W943" s="39"/>
      <c r="X943" s="39"/>
      <c r="Y943" s="39"/>
      <c r="Z943" s="39"/>
      <c r="AA943" s="39"/>
      <c r="AB943" s="39"/>
      <c r="AC943" s="39"/>
      <c r="AD943" s="39"/>
      <c r="AE943" s="39"/>
      <c r="AF943" s="39"/>
      <c r="AG943" s="39"/>
      <c r="AH943" s="39"/>
      <c r="AI943" s="39"/>
      <c r="AJ943" s="39"/>
      <c r="AK943" s="39"/>
      <c r="AL943" s="39"/>
      <c r="AM943" s="39"/>
      <c r="AN943" s="39"/>
      <c r="AO943" s="39"/>
      <c r="AP943" s="39"/>
      <c r="AQ943" s="39"/>
      <c r="AR943" s="39"/>
      <c r="AS943" s="39"/>
      <c r="AT943" s="39"/>
      <c r="AU943" s="39"/>
      <c r="AV943" s="39"/>
      <c r="AW943" s="39"/>
      <c r="AX943" s="39"/>
      <c r="AY943" s="41"/>
      <c r="AZ943" s="41"/>
      <c r="BA943" s="41"/>
      <c r="BB943" s="41"/>
      <c r="BC943" s="41"/>
      <c r="BD943" s="41"/>
      <c r="BE943" s="41"/>
      <c r="BF943" s="41"/>
      <c r="BG943" s="41"/>
      <c r="BH943" s="41"/>
      <c r="BI943" s="41"/>
      <c r="BJ943" s="41"/>
      <c r="BK943" s="41"/>
      <c r="BL943" s="41"/>
      <c r="BM943" s="41"/>
      <c r="BN943" s="41"/>
      <c r="BO943" s="41"/>
      <c r="BP943" s="41"/>
      <c r="BQ943" s="41"/>
      <c r="BR943" s="41"/>
      <c r="BS943" s="41"/>
      <c r="BT943" s="41"/>
      <c r="BU943" s="41"/>
    </row>
    <row r="944" spans="1:73" ht="12.75" customHeight="1" x14ac:dyDescent="0.25">
      <c r="A944" s="39"/>
      <c r="B944" s="39"/>
      <c r="C944" s="39"/>
      <c r="D944" s="39"/>
      <c r="E944" s="39"/>
      <c r="F944" s="39"/>
      <c r="G944" s="39"/>
      <c r="H944" s="39"/>
      <c r="I944" s="39"/>
      <c r="J944" s="39"/>
      <c r="K944" s="39"/>
      <c r="L944" s="39"/>
      <c r="M944" s="39"/>
      <c r="N944" s="39"/>
      <c r="O944" s="39"/>
      <c r="P944" s="39"/>
      <c r="Q944" s="39"/>
      <c r="R944" s="39"/>
      <c r="S944" s="39"/>
      <c r="T944" s="39"/>
      <c r="U944" s="39"/>
      <c r="V944" s="39"/>
      <c r="W944" s="39"/>
      <c r="X944" s="39"/>
      <c r="Y944" s="39"/>
      <c r="Z944" s="39"/>
      <c r="AA944" s="39"/>
      <c r="AB944" s="39"/>
      <c r="AC944" s="39"/>
      <c r="AD944" s="39"/>
      <c r="AE944" s="39"/>
      <c r="AF944" s="39"/>
      <c r="AG944" s="39"/>
      <c r="AH944" s="39"/>
      <c r="AI944" s="39"/>
      <c r="AJ944" s="39"/>
      <c r="AK944" s="39"/>
      <c r="AL944" s="39"/>
      <c r="AM944" s="39"/>
      <c r="AN944" s="39"/>
      <c r="AO944" s="39"/>
      <c r="AP944" s="39"/>
      <c r="AQ944" s="39"/>
      <c r="AR944" s="39"/>
      <c r="AS944" s="39"/>
      <c r="AT944" s="39"/>
      <c r="AU944" s="39"/>
      <c r="AV944" s="39"/>
      <c r="AW944" s="39"/>
      <c r="AX944" s="39"/>
      <c r="AY944" s="41"/>
      <c r="AZ944" s="41"/>
      <c r="BA944" s="41"/>
      <c r="BB944" s="41"/>
      <c r="BC944" s="41"/>
      <c r="BD944" s="41"/>
      <c r="BE944" s="41"/>
      <c r="BF944" s="41"/>
      <c r="BG944" s="41"/>
      <c r="BH944" s="41"/>
      <c r="BI944" s="41"/>
      <c r="BJ944" s="41"/>
      <c r="BK944" s="41"/>
      <c r="BL944" s="41"/>
      <c r="BM944" s="41"/>
      <c r="BN944" s="41"/>
      <c r="BO944" s="41"/>
      <c r="BP944" s="41"/>
      <c r="BQ944" s="41"/>
      <c r="BR944" s="41"/>
      <c r="BS944" s="41"/>
      <c r="BT944" s="41"/>
      <c r="BU944" s="41"/>
    </row>
    <row r="945" spans="1:73" ht="12.75" customHeight="1" x14ac:dyDescent="0.25">
      <c r="A945" s="39"/>
      <c r="B945" s="39"/>
      <c r="C945" s="39"/>
      <c r="D945" s="39"/>
      <c r="E945" s="39"/>
      <c r="F945" s="39"/>
      <c r="G945" s="39"/>
      <c r="H945" s="39"/>
      <c r="I945" s="39"/>
      <c r="J945" s="39"/>
      <c r="K945" s="39"/>
      <c r="L945" s="39"/>
      <c r="M945" s="39"/>
      <c r="N945" s="39"/>
      <c r="O945" s="39"/>
      <c r="P945" s="39"/>
      <c r="Q945" s="39"/>
      <c r="R945" s="39"/>
      <c r="S945" s="39"/>
      <c r="T945" s="39"/>
      <c r="U945" s="39"/>
      <c r="V945" s="39"/>
      <c r="W945" s="39"/>
      <c r="X945" s="39"/>
      <c r="Y945" s="39"/>
      <c r="Z945" s="39"/>
      <c r="AA945" s="39"/>
      <c r="AB945" s="39"/>
      <c r="AC945" s="39"/>
      <c r="AD945" s="39"/>
      <c r="AE945" s="39"/>
      <c r="AF945" s="39"/>
      <c r="AG945" s="39"/>
      <c r="AH945" s="39"/>
      <c r="AI945" s="39"/>
      <c r="AJ945" s="39"/>
      <c r="AK945" s="39"/>
      <c r="AL945" s="39"/>
      <c r="AM945" s="39"/>
      <c r="AN945" s="39"/>
      <c r="AO945" s="39"/>
      <c r="AP945" s="39"/>
      <c r="AQ945" s="39"/>
      <c r="AR945" s="39"/>
      <c r="AS945" s="39"/>
      <c r="AT945" s="39"/>
      <c r="AU945" s="39"/>
      <c r="AV945" s="39"/>
      <c r="AW945" s="39"/>
      <c r="AX945" s="39"/>
      <c r="AY945" s="41"/>
      <c r="AZ945" s="41"/>
      <c r="BA945" s="41"/>
      <c r="BB945" s="41"/>
      <c r="BC945" s="41"/>
      <c r="BD945" s="41"/>
      <c r="BE945" s="41"/>
      <c r="BF945" s="41"/>
      <c r="BG945" s="41"/>
      <c r="BH945" s="41"/>
      <c r="BI945" s="41"/>
      <c r="BJ945" s="41"/>
      <c r="BK945" s="41"/>
      <c r="BL945" s="41"/>
      <c r="BM945" s="41"/>
      <c r="BN945" s="41"/>
      <c r="BO945" s="41"/>
      <c r="BP945" s="41"/>
      <c r="BQ945" s="41"/>
      <c r="BR945" s="41"/>
      <c r="BS945" s="41"/>
      <c r="BT945" s="41"/>
      <c r="BU945" s="41"/>
    </row>
    <row r="946" spans="1:73" ht="12.75" customHeight="1" x14ac:dyDescent="0.25">
      <c r="A946" s="39"/>
      <c r="B946" s="39"/>
      <c r="C946" s="39"/>
      <c r="D946" s="39"/>
      <c r="E946" s="39"/>
      <c r="F946" s="39"/>
      <c r="G946" s="39"/>
      <c r="H946" s="39"/>
      <c r="I946" s="39"/>
      <c r="J946" s="39"/>
      <c r="K946" s="39"/>
      <c r="L946" s="39"/>
      <c r="M946" s="39"/>
      <c r="N946" s="39"/>
      <c r="O946" s="39"/>
      <c r="P946" s="39"/>
      <c r="Q946" s="39"/>
      <c r="R946" s="39"/>
      <c r="S946" s="39"/>
      <c r="T946" s="39"/>
      <c r="U946" s="39"/>
      <c r="V946" s="39"/>
      <c r="W946" s="39"/>
      <c r="X946" s="39"/>
      <c r="Y946" s="39"/>
      <c r="Z946" s="39"/>
      <c r="AA946" s="39"/>
      <c r="AB946" s="39"/>
      <c r="AC946" s="39"/>
      <c r="AD946" s="39"/>
      <c r="AE946" s="39"/>
      <c r="AF946" s="39"/>
      <c r="AG946" s="39"/>
      <c r="AH946" s="39"/>
      <c r="AI946" s="39"/>
      <c r="AJ946" s="39"/>
      <c r="AK946" s="39"/>
      <c r="AL946" s="39"/>
      <c r="AM946" s="39"/>
      <c r="AN946" s="39"/>
      <c r="AO946" s="39"/>
      <c r="AP946" s="39"/>
      <c r="AQ946" s="39"/>
      <c r="AR946" s="39"/>
      <c r="AS946" s="39"/>
      <c r="AT946" s="39"/>
      <c r="AU946" s="39"/>
      <c r="AV946" s="39"/>
      <c r="AW946" s="39"/>
      <c r="AX946" s="39"/>
      <c r="AY946" s="41"/>
      <c r="AZ946" s="41"/>
      <c r="BA946" s="41"/>
      <c r="BB946" s="41"/>
      <c r="BC946" s="41"/>
      <c r="BD946" s="41"/>
      <c r="BE946" s="41"/>
      <c r="BF946" s="41"/>
      <c r="BG946" s="41"/>
      <c r="BH946" s="41"/>
      <c r="BI946" s="41"/>
      <c r="BJ946" s="41"/>
      <c r="BK946" s="41"/>
      <c r="BL946" s="41"/>
      <c r="BM946" s="41"/>
      <c r="BN946" s="41"/>
      <c r="BO946" s="41"/>
      <c r="BP946" s="41"/>
      <c r="BQ946" s="41"/>
      <c r="BR946" s="41"/>
      <c r="BS946" s="41"/>
      <c r="BT946" s="41"/>
      <c r="BU946" s="41"/>
    </row>
    <row r="947" spans="1:73" ht="12.75" customHeight="1" x14ac:dyDescent="0.25">
      <c r="A947" s="39"/>
      <c r="B947" s="39"/>
      <c r="C947" s="39"/>
      <c r="D947" s="39"/>
      <c r="E947" s="39"/>
      <c r="F947" s="39"/>
      <c r="G947" s="39"/>
      <c r="H947" s="39"/>
      <c r="I947" s="39"/>
      <c r="J947" s="39"/>
      <c r="K947" s="39"/>
      <c r="L947" s="39"/>
      <c r="M947" s="39"/>
      <c r="N947" s="39"/>
      <c r="O947" s="39"/>
      <c r="P947" s="39"/>
      <c r="Q947" s="39"/>
      <c r="R947" s="39"/>
      <c r="S947" s="39"/>
      <c r="T947" s="39"/>
      <c r="U947" s="39"/>
      <c r="V947" s="39"/>
      <c r="W947" s="39"/>
      <c r="X947" s="39"/>
      <c r="Y947" s="39"/>
      <c r="Z947" s="39"/>
      <c r="AA947" s="39"/>
      <c r="AB947" s="39"/>
      <c r="AC947" s="39"/>
      <c r="AD947" s="39"/>
      <c r="AE947" s="39"/>
      <c r="AF947" s="39"/>
      <c r="AG947" s="39"/>
      <c r="AH947" s="39"/>
      <c r="AI947" s="39"/>
      <c r="AJ947" s="39"/>
      <c r="AK947" s="39"/>
      <c r="AL947" s="39"/>
      <c r="AM947" s="39"/>
      <c r="AN947" s="39"/>
      <c r="AO947" s="39"/>
      <c r="AP947" s="39"/>
      <c r="AQ947" s="39"/>
      <c r="AR947" s="39"/>
      <c r="AS947" s="39"/>
      <c r="AT947" s="39"/>
      <c r="AU947" s="39"/>
      <c r="AV947" s="39"/>
      <c r="AW947" s="39"/>
      <c r="AX947" s="39"/>
      <c r="AY947" s="41"/>
      <c r="AZ947" s="41"/>
      <c r="BA947" s="41"/>
      <c r="BB947" s="41"/>
      <c r="BC947" s="41"/>
      <c r="BD947" s="41"/>
      <c r="BE947" s="41"/>
      <c r="BF947" s="41"/>
      <c r="BG947" s="41"/>
      <c r="BH947" s="41"/>
      <c r="BI947" s="41"/>
      <c r="BJ947" s="41"/>
      <c r="BK947" s="41"/>
      <c r="BL947" s="41"/>
      <c r="BM947" s="41"/>
      <c r="BN947" s="41"/>
      <c r="BO947" s="41"/>
      <c r="BP947" s="41"/>
      <c r="BQ947" s="41"/>
      <c r="BR947" s="41"/>
      <c r="BS947" s="41"/>
      <c r="BT947" s="41"/>
      <c r="BU947" s="41"/>
    </row>
    <row r="948" spans="1:73" ht="12.75" customHeight="1" x14ac:dyDescent="0.25">
      <c r="A948" s="39"/>
      <c r="B948" s="39"/>
      <c r="C948" s="39"/>
      <c r="D948" s="39"/>
      <c r="E948" s="39"/>
      <c r="F948" s="39"/>
      <c r="G948" s="39"/>
      <c r="H948" s="39"/>
      <c r="I948" s="39"/>
      <c r="J948" s="39"/>
      <c r="K948" s="39"/>
      <c r="L948" s="39"/>
      <c r="M948" s="39"/>
      <c r="N948" s="39"/>
      <c r="O948" s="39"/>
      <c r="P948" s="39"/>
      <c r="Q948" s="39"/>
      <c r="R948" s="39"/>
      <c r="S948" s="39"/>
      <c r="T948" s="39"/>
      <c r="U948" s="39"/>
      <c r="V948" s="39"/>
      <c r="W948" s="39"/>
      <c r="X948" s="39"/>
      <c r="Y948" s="39"/>
      <c r="Z948" s="39"/>
      <c r="AA948" s="39"/>
      <c r="AB948" s="39"/>
      <c r="AC948" s="39"/>
      <c r="AD948" s="39"/>
      <c r="AE948" s="39"/>
      <c r="AF948" s="39"/>
      <c r="AG948" s="39"/>
      <c r="AH948" s="39"/>
      <c r="AI948" s="39"/>
      <c r="AJ948" s="39"/>
      <c r="AK948" s="39"/>
      <c r="AL948" s="39"/>
      <c r="AM948" s="39"/>
      <c r="AN948" s="39"/>
      <c r="AO948" s="39"/>
      <c r="AP948" s="39"/>
      <c r="AQ948" s="39"/>
      <c r="AR948" s="39"/>
      <c r="AS948" s="39"/>
      <c r="AT948" s="39"/>
      <c r="AU948" s="39"/>
      <c r="AV948" s="39"/>
      <c r="AW948" s="39"/>
      <c r="AX948" s="39"/>
      <c r="AY948" s="41"/>
      <c r="AZ948" s="41"/>
      <c r="BA948" s="41"/>
      <c r="BB948" s="41"/>
      <c r="BC948" s="41"/>
      <c r="BD948" s="41"/>
      <c r="BE948" s="41"/>
      <c r="BF948" s="41"/>
      <c r="BG948" s="41"/>
      <c r="BH948" s="41"/>
      <c r="BI948" s="41"/>
      <c r="BJ948" s="41"/>
      <c r="BK948" s="41"/>
      <c r="BL948" s="41"/>
      <c r="BM948" s="41"/>
      <c r="BN948" s="41"/>
      <c r="BO948" s="41"/>
      <c r="BP948" s="41"/>
      <c r="BQ948" s="41"/>
      <c r="BR948" s="41"/>
      <c r="BS948" s="41"/>
      <c r="BT948" s="41"/>
      <c r="BU948" s="41"/>
    </row>
    <row r="949" spans="1:73" ht="12.75" customHeight="1" x14ac:dyDescent="0.25">
      <c r="A949" s="39"/>
      <c r="B949" s="39"/>
      <c r="C949" s="39"/>
      <c r="D949" s="39"/>
      <c r="E949" s="39"/>
      <c r="F949" s="39"/>
      <c r="G949" s="39"/>
      <c r="H949" s="39"/>
      <c r="I949" s="39"/>
      <c r="J949" s="39"/>
      <c r="K949" s="39"/>
      <c r="L949" s="39"/>
      <c r="M949" s="39"/>
      <c r="N949" s="39"/>
      <c r="O949" s="39"/>
      <c r="P949" s="39"/>
      <c r="Q949" s="39"/>
      <c r="R949" s="39"/>
      <c r="S949" s="39"/>
      <c r="T949" s="39"/>
      <c r="U949" s="39"/>
      <c r="V949" s="39"/>
      <c r="W949" s="39"/>
      <c r="X949" s="39"/>
      <c r="Y949" s="39"/>
      <c r="Z949" s="39"/>
      <c r="AA949" s="39"/>
      <c r="AB949" s="39"/>
      <c r="AC949" s="39"/>
      <c r="AD949" s="39"/>
      <c r="AE949" s="39"/>
      <c r="AF949" s="39"/>
      <c r="AG949" s="39"/>
      <c r="AH949" s="39"/>
      <c r="AI949" s="39"/>
      <c r="AJ949" s="39"/>
      <c r="AK949" s="39"/>
      <c r="AL949" s="39"/>
      <c r="AM949" s="39"/>
      <c r="AN949" s="39"/>
      <c r="AO949" s="39"/>
      <c r="AP949" s="39"/>
      <c r="AQ949" s="39"/>
      <c r="AR949" s="39"/>
      <c r="AS949" s="39"/>
      <c r="AT949" s="39"/>
      <c r="AU949" s="39"/>
      <c r="AV949" s="39"/>
      <c r="AW949" s="39"/>
      <c r="AX949" s="39"/>
      <c r="AY949" s="41"/>
      <c r="AZ949" s="41"/>
      <c r="BA949" s="41"/>
      <c r="BB949" s="41"/>
      <c r="BC949" s="41"/>
      <c r="BD949" s="41"/>
      <c r="BE949" s="41"/>
      <c r="BF949" s="41"/>
      <c r="BG949" s="41"/>
      <c r="BH949" s="41"/>
      <c r="BI949" s="41"/>
      <c r="BJ949" s="41"/>
      <c r="BK949" s="41"/>
      <c r="BL949" s="41"/>
      <c r="BM949" s="41"/>
      <c r="BN949" s="41"/>
      <c r="BO949" s="41"/>
      <c r="BP949" s="41"/>
      <c r="BQ949" s="41"/>
      <c r="BR949" s="41"/>
      <c r="BS949" s="41"/>
      <c r="BT949" s="41"/>
      <c r="BU949" s="41"/>
    </row>
    <row r="950" spans="1:73" ht="12.75" customHeight="1" x14ac:dyDescent="0.25">
      <c r="A950" s="39"/>
      <c r="B950" s="39"/>
      <c r="C950" s="39"/>
      <c r="D950" s="39"/>
      <c r="E950" s="39"/>
      <c r="F950" s="39"/>
      <c r="G950" s="39"/>
      <c r="H950" s="39"/>
      <c r="I950" s="39"/>
      <c r="J950" s="39"/>
      <c r="K950" s="39"/>
      <c r="L950" s="39"/>
      <c r="M950" s="39"/>
      <c r="N950" s="39"/>
      <c r="O950" s="39"/>
      <c r="P950" s="39"/>
      <c r="Q950" s="39"/>
      <c r="R950" s="39"/>
      <c r="S950" s="39"/>
      <c r="T950" s="39"/>
      <c r="U950" s="39"/>
      <c r="V950" s="39"/>
      <c r="W950" s="39"/>
      <c r="X950" s="39"/>
      <c r="Y950" s="39"/>
      <c r="Z950" s="39"/>
      <c r="AA950" s="39"/>
      <c r="AB950" s="39"/>
      <c r="AC950" s="39"/>
      <c r="AD950" s="39"/>
      <c r="AE950" s="39"/>
      <c r="AF950" s="39"/>
      <c r="AG950" s="39"/>
      <c r="AH950" s="39"/>
      <c r="AI950" s="39"/>
      <c r="AJ950" s="39"/>
      <c r="AK950" s="39"/>
      <c r="AL950" s="39"/>
      <c r="AM950" s="39"/>
      <c r="AN950" s="39"/>
      <c r="AO950" s="39"/>
      <c r="AP950" s="39"/>
      <c r="AQ950" s="39"/>
      <c r="AR950" s="39"/>
      <c r="AS950" s="39"/>
      <c r="AT950" s="39"/>
      <c r="AU950" s="39"/>
      <c r="AV950" s="39"/>
      <c r="AW950" s="39"/>
      <c r="AX950" s="39"/>
      <c r="AY950" s="41"/>
      <c r="AZ950" s="41"/>
      <c r="BA950" s="41"/>
      <c r="BB950" s="41"/>
      <c r="BC950" s="41"/>
      <c r="BD950" s="41"/>
      <c r="BE950" s="41"/>
      <c r="BF950" s="41"/>
      <c r="BG950" s="41"/>
      <c r="BH950" s="41"/>
      <c r="BI950" s="41"/>
      <c r="BJ950" s="41"/>
      <c r="BK950" s="41"/>
      <c r="BL950" s="41"/>
      <c r="BM950" s="41"/>
      <c r="BN950" s="41"/>
      <c r="BO950" s="41"/>
      <c r="BP950" s="41"/>
      <c r="BQ950" s="41"/>
      <c r="BR950" s="41"/>
      <c r="BS950" s="41"/>
      <c r="BT950" s="41"/>
      <c r="BU950" s="41"/>
    </row>
    <row r="951" spans="1:73" ht="12.75" customHeight="1" x14ac:dyDescent="0.25">
      <c r="A951" s="39"/>
      <c r="B951" s="39"/>
      <c r="C951" s="39"/>
      <c r="D951" s="39"/>
      <c r="E951" s="39"/>
      <c r="F951" s="39"/>
      <c r="G951" s="39"/>
      <c r="H951" s="39"/>
      <c r="I951" s="39"/>
      <c r="J951" s="39"/>
      <c r="K951" s="39"/>
      <c r="L951" s="39"/>
      <c r="M951" s="39"/>
      <c r="N951" s="39"/>
      <c r="O951" s="39"/>
      <c r="P951" s="39"/>
      <c r="Q951" s="39"/>
      <c r="R951" s="39"/>
      <c r="S951" s="39"/>
      <c r="T951" s="39"/>
      <c r="U951" s="39"/>
      <c r="V951" s="39"/>
      <c r="W951" s="39"/>
      <c r="X951" s="39"/>
      <c r="Y951" s="39"/>
      <c r="Z951" s="39"/>
      <c r="AA951" s="39"/>
      <c r="AB951" s="39"/>
      <c r="AC951" s="39"/>
      <c r="AD951" s="39"/>
      <c r="AE951" s="39"/>
      <c r="AF951" s="39"/>
      <c r="AG951" s="39"/>
      <c r="AH951" s="39"/>
      <c r="AI951" s="39"/>
      <c r="AJ951" s="39"/>
      <c r="AK951" s="39"/>
      <c r="AL951" s="39"/>
      <c r="AM951" s="39"/>
      <c r="AN951" s="39"/>
      <c r="AO951" s="39"/>
      <c r="AP951" s="39"/>
      <c r="AQ951" s="39"/>
      <c r="AR951" s="39"/>
      <c r="AS951" s="39"/>
      <c r="AT951" s="39"/>
      <c r="AU951" s="39"/>
      <c r="AV951" s="39"/>
      <c r="AW951" s="39"/>
      <c r="AX951" s="39"/>
      <c r="AY951" s="41"/>
      <c r="AZ951" s="41"/>
      <c r="BA951" s="41"/>
      <c r="BB951" s="41"/>
      <c r="BC951" s="41"/>
      <c r="BD951" s="41"/>
      <c r="BE951" s="41"/>
      <c r="BF951" s="41"/>
      <c r="BG951" s="41"/>
      <c r="BH951" s="41"/>
      <c r="BI951" s="41"/>
      <c r="BJ951" s="41"/>
      <c r="BK951" s="41"/>
      <c r="BL951" s="41"/>
      <c r="BM951" s="41"/>
      <c r="BN951" s="41"/>
      <c r="BO951" s="41"/>
      <c r="BP951" s="41"/>
      <c r="BQ951" s="41"/>
      <c r="BR951" s="41"/>
      <c r="BS951" s="41"/>
      <c r="BT951" s="41"/>
      <c r="BU951" s="41"/>
    </row>
    <row r="952" spans="1:73" ht="12.75" customHeight="1" x14ac:dyDescent="0.25">
      <c r="A952" s="39"/>
      <c r="B952" s="39"/>
      <c r="C952" s="39"/>
      <c r="D952" s="39"/>
      <c r="E952" s="39"/>
      <c r="F952" s="39"/>
      <c r="G952" s="39"/>
      <c r="H952" s="39"/>
      <c r="I952" s="39"/>
      <c r="J952" s="39"/>
      <c r="K952" s="39"/>
      <c r="L952" s="39"/>
      <c r="M952" s="39"/>
      <c r="N952" s="39"/>
      <c r="O952" s="39"/>
      <c r="P952" s="39"/>
      <c r="Q952" s="39"/>
      <c r="R952" s="39"/>
      <c r="S952" s="39"/>
      <c r="T952" s="39"/>
      <c r="U952" s="39"/>
      <c r="V952" s="39"/>
      <c r="W952" s="39"/>
      <c r="X952" s="39"/>
      <c r="Y952" s="39"/>
      <c r="Z952" s="39"/>
      <c r="AA952" s="39"/>
      <c r="AB952" s="39"/>
      <c r="AC952" s="39"/>
      <c r="AD952" s="39"/>
      <c r="AE952" s="39"/>
      <c r="AF952" s="39"/>
      <c r="AG952" s="39"/>
      <c r="AH952" s="39"/>
      <c r="AI952" s="39"/>
      <c r="AJ952" s="39"/>
      <c r="AK952" s="39"/>
      <c r="AL952" s="39"/>
      <c r="AM952" s="39"/>
      <c r="AN952" s="39"/>
      <c r="AO952" s="39"/>
      <c r="AP952" s="39"/>
      <c r="AQ952" s="39"/>
      <c r="AR952" s="39"/>
      <c r="AS952" s="39"/>
      <c r="AT952" s="39"/>
      <c r="AU952" s="39"/>
      <c r="AV952" s="39"/>
      <c r="AW952" s="39"/>
      <c r="AX952" s="39"/>
      <c r="AY952" s="41"/>
      <c r="AZ952" s="41"/>
      <c r="BA952" s="41"/>
      <c r="BB952" s="41"/>
      <c r="BC952" s="41"/>
      <c r="BD952" s="41"/>
      <c r="BE952" s="41"/>
      <c r="BF952" s="41"/>
      <c r="BG952" s="41"/>
      <c r="BH952" s="41"/>
      <c r="BI952" s="41"/>
      <c r="BJ952" s="41"/>
      <c r="BK952" s="41"/>
      <c r="BL952" s="41"/>
      <c r="BM952" s="41"/>
      <c r="BN952" s="41"/>
      <c r="BO952" s="41"/>
      <c r="BP952" s="41"/>
      <c r="BQ952" s="41"/>
      <c r="BR952" s="41"/>
      <c r="BS952" s="41"/>
      <c r="BT952" s="41"/>
      <c r="BU952" s="41"/>
    </row>
    <row r="953" spans="1:73" ht="12.75" customHeight="1" x14ac:dyDescent="0.25">
      <c r="A953" s="39"/>
      <c r="B953" s="39"/>
      <c r="C953" s="39"/>
      <c r="D953" s="39"/>
      <c r="E953" s="39"/>
      <c r="F953" s="39"/>
      <c r="G953" s="39"/>
      <c r="H953" s="39"/>
      <c r="I953" s="39"/>
      <c r="J953" s="39"/>
      <c r="K953" s="39"/>
      <c r="L953" s="39"/>
      <c r="M953" s="39"/>
      <c r="N953" s="39"/>
      <c r="O953" s="39"/>
      <c r="P953" s="39"/>
      <c r="Q953" s="39"/>
      <c r="R953" s="39"/>
      <c r="S953" s="39"/>
      <c r="T953" s="39"/>
      <c r="U953" s="39"/>
      <c r="V953" s="39"/>
      <c r="W953" s="39"/>
      <c r="X953" s="39"/>
      <c r="Y953" s="39"/>
      <c r="Z953" s="39"/>
      <c r="AA953" s="39"/>
      <c r="AB953" s="39"/>
      <c r="AC953" s="39"/>
      <c r="AD953" s="39"/>
      <c r="AE953" s="39"/>
      <c r="AF953" s="39"/>
      <c r="AG953" s="39"/>
      <c r="AH953" s="39"/>
      <c r="AI953" s="39"/>
      <c r="AJ953" s="39"/>
      <c r="AK953" s="39"/>
      <c r="AL953" s="39"/>
      <c r="AM953" s="39"/>
      <c r="AN953" s="39"/>
      <c r="AO953" s="39"/>
      <c r="AP953" s="39"/>
      <c r="AQ953" s="39"/>
      <c r="AR953" s="39"/>
      <c r="AS953" s="39"/>
      <c r="AT953" s="39"/>
      <c r="AU953" s="39"/>
      <c r="AV953" s="39"/>
      <c r="AW953" s="39"/>
      <c r="AX953" s="39"/>
      <c r="AY953" s="41"/>
      <c r="AZ953" s="41"/>
      <c r="BA953" s="41"/>
      <c r="BB953" s="41"/>
      <c r="BC953" s="41"/>
      <c r="BD953" s="41"/>
      <c r="BE953" s="41"/>
      <c r="BF953" s="41"/>
      <c r="BG953" s="41"/>
      <c r="BH953" s="41"/>
      <c r="BI953" s="41"/>
      <c r="BJ953" s="41"/>
      <c r="BK953" s="41"/>
      <c r="BL953" s="41"/>
      <c r="BM953" s="41"/>
      <c r="BN953" s="41"/>
      <c r="BO953" s="41"/>
      <c r="BP953" s="41"/>
      <c r="BQ953" s="41"/>
      <c r="BR953" s="41"/>
      <c r="BS953" s="41"/>
      <c r="BT953" s="41"/>
      <c r="BU953" s="41"/>
    </row>
    <row r="954" spans="1:73" ht="12.75" customHeight="1" x14ac:dyDescent="0.25">
      <c r="A954" s="39"/>
      <c r="B954" s="39"/>
      <c r="C954" s="39"/>
      <c r="D954" s="39"/>
      <c r="E954" s="39"/>
      <c r="F954" s="39"/>
      <c r="G954" s="39"/>
      <c r="H954" s="39"/>
      <c r="I954" s="39"/>
      <c r="J954" s="39"/>
      <c r="K954" s="39"/>
      <c r="L954" s="39"/>
      <c r="M954" s="39"/>
      <c r="N954" s="39"/>
      <c r="O954" s="39"/>
      <c r="P954" s="39"/>
      <c r="Q954" s="39"/>
      <c r="R954" s="39"/>
      <c r="S954" s="39"/>
      <c r="T954" s="39"/>
      <c r="U954" s="39"/>
      <c r="V954" s="39"/>
      <c r="W954" s="39"/>
      <c r="X954" s="39"/>
      <c r="Y954" s="39"/>
      <c r="Z954" s="39"/>
      <c r="AA954" s="39"/>
      <c r="AB954" s="39"/>
      <c r="AC954" s="39"/>
      <c r="AD954" s="39"/>
      <c r="AE954" s="39"/>
      <c r="AF954" s="39"/>
      <c r="AG954" s="39"/>
      <c r="AH954" s="39"/>
      <c r="AI954" s="39"/>
      <c r="AJ954" s="39"/>
      <c r="AK954" s="39"/>
      <c r="AL954" s="39"/>
      <c r="AM954" s="39"/>
      <c r="AN954" s="39"/>
      <c r="AO954" s="39"/>
      <c r="AP954" s="39"/>
      <c r="AQ954" s="39"/>
      <c r="AR954" s="39"/>
      <c r="AS954" s="39"/>
      <c r="AT954" s="39"/>
      <c r="AU954" s="39"/>
      <c r="AV954" s="39"/>
      <c r="AW954" s="39"/>
      <c r="AX954" s="39"/>
      <c r="AY954" s="41"/>
      <c r="AZ954" s="41"/>
      <c r="BA954" s="41"/>
      <c r="BB954" s="41"/>
      <c r="BC954" s="41"/>
      <c r="BD954" s="41"/>
      <c r="BE954" s="41"/>
      <c r="BF954" s="41"/>
      <c r="BG954" s="41"/>
      <c r="BH954" s="41"/>
      <c r="BI954" s="41"/>
      <c r="BJ954" s="41"/>
      <c r="BK954" s="41"/>
      <c r="BL954" s="41"/>
      <c r="BM954" s="41"/>
      <c r="BN954" s="41"/>
      <c r="BO954" s="41"/>
      <c r="BP954" s="41"/>
      <c r="BQ954" s="41"/>
      <c r="BR954" s="41"/>
      <c r="BS954" s="41"/>
      <c r="BT954" s="41"/>
      <c r="BU954" s="41"/>
    </row>
    <row r="955" spans="1:73" ht="12.75" customHeight="1" x14ac:dyDescent="0.25">
      <c r="A955" s="39"/>
      <c r="B955" s="39"/>
      <c r="C955" s="39"/>
      <c r="D955" s="39"/>
      <c r="E955" s="39"/>
      <c r="F955" s="39"/>
      <c r="G955" s="39"/>
      <c r="H955" s="39"/>
      <c r="I955" s="39"/>
      <c r="J955" s="39"/>
      <c r="K955" s="39"/>
      <c r="L955" s="39"/>
      <c r="M955" s="39"/>
      <c r="N955" s="39"/>
      <c r="O955" s="39"/>
      <c r="P955" s="39"/>
      <c r="Q955" s="39"/>
      <c r="R955" s="39"/>
      <c r="S955" s="39"/>
      <c r="T955" s="39"/>
      <c r="U955" s="39"/>
      <c r="V955" s="39"/>
      <c r="W955" s="39"/>
      <c r="X955" s="39"/>
      <c r="Y955" s="39"/>
      <c r="Z955" s="39"/>
      <c r="AA955" s="39"/>
      <c r="AB955" s="39"/>
      <c r="AC955" s="39"/>
      <c r="AD955" s="39"/>
      <c r="AE955" s="39"/>
      <c r="AF955" s="39"/>
      <c r="AG955" s="39"/>
      <c r="AH955" s="39"/>
      <c r="AI955" s="39"/>
      <c r="AJ955" s="39"/>
      <c r="AK955" s="39"/>
      <c r="AL955" s="39"/>
      <c r="AM955" s="39"/>
      <c r="AN955" s="39"/>
      <c r="AO955" s="39"/>
      <c r="AP955" s="39"/>
      <c r="AQ955" s="39"/>
      <c r="AR955" s="39"/>
      <c r="AS955" s="39"/>
      <c r="AT955" s="39"/>
      <c r="AU955" s="39"/>
      <c r="AV955" s="39"/>
      <c r="AW955" s="39"/>
      <c r="AX955" s="39"/>
      <c r="AY955" s="41"/>
      <c r="AZ955" s="41"/>
      <c r="BA955" s="41"/>
      <c r="BB955" s="41"/>
      <c r="BC955" s="41"/>
      <c r="BD955" s="41"/>
      <c r="BE955" s="41"/>
      <c r="BF955" s="41"/>
      <c r="BG955" s="41"/>
      <c r="BH955" s="41"/>
      <c r="BI955" s="41"/>
      <c r="BJ955" s="41"/>
      <c r="BK955" s="41"/>
      <c r="BL955" s="41"/>
      <c r="BM955" s="41"/>
      <c r="BN955" s="41"/>
      <c r="BO955" s="41"/>
      <c r="BP955" s="41"/>
      <c r="BQ955" s="41"/>
      <c r="BR955" s="41"/>
      <c r="BS955" s="41"/>
      <c r="BT955" s="41"/>
      <c r="BU955" s="41"/>
    </row>
    <row r="956" spans="1:73" ht="12.75" customHeight="1" x14ac:dyDescent="0.25">
      <c r="A956" s="39"/>
      <c r="B956" s="39"/>
      <c r="C956" s="39"/>
      <c r="D956" s="39"/>
      <c r="E956" s="39"/>
      <c r="F956" s="39"/>
      <c r="G956" s="39"/>
      <c r="H956" s="39"/>
      <c r="I956" s="39"/>
      <c r="J956" s="39"/>
      <c r="K956" s="39"/>
      <c r="L956" s="39"/>
      <c r="M956" s="39"/>
      <c r="N956" s="39"/>
      <c r="O956" s="39"/>
      <c r="P956" s="39"/>
      <c r="Q956" s="39"/>
      <c r="R956" s="39"/>
      <c r="S956" s="39"/>
      <c r="T956" s="39"/>
      <c r="U956" s="39"/>
      <c r="V956" s="39"/>
      <c r="W956" s="39"/>
      <c r="X956" s="39"/>
      <c r="Y956" s="39"/>
      <c r="Z956" s="39"/>
      <c r="AA956" s="39"/>
      <c r="AB956" s="39"/>
      <c r="AC956" s="39"/>
      <c r="AD956" s="39"/>
      <c r="AE956" s="39"/>
      <c r="AF956" s="39"/>
      <c r="AG956" s="39"/>
      <c r="AH956" s="39"/>
      <c r="AI956" s="39"/>
      <c r="AJ956" s="39"/>
      <c r="AK956" s="39"/>
      <c r="AL956" s="39"/>
      <c r="AM956" s="39"/>
      <c r="AN956" s="39"/>
      <c r="AO956" s="39"/>
      <c r="AP956" s="39"/>
      <c r="AQ956" s="39"/>
      <c r="AR956" s="39"/>
      <c r="AS956" s="39"/>
      <c r="AT956" s="39"/>
      <c r="AU956" s="39"/>
      <c r="AV956" s="39"/>
      <c r="AW956" s="39"/>
      <c r="AX956" s="39"/>
      <c r="AY956" s="41"/>
      <c r="AZ956" s="41"/>
      <c r="BA956" s="41"/>
      <c r="BB956" s="41"/>
      <c r="BC956" s="41"/>
      <c r="BD956" s="41"/>
      <c r="BE956" s="41"/>
      <c r="BF956" s="41"/>
      <c r="BG956" s="41"/>
      <c r="BH956" s="41"/>
      <c r="BI956" s="41"/>
      <c r="BJ956" s="41"/>
      <c r="BK956" s="41"/>
      <c r="BL956" s="41"/>
      <c r="BM956" s="41"/>
      <c r="BN956" s="41"/>
      <c r="BO956" s="41"/>
      <c r="BP956" s="41"/>
      <c r="BQ956" s="41"/>
      <c r="BR956" s="41"/>
      <c r="BS956" s="41"/>
      <c r="BT956" s="41"/>
      <c r="BU956" s="41"/>
    </row>
    <row r="957" spans="1:73" ht="12.75" customHeight="1" x14ac:dyDescent="0.25">
      <c r="A957" s="39"/>
      <c r="B957" s="39"/>
      <c r="C957" s="39"/>
      <c r="D957" s="39"/>
      <c r="E957" s="39"/>
      <c r="F957" s="39"/>
      <c r="G957" s="39"/>
      <c r="H957" s="39"/>
      <c r="I957" s="39"/>
      <c r="J957" s="39"/>
      <c r="K957" s="39"/>
      <c r="L957" s="39"/>
      <c r="M957" s="39"/>
      <c r="N957" s="39"/>
      <c r="O957" s="39"/>
      <c r="P957" s="39"/>
      <c r="Q957" s="39"/>
      <c r="R957" s="39"/>
      <c r="S957" s="39"/>
      <c r="T957" s="39"/>
      <c r="U957" s="39"/>
      <c r="V957" s="39"/>
      <c r="W957" s="39"/>
      <c r="X957" s="39"/>
      <c r="Y957" s="39"/>
      <c r="Z957" s="39"/>
      <c r="AA957" s="39"/>
      <c r="AB957" s="39"/>
      <c r="AC957" s="39"/>
      <c r="AD957" s="39"/>
      <c r="AE957" s="39"/>
      <c r="AF957" s="39"/>
      <c r="AG957" s="39"/>
      <c r="AH957" s="39"/>
      <c r="AI957" s="39"/>
      <c r="AJ957" s="39"/>
      <c r="AK957" s="39"/>
      <c r="AL957" s="39"/>
      <c r="AM957" s="39"/>
      <c r="AN957" s="39"/>
      <c r="AO957" s="39"/>
      <c r="AP957" s="39"/>
      <c r="AQ957" s="39"/>
      <c r="AR957" s="39"/>
      <c r="AS957" s="39"/>
      <c r="AT957" s="39"/>
      <c r="AU957" s="39"/>
      <c r="AV957" s="39"/>
      <c r="AW957" s="39"/>
      <c r="AX957" s="39"/>
      <c r="AY957" s="41"/>
      <c r="AZ957" s="41"/>
      <c r="BA957" s="41"/>
      <c r="BB957" s="41"/>
      <c r="BC957" s="41"/>
      <c r="BD957" s="41"/>
      <c r="BE957" s="41"/>
      <c r="BF957" s="41"/>
      <c r="BG957" s="41"/>
      <c r="BH957" s="41"/>
      <c r="BI957" s="41"/>
      <c r="BJ957" s="41"/>
      <c r="BK957" s="41"/>
      <c r="BL957" s="41"/>
      <c r="BM957" s="41"/>
      <c r="BN957" s="41"/>
      <c r="BO957" s="41"/>
      <c r="BP957" s="41"/>
      <c r="BQ957" s="41"/>
      <c r="BR957" s="41"/>
      <c r="BS957" s="41"/>
      <c r="BT957" s="41"/>
      <c r="BU957" s="41"/>
    </row>
    <row r="958" spans="1:73" ht="12.75" customHeight="1" x14ac:dyDescent="0.25">
      <c r="A958" s="39"/>
      <c r="B958" s="39"/>
      <c r="C958" s="39"/>
      <c r="D958" s="39"/>
      <c r="E958" s="39"/>
      <c r="F958" s="39"/>
      <c r="G958" s="39"/>
      <c r="H958" s="39"/>
      <c r="I958" s="39"/>
      <c r="J958" s="39"/>
      <c r="K958" s="39"/>
      <c r="L958" s="39"/>
      <c r="M958" s="39"/>
      <c r="N958" s="39"/>
      <c r="O958" s="39"/>
      <c r="P958" s="39"/>
      <c r="Q958" s="39"/>
      <c r="R958" s="39"/>
      <c r="S958" s="39"/>
      <c r="T958" s="39"/>
      <c r="U958" s="39"/>
      <c r="V958" s="39"/>
      <c r="W958" s="39"/>
      <c r="X958" s="39"/>
      <c r="Y958" s="39"/>
      <c r="Z958" s="39"/>
      <c r="AA958" s="39"/>
      <c r="AB958" s="39"/>
      <c r="AC958" s="39"/>
      <c r="AD958" s="39"/>
      <c r="AE958" s="39"/>
      <c r="AF958" s="39"/>
      <c r="AG958" s="39"/>
      <c r="AH958" s="39"/>
      <c r="AI958" s="39"/>
      <c r="AJ958" s="39"/>
      <c r="AK958" s="39"/>
      <c r="AL958" s="39"/>
      <c r="AM958" s="39"/>
      <c r="AN958" s="39"/>
      <c r="AO958" s="39"/>
      <c r="AP958" s="39"/>
      <c r="AQ958" s="39"/>
      <c r="AR958" s="39"/>
      <c r="AS958" s="39"/>
      <c r="AT958" s="39"/>
      <c r="AU958" s="39"/>
      <c r="AV958" s="39"/>
      <c r="AW958" s="39"/>
      <c r="AX958" s="39"/>
      <c r="AY958" s="41"/>
      <c r="AZ958" s="41"/>
      <c r="BA958" s="41"/>
      <c r="BB958" s="41"/>
      <c r="BC958" s="41"/>
      <c r="BD958" s="41"/>
      <c r="BE958" s="41"/>
      <c r="BF958" s="41"/>
      <c r="BG958" s="41"/>
      <c r="BH958" s="41"/>
      <c r="BI958" s="41"/>
      <c r="BJ958" s="41"/>
      <c r="BK958" s="41"/>
      <c r="BL958" s="41"/>
      <c r="BM958" s="41"/>
      <c r="BN958" s="41"/>
      <c r="BO958" s="41"/>
      <c r="BP958" s="41"/>
      <c r="BQ958" s="41"/>
      <c r="BR958" s="41"/>
      <c r="BS958" s="41"/>
      <c r="BT958" s="41"/>
      <c r="BU958" s="41"/>
    </row>
    <row r="959" spans="1:73" ht="12.75" customHeight="1" x14ac:dyDescent="0.25">
      <c r="A959" s="39"/>
      <c r="B959" s="39"/>
      <c r="C959" s="39"/>
      <c r="D959" s="39"/>
      <c r="E959" s="39"/>
      <c r="F959" s="39"/>
      <c r="G959" s="39"/>
      <c r="H959" s="39"/>
      <c r="I959" s="39"/>
      <c r="J959" s="39"/>
      <c r="K959" s="39"/>
      <c r="L959" s="39"/>
      <c r="M959" s="39"/>
      <c r="N959" s="39"/>
      <c r="O959" s="39"/>
      <c r="P959" s="39"/>
      <c r="Q959" s="39"/>
      <c r="R959" s="39"/>
      <c r="S959" s="39"/>
      <c r="T959" s="39"/>
      <c r="U959" s="39"/>
      <c r="V959" s="39"/>
      <c r="W959" s="39"/>
      <c r="X959" s="39"/>
      <c r="Y959" s="39"/>
      <c r="Z959" s="39"/>
      <c r="AA959" s="39"/>
      <c r="AB959" s="39"/>
      <c r="AC959" s="39"/>
      <c r="AD959" s="39"/>
      <c r="AE959" s="39"/>
      <c r="AF959" s="39"/>
      <c r="AG959" s="39"/>
      <c r="AH959" s="39"/>
      <c r="AI959" s="39"/>
      <c r="AJ959" s="39"/>
      <c r="AK959" s="39"/>
      <c r="AL959" s="39"/>
      <c r="AM959" s="39"/>
      <c r="AN959" s="39"/>
      <c r="AO959" s="39"/>
      <c r="AP959" s="39"/>
      <c r="AQ959" s="39"/>
      <c r="AR959" s="39"/>
      <c r="AS959" s="39"/>
      <c r="AT959" s="39"/>
      <c r="AU959" s="39"/>
      <c r="AV959" s="39"/>
      <c r="AW959" s="39"/>
      <c r="AX959" s="39"/>
      <c r="AY959" s="41"/>
      <c r="AZ959" s="41"/>
      <c r="BA959" s="41"/>
      <c r="BB959" s="41"/>
      <c r="BC959" s="41"/>
      <c r="BD959" s="41"/>
      <c r="BE959" s="41"/>
      <c r="BF959" s="41"/>
      <c r="BG959" s="41"/>
      <c r="BH959" s="41"/>
      <c r="BI959" s="41"/>
      <c r="BJ959" s="41"/>
      <c r="BK959" s="41"/>
      <c r="BL959" s="41"/>
      <c r="BM959" s="41"/>
      <c r="BN959" s="41"/>
      <c r="BO959" s="41"/>
      <c r="BP959" s="41"/>
      <c r="BQ959" s="41"/>
      <c r="BR959" s="41"/>
      <c r="BS959" s="41"/>
      <c r="BT959" s="41"/>
      <c r="BU959" s="41"/>
    </row>
    <row r="960" spans="1:73" ht="12.75" customHeight="1" x14ac:dyDescent="0.25">
      <c r="A960" s="39"/>
      <c r="B960" s="39"/>
      <c r="C960" s="39"/>
      <c r="D960" s="39"/>
      <c r="E960" s="39"/>
      <c r="F960" s="39"/>
      <c r="G960" s="39"/>
      <c r="H960" s="39"/>
      <c r="I960" s="39"/>
      <c r="J960" s="39"/>
      <c r="K960" s="39"/>
      <c r="L960" s="39"/>
      <c r="M960" s="39"/>
      <c r="N960" s="39"/>
      <c r="O960" s="39"/>
      <c r="P960" s="39"/>
      <c r="Q960" s="39"/>
      <c r="R960" s="39"/>
      <c r="S960" s="39"/>
      <c r="T960" s="39"/>
      <c r="U960" s="39"/>
      <c r="V960" s="39"/>
      <c r="W960" s="39"/>
      <c r="X960" s="39"/>
      <c r="Y960" s="39"/>
      <c r="Z960" s="39"/>
      <c r="AA960" s="39"/>
      <c r="AB960" s="39"/>
      <c r="AC960" s="39"/>
      <c r="AD960" s="39"/>
      <c r="AE960" s="39"/>
      <c r="AF960" s="39"/>
      <c r="AG960" s="39"/>
      <c r="AH960" s="39"/>
      <c r="AI960" s="39"/>
      <c r="AJ960" s="39"/>
      <c r="AK960" s="39"/>
      <c r="AL960" s="39"/>
      <c r="AM960" s="39"/>
      <c r="AN960" s="39"/>
      <c r="AO960" s="39"/>
      <c r="AP960" s="39"/>
      <c r="AQ960" s="39"/>
      <c r="AR960" s="39"/>
      <c r="AS960" s="39"/>
      <c r="AT960" s="39"/>
      <c r="AU960" s="39"/>
      <c r="AV960" s="39"/>
      <c r="AW960" s="39"/>
      <c r="AX960" s="39"/>
      <c r="AY960" s="41"/>
      <c r="AZ960" s="41"/>
      <c r="BA960" s="41"/>
      <c r="BB960" s="41"/>
      <c r="BC960" s="41"/>
      <c r="BD960" s="41"/>
      <c r="BE960" s="41"/>
      <c r="BF960" s="41"/>
      <c r="BG960" s="41"/>
      <c r="BH960" s="41"/>
      <c r="BI960" s="41"/>
      <c r="BJ960" s="41"/>
      <c r="BK960" s="41"/>
      <c r="BL960" s="41"/>
      <c r="BM960" s="41"/>
      <c r="BN960" s="41"/>
      <c r="BO960" s="41"/>
      <c r="BP960" s="41"/>
      <c r="BQ960" s="41"/>
      <c r="BR960" s="41"/>
      <c r="BS960" s="41"/>
      <c r="BT960" s="41"/>
      <c r="BU960" s="41"/>
    </row>
    <row r="961" spans="1:73" ht="12.75" customHeight="1" x14ac:dyDescent="0.25">
      <c r="A961" s="39"/>
      <c r="B961" s="39"/>
      <c r="C961" s="39"/>
      <c r="D961" s="39"/>
      <c r="E961" s="39"/>
      <c r="F961" s="39"/>
      <c r="G961" s="39"/>
      <c r="H961" s="39"/>
      <c r="I961" s="39"/>
      <c r="J961" s="39"/>
      <c r="K961" s="39"/>
      <c r="L961" s="39"/>
      <c r="M961" s="39"/>
      <c r="N961" s="39"/>
      <c r="O961" s="39"/>
      <c r="P961" s="39"/>
      <c r="Q961" s="39"/>
      <c r="R961" s="39"/>
      <c r="S961" s="39"/>
      <c r="T961" s="39"/>
      <c r="U961" s="39"/>
      <c r="V961" s="39"/>
      <c r="W961" s="39"/>
      <c r="X961" s="39"/>
      <c r="Y961" s="39"/>
      <c r="Z961" s="39"/>
      <c r="AA961" s="39"/>
      <c r="AB961" s="39"/>
      <c r="AC961" s="39"/>
      <c r="AD961" s="39"/>
      <c r="AE961" s="39"/>
      <c r="AF961" s="39"/>
      <c r="AG961" s="39"/>
      <c r="AH961" s="39"/>
      <c r="AI961" s="39"/>
      <c r="AJ961" s="39"/>
      <c r="AK961" s="39"/>
      <c r="AL961" s="39"/>
      <c r="AM961" s="39"/>
      <c r="AN961" s="39"/>
      <c r="AO961" s="39"/>
      <c r="AP961" s="39"/>
      <c r="AQ961" s="39"/>
      <c r="AR961" s="39"/>
      <c r="AS961" s="39"/>
      <c r="AT961" s="39"/>
      <c r="AU961" s="39"/>
      <c r="AV961" s="39"/>
      <c r="AW961" s="39"/>
      <c r="AX961" s="39"/>
      <c r="AY961" s="41"/>
      <c r="AZ961" s="41"/>
      <c r="BA961" s="41"/>
      <c r="BB961" s="41"/>
      <c r="BC961" s="41"/>
      <c r="BD961" s="41"/>
      <c r="BE961" s="41"/>
      <c r="BF961" s="41"/>
      <c r="BG961" s="41"/>
      <c r="BH961" s="41"/>
      <c r="BI961" s="41"/>
      <c r="BJ961" s="41"/>
      <c r="BK961" s="41"/>
      <c r="BL961" s="41"/>
      <c r="BM961" s="41"/>
      <c r="BN961" s="41"/>
      <c r="BO961" s="41"/>
      <c r="BP961" s="41"/>
      <c r="BQ961" s="41"/>
      <c r="BR961" s="41"/>
      <c r="BS961" s="41"/>
      <c r="BT961" s="41"/>
      <c r="BU961" s="41"/>
    </row>
    <row r="962" spans="1:73" ht="12.75" customHeight="1" x14ac:dyDescent="0.25">
      <c r="A962" s="39"/>
      <c r="B962" s="39"/>
      <c r="C962" s="39"/>
      <c r="D962" s="39"/>
      <c r="E962" s="39"/>
      <c r="F962" s="39"/>
      <c r="G962" s="39"/>
      <c r="H962" s="39"/>
      <c r="I962" s="39"/>
      <c r="J962" s="39"/>
      <c r="K962" s="39"/>
      <c r="L962" s="39"/>
      <c r="M962" s="39"/>
      <c r="N962" s="39"/>
      <c r="O962" s="39"/>
      <c r="P962" s="39"/>
      <c r="Q962" s="39"/>
      <c r="R962" s="39"/>
      <c r="S962" s="39"/>
      <c r="T962" s="39"/>
      <c r="U962" s="39"/>
      <c r="V962" s="39"/>
      <c r="W962" s="39"/>
      <c r="X962" s="39"/>
      <c r="Y962" s="39"/>
      <c r="Z962" s="39"/>
      <c r="AA962" s="39"/>
      <c r="AB962" s="39"/>
      <c r="AC962" s="39"/>
      <c r="AD962" s="39"/>
      <c r="AE962" s="39"/>
      <c r="AF962" s="39"/>
      <c r="AG962" s="39"/>
      <c r="AH962" s="39"/>
      <c r="AI962" s="39"/>
      <c r="AJ962" s="39"/>
      <c r="AK962" s="39"/>
      <c r="AL962" s="39"/>
      <c r="AM962" s="39"/>
      <c r="AN962" s="39"/>
      <c r="AO962" s="39"/>
      <c r="AP962" s="39"/>
      <c r="AQ962" s="39"/>
      <c r="AR962" s="39"/>
      <c r="AS962" s="39"/>
      <c r="AT962" s="39"/>
      <c r="AU962" s="39"/>
      <c r="AV962" s="39"/>
      <c r="AW962" s="39"/>
      <c r="AX962" s="39"/>
      <c r="AY962" s="41"/>
      <c r="AZ962" s="41"/>
      <c r="BA962" s="41"/>
      <c r="BB962" s="41"/>
      <c r="BC962" s="41"/>
      <c r="BD962" s="41"/>
      <c r="BE962" s="41"/>
      <c r="BF962" s="41"/>
      <c r="BG962" s="41"/>
      <c r="BH962" s="41"/>
      <c r="BI962" s="41"/>
      <c r="BJ962" s="41"/>
      <c r="BK962" s="41"/>
      <c r="BL962" s="41"/>
      <c r="BM962" s="41"/>
      <c r="BN962" s="41"/>
      <c r="BO962" s="41"/>
      <c r="BP962" s="41"/>
      <c r="BQ962" s="41"/>
      <c r="BR962" s="41"/>
      <c r="BS962" s="41"/>
      <c r="BT962" s="41"/>
      <c r="BU962" s="41"/>
    </row>
    <row r="963" spans="1:73" ht="12.75" customHeight="1" x14ac:dyDescent="0.25">
      <c r="A963" s="39"/>
      <c r="B963" s="39"/>
      <c r="C963" s="39"/>
      <c r="D963" s="39"/>
      <c r="E963" s="39"/>
      <c r="F963" s="39"/>
      <c r="G963" s="39"/>
      <c r="H963" s="39"/>
      <c r="I963" s="39"/>
      <c r="J963" s="39"/>
      <c r="K963" s="39"/>
      <c r="L963" s="39"/>
      <c r="M963" s="39"/>
      <c r="N963" s="39"/>
      <c r="O963" s="39"/>
      <c r="P963" s="39"/>
      <c r="Q963" s="39"/>
      <c r="R963" s="39"/>
      <c r="S963" s="39"/>
      <c r="T963" s="39"/>
      <c r="U963" s="39"/>
      <c r="V963" s="39"/>
      <c r="W963" s="39"/>
      <c r="X963" s="39"/>
      <c r="Y963" s="39"/>
      <c r="Z963" s="39"/>
      <c r="AA963" s="39"/>
      <c r="AB963" s="39"/>
      <c r="AC963" s="39"/>
      <c r="AD963" s="39"/>
      <c r="AE963" s="39"/>
      <c r="AF963" s="39"/>
      <c r="AG963" s="39"/>
      <c r="AH963" s="39"/>
      <c r="AI963" s="39"/>
      <c r="AJ963" s="39"/>
      <c r="AK963" s="39"/>
      <c r="AL963" s="39"/>
      <c r="AM963" s="39"/>
      <c r="AN963" s="39"/>
      <c r="AO963" s="39"/>
      <c r="AP963" s="39"/>
      <c r="AQ963" s="39"/>
      <c r="AR963" s="39"/>
      <c r="AS963" s="39"/>
      <c r="AT963" s="39"/>
      <c r="AU963" s="39"/>
      <c r="AV963" s="39"/>
      <c r="AW963" s="39"/>
      <c r="AX963" s="39"/>
      <c r="AY963" s="41"/>
      <c r="AZ963" s="41"/>
      <c r="BA963" s="41"/>
      <c r="BB963" s="41"/>
      <c r="BC963" s="41"/>
      <c r="BD963" s="41"/>
      <c r="BE963" s="41"/>
      <c r="BF963" s="41"/>
      <c r="BG963" s="41"/>
      <c r="BH963" s="41"/>
      <c r="BI963" s="41"/>
      <c r="BJ963" s="41"/>
      <c r="BK963" s="41"/>
      <c r="BL963" s="41"/>
      <c r="BM963" s="41"/>
      <c r="BN963" s="41"/>
      <c r="BO963" s="41"/>
      <c r="BP963" s="41"/>
      <c r="BQ963" s="41"/>
      <c r="BR963" s="41"/>
      <c r="BS963" s="41"/>
      <c r="BT963" s="41"/>
      <c r="BU963" s="41"/>
    </row>
    <row r="964" spans="1:73" ht="12.75" customHeight="1" x14ac:dyDescent="0.25">
      <c r="A964" s="39"/>
      <c r="B964" s="39"/>
      <c r="C964" s="39"/>
      <c r="D964" s="39"/>
      <c r="E964" s="39"/>
      <c r="F964" s="39"/>
      <c r="G964" s="39"/>
      <c r="H964" s="39"/>
      <c r="I964" s="39"/>
      <c r="J964" s="39"/>
      <c r="K964" s="39"/>
      <c r="L964" s="39"/>
      <c r="M964" s="39"/>
      <c r="N964" s="39"/>
      <c r="O964" s="39"/>
      <c r="P964" s="39"/>
      <c r="Q964" s="39"/>
      <c r="R964" s="39"/>
      <c r="S964" s="39"/>
      <c r="T964" s="39"/>
      <c r="U964" s="39"/>
      <c r="V964" s="39"/>
      <c r="W964" s="39"/>
      <c r="X964" s="39"/>
      <c r="Y964" s="39"/>
      <c r="Z964" s="39"/>
      <c r="AA964" s="39"/>
      <c r="AB964" s="39"/>
      <c r="AC964" s="39"/>
      <c r="AD964" s="39"/>
      <c r="AE964" s="39"/>
      <c r="AF964" s="39"/>
      <c r="AG964" s="39"/>
      <c r="AH964" s="39"/>
      <c r="AI964" s="39"/>
      <c r="AJ964" s="39"/>
      <c r="AK964" s="39"/>
      <c r="AL964" s="39"/>
      <c r="AM964" s="39"/>
      <c r="AN964" s="39"/>
      <c r="AO964" s="39"/>
      <c r="AP964" s="39"/>
      <c r="AQ964" s="39"/>
      <c r="AR964" s="39"/>
      <c r="AS964" s="39"/>
      <c r="AT964" s="39"/>
      <c r="AU964" s="39"/>
      <c r="AV964" s="39"/>
      <c r="AW964" s="39"/>
      <c r="AX964" s="39"/>
      <c r="AY964" s="41"/>
      <c r="AZ964" s="41"/>
      <c r="BA964" s="41"/>
      <c r="BB964" s="41"/>
      <c r="BC964" s="41"/>
      <c r="BD964" s="41"/>
      <c r="BE964" s="41"/>
      <c r="BF964" s="41"/>
      <c r="BG964" s="41"/>
      <c r="BH964" s="41"/>
      <c r="BI964" s="41"/>
      <c r="BJ964" s="41"/>
      <c r="BK964" s="41"/>
      <c r="BL964" s="41"/>
      <c r="BM964" s="41"/>
      <c r="BN964" s="41"/>
      <c r="BO964" s="41"/>
      <c r="BP964" s="41"/>
      <c r="BQ964" s="41"/>
      <c r="BR964" s="41"/>
      <c r="BS964" s="41"/>
      <c r="BT964" s="41"/>
      <c r="BU964" s="41"/>
    </row>
    <row r="965" spans="1:73" ht="12.75" customHeight="1" x14ac:dyDescent="0.25">
      <c r="A965" s="39"/>
      <c r="B965" s="39"/>
      <c r="C965" s="39"/>
      <c r="D965" s="39"/>
      <c r="E965" s="39"/>
      <c r="F965" s="39"/>
      <c r="G965" s="39"/>
      <c r="H965" s="39"/>
      <c r="I965" s="39"/>
      <c r="J965" s="39"/>
      <c r="K965" s="39"/>
      <c r="L965" s="39"/>
      <c r="M965" s="39"/>
      <c r="N965" s="39"/>
      <c r="O965" s="39"/>
      <c r="P965" s="39"/>
      <c r="Q965" s="39"/>
      <c r="R965" s="39"/>
      <c r="S965" s="39"/>
      <c r="T965" s="39"/>
      <c r="U965" s="39"/>
      <c r="V965" s="39"/>
      <c r="W965" s="39"/>
      <c r="X965" s="39"/>
      <c r="Y965" s="39"/>
      <c r="Z965" s="39"/>
      <c r="AA965" s="39"/>
      <c r="AB965" s="39"/>
      <c r="AC965" s="39"/>
      <c r="AD965" s="39"/>
      <c r="AE965" s="39"/>
      <c r="AF965" s="39"/>
      <c r="AG965" s="39"/>
      <c r="AH965" s="39"/>
      <c r="AI965" s="39"/>
      <c r="AJ965" s="39"/>
      <c r="AK965" s="39"/>
      <c r="AL965" s="39"/>
      <c r="AM965" s="39"/>
      <c r="AN965" s="39"/>
      <c r="AO965" s="39"/>
      <c r="AP965" s="39"/>
      <c r="AQ965" s="39"/>
      <c r="AR965" s="39"/>
      <c r="AS965" s="39"/>
      <c r="AT965" s="39"/>
      <c r="AU965" s="39"/>
      <c r="AV965" s="39"/>
      <c r="AW965" s="39"/>
      <c r="AX965" s="39"/>
      <c r="AY965" s="41"/>
      <c r="AZ965" s="41"/>
      <c r="BA965" s="41"/>
      <c r="BB965" s="41"/>
      <c r="BC965" s="41"/>
      <c r="BD965" s="41"/>
      <c r="BE965" s="41"/>
      <c r="BF965" s="41"/>
      <c r="BG965" s="41"/>
      <c r="BH965" s="41"/>
      <c r="BI965" s="41"/>
      <c r="BJ965" s="41"/>
      <c r="BK965" s="41"/>
      <c r="BL965" s="41"/>
      <c r="BM965" s="41"/>
      <c r="BN965" s="41"/>
      <c r="BO965" s="41"/>
      <c r="BP965" s="41"/>
      <c r="BQ965" s="41"/>
      <c r="BR965" s="41"/>
      <c r="BS965" s="41"/>
      <c r="BT965" s="41"/>
      <c r="BU965" s="41"/>
    </row>
    <row r="966" spans="1:73" ht="12.75" customHeight="1" x14ac:dyDescent="0.25">
      <c r="A966" s="39"/>
      <c r="B966" s="39"/>
      <c r="C966" s="39"/>
      <c r="D966" s="39"/>
      <c r="E966" s="39"/>
      <c r="F966" s="39"/>
      <c r="G966" s="39"/>
      <c r="H966" s="39"/>
      <c r="I966" s="39"/>
      <c r="J966" s="39"/>
      <c r="K966" s="39"/>
      <c r="L966" s="39"/>
      <c r="M966" s="39"/>
      <c r="N966" s="39"/>
      <c r="O966" s="39"/>
      <c r="P966" s="39"/>
      <c r="Q966" s="39"/>
      <c r="R966" s="39"/>
      <c r="S966" s="39"/>
      <c r="T966" s="39"/>
      <c r="U966" s="39"/>
      <c r="V966" s="39"/>
      <c r="W966" s="39"/>
      <c r="X966" s="39"/>
      <c r="Y966" s="39"/>
      <c r="Z966" s="39"/>
      <c r="AA966" s="39"/>
      <c r="AB966" s="39"/>
      <c r="AC966" s="39"/>
      <c r="AD966" s="39"/>
      <c r="AE966" s="39"/>
      <c r="AF966" s="39"/>
      <c r="AG966" s="39"/>
      <c r="AH966" s="39"/>
      <c r="AI966" s="39"/>
      <c r="AJ966" s="39"/>
      <c r="AK966" s="39"/>
      <c r="AL966" s="39"/>
      <c r="AM966" s="39"/>
      <c r="AN966" s="39"/>
      <c r="AO966" s="39"/>
      <c r="AP966" s="39"/>
      <c r="AQ966" s="39"/>
      <c r="AR966" s="39"/>
      <c r="AS966" s="39"/>
      <c r="AT966" s="39"/>
      <c r="AU966" s="39"/>
      <c r="AV966" s="39"/>
      <c r="AW966" s="39"/>
      <c r="AX966" s="39"/>
      <c r="AY966" s="41"/>
      <c r="AZ966" s="41"/>
      <c r="BA966" s="41"/>
      <c r="BB966" s="41"/>
      <c r="BC966" s="41"/>
      <c r="BD966" s="41"/>
      <c r="BE966" s="41"/>
      <c r="BF966" s="41"/>
      <c r="BG966" s="41"/>
      <c r="BH966" s="41"/>
      <c r="BI966" s="41"/>
      <c r="BJ966" s="41"/>
      <c r="BK966" s="41"/>
      <c r="BL966" s="41"/>
      <c r="BM966" s="41"/>
      <c r="BN966" s="41"/>
      <c r="BO966" s="41"/>
      <c r="BP966" s="41"/>
      <c r="BQ966" s="41"/>
      <c r="BR966" s="41"/>
      <c r="BS966" s="41"/>
      <c r="BT966" s="41"/>
      <c r="BU966" s="41"/>
    </row>
    <row r="967" spans="1:73" ht="12.75" customHeight="1" x14ac:dyDescent="0.25">
      <c r="A967" s="39"/>
      <c r="B967" s="39"/>
      <c r="C967" s="39"/>
      <c r="D967" s="39"/>
      <c r="E967" s="39"/>
      <c r="F967" s="39"/>
      <c r="G967" s="39"/>
      <c r="H967" s="39"/>
      <c r="I967" s="39"/>
      <c r="J967" s="39"/>
      <c r="K967" s="39"/>
      <c r="L967" s="39"/>
      <c r="M967" s="39"/>
      <c r="N967" s="39"/>
      <c r="O967" s="39"/>
      <c r="P967" s="39"/>
      <c r="Q967" s="39"/>
      <c r="R967" s="39"/>
      <c r="S967" s="39"/>
      <c r="T967" s="39"/>
      <c r="U967" s="39"/>
      <c r="V967" s="39"/>
      <c r="W967" s="39"/>
      <c r="X967" s="39"/>
      <c r="Y967" s="39"/>
      <c r="Z967" s="39"/>
      <c r="AA967" s="39"/>
      <c r="AB967" s="39"/>
      <c r="AC967" s="39"/>
      <c r="AD967" s="39"/>
      <c r="AE967" s="39"/>
      <c r="AF967" s="39"/>
      <c r="AG967" s="39"/>
      <c r="AH967" s="39"/>
      <c r="AI967" s="39"/>
      <c r="AJ967" s="39"/>
      <c r="AK967" s="39"/>
      <c r="AL967" s="39"/>
      <c r="AM967" s="39"/>
      <c r="AN967" s="39"/>
      <c r="AO967" s="39"/>
      <c r="AP967" s="39"/>
      <c r="AQ967" s="39"/>
      <c r="AR967" s="39"/>
      <c r="AS967" s="39"/>
      <c r="AT967" s="39"/>
      <c r="AU967" s="39"/>
      <c r="AV967" s="39"/>
      <c r="AW967" s="39"/>
      <c r="AX967" s="39"/>
      <c r="AY967" s="41"/>
      <c r="AZ967" s="41"/>
      <c r="BA967" s="41"/>
      <c r="BB967" s="41"/>
      <c r="BC967" s="41"/>
      <c r="BD967" s="41"/>
      <c r="BE967" s="41"/>
      <c r="BF967" s="41"/>
      <c r="BG967" s="41"/>
      <c r="BH967" s="41"/>
      <c r="BI967" s="41"/>
      <c r="BJ967" s="41"/>
      <c r="BK967" s="41"/>
      <c r="BL967" s="41"/>
      <c r="BM967" s="41"/>
      <c r="BN967" s="41"/>
      <c r="BO967" s="41"/>
      <c r="BP967" s="41"/>
      <c r="BQ967" s="41"/>
      <c r="BR967" s="41"/>
      <c r="BS967" s="41"/>
      <c r="BT967" s="41"/>
      <c r="BU967" s="41"/>
    </row>
    <row r="968" spans="1:73" ht="12.75" customHeight="1" x14ac:dyDescent="0.25">
      <c r="A968" s="39"/>
      <c r="B968" s="39"/>
      <c r="C968" s="39"/>
      <c r="D968" s="39"/>
      <c r="E968" s="39"/>
      <c r="F968" s="39"/>
      <c r="G968" s="39"/>
      <c r="H968" s="39"/>
      <c r="I968" s="39"/>
      <c r="J968" s="39"/>
      <c r="K968" s="39"/>
      <c r="L968" s="39"/>
      <c r="M968" s="39"/>
      <c r="N968" s="39"/>
      <c r="O968" s="39"/>
      <c r="P968" s="39"/>
      <c r="Q968" s="39"/>
      <c r="R968" s="39"/>
      <c r="S968" s="39"/>
      <c r="T968" s="39"/>
      <c r="U968" s="39"/>
      <c r="V968" s="39"/>
      <c r="W968" s="39"/>
      <c r="X968" s="39"/>
      <c r="Y968" s="39"/>
      <c r="Z968" s="39"/>
      <c r="AA968" s="39"/>
      <c r="AB968" s="39"/>
      <c r="AC968" s="39"/>
      <c r="AD968" s="39"/>
      <c r="AE968" s="39"/>
      <c r="AF968" s="39"/>
      <c r="AG968" s="39"/>
      <c r="AH968" s="39"/>
      <c r="AI968" s="39"/>
      <c r="AJ968" s="39"/>
      <c r="AK968" s="39"/>
      <c r="AL968" s="39"/>
      <c r="AM968" s="39"/>
      <c r="AN968" s="39"/>
      <c r="AO968" s="39"/>
      <c r="AP968" s="39"/>
      <c r="AQ968" s="39"/>
      <c r="AR968" s="39"/>
      <c r="AS968" s="39"/>
      <c r="AT968" s="39"/>
      <c r="AU968" s="39"/>
      <c r="AV968" s="39"/>
      <c r="AW968" s="39"/>
      <c r="AX968" s="39"/>
      <c r="AY968" s="41"/>
      <c r="AZ968" s="41"/>
      <c r="BA968" s="41"/>
      <c r="BB968" s="41"/>
      <c r="BC968" s="41"/>
      <c r="BD968" s="41"/>
      <c r="BE968" s="41"/>
      <c r="BF968" s="41"/>
      <c r="BG968" s="41"/>
      <c r="BH968" s="41"/>
      <c r="BI968" s="41"/>
      <c r="BJ968" s="41"/>
      <c r="BK968" s="41"/>
      <c r="BL968" s="41"/>
      <c r="BM968" s="41"/>
      <c r="BN968" s="41"/>
      <c r="BO968" s="41"/>
      <c r="BP968" s="41"/>
      <c r="BQ968" s="41"/>
      <c r="BR968" s="41"/>
      <c r="BS968" s="41"/>
      <c r="BT968" s="41"/>
      <c r="BU968" s="41"/>
    </row>
    <row r="969" spans="1:73" ht="12.75" customHeight="1" x14ac:dyDescent="0.25">
      <c r="A969" s="39"/>
      <c r="B969" s="39"/>
      <c r="C969" s="39"/>
      <c r="D969" s="39"/>
      <c r="E969" s="39"/>
      <c r="F969" s="39"/>
      <c r="G969" s="39"/>
      <c r="H969" s="39"/>
      <c r="I969" s="39"/>
      <c r="J969" s="39"/>
      <c r="K969" s="39"/>
      <c r="L969" s="39"/>
      <c r="M969" s="39"/>
      <c r="N969" s="39"/>
      <c r="O969" s="39"/>
      <c r="P969" s="39"/>
      <c r="Q969" s="39"/>
      <c r="R969" s="39"/>
      <c r="S969" s="39"/>
      <c r="T969" s="39"/>
      <c r="U969" s="39"/>
      <c r="V969" s="39"/>
      <c r="W969" s="39"/>
      <c r="X969" s="39"/>
      <c r="Y969" s="39"/>
      <c r="Z969" s="39"/>
      <c r="AA969" s="39"/>
      <c r="AB969" s="39"/>
      <c r="AC969" s="39"/>
      <c r="AD969" s="39"/>
      <c r="AE969" s="39"/>
      <c r="AF969" s="39"/>
      <c r="AG969" s="39"/>
      <c r="AH969" s="39"/>
      <c r="AI969" s="39"/>
      <c r="AJ969" s="39"/>
      <c r="AK969" s="39"/>
      <c r="AL969" s="39"/>
      <c r="AM969" s="39"/>
      <c r="AN969" s="39"/>
      <c r="AO969" s="39"/>
      <c r="AP969" s="39"/>
      <c r="AQ969" s="39"/>
      <c r="AR969" s="39"/>
      <c r="AS969" s="39"/>
      <c r="AT969" s="39"/>
      <c r="AU969" s="39"/>
      <c r="AV969" s="39"/>
      <c r="AW969" s="39"/>
      <c r="AX969" s="39"/>
      <c r="AY969" s="41"/>
      <c r="AZ969" s="41"/>
      <c r="BA969" s="41"/>
      <c r="BB969" s="41"/>
      <c r="BC969" s="41"/>
      <c r="BD969" s="41"/>
      <c r="BE969" s="41"/>
      <c r="BF969" s="41"/>
      <c r="BG969" s="41"/>
      <c r="BH969" s="41"/>
      <c r="BI969" s="41"/>
      <c r="BJ969" s="41"/>
      <c r="BK969" s="41"/>
      <c r="BL969" s="41"/>
      <c r="BM969" s="41"/>
      <c r="BN969" s="41"/>
      <c r="BO969" s="41"/>
      <c r="BP969" s="41"/>
      <c r="BQ969" s="41"/>
      <c r="BR969" s="41"/>
      <c r="BS969" s="41"/>
      <c r="BT969" s="41"/>
      <c r="BU969" s="41"/>
    </row>
    <row r="970" spans="1:73" ht="12.75" customHeight="1" x14ac:dyDescent="0.25">
      <c r="A970" s="39"/>
      <c r="B970" s="39"/>
      <c r="C970" s="39"/>
      <c r="D970" s="39"/>
      <c r="E970" s="39"/>
      <c r="F970" s="39"/>
      <c r="G970" s="39"/>
      <c r="H970" s="39"/>
      <c r="I970" s="39"/>
      <c r="J970" s="39"/>
      <c r="K970" s="39"/>
      <c r="L970" s="39"/>
      <c r="M970" s="39"/>
      <c r="N970" s="39"/>
      <c r="O970" s="39"/>
      <c r="P970" s="39"/>
      <c r="Q970" s="39"/>
      <c r="R970" s="39"/>
      <c r="S970" s="39"/>
      <c r="T970" s="39"/>
      <c r="U970" s="39"/>
      <c r="V970" s="39"/>
      <c r="W970" s="39"/>
      <c r="X970" s="39"/>
      <c r="Y970" s="39"/>
      <c r="Z970" s="39"/>
      <c r="AA970" s="39"/>
      <c r="AB970" s="39"/>
      <c r="AC970" s="39"/>
      <c r="AD970" s="39"/>
      <c r="AE970" s="39"/>
      <c r="AF970" s="39"/>
      <c r="AG970" s="39"/>
      <c r="AH970" s="39"/>
      <c r="AI970" s="39"/>
      <c r="AJ970" s="39"/>
      <c r="AK970" s="39"/>
      <c r="AL970" s="39"/>
      <c r="AM970" s="39"/>
      <c r="AN970" s="39"/>
      <c r="AO970" s="39"/>
      <c r="AP970" s="39"/>
      <c r="AQ970" s="39"/>
      <c r="AR970" s="39"/>
      <c r="AS970" s="39"/>
      <c r="AT970" s="39"/>
      <c r="AU970" s="39"/>
      <c r="AV970" s="39"/>
      <c r="AW970" s="39"/>
      <c r="AX970" s="39"/>
      <c r="AY970" s="41"/>
      <c r="AZ970" s="41"/>
      <c r="BA970" s="41"/>
      <c r="BB970" s="41"/>
      <c r="BC970" s="41"/>
      <c r="BD970" s="41"/>
      <c r="BE970" s="41"/>
      <c r="BF970" s="41"/>
      <c r="BG970" s="41"/>
      <c r="BH970" s="41"/>
      <c r="BI970" s="41"/>
      <c r="BJ970" s="41"/>
      <c r="BK970" s="41"/>
      <c r="BL970" s="41"/>
      <c r="BM970" s="41"/>
      <c r="BN970" s="41"/>
      <c r="BO970" s="41"/>
      <c r="BP970" s="41"/>
      <c r="BQ970" s="41"/>
      <c r="BR970" s="41"/>
      <c r="BS970" s="41"/>
      <c r="BT970" s="41"/>
      <c r="BU970" s="41"/>
    </row>
    <row r="971" spans="1:73" ht="12.75" customHeight="1" x14ac:dyDescent="0.25">
      <c r="A971" s="39"/>
      <c r="B971" s="39"/>
      <c r="C971" s="39"/>
      <c r="D971" s="39"/>
      <c r="E971" s="39"/>
      <c r="F971" s="39"/>
      <c r="G971" s="39"/>
      <c r="H971" s="39"/>
      <c r="I971" s="39"/>
      <c r="J971" s="39"/>
      <c r="K971" s="39"/>
      <c r="L971" s="39"/>
      <c r="M971" s="39"/>
      <c r="N971" s="39"/>
      <c r="O971" s="39"/>
      <c r="P971" s="39"/>
      <c r="Q971" s="39"/>
      <c r="R971" s="39"/>
      <c r="S971" s="39"/>
      <c r="T971" s="39"/>
      <c r="U971" s="39"/>
      <c r="V971" s="39"/>
      <c r="W971" s="39"/>
      <c r="X971" s="39"/>
      <c r="Y971" s="39"/>
      <c r="Z971" s="39"/>
      <c r="AA971" s="39"/>
      <c r="AB971" s="39"/>
      <c r="AC971" s="39"/>
      <c r="AD971" s="39"/>
      <c r="AE971" s="39"/>
      <c r="AF971" s="39"/>
      <c r="AG971" s="39"/>
      <c r="AH971" s="39"/>
      <c r="AI971" s="39"/>
      <c r="AJ971" s="39"/>
      <c r="AK971" s="39"/>
      <c r="AL971" s="39"/>
      <c r="AM971" s="39"/>
      <c r="AN971" s="39"/>
      <c r="AO971" s="39"/>
      <c r="AP971" s="39"/>
      <c r="AQ971" s="39"/>
      <c r="AR971" s="39"/>
      <c r="AS971" s="39"/>
      <c r="AT971" s="39"/>
      <c r="AU971" s="39"/>
      <c r="AV971" s="39"/>
      <c r="AW971" s="39"/>
      <c r="AX971" s="39"/>
      <c r="AY971" s="41"/>
      <c r="AZ971" s="41"/>
      <c r="BA971" s="41"/>
      <c r="BB971" s="41"/>
      <c r="BC971" s="41"/>
      <c r="BD971" s="41"/>
      <c r="BE971" s="41"/>
      <c r="BF971" s="41"/>
      <c r="BG971" s="41"/>
      <c r="BH971" s="41"/>
      <c r="BI971" s="41"/>
      <c r="BJ971" s="41"/>
      <c r="BK971" s="41"/>
      <c r="BL971" s="41"/>
      <c r="BM971" s="41"/>
      <c r="BN971" s="41"/>
      <c r="BO971" s="41"/>
      <c r="BP971" s="41"/>
      <c r="BQ971" s="41"/>
      <c r="BR971" s="41"/>
      <c r="BS971" s="41"/>
      <c r="BT971" s="41"/>
      <c r="BU971" s="41"/>
    </row>
    <row r="972" spans="1:73" ht="12.75" customHeight="1" x14ac:dyDescent="0.25">
      <c r="A972" s="39"/>
      <c r="B972" s="39"/>
      <c r="C972" s="39"/>
      <c r="D972" s="39"/>
      <c r="E972" s="39"/>
      <c r="F972" s="39"/>
      <c r="G972" s="39"/>
      <c r="H972" s="39"/>
      <c r="I972" s="39"/>
      <c r="J972" s="39"/>
      <c r="K972" s="39"/>
      <c r="L972" s="39"/>
      <c r="M972" s="39"/>
      <c r="N972" s="39"/>
      <c r="O972" s="39"/>
      <c r="P972" s="39"/>
      <c r="Q972" s="39"/>
      <c r="R972" s="39"/>
      <c r="S972" s="39"/>
      <c r="T972" s="39"/>
      <c r="U972" s="39"/>
      <c r="V972" s="39"/>
      <c r="W972" s="39"/>
      <c r="X972" s="39"/>
      <c r="Y972" s="39"/>
      <c r="Z972" s="39"/>
      <c r="AA972" s="39"/>
      <c r="AB972" s="39"/>
      <c r="AC972" s="39"/>
      <c r="AD972" s="39"/>
      <c r="AE972" s="39"/>
      <c r="AF972" s="39"/>
      <c r="AG972" s="39"/>
      <c r="AH972" s="39"/>
      <c r="AI972" s="39"/>
      <c r="AJ972" s="39"/>
      <c r="AK972" s="39"/>
      <c r="AL972" s="39"/>
      <c r="AM972" s="39"/>
      <c r="AN972" s="39"/>
      <c r="AO972" s="39"/>
      <c r="AP972" s="39"/>
      <c r="AQ972" s="39"/>
      <c r="AR972" s="39"/>
      <c r="AS972" s="39"/>
      <c r="AT972" s="39"/>
      <c r="AU972" s="39"/>
      <c r="AV972" s="39"/>
      <c r="AW972" s="39"/>
      <c r="AX972" s="39"/>
      <c r="AY972" s="41"/>
      <c r="AZ972" s="41"/>
      <c r="BA972" s="41"/>
      <c r="BB972" s="41"/>
      <c r="BC972" s="41"/>
      <c r="BD972" s="41"/>
      <c r="BE972" s="41"/>
      <c r="BF972" s="41"/>
      <c r="BG972" s="41"/>
      <c r="BH972" s="41"/>
      <c r="BI972" s="41"/>
      <c r="BJ972" s="41"/>
      <c r="BK972" s="41"/>
      <c r="BL972" s="41"/>
      <c r="BM972" s="41"/>
      <c r="BN972" s="41"/>
      <c r="BO972" s="41"/>
      <c r="BP972" s="41"/>
      <c r="BQ972" s="41"/>
      <c r="BR972" s="41"/>
      <c r="BS972" s="41"/>
      <c r="BT972" s="41"/>
      <c r="BU972" s="41"/>
    </row>
    <row r="973" spans="1:73" ht="12.75" customHeight="1" x14ac:dyDescent="0.25">
      <c r="A973" s="39"/>
      <c r="B973" s="39"/>
      <c r="C973" s="39"/>
      <c r="D973" s="39"/>
      <c r="E973" s="39"/>
      <c r="F973" s="39"/>
      <c r="G973" s="39"/>
      <c r="H973" s="39"/>
      <c r="I973" s="39"/>
      <c r="J973" s="39"/>
      <c r="K973" s="39"/>
      <c r="L973" s="39"/>
      <c r="M973" s="39"/>
      <c r="N973" s="39"/>
      <c r="O973" s="39"/>
      <c r="P973" s="39"/>
      <c r="Q973" s="39"/>
      <c r="R973" s="39"/>
      <c r="S973" s="39"/>
      <c r="T973" s="39"/>
      <c r="U973" s="39"/>
      <c r="V973" s="39"/>
      <c r="W973" s="39"/>
      <c r="X973" s="39"/>
      <c r="Y973" s="39"/>
      <c r="Z973" s="39"/>
      <c r="AA973" s="39"/>
      <c r="AB973" s="39"/>
      <c r="AC973" s="39"/>
      <c r="AD973" s="39"/>
      <c r="AE973" s="39"/>
      <c r="AF973" s="39"/>
      <c r="AG973" s="39"/>
      <c r="AH973" s="39"/>
      <c r="AI973" s="39"/>
      <c r="AJ973" s="39"/>
      <c r="AK973" s="39"/>
      <c r="AL973" s="39"/>
      <c r="AM973" s="39"/>
      <c r="AN973" s="39"/>
      <c r="AO973" s="39"/>
      <c r="AP973" s="39"/>
      <c r="AQ973" s="39"/>
      <c r="AR973" s="39"/>
      <c r="AS973" s="39"/>
      <c r="AT973" s="39"/>
      <c r="AU973" s="39"/>
      <c r="AV973" s="39"/>
      <c r="AW973" s="39"/>
      <c r="AX973" s="39"/>
      <c r="AY973" s="41"/>
      <c r="AZ973" s="41"/>
      <c r="BA973" s="41"/>
      <c r="BB973" s="41"/>
      <c r="BC973" s="41"/>
      <c r="BD973" s="41"/>
      <c r="BE973" s="41"/>
      <c r="BF973" s="41"/>
      <c r="BG973" s="41"/>
      <c r="BH973" s="41"/>
      <c r="BI973" s="41"/>
      <c r="BJ973" s="41"/>
      <c r="BK973" s="41"/>
      <c r="BL973" s="41"/>
      <c r="BM973" s="41"/>
      <c r="BN973" s="41"/>
      <c r="BO973" s="41"/>
      <c r="BP973" s="41"/>
      <c r="BQ973" s="41"/>
      <c r="BR973" s="41"/>
      <c r="BS973" s="41"/>
      <c r="BT973" s="41"/>
      <c r="BU973" s="41"/>
    </row>
    <row r="974" spans="1:73" ht="12.75" customHeight="1" x14ac:dyDescent="0.25">
      <c r="A974" s="39"/>
      <c r="B974" s="39"/>
      <c r="C974" s="39"/>
      <c r="D974" s="39"/>
      <c r="E974" s="39"/>
      <c r="F974" s="39"/>
      <c r="G974" s="39"/>
      <c r="H974" s="39"/>
      <c r="I974" s="39"/>
      <c r="J974" s="39"/>
      <c r="K974" s="39"/>
      <c r="L974" s="39"/>
      <c r="M974" s="39"/>
      <c r="N974" s="39"/>
      <c r="O974" s="39"/>
      <c r="P974" s="39"/>
      <c r="Q974" s="39"/>
      <c r="R974" s="39"/>
      <c r="S974" s="39"/>
      <c r="T974" s="39"/>
      <c r="U974" s="39"/>
      <c r="V974" s="39"/>
      <c r="W974" s="39"/>
      <c r="X974" s="39"/>
      <c r="Y974" s="39"/>
      <c r="Z974" s="39"/>
      <c r="AA974" s="39"/>
      <c r="AB974" s="39"/>
      <c r="AC974" s="39"/>
      <c r="AD974" s="39"/>
      <c r="AE974" s="39"/>
      <c r="AF974" s="39"/>
      <c r="AG974" s="39"/>
      <c r="AH974" s="39"/>
      <c r="AI974" s="39"/>
      <c r="AJ974" s="39"/>
      <c r="AK974" s="39"/>
      <c r="AL974" s="39"/>
      <c r="AM974" s="39"/>
      <c r="AN974" s="39"/>
      <c r="AO974" s="39"/>
      <c r="AP974" s="39"/>
      <c r="AQ974" s="39"/>
      <c r="AR974" s="39"/>
      <c r="AS974" s="39"/>
      <c r="AT974" s="39"/>
      <c r="AU974" s="39"/>
      <c r="AV974" s="39"/>
      <c r="AW974" s="39"/>
      <c r="AX974" s="39"/>
      <c r="AY974" s="41"/>
      <c r="AZ974" s="41"/>
      <c r="BA974" s="41"/>
      <c r="BB974" s="41"/>
      <c r="BC974" s="41"/>
      <c r="BD974" s="41"/>
      <c r="BE974" s="41"/>
      <c r="BF974" s="41"/>
      <c r="BG974" s="41"/>
      <c r="BH974" s="41"/>
      <c r="BI974" s="41"/>
      <c r="BJ974" s="41"/>
      <c r="BK974" s="41"/>
      <c r="BL974" s="41"/>
      <c r="BM974" s="41"/>
      <c r="BN974" s="41"/>
      <c r="BO974" s="41"/>
      <c r="BP974" s="41"/>
      <c r="BQ974" s="41"/>
      <c r="BR974" s="41"/>
      <c r="BS974" s="41"/>
      <c r="BT974" s="41"/>
      <c r="BU974" s="41"/>
    </row>
    <row r="975" spans="1:73" ht="12.75" customHeight="1" x14ac:dyDescent="0.25">
      <c r="A975" s="39"/>
      <c r="B975" s="39"/>
      <c r="C975" s="39"/>
      <c r="D975" s="39"/>
      <c r="E975" s="39"/>
      <c r="F975" s="39"/>
      <c r="G975" s="39"/>
      <c r="H975" s="39"/>
      <c r="I975" s="39"/>
      <c r="J975" s="39"/>
      <c r="K975" s="39"/>
      <c r="L975" s="39"/>
      <c r="M975" s="39"/>
      <c r="N975" s="39"/>
      <c r="O975" s="39"/>
      <c r="P975" s="39"/>
      <c r="Q975" s="39"/>
      <c r="R975" s="39"/>
      <c r="S975" s="39"/>
      <c r="T975" s="39"/>
      <c r="U975" s="39"/>
      <c r="V975" s="39"/>
      <c r="W975" s="39"/>
      <c r="X975" s="39"/>
      <c r="Y975" s="39"/>
      <c r="Z975" s="39"/>
      <c r="AA975" s="39"/>
      <c r="AB975" s="39"/>
      <c r="AC975" s="39"/>
      <c r="AD975" s="39"/>
      <c r="AE975" s="39"/>
      <c r="AF975" s="39"/>
      <c r="AG975" s="39"/>
      <c r="AH975" s="39"/>
      <c r="AI975" s="39"/>
      <c r="AJ975" s="39"/>
      <c r="AK975" s="39"/>
      <c r="AL975" s="39"/>
      <c r="AM975" s="39"/>
      <c r="AN975" s="39"/>
      <c r="AO975" s="39"/>
      <c r="AP975" s="39"/>
      <c r="AQ975" s="39"/>
      <c r="AR975" s="39"/>
      <c r="AS975" s="39"/>
      <c r="AT975" s="39"/>
      <c r="AU975" s="39"/>
      <c r="AV975" s="39"/>
      <c r="AW975" s="39"/>
      <c r="AX975" s="39"/>
      <c r="AY975" s="41"/>
      <c r="AZ975" s="41"/>
      <c r="BA975" s="41"/>
      <c r="BB975" s="41"/>
      <c r="BC975" s="41"/>
      <c r="BD975" s="41"/>
      <c r="BE975" s="41"/>
      <c r="BF975" s="41"/>
      <c r="BG975" s="41"/>
      <c r="BH975" s="41"/>
      <c r="BI975" s="41"/>
      <c r="BJ975" s="41"/>
      <c r="BK975" s="41"/>
      <c r="BL975" s="41"/>
      <c r="BM975" s="41"/>
      <c r="BN975" s="41"/>
      <c r="BO975" s="41"/>
      <c r="BP975" s="41"/>
      <c r="BQ975" s="41"/>
      <c r="BR975" s="41"/>
      <c r="BS975" s="41"/>
      <c r="BT975" s="41"/>
      <c r="BU975" s="41"/>
    </row>
    <row r="976" spans="1:73" ht="12.75" customHeight="1" x14ac:dyDescent="0.25">
      <c r="A976" s="39"/>
      <c r="B976" s="39"/>
      <c r="C976" s="39"/>
      <c r="D976" s="39"/>
      <c r="E976" s="39"/>
      <c r="F976" s="39"/>
      <c r="G976" s="39"/>
      <c r="H976" s="39"/>
      <c r="I976" s="39"/>
      <c r="J976" s="39"/>
      <c r="K976" s="39"/>
      <c r="L976" s="39"/>
      <c r="M976" s="39"/>
      <c r="N976" s="39"/>
      <c r="O976" s="39"/>
      <c r="P976" s="39"/>
      <c r="Q976" s="39"/>
      <c r="R976" s="39"/>
      <c r="S976" s="39"/>
      <c r="T976" s="39"/>
      <c r="U976" s="39"/>
      <c r="V976" s="39"/>
      <c r="W976" s="39"/>
      <c r="X976" s="39"/>
      <c r="Y976" s="39"/>
      <c r="Z976" s="39"/>
      <c r="AA976" s="39"/>
      <c r="AB976" s="39"/>
      <c r="AC976" s="39"/>
      <c r="AD976" s="39"/>
      <c r="AE976" s="39"/>
      <c r="AF976" s="39"/>
      <c r="AG976" s="39"/>
      <c r="AH976" s="39"/>
      <c r="AI976" s="39"/>
      <c r="AJ976" s="39"/>
      <c r="AK976" s="39"/>
      <c r="AL976" s="39"/>
      <c r="AM976" s="39"/>
      <c r="AN976" s="39"/>
      <c r="AO976" s="39"/>
      <c r="AP976" s="39"/>
      <c r="AQ976" s="39"/>
      <c r="AR976" s="39"/>
      <c r="AS976" s="39"/>
      <c r="AT976" s="39"/>
      <c r="AU976" s="39"/>
      <c r="AV976" s="39"/>
      <c r="AW976" s="39"/>
      <c r="AX976" s="39"/>
      <c r="AY976" s="41"/>
      <c r="AZ976" s="41"/>
      <c r="BA976" s="41"/>
      <c r="BB976" s="41"/>
      <c r="BC976" s="41"/>
      <c r="BD976" s="41"/>
      <c r="BE976" s="41"/>
      <c r="BF976" s="41"/>
      <c r="BG976" s="41"/>
      <c r="BH976" s="41"/>
      <c r="BI976" s="41"/>
      <c r="BJ976" s="41"/>
      <c r="BK976" s="41"/>
      <c r="BL976" s="41"/>
      <c r="BM976" s="41"/>
      <c r="BN976" s="41"/>
      <c r="BO976" s="41"/>
      <c r="BP976" s="41"/>
      <c r="BQ976" s="41"/>
      <c r="BR976" s="41"/>
      <c r="BS976" s="41"/>
      <c r="BT976" s="41"/>
      <c r="BU976" s="41"/>
    </row>
    <row r="977" spans="1:73" ht="12.75" customHeight="1" x14ac:dyDescent="0.25">
      <c r="A977" s="39"/>
      <c r="B977" s="39"/>
      <c r="C977" s="39"/>
      <c r="D977" s="39"/>
      <c r="E977" s="39"/>
      <c r="F977" s="39"/>
      <c r="G977" s="39"/>
      <c r="H977" s="39"/>
      <c r="I977" s="39"/>
      <c r="J977" s="39"/>
      <c r="K977" s="39"/>
      <c r="L977" s="39"/>
      <c r="M977" s="39"/>
      <c r="N977" s="39"/>
      <c r="O977" s="39"/>
      <c r="P977" s="39"/>
      <c r="Q977" s="39"/>
      <c r="R977" s="39"/>
      <c r="S977" s="39"/>
      <c r="T977" s="39"/>
      <c r="U977" s="39"/>
      <c r="V977" s="39"/>
      <c r="W977" s="39"/>
      <c r="X977" s="39"/>
      <c r="Y977" s="39"/>
      <c r="Z977" s="39"/>
      <c r="AA977" s="39"/>
      <c r="AB977" s="39"/>
      <c r="AC977" s="39"/>
      <c r="AD977" s="39"/>
      <c r="AE977" s="39"/>
      <c r="AF977" s="39"/>
      <c r="AG977" s="39"/>
      <c r="AH977" s="39"/>
      <c r="AI977" s="39"/>
      <c r="AJ977" s="39"/>
      <c r="AK977" s="39"/>
      <c r="AL977" s="39"/>
      <c r="AM977" s="39"/>
      <c r="AN977" s="39"/>
      <c r="AO977" s="39"/>
      <c r="AP977" s="39"/>
      <c r="AQ977" s="39"/>
      <c r="AR977" s="39"/>
      <c r="AS977" s="39"/>
      <c r="AT977" s="39"/>
      <c r="AU977" s="39"/>
      <c r="AV977" s="39"/>
      <c r="AW977" s="39"/>
      <c r="AX977" s="39"/>
      <c r="AY977" s="41"/>
      <c r="AZ977" s="41"/>
      <c r="BA977" s="41"/>
      <c r="BB977" s="41"/>
      <c r="BC977" s="41"/>
      <c r="BD977" s="41"/>
      <c r="BE977" s="41"/>
      <c r="BF977" s="41"/>
      <c r="BG977" s="41"/>
      <c r="BH977" s="41"/>
      <c r="BI977" s="41"/>
      <c r="BJ977" s="41"/>
      <c r="BK977" s="41"/>
      <c r="BL977" s="41"/>
      <c r="BM977" s="41"/>
      <c r="BN977" s="41"/>
      <c r="BO977" s="41"/>
      <c r="BP977" s="41"/>
      <c r="BQ977" s="41"/>
      <c r="BR977" s="41"/>
      <c r="BS977" s="41"/>
      <c r="BT977" s="41"/>
      <c r="BU977" s="41"/>
    </row>
    <row r="978" spans="1:73" ht="12.75" customHeight="1" x14ac:dyDescent="0.25">
      <c r="A978" s="39"/>
      <c r="B978" s="39"/>
      <c r="C978" s="39"/>
      <c r="D978" s="39"/>
      <c r="E978" s="39"/>
      <c r="F978" s="39"/>
      <c r="G978" s="39"/>
      <c r="H978" s="39"/>
      <c r="I978" s="39"/>
      <c r="J978" s="39"/>
      <c r="K978" s="39"/>
      <c r="L978" s="39"/>
      <c r="M978" s="39"/>
      <c r="N978" s="39"/>
      <c r="O978" s="39"/>
      <c r="P978" s="39"/>
      <c r="Q978" s="39"/>
      <c r="R978" s="39"/>
      <c r="S978" s="39"/>
      <c r="T978" s="39"/>
      <c r="U978" s="39"/>
      <c r="V978" s="39"/>
      <c r="W978" s="39"/>
      <c r="X978" s="39"/>
      <c r="Y978" s="39"/>
      <c r="Z978" s="39"/>
      <c r="AA978" s="39"/>
      <c r="AB978" s="39"/>
      <c r="AC978" s="39"/>
      <c r="AD978" s="39"/>
      <c r="AE978" s="39"/>
      <c r="AF978" s="39"/>
      <c r="AG978" s="39"/>
      <c r="AH978" s="39"/>
      <c r="AI978" s="39"/>
      <c r="AJ978" s="39"/>
      <c r="AK978" s="39"/>
      <c r="AL978" s="39"/>
      <c r="AM978" s="39"/>
      <c r="AN978" s="39"/>
      <c r="AO978" s="39"/>
      <c r="AP978" s="39"/>
      <c r="AQ978" s="39"/>
      <c r="AR978" s="39"/>
      <c r="AS978" s="39"/>
      <c r="AT978" s="39"/>
      <c r="AU978" s="39"/>
      <c r="AV978" s="39"/>
      <c r="AW978" s="39"/>
      <c r="AX978" s="39"/>
      <c r="AY978" s="41"/>
      <c r="AZ978" s="41"/>
      <c r="BA978" s="41"/>
      <c r="BB978" s="41"/>
      <c r="BC978" s="41"/>
      <c r="BD978" s="41"/>
      <c r="BE978" s="41"/>
      <c r="BF978" s="41"/>
      <c r="BG978" s="41"/>
      <c r="BH978" s="41"/>
      <c r="BI978" s="41"/>
      <c r="BJ978" s="41"/>
      <c r="BK978" s="41"/>
      <c r="BL978" s="41"/>
      <c r="BM978" s="41"/>
      <c r="BN978" s="41"/>
      <c r="BO978" s="41"/>
      <c r="BP978" s="41"/>
      <c r="BQ978" s="41"/>
      <c r="BR978" s="41"/>
      <c r="BS978" s="41"/>
      <c r="BT978" s="41"/>
      <c r="BU978" s="41"/>
    </row>
    <row r="979" spans="1:73" ht="12.75" customHeight="1" x14ac:dyDescent="0.25">
      <c r="A979" s="39"/>
      <c r="B979" s="39"/>
      <c r="C979" s="39"/>
      <c r="D979" s="39"/>
      <c r="E979" s="39"/>
      <c r="F979" s="39"/>
      <c r="G979" s="39"/>
      <c r="H979" s="39"/>
      <c r="I979" s="39"/>
      <c r="J979" s="39"/>
      <c r="K979" s="39"/>
      <c r="L979" s="39"/>
      <c r="M979" s="39"/>
      <c r="N979" s="39"/>
      <c r="O979" s="39"/>
      <c r="P979" s="39"/>
      <c r="Q979" s="39"/>
      <c r="R979" s="39"/>
      <c r="S979" s="39"/>
      <c r="T979" s="39"/>
      <c r="U979" s="39"/>
      <c r="V979" s="39"/>
      <c r="W979" s="39"/>
      <c r="X979" s="39"/>
      <c r="Y979" s="39"/>
      <c r="Z979" s="39"/>
      <c r="AA979" s="39"/>
      <c r="AB979" s="39"/>
      <c r="AC979" s="39"/>
      <c r="AD979" s="39"/>
      <c r="AE979" s="39"/>
      <c r="AF979" s="39"/>
      <c r="AG979" s="39"/>
      <c r="AH979" s="39"/>
      <c r="AI979" s="39"/>
      <c r="AJ979" s="39"/>
      <c r="AK979" s="39"/>
      <c r="AL979" s="39"/>
      <c r="AM979" s="39"/>
      <c r="AN979" s="39"/>
      <c r="AO979" s="39"/>
      <c r="AP979" s="39"/>
      <c r="AQ979" s="39"/>
      <c r="AR979" s="39"/>
      <c r="AS979" s="39"/>
      <c r="AT979" s="39"/>
      <c r="AU979" s="39"/>
      <c r="AV979" s="39"/>
      <c r="AW979" s="39"/>
      <c r="AX979" s="39"/>
      <c r="AY979" s="41"/>
      <c r="AZ979" s="41"/>
      <c r="BA979" s="41"/>
      <c r="BB979" s="41"/>
      <c r="BC979" s="41"/>
      <c r="BD979" s="41"/>
      <c r="BE979" s="41"/>
      <c r="BF979" s="41"/>
      <c r="BG979" s="41"/>
      <c r="BH979" s="41"/>
      <c r="BI979" s="41"/>
      <c r="BJ979" s="41"/>
      <c r="BK979" s="41"/>
      <c r="BL979" s="41"/>
      <c r="BM979" s="41"/>
      <c r="BN979" s="41"/>
      <c r="BO979" s="41"/>
      <c r="BP979" s="41"/>
      <c r="BQ979" s="41"/>
      <c r="BR979" s="41"/>
      <c r="BS979" s="41"/>
      <c r="BT979" s="41"/>
      <c r="BU979" s="41"/>
    </row>
    <row r="980" spans="1:73" ht="12.75" customHeight="1" x14ac:dyDescent="0.25">
      <c r="A980" s="39"/>
      <c r="B980" s="39"/>
      <c r="C980" s="39"/>
      <c r="D980" s="39"/>
      <c r="E980" s="39"/>
      <c r="F980" s="39"/>
      <c r="G980" s="39"/>
      <c r="H980" s="39"/>
      <c r="I980" s="39"/>
      <c r="J980" s="39"/>
      <c r="K980" s="39"/>
      <c r="L980" s="39"/>
      <c r="M980" s="39"/>
      <c r="N980" s="39"/>
      <c r="O980" s="39"/>
      <c r="P980" s="39"/>
      <c r="Q980" s="39"/>
      <c r="R980" s="39"/>
      <c r="S980" s="39"/>
      <c r="T980" s="39"/>
      <c r="U980" s="39"/>
      <c r="V980" s="39"/>
      <c r="W980" s="39"/>
      <c r="X980" s="39"/>
      <c r="Y980" s="39"/>
      <c r="Z980" s="39"/>
      <c r="AA980" s="39"/>
      <c r="AB980" s="39"/>
      <c r="AC980" s="39"/>
      <c r="AD980" s="39"/>
      <c r="AE980" s="39"/>
      <c r="AF980" s="39"/>
      <c r="AG980" s="39"/>
      <c r="AH980" s="39"/>
      <c r="AI980" s="39"/>
      <c r="AJ980" s="39"/>
      <c r="AK980" s="39"/>
      <c r="AL980" s="39"/>
      <c r="AM980" s="39"/>
      <c r="AN980" s="39"/>
      <c r="AO980" s="39"/>
      <c r="AP980" s="39"/>
      <c r="AQ980" s="39"/>
      <c r="AR980" s="39"/>
      <c r="AS980" s="39"/>
      <c r="AT980" s="39"/>
      <c r="AU980" s="39"/>
      <c r="AV980" s="39"/>
      <c r="AW980" s="39"/>
      <c r="AX980" s="39"/>
      <c r="AY980" s="41"/>
      <c r="AZ980" s="41"/>
      <c r="BA980" s="41"/>
      <c r="BB980" s="41"/>
      <c r="BC980" s="41"/>
      <c r="BD980" s="41"/>
      <c r="BE980" s="41"/>
      <c r="BF980" s="41"/>
      <c r="BG980" s="41"/>
      <c r="BH980" s="41"/>
      <c r="BI980" s="41"/>
      <c r="BJ980" s="41"/>
      <c r="BK980" s="41"/>
      <c r="BL980" s="41"/>
      <c r="BM980" s="41"/>
      <c r="BN980" s="41"/>
      <c r="BO980" s="41"/>
      <c r="BP980" s="41"/>
      <c r="BQ980" s="41"/>
      <c r="BR980" s="41"/>
      <c r="BS980" s="41"/>
      <c r="BT980" s="41"/>
      <c r="BU980" s="41"/>
    </row>
    <row r="981" spans="1:73" ht="12.75" customHeight="1" x14ac:dyDescent="0.25">
      <c r="A981" s="39"/>
      <c r="B981" s="39"/>
      <c r="C981" s="39"/>
      <c r="D981" s="39"/>
      <c r="E981" s="39"/>
      <c r="F981" s="39"/>
      <c r="G981" s="39"/>
      <c r="H981" s="39"/>
      <c r="I981" s="39"/>
      <c r="J981" s="39"/>
      <c r="K981" s="39"/>
      <c r="L981" s="39"/>
      <c r="M981" s="39"/>
      <c r="N981" s="39"/>
      <c r="O981" s="39"/>
      <c r="P981" s="39"/>
      <c r="Q981" s="39"/>
      <c r="R981" s="39"/>
      <c r="S981" s="39"/>
      <c r="T981" s="39"/>
      <c r="U981" s="39"/>
      <c r="V981" s="39"/>
      <c r="W981" s="39"/>
      <c r="X981" s="39"/>
      <c r="Y981" s="39"/>
      <c r="Z981" s="39"/>
      <c r="AA981" s="39"/>
      <c r="AB981" s="39"/>
      <c r="AC981" s="39"/>
      <c r="AD981" s="39"/>
      <c r="AE981" s="39"/>
      <c r="AF981" s="39"/>
      <c r="AG981" s="39"/>
      <c r="AH981" s="39"/>
      <c r="AI981" s="39"/>
      <c r="AJ981" s="39"/>
      <c r="AK981" s="39"/>
      <c r="AL981" s="39"/>
      <c r="AM981" s="39"/>
      <c r="AN981" s="39"/>
      <c r="AO981" s="39"/>
      <c r="AP981" s="39"/>
      <c r="AQ981" s="39"/>
      <c r="AR981" s="39"/>
      <c r="AS981" s="39"/>
      <c r="AT981" s="39"/>
      <c r="AU981" s="39"/>
      <c r="AV981" s="39"/>
      <c r="AW981" s="39"/>
      <c r="AX981" s="39"/>
      <c r="AY981" s="41"/>
      <c r="AZ981" s="41"/>
      <c r="BA981" s="41"/>
      <c r="BB981" s="41"/>
      <c r="BC981" s="41"/>
      <c r="BD981" s="41"/>
      <c r="BE981" s="41"/>
      <c r="BF981" s="41"/>
      <c r="BG981" s="41"/>
      <c r="BH981" s="41"/>
      <c r="BI981" s="41"/>
      <c r="BJ981" s="41"/>
      <c r="BK981" s="41"/>
      <c r="BL981" s="41"/>
      <c r="BM981" s="41"/>
      <c r="BN981" s="41"/>
      <c r="BO981" s="41"/>
      <c r="BP981" s="41"/>
      <c r="BQ981" s="41"/>
      <c r="BR981" s="41"/>
      <c r="BS981" s="41"/>
      <c r="BT981" s="41"/>
      <c r="BU981" s="41"/>
    </row>
    <row r="982" spans="1:73" ht="12.75" customHeight="1" x14ac:dyDescent="0.25">
      <c r="A982" s="39"/>
      <c r="B982" s="39"/>
      <c r="C982" s="39"/>
      <c r="D982" s="39"/>
      <c r="E982" s="39"/>
      <c r="F982" s="39"/>
      <c r="G982" s="39"/>
      <c r="H982" s="39"/>
      <c r="I982" s="39"/>
      <c r="J982" s="39"/>
      <c r="K982" s="39"/>
      <c r="L982" s="39"/>
      <c r="M982" s="39"/>
      <c r="N982" s="39"/>
      <c r="O982" s="39"/>
      <c r="P982" s="39"/>
      <c r="Q982" s="39"/>
      <c r="R982" s="39"/>
      <c r="S982" s="39"/>
      <c r="T982" s="39"/>
      <c r="U982" s="39"/>
      <c r="V982" s="39"/>
      <c r="W982" s="39"/>
      <c r="X982" s="39"/>
      <c r="Y982" s="39"/>
      <c r="Z982" s="39"/>
      <c r="AA982" s="39"/>
      <c r="AB982" s="39"/>
      <c r="AC982" s="39"/>
      <c r="AD982" s="39"/>
      <c r="AE982" s="39"/>
      <c r="AF982" s="39"/>
      <c r="AG982" s="39"/>
      <c r="AH982" s="39"/>
      <c r="AI982" s="39"/>
      <c r="AJ982" s="39"/>
      <c r="AK982" s="39"/>
      <c r="AL982" s="39"/>
      <c r="AM982" s="39"/>
      <c r="AN982" s="39"/>
      <c r="AO982" s="39"/>
      <c r="AP982" s="39"/>
      <c r="AQ982" s="39"/>
      <c r="AR982" s="39"/>
      <c r="AS982" s="39"/>
      <c r="AT982" s="39"/>
      <c r="AU982" s="39"/>
      <c r="AV982" s="39"/>
      <c r="AW982" s="39"/>
      <c r="AX982" s="39"/>
      <c r="AY982" s="41"/>
      <c r="AZ982" s="41"/>
      <c r="BA982" s="41"/>
      <c r="BB982" s="41"/>
      <c r="BC982" s="41"/>
      <c r="BD982" s="41"/>
      <c r="BE982" s="41"/>
      <c r="BF982" s="41"/>
      <c r="BG982" s="41"/>
      <c r="BH982" s="41"/>
      <c r="BI982" s="41"/>
      <c r="BJ982" s="41"/>
      <c r="BK982" s="41"/>
      <c r="BL982" s="41"/>
      <c r="BM982" s="41"/>
      <c r="BN982" s="41"/>
      <c r="BO982" s="41"/>
      <c r="BP982" s="41"/>
      <c r="BQ982" s="41"/>
      <c r="BR982" s="41"/>
      <c r="BS982" s="41"/>
      <c r="BT982" s="41"/>
      <c r="BU982" s="41"/>
    </row>
    <row r="983" spans="1:73" ht="12.75" customHeight="1" x14ac:dyDescent="0.25">
      <c r="A983" s="39"/>
      <c r="B983" s="39"/>
      <c r="C983" s="39"/>
      <c r="D983" s="39"/>
      <c r="E983" s="39"/>
      <c r="F983" s="39"/>
      <c r="G983" s="39"/>
      <c r="H983" s="39"/>
      <c r="I983" s="39"/>
      <c r="J983" s="39"/>
      <c r="K983" s="39"/>
      <c r="L983" s="39"/>
      <c r="M983" s="39"/>
      <c r="N983" s="39"/>
      <c r="O983" s="39"/>
      <c r="P983" s="39"/>
      <c r="Q983" s="39"/>
      <c r="R983" s="39"/>
      <c r="S983" s="39"/>
      <c r="T983" s="39"/>
      <c r="U983" s="39"/>
      <c r="V983" s="39"/>
      <c r="W983" s="39"/>
      <c r="X983" s="39"/>
      <c r="Y983" s="39"/>
      <c r="Z983" s="39"/>
      <c r="AA983" s="39"/>
      <c r="AB983" s="39"/>
      <c r="AC983" s="39"/>
      <c r="AD983" s="39"/>
      <c r="AE983" s="39"/>
      <c r="AF983" s="39"/>
      <c r="AG983" s="39"/>
      <c r="AH983" s="39"/>
      <c r="AI983" s="39"/>
      <c r="AJ983" s="39"/>
      <c r="AK983" s="39"/>
      <c r="AL983" s="39"/>
      <c r="AM983" s="39"/>
      <c r="AN983" s="39"/>
      <c r="AO983" s="39"/>
      <c r="AP983" s="39"/>
      <c r="AQ983" s="39"/>
      <c r="AR983" s="39"/>
      <c r="AS983" s="39"/>
      <c r="AT983" s="39"/>
      <c r="AU983" s="39"/>
      <c r="AV983" s="39"/>
      <c r="AW983" s="39"/>
      <c r="AX983" s="39"/>
      <c r="AY983" s="41"/>
      <c r="AZ983" s="41"/>
      <c r="BA983" s="41"/>
      <c r="BB983" s="41"/>
      <c r="BC983" s="41"/>
      <c r="BD983" s="41"/>
      <c r="BE983" s="41"/>
      <c r="BF983" s="41"/>
      <c r="BG983" s="41"/>
      <c r="BH983" s="41"/>
      <c r="BI983" s="41"/>
      <c r="BJ983" s="41"/>
      <c r="BK983" s="41"/>
      <c r="BL983" s="41"/>
      <c r="BM983" s="41"/>
      <c r="BN983" s="41"/>
      <c r="BO983" s="41"/>
      <c r="BP983" s="41"/>
      <c r="BQ983" s="41"/>
      <c r="BR983" s="41"/>
      <c r="BS983" s="41"/>
      <c r="BT983" s="41"/>
      <c r="BU983" s="41"/>
    </row>
    <row r="984" spans="1:73" ht="12.75" customHeight="1" x14ac:dyDescent="0.25">
      <c r="A984" s="39"/>
      <c r="B984" s="39"/>
      <c r="C984" s="39"/>
      <c r="D984" s="39"/>
      <c r="E984" s="39"/>
      <c r="F984" s="39"/>
      <c r="G984" s="39"/>
      <c r="H984" s="39"/>
      <c r="I984" s="39"/>
      <c r="J984" s="39"/>
      <c r="K984" s="39"/>
      <c r="L984" s="39"/>
      <c r="M984" s="39"/>
      <c r="N984" s="39"/>
      <c r="O984" s="39"/>
      <c r="P984" s="39"/>
      <c r="Q984" s="39"/>
      <c r="R984" s="39"/>
      <c r="S984" s="39"/>
      <c r="T984" s="39"/>
      <c r="U984" s="39"/>
      <c r="V984" s="39"/>
      <c r="W984" s="39"/>
      <c r="X984" s="39"/>
      <c r="Y984" s="39"/>
      <c r="Z984" s="39"/>
      <c r="AA984" s="39"/>
      <c r="AB984" s="39"/>
      <c r="AC984" s="39"/>
      <c r="AD984" s="39"/>
      <c r="AE984" s="39"/>
      <c r="AF984" s="39"/>
      <c r="AG984" s="39"/>
      <c r="AH984" s="39"/>
      <c r="AI984" s="39"/>
      <c r="AJ984" s="39"/>
      <c r="AK984" s="39"/>
      <c r="AL984" s="39"/>
      <c r="AM984" s="39"/>
      <c r="AN984" s="39"/>
      <c r="AO984" s="39"/>
      <c r="AP984" s="39"/>
      <c r="AQ984" s="39"/>
      <c r="AR984" s="39"/>
      <c r="AS984" s="39"/>
      <c r="AT984" s="39"/>
      <c r="AU984" s="39"/>
      <c r="AV984" s="39"/>
      <c r="AW984" s="39"/>
      <c r="AX984" s="39"/>
      <c r="AY984" s="41"/>
      <c r="AZ984" s="41"/>
      <c r="BA984" s="41"/>
      <c r="BB984" s="41"/>
      <c r="BC984" s="41"/>
      <c r="BD984" s="41"/>
      <c r="BE984" s="41"/>
      <c r="BF984" s="41"/>
      <c r="BG984" s="41"/>
      <c r="BH984" s="41"/>
      <c r="BI984" s="41"/>
      <c r="BJ984" s="41"/>
      <c r="BK984" s="41"/>
      <c r="BL984" s="41"/>
      <c r="BM984" s="41"/>
      <c r="BN984" s="41"/>
      <c r="BO984" s="41"/>
      <c r="BP984" s="41"/>
      <c r="BQ984" s="41"/>
      <c r="BR984" s="41"/>
      <c r="BS984" s="41"/>
      <c r="BT984" s="41"/>
      <c r="BU984" s="41"/>
    </row>
    <row r="985" spans="1:73" ht="12.75" customHeight="1" x14ac:dyDescent="0.25">
      <c r="A985" s="39"/>
      <c r="B985" s="39"/>
      <c r="C985" s="39"/>
      <c r="D985" s="39"/>
      <c r="E985" s="39"/>
      <c r="F985" s="39"/>
      <c r="G985" s="39"/>
      <c r="H985" s="39"/>
      <c r="I985" s="39"/>
      <c r="J985" s="39"/>
      <c r="K985" s="39"/>
      <c r="L985" s="39"/>
      <c r="M985" s="39"/>
      <c r="N985" s="39"/>
      <c r="O985" s="39"/>
      <c r="P985" s="39"/>
      <c r="Q985" s="39"/>
      <c r="R985" s="39"/>
      <c r="S985" s="39"/>
      <c r="T985" s="39"/>
      <c r="U985" s="39"/>
      <c r="V985" s="39"/>
      <c r="W985" s="39"/>
      <c r="X985" s="39"/>
      <c r="Y985" s="39"/>
      <c r="Z985" s="39"/>
      <c r="AA985" s="39"/>
      <c r="AB985" s="39"/>
      <c r="AC985" s="39"/>
      <c r="AD985" s="39"/>
      <c r="AE985" s="39"/>
      <c r="AF985" s="39"/>
      <c r="AG985" s="39"/>
      <c r="AH985" s="39"/>
      <c r="AI985" s="39"/>
      <c r="AJ985" s="39"/>
      <c r="AK985" s="39"/>
      <c r="AL985" s="39"/>
      <c r="AM985" s="39"/>
      <c r="AN985" s="39"/>
      <c r="AO985" s="39"/>
      <c r="AP985" s="39"/>
      <c r="AQ985" s="39"/>
      <c r="AR985" s="39"/>
      <c r="AS985" s="39"/>
      <c r="AT985" s="39"/>
      <c r="AU985" s="39"/>
      <c r="AV985" s="39"/>
      <c r="AW985" s="39"/>
      <c r="AX985" s="39"/>
      <c r="AY985" s="41"/>
      <c r="AZ985" s="41"/>
      <c r="BA985" s="41"/>
      <c r="BB985" s="41"/>
      <c r="BC985" s="41"/>
      <c r="BD985" s="41"/>
      <c r="BE985" s="41"/>
      <c r="BF985" s="41"/>
      <c r="BG985" s="41"/>
      <c r="BH985" s="41"/>
      <c r="BI985" s="41"/>
      <c r="BJ985" s="41"/>
      <c r="BK985" s="41"/>
      <c r="BL985" s="41"/>
      <c r="BM985" s="41"/>
      <c r="BN985" s="41"/>
      <c r="BO985" s="41"/>
      <c r="BP985" s="41"/>
      <c r="BQ985" s="41"/>
      <c r="BR985" s="41"/>
      <c r="BS985" s="41"/>
      <c r="BT985" s="41"/>
      <c r="BU985" s="41"/>
    </row>
    <row r="986" spans="1:73" ht="12.75" customHeight="1" x14ac:dyDescent="0.25">
      <c r="A986" s="39"/>
      <c r="B986" s="39"/>
      <c r="C986" s="39"/>
      <c r="D986" s="39"/>
      <c r="E986" s="39"/>
      <c r="F986" s="39"/>
      <c r="G986" s="39"/>
      <c r="H986" s="39"/>
      <c r="I986" s="39"/>
      <c r="J986" s="39"/>
      <c r="K986" s="39"/>
      <c r="L986" s="39"/>
      <c r="M986" s="39"/>
      <c r="N986" s="39"/>
      <c r="O986" s="39"/>
      <c r="P986" s="39"/>
      <c r="Q986" s="39"/>
      <c r="R986" s="39"/>
      <c r="S986" s="39"/>
      <c r="T986" s="39"/>
      <c r="U986" s="39"/>
      <c r="V986" s="39"/>
      <c r="W986" s="39"/>
      <c r="X986" s="39"/>
      <c r="Y986" s="39"/>
      <c r="Z986" s="39"/>
      <c r="AA986" s="39"/>
      <c r="AB986" s="39"/>
      <c r="AC986" s="39"/>
      <c r="AD986" s="39"/>
      <c r="AE986" s="39"/>
      <c r="AF986" s="39"/>
      <c r="AG986" s="39"/>
      <c r="AH986" s="39"/>
      <c r="AI986" s="39"/>
      <c r="AJ986" s="39"/>
      <c r="AK986" s="39"/>
      <c r="AL986" s="39"/>
      <c r="AM986" s="39"/>
      <c r="AN986" s="39"/>
      <c r="AO986" s="39"/>
      <c r="AP986" s="39"/>
      <c r="AQ986" s="39"/>
      <c r="AR986" s="39"/>
      <c r="AS986" s="39"/>
      <c r="AT986" s="39"/>
      <c r="AU986" s="39"/>
      <c r="AV986" s="39"/>
      <c r="AW986" s="39"/>
      <c r="AX986" s="39"/>
      <c r="AY986" s="41"/>
      <c r="AZ986" s="41"/>
      <c r="BA986" s="41"/>
      <c r="BB986" s="41"/>
      <c r="BC986" s="41"/>
      <c r="BD986" s="41"/>
      <c r="BE986" s="41"/>
      <c r="BF986" s="41"/>
      <c r="BG986" s="41"/>
      <c r="BH986" s="41"/>
      <c r="BI986" s="41"/>
      <c r="BJ986" s="41"/>
      <c r="BK986" s="41"/>
      <c r="BL986" s="41"/>
      <c r="BM986" s="41"/>
      <c r="BN986" s="41"/>
      <c r="BO986" s="41"/>
      <c r="BP986" s="41"/>
      <c r="BQ986" s="41"/>
      <c r="BR986" s="41"/>
      <c r="BS986" s="41"/>
      <c r="BT986" s="41"/>
      <c r="BU986" s="41"/>
    </row>
    <row r="987" spans="1:73" ht="12.75" customHeight="1" x14ac:dyDescent="0.25">
      <c r="A987" s="39"/>
      <c r="B987" s="39"/>
      <c r="C987" s="39"/>
      <c r="D987" s="39"/>
      <c r="E987" s="39"/>
      <c r="F987" s="39"/>
      <c r="G987" s="39"/>
      <c r="H987" s="39"/>
      <c r="I987" s="39"/>
      <c r="J987" s="39"/>
      <c r="K987" s="39"/>
      <c r="L987" s="39"/>
      <c r="M987" s="39"/>
      <c r="N987" s="39"/>
      <c r="O987" s="39"/>
      <c r="P987" s="39"/>
      <c r="Q987" s="39"/>
      <c r="R987" s="39"/>
      <c r="S987" s="39"/>
      <c r="T987" s="39"/>
      <c r="U987" s="39"/>
      <c r="V987" s="39"/>
      <c r="W987" s="39"/>
      <c r="X987" s="39"/>
      <c r="Y987" s="39"/>
      <c r="Z987" s="39"/>
      <c r="AA987" s="39"/>
      <c r="AB987" s="39"/>
      <c r="AC987" s="39"/>
      <c r="AD987" s="39"/>
      <c r="AE987" s="39"/>
      <c r="AF987" s="39"/>
      <c r="AG987" s="39"/>
      <c r="AH987" s="39"/>
      <c r="AI987" s="39"/>
      <c r="AJ987" s="39"/>
      <c r="AK987" s="39"/>
      <c r="AL987" s="39"/>
      <c r="AM987" s="39"/>
      <c r="AN987" s="39"/>
      <c r="AO987" s="39"/>
      <c r="AP987" s="39"/>
      <c r="AQ987" s="39"/>
      <c r="AR987" s="39"/>
      <c r="AS987" s="39"/>
      <c r="AT987" s="39"/>
      <c r="AU987" s="39"/>
      <c r="AV987" s="39"/>
      <c r="AW987" s="39"/>
      <c r="AX987" s="39"/>
      <c r="AY987" s="41"/>
      <c r="AZ987" s="41"/>
      <c r="BA987" s="41"/>
      <c r="BB987" s="41"/>
      <c r="BC987" s="41"/>
      <c r="BD987" s="41"/>
      <c r="BE987" s="41"/>
      <c r="BF987" s="41"/>
      <c r="BG987" s="41"/>
      <c r="BH987" s="41"/>
      <c r="BI987" s="41"/>
      <c r="BJ987" s="41"/>
      <c r="BK987" s="41"/>
      <c r="BL987" s="41"/>
      <c r="BM987" s="41"/>
      <c r="BN987" s="41"/>
      <c r="BO987" s="41"/>
      <c r="BP987" s="41"/>
      <c r="BQ987" s="41"/>
      <c r="BR987" s="41"/>
      <c r="BS987" s="41"/>
      <c r="BT987" s="41"/>
      <c r="BU987" s="41"/>
    </row>
    <row r="988" spans="1:73" ht="12.75" customHeight="1" x14ac:dyDescent="0.25">
      <c r="A988" s="39"/>
      <c r="B988" s="39"/>
      <c r="C988" s="39"/>
      <c r="D988" s="39"/>
      <c r="E988" s="39"/>
      <c r="F988" s="39"/>
      <c r="G988" s="39"/>
      <c r="H988" s="39"/>
      <c r="I988" s="39"/>
      <c r="J988" s="39"/>
      <c r="K988" s="39"/>
      <c r="L988" s="39"/>
      <c r="M988" s="39"/>
      <c r="N988" s="39"/>
      <c r="O988" s="39"/>
      <c r="P988" s="39"/>
      <c r="Q988" s="39"/>
      <c r="R988" s="39"/>
      <c r="S988" s="39"/>
      <c r="T988" s="39"/>
      <c r="U988" s="39"/>
      <c r="V988" s="39"/>
      <c r="W988" s="39"/>
      <c r="X988" s="39"/>
      <c r="Y988" s="39"/>
      <c r="Z988" s="39"/>
      <c r="AA988" s="39"/>
      <c r="AB988" s="39"/>
      <c r="AC988" s="39"/>
      <c r="AD988" s="39"/>
      <c r="AE988" s="39"/>
      <c r="AF988" s="39"/>
      <c r="AG988" s="39"/>
      <c r="AH988" s="39"/>
      <c r="AI988" s="39"/>
      <c r="AJ988" s="39"/>
      <c r="AK988" s="39"/>
      <c r="AL988" s="39"/>
      <c r="AM988" s="39"/>
      <c r="AN988" s="39"/>
      <c r="AO988" s="39"/>
      <c r="AP988" s="39"/>
      <c r="AQ988" s="39"/>
      <c r="AR988" s="39"/>
      <c r="AS988" s="39"/>
      <c r="AT988" s="39"/>
      <c r="AU988" s="39"/>
      <c r="AV988" s="39"/>
      <c r="AW988" s="39"/>
      <c r="AX988" s="39"/>
      <c r="AY988" s="41"/>
      <c r="AZ988" s="41"/>
      <c r="BA988" s="41"/>
      <c r="BB988" s="41"/>
      <c r="BC988" s="41"/>
      <c r="BD988" s="41"/>
      <c r="BE988" s="41"/>
      <c r="BF988" s="41"/>
      <c r="BG988" s="41"/>
      <c r="BH988" s="41"/>
      <c r="BI988" s="41"/>
      <c r="BJ988" s="41"/>
      <c r="BK988" s="41"/>
      <c r="BL988" s="41"/>
      <c r="BM988" s="41"/>
      <c r="BN988" s="41"/>
      <c r="BO988" s="41"/>
      <c r="BP988" s="41"/>
      <c r="BQ988" s="41"/>
      <c r="BR988" s="41"/>
      <c r="BS988" s="41"/>
      <c r="BT988" s="41"/>
      <c r="BU988" s="41"/>
    </row>
    <row r="989" spans="1:73" ht="12.75" customHeight="1" x14ac:dyDescent="0.25">
      <c r="A989" s="39"/>
      <c r="B989" s="39"/>
      <c r="C989" s="39"/>
      <c r="D989" s="39"/>
      <c r="E989" s="39"/>
      <c r="F989" s="39"/>
      <c r="G989" s="39"/>
      <c r="H989" s="39"/>
      <c r="I989" s="39"/>
      <c r="J989" s="39"/>
      <c r="K989" s="39"/>
      <c r="L989" s="39"/>
      <c r="M989" s="39"/>
      <c r="N989" s="39"/>
      <c r="O989" s="39"/>
      <c r="P989" s="39"/>
      <c r="Q989" s="39"/>
      <c r="R989" s="39"/>
      <c r="S989" s="39"/>
      <c r="T989" s="39"/>
      <c r="U989" s="39"/>
      <c r="V989" s="39"/>
      <c r="W989" s="39"/>
      <c r="X989" s="39"/>
      <c r="Y989" s="39"/>
      <c r="Z989" s="39"/>
      <c r="AA989" s="39"/>
      <c r="AB989" s="39"/>
      <c r="AC989" s="39"/>
      <c r="AD989" s="39"/>
      <c r="AE989" s="39"/>
      <c r="AF989" s="39"/>
      <c r="AG989" s="39"/>
      <c r="AH989" s="39"/>
      <c r="AI989" s="39"/>
      <c r="AJ989" s="39"/>
      <c r="AK989" s="39"/>
      <c r="AL989" s="39"/>
      <c r="AM989" s="39"/>
      <c r="AN989" s="39"/>
      <c r="AO989" s="39"/>
      <c r="AP989" s="39"/>
      <c r="AQ989" s="39"/>
      <c r="AR989" s="39"/>
      <c r="AS989" s="39"/>
      <c r="AT989" s="39"/>
      <c r="AU989" s="39"/>
      <c r="AV989" s="39"/>
      <c r="AW989" s="39"/>
      <c r="AX989" s="39"/>
      <c r="AY989" s="41"/>
      <c r="AZ989" s="41"/>
      <c r="BA989" s="41"/>
      <c r="BB989" s="41"/>
      <c r="BC989" s="41"/>
      <c r="BD989" s="41"/>
      <c r="BE989" s="41"/>
      <c r="BF989" s="41"/>
      <c r="BG989" s="41"/>
      <c r="BH989" s="41"/>
      <c r="BI989" s="41"/>
      <c r="BJ989" s="41"/>
      <c r="BK989" s="41"/>
      <c r="BL989" s="41"/>
      <c r="BM989" s="41"/>
      <c r="BN989" s="41"/>
      <c r="BO989" s="41"/>
      <c r="BP989" s="41"/>
      <c r="BQ989" s="41"/>
      <c r="BR989" s="41"/>
      <c r="BS989" s="41"/>
      <c r="BT989" s="41"/>
      <c r="BU989" s="41"/>
    </row>
    <row r="990" spans="1:73" ht="12.75" customHeight="1" x14ac:dyDescent="0.25">
      <c r="A990" s="39"/>
      <c r="B990" s="39"/>
      <c r="C990" s="39"/>
      <c r="D990" s="39"/>
      <c r="E990" s="39"/>
      <c r="F990" s="39"/>
      <c r="G990" s="39"/>
      <c r="H990" s="39"/>
      <c r="I990" s="39"/>
      <c r="J990" s="39"/>
      <c r="K990" s="39"/>
      <c r="L990" s="39"/>
      <c r="M990" s="39"/>
      <c r="N990" s="39"/>
      <c r="O990" s="39"/>
      <c r="P990" s="39"/>
      <c r="Q990" s="39"/>
      <c r="R990" s="39"/>
      <c r="S990" s="39"/>
      <c r="T990" s="39"/>
      <c r="U990" s="39"/>
      <c r="V990" s="39"/>
      <c r="W990" s="39"/>
      <c r="X990" s="39"/>
      <c r="Y990" s="39"/>
      <c r="Z990" s="39"/>
      <c r="AA990" s="39"/>
      <c r="AB990" s="39"/>
      <c r="AC990" s="39"/>
      <c r="AD990" s="39"/>
      <c r="AE990" s="39"/>
      <c r="AF990" s="39"/>
      <c r="AG990" s="39"/>
      <c r="AH990" s="39"/>
      <c r="AI990" s="39"/>
      <c r="AJ990" s="39"/>
      <c r="AK990" s="39"/>
      <c r="AL990" s="39"/>
      <c r="AM990" s="39"/>
      <c r="AN990" s="39"/>
      <c r="AO990" s="39"/>
      <c r="AP990" s="39"/>
      <c r="AQ990" s="39"/>
      <c r="AR990" s="39"/>
      <c r="AS990" s="39"/>
      <c r="AT990" s="39"/>
      <c r="AU990" s="39"/>
      <c r="AV990" s="39"/>
      <c r="AW990" s="39"/>
      <c r="AX990" s="39"/>
      <c r="AY990" s="41"/>
      <c r="AZ990" s="41"/>
      <c r="BA990" s="41"/>
      <c r="BB990" s="41"/>
      <c r="BC990" s="41"/>
      <c r="BD990" s="41"/>
      <c r="BE990" s="41"/>
      <c r="BF990" s="41"/>
      <c r="BG990" s="41"/>
      <c r="BH990" s="41"/>
      <c r="BI990" s="41"/>
      <c r="BJ990" s="41"/>
      <c r="BK990" s="41"/>
      <c r="BL990" s="41"/>
      <c r="BM990" s="41"/>
      <c r="BN990" s="41"/>
      <c r="BO990" s="41"/>
      <c r="BP990" s="41"/>
      <c r="BQ990" s="41"/>
      <c r="BR990" s="41"/>
      <c r="BS990" s="41"/>
      <c r="BT990" s="41"/>
      <c r="BU990" s="41"/>
    </row>
    <row r="991" spans="1:73" ht="12.75" customHeight="1" x14ac:dyDescent="0.25">
      <c r="A991" s="39"/>
      <c r="B991" s="39"/>
      <c r="C991" s="39"/>
      <c r="D991" s="39"/>
      <c r="E991" s="39"/>
      <c r="F991" s="39"/>
      <c r="G991" s="39"/>
      <c r="H991" s="39"/>
      <c r="I991" s="39"/>
      <c r="J991" s="39"/>
      <c r="K991" s="39"/>
      <c r="L991" s="39"/>
      <c r="M991" s="39"/>
      <c r="N991" s="39"/>
      <c r="O991" s="39"/>
      <c r="P991" s="39"/>
      <c r="Q991" s="39"/>
      <c r="R991" s="39"/>
      <c r="S991" s="39"/>
      <c r="T991" s="39"/>
      <c r="U991" s="39"/>
      <c r="V991" s="39"/>
      <c r="W991" s="39"/>
      <c r="X991" s="39"/>
      <c r="Y991" s="39"/>
      <c r="Z991" s="39"/>
      <c r="AA991" s="39"/>
      <c r="AB991" s="39"/>
      <c r="AC991" s="39"/>
      <c r="AD991" s="39"/>
      <c r="AE991" s="39"/>
      <c r="AF991" s="39"/>
      <c r="AG991" s="39"/>
      <c r="AH991" s="39"/>
      <c r="AI991" s="39"/>
      <c r="AJ991" s="39"/>
      <c r="AK991" s="39"/>
      <c r="AL991" s="39"/>
      <c r="AM991" s="39"/>
      <c r="AN991" s="39"/>
      <c r="AO991" s="39"/>
      <c r="AP991" s="39"/>
      <c r="AQ991" s="39"/>
      <c r="AR991" s="39"/>
      <c r="AS991" s="39"/>
      <c r="AT991" s="39"/>
      <c r="AU991" s="39"/>
      <c r="AV991" s="39"/>
      <c r="AW991" s="39"/>
      <c r="AX991" s="39"/>
      <c r="AY991" s="41"/>
      <c r="AZ991" s="41"/>
      <c r="BA991" s="41"/>
      <c r="BB991" s="41"/>
      <c r="BC991" s="41"/>
      <c r="BD991" s="41"/>
      <c r="BE991" s="41"/>
      <c r="BF991" s="41"/>
      <c r="BG991" s="41"/>
      <c r="BH991" s="41"/>
      <c r="BI991" s="41"/>
      <c r="BJ991" s="41"/>
      <c r="BK991" s="41"/>
      <c r="BL991" s="41"/>
      <c r="BM991" s="41"/>
      <c r="BN991" s="41"/>
      <c r="BO991" s="41"/>
      <c r="BP991" s="41"/>
      <c r="BQ991" s="41"/>
      <c r="BR991" s="41"/>
      <c r="BS991" s="41"/>
      <c r="BT991" s="41"/>
      <c r="BU991" s="41"/>
    </row>
    <row r="992" spans="1:73" ht="12.75" customHeight="1" x14ac:dyDescent="0.25">
      <c r="A992" s="39"/>
      <c r="B992" s="39"/>
      <c r="C992" s="39"/>
      <c r="D992" s="39"/>
      <c r="E992" s="39"/>
      <c r="F992" s="39"/>
      <c r="G992" s="39"/>
      <c r="H992" s="39"/>
      <c r="I992" s="39"/>
      <c r="J992" s="39"/>
      <c r="K992" s="39"/>
      <c r="L992" s="39"/>
      <c r="M992" s="39"/>
      <c r="N992" s="39"/>
      <c r="O992" s="39"/>
      <c r="P992" s="39"/>
      <c r="Q992" s="39"/>
      <c r="R992" s="39"/>
      <c r="S992" s="39"/>
      <c r="T992" s="39"/>
      <c r="U992" s="39"/>
      <c r="V992" s="39"/>
      <c r="W992" s="39"/>
      <c r="X992" s="39"/>
      <c r="Y992" s="39"/>
      <c r="Z992" s="39"/>
      <c r="AA992" s="39"/>
      <c r="AB992" s="39"/>
      <c r="AC992" s="39"/>
      <c r="AD992" s="39"/>
      <c r="AE992" s="39"/>
      <c r="AF992" s="39"/>
      <c r="AG992" s="39"/>
      <c r="AH992" s="39"/>
      <c r="AI992" s="39"/>
      <c r="AJ992" s="39"/>
      <c r="AK992" s="39"/>
      <c r="AL992" s="39"/>
      <c r="AM992" s="39"/>
      <c r="AN992" s="39"/>
      <c r="AO992" s="39"/>
      <c r="AP992" s="39"/>
      <c r="AQ992" s="39"/>
      <c r="AR992" s="39"/>
      <c r="AS992" s="39"/>
      <c r="AT992" s="39"/>
      <c r="AU992" s="39"/>
      <c r="AV992" s="39"/>
      <c r="AW992" s="39"/>
      <c r="AX992" s="39"/>
      <c r="AY992" s="41"/>
      <c r="AZ992" s="41"/>
      <c r="BA992" s="41"/>
      <c r="BB992" s="41"/>
      <c r="BC992" s="41"/>
      <c r="BD992" s="41"/>
      <c r="BE992" s="41"/>
      <c r="BF992" s="41"/>
      <c r="BG992" s="41"/>
      <c r="BH992" s="41"/>
      <c r="BI992" s="41"/>
      <c r="BJ992" s="41"/>
      <c r="BK992" s="41"/>
      <c r="BL992" s="41"/>
      <c r="BM992" s="41"/>
      <c r="BN992" s="41"/>
      <c r="BO992" s="41"/>
      <c r="BP992" s="41"/>
      <c r="BQ992" s="41"/>
      <c r="BR992" s="41"/>
      <c r="BS992" s="41"/>
      <c r="BT992" s="41"/>
      <c r="BU992" s="41"/>
    </row>
    <row r="993" spans="1:73" ht="12.75" customHeight="1" x14ac:dyDescent="0.25">
      <c r="A993" s="39"/>
      <c r="B993" s="39"/>
      <c r="C993" s="39"/>
      <c r="D993" s="39"/>
      <c r="E993" s="39"/>
      <c r="F993" s="39"/>
      <c r="G993" s="39"/>
      <c r="H993" s="39"/>
      <c r="I993" s="39"/>
      <c r="J993" s="39"/>
      <c r="K993" s="39"/>
      <c r="L993" s="39"/>
      <c r="M993" s="39"/>
      <c r="N993" s="39"/>
      <c r="O993" s="39"/>
      <c r="P993" s="39"/>
      <c r="Q993" s="39"/>
      <c r="R993" s="39"/>
      <c r="S993" s="39"/>
      <c r="T993" s="39"/>
      <c r="U993" s="39"/>
      <c r="V993" s="39"/>
      <c r="W993" s="39"/>
      <c r="X993" s="39"/>
      <c r="Y993" s="39"/>
      <c r="Z993" s="39"/>
      <c r="AA993" s="39"/>
      <c r="AB993" s="39"/>
      <c r="AC993" s="39"/>
      <c r="AD993" s="39"/>
      <c r="AE993" s="39"/>
      <c r="AF993" s="39"/>
      <c r="AG993" s="39"/>
      <c r="AH993" s="39"/>
      <c r="AI993" s="39"/>
      <c r="AJ993" s="39"/>
      <c r="AK993" s="39"/>
      <c r="AL993" s="39"/>
      <c r="AM993" s="39"/>
      <c r="AN993" s="39"/>
      <c r="AO993" s="39"/>
      <c r="AP993" s="39"/>
      <c r="AQ993" s="39"/>
      <c r="AR993" s="39"/>
      <c r="AS993" s="39"/>
      <c r="AT993" s="39"/>
      <c r="AU993" s="39"/>
      <c r="AV993" s="39"/>
      <c r="AW993" s="39"/>
      <c r="AX993" s="39"/>
      <c r="AY993" s="41"/>
      <c r="AZ993" s="41"/>
      <c r="BA993" s="41"/>
      <c r="BB993" s="41"/>
      <c r="BC993" s="41"/>
      <c r="BD993" s="41"/>
      <c r="BE993" s="41"/>
      <c r="BF993" s="41"/>
      <c r="BG993" s="41"/>
      <c r="BH993" s="41"/>
      <c r="BI993" s="41"/>
      <c r="BJ993" s="41"/>
      <c r="BK993" s="41"/>
      <c r="BL993" s="41"/>
      <c r="BM993" s="41"/>
      <c r="BN993" s="41"/>
      <c r="BO993" s="41"/>
      <c r="BP993" s="41"/>
      <c r="BQ993" s="41"/>
      <c r="BR993" s="41"/>
      <c r="BS993" s="41"/>
      <c r="BT993" s="41"/>
      <c r="BU993" s="41"/>
    </row>
    <row r="994" spans="1:73" ht="12.75" customHeight="1" x14ac:dyDescent="0.25">
      <c r="A994" s="39"/>
      <c r="B994" s="39"/>
      <c r="C994" s="39"/>
      <c r="D994" s="39"/>
      <c r="E994" s="39"/>
      <c r="F994" s="39"/>
      <c r="G994" s="39"/>
      <c r="H994" s="39"/>
      <c r="I994" s="39"/>
      <c r="J994" s="39"/>
      <c r="K994" s="39"/>
      <c r="L994" s="39"/>
      <c r="M994" s="39"/>
      <c r="N994" s="39"/>
      <c r="O994" s="39"/>
      <c r="P994" s="39"/>
      <c r="Q994" s="39"/>
      <c r="R994" s="39"/>
      <c r="S994" s="39"/>
      <c r="T994" s="39"/>
      <c r="U994" s="39"/>
      <c r="V994" s="39"/>
      <c r="W994" s="39"/>
      <c r="X994" s="39"/>
      <c r="Y994" s="39"/>
      <c r="Z994" s="39"/>
      <c r="AA994" s="39"/>
      <c r="AB994" s="39"/>
      <c r="AC994" s="39"/>
      <c r="AD994" s="39"/>
      <c r="AE994" s="39"/>
      <c r="AF994" s="39"/>
      <c r="AG994" s="39"/>
      <c r="AH994" s="39"/>
      <c r="AI994" s="39"/>
      <c r="AJ994" s="39"/>
      <c r="AK994" s="39"/>
      <c r="AL994" s="39"/>
      <c r="AM994" s="39"/>
      <c r="AN994" s="39"/>
      <c r="AO994" s="39"/>
      <c r="AP994" s="39"/>
      <c r="AQ994" s="39"/>
      <c r="AR994" s="39"/>
      <c r="AS994" s="39"/>
      <c r="AT994" s="39"/>
      <c r="AU994" s="39"/>
      <c r="AV994" s="39"/>
      <c r="AW994" s="39"/>
      <c r="AX994" s="39"/>
      <c r="AY994" s="41"/>
      <c r="AZ994" s="41"/>
      <c r="BA994" s="41"/>
      <c r="BB994" s="41"/>
      <c r="BC994" s="41"/>
      <c r="BD994" s="41"/>
      <c r="BE994" s="41"/>
      <c r="BF994" s="41"/>
      <c r="BG994" s="41"/>
      <c r="BH994" s="41"/>
      <c r="BI994" s="41"/>
      <c r="BJ994" s="41"/>
      <c r="BK994" s="41"/>
      <c r="BL994" s="41"/>
      <c r="BM994" s="41"/>
      <c r="BN994" s="41"/>
      <c r="BO994" s="41"/>
      <c r="BP994" s="41"/>
      <c r="BQ994" s="41"/>
      <c r="BR994" s="41"/>
      <c r="BS994" s="41"/>
      <c r="BT994" s="41"/>
      <c r="BU994" s="41"/>
    </row>
    <row r="995" spans="1:73" ht="12.75" customHeight="1" x14ac:dyDescent="0.25">
      <c r="A995" s="39"/>
      <c r="B995" s="39"/>
      <c r="C995" s="39"/>
      <c r="D995" s="39"/>
      <c r="E995" s="39"/>
      <c r="F995" s="39"/>
      <c r="G995" s="39"/>
      <c r="H995" s="39"/>
      <c r="I995" s="39"/>
      <c r="J995" s="39"/>
      <c r="K995" s="39"/>
      <c r="L995" s="39"/>
      <c r="M995" s="39"/>
      <c r="N995" s="39"/>
      <c r="O995" s="39"/>
      <c r="P995" s="39"/>
      <c r="Q995" s="39"/>
      <c r="R995" s="39"/>
      <c r="S995" s="39"/>
      <c r="T995" s="39"/>
      <c r="U995" s="39"/>
      <c r="V995" s="39"/>
      <c r="W995" s="39"/>
      <c r="X995" s="39"/>
      <c r="Y995" s="39"/>
      <c r="Z995" s="39"/>
      <c r="AA995" s="39"/>
      <c r="AB995" s="39"/>
      <c r="AC995" s="39"/>
      <c r="AD995" s="39"/>
      <c r="AE995" s="39"/>
      <c r="AF995" s="39"/>
      <c r="AG995" s="39"/>
      <c r="AH995" s="39"/>
      <c r="AI995" s="39"/>
      <c r="AJ995" s="39"/>
      <c r="AK995" s="39"/>
      <c r="AL995" s="39"/>
      <c r="AM995" s="39"/>
      <c r="AN995" s="39"/>
      <c r="AO995" s="39"/>
      <c r="AP995" s="39"/>
      <c r="AQ995" s="39"/>
      <c r="AR995" s="39"/>
      <c r="AS995" s="39"/>
      <c r="AT995" s="39"/>
      <c r="AU995" s="39"/>
      <c r="AV995" s="39"/>
      <c r="AW995" s="39"/>
      <c r="AX995" s="39"/>
      <c r="AY995" s="41"/>
      <c r="AZ995" s="41"/>
      <c r="BA995" s="41"/>
      <c r="BB995" s="41"/>
      <c r="BC995" s="41"/>
      <c r="BD995" s="41"/>
      <c r="BE995" s="41"/>
      <c r="BF995" s="41"/>
      <c r="BG995" s="41"/>
      <c r="BH995" s="41"/>
      <c r="BI995" s="41"/>
      <c r="BJ995" s="41"/>
      <c r="BK995" s="41"/>
      <c r="BL995" s="41"/>
      <c r="BM995" s="41"/>
      <c r="BN995" s="41"/>
      <c r="BO995" s="41"/>
      <c r="BP995" s="41"/>
      <c r="BQ995" s="41"/>
      <c r="BR995" s="41"/>
      <c r="BS995" s="41"/>
      <c r="BT995" s="41"/>
      <c r="BU995" s="41"/>
    </row>
    <row r="996" spans="1:73" ht="12.75" customHeight="1" x14ac:dyDescent="0.25">
      <c r="A996" s="39"/>
      <c r="B996" s="39"/>
      <c r="C996" s="39"/>
      <c r="D996" s="39"/>
      <c r="E996" s="39"/>
      <c r="F996" s="39"/>
      <c r="G996" s="39"/>
      <c r="H996" s="39"/>
      <c r="I996" s="39"/>
      <c r="J996" s="39"/>
      <c r="K996" s="39"/>
      <c r="L996" s="39"/>
      <c r="M996" s="39"/>
      <c r="N996" s="39"/>
      <c r="O996" s="39"/>
      <c r="P996" s="39"/>
      <c r="Q996" s="39"/>
      <c r="R996" s="39"/>
      <c r="S996" s="39"/>
      <c r="T996" s="39"/>
      <c r="U996" s="39"/>
      <c r="V996" s="39"/>
      <c r="W996" s="39"/>
      <c r="X996" s="39"/>
      <c r="Y996" s="39"/>
      <c r="Z996" s="39"/>
      <c r="AA996" s="39"/>
      <c r="AB996" s="39"/>
      <c r="AC996" s="39"/>
      <c r="AD996" s="39"/>
      <c r="AE996" s="39"/>
      <c r="AF996" s="39"/>
      <c r="AG996" s="39"/>
      <c r="AH996" s="39"/>
      <c r="AI996" s="39"/>
      <c r="AJ996" s="39"/>
      <c r="AK996" s="39"/>
      <c r="AL996" s="39"/>
      <c r="AM996" s="39"/>
      <c r="AN996" s="39"/>
      <c r="AO996" s="39"/>
      <c r="AP996" s="39"/>
      <c r="AQ996" s="39"/>
      <c r="AR996" s="39"/>
      <c r="AS996" s="39"/>
      <c r="AT996" s="39"/>
      <c r="AU996" s="39"/>
      <c r="AV996" s="39"/>
      <c r="AW996" s="39"/>
      <c r="AX996" s="39"/>
      <c r="AY996" s="41"/>
      <c r="AZ996" s="41"/>
      <c r="BA996" s="41"/>
      <c r="BB996" s="41"/>
      <c r="BC996" s="41"/>
      <c r="BD996" s="41"/>
      <c r="BE996" s="41"/>
      <c r="BF996" s="41"/>
      <c r="BG996" s="41"/>
      <c r="BH996" s="41"/>
      <c r="BI996" s="41"/>
      <c r="BJ996" s="41"/>
      <c r="BK996" s="41"/>
      <c r="BL996" s="41"/>
      <c r="BM996" s="41"/>
      <c r="BN996" s="41"/>
      <c r="BO996" s="41"/>
      <c r="BP996" s="41"/>
      <c r="BQ996" s="41"/>
      <c r="BR996" s="41"/>
      <c r="BS996" s="41"/>
      <c r="BT996" s="41"/>
      <c r="BU996" s="41"/>
    </row>
    <row r="997" spans="1:73" ht="12.75" customHeight="1" x14ac:dyDescent="0.25">
      <c r="A997" s="39"/>
      <c r="B997" s="39"/>
      <c r="C997" s="39"/>
      <c r="D997" s="39"/>
      <c r="E997" s="39"/>
      <c r="F997" s="39"/>
      <c r="G997" s="39"/>
      <c r="H997" s="39"/>
      <c r="I997" s="39"/>
      <c r="J997" s="39"/>
      <c r="K997" s="39"/>
      <c r="L997" s="39"/>
      <c r="M997" s="39"/>
      <c r="N997" s="39"/>
      <c r="O997" s="39"/>
      <c r="P997" s="39"/>
      <c r="Q997" s="39"/>
      <c r="R997" s="39"/>
      <c r="S997" s="39"/>
      <c r="T997" s="39"/>
      <c r="U997" s="39"/>
      <c r="V997" s="39"/>
      <c r="W997" s="39"/>
      <c r="X997" s="39"/>
      <c r="Y997" s="39"/>
      <c r="Z997" s="39"/>
      <c r="AA997" s="39"/>
      <c r="AB997" s="39"/>
      <c r="AC997" s="39"/>
      <c r="AD997" s="39"/>
      <c r="AE997" s="39"/>
      <c r="AF997" s="39"/>
      <c r="AG997" s="39"/>
      <c r="AH997" s="39"/>
      <c r="AI997" s="39"/>
      <c r="AJ997" s="39"/>
      <c r="AK997" s="39"/>
      <c r="AL997" s="39"/>
      <c r="AM997" s="39"/>
      <c r="AN997" s="39"/>
      <c r="AO997" s="39"/>
      <c r="AP997" s="39"/>
      <c r="AQ997" s="39"/>
      <c r="AR997" s="39"/>
      <c r="AS997" s="39"/>
      <c r="AT997" s="39"/>
      <c r="AU997" s="39"/>
      <c r="AV997" s="39"/>
      <c r="AW997" s="39"/>
      <c r="AX997" s="39"/>
      <c r="AY997" s="41"/>
      <c r="AZ997" s="41"/>
      <c r="BA997" s="41"/>
      <c r="BB997" s="41"/>
      <c r="BC997" s="41"/>
      <c r="BD997" s="41"/>
      <c r="BE997" s="41"/>
      <c r="BF997" s="41"/>
      <c r="BG997" s="41"/>
      <c r="BH997" s="41"/>
      <c r="BI997" s="41"/>
      <c r="BJ997" s="41"/>
      <c r="BK997" s="41"/>
      <c r="BL997" s="41"/>
      <c r="BM997" s="41"/>
      <c r="BN997" s="41"/>
      <c r="BO997" s="41"/>
      <c r="BP997" s="41"/>
      <c r="BQ997" s="41"/>
      <c r="BR997" s="41"/>
      <c r="BS997" s="41"/>
      <c r="BT997" s="41"/>
      <c r="BU997" s="41"/>
    </row>
    <row r="998" spans="1:73" ht="12.75" customHeight="1" x14ac:dyDescent="0.25">
      <c r="A998" s="39"/>
      <c r="B998" s="39"/>
      <c r="C998" s="39"/>
      <c r="D998" s="39"/>
      <c r="E998" s="39"/>
      <c r="F998" s="39"/>
      <c r="G998" s="39"/>
      <c r="H998" s="39"/>
      <c r="I998" s="39"/>
      <c r="J998" s="39"/>
      <c r="K998" s="39"/>
      <c r="L998" s="39"/>
      <c r="M998" s="39"/>
      <c r="N998" s="39"/>
      <c r="O998" s="39"/>
      <c r="P998" s="39"/>
      <c r="Q998" s="39"/>
      <c r="R998" s="39"/>
      <c r="S998" s="39"/>
      <c r="T998" s="39"/>
      <c r="U998" s="39"/>
      <c r="V998" s="39"/>
      <c r="W998" s="39"/>
      <c r="X998" s="39"/>
      <c r="Y998" s="39"/>
      <c r="Z998" s="39"/>
      <c r="AA998" s="39"/>
      <c r="AB998" s="39"/>
      <c r="AC998" s="39"/>
      <c r="AD998" s="39"/>
      <c r="AE998" s="39"/>
      <c r="AF998" s="39"/>
      <c r="AG998" s="39"/>
      <c r="AH998" s="39"/>
      <c r="AI998" s="39"/>
      <c r="AJ998" s="39"/>
      <c r="AK998" s="39"/>
      <c r="AL998" s="39"/>
      <c r="AM998" s="39"/>
      <c r="AN998" s="39"/>
      <c r="AO998" s="39"/>
      <c r="AP998" s="39"/>
      <c r="AQ998" s="39"/>
      <c r="AR998" s="39"/>
      <c r="AS998" s="39"/>
      <c r="AT998" s="39"/>
      <c r="AU998" s="39"/>
      <c r="AV998" s="39"/>
      <c r="AW998" s="39"/>
      <c r="AX998" s="39"/>
      <c r="AY998" s="41"/>
      <c r="AZ998" s="41"/>
      <c r="BA998" s="41"/>
      <c r="BB998" s="41"/>
      <c r="BC998" s="41"/>
      <c r="BD998" s="41"/>
      <c r="BE998" s="41"/>
      <c r="BF998" s="41"/>
      <c r="BG998" s="41"/>
      <c r="BH998" s="41"/>
      <c r="BI998" s="41"/>
      <c r="BJ998" s="41"/>
      <c r="BK998" s="41"/>
      <c r="BL998" s="41"/>
      <c r="BM998" s="41"/>
      <c r="BN998" s="41"/>
      <c r="BO998" s="41"/>
      <c r="BP998" s="41"/>
      <c r="BQ998" s="41"/>
      <c r="BR998" s="41"/>
      <c r="BS998" s="41"/>
      <c r="BT998" s="41"/>
      <c r="BU998" s="41"/>
    </row>
  </sheetData>
  <mergeCells count="30">
    <mergeCell ref="D4:M4"/>
    <mergeCell ref="A1:C4"/>
    <mergeCell ref="D1:R1"/>
    <mergeCell ref="D2:R2"/>
    <mergeCell ref="D3:R3"/>
    <mergeCell ref="N4:R4"/>
    <mergeCell ref="A6:E6"/>
    <mergeCell ref="A7:A8"/>
    <mergeCell ref="B7:B8"/>
    <mergeCell ref="C7:C8"/>
    <mergeCell ref="D7:D8"/>
    <mergeCell ref="E7:E8"/>
    <mergeCell ref="W6:Z7"/>
    <mergeCell ref="AA6:AE7"/>
    <mergeCell ref="AY6:BA7"/>
    <mergeCell ref="AF6:AJ7"/>
    <mergeCell ref="AK6:AO7"/>
    <mergeCell ref="AP6:AT7"/>
    <mergeCell ref="AU6:AW7"/>
    <mergeCell ref="S7:S8"/>
    <mergeCell ref="T7:T8"/>
    <mergeCell ref="F7:J7"/>
    <mergeCell ref="U6:U8"/>
    <mergeCell ref="V6:V8"/>
    <mergeCell ref="K7:K8"/>
    <mergeCell ref="L7:L8"/>
    <mergeCell ref="M7:N8"/>
    <mergeCell ref="F6:R6"/>
    <mergeCell ref="O7:P7"/>
    <mergeCell ref="Q7:R8"/>
  </mergeCells>
  <dataValidations count="35">
    <dataValidation allowBlank="1" showInputMessage="1" showErrorMessage="1" prompt="Seleccionar el Indicador Objetivo al cual está asociada la meta PDD. Si la meta no aporta registrar N.A. _x000a_La estructura PMR de la entidad se encuentra en el excel de seguimiento mensual de los indicadores PMR." sqref="G8" xr:uid="{3AD57E7B-6566-4BD5-B91C-B7325DE82A6B}"/>
    <dataValidation allowBlank="1" showInputMessage="1" showErrorMessage="1" prompt="Seleccionar el Objetivo al cual está asociada la meta PDD. Si la meta no aporta registrar N.A. _x000a_La estructura PMR de la entidad se encuentra en el excel de seguimiento mensual de los indicadores PMR." sqref="F8" xr:uid="{94EA3BE2-3D5B-46E1-8CD3-6A19505B4C45}"/>
    <dataValidation allowBlank="1" showInputMessage="1" showErrorMessage="1" prompt="Corresponde al ODS Primario al cual está relacionada la meta PDD. Esta información será diligenciada por la OAPI conforme a la matriz final definida conjuntamente con la SDP." sqref="K7:K8" xr:uid="{57570520-99C4-49BB-91B5-B13F15EAA9EE}"/>
    <dataValidation allowBlank="1" showInputMessage="1" showErrorMessage="1" prompt="Corresponde a la meta del ODS Primario al cual está relacionada la meta PDD. Esta información será diligenciada por la Oficina Asesora de Planeación Institucional." sqref="L7:L8" xr:uid="{286563B5-A095-462C-AE64-7952483BB949}"/>
    <dataValidation allowBlank="1" showInputMessage="1" showErrorMessage="1" prompt="Relacionar el nombre de la meta plan de desarrollo - PDD tal y como se aparece en el sistema SEGPLAN." sqref="V6:V8" xr:uid="{ED577594-BC70-45CF-BFB1-2CE2B5EBC4FF}"/>
    <dataValidation allowBlank="1" showInputMessage="1" showErrorMessage="1" prompt="Relacionar el número de la meta plan de desarrollo - PDD tal y como se aparece en el sistema SEGPLAN." sqref="U6:U8" xr:uid="{DD067169-DFC2-47E1-AE4B-E79A3B2F6B0C}"/>
    <dataValidation allowBlank="1" showInputMessage="1" showErrorMessage="1" prompt="Muestra los resultados de la ejecución frente a la programación" sqref="AM8 AC8 BA8 AR8 AH8" xr:uid="{F10BC086-FE60-4317-9714-657969CE2338}"/>
    <dataValidation allowBlank="1" showInputMessage="1" showErrorMessage="1" prompt="Corresponde a la magnitud TOTAL ejecutada en la vigencia." sqref="AZ8" xr:uid="{0ABDB007-36A7-4952-9D73-2DBC7C10C80C}"/>
    <dataValidation allowBlank="1" showInputMessage="1" showErrorMessage="1" prompt="Corresponde a la magnitud TOTAL programada para la vigencia. Debe guardar coherencia con la magnitud relacionada en la columna Z." sqref="AY8" xr:uid="{AD2DE8EC-2D48-4E05-A828-9B538908468C}"/>
    <dataValidation allowBlank="1" showInputMessage="1" showErrorMessage="1" prompt="Relacione el link de la carpeta donde se cargarán las evidencias que dan cuenta de la gestión trimestral. " sqref="AT8 AE8 AO8 AJ8" xr:uid="{C2B9400A-A3D0-418F-A027-33D369BC6F8D}"/>
    <dataValidation allowBlank="1" showInputMessage="1" showErrorMessage="1" prompt="Relacionar el código de la actividad. El código es asignado por SEGPLAN, y debe guardar coherencia con el registrado en la hoja de vidad de indicador._x000a_" sqref="W8" xr:uid="{2DED230A-7708-462B-AFA9-11E8C848EB34}"/>
    <dataValidation allowBlank="1" showInputMessage="1" showErrorMessage="1" prompt="Relacionar el nombre de la actividad del proyecto. Debe guardar coherencia con el registrado en la hoja de vida de indicador." sqref="X8" xr:uid="{8FBE2678-A207-4D8B-82F7-616A96548CFC}"/>
    <dataValidation allowBlank="1" showInputMessage="1" showErrorMessage="1" prompt="Corresponde a la magnitud ejecutada para el segundo trimestre. Tener presente si ésta depende o no del avance de las actividades de la pestaña 2." sqref="AG8" xr:uid="{182E54EE-0DA3-49AE-B870-862605BD272E}"/>
    <dataValidation allowBlank="1" showInputMessage="1" showErrorMessage="1" prompt="Corresponde a la magnitud programada para el segundo trimestre. Tener presente si ésta depende o no del avance de las actividades de la pestaña 2." sqref="AF8" xr:uid="{15D57081-3684-4CC3-9A2A-965CE6AA2021}"/>
    <dataValidation allowBlank="1" showInputMessage="1" showErrorMessage="1" prompt="Corresponde a la magnitud ejecutada para el primer trimestre. Tener presente si ésta depende o no del avance de las actividades de la pestaña 2." sqref="AB8" xr:uid="{A6DF93A8-7DD0-4B2C-85A9-13E6D18D61EB}"/>
    <dataValidation allowBlank="1" showInputMessage="1" showErrorMessage="1" prompt="Corresponde a la magnitud programada para el primer trimestre. Tener presente si ésta depende o no del avance de las actividades de la pestaña 2." sqref="AA8" xr:uid="{83E290C7-8C36-4269-A083-DE6E580EBE3C}"/>
    <dataValidation allowBlank="1" showInputMessage="1" showErrorMessage="1" prompt="Descripción cualitativa del avance físico de la actividad. Si éste NO depende de las tareas y subtareas, describa de manera general el avance de éstas, conforme al reporte cuantitativo, precisando resultados y calidad de bienes y servicios entregados." sqref="AN8 AS8 AD8 AI8" xr:uid="{0C47E603-6F5A-4F0E-874D-351AA4CD801E}"/>
    <dataValidation allowBlank="1" showInputMessage="1" showErrorMessage="1" prompt="Ingrese la magnitud  programada en la vigencia para el cumplimiento de la actividad." sqref="Y8" xr:uid="{268EE1EA-C098-48E0-9593-A22B713E2FE0}"/>
    <dataValidation allowBlank="1" showInputMessage="1" showErrorMessage="1" prompt="Si la respuesta es NO, el avance en magnitud de la actividad se debe alimentar de forma manual según corresponda._x000a_Si la respuesta es SI, el avance en la magnitud de la actividad  corresponde a la sumatoria de avance de las tareas, pestaña 2._x000a_" sqref="Z8" xr:uid="{9EEEF71F-5E29-4C6E-B4C2-01E82698B3AD}"/>
    <dataValidation allowBlank="1" showInputMessage="1" showErrorMessage="1" prompt="Corresponde a la población beneficiada con la ejecución de la actividad, (especificar tipo de población, grupo etáreo, condición, enfoque diferencial y de género). Tener presente la población objetivo identificada en la formulación del proyecto." sqref="AW8" xr:uid="{0DA3CBAC-356E-4D41-8BDA-1F917F6E6911}"/>
    <dataValidation allowBlank="1" showInputMessage="1" showErrorMessage="1" prompt="Corresponde a los avances, logros y beneficios de la activid. obtenidos ACUMULADOS al corte.Si el avance físico de la activ. NO depende de las tareas y subtareas, describa de manera general y acumulada el avance de éstas, conforme a su avance cuantitativo" sqref="AU8" xr:uid="{358D302E-2D91-4F52-A876-76FF3D3198B7}"/>
    <dataValidation allowBlank="1" showInputMessage="1" showErrorMessage="1" prompt="Corresponde a la magnitud ejecutada para el tercer trimestre. Tener presente si ésta depende o no del avance de las actividades de la pestaña 2." sqref="AL8" xr:uid="{316E1481-C329-4018-99F1-2FBECE127745}"/>
    <dataValidation allowBlank="1" showInputMessage="1" showErrorMessage="1" prompt="Corresponde a la magnitud programada para el tercer trimestre. Tener presente si ésta depende o no del avance de las actividades de la pestaña 2." sqref="AK8" xr:uid="{9067ED0F-44B8-4352-918C-B4735248C840}"/>
    <dataValidation allowBlank="1" showInputMessage="1" showErrorMessage="1" prompt="Corresponde a la magnitud programada para el cuarto trimestre. Tener presente si ésta depende o no del avance de las actividades de la pestaña 2." sqref="AP8" xr:uid="{AECF33A5-2CA8-4637-A3EE-7FE9843C8622}"/>
    <dataValidation allowBlank="1" showInputMessage="1" showErrorMessage="1" prompt="Corresponde a la magnitud ejecutada para el cuarto trimestre. Tener presente si ésta depende o no del avance de las actividades de la pestaña 2." sqref="AQ8" xr:uid="{29C37B35-F7F6-49F7-B69F-A5A6D2AAED64}"/>
    <dataValidation allowBlank="1" showInputMessage="1" showErrorMessage="1" prompt="Relacionar el código del Producto al cual le aporta la actividad proyecto de inversión. Si la actividad no aporta diligenciar con N.A. Los productos se encuentran relacionados en el formato de reporte de proyectos en SPI de cada proyecto." sqref="S7:S8" xr:uid="{1E2D2419-A7B3-47CE-87C2-E77E110C6252}"/>
    <dataValidation allowBlank="1" showInputMessage="1" showErrorMessage="1" prompt="Relacionar el nombre del indicador del Producto al cual le aporta la actividad proyecto de inversión. Si la actividad no aporta diligenciar con N.A. Los productos se encuentran relacionados en el formato de reporte de proyectos en SPI de cada proyecto." sqref="T7:T8" xr:uid="{5388E8CF-C146-49A9-98D1-45300F2C9587}"/>
    <dataValidation allowBlank="1" showInputMessage="1" showErrorMessage="1" prompt="Validar si la meta PDD y/o actividad proyecto de inversión aportan a los Resultdos y/o Productos de política pública en los que participa la entidad. Anteponga Meta PDD y/o actividad PI, según el caso. Ver pestaña de &quot;Listas&quot;. " sqref="Q7:R8" xr:uid="{3B9D74AE-9EAD-4162-A6B6-19B734C7CF10}"/>
    <dataValidation allowBlank="1" showInputMessage="1" showErrorMessage="1" prompt="Relacionar el o los trazadores presupuestales a los cuales está asociada la actividad proyecto de inversión: (Equidad de género TPIEG, grupos étnicos TPGE, discapacidad TPPD, Juventud TPJ, Cultura Ciudadana TPCC) o N.A." sqref="J8" xr:uid="{ABB0FA1A-DB23-4967-89E0-6DC866D0C662}"/>
    <dataValidation allowBlank="1" showInputMessage="1" showErrorMessage="1" prompt="Seleccionar el Producto al cual está asociada la actividad proyecto de inversión. Si la actividad no aporta registrar N.A. _x000a_La estructura PMR de la entidad se encuentra en el excel de seguimiento mensual de los indicadores PMR." sqref="H8" xr:uid="{31F12783-4E31-4391-8D57-94A84B9B6E65}"/>
    <dataValidation allowBlank="1" showInputMessage="1" showErrorMessage="1" prompt="Seleccionar el Indicador de Producto al cual está asociada la actividad proyecto de inversión. Si la actividad no aporta registrar N.A._x000a_La estructura PMR de la entidad se encuentra en el excel de seguimiento mensual de los indicadores PMR." sqref="I8" xr:uid="{4A9B1CF0-8930-48B8-AEC4-AFD492F8E447}"/>
    <dataValidation allowBlank="1" showInputMessage="1" showErrorMessage="1" prompt="Escoja el objetivo estratégico de la lista desplegable conforme a la actividad." sqref="C7:C8" xr:uid="{89BF1A5E-6054-4AB7-B4DA-B632753A3E63}"/>
    <dataValidation allowBlank="1" showInputMessage="1" showErrorMessage="1" prompt="Si al corte, el avance físico de la actividad presenta retraso, describir el mismo, indicando las causas, y las estrategias que se adelantarán para superar la situación. Los retrasos en las tareas al corte, se relacionan en el campo de avances y logros." sqref="AV8" xr:uid="{FFE274E9-C986-44AA-B581-87DBAECD944C}"/>
    <dataValidation allowBlank="1" showInputMessage="1" showErrorMessage="1" prompt="Escoja el componente de la lista desplegable conforme a la actividad." sqref="A7:B8" xr:uid="{EC169D72-5749-43A5-8BB5-029D22EF73E8}"/>
    <dataValidation allowBlank="1" showInputMessage="1" showErrorMessage="1" prompt="Relacione el o los objetivos, según corresponda, de los Subsistemas de Gestión Ambiental, de Calidad, de Seguridad y Salud en el trabajo, Antisoborno Seguridad de la Información y Continuidad de Negocio.  Ver Hoja LISTAS_1 (Columna AB)." sqref="D7:D8" xr:uid="{C2CF54AA-95E9-4931-BD5E-49E2623A1645}"/>
  </dataValidations>
  <hyperlinks>
    <hyperlink ref="AE9" r:id="rId1" display="https://drive.google.com/drive/folders/171ACQY0ErGYjaEzhPSXC3cockT1QeZrA" xr:uid="{485A35F2-6554-4044-A643-6628ACFCFBFC}"/>
    <hyperlink ref="AJ9" r:id="rId2" display="https://drive.google.com/drive/folders/171ACQY0ErGYjaEzhPSXC3cockT1QeZrA" xr:uid="{01A53F8F-534F-48DA-BE2D-F20B2E6142D1}"/>
  </hyperlinks>
  <pageMargins left="0.7" right="0.7" top="0.75" bottom="0.75" header="0" footer="0"/>
  <pageSetup paperSize="9" orientation="portrait" r:id="rId3"/>
  <ignoredErrors>
    <ignoredError sqref="AY13" formula="1"/>
  </ignoredError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38030"/>
    <pageSetUpPr fitToPage="1"/>
  </sheetPr>
  <dimension ref="A1:AL1009"/>
  <sheetViews>
    <sheetView showGridLines="0" topLeftCell="B1" zoomScale="70" zoomScaleNormal="70" workbookViewId="0">
      <selection sqref="A1:B4"/>
    </sheetView>
  </sheetViews>
  <sheetFormatPr baseColWidth="10" defaultColWidth="14.42578125" defaultRowHeight="15" customHeight="1" x14ac:dyDescent="0.25"/>
  <cols>
    <col min="1" max="1" width="22.5703125" style="355" hidden="1" customWidth="1"/>
    <col min="2" max="2" width="12.5703125" style="369" customWidth="1"/>
    <col min="3" max="3" width="26.42578125" style="355" customWidth="1"/>
    <col min="4" max="4" width="17.28515625" style="355" customWidth="1"/>
    <col min="5" max="5" width="9.140625" style="355" customWidth="1"/>
    <col min="6" max="6" width="13.42578125" style="370" customWidth="1"/>
    <col min="7" max="7" width="12.28515625" style="355" customWidth="1"/>
    <col min="8" max="8" width="15.140625" style="553" customWidth="1"/>
    <col min="9" max="11" width="12.28515625" style="553" customWidth="1"/>
    <col min="12" max="14" width="12.28515625" style="355" customWidth="1"/>
    <col min="15" max="15" width="22.140625" style="355" customWidth="1"/>
    <col min="16" max="16" width="23.42578125" style="391" customWidth="1"/>
    <col min="17" max="17" width="20" style="355" customWidth="1"/>
    <col min="18" max="19" width="20.7109375" style="355" hidden="1" customWidth="1"/>
    <col min="20" max="20" width="20.28515625" style="371" customWidth="1"/>
    <col min="21" max="21" width="17.85546875" style="355" customWidth="1"/>
    <col min="22" max="22" width="21.28515625" style="355" customWidth="1"/>
    <col min="23" max="23" width="20.7109375" style="355" customWidth="1"/>
    <col min="24" max="24" width="19.42578125" style="355" hidden="1" customWidth="1"/>
    <col min="25" max="25" width="20.42578125" style="355" hidden="1" customWidth="1"/>
    <col min="26" max="26" width="23.5703125" style="355" customWidth="1"/>
    <col min="27" max="27" width="11.85546875" style="355" customWidth="1"/>
    <col min="28" max="28" width="20.140625" style="355" customWidth="1"/>
    <col min="29" max="29" width="24.42578125" style="355" customWidth="1"/>
    <col min="30" max="30" width="20.42578125" style="355" customWidth="1"/>
    <col min="31" max="31" width="18.5703125" style="355" hidden="1" customWidth="1"/>
    <col min="32" max="32" width="21.85546875" style="355" hidden="1" customWidth="1"/>
    <col min="33" max="33" width="20" style="355" customWidth="1"/>
    <col min="34" max="34" width="22.140625" style="355" customWidth="1"/>
    <col min="35" max="35" width="21.42578125" style="355" customWidth="1"/>
    <col min="36" max="36" width="15.140625" style="355" customWidth="1"/>
    <col min="37" max="37" width="11.42578125" style="355" customWidth="1"/>
    <col min="38" max="16384" width="14.42578125" style="355"/>
  </cols>
  <sheetData>
    <row r="1" spans="1:37" ht="20.25" customHeight="1" x14ac:dyDescent="0.25">
      <c r="A1" s="756"/>
      <c r="B1" s="1137"/>
      <c r="C1" s="1109" t="s">
        <v>0</v>
      </c>
      <c r="D1" s="1109"/>
      <c r="E1" s="1109"/>
      <c r="F1" s="1109"/>
      <c r="G1" s="1109"/>
      <c r="H1" s="1109"/>
      <c r="I1" s="1109"/>
      <c r="J1" s="1109"/>
      <c r="K1" s="1109"/>
      <c r="L1" s="1109"/>
      <c r="M1" s="1109"/>
      <c r="N1" s="1109"/>
      <c r="O1" s="1109"/>
      <c r="P1" s="1142"/>
      <c r="Q1" s="1109"/>
      <c r="R1" s="223"/>
      <c r="S1" s="223"/>
      <c r="T1" s="42"/>
      <c r="U1" s="223"/>
      <c r="V1" s="223"/>
      <c r="W1" s="223"/>
      <c r="X1" s="223"/>
      <c r="Y1" s="223"/>
      <c r="Z1" s="223"/>
      <c r="AA1" s="223"/>
      <c r="AB1" s="223"/>
      <c r="AC1" s="223"/>
    </row>
    <row r="2" spans="1:37" ht="20.25" customHeight="1" x14ac:dyDescent="0.25">
      <c r="A2" s="1138"/>
      <c r="B2" s="1139"/>
      <c r="C2" s="1109" t="s">
        <v>1</v>
      </c>
      <c r="D2" s="1109"/>
      <c r="E2" s="1109"/>
      <c r="F2" s="1109"/>
      <c r="G2" s="1109"/>
      <c r="H2" s="1109"/>
      <c r="I2" s="1109"/>
      <c r="J2" s="1109"/>
      <c r="K2" s="1109"/>
      <c r="L2" s="1109"/>
      <c r="M2" s="1109"/>
      <c r="N2" s="1109"/>
      <c r="O2" s="1109"/>
      <c r="P2" s="1142"/>
      <c r="Q2" s="1109"/>
      <c r="R2" s="223"/>
      <c r="S2" s="223"/>
      <c r="T2" s="42"/>
      <c r="U2" s="223"/>
      <c r="V2" s="223"/>
      <c r="W2" s="223"/>
      <c r="X2" s="223"/>
      <c r="Y2" s="223"/>
      <c r="Z2" s="223"/>
      <c r="AA2" s="223"/>
      <c r="AB2" s="223"/>
      <c r="AC2" s="223"/>
    </row>
    <row r="3" spans="1:37" ht="20.25" customHeight="1" x14ac:dyDescent="0.25">
      <c r="A3" s="1138"/>
      <c r="B3" s="1139"/>
      <c r="C3" s="1109" t="s">
        <v>2</v>
      </c>
      <c r="D3" s="1109"/>
      <c r="E3" s="1109"/>
      <c r="F3" s="1109"/>
      <c r="G3" s="1109"/>
      <c r="H3" s="1109"/>
      <c r="I3" s="1109"/>
      <c r="J3" s="1109"/>
      <c r="K3" s="1109"/>
      <c r="L3" s="1109"/>
      <c r="M3" s="1109"/>
      <c r="N3" s="1109"/>
      <c r="O3" s="1109"/>
      <c r="P3" s="1142"/>
      <c r="Q3" s="1109"/>
      <c r="R3" s="223"/>
      <c r="S3" s="223"/>
      <c r="T3" s="42"/>
      <c r="U3" s="223"/>
      <c r="V3" s="223"/>
      <c r="W3" s="223"/>
      <c r="X3" s="223"/>
      <c r="Y3" s="223"/>
      <c r="Z3" s="223"/>
      <c r="AA3" s="223"/>
      <c r="AB3" s="223"/>
      <c r="AC3" s="223"/>
    </row>
    <row r="4" spans="1:37" ht="20.25" customHeight="1" x14ac:dyDescent="0.25">
      <c r="A4" s="1140"/>
      <c r="B4" s="1141"/>
      <c r="C4" s="1145" t="s">
        <v>1107</v>
      </c>
      <c r="D4" s="1146"/>
      <c r="E4" s="1146"/>
      <c r="F4" s="1146"/>
      <c r="G4" s="1146"/>
      <c r="H4" s="1146"/>
      <c r="I4" s="1146"/>
      <c r="J4" s="1146"/>
      <c r="K4" s="1146"/>
      <c r="L4" s="1146"/>
      <c r="M4" s="1146"/>
      <c r="N4" s="1146"/>
      <c r="O4" s="1147"/>
      <c r="P4" s="1143" t="s">
        <v>1137</v>
      </c>
      <c r="Q4" s="1144"/>
      <c r="R4" s="223"/>
      <c r="S4" s="223"/>
      <c r="T4" s="42"/>
      <c r="U4" s="223"/>
      <c r="V4" s="223"/>
      <c r="W4" s="223"/>
      <c r="X4" s="223"/>
      <c r="Y4" s="223"/>
      <c r="Z4" s="223"/>
      <c r="AA4" s="223"/>
      <c r="AB4" s="223"/>
      <c r="AC4" s="223"/>
    </row>
    <row r="5" spans="1:37" ht="20.25" customHeight="1" x14ac:dyDescent="0.25">
      <c r="A5" s="354"/>
      <c r="B5" s="361"/>
      <c r="C5" s="354"/>
      <c r="D5" s="354"/>
      <c r="E5" s="354"/>
      <c r="F5" s="362"/>
      <c r="G5" s="354"/>
      <c r="H5" s="534"/>
      <c r="I5" s="534"/>
      <c r="J5" s="534"/>
      <c r="K5" s="534"/>
      <c r="L5" s="354"/>
      <c r="M5" s="354"/>
      <c r="N5" s="354"/>
      <c r="O5" s="354"/>
      <c r="P5" s="388"/>
      <c r="Q5" s="223"/>
      <c r="R5" s="223"/>
      <c r="S5" s="223"/>
      <c r="T5" s="42"/>
      <c r="U5" s="223"/>
      <c r="V5" s="223"/>
      <c r="W5" s="223"/>
      <c r="X5" s="223"/>
      <c r="Y5" s="223"/>
      <c r="Z5" s="223"/>
      <c r="AA5" s="223"/>
      <c r="AB5" s="223"/>
      <c r="AC5" s="223"/>
      <c r="AD5" s="223"/>
      <c r="AE5" s="223"/>
      <c r="AF5" s="223"/>
      <c r="AG5" s="223"/>
      <c r="AH5" s="223"/>
      <c r="AI5" s="223"/>
      <c r="AJ5" s="223"/>
      <c r="AK5" s="223"/>
    </row>
    <row r="6" spans="1:37" ht="8.25" customHeight="1" x14ac:dyDescent="0.25">
      <c r="A6" s="354"/>
      <c r="B6" s="322"/>
      <c r="C6" s="354"/>
      <c r="D6" s="354"/>
      <c r="E6" s="354"/>
      <c r="F6" s="362"/>
      <c r="G6" s="354"/>
      <c r="H6" s="534"/>
      <c r="I6" s="534"/>
      <c r="J6" s="534"/>
      <c r="K6" s="534"/>
      <c r="L6" s="354"/>
      <c r="M6" s="354"/>
      <c r="N6" s="354"/>
      <c r="O6" s="354"/>
      <c r="P6" s="389"/>
      <c r="Q6" s="354"/>
      <c r="R6" s="354"/>
      <c r="S6" s="354"/>
      <c r="T6" s="363"/>
      <c r="U6" s="354"/>
      <c r="V6" s="354"/>
      <c r="W6" s="354"/>
      <c r="X6" s="354"/>
      <c r="Y6" s="354"/>
      <c r="Z6" s="354"/>
      <c r="AA6" s="354"/>
      <c r="AB6" s="354"/>
      <c r="AC6" s="354"/>
      <c r="AD6" s="354"/>
      <c r="AE6" s="354"/>
      <c r="AF6" s="354"/>
      <c r="AG6" s="354"/>
      <c r="AH6" s="354"/>
      <c r="AI6" s="354"/>
      <c r="AJ6" s="354"/>
      <c r="AK6" s="223"/>
    </row>
    <row r="7" spans="1:37" s="375" customFormat="1" ht="33" customHeight="1" x14ac:dyDescent="0.25">
      <c r="A7" s="374"/>
      <c r="B7" s="374"/>
      <c r="C7" s="374"/>
      <c r="D7" s="374"/>
      <c r="E7" s="374"/>
      <c r="F7" s="1135" t="s">
        <v>1060</v>
      </c>
      <c r="G7" s="1135"/>
      <c r="H7" s="1135"/>
      <c r="I7" s="1136" t="s">
        <v>1061</v>
      </c>
      <c r="J7" s="1136"/>
      <c r="K7" s="1136"/>
      <c r="L7" s="1135" t="s">
        <v>1062</v>
      </c>
      <c r="M7" s="1135"/>
      <c r="N7" s="1135"/>
      <c r="O7" s="1133" t="s">
        <v>1063</v>
      </c>
      <c r="P7" s="1134"/>
      <c r="Q7" s="1133"/>
      <c r="R7" s="1133"/>
      <c r="S7" s="1133"/>
      <c r="T7" s="1133"/>
      <c r="U7" s="1133"/>
      <c r="V7" s="1130" t="s">
        <v>64</v>
      </c>
      <c r="W7" s="1075"/>
      <c r="X7" s="1075"/>
      <c r="Y7" s="1075"/>
      <c r="Z7" s="1075"/>
      <c r="AA7" s="1076"/>
      <c r="AB7" s="1131" t="s">
        <v>1064</v>
      </c>
      <c r="AC7" s="1131"/>
      <c r="AD7" s="1131"/>
      <c r="AE7" s="1131"/>
      <c r="AF7" s="1131"/>
      <c r="AG7" s="1131"/>
      <c r="AH7" s="1131"/>
      <c r="AI7" s="1131"/>
      <c r="AJ7" s="1132"/>
      <c r="AK7" s="374"/>
    </row>
    <row r="8" spans="1:37" s="375" customFormat="1" ht="58.5" customHeight="1" x14ac:dyDescent="0.25">
      <c r="A8" s="179" t="s">
        <v>65</v>
      </c>
      <c r="B8" s="179" t="s">
        <v>980</v>
      </c>
      <c r="C8" s="179" t="s">
        <v>981</v>
      </c>
      <c r="D8" s="179" t="s">
        <v>66</v>
      </c>
      <c r="E8" s="180" t="s">
        <v>67</v>
      </c>
      <c r="F8" s="376" t="s">
        <v>1065</v>
      </c>
      <c r="G8" s="376" t="s">
        <v>1066</v>
      </c>
      <c r="H8" s="554" t="s">
        <v>1067</v>
      </c>
      <c r="I8" s="535" t="s">
        <v>68</v>
      </c>
      <c r="J8" s="535" t="s">
        <v>1068</v>
      </c>
      <c r="K8" s="535" t="s">
        <v>1069</v>
      </c>
      <c r="L8" s="384" t="s">
        <v>68</v>
      </c>
      <c r="M8" s="384" t="s">
        <v>1068</v>
      </c>
      <c r="N8" s="384" t="s">
        <v>1069</v>
      </c>
      <c r="O8" s="377" t="s">
        <v>69</v>
      </c>
      <c r="P8" s="390" t="s">
        <v>31</v>
      </c>
      <c r="Q8" s="377" t="s">
        <v>32</v>
      </c>
      <c r="R8" s="377" t="s">
        <v>33</v>
      </c>
      <c r="S8" s="377" t="s">
        <v>34</v>
      </c>
      <c r="T8" s="377" t="s">
        <v>1021</v>
      </c>
      <c r="U8" s="377" t="s">
        <v>70</v>
      </c>
      <c r="V8" s="181" t="s">
        <v>31</v>
      </c>
      <c r="W8" s="181" t="s">
        <v>32</v>
      </c>
      <c r="X8" s="181" t="s">
        <v>33</v>
      </c>
      <c r="Y8" s="181" t="s">
        <v>34</v>
      </c>
      <c r="Z8" s="181" t="s">
        <v>1022</v>
      </c>
      <c r="AA8" s="181" t="s">
        <v>1023</v>
      </c>
      <c r="AB8" s="378" t="s">
        <v>71</v>
      </c>
      <c r="AC8" s="378" t="s">
        <v>72</v>
      </c>
      <c r="AD8" s="378" t="s">
        <v>73</v>
      </c>
      <c r="AE8" s="378" t="s">
        <v>74</v>
      </c>
      <c r="AF8" s="378" t="s">
        <v>75</v>
      </c>
      <c r="AG8" s="378" t="s">
        <v>76</v>
      </c>
      <c r="AH8" s="378" t="s">
        <v>77</v>
      </c>
      <c r="AI8" s="378" t="s">
        <v>78</v>
      </c>
      <c r="AJ8" s="378" t="s">
        <v>79</v>
      </c>
      <c r="AK8" s="276"/>
    </row>
    <row r="9" spans="1:37" s="670" customFormat="1" ht="29.25" customHeight="1" x14ac:dyDescent="0.25">
      <c r="A9" s="1124" t="s">
        <v>861</v>
      </c>
      <c r="B9" s="1127">
        <v>1</v>
      </c>
      <c r="C9" s="1127" t="str">
        <f>+'3. Actividades Proyecto'!X9</f>
        <v>Realizar 235.000 jornadas de gestión en vía</v>
      </c>
      <c r="D9" s="1127" t="s">
        <v>589</v>
      </c>
      <c r="E9" s="201">
        <v>2024</v>
      </c>
      <c r="F9" s="206">
        <f>+I9+L9</f>
        <v>45768</v>
      </c>
      <c r="G9" s="655">
        <f>+K9+N9</f>
        <v>45768</v>
      </c>
      <c r="H9" s="555">
        <f>+G9/F9</f>
        <v>1</v>
      </c>
      <c r="I9" s="536">
        <v>45768</v>
      </c>
      <c r="J9" s="536"/>
      <c r="K9" s="537">
        <v>45768</v>
      </c>
      <c r="L9" s="387">
        <v>0</v>
      </c>
      <c r="M9" s="387">
        <v>0</v>
      </c>
      <c r="N9" s="387">
        <v>0</v>
      </c>
      <c r="O9" s="379">
        <v>3809178481</v>
      </c>
      <c r="P9" s="336"/>
      <c r="Q9" s="337"/>
      <c r="R9" s="364">
        <v>3726828481</v>
      </c>
      <c r="S9" s="337">
        <v>82350000</v>
      </c>
      <c r="T9" s="337">
        <f>SUM(P9+Q9+R9+S9)</f>
        <v>3809178481</v>
      </c>
      <c r="U9" s="358">
        <f>+T9/O9</f>
        <v>1</v>
      </c>
      <c r="V9" s="337"/>
      <c r="W9" s="337"/>
      <c r="X9" s="337">
        <v>16851011</v>
      </c>
      <c r="Y9" s="337">
        <v>2375993659</v>
      </c>
      <c r="Z9" s="337">
        <f>+X9+Y9</f>
        <v>2392844670</v>
      </c>
      <c r="AA9" s="359">
        <f>+Z9/T9</f>
        <v>0.62817866947831269</v>
      </c>
      <c r="AB9" s="56"/>
      <c r="AC9" s="56"/>
      <c r="AD9" s="207"/>
      <c r="AE9" s="57"/>
      <c r="AF9" s="57"/>
      <c r="AG9" s="57"/>
      <c r="AH9" s="57">
        <f t="shared" ref="AH9:AH27" si="0">AB9-AG9</f>
        <v>0</v>
      </c>
      <c r="AI9" s="57">
        <f t="shared" ref="AI9:AI27" si="1">AC9+AD9+AE9+AF9</f>
        <v>0</v>
      </c>
      <c r="AJ9" s="55">
        <f t="shared" ref="AJ9:AJ28" si="2">IFERROR(AI9/AH9,AI9)</f>
        <v>0</v>
      </c>
      <c r="AK9" s="351"/>
    </row>
    <row r="10" spans="1:37" s="670" customFormat="1" ht="29.25" customHeight="1" x14ac:dyDescent="0.25">
      <c r="A10" s="1125"/>
      <c r="B10" s="1128"/>
      <c r="C10" s="1128"/>
      <c r="D10" s="1125"/>
      <c r="E10" s="507">
        <v>2025</v>
      </c>
      <c r="F10" s="496">
        <f>+I10+L10</f>
        <v>83701</v>
      </c>
      <c r="G10" s="656">
        <f>+J10+M10</f>
        <v>83701</v>
      </c>
      <c r="H10" s="556">
        <f>+G10/F10</f>
        <v>1</v>
      </c>
      <c r="I10" s="538">
        <v>83701</v>
      </c>
      <c r="J10" s="538">
        <v>83701</v>
      </c>
      <c r="K10" s="538">
        <f>+'3. Actividades Proyecto'!AZ9</f>
        <v>38258</v>
      </c>
      <c r="L10" s="497">
        <v>0</v>
      </c>
      <c r="M10" s="497">
        <v>0</v>
      </c>
      <c r="N10" s="497">
        <v>0</v>
      </c>
      <c r="O10" s="498">
        <v>11435780960</v>
      </c>
      <c r="P10" s="499">
        <v>5950206596</v>
      </c>
      <c r="Q10" s="500">
        <v>4578269840</v>
      </c>
      <c r="R10" s="500">
        <v>665188000</v>
      </c>
      <c r="S10" s="500">
        <v>158455833</v>
      </c>
      <c r="T10" s="501">
        <f>+P10+Q10+R10+S10</f>
        <v>11352120269</v>
      </c>
      <c r="U10" s="502">
        <f>+T10/O10</f>
        <v>0.99268430452693801</v>
      </c>
      <c r="V10" s="501">
        <v>173210760</v>
      </c>
      <c r="W10" s="501">
        <v>1833773749</v>
      </c>
      <c r="X10" s="501">
        <v>2875983493</v>
      </c>
      <c r="Y10" s="501">
        <v>3834342842</v>
      </c>
      <c r="Z10" s="501">
        <f>+V10+W10+X10+Y10</f>
        <v>8717310844</v>
      </c>
      <c r="AA10" s="559">
        <f>+Z10/T10</f>
        <v>0.76790155824942663</v>
      </c>
      <c r="AB10" s="503">
        <v>1416333811</v>
      </c>
      <c r="AC10" s="504">
        <v>913961212</v>
      </c>
      <c r="AD10" s="505">
        <v>490502598</v>
      </c>
      <c r="AE10" s="504">
        <v>711668</v>
      </c>
      <c r="AF10" s="504">
        <v>1903333</v>
      </c>
      <c r="AG10" s="506"/>
      <c r="AH10" s="506">
        <f>AB10-AG10</f>
        <v>1416333811</v>
      </c>
      <c r="AI10" s="506">
        <f>AC10+AD10+AE10+AF10</f>
        <v>1407078811</v>
      </c>
      <c r="AJ10" s="668">
        <f t="shared" si="2"/>
        <v>0.9934655235029195</v>
      </c>
      <c r="AK10" s="351"/>
    </row>
    <row r="11" spans="1:37" s="673" customFormat="1" ht="25.5" customHeight="1" x14ac:dyDescent="0.25">
      <c r="A11" s="1125"/>
      <c r="B11" s="1128"/>
      <c r="C11" s="1128"/>
      <c r="D11" s="1125"/>
      <c r="E11" s="671">
        <v>2026</v>
      </c>
      <c r="F11" s="431">
        <v>63000</v>
      </c>
      <c r="G11" s="657">
        <f>+K11+N11</f>
        <v>38258</v>
      </c>
      <c r="H11" s="666">
        <f>+G11/F11</f>
        <v>0.60726984126984129</v>
      </c>
      <c r="I11" s="533">
        <v>63000</v>
      </c>
      <c r="J11" s="533">
        <v>63000</v>
      </c>
      <c r="K11" s="539">
        <f>+'3. Actividades Proyecto'!AZ9</f>
        <v>38258</v>
      </c>
      <c r="L11" s="508">
        <v>0</v>
      </c>
      <c r="M11" s="508">
        <v>0</v>
      </c>
      <c r="N11" s="508">
        <v>0</v>
      </c>
      <c r="O11" s="510">
        <v>13477192513</v>
      </c>
      <c r="P11" s="511">
        <v>4392179929</v>
      </c>
      <c r="Q11" s="512">
        <v>1246727450</v>
      </c>
      <c r="R11" s="433"/>
      <c r="S11" s="433"/>
      <c r="T11" s="513">
        <f>+P11+Q11+R11+S11</f>
        <v>5638907379</v>
      </c>
      <c r="U11" s="514">
        <f>+T11/O11</f>
        <v>0.41840371231328422</v>
      </c>
      <c r="V11" s="513">
        <v>194489485</v>
      </c>
      <c r="W11" s="513">
        <v>2197853521</v>
      </c>
      <c r="X11" s="513"/>
      <c r="Y11" s="513"/>
      <c r="Z11" s="513">
        <f>+V11+W11+X11+Y11</f>
        <v>2392343006</v>
      </c>
      <c r="AA11" s="672">
        <f>+Z11/T11</f>
        <v>0.42425648183358822</v>
      </c>
      <c r="AB11" s="515">
        <v>2634809425</v>
      </c>
      <c r="AC11" s="515">
        <v>1856134944</v>
      </c>
      <c r="AD11" s="516">
        <v>675300163</v>
      </c>
      <c r="AE11" s="515"/>
      <c r="AF11" s="515"/>
      <c r="AG11" s="517"/>
      <c r="AH11" s="517">
        <f>+AB11-AG11</f>
        <v>2634809425</v>
      </c>
      <c r="AI11" s="517">
        <f t="shared" si="1"/>
        <v>2531435107</v>
      </c>
      <c r="AJ11" s="667">
        <f>+AI11/AH11</f>
        <v>0.96076592218809143</v>
      </c>
      <c r="AK11" s="351"/>
    </row>
    <row r="12" spans="1:37" ht="29.25" customHeight="1" x14ac:dyDescent="0.25">
      <c r="A12" s="1125"/>
      <c r="B12" s="1128"/>
      <c r="C12" s="1128"/>
      <c r="D12" s="1125"/>
      <c r="E12" s="58">
        <v>2027</v>
      </c>
      <c r="F12" s="496">
        <v>42531</v>
      </c>
      <c r="G12" s="658"/>
      <c r="H12" s="557"/>
      <c r="I12" s="537"/>
      <c r="J12" s="540"/>
      <c r="K12" s="537"/>
      <c r="L12" s="387"/>
      <c r="M12" s="387"/>
      <c r="N12" s="387"/>
      <c r="O12" s="380">
        <v>11088900000</v>
      </c>
      <c r="P12" s="331"/>
      <c r="Q12" s="332"/>
      <c r="R12" s="332"/>
      <c r="S12" s="332"/>
      <c r="T12" s="333"/>
      <c r="U12" s="334"/>
      <c r="V12" s="335"/>
      <c r="W12" s="335"/>
      <c r="X12" s="335"/>
      <c r="Y12" s="335"/>
      <c r="Z12" s="335"/>
      <c r="AA12" s="335"/>
      <c r="AB12" s="56"/>
      <c r="AC12" s="56"/>
      <c r="AD12" s="60"/>
      <c r="AE12" s="56"/>
      <c r="AF12" s="56"/>
      <c r="AG12" s="57"/>
      <c r="AH12" s="57">
        <f t="shared" si="0"/>
        <v>0</v>
      </c>
      <c r="AI12" s="57">
        <f t="shared" si="1"/>
        <v>0</v>
      </c>
      <c r="AJ12" s="55">
        <f t="shared" si="2"/>
        <v>0</v>
      </c>
      <c r="AK12" s="351"/>
    </row>
    <row r="13" spans="1:37" ht="29.25" customHeight="1" x14ac:dyDescent="0.25">
      <c r="A13" s="1126"/>
      <c r="B13" s="1129"/>
      <c r="C13" s="1129"/>
      <c r="D13" s="1126"/>
      <c r="E13" s="365" t="s">
        <v>80</v>
      </c>
      <c r="F13" s="204">
        <f t="shared" ref="F13:G13" si="3">F9+F10+F11+F12</f>
        <v>235000</v>
      </c>
      <c r="G13" s="659">
        <f t="shared" si="3"/>
        <v>167727</v>
      </c>
      <c r="H13" s="558">
        <f>+G13/F13</f>
        <v>0.71373191489361698</v>
      </c>
      <c r="I13" s="541"/>
      <c r="J13" s="542"/>
      <c r="K13" s="541"/>
      <c r="L13" s="327"/>
      <c r="M13" s="327"/>
      <c r="N13" s="327"/>
      <c r="O13" s="381">
        <f>SUM(O9:O12)</f>
        <v>39811051954</v>
      </c>
      <c r="P13" s="366">
        <f t="shared" ref="P13:S13" si="4">SUM(P9:P12)</f>
        <v>10342386525</v>
      </c>
      <c r="Q13" s="366">
        <f t="shared" si="4"/>
        <v>5824997290</v>
      </c>
      <c r="R13" s="366">
        <f t="shared" si="4"/>
        <v>4392016481</v>
      </c>
      <c r="S13" s="366">
        <f t="shared" si="4"/>
        <v>240805833</v>
      </c>
      <c r="T13" s="366">
        <f>SUM(T9:T12)</f>
        <v>20800206129</v>
      </c>
      <c r="U13" s="62"/>
      <c r="V13" s="366">
        <f t="shared" ref="V13:Y13" si="5">SUM(V9:V12)</f>
        <v>367700245</v>
      </c>
      <c r="W13" s="366">
        <f t="shared" si="5"/>
        <v>4031627270</v>
      </c>
      <c r="X13" s="366">
        <f t="shared" si="5"/>
        <v>2892834504</v>
      </c>
      <c r="Y13" s="366">
        <f t="shared" si="5"/>
        <v>6210336501</v>
      </c>
      <c r="Z13" s="366">
        <f>SUM(Z9:Z12)</f>
        <v>13502498520</v>
      </c>
      <c r="AA13" s="360">
        <f>+Z13/T13</f>
        <v>0.64915214956329625</v>
      </c>
      <c r="AB13" s="366">
        <f t="shared" ref="AB13:AI13" si="6">SUM(AB9:AB12)</f>
        <v>4051143236</v>
      </c>
      <c r="AC13" s="366">
        <f t="shared" si="6"/>
        <v>2770096156</v>
      </c>
      <c r="AD13" s="366">
        <f t="shared" si="6"/>
        <v>1165802761</v>
      </c>
      <c r="AE13" s="366">
        <f t="shared" si="6"/>
        <v>711668</v>
      </c>
      <c r="AF13" s="366">
        <f t="shared" si="6"/>
        <v>1903333</v>
      </c>
      <c r="AG13" s="366">
        <f t="shared" si="6"/>
        <v>0</v>
      </c>
      <c r="AH13" s="366">
        <f t="shared" si="6"/>
        <v>4051143236</v>
      </c>
      <c r="AI13" s="366">
        <f t="shared" si="6"/>
        <v>3938513918</v>
      </c>
      <c r="AJ13" s="64">
        <f t="shared" si="2"/>
        <v>0.97219813977468561</v>
      </c>
      <c r="AK13" s="351"/>
    </row>
    <row r="14" spans="1:37" ht="29.25" customHeight="1" x14ac:dyDescent="0.25">
      <c r="A14" s="1124" t="s">
        <v>861</v>
      </c>
      <c r="B14" s="1127">
        <v>2</v>
      </c>
      <c r="C14" s="1127" t="str">
        <f>+'3. Actividades Proyecto'!X10</f>
        <v>Desarrollar 96 medidas de gestión enfocadas en mejorar las condiciones de movilidad y/o seguridad vial en un 15% en los indicadores planteados</v>
      </c>
      <c r="D14" s="1127" t="s">
        <v>589</v>
      </c>
      <c r="E14" s="201">
        <v>2024</v>
      </c>
      <c r="F14" s="206">
        <f>+I14+L14</f>
        <v>8</v>
      </c>
      <c r="G14" s="655">
        <f>+K14+N14</f>
        <v>8</v>
      </c>
      <c r="H14" s="555">
        <f>+G14/F14</f>
        <v>1</v>
      </c>
      <c r="I14" s="536">
        <v>8</v>
      </c>
      <c r="J14" s="536"/>
      <c r="K14" s="537">
        <v>8</v>
      </c>
      <c r="L14" s="387">
        <v>0</v>
      </c>
      <c r="M14" s="387">
        <v>0</v>
      </c>
      <c r="N14" s="387">
        <v>0</v>
      </c>
      <c r="O14" s="379">
        <v>732826694</v>
      </c>
      <c r="P14" s="336"/>
      <c r="Q14" s="337"/>
      <c r="R14" s="364">
        <v>12750000</v>
      </c>
      <c r="S14" s="337">
        <v>695017670</v>
      </c>
      <c r="T14" s="337">
        <f>SUM(P14+Q14+R14+S14)</f>
        <v>707767670</v>
      </c>
      <c r="U14" s="358">
        <f>+T14/O14</f>
        <v>0.96580497926021236</v>
      </c>
      <c r="V14" s="337"/>
      <c r="W14" s="337"/>
      <c r="X14" s="337"/>
      <c r="Y14" s="337">
        <v>7225000</v>
      </c>
      <c r="Z14" s="337">
        <f>+X14+Y14</f>
        <v>7225000</v>
      </c>
      <c r="AA14" s="359">
        <f>+Z14/T14</f>
        <v>1.0208152062102526E-2</v>
      </c>
      <c r="AB14" s="347"/>
      <c r="AC14" s="347"/>
      <c r="AD14" s="348"/>
      <c r="AE14" s="349"/>
      <c r="AF14" s="349"/>
      <c r="AG14" s="349"/>
      <c r="AH14" s="349">
        <f t="shared" si="0"/>
        <v>0</v>
      </c>
      <c r="AI14" s="349">
        <f t="shared" si="1"/>
        <v>0</v>
      </c>
      <c r="AJ14" s="350">
        <f t="shared" si="2"/>
        <v>0</v>
      </c>
      <c r="AK14" s="351"/>
    </row>
    <row r="15" spans="1:37" s="670" customFormat="1" ht="29.25" customHeight="1" x14ac:dyDescent="0.25">
      <c r="A15" s="1125"/>
      <c r="B15" s="1128"/>
      <c r="C15" s="1128"/>
      <c r="D15" s="1125"/>
      <c r="E15" s="507">
        <v>2025</v>
      </c>
      <c r="F15" s="496">
        <f>+I15+L15</f>
        <v>30</v>
      </c>
      <c r="G15" s="656">
        <f>+J15+M15</f>
        <v>30</v>
      </c>
      <c r="H15" s="559">
        <f>+G15/F15</f>
        <v>1</v>
      </c>
      <c r="I15" s="538">
        <v>30</v>
      </c>
      <c r="J15" s="538">
        <v>30</v>
      </c>
      <c r="K15" s="538">
        <f>+'3. Actividades Proyecto'!AZ10</f>
        <v>14</v>
      </c>
      <c r="L15" s="497">
        <v>0</v>
      </c>
      <c r="M15" s="497">
        <v>0</v>
      </c>
      <c r="N15" s="497">
        <v>0</v>
      </c>
      <c r="O15" s="498">
        <v>45726363400</v>
      </c>
      <c r="P15" s="499">
        <v>3887534884</v>
      </c>
      <c r="Q15" s="500">
        <v>10419971759</v>
      </c>
      <c r="R15" s="500">
        <v>6144172111</v>
      </c>
      <c r="S15" s="500">
        <v>25205646447</v>
      </c>
      <c r="T15" s="501">
        <f>+P15+Q15+R15+S15</f>
        <v>45657325201</v>
      </c>
      <c r="U15" s="502">
        <f>+T15/O15</f>
        <v>0.99849018828818559</v>
      </c>
      <c r="V15" s="501">
        <v>155287491</v>
      </c>
      <c r="W15" s="501">
        <v>944766415</v>
      </c>
      <c r="X15" s="501">
        <v>2052821295</v>
      </c>
      <c r="Y15" s="501">
        <v>11054828847</v>
      </c>
      <c r="Z15" s="501">
        <f>+V15+W15+X15+Y15</f>
        <v>14207704048</v>
      </c>
      <c r="AA15" s="559">
        <f>+Z15/T15</f>
        <v>0.31118126139568114</v>
      </c>
      <c r="AB15" s="503">
        <v>700542670</v>
      </c>
      <c r="AC15" s="504">
        <v>5525000</v>
      </c>
      <c r="AD15" s="505">
        <v>693730277</v>
      </c>
      <c r="AE15" s="504">
        <v>0</v>
      </c>
      <c r="AF15" s="504">
        <v>0</v>
      </c>
      <c r="AG15" s="506"/>
      <c r="AH15" s="506">
        <f t="shared" si="0"/>
        <v>700542670</v>
      </c>
      <c r="AI15" s="506">
        <f>AC15+AD15+AE15+AF15</f>
        <v>699255277</v>
      </c>
      <c r="AJ15" s="669">
        <f t="shared" si="2"/>
        <v>0.99816229181300264</v>
      </c>
      <c r="AK15" s="351"/>
    </row>
    <row r="16" spans="1:37" s="673" customFormat="1" ht="25.5" customHeight="1" x14ac:dyDescent="0.25">
      <c r="A16" s="1125"/>
      <c r="B16" s="1128"/>
      <c r="C16" s="1128"/>
      <c r="D16" s="1125"/>
      <c r="E16" s="671">
        <v>2026</v>
      </c>
      <c r="F16" s="431">
        <f>+I16+L16</f>
        <v>30</v>
      </c>
      <c r="G16" s="657">
        <f>+K16+N16</f>
        <v>14</v>
      </c>
      <c r="H16" s="666">
        <f>+G16/F16</f>
        <v>0.46666666666666667</v>
      </c>
      <c r="I16" s="533">
        <v>30</v>
      </c>
      <c r="J16" s="533">
        <v>30</v>
      </c>
      <c r="K16" s="539">
        <f>+'3. Actividades Proyecto'!AZ10</f>
        <v>14</v>
      </c>
      <c r="L16" s="539">
        <v>0</v>
      </c>
      <c r="M16" s="539">
        <v>0</v>
      </c>
      <c r="N16" s="539">
        <v>0</v>
      </c>
      <c r="O16" s="510">
        <v>31326704500</v>
      </c>
      <c r="P16" s="511">
        <v>2549119976</v>
      </c>
      <c r="Q16" s="512">
        <v>1533554600</v>
      </c>
      <c r="R16" s="433"/>
      <c r="S16" s="433"/>
      <c r="T16" s="513">
        <f>+P16+Q16+R16+S16</f>
        <v>4082674576</v>
      </c>
      <c r="U16" s="514">
        <f>+T16/O16</f>
        <v>0.13032569627615953</v>
      </c>
      <c r="V16" s="513">
        <v>205968865</v>
      </c>
      <c r="W16" s="513">
        <v>1223767144</v>
      </c>
      <c r="X16" s="513"/>
      <c r="Y16" s="513"/>
      <c r="Z16" s="513">
        <f>+V16+W16+X16+Y16</f>
        <v>1429736009</v>
      </c>
      <c r="AA16" s="672">
        <f>+Z16/T16</f>
        <v>0.35019592729841909</v>
      </c>
      <c r="AB16" s="515">
        <v>31449621153</v>
      </c>
      <c r="AC16" s="515">
        <v>7822683665</v>
      </c>
      <c r="AD16" s="516">
        <v>2742182534</v>
      </c>
      <c r="AE16" s="515"/>
      <c r="AF16" s="515"/>
      <c r="AG16" s="517">
        <v>21864276</v>
      </c>
      <c r="AH16" s="517">
        <f>+AB16-AG16</f>
        <v>31427756877</v>
      </c>
      <c r="AI16" s="517">
        <f t="shared" si="1"/>
        <v>10564866199</v>
      </c>
      <c r="AJ16" s="667">
        <f>+AI16/AH16</f>
        <v>0.33616354614006072</v>
      </c>
      <c r="AK16" s="351"/>
    </row>
    <row r="17" spans="1:37" ht="29.25" customHeight="1" x14ac:dyDescent="0.25">
      <c r="A17" s="1125"/>
      <c r="B17" s="1128"/>
      <c r="C17" s="1128"/>
      <c r="D17" s="1125"/>
      <c r="E17" s="58">
        <v>2027</v>
      </c>
      <c r="F17" s="202">
        <v>28</v>
      </c>
      <c r="G17" s="658"/>
      <c r="H17" s="557"/>
      <c r="I17" s="537"/>
      <c r="J17" s="540"/>
      <c r="K17" s="537"/>
      <c r="L17" s="385"/>
      <c r="M17" s="385"/>
      <c r="N17" s="385"/>
      <c r="O17" s="380">
        <v>3696300000</v>
      </c>
      <c r="P17" s="331"/>
      <c r="Q17" s="332"/>
      <c r="R17" s="332"/>
      <c r="S17" s="332"/>
      <c r="T17" s="333"/>
      <c r="U17" s="334"/>
      <c r="V17" s="335"/>
      <c r="W17" s="335"/>
      <c r="X17" s="335"/>
      <c r="Y17" s="335"/>
      <c r="Z17" s="335"/>
      <c r="AA17" s="335"/>
      <c r="AB17" s="56"/>
      <c r="AC17" s="56"/>
      <c r="AD17" s="60"/>
      <c r="AE17" s="56"/>
      <c r="AF17" s="56"/>
      <c r="AG17" s="57"/>
      <c r="AH17" s="57">
        <f t="shared" si="0"/>
        <v>0</v>
      </c>
      <c r="AI17" s="57">
        <f t="shared" si="1"/>
        <v>0</v>
      </c>
      <c r="AJ17" s="55">
        <f t="shared" si="2"/>
        <v>0</v>
      </c>
      <c r="AK17" s="351"/>
    </row>
    <row r="18" spans="1:37" ht="29.25" customHeight="1" x14ac:dyDescent="0.25">
      <c r="A18" s="1126"/>
      <c r="B18" s="1129"/>
      <c r="C18" s="1129"/>
      <c r="D18" s="1126"/>
      <c r="E18" s="365" t="s">
        <v>80</v>
      </c>
      <c r="F18" s="204">
        <f t="shared" ref="F18:G18" si="7">F14+F15+F16+F17</f>
        <v>96</v>
      </c>
      <c r="G18" s="660">
        <f t="shared" si="7"/>
        <v>52</v>
      </c>
      <c r="H18" s="558">
        <f>+G18/F18</f>
        <v>0.54166666666666663</v>
      </c>
      <c r="I18" s="541"/>
      <c r="J18" s="542"/>
      <c r="K18" s="541"/>
      <c r="L18" s="360"/>
      <c r="M18" s="360"/>
      <c r="N18" s="360"/>
      <c r="O18" s="381">
        <f t="shared" ref="O18:S18" si="8">SUM(O14:O17)</f>
        <v>81482194594</v>
      </c>
      <c r="P18" s="366">
        <f t="shared" si="8"/>
        <v>6436654860</v>
      </c>
      <c r="Q18" s="366">
        <f t="shared" si="8"/>
        <v>11953526359</v>
      </c>
      <c r="R18" s="366">
        <f t="shared" si="8"/>
        <v>6156922111</v>
      </c>
      <c r="S18" s="366">
        <f t="shared" si="8"/>
        <v>25900664117</v>
      </c>
      <c r="T18" s="366">
        <f>SUM(T14:T17)</f>
        <v>50447767447</v>
      </c>
      <c r="U18" s="62"/>
      <c r="V18" s="366">
        <f t="shared" ref="V18:Z18" si="9">SUM(V14:V17)</f>
        <v>361256356</v>
      </c>
      <c r="W18" s="366">
        <f t="shared" si="9"/>
        <v>2168533559</v>
      </c>
      <c r="X18" s="366">
        <f t="shared" si="9"/>
        <v>2052821295</v>
      </c>
      <c r="Y18" s="366">
        <f t="shared" si="9"/>
        <v>11062053847</v>
      </c>
      <c r="Z18" s="366">
        <f t="shared" si="9"/>
        <v>15644665057</v>
      </c>
      <c r="AA18" s="360">
        <f>+Z18/T18</f>
        <v>0.31011610322371852</v>
      </c>
      <c r="AB18" s="366">
        <f t="shared" ref="AB18:AI18" si="10">SUM(AB14:AB17)</f>
        <v>32150163823</v>
      </c>
      <c r="AC18" s="366">
        <f t="shared" si="10"/>
        <v>7828208665</v>
      </c>
      <c r="AD18" s="366">
        <f t="shared" si="10"/>
        <v>3435912811</v>
      </c>
      <c r="AE18" s="366">
        <f t="shared" si="10"/>
        <v>0</v>
      </c>
      <c r="AF18" s="366">
        <f t="shared" si="10"/>
        <v>0</v>
      </c>
      <c r="AG18" s="366">
        <f t="shared" si="10"/>
        <v>21864276</v>
      </c>
      <c r="AH18" s="366">
        <f t="shared" si="10"/>
        <v>32128299547</v>
      </c>
      <c r="AI18" s="366">
        <f t="shared" si="10"/>
        <v>11264121476</v>
      </c>
      <c r="AJ18" s="64">
        <f t="shared" si="2"/>
        <v>0.35059812174378818</v>
      </c>
      <c r="AK18" s="351"/>
    </row>
    <row r="19" spans="1:37" ht="29.25" customHeight="1" x14ac:dyDescent="0.25">
      <c r="A19" s="1124" t="s">
        <v>861</v>
      </c>
      <c r="B19" s="1127">
        <v>3</v>
      </c>
      <c r="C19" s="1127" t="str">
        <f>+'3. Actividades Proyecto'!X11</f>
        <v>Realizar 48 inspecciones de seguridad vial a los puntos más críticos de siniestralidad con el fin de que sean un insumo para la toma de decisiones y/o acciones a realizar</v>
      </c>
      <c r="D19" s="1127" t="s">
        <v>589</v>
      </c>
      <c r="E19" s="201">
        <v>2024</v>
      </c>
      <c r="F19" s="206">
        <f>+I19+L19</f>
        <v>8</v>
      </c>
      <c r="G19" s="655">
        <f>+K19+N19</f>
        <v>8</v>
      </c>
      <c r="H19" s="555">
        <f>+G19/F19</f>
        <v>1</v>
      </c>
      <c r="I19" s="536">
        <v>8</v>
      </c>
      <c r="J19" s="536"/>
      <c r="K19" s="537">
        <v>8</v>
      </c>
      <c r="L19" s="387">
        <v>0</v>
      </c>
      <c r="M19" s="387">
        <v>0</v>
      </c>
      <c r="N19" s="387">
        <v>0</v>
      </c>
      <c r="O19" s="379">
        <v>578129829</v>
      </c>
      <c r="P19" s="336"/>
      <c r="Q19" s="337"/>
      <c r="R19" s="364">
        <v>400198996</v>
      </c>
      <c r="S19" s="337">
        <v>177930833</v>
      </c>
      <c r="T19" s="337">
        <f>SUM(P19+Q19+R19+S19)</f>
        <v>578129829</v>
      </c>
      <c r="U19" s="358">
        <f>+T19/O19</f>
        <v>1</v>
      </c>
      <c r="V19" s="337"/>
      <c r="W19" s="337"/>
      <c r="X19" s="337">
        <v>7165663</v>
      </c>
      <c r="Y19" s="337">
        <v>305525018</v>
      </c>
      <c r="Z19" s="364">
        <f>+X19+Y19</f>
        <v>312690681</v>
      </c>
      <c r="AA19" s="359">
        <f>+Z19/T19</f>
        <v>0.54086584935578541</v>
      </c>
      <c r="AB19" s="347"/>
      <c r="AC19" s="347"/>
      <c r="AD19" s="348"/>
      <c r="AE19" s="349"/>
      <c r="AF19" s="349"/>
      <c r="AG19" s="349"/>
      <c r="AH19" s="349">
        <f t="shared" si="0"/>
        <v>0</v>
      </c>
      <c r="AI19" s="349">
        <f t="shared" si="1"/>
        <v>0</v>
      </c>
      <c r="AJ19" s="350">
        <f t="shared" si="2"/>
        <v>0</v>
      </c>
      <c r="AK19" s="351"/>
    </row>
    <row r="20" spans="1:37" s="670" customFormat="1" ht="29.25" customHeight="1" x14ac:dyDescent="0.25">
      <c r="A20" s="1125"/>
      <c r="B20" s="1128"/>
      <c r="C20" s="1128"/>
      <c r="D20" s="1125"/>
      <c r="E20" s="507">
        <v>2025</v>
      </c>
      <c r="F20" s="496">
        <f>+I20+L20</f>
        <v>13</v>
      </c>
      <c r="G20" s="656">
        <f>+J20+M20</f>
        <v>13</v>
      </c>
      <c r="H20" s="559">
        <f>+G20/F20</f>
        <v>1</v>
      </c>
      <c r="I20" s="538">
        <v>13</v>
      </c>
      <c r="J20" s="538">
        <v>13</v>
      </c>
      <c r="K20" s="538">
        <f>+'3. Actividades Proyecto'!AZ11</f>
        <v>6</v>
      </c>
      <c r="L20" s="497">
        <v>0</v>
      </c>
      <c r="M20" s="497">
        <v>0</v>
      </c>
      <c r="N20" s="497">
        <v>0</v>
      </c>
      <c r="O20" s="498">
        <v>4830513741</v>
      </c>
      <c r="P20" s="499">
        <v>109944144</v>
      </c>
      <c r="Q20" s="500">
        <v>4720569597</v>
      </c>
      <c r="R20" s="500">
        <v>0</v>
      </c>
      <c r="S20" s="500">
        <v>0</v>
      </c>
      <c r="T20" s="501">
        <f>+P20+Q20+R20+S20</f>
        <v>4830513741</v>
      </c>
      <c r="U20" s="502">
        <f>+T20/O20</f>
        <v>1</v>
      </c>
      <c r="V20" s="501">
        <v>7924329</v>
      </c>
      <c r="W20" s="501">
        <v>27486036</v>
      </c>
      <c r="X20" s="501">
        <v>2172153333</v>
      </c>
      <c r="Y20" s="501">
        <v>1465065923</v>
      </c>
      <c r="Z20" s="501">
        <f>+V20+W20+X20+Y20</f>
        <v>3672629621</v>
      </c>
      <c r="AA20" s="559">
        <f>+Z20/T20</f>
        <v>0.76029793473679308</v>
      </c>
      <c r="AB20" s="503">
        <v>265439148</v>
      </c>
      <c r="AC20" s="504">
        <v>206644151</v>
      </c>
      <c r="AD20" s="505">
        <v>57548331</v>
      </c>
      <c r="AE20" s="504">
        <v>0</v>
      </c>
      <c r="AF20" s="504">
        <v>73333</v>
      </c>
      <c r="AG20" s="506"/>
      <c r="AH20" s="506">
        <f t="shared" si="0"/>
        <v>265439148</v>
      </c>
      <c r="AI20" s="506">
        <f>AC20+AD20+AE20+AF20</f>
        <v>264265815</v>
      </c>
      <c r="AJ20" s="669">
        <f t="shared" si="2"/>
        <v>0.99557965353324596</v>
      </c>
      <c r="AK20" s="351"/>
    </row>
    <row r="21" spans="1:37" s="673" customFormat="1" ht="25.5" customHeight="1" x14ac:dyDescent="0.25">
      <c r="A21" s="1125"/>
      <c r="B21" s="1128"/>
      <c r="C21" s="1128"/>
      <c r="D21" s="1125"/>
      <c r="E21" s="671">
        <v>2026</v>
      </c>
      <c r="F21" s="431">
        <f>+I21+L21</f>
        <v>13</v>
      </c>
      <c r="G21" s="657">
        <f>+K21+N21</f>
        <v>6</v>
      </c>
      <c r="H21" s="666">
        <f>+G21/F21</f>
        <v>0.46153846153846156</v>
      </c>
      <c r="I21" s="533">
        <v>13</v>
      </c>
      <c r="J21" s="533">
        <v>13</v>
      </c>
      <c r="K21" s="539">
        <f>+'3. Actividades Proyecto'!AZ11</f>
        <v>6</v>
      </c>
      <c r="L21" s="539">
        <v>0</v>
      </c>
      <c r="M21" s="539">
        <v>0</v>
      </c>
      <c r="N21" s="539">
        <v>0</v>
      </c>
      <c r="O21" s="510">
        <v>5987383849</v>
      </c>
      <c r="P21" s="511">
        <v>5121233725</v>
      </c>
      <c r="Q21" s="512">
        <v>0</v>
      </c>
      <c r="R21" s="433"/>
      <c r="S21" s="433"/>
      <c r="T21" s="513">
        <f>+P21+Q21+R21+S21</f>
        <v>5121233725</v>
      </c>
      <c r="U21" s="514">
        <f>+T21/O21</f>
        <v>0.85533746526963317</v>
      </c>
      <c r="V21" s="513">
        <v>348973890</v>
      </c>
      <c r="W21" s="513">
        <v>1046644528</v>
      </c>
      <c r="X21" s="513"/>
      <c r="Y21" s="513"/>
      <c r="Z21" s="513">
        <f>+V21+W21+X21+Y21</f>
        <v>1395618418</v>
      </c>
      <c r="AA21" s="672">
        <f>+Z21/T21</f>
        <v>0.27251605627509218</v>
      </c>
      <c r="AB21" s="515">
        <v>1157884120</v>
      </c>
      <c r="AC21" s="515">
        <v>1157884120</v>
      </c>
      <c r="AD21" s="516">
        <v>0</v>
      </c>
      <c r="AE21" s="515"/>
      <c r="AF21" s="515"/>
      <c r="AG21" s="517"/>
      <c r="AH21" s="517">
        <f>+AB21-AG21</f>
        <v>1157884120</v>
      </c>
      <c r="AI21" s="517">
        <f t="shared" si="1"/>
        <v>1157884120</v>
      </c>
      <c r="AJ21" s="667">
        <f>+AI21/AH21</f>
        <v>1</v>
      </c>
      <c r="AK21" s="351"/>
    </row>
    <row r="22" spans="1:37" ht="29.25" customHeight="1" x14ac:dyDescent="0.25">
      <c r="A22" s="1125"/>
      <c r="B22" s="1128"/>
      <c r="C22" s="1128"/>
      <c r="D22" s="1125"/>
      <c r="E22" s="58">
        <v>2027</v>
      </c>
      <c r="F22" s="202">
        <v>14</v>
      </c>
      <c r="G22" s="658"/>
      <c r="H22" s="557"/>
      <c r="I22" s="537"/>
      <c r="J22" s="540"/>
      <c r="K22" s="537"/>
      <c r="L22" s="385"/>
      <c r="M22" s="385"/>
      <c r="N22" s="385"/>
      <c r="O22" s="380">
        <v>11088900000</v>
      </c>
      <c r="P22" s="331"/>
      <c r="Q22" s="332"/>
      <c r="R22" s="332"/>
      <c r="S22" s="332"/>
      <c r="T22" s="333"/>
      <c r="U22" s="334"/>
      <c r="V22" s="335"/>
      <c r="W22" s="335"/>
      <c r="X22" s="335"/>
      <c r="Y22" s="335"/>
      <c r="Z22" s="335"/>
      <c r="AA22" s="335"/>
      <c r="AB22" s="56"/>
      <c r="AC22" s="56"/>
      <c r="AD22" s="60"/>
      <c r="AE22" s="56"/>
      <c r="AF22" s="56"/>
      <c r="AG22" s="57"/>
      <c r="AH22" s="57">
        <f t="shared" si="0"/>
        <v>0</v>
      </c>
      <c r="AI22" s="57">
        <f t="shared" si="1"/>
        <v>0</v>
      </c>
      <c r="AJ22" s="55">
        <f t="shared" si="2"/>
        <v>0</v>
      </c>
      <c r="AK22" s="351"/>
    </row>
    <row r="23" spans="1:37" ht="29.25" customHeight="1" x14ac:dyDescent="0.25">
      <c r="A23" s="1126"/>
      <c r="B23" s="1129"/>
      <c r="C23" s="1129"/>
      <c r="D23" s="1126"/>
      <c r="E23" s="365" t="s">
        <v>80</v>
      </c>
      <c r="F23" s="204">
        <f t="shared" ref="F23:G23" si="11">F19+F20+F21+F22</f>
        <v>48</v>
      </c>
      <c r="G23" s="660">
        <f t="shared" si="11"/>
        <v>27</v>
      </c>
      <c r="H23" s="558">
        <f>+G23/F23</f>
        <v>0.5625</v>
      </c>
      <c r="I23" s="541"/>
      <c r="J23" s="542"/>
      <c r="K23" s="541"/>
      <c r="L23" s="360"/>
      <c r="M23" s="360"/>
      <c r="N23" s="360"/>
      <c r="O23" s="381">
        <f t="shared" ref="O23:S23" si="12">SUM(O19:O22)</f>
        <v>22484927419</v>
      </c>
      <c r="P23" s="366">
        <f t="shared" si="12"/>
        <v>5231177869</v>
      </c>
      <c r="Q23" s="366">
        <f t="shared" si="12"/>
        <v>4720569597</v>
      </c>
      <c r="R23" s="366">
        <f t="shared" si="12"/>
        <v>400198996</v>
      </c>
      <c r="S23" s="366">
        <f t="shared" si="12"/>
        <v>177930833</v>
      </c>
      <c r="T23" s="366">
        <f t="shared" ref="T23" si="13">SUM(T19:T22)</f>
        <v>10529877295</v>
      </c>
      <c r="U23" s="62"/>
      <c r="V23" s="366">
        <f t="shared" ref="V23:Z23" si="14">SUM(V19:V22)</f>
        <v>356898219</v>
      </c>
      <c r="W23" s="366">
        <f t="shared" si="14"/>
        <v>1074130564</v>
      </c>
      <c r="X23" s="366">
        <f t="shared" si="14"/>
        <v>2179318996</v>
      </c>
      <c r="Y23" s="366">
        <f t="shared" si="14"/>
        <v>1770590941</v>
      </c>
      <c r="Z23" s="366">
        <f t="shared" si="14"/>
        <v>5380938720</v>
      </c>
      <c r="AA23" s="360">
        <f>+Z23/T23</f>
        <v>0.51101627960613383</v>
      </c>
      <c r="AB23" s="366">
        <f t="shared" ref="AB23:AI23" si="15">SUM(AB19:AB22)</f>
        <v>1423323268</v>
      </c>
      <c r="AC23" s="366">
        <f t="shared" si="15"/>
        <v>1364528271</v>
      </c>
      <c r="AD23" s="366">
        <f t="shared" si="15"/>
        <v>57548331</v>
      </c>
      <c r="AE23" s="366">
        <f t="shared" si="15"/>
        <v>0</v>
      </c>
      <c r="AF23" s="366">
        <f t="shared" si="15"/>
        <v>73333</v>
      </c>
      <c r="AG23" s="366">
        <f t="shared" si="15"/>
        <v>0</v>
      </c>
      <c r="AH23" s="366">
        <f t="shared" si="15"/>
        <v>1423323268</v>
      </c>
      <c r="AI23" s="366">
        <f t="shared" si="15"/>
        <v>1422149935</v>
      </c>
      <c r="AJ23" s="64">
        <f t="shared" si="2"/>
        <v>0.99917563843268808</v>
      </c>
      <c r="AK23" s="351"/>
    </row>
    <row r="24" spans="1:37" ht="29.25" customHeight="1" x14ac:dyDescent="0.25">
      <c r="A24" s="1124" t="s">
        <v>862</v>
      </c>
      <c r="B24" s="1127">
        <v>4</v>
      </c>
      <c r="C24" s="1127" t="str">
        <f>+'3. Actividades Proyecto'!X12</f>
        <v>Desarrollar 141 instancias de armonización para la ejecución de intervenciones de movilidad y seguridad vial.</v>
      </c>
      <c r="D24" s="1127" t="s">
        <v>589</v>
      </c>
      <c r="E24" s="201">
        <v>2024</v>
      </c>
      <c r="F24" s="206">
        <f>+I24+L24</f>
        <v>18</v>
      </c>
      <c r="G24" s="655">
        <f>+K24+N24</f>
        <v>18</v>
      </c>
      <c r="H24" s="555">
        <f>+G24/F24</f>
        <v>1</v>
      </c>
      <c r="I24" s="536">
        <v>18</v>
      </c>
      <c r="J24" s="536"/>
      <c r="K24" s="537">
        <v>18</v>
      </c>
      <c r="L24" s="387">
        <v>0</v>
      </c>
      <c r="M24" s="387">
        <v>0</v>
      </c>
      <c r="N24" s="387">
        <v>0</v>
      </c>
      <c r="O24" s="379">
        <v>1935426341</v>
      </c>
      <c r="P24" s="336"/>
      <c r="Q24" s="337"/>
      <c r="R24" s="364">
        <v>543698373</v>
      </c>
      <c r="S24" s="337">
        <v>1081396181</v>
      </c>
      <c r="T24" s="337">
        <f t="shared" ref="T24" si="16">SUM(P24+Q24+R24+S24)</f>
        <v>1625094554</v>
      </c>
      <c r="U24" s="358">
        <f>+T24/O24</f>
        <v>0.8396571440483459</v>
      </c>
      <c r="V24" s="337"/>
      <c r="W24" s="337"/>
      <c r="X24" s="337">
        <v>421618697</v>
      </c>
      <c r="Y24" s="337">
        <v>91868948</v>
      </c>
      <c r="Z24" s="364">
        <f>+X24+Y24</f>
        <v>513487645</v>
      </c>
      <c r="AA24" s="359">
        <f>+Z24/T24</f>
        <v>0.31597401131897462</v>
      </c>
      <c r="AB24" s="347"/>
      <c r="AC24" s="347"/>
      <c r="AD24" s="348"/>
      <c r="AE24" s="349"/>
      <c r="AF24" s="349"/>
      <c r="AG24" s="349"/>
      <c r="AH24" s="349">
        <f t="shared" si="0"/>
        <v>0</v>
      </c>
      <c r="AI24" s="349">
        <f t="shared" si="1"/>
        <v>0</v>
      </c>
      <c r="AJ24" s="350">
        <f t="shared" si="2"/>
        <v>0</v>
      </c>
      <c r="AK24" s="351"/>
    </row>
    <row r="25" spans="1:37" s="670" customFormat="1" ht="29.25" customHeight="1" x14ac:dyDescent="0.25">
      <c r="A25" s="1125"/>
      <c r="B25" s="1128"/>
      <c r="C25" s="1128"/>
      <c r="D25" s="1125"/>
      <c r="E25" s="507">
        <v>2025</v>
      </c>
      <c r="F25" s="496">
        <f>+I25+L25</f>
        <v>36</v>
      </c>
      <c r="G25" s="656">
        <f>+K25+N25</f>
        <v>36</v>
      </c>
      <c r="H25" s="559">
        <f>+G25/F25</f>
        <v>1</v>
      </c>
      <c r="I25" s="538">
        <v>36</v>
      </c>
      <c r="J25" s="538">
        <v>36</v>
      </c>
      <c r="K25" s="538">
        <v>36</v>
      </c>
      <c r="L25" s="497">
        <v>0</v>
      </c>
      <c r="M25" s="497">
        <v>0</v>
      </c>
      <c r="N25" s="497">
        <v>0</v>
      </c>
      <c r="O25" s="498">
        <v>1952544184</v>
      </c>
      <c r="P25" s="499">
        <v>1747229796</v>
      </c>
      <c r="Q25" s="500">
        <v>115324000</v>
      </c>
      <c r="R25" s="500">
        <v>89990388</v>
      </c>
      <c r="S25" s="500">
        <v>0</v>
      </c>
      <c r="T25" s="501">
        <f>+P25+Q25+R25+S25</f>
        <v>1952544184</v>
      </c>
      <c r="U25" s="502">
        <f>+T25/O25</f>
        <v>1</v>
      </c>
      <c r="V25" s="501">
        <v>78451592</v>
      </c>
      <c r="W25" s="501">
        <v>448202248</v>
      </c>
      <c r="X25" s="501">
        <v>448689515</v>
      </c>
      <c r="Y25" s="501">
        <v>656187332</v>
      </c>
      <c r="Z25" s="501">
        <f>+V25+W25+X25+Y25</f>
        <v>1631530687</v>
      </c>
      <c r="AA25" s="559">
        <f>+Z25/T25</f>
        <v>0.83559219830694498</v>
      </c>
      <c r="AB25" s="503">
        <v>1111606909</v>
      </c>
      <c r="AC25" s="504">
        <v>78708771</v>
      </c>
      <c r="AD25" s="505">
        <v>657301979</v>
      </c>
      <c r="AE25" s="504">
        <v>353941505</v>
      </c>
      <c r="AF25" s="504">
        <v>34</v>
      </c>
      <c r="AG25" s="506">
        <v>21654620</v>
      </c>
      <c r="AH25" s="506">
        <f t="shared" si="0"/>
        <v>1089952289</v>
      </c>
      <c r="AI25" s="506">
        <f>AC25+AD25+AE25+AF25</f>
        <v>1089952289</v>
      </c>
      <c r="AJ25" s="669">
        <f t="shared" si="2"/>
        <v>1</v>
      </c>
      <c r="AK25" s="351"/>
    </row>
    <row r="26" spans="1:37" s="673" customFormat="1" ht="25.5" customHeight="1" x14ac:dyDescent="0.25">
      <c r="A26" s="1125"/>
      <c r="B26" s="1128"/>
      <c r="C26" s="1128"/>
      <c r="D26" s="1125"/>
      <c r="E26" s="671">
        <v>2026</v>
      </c>
      <c r="F26" s="431">
        <f>+I26+L26</f>
        <v>43</v>
      </c>
      <c r="G26" s="657">
        <f>+K26+N26</f>
        <v>20</v>
      </c>
      <c r="H26" s="666">
        <f>+G26/F26</f>
        <v>0.46511627906976744</v>
      </c>
      <c r="I26" s="533">
        <v>43</v>
      </c>
      <c r="J26" s="533">
        <v>43</v>
      </c>
      <c r="K26" s="539">
        <f>+'3. Actividades Proyecto'!AZ12</f>
        <v>20</v>
      </c>
      <c r="L26" s="539">
        <v>0</v>
      </c>
      <c r="M26" s="539">
        <v>0</v>
      </c>
      <c r="N26" s="539">
        <v>0</v>
      </c>
      <c r="O26" s="510">
        <v>3114626542</v>
      </c>
      <c r="P26" s="511">
        <v>910123898</v>
      </c>
      <c r="Q26" s="512">
        <v>0</v>
      </c>
      <c r="R26" s="433"/>
      <c r="S26" s="433"/>
      <c r="T26" s="513">
        <f>+P26+Q26+R26+S26</f>
        <v>910123898</v>
      </c>
      <c r="U26" s="514">
        <f>+T26/O26</f>
        <v>0.29220963917413378</v>
      </c>
      <c r="V26" s="513">
        <v>81287392</v>
      </c>
      <c r="W26" s="513">
        <v>454498514</v>
      </c>
      <c r="X26" s="513"/>
      <c r="Y26" s="513"/>
      <c r="Z26" s="513">
        <f>+V26+W26+X26+Y26</f>
        <v>535785906</v>
      </c>
      <c r="AA26" s="672">
        <f>+Z26/T26</f>
        <v>0.58869556900702324</v>
      </c>
      <c r="AB26" s="515">
        <v>321013497</v>
      </c>
      <c r="AC26" s="515">
        <v>255358277</v>
      </c>
      <c r="AD26" s="516">
        <v>28577127</v>
      </c>
      <c r="AE26" s="515"/>
      <c r="AF26" s="515"/>
      <c r="AG26" s="517"/>
      <c r="AH26" s="517">
        <f>+AB26-AG26</f>
        <v>321013497</v>
      </c>
      <c r="AI26" s="517">
        <f t="shared" si="1"/>
        <v>283935404</v>
      </c>
      <c r="AJ26" s="667">
        <f>+AI26/AH26</f>
        <v>0.8844967786510235</v>
      </c>
      <c r="AK26" s="351"/>
    </row>
    <row r="27" spans="1:37" ht="29.25" customHeight="1" x14ac:dyDescent="0.25">
      <c r="A27" s="1125"/>
      <c r="B27" s="1128"/>
      <c r="C27" s="1128"/>
      <c r="D27" s="1125"/>
      <c r="E27" s="58">
        <v>2027</v>
      </c>
      <c r="F27" s="202">
        <v>44</v>
      </c>
      <c r="G27" s="658"/>
      <c r="H27" s="557"/>
      <c r="I27" s="537"/>
      <c r="J27" s="540"/>
      <c r="K27" s="537"/>
      <c r="L27" s="385"/>
      <c r="M27" s="385"/>
      <c r="N27" s="385"/>
      <c r="O27" s="380">
        <v>3696300000</v>
      </c>
      <c r="P27" s="331"/>
      <c r="Q27" s="332"/>
      <c r="R27" s="332"/>
      <c r="S27" s="332"/>
      <c r="T27" s="333"/>
      <c r="U27" s="334"/>
      <c r="V27" s="335"/>
      <c r="W27" s="335"/>
      <c r="X27" s="335"/>
      <c r="Y27" s="335"/>
      <c r="Z27" s="335"/>
      <c r="AA27" s="335"/>
      <c r="AB27" s="56"/>
      <c r="AC27" s="56"/>
      <c r="AD27" s="60"/>
      <c r="AE27" s="56"/>
      <c r="AF27" s="56"/>
      <c r="AG27" s="57"/>
      <c r="AH27" s="57">
        <f t="shared" si="0"/>
        <v>0</v>
      </c>
      <c r="AI27" s="57">
        <f t="shared" si="1"/>
        <v>0</v>
      </c>
      <c r="AJ27" s="55">
        <f t="shared" si="2"/>
        <v>0</v>
      </c>
      <c r="AK27" s="351"/>
    </row>
    <row r="28" spans="1:37" ht="29.25" customHeight="1" x14ac:dyDescent="0.25">
      <c r="A28" s="1126"/>
      <c r="B28" s="1129"/>
      <c r="C28" s="1129"/>
      <c r="D28" s="1126"/>
      <c r="E28" s="365" t="s">
        <v>80</v>
      </c>
      <c r="F28" s="204">
        <f t="shared" ref="F28:G28" si="17">F24+F25+F26+F27</f>
        <v>141</v>
      </c>
      <c r="G28" s="660">
        <f t="shared" si="17"/>
        <v>74</v>
      </c>
      <c r="H28" s="558">
        <f>+G28/F28</f>
        <v>0.52482269503546097</v>
      </c>
      <c r="I28" s="541"/>
      <c r="J28" s="542"/>
      <c r="K28" s="541"/>
      <c r="L28" s="360"/>
      <c r="M28" s="360"/>
      <c r="N28" s="360"/>
      <c r="O28" s="381">
        <f t="shared" ref="O28:S28" si="18">SUM(O24:O27)</f>
        <v>10698897067</v>
      </c>
      <c r="P28" s="366">
        <f t="shared" si="18"/>
        <v>2657353694</v>
      </c>
      <c r="Q28" s="366">
        <f t="shared" si="18"/>
        <v>115324000</v>
      </c>
      <c r="R28" s="366">
        <f t="shared" si="18"/>
        <v>633688761</v>
      </c>
      <c r="S28" s="366">
        <f t="shared" si="18"/>
        <v>1081396181</v>
      </c>
      <c r="T28" s="366">
        <f t="shared" ref="T28" si="19">SUM(T24:T27)</f>
        <v>4487762636</v>
      </c>
      <c r="U28" s="63"/>
      <c r="V28" s="366">
        <f t="shared" ref="V28:Z28" si="20">SUM(V24:V27)</f>
        <v>159738984</v>
      </c>
      <c r="W28" s="366">
        <f t="shared" si="20"/>
        <v>902700762</v>
      </c>
      <c r="X28" s="366">
        <f t="shared" si="20"/>
        <v>870308212</v>
      </c>
      <c r="Y28" s="366">
        <f t="shared" si="20"/>
        <v>748056280</v>
      </c>
      <c r="Z28" s="366">
        <f t="shared" si="20"/>
        <v>2680804238</v>
      </c>
      <c r="AA28" s="360">
        <f>+Z28/T28</f>
        <v>0.59735874096706576</v>
      </c>
      <c r="AB28" s="366">
        <f t="shared" ref="AB28:AI28" si="21">SUM(AB24:AB27)</f>
        <v>1432620406</v>
      </c>
      <c r="AC28" s="366">
        <f t="shared" si="21"/>
        <v>334067048</v>
      </c>
      <c r="AD28" s="366">
        <f t="shared" si="21"/>
        <v>685879106</v>
      </c>
      <c r="AE28" s="366">
        <f t="shared" si="21"/>
        <v>353941505</v>
      </c>
      <c r="AF28" s="366">
        <f t="shared" si="21"/>
        <v>34</v>
      </c>
      <c r="AG28" s="366">
        <f t="shared" si="21"/>
        <v>21654620</v>
      </c>
      <c r="AH28" s="366">
        <f t="shared" si="21"/>
        <v>1410965786</v>
      </c>
      <c r="AI28" s="366">
        <f t="shared" si="21"/>
        <v>1373887693</v>
      </c>
      <c r="AJ28" s="64">
        <f t="shared" si="2"/>
        <v>0.97372147973544132</v>
      </c>
      <c r="AK28" s="351"/>
    </row>
    <row r="29" spans="1:37" ht="29.25" customHeight="1" x14ac:dyDescent="0.25">
      <c r="A29" s="1124" t="s">
        <v>863</v>
      </c>
      <c r="B29" s="1127">
        <v>5</v>
      </c>
      <c r="C29" s="1127" t="str">
        <f>+'3. Actividades Proyecto'!X13</f>
        <v>Mantener  por encima del 99%la disponibilidad del sistema de semaforización</v>
      </c>
      <c r="D29" s="1127" t="s">
        <v>598</v>
      </c>
      <c r="E29" s="201">
        <v>2024</v>
      </c>
      <c r="F29" s="203">
        <f>+I29</f>
        <v>0.99</v>
      </c>
      <c r="G29" s="661">
        <f>+K29</f>
        <v>0.99890000000000001</v>
      </c>
      <c r="H29" s="555">
        <f>+G29/F29</f>
        <v>1.0089898989898991</v>
      </c>
      <c r="I29" s="543">
        <v>0.99</v>
      </c>
      <c r="J29" s="543"/>
      <c r="K29" s="543">
        <v>0.99890000000000001</v>
      </c>
      <c r="L29" s="387">
        <v>0</v>
      </c>
      <c r="M29" s="387">
        <v>0</v>
      </c>
      <c r="N29" s="387">
        <v>0</v>
      </c>
      <c r="O29" s="379">
        <v>22257188865</v>
      </c>
      <c r="P29" s="336"/>
      <c r="Q29" s="337"/>
      <c r="R29" s="364">
        <v>14170994063</v>
      </c>
      <c r="S29" s="337">
        <v>7979233975</v>
      </c>
      <c r="T29" s="337">
        <f t="shared" ref="T29" si="22">SUM(P29+Q29+R29+S29)</f>
        <v>22150228038</v>
      </c>
      <c r="U29" s="358">
        <f>+T29/O29</f>
        <v>0.99519432451021705</v>
      </c>
      <c r="V29" s="337"/>
      <c r="W29" s="337"/>
      <c r="X29" s="337">
        <v>422930032</v>
      </c>
      <c r="Y29" s="337">
        <v>16025000733</v>
      </c>
      <c r="Z29" s="337">
        <f>+X29+Y29</f>
        <v>16447930765</v>
      </c>
      <c r="AA29" s="359">
        <f>+Z29/T29</f>
        <v>0.74256259288990711</v>
      </c>
      <c r="AB29" s="347"/>
      <c r="AC29" s="347"/>
      <c r="AD29" s="348"/>
      <c r="AE29" s="349"/>
      <c r="AF29" s="349"/>
      <c r="AG29" s="349"/>
      <c r="AH29" s="349">
        <f t="shared" ref="AH29:AH52" si="23">AB29-AG29</f>
        <v>0</v>
      </c>
      <c r="AI29" s="349">
        <f t="shared" ref="AI29:AI52" si="24">AC29+AD29+AE29+AF29</f>
        <v>0</v>
      </c>
      <c r="AJ29" s="350">
        <f t="shared" ref="AJ29:AJ53" si="25">IFERROR(AI29/AH29,AI29)</f>
        <v>0</v>
      </c>
      <c r="AK29" s="367"/>
    </row>
    <row r="30" spans="1:37" s="670" customFormat="1" ht="29.25" customHeight="1" x14ac:dyDescent="0.25">
      <c r="A30" s="1125"/>
      <c r="B30" s="1128"/>
      <c r="C30" s="1128"/>
      <c r="D30" s="1125"/>
      <c r="E30" s="507">
        <v>2025</v>
      </c>
      <c r="F30" s="518">
        <f>+I30</f>
        <v>0.99</v>
      </c>
      <c r="G30" s="662">
        <f>+K30</f>
        <v>0.99829999999999997</v>
      </c>
      <c r="H30" s="559">
        <f>+G30/F30</f>
        <v>1.0083838383838384</v>
      </c>
      <c r="I30" s="544">
        <f>+'3. Actividades Proyecto'!AY13</f>
        <v>0.99</v>
      </c>
      <c r="J30" s="544">
        <v>0.99</v>
      </c>
      <c r="K30" s="544">
        <v>0.99829999999999997</v>
      </c>
      <c r="L30" s="497">
        <v>0</v>
      </c>
      <c r="M30" s="497">
        <v>0</v>
      </c>
      <c r="N30" s="497">
        <v>0</v>
      </c>
      <c r="O30" s="519">
        <v>60655188394</v>
      </c>
      <c r="P30" s="499">
        <v>2509625912</v>
      </c>
      <c r="Q30" s="500">
        <v>45965984146</v>
      </c>
      <c r="R30" s="500">
        <v>11598255273</v>
      </c>
      <c r="S30" s="500">
        <v>580857770</v>
      </c>
      <c r="T30" s="501">
        <f>+P30+Q30+R30+S30</f>
        <v>60654723101</v>
      </c>
      <c r="U30" s="502">
        <f>+T30/O30</f>
        <v>0.99999232888377199</v>
      </c>
      <c r="V30" s="501">
        <v>1012597</v>
      </c>
      <c r="W30" s="501">
        <v>2558827354</v>
      </c>
      <c r="X30" s="501">
        <v>18661726494</v>
      </c>
      <c r="Y30" s="501">
        <v>21637070509</v>
      </c>
      <c r="Z30" s="501">
        <f>+V30+W30+X30+Y30</f>
        <v>42858636954</v>
      </c>
      <c r="AA30" s="559">
        <f>+Z30/T30</f>
        <v>0.70660015845152546</v>
      </c>
      <c r="AB30" s="503">
        <v>6125227305</v>
      </c>
      <c r="AC30" s="504">
        <v>5903319890</v>
      </c>
      <c r="AD30" s="505">
        <v>221907415</v>
      </c>
      <c r="AE30" s="504">
        <v>0</v>
      </c>
      <c r="AF30" s="504">
        <v>0</v>
      </c>
      <c r="AG30" s="506"/>
      <c r="AH30" s="506">
        <f t="shared" si="23"/>
        <v>6125227305</v>
      </c>
      <c r="AI30" s="506">
        <f t="shared" si="24"/>
        <v>6125227305</v>
      </c>
      <c r="AJ30" s="669">
        <f t="shared" si="25"/>
        <v>1</v>
      </c>
      <c r="AK30" s="367"/>
    </row>
    <row r="31" spans="1:37" s="673" customFormat="1" ht="25.5" customHeight="1" x14ac:dyDescent="0.25">
      <c r="A31" s="1125"/>
      <c r="B31" s="1128"/>
      <c r="C31" s="1128"/>
      <c r="D31" s="1125"/>
      <c r="E31" s="671">
        <v>2026</v>
      </c>
      <c r="F31" s="520">
        <v>0.99</v>
      </c>
      <c r="G31" s="663">
        <f>+K31+N31</f>
        <v>0.99790000000000001</v>
      </c>
      <c r="H31" s="666">
        <f>+G31/F31</f>
        <v>1.007979797979798</v>
      </c>
      <c r="I31" s="545">
        <v>0.99</v>
      </c>
      <c r="J31" s="609">
        <v>0.99</v>
      </c>
      <c r="K31" s="609">
        <v>0.99790000000000001</v>
      </c>
      <c r="L31" s="509">
        <v>0</v>
      </c>
      <c r="M31" s="509">
        <v>0</v>
      </c>
      <c r="N31" s="509">
        <v>0</v>
      </c>
      <c r="O31" s="521">
        <v>60255372500</v>
      </c>
      <c r="P31" s="511">
        <v>15187252037</v>
      </c>
      <c r="Q31" s="512">
        <v>36358218095</v>
      </c>
      <c r="R31" s="433"/>
      <c r="S31" s="433"/>
      <c r="T31" s="513">
        <f>+P31+Q31+R31+S31</f>
        <v>51545470132</v>
      </c>
      <c r="U31" s="514">
        <f>+T31/O31</f>
        <v>0.85545019461957517</v>
      </c>
      <c r="V31" s="513">
        <v>7573645402</v>
      </c>
      <c r="W31" s="513">
        <v>3937536793</v>
      </c>
      <c r="X31" s="513"/>
      <c r="Y31" s="513"/>
      <c r="Z31" s="513">
        <f>+V31+W31+X31+Y31</f>
        <v>11511182195</v>
      </c>
      <c r="AA31" s="672">
        <f>+Z31/T31</f>
        <v>0.22332092743594417</v>
      </c>
      <c r="AB31" s="515">
        <v>17796086147</v>
      </c>
      <c r="AC31" s="515">
        <v>8610184987</v>
      </c>
      <c r="AD31" s="516">
        <v>5693032621</v>
      </c>
      <c r="AE31" s="515"/>
      <c r="AF31" s="515"/>
      <c r="AG31" s="517"/>
      <c r="AH31" s="517">
        <f>+AB31-AG31</f>
        <v>17796086147</v>
      </c>
      <c r="AI31" s="517">
        <f t="shared" si="24"/>
        <v>14303217608</v>
      </c>
      <c r="AJ31" s="667">
        <f>+AI31/AH31</f>
        <v>0.80372827428750027</v>
      </c>
      <c r="AK31" s="367"/>
    </row>
    <row r="32" spans="1:37" ht="29.25" customHeight="1" x14ac:dyDescent="0.25">
      <c r="A32" s="1125"/>
      <c r="B32" s="1128"/>
      <c r="C32" s="1128"/>
      <c r="D32" s="1125"/>
      <c r="E32" s="58">
        <v>2027</v>
      </c>
      <c r="F32" s="205">
        <v>0.99</v>
      </c>
      <c r="G32" s="658">
        <v>0</v>
      </c>
      <c r="H32" s="557"/>
      <c r="I32" s="537"/>
      <c r="J32" s="540"/>
      <c r="K32" s="537"/>
      <c r="L32" s="59"/>
      <c r="M32" s="59"/>
      <c r="N32" s="59"/>
      <c r="O32" s="382">
        <v>40822500000</v>
      </c>
      <c r="P32" s="331"/>
      <c r="Q32" s="332"/>
      <c r="R32" s="332"/>
      <c r="S32" s="332"/>
      <c r="T32" s="333"/>
      <c r="U32" s="334"/>
      <c r="V32" s="335"/>
      <c r="W32" s="335"/>
      <c r="X32" s="335"/>
      <c r="Y32" s="335"/>
      <c r="Z32" s="335"/>
      <c r="AA32" s="335"/>
      <c r="AB32" s="56"/>
      <c r="AC32" s="56"/>
      <c r="AD32" s="60"/>
      <c r="AE32" s="56"/>
      <c r="AF32" s="56"/>
      <c r="AG32" s="57"/>
      <c r="AH32" s="57">
        <f t="shared" si="23"/>
        <v>0</v>
      </c>
      <c r="AI32" s="57">
        <f t="shared" si="24"/>
        <v>0</v>
      </c>
      <c r="AJ32" s="55">
        <f t="shared" si="25"/>
        <v>0</v>
      </c>
      <c r="AK32" s="367"/>
    </row>
    <row r="33" spans="1:37" ht="29.25" customHeight="1" x14ac:dyDescent="0.25">
      <c r="A33" s="1126"/>
      <c r="B33" s="1129"/>
      <c r="C33" s="1129"/>
      <c r="D33" s="1126"/>
      <c r="E33" s="365" t="s">
        <v>80</v>
      </c>
      <c r="F33" s="61">
        <f>(F29+F30+F31+F32)/4</f>
        <v>0.99</v>
      </c>
      <c r="G33" s="664">
        <f>(G29+G30+G31+G32)/3</f>
        <v>0.99836666666666662</v>
      </c>
      <c r="H33" s="558">
        <f>+G33/F33</f>
        <v>1.0084511784511785</v>
      </c>
      <c r="I33" s="541"/>
      <c r="J33" s="542"/>
      <c r="K33" s="541"/>
      <c r="L33" s="62"/>
      <c r="M33" s="62"/>
      <c r="N33" s="62"/>
      <c r="O33" s="381">
        <f t="shared" ref="O33:S33" si="26">SUM(O29:O32)</f>
        <v>183990249759</v>
      </c>
      <c r="P33" s="366">
        <f t="shared" si="26"/>
        <v>17696877949</v>
      </c>
      <c r="Q33" s="366">
        <f t="shared" si="26"/>
        <v>82324202241</v>
      </c>
      <c r="R33" s="366">
        <f t="shared" si="26"/>
        <v>25769249336</v>
      </c>
      <c r="S33" s="366">
        <f t="shared" si="26"/>
        <v>8560091745</v>
      </c>
      <c r="T33" s="366">
        <f t="shared" ref="T33" si="27">SUM(T29:T32)</f>
        <v>134350421271</v>
      </c>
      <c r="U33" s="63"/>
      <c r="V33" s="366">
        <f t="shared" ref="V33:Z33" si="28">SUM(V29:V32)</f>
        <v>7574657999</v>
      </c>
      <c r="W33" s="366">
        <f t="shared" si="28"/>
        <v>6496364147</v>
      </c>
      <c r="X33" s="366">
        <f t="shared" si="28"/>
        <v>19084656526</v>
      </c>
      <c r="Y33" s="366">
        <f t="shared" si="28"/>
        <v>37662071242</v>
      </c>
      <c r="Z33" s="366">
        <f t="shared" si="28"/>
        <v>70817749914</v>
      </c>
      <c r="AA33" s="360">
        <f>+Z33/T33</f>
        <v>0.5271122281868591</v>
      </c>
      <c r="AB33" s="366">
        <f t="shared" ref="AB33:AI33" si="29">SUM(AB29:AB32)</f>
        <v>23921313452</v>
      </c>
      <c r="AC33" s="366">
        <f t="shared" si="29"/>
        <v>14513504877</v>
      </c>
      <c r="AD33" s="366">
        <f t="shared" si="29"/>
        <v>5914940036</v>
      </c>
      <c r="AE33" s="366">
        <f t="shared" si="29"/>
        <v>0</v>
      </c>
      <c r="AF33" s="366">
        <f t="shared" si="29"/>
        <v>0</v>
      </c>
      <c r="AG33" s="366">
        <f t="shared" si="29"/>
        <v>0</v>
      </c>
      <c r="AH33" s="366">
        <f t="shared" si="29"/>
        <v>23921313452</v>
      </c>
      <c r="AI33" s="366">
        <f t="shared" si="29"/>
        <v>20428444913</v>
      </c>
      <c r="AJ33" s="64">
        <f t="shared" si="25"/>
        <v>0.85398508547581575</v>
      </c>
      <c r="AK33" s="367"/>
    </row>
    <row r="34" spans="1:37" ht="30" customHeight="1" x14ac:dyDescent="0.25">
      <c r="A34" s="1124" t="s">
        <v>863</v>
      </c>
      <c r="B34" s="1127">
        <v>6</v>
      </c>
      <c r="C34" s="1127" t="str">
        <f>+'3. Actividades Proyecto'!X14</f>
        <v>Complementar 340 intersecciones semaforizadas con otros dispositivos de señalización semafórica</v>
      </c>
      <c r="D34" s="1127" t="s">
        <v>589</v>
      </c>
      <c r="E34" s="201">
        <v>2024</v>
      </c>
      <c r="F34" s="206">
        <f>+I34+L34</f>
        <v>34</v>
      </c>
      <c r="G34" s="655">
        <f>+K34+N34</f>
        <v>34</v>
      </c>
      <c r="H34" s="555">
        <f>+G34/F34</f>
        <v>1</v>
      </c>
      <c r="I34" s="546">
        <v>34</v>
      </c>
      <c r="J34" s="546">
        <v>34</v>
      </c>
      <c r="K34" s="546">
        <v>34</v>
      </c>
      <c r="L34" s="387">
        <v>0</v>
      </c>
      <c r="M34" s="387">
        <v>0</v>
      </c>
      <c r="N34" s="387">
        <v>0</v>
      </c>
      <c r="O34" s="379">
        <v>3855013307</v>
      </c>
      <c r="P34" s="336"/>
      <c r="Q34" s="337"/>
      <c r="R34" s="364">
        <v>935407181</v>
      </c>
      <c r="S34" s="337">
        <v>2692948052</v>
      </c>
      <c r="T34" s="337">
        <f t="shared" ref="T34" si="30">SUM(P34+Q34+R34+S34)</f>
        <v>3628355233</v>
      </c>
      <c r="U34" s="358">
        <f>+T34/O34</f>
        <v>0.94120433421372884</v>
      </c>
      <c r="V34" s="337"/>
      <c r="W34" s="337"/>
      <c r="X34" s="337"/>
      <c r="Y34" s="337">
        <v>1150263141</v>
      </c>
      <c r="Z34" s="337">
        <f>+X34+Y34</f>
        <v>1150263141</v>
      </c>
      <c r="AA34" s="359">
        <f>+Z34/T34</f>
        <v>0.3170205415771648</v>
      </c>
      <c r="AB34" s="347"/>
      <c r="AC34" s="347"/>
      <c r="AD34" s="348"/>
      <c r="AE34" s="349"/>
      <c r="AF34" s="349"/>
      <c r="AG34" s="349"/>
      <c r="AH34" s="349">
        <f t="shared" si="23"/>
        <v>0</v>
      </c>
      <c r="AI34" s="349">
        <f t="shared" si="24"/>
        <v>0</v>
      </c>
      <c r="AJ34" s="350">
        <f t="shared" si="25"/>
        <v>0</v>
      </c>
      <c r="AK34" s="223"/>
    </row>
    <row r="35" spans="1:37" s="670" customFormat="1" ht="30" customHeight="1" x14ac:dyDescent="0.25">
      <c r="A35" s="1125"/>
      <c r="B35" s="1128"/>
      <c r="C35" s="1128"/>
      <c r="D35" s="1125"/>
      <c r="E35" s="507">
        <v>2025</v>
      </c>
      <c r="F35" s="496">
        <f>+I35+L35</f>
        <v>51</v>
      </c>
      <c r="G35" s="656">
        <f>+K35+N35</f>
        <v>51</v>
      </c>
      <c r="H35" s="559">
        <f>+G35/F35</f>
        <v>1</v>
      </c>
      <c r="I35" s="547">
        <v>37</v>
      </c>
      <c r="J35" s="547">
        <v>37</v>
      </c>
      <c r="K35" s="547">
        <v>37</v>
      </c>
      <c r="L35" s="497">
        <f>+'6. Territorialización'!Q31</f>
        <v>14</v>
      </c>
      <c r="M35" s="497">
        <v>14</v>
      </c>
      <c r="N35" s="497">
        <f>+'6. Territorialización'!U31</f>
        <v>14</v>
      </c>
      <c r="O35" s="498">
        <v>13389703753</v>
      </c>
      <c r="P35" s="499">
        <v>7912418084</v>
      </c>
      <c r="Q35" s="500">
        <v>97530000</v>
      </c>
      <c r="R35" s="500">
        <v>150592000</v>
      </c>
      <c r="S35" s="500">
        <v>5225278453</v>
      </c>
      <c r="T35" s="501">
        <f>+P35+Q35+R35+S35</f>
        <v>13385818537</v>
      </c>
      <c r="U35" s="502">
        <f>+T35/O35</f>
        <v>0.99970983555187842</v>
      </c>
      <c r="V35" s="501">
        <v>188434417</v>
      </c>
      <c r="W35" s="501">
        <v>5132097120</v>
      </c>
      <c r="X35" s="501">
        <v>886915255</v>
      </c>
      <c r="Y35" s="501">
        <v>1271473039</v>
      </c>
      <c r="Z35" s="501">
        <f>+V35+W35+X35+Y35</f>
        <v>7478919831</v>
      </c>
      <c r="AA35" s="559">
        <f>+Z35/T35</f>
        <v>0.55871964873327495</v>
      </c>
      <c r="AB35" s="503">
        <v>2055162060</v>
      </c>
      <c r="AC35" s="504">
        <v>11746500</v>
      </c>
      <c r="AD35" s="505">
        <v>2043053880</v>
      </c>
      <c r="AE35" s="504">
        <v>0</v>
      </c>
      <c r="AF35" s="504">
        <v>0</v>
      </c>
      <c r="AG35" s="506"/>
      <c r="AH35" s="506">
        <f t="shared" si="23"/>
        <v>2055162060</v>
      </c>
      <c r="AI35" s="506">
        <f t="shared" si="24"/>
        <v>2054800380</v>
      </c>
      <c r="AJ35" s="669">
        <f t="shared" si="25"/>
        <v>0.99982401387849673</v>
      </c>
      <c r="AK35" s="357"/>
    </row>
    <row r="36" spans="1:37" s="673" customFormat="1" ht="25.5" customHeight="1" x14ac:dyDescent="0.25">
      <c r="A36" s="1125"/>
      <c r="B36" s="1128"/>
      <c r="C36" s="1128"/>
      <c r="D36" s="1125"/>
      <c r="E36" s="671">
        <v>2026</v>
      </c>
      <c r="F36" s="431">
        <f>+I36+L36</f>
        <v>40</v>
      </c>
      <c r="G36" s="657">
        <f>+K36+N36</f>
        <v>8</v>
      </c>
      <c r="H36" s="666">
        <f>+G36/F36</f>
        <v>0.2</v>
      </c>
      <c r="I36" s="533">
        <v>22</v>
      </c>
      <c r="J36" s="533">
        <v>22</v>
      </c>
      <c r="K36" s="539">
        <v>5</v>
      </c>
      <c r="L36" s="431">
        <v>18</v>
      </c>
      <c r="M36" s="431">
        <v>18</v>
      </c>
      <c r="N36" s="431">
        <v>3</v>
      </c>
      <c r="O36" s="510">
        <v>5338903963</v>
      </c>
      <c r="P36" s="511">
        <v>1757993702</v>
      </c>
      <c r="Q36" s="512">
        <v>0</v>
      </c>
      <c r="R36" s="433"/>
      <c r="S36" s="433"/>
      <c r="T36" s="513">
        <f>+P36+Q36+R36+S36</f>
        <v>1757993702</v>
      </c>
      <c r="U36" s="514">
        <f>+T36/O36</f>
        <v>0.32927988856577228</v>
      </c>
      <c r="V36" s="513">
        <v>199260611</v>
      </c>
      <c r="W36" s="513">
        <v>845356037</v>
      </c>
      <c r="X36" s="513"/>
      <c r="Y36" s="513"/>
      <c r="Z36" s="513">
        <f>+V36+W36+X36+Y36</f>
        <v>1044616648</v>
      </c>
      <c r="AA36" s="672">
        <f>+Z36/T36</f>
        <v>0.5942095508144204</v>
      </c>
      <c r="AB36" s="515">
        <v>5906898706</v>
      </c>
      <c r="AC36" s="515">
        <v>560486124</v>
      </c>
      <c r="AD36" s="516">
        <v>2656443772</v>
      </c>
      <c r="AE36" s="515"/>
      <c r="AF36" s="515"/>
      <c r="AG36" s="517">
        <v>30424333</v>
      </c>
      <c r="AH36" s="517">
        <f>+AB36-AG36</f>
        <v>5876474373</v>
      </c>
      <c r="AI36" s="517">
        <f t="shared" si="24"/>
        <v>3216929896</v>
      </c>
      <c r="AJ36" s="667">
        <f>+AI36/AH36</f>
        <v>0.54742515525643731</v>
      </c>
      <c r="AK36" s="223"/>
    </row>
    <row r="37" spans="1:37" ht="30" customHeight="1" x14ac:dyDescent="0.25">
      <c r="A37" s="1125"/>
      <c r="B37" s="1128"/>
      <c r="C37" s="1128"/>
      <c r="D37" s="1125"/>
      <c r="E37" s="58">
        <v>2027</v>
      </c>
      <c r="F37" s="202">
        <v>215</v>
      </c>
      <c r="G37" s="658"/>
      <c r="H37" s="557"/>
      <c r="I37" s="537"/>
      <c r="J37" s="540"/>
      <c r="K37" s="537"/>
      <c r="L37" s="386"/>
      <c r="M37" s="386"/>
      <c r="N37" s="386"/>
      <c r="O37" s="380">
        <v>36884000000</v>
      </c>
      <c r="P37" s="331"/>
      <c r="Q37" s="332"/>
      <c r="R37" s="332"/>
      <c r="S37" s="332"/>
      <c r="T37" s="333"/>
      <c r="U37" s="334"/>
      <c r="V37" s="335"/>
      <c r="W37" s="335"/>
      <c r="X37" s="335"/>
      <c r="Y37" s="335"/>
      <c r="Z37" s="335"/>
      <c r="AA37" s="335"/>
      <c r="AB37" s="56"/>
      <c r="AC37" s="56"/>
      <c r="AD37" s="60"/>
      <c r="AE37" s="56"/>
      <c r="AF37" s="56"/>
      <c r="AG37" s="57"/>
      <c r="AH37" s="57">
        <f t="shared" si="23"/>
        <v>0</v>
      </c>
      <c r="AI37" s="57">
        <f t="shared" si="24"/>
        <v>0</v>
      </c>
      <c r="AJ37" s="55">
        <f t="shared" si="25"/>
        <v>0</v>
      </c>
      <c r="AK37" s="223"/>
    </row>
    <row r="38" spans="1:37" ht="30" customHeight="1" x14ac:dyDescent="0.25">
      <c r="A38" s="1126"/>
      <c r="B38" s="1129"/>
      <c r="C38" s="1129"/>
      <c r="D38" s="1126"/>
      <c r="E38" s="365" t="s">
        <v>80</v>
      </c>
      <c r="F38" s="204">
        <f t="shared" ref="F38:G38" si="31">F34+F35+F36+F37</f>
        <v>340</v>
      </c>
      <c r="G38" s="660">
        <f t="shared" si="31"/>
        <v>93</v>
      </c>
      <c r="H38" s="558">
        <f>+G38/F38</f>
        <v>0.27352941176470591</v>
      </c>
      <c r="I38" s="541"/>
      <c r="J38" s="542"/>
      <c r="K38" s="541"/>
      <c r="L38" s="271"/>
      <c r="M38" s="271"/>
      <c r="N38" s="271"/>
      <c r="O38" s="381">
        <f t="shared" ref="O38:S38" si="32">SUM(O34:O37)</f>
        <v>59467621023</v>
      </c>
      <c r="P38" s="366">
        <f t="shared" si="32"/>
        <v>9670411786</v>
      </c>
      <c r="Q38" s="366">
        <f t="shared" si="32"/>
        <v>97530000</v>
      </c>
      <c r="R38" s="366">
        <f t="shared" si="32"/>
        <v>1085999181</v>
      </c>
      <c r="S38" s="366">
        <f t="shared" si="32"/>
        <v>7918226505</v>
      </c>
      <c r="T38" s="366">
        <f t="shared" ref="T38" si="33">SUM(T34:T37)</f>
        <v>18772167472</v>
      </c>
      <c r="U38" s="63"/>
      <c r="V38" s="366">
        <f t="shared" ref="V38:Z38" si="34">SUM(V34:V37)</f>
        <v>387695028</v>
      </c>
      <c r="W38" s="366">
        <f t="shared" si="34"/>
        <v>5977453157</v>
      </c>
      <c r="X38" s="366">
        <f t="shared" si="34"/>
        <v>886915255</v>
      </c>
      <c r="Y38" s="366">
        <f t="shared" si="34"/>
        <v>2421736180</v>
      </c>
      <c r="Z38" s="366">
        <f t="shared" si="34"/>
        <v>9673799620</v>
      </c>
      <c r="AA38" s="360">
        <f>+Z38/T38</f>
        <v>0.51532672689124193</v>
      </c>
      <c r="AB38" s="366">
        <f t="shared" ref="AB38:AI38" si="35">SUM(AB34:AB37)</f>
        <v>7962060766</v>
      </c>
      <c r="AC38" s="366">
        <f t="shared" si="35"/>
        <v>572232624</v>
      </c>
      <c r="AD38" s="366">
        <f t="shared" si="35"/>
        <v>4699497652</v>
      </c>
      <c r="AE38" s="366">
        <f t="shared" si="35"/>
        <v>0</v>
      </c>
      <c r="AF38" s="366">
        <f t="shared" si="35"/>
        <v>0</v>
      </c>
      <c r="AG38" s="366">
        <f t="shared" si="35"/>
        <v>30424333</v>
      </c>
      <c r="AH38" s="366">
        <f t="shared" si="35"/>
        <v>7931636433</v>
      </c>
      <c r="AI38" s="366">
        <f t="shared" si="35"/>
        <v>5271730276</v>
      </c>
      <c r="AJ38" s="64">
        <f t="shared" si="25"/>
        <v>0.66464598075457448</v>
      </c>
      <c r="AK38" s="223"/>
    </row>
    <row r="39" spans="1:37" ht="30" customHeight="1" x14ac:dyDescent="0.25">
      <c r="A39" s="1124" t="s">
        <v>863</v>
      </c>
      <c r="B39" s="1127">
        <v>7</v>
      </c>
      <c r="C39" s="1127" t="str">
        <f>+'3. Actividades Proyecto'!X15</f>
        <v>Implementar regulación semafórica en 83 intersecciones de la ciudad</v>
      </c>
      <c r="D39" s="1127" t="s">
        <v>589</v>
      </c>
      <c r="E39" s="201">
        <v>2024</v>
      </c>
      <c r="F39" s="206">
        <f>+I39+L39</f>
        <v>29</v>
      </c>
      <c r="G39" s="655">
        <f>+K39+N39</f>
        <v>29</v>
      </c>
      <c r="H39" s="555">
        <f>+G39/F39</f>
        <v>1</v>
      </c>
      <c r="I39" s="546">
        <v>29</v>
      </c>
      <c r="J39" s="546">
        <v>29</v>
      </c>
      <c r="K39" s="546">
        <v>29</v>
      </c>
      <c r="L39" s="387">
        <v>0</v>
      </c>
      <c r="M39" s="387">
        <v>0</v>
      </c>
      <c r="N39" s="387">
        <v>0</v>
      </c>
      <c r="O39" s="379">
        <v>3774496437</v>
      </c>
      <c r="P39" s="336"/>
      <c r="Q39" s="337"/>
      <c r="R39" s="364">
        <v>3600931551</v>
      </c>
      <c r="S39" s="337">
        <v>172734165</v>
      </c>
      <c r="T39" s="337">
        <f t="shared" ref="T39" si="36">SUM(P39+Q39+R39+S39)</f>
        <v>3773665716</v>
      </c>
      <c r="U39" s="358">
        <f>+T39/O39</f>
        <v>0.99977991209851025</v>
      </c>
      <c r="V39" s="337"/>
      <c r="W39" s="337"/>
      <c r="X39" s="337"/>
      <c r="Y39" s="337">
        <v>1102982283</v>
      </c>
      <c r="Z39" s="337">
        <f>+X39+Y39</f>
        <v>1102982283</v>
      </c>
      <c r="AA39" s="359">
        <f>+Z39/T39</f>
        <v>0.29228404580815287</v>
      </c>
      <c r="AB39" s="347"/>
      <c r="AC39" s="347"/>
      <c r="AD39" s="348"/>
      <c r="AE39" s="349"/>
      <c r="AF39" s="349"/>
      <c r="AG39" s="349"/>
      <c r="AH39" s="349">
        <f t="shared" si="23"/>
        <v>0</v>
      </c>
      <c r="AI39" s="349">
        <f t="shared" si="24"/>
        <v>0</v>
      </c>
      <c r="AJ39" s="350">
        <f t="shared" si="25"/>
        <v>0</v>
      </c>
      <c r="AK39" s="223"/>
    </row>
    <row r="40" spans="1:37" s="670" customFormat="1" ht="30" customHeight="1" x14ac:dyDescent="0.25">
      <c r="A40" s="1125"/>
      <c r="B40" s="1128"/>
      <c r="C40" s="1128"/>
      <c r="D40" s="1125"/>
      <c r="E40" s="201">
        <v>2025</v>
      </c>
      <c r="F40" s="496">
        <f>+I40+L40</f>
        <v>44</v>
      </c>
      <c r="G40" s="656">
        <f>+K40+N40</f>
        <v>44</v>
      </c>
      <c r="H40" s="559">
        <f>+G40/F40</f>
        <v>1</v>
      </c>
      <c r="I40" s="546">
        <v>34</v>
      </c>
      <c r="J40" s="546">
        <v>34</v>
      </c>
      <c r="K40" s="546">
        <v>34</v>
      </c>
      <c r="L40" s="497">
        <f>+'6. Territorialización'!Q53</f>
        <v>10</v>
      </c>
      <c r="M40" s="497">
        <v>10</v>
      </c>
      <c r="N40" s="497">
        <f>+'6. Territorialización'!U53</f>
        <v>10</v>
      </c>
      <c r="O40" s="498">
        <v>1346309097</v>
      </c>
      <c r="P40" s="522">
        <v>1312576840</v>
      </c>
      <c r="Q40" s="332">
        <v>0</v>
      </c>
      <c r="R40" s="337">
        <v>0</v>
      </c>
      <c r="S40" s="337">
        <v>33732257</v>
      </c>
      <c r="T40" s="501">
        <f>+P40+Q40+R40+S40</f>
        <v>1346309097</v>
      </c>
      <c r="U40" s="502">
        <f>+T40/O40</f>
        <v>1</v>
      </c>
      <c r="V40" s="337">
        <v>518935198</v>
      </c>
      <c r="W40" s="337">
        <v>172810733</v>
      </c>
      <c r="X40" s="337">
        <v>176544000</v>
      </c>
      <c r="Y40" s="337">
        <v>308753891</v>
      </c>
      <c r="Z40" s="501">
        <f>+V40+W40+X40+Y40</f>
        <v>1177043822</v>
      </c>
      <c r="AA40" s="559">
        <f>+Z40/T40</f>
        <v>0.87427458124053659</v>
      </c>
      <c r="AB40" s="503">
        <v>2670683433</v>
      </c>
      <c r="AC40" s="504">
        <v>11276573</v>
      </c>
      <c r="AD40" s="505">
        <v>2561298054</v>
      </c>
      <c r="AE40" s="504">
        <v>93908953</v>
      </c>
      <c r="AF40" s="504">
        <v>4055983</v>
      </c>
      <c r="AG40" s="506">
        <v>14452</v>
      </c>
      <c r="AH40" s="506">
        <f>AB40-AG40</f>
        <v>2670668981</v>
      </c>
      <c r="AI40" s="506">
        <f>AC40+AD40+AE40+AF40</f>
        <v>2670539563</v>
      </c>
      <c r="AJ40" s="669">
        <f t="shared" si="25"/>
        <v>0.99995154098058547</v>
      </c>
      <c r="AK40" s="357"/>
    </row>
    <row r="41" spans="1:37" s="673" customFormat="1" ht="25.5" customHeight="1" x14ac:dyDescent="0.25">
      <c r="A41" s="1125"/>
      <c r="B41" s="1128"/>
      <c r="C41" s="1128"/>
      <c r="D41" s="1125"/>
      <c r="E41" s="674">
        <v>2026</v>
      </c>
      <c r="F41" s="431">
        <v>9</v>
      </c>
      <c r="G41" s="657">
        <f>+K41+N41</f>
        <v>8</v>
      </c>
      <c r="H41" s="666">
        <f>+G41/F41</f>
        <v>0.88888888888888884</v>
      </c>
      <c r="I41" s="548">
        <v>8</v>
      </c>
      <c r="J41" s="548">
        <v>8</v>
      </c>
      <c r="K41" s="539">
        <v>7</v>
      </c>
      <c r="L41" s="523">
        <v>1</v>
      </c>
      <c r="M41" s="523">
        <v>1</v>
      </c>
      <c r="N41" s="523">
        <v>1</v>
      </c>
      <c r="O41" s="510">
        <v>1583681000</v>
      </c>
      <c r="P41" s="511">
        <v>943088000</v>
      </c>
      <c r="Q41" s="340">
        <v>0</v>
      </c>
      <c r="R41" s="340"/>
      <c r="S41" s="340"/>
      <c r="T41" s="513">
        <f>+P41+Q41+R41+S41</f>
        <v>943088000</v>
      </c>
      <c r="U41" s="514">
        <f>+T41/O41</f>
        <v>0.59550376622564771</v>
      </c>
      <c r="V41" s="340">
        <v>632590198</v>
      </c>
      <c r="W41" s="340">
        <v>172810733</v>
      </c>
      <c r="X41" s="340"/>
      <c r="Y41" s="340"/>
      <c r="Z41" s="513">
        <f>+V41+W41+X41+Y41</f>
        <v>805400931</v>
      </c>
      <c r="AA41" s="672">
        <f>+Z41/T41</f>
        <v>0.85400400704918311</v>
      </c>
      <c r="AB41" s="515">
        <v>169265275</v>
      </c>
      <c r="AC41" s="515">
        <v>77641584</v>
      </c>
      <c r="AD41" s="515">
        <v>78860860</v>
      </c>
      <c r="AE41" s="517"/>
      <c r="AF41" s="517"/>
      <c r="AG41" s="517"/>
      <c r="AH41" s="517">
        <f>+AB41-AG41</f>
        <v>169265275</v>
      </c>
      <c r="AI41" s="517">
        <f t="shared" si="24"/>
        <v>156502444</v>
      </c>
      <c r="AJ41" s="667">
        <f>+AI41/AH41</f>
        <v>0.92459864552844639</v>
      </c>
      <c r="AK41" s="223"/>
    </row>
    <row r="42" spans="1:37" ht="30" customHeight="1" x14ac:dyDescent="0.25">
      <c r="A42" s="1125"/>
      <c r="B42" s="1128"/>
      <c r="C42" s="1128"/>
      <c r="D42" s="1125"/>
      <c r="E42" s="201">
        <v>2027</v>
      </c>
      <c r="F42" s="206">
        <v>1</v>
      </c>
      <c r="G42" s="661"/>
      <c r="H42" s="358"/>
      <c r="I42" s="536"/>
      <c r="J42" s="540"/>
      <c r="K42" s="537"/>
      <c r="L42" s="386"/>
      <c r="M42" s="386"/>
      <c r="N42" s="386"/>
      <c r="O42" s="379">
        <v>9823500000</v>
      </c>
      <c r="P42" s="336"/>
      <c r="Q42" s="337"/>
      <c r="R42" s="337"/>
      <c r="S42" s="337"/>
      <c r="T42" s="337"/>
      <c r="U42" s="338"/>
      <c r="V42" s="339"/>
      <c r="W42" s="339"/>
      <c r="X42" s="339"/>
      <c r="Y42" s="339"/>
      <c r="Z42" s="339"/>
      <c r="AA42" s="335"/>
      <c r="AB42" s="56"/>
      <c r="AC42" s="56"/>
      <c r="AD42" s="207"/>
      <c r="AE42" s="57"/>
      <c r="AF42" s="57"/>
      <c r="AG42" s="57"/>
      <c r="AH42" s="57">
        <f t="shared" si="23"/>
        <v>0</v>
      </c>
      <c r="AI42" s="57">
        <f t="shared" si="24"/>
        <v>0</v>
      </c>
      <c r="AJ42" s="55">
        <f t="shared" si="25"/>
        <v>0</v>
      </c>
      <c r="AK42" s="223"/>
    </row>
    <row r="43" spans="1:37" ht="30" customHeight="1" x14ac:dyDescent="0.25">
      <c r="A43" s="1126"/>
      <c r="B43" s="1129"/>
      <c r="C43" s="1129"/>
      <c r="D43" s="1126"/>
      <c r="E43" s="365" t="s">
        <v>80</v>
      </c>
      <c r="F43" s="204">
        <f t="shared" ref="F43:G43" si="37">F39+F40+F41+F42</f>
        <v>83</v>
      </c>
      <c r="G43" s="660">
        <f t="shared" si="37"/>
        <v>81</v>
      </c>
      <c r="H43" s="558">
        <f>+G43/F43</f>
        <v>0.97590361445783136</v>
      </c>
      <c r="I43" s="541"/>
      <c r="J43" s="542"/>
      <c r="K43" s="541"/>
      <c r="L43" s="271"/>
      <c r="M43" s="271"/>
      <c r="N43" s="271"/>
      <c r="O43" s="381">
        <f t="shared" ref="O43:S43" si="38">SUM(O39:O42)</f>
        <v>16527986534</v>
      </c>
      <c r="P43" s="366">
        <f t="shared" si="38"/>
        <v>2255664840</v>
      </c>
      <c r="Q43" s="366">
        <f t="shared" si="38"/>
        <v>0</v>
      </c>
      <c r="R43" s="366">
        <f t="shared" si="38"/>
        <v>3600931551</v>
      </c>
      <c r="S43" s="366">
        <f t="shared" si="38"/>
        <v>206466422</v>
      </c>
      <c r="T43" s="366">
        <f t="shared" ref="T43" si="39">SUM(T39:T42)</f>
        <v>6063062813</v>
      </c>
      <c r="U43" s="63"/>
      <c r="V43" s="366">
        <f t="shared" ref="V43:Z43" si="40">SUM(V39:V42)</f>
        <v>1151525396</v>
      </c>
      <c r="W43" s="366">
        <f t="shared" si="40"/>
        <v>345621466</v>
      </c>
      <c r="X43" s="366">
        <f t="shared" si="40"/>
        <v>176544000</v>
      </c>
      <c r="Y43" s="366">
        <f t="shared" si="40"/>
        <v>1411736174</v>
      </c>
      <c r="Z43" s="366">
        <f t="shared" si="40"/>
        <v>3085427036</v>
      </c>
      <c r="AA43" s="360">
        <f>+Z43/T43</f>
        <v>0.50888917551446777</v>
      </c>
      <c r="AB43" s="366">
        <f t="shared" ref="AB43:AI43" si="41">SUM(AB39:AB42)</f>
        <v>2839948708</v>
      </c>
      <c r="AC43" s="366">
        <f t="shared" si="41"/>
        <v>88918157</v>
      </c>
      <c r="AD43" s="366">
        <f t="shared" si="41"/>
        <v>2640158914</v>
      </c>
      <c r="AE43" s="366">
        <f t="shared" si="41"/>
        <v>93908953</v>
      </c>
      <c r="AF43" s="366">
        <f t="shared" si="41"/>
        <v>4055983</v>
      </c>
      <c r="AG43" s="366">
        <f t="shared" si="41"/>
        <v>14452</v>
      </c>
      <c r="AH43" s="366">
        <f t="shared" si="41"/>
        <v>2839934256</v>
      </c>
      <c r="AI43" s="366">
        <f t="shared" si="41"/>
        <v>2827042007</v>
      </c>
      <c r="AJ43" s="64">
        <f t="shared" si="25"/>
        <v>0.99546037061500203</v>
      </c>
      <c r="AK43" s="223"/>
    </row>
    <row r="44" spans="1:37" ht="30" customHeight="1" x14ac:dyDescent="0.25">
      <c r="A44" s="1124" t="s">
        <v>863</v>
      </c>
      <c r="B44" s="1127">
        <v>8</v>
      </c>
      <c r="C44" s="1127" t="str">
        <f>+'3. Actividades Proyecto'!X16</f>
        <v xml:space="preserve">Operar 100% del Sistema Inteligente de Transporte - SIT realizando la renovación de la infraestructura tecnológica necesaria para la operación
</v>
      </c>
      <c r="D44" s="1127" t="s">
        <v>598</v>
      </c>
      <c r="E44" s="201">
        <v>2024</v>
      </c>
      <c r="F44" s="203">
        <f>+I44+L44</f>
        <v>1</v>
      </c>
      <c r="G44" s="661">
        <f>+K44+N44</f>
        <v>1</v>
      </c>
      <c r="H44" s="555">
        <f>+G44/F44</f>
        <v>1</v>
      </c>
      <c r="I44" s="543">
        <v>1</v>
      </c>
      <c r="J44" s="543"/>
      <c r="K44" s="543">
        <v>1</v>
      </c>
      <c r="L44" s="387">
        <v>0</v>
      </c>
      <c r="M44" s="387">
        <v>0</v>
      </c>
      <c r="N44" s="387">
        <v>0</v>
      </c>
      <c r="O44" s="379">
        <v>3976630040</v>
      </c>
      <c r="P44" s="336"/>
      <c r="Q44" s="337"/>
      <c r="R44" s="364">
        <v>27755505</v>
      </c>
      <c r="S44" s="337">
        <v>3476377647</v>
      </c>
      <c r="T44" s="337">
        <f t="shared" ref="T44" si="42">SUM(P44+Q44+R44+S44)</f>
        <v>3504133152</v>
      </c>
      <c r="U44" s="358">
        <f>+T44/O44</f>
        <v>0.88118158258443369</v>
      </c>
      <c r="V44" s="337"/>
      <c r="W44" s="337"/>
      <c r="X44" s="337"/>
      <c r="Y44" s="337">
        <v>7751298</v>
      </c>
      <c r="Z44" s="337">
        <f>+X44+Y44</f>
        <v>7751298</v>
      </c>
      <c r="AA44" s="359">
        <f>+Z44/T44</f>
        <v>2.2120443669715892E-3</v>
      </c>
      <c r="AB44" s="347"/>
      <c r="AC44" s="347"/>
      <c r="AD44" s="348"/>
      <c r="AE44" s="349"/>
      <c r="AF44" s="349"/>
      <c r="AG44" s="349"/>
      <c r="AH44" s="349">
        <f t="shared" si="23"/>
        <v>0</v>
      </c>
      <c r="AI44" s="349">
        <f t="shared" si="24"/>
        <v>0</v>
      </c>
      <c r="AJ44" s="350">
        <f t="shared" si="25"/>
        <v>0</v>
      </c>
      <c r="AK44" s="223"/>
    </row>
    <row r="45" spans="1:37" s="670" customFormat="1" ht="30" customHeight="1" x14ac:dyDescent="0.25">
      <c r="A45" s="1125"/>
      <c r="B45" s="1128"/>
      <c r="C45" s="1128"/>
      <c r="D45" s="1125"/>
      <c r="E45" s="201">
        <v>2025</v>
      </c>
      <c r="F45" s="203">
        <f>+I45+L45</f>
        <v>1</v>
      </c>
      <c r="G45" s="665">
        <f>+K45+N45</f>
        <v>1</v>
      </c>
      <c r="H45" s="559">
        <f>+G45/F45</f>
        <v>1</v>
      </c>
      <c r="I45" s="549">
        <v>1</v>
      </c>
      <c r="J45" s="549">
        <v>1</v>
      </c>
      <c r="K45" s="549">
        <v>1</v>
      </c>
      <c r="L45" s="203">
        <v>0</v>
      </c>
      <c r="M45" s="203">
        <v>0</v>
      </c>
      <c r="N45" s="203">
        <v>0</v>
      </c>
      <c r="O45" s="498">
        <v>34873377236</v>
      </c>
      <c r="P45" s="522">
        <v>1140851880</v>
      </c>
      <c r="Q45" s="332">
        <v>7951112505</v>
      </c>
      <c r="R45" s="337">
        <v>0</v>
      </c>
      <c r="S45" s="337">
        <v>25775689530</v>
      </c>
      <c r="T45" s="501">
        <f>+P45+Q45+R45+S45</f>
        <v>34867653915</v>
      </c>
      <c r="U45" s="502">
        <f>+T45/O45</f>
        <v>0.9998358828007603</v>
      </c>
      <c r="V45" s="337">
        <v>83941522</v>
      </c>
      <c r="W45" s="337">
        <v>287533684</v>
      </c>
      <c r="X45" s="337">
        <v>1629223825</v>
      </c>
      <c r="Y45" s="337">
        <v>4607074953</v>
      </c>
      <c r="Z45" s="501">
        <f>+V45+W45+X45+Y45</f>
        <v>6607773984</v>
      </c>
      <c r="AA45" s="559">
        <f>+Z45/T45</f>
        <v>0.18951014026089516</v>
      </c>
      <c r="AB45" s="503">
        <v>3496381854</v>
      </c>
      <c r="AC45" s="504">
        <v>251460242</v>
      </c>
      <c r="AD45" s="505">
        <v>772528366</v>
      </c>
      <c r="AE45" s="504">
        <v>1471935070</v>
      </c>
      <c r="AF45" s="504">
        <v>1000155701</v>
      </c>
      <c r="AG45" s="506"/>
      <c r="AH45" s="506">
        <f t="shared" si="23"/>
        <v>3496381854</v>
      </c>
      <c r="AI45" s="506">
        <f t="shared" si="24"/>
        <v>3496079379</v>
      </c>
      <c r="AJ45" s="669">
        <f t="shared" si="25"/>
        <v>0.99991348914030831</v>
      </c>
      <c r="AK45" s="357"/>
    </row>
    <row r="46" spans="1:37" s="673" customFormat="1" ht="25.5" customHeight="1" x14ac:dyDescent="0.25">
      <c r="A46" s="1125"/>
      <c r="B46" s="1128"/>
      <c r="C46" s="1128"/>
      <c r="D46" s="1125"/>
      <c r="E46" s="674">
        <v>2026</v>
      </c>
      <c r="F46" s="650">
        <f>+I46+L46</f>
        <v>1</v>
      </c>
      <c r="G46" s="696">
        <f>+K46+N46</f>
        <v>0.5</v>
      </c>
      <c r="H46" s="697">
        <f>+G46/F46</f>
        <v>0.5</v>
      </c>
      <c r="I46" s="550">
        <v>1</v>
      </c>
      <c r="J46" s="550">
        <v>1</v>
      </c>
      <c r="K46" s="609">
        <f>+'3. Actividades Proyecto'!AZ16</f>
        <v>0.5</v>
      </c>
      <c r="L46" s="509">
        <v>0</v>
      </c>
      <c r="M46" s="509">
        <v>0</v>
      </c>
      <c r="N46" s="509">
        <v>0</v>
      </c>
      <c r="O46" s="510">
        <v>52939188774</v>
      </c>
      <c r="P46" s="511">
        <v>2894584394</v>
      </c>
      <c r="Q46" s="340">
        <v>7315550</v>
      </c>
      <c r="R46" s="340"/>
      <c r="S46" s="340"/>
      <c r="T46" s="513">
        <f>+P46+Q46+R46+S46</f>
        <v>2901899944</v>
      </c>
      <c r="U46" s="514">
        <f>+T46/O46</f>
        <v>5.481572368606466E-2</v>
      </c>
      <c r="V46" s="340">
        <v>87606269</v>
      </c>
      <c r="W46" s="340">
        <v>2152472727</v>
      </c>
      <c r="X46" s="340"/>
      <c r="Y46" s="340"/>
      <c r="Z46" s="513">
        <f>+V46+W46+X46+Y46</f>
        <v>2240078996</v>
      </c>
      <c r="AA46" s="672">
        <f>+Z46/T46</f>
        <v>0.77193529729776234</v>
      </c>
      <c r="AB46" s="515">
        <v>28259879931</v>
      </c>
      <c r="AC46" s="515">
        <v>505603344</v>
      </c>
      <c r="AD46" s="524">
        <v>5265798414</v>
      </c>
      <c r="AE46" s="517"/>
      <c r="AF46" s="517"/>
      <c r="AG46" s="517"/>
      <c r="AH46" s="517">
        <f>+AB46-AG46</f>
        <v>28259879931</v>
      </c>
      <c r="AI46" s="517">
        <f t="shared" si="24"/>
        <v>5771401758</v>
      </c>
      <c r="AJ46" s="667">
        <f>+AI46/AH46</f>
        <v>0.2042259829868914</v>
      </c>
      <c r="AK46" s="223"/>
    </row>
    <row r="47" spans="1:37" ht="30" customHeight="1" x14ac:dyDescent="0.25">
      <c r="A47" s="1125"/>
      <c r="B47" s="1128"/>
      <c r="C47" s="1128"/>
      <c r="D47" s="1125"/>
      <c r="E47" s="201">
        <v>2027</v>
      </c>
      <c r="F47" s="203">
        <v>1</v>
      </c>
      <c r="G47" s="661">
        <v>0</v>
      </c>
      <c r="H47" s="358"/>
      <c r="I47" s="536"/>
      <c r="J47" s="540"/>
      <c r="K47" s="537"/>
      <c r="L47" s="59"/>
      <c r="M47" s="59"/>
      <c r="N47" s="59"/>
      <c r="O47" s="379">
        <v>63378331000</v>
      </c>
      <c r="P47" s="336"/>
      <c r="Q47" s="337"/>
      <c r="R47" s="337"/>
      <c r="S47" s="337"/>
      <c r="T47" s="337"/>
      <c r="U47" s="338"/>
      <c r="V47" s="339"/>
      <c r="W47" s="339"/>
      <c r="X47" s="339"/>
      <c r="Y47" s="339"/>
      <c r="Z47" s="339"/>
      <c r="AA47" s="335"/>
      <c r="AB47" s="56"/>
      <c r="AC47" s="56"/>
      <c r="AD47" s="207"/>
      <c r="AE47" s="57"/>
      <c r="AF47" s="57"/>
      <c r="AG47" s="57"/>
      <c r="AH47" s="57">
        <f t="shared" si="23"/>
        <v>0</v>
      </c>
      <c r="AI47" s="57">
        <f t="shared" si="24"/>
        <v>0</v>
      </c>
      <c r="AJ47" s="55">
        <f t="shared" si="25"/>
        <v>0</v>
      </c>
      <c r="AK47" s="223"/>
    </row>
    <row r="48" spans="1:37" ht="30" customHeight="1" x14ac:dyDescent="0.25">
      <c r="A48" s="1126"/>
      <c r="B48" s="1129"/>
      <c r="C48" s="1129"/>
      <c r="D48" s="1126"/>
      <c r="E48" s="365" t="s">
        <v>80</v>
      </c>
      <c r="F48" s="61">
        <f>(F44+F45+F46+F47)/4</f>
        <v>1</v>
      </c>
      <c r="G48" s="664">
        <f>(G44+G45+G46+G47)/3</f>
        <v>0.83333333333333337</v>
      </c>
      <c r="H48" s="558">
        <f>+G48/F48</f>
        <v>0.83333333333333337</v>
      </c>
      <c r="I48" s="541"/>
      <c r="J48" s="542"/>
      <c r="K48" s="541"/>
      <c r="L48" s="62"/>
      <c r="M48" s="62"/>
      <c r="N48" s="62"/>
      <c r="O48" s="381">
        <f t="shared" ref="O48:S48" si="43">SUM(O44:O47)</f>
        <v>155167527050</v>
      </c>
      <c r="P48" s="366">
        <f t="shared" si="43"/>
        <v>4035436274</v>
      </c>
      <c r="Q48" s="366">
        <f t="shared" si="43"/>
        <v>7958428055</v>
      </c>
      <c r="R48" s="366">
        <f t="shared" si="43"/>
        <v>27755505</v>
      </c>
      <c r="S48" s="366">
        <f t="shared" si="43"/>
        <v>29252067177</v>
      </c>
      <c r="T48" s="366">
        <f t="shared" ref="T48" si="44">SUM(T44:T47)</f>
        <v>41273687011</v>
      </c>
      <c r="U48" s="63"/>
      <c r="V48" s="366">
        <f t="shared" ref="V48:Z48" si="45">SUM(V44:V47)</f>
        <v>171547791</v>
      </c>
      <c r="W48" s="366">
        <f t="shared" si="45"/>
        <v>2440006411</v>
      </c>
      <c r="X48" s="366">
        <f t="shared" si="45"/>
        <v>1629223825</v>
      </c>
      <c r="Y48" s="366">
        <f t="shared" si="45"/>
        <v>4614826251</v>
      </c>
      <c r="Z48" s="366">
        <f t="shared" si="45"/>
        <v>8855604278</v>
      </c>
      <c r="AA48" s="360">
        <f>+Z48/T48</f>
        <v>0.21455811000456201</v>
      </c>
      <c r="AB48" s="366">
        <f t="shared" ref="AB48:AI48" si="46">SUM(AB44:AB47)</f>
        <v>31756261785</v>
      </c>
      <c r="AC48" s="366">
        <f t="shared" si="46"/>
        <v>757063586</v>
      </c>
      <c r="AD48" s="366">
        <f t="shared" si="46"/>
        <v>6038326780</v>
      </c>
      <c r="AE48" s="366">
        <f t="shared" si="46"/>
        <v>1471935070</v>
      </c>
      <c r="AF48" s="366">
        <f t="shared" si="46"/>
        <v>1000155701</v>
      </c>
      <c r="AG48" s="366">
        <f t="shared" si="46"/>
        <v>0</v>
      </c>
      <c r="AH48" s="366">
        <f t="shared" si="46"/>
        <v>31756261785</v>
      </c>
      <c r="AI48" s="366">
        <f t="shared" si="46"/>
        <v>9267481137</v>
      </c>
      <c r="AJ48" s="64">
        <f t="shared" si="25"/>
        <v>0.29183161417876563</v>
      </c>
      <c r="AK48" s="223"/>
    </row>
    <row r="49" spans="1:38" ht="30" customHeight="1" x14ac:dyDescent="0.25">
      <c r="A49" s="1124" t="s">
        <v>863</v>
      </c>
      <c r="B49" s="1127">
        <v>9</v>
      </c>
      <c r="C49" s="1127" t="str">
        <f>+'3. Actividades Proyecto'!X17</f>
        <v>Desarrollar 160 dispositivos para la actualización y ampliación tecnológica requerida (ampliación del Sistema de Detección Electrónica de Infracciones)</v>
      </c>
      <c r="D49" s="1127" t="s">
        <v>589</v>
      </c>
      <c r="E49" s="201">
        <v>2024</v>
      </c>
      <c r="F49" s="206">
        <f>+I49+L49</f>
        <v>0</v>
      </c>
      <c r="G49" s="655">
        <f>+K49+N49</f>
        <v>0</v>
      </c>
      <c r="H49" s="555" t="e">
        <f>+G49/F49</f>
        <v>#DIV/0!</v>
      </c>
      <c r="I49" s="546">
        <v>0</v>
      </c>
      <c r="J49" s="546"/>
      <c r="K49" s="546">
        <v>0</v>
      </c>
      <c r="L49" s="387">
        <v>0</v>
      </c>
      <c r="M49" s="387">
        <v>0</v>
      </c>
      <c r="N49" s="387">
        <v>0</v>
      </c>
      <c r="O49" s="379">
        <v>22198883437</v>
      </c>
      <c r="P49" s="336"/>
      <c r="Q49" s="337"/>
      <c r="R49" s="364">
        <v>31990718</v>
      </c>
      <c r="S49" s="337">
        <v>21804501973</v>
      </c>
      <c r="T49" s="337">
        <f>SUM(P49+Q49+R49+S49)</f>
        <v>21836492691</v>
      </c>
      <c r="U49" s="358">
        <f>+T49/O49</f>
        <v>0.98367527146000577</v>
      </c>
      <c r="V49" s="337"/>
      <c r="W49" s="337"/>
      <c r="X49" s="337"/>
      <c r="Y49" s="337">
        <v>227229718</v>
      </c>
      <c r="Z49" s="337">
        <f>+X49+Y49</f>
        <v>227229718</v>
      </c>
      <c r="AA49" s="359">
        <f>+Z49/T49</f>
        <v>1.0405962221838568E-2</v>
      </c>
      <c r="AB49" s="347"/>
      <c r="AC49" s="347"/>
      <c r="AD49" s="348"/>
      <c r="AE49" s="349"/>
      <c r="AF49" s="349"/>
      <c r="AG49" s="349"/>
      <c r="AH49" s="349">
        <f t="shared" si="23"/>
        <v>0</v>
      </c>
      <c r="AI49" s="349">
        <f t="shared" si="24"/>
        <v>0</v>
      </c>
      <c r="AJ49" s="350">
        <f t="shared" si="25"/>
        <v>0</v>
      </c>
      <c r="AK49" s="223"/>
    </row>
    <row r="50" spans="1:38" s="670" customFormat="1" ht="30" customHeight="1" x14ac:dyDescent="0.25">
      <c r="A50" s="1125"/>
      <c r="B50" s="1128"/>
      <c r="C50" s="1128"/>
      <c r="D50" s="1125"/>
      <c r="E50" s="201">
        <v>2025</v>
      </c>
      <c r="F50" s="496">
        <f>+I50+L50</f>
        <v>25</v>
      </c>
      <c r="G50" s="656">
        <f>+K50+N50</f>
        <v>25</v>
      </c>
      <c r="H50" s="559">
        <f>+G50/F50</f>
        <v>1</v>
      </c>
      <c r="I50" s="546">
        <v>20</v>
      </c>
      <c r="J50" s="546">
        <v>20</v>
      </c>
      <c r="K50" s="546">
        <v>20</v>
      </c>
      <c r="L50" s="497">
        <v>5</v>
      </c>
      <c r="M50" s="497">
        <v>5</v>
      </c>
      <c r="N50" s="497">
        <v>5</v>
      </c>
      <c r="O50" s="498">
        <v>18229436064</v>
      </c>
      <c r="P50" s="522">
        <v>760583064</v>
      </c>
      <c r="Q50" s="332">
        <v>0</v>
      </c>
      <c r="R50" s="337">
        <v>0</v>
      </c>
      <c r="S50" s="337">
        <v>17468853000</v>
      </c>
      <c r="T50" s="501">
        <f>+P50+Q50+R50+S50</f>
        <v>18229436064</v>
      </c>
      <c r="U50" s="502">
        <f>+T50/O50</f>
        <v>1</v>
      </c>
      <c r="V50" s="337">
        <v>11029973</v>
      </c>
      <c r="W50" s="337">
        <v>151307728</v>
      </c>
      <c r="X50" s="337">
        <v>144131068</v>
      </c>
      <c r="Y50" s="337">
        <v>324682023</v>
      </c>
      <c r="Z50" s="501">
        <f>+V50+W50+X50+Y50</f>
        <v>631150792</v>
      </c>
      <c r="AA50" s="559">
        <f>+Z50/T50</f>
        <v>3.4622617495360386E-2</v>
      </c>
      <c r="AB50" s="503">
        <v>21609262973</v>
      </c>
      <c r="AC50" s="504">
        <v>338336112</v>
      </c>
      <c r="AD50" s="505">
        <v>1390007625</v>
      </c>
      <c r="AE50" s="504">
        <v>192646681</v>
      </c>
      <c r="AF50" s="504">
        <v>8489696527</v>
      </c>
      <c r="AG50" s="506">
        <v>101276777</v>
      </c>
      <c r="AH50" s="506">
        <f t="shared" si="23"/>
        <v>21507986196</v>
      </c>
      <c r="AI50" s="506">
        <f t="shared" si="24"/>
        <v>10410686945</v>
      </c>
      <c r="AJ50" s="669">
        <f t="shared" si="25"/>
        <v>0.48403820097932521</v>
      </c>
      <c r="AK50" s="357"/>
    </row>
    <row r="51" spans="1:38" s="673" customFormat="1" ht="25.5" customHeight="1" x14ac:dyDescent="0.25">
      <c r="A51" s="1125"/>
      <c r="B51" s="1128"/>
      <c r="C51" s="1128"/>
      <c r="D51" s="1125"/>
      <c r="E51" s="674">
        <v>2026</v>
      </c>
      <c r="F51" s="431">
        <v>25</v>
      </c>
      <c r="G51" s="657">
        <f>+K51+N51</f>
        <v>0</v>
      </c>
      <c r="H51" s="666">
        <f>+G51/F51</f>
        <v>0</v>
      </c>
      <c r="I51" s="533">
        <v>25</v>
      </c>
      <c r="J51" s="533">
        <v>25</v>
      </c>
      <c r="K51" s="539">
        <f>+'3. Actividades Proyecto'!AZ17</f>
        <v>0</v>
      </c>
      <c r="L51" s="508">
        <v>0</v>
      </c>
      <c r="M51" s="508">
        <v>0</v>
      </c>
      <c r="N51" s="508">
        <v>0</v>
      </c>
      <c r="O51" s="510">
        <v>2549857359</v>
      </c>
      <c r="P51" s="511">
        <v>363815532</v>
      </c>
      <c r="Q51" s="340">
        <v>0</v>
      </c>
      <c r="R51" s="340"/>
      <c r="S51" s="340"/>
      <c r="T51" s="513">
        <f>+P51+Q51+R51+S51</f>
        <v>363815532</v>
      </c>
      <c r="U51" s="514">
        <f>+T51/O51</f>
        <v>0.14268073887187194</v>
      </c>
      <c r="V51" s="340">
        <v>17564813</v>
      </c>
      <c r="W51" s="340">
        <v>141517509</v>
      </c>
      <c r="X51" s="340"/>
      <c r="Y51" s="340"/>
      <c r="Z51" s="513">
        <f>+V51+W51+X51+Y51</f>
        <v>159082322</v>
      </c>
      <c r="AA51" s="672">
        <f>+Z51/T51</f>
        <v>0.4372609413498047</v>
      </c>
      <c r="AB51" s="515">
        <v>17598285272</v>
      </c>
      <c r="AC51" s="515">
        <v>1521938705</v>
      </c>
      <c r="AD51" s="524">
        <v>460493567</v>
      </c>
      <c r="AE51" s="517"/>
      <c r="AF51" s="517"/>
      <c r="AG51" s="517"/>
      <c r="AH51" s="517">
        <f>+AB51-AG51</f>
        <v>17598285272</v>
      </c>
      <c r="AI51" s="517">
        <f t="shared" si="24"/>
        <v>1982432272</v>
      </c>
      <c r="AJ51" s="667">
        <f>+AI51/AH51</f>
        <v>0.11264917242557584</v>
      </c>
      <c r="AK51" s="223"/>
    </row>
    <row r="52" spans="1:38" ht="30" customHeight="1" x14ac:dyDescent="0.25">
      <c r="A52" s="1125"/>
      <c r="B52" s="1128"/>
      <c r="C52" s="1128"/>
      <c r="D52" s="1125"/>
      <c r="E52" s="201">
        <v>2027</v>
      </c>
      <c r="F52" s="206">
        <v>110</v>
      </c>
      <c r="G52" s="661"/>
      <c r="H52" s="358"/>
      <c r="I52" s="536"/>
      <c r="J52" s="540"/>
      <c r="K52" s="537"/>
      <c r="L52" s="387"/>
      <c r="M52" s="387"/>
      <c r="N52" s="387"/>
      <c r="O52" s="379">
        <v>6160500000</v>
      </c>
      <c r="P52" s="336"/>
      <c r="Q52" s="337"/>
      <c r="R52" s="337"/>
      <c r="S52" s="337"/>
      <c r="T52" s="337"/>
      <c r="U52" s="338"/>
      <c r="V52" s="339"/>
      <c r="W52" s="339"/>
      <c r="X52" s="339"/>
      <c r="Y52" s="339"/>
      <c r="Z52" s="339"/>
      <c r="AA52" s="335"/>
      <c r="AB52" s="56"/>
      <c r="AC52" s="56"/>
      <c r="AD52" s="207"/>
      <c r="AE52" s="57"/>
      <c r="AF52" s="57"/>
      <c r="AG52" s="57"/>
      <c r="AH52" s="57">
        <f t="shared" si="23"/>
        <v>0</v>
      </c>
      <c r="AI52" s="57">
        <f t="shared" si="24"/>
        <v>0</v>
      </c>
      <c r="AJ52" s="55">
        <f t="shared" si="25"/>
        <v>0</v>
      </c>
      <c r="AK52" s="223"/>
    </row>
    <row r="53" spans="1:38" ht="30" customHeight="1" x14ac:dyDescent="0.25">
      <c r="A53" s="1126"/>
      <c r="B53" s="1129"/>
      <c r="C53" s="1129"/>
      <c r="D53" s="1126"/>
      <c r="E53" s="365" t="s">
        <v>80</v>
      </c>
      <c r="F53" s="204">
        <f t="shared" ref="F53:G53" si="47">F49+F50+F51+F52</f>
        <v>160</v>
      </c>
      <c r="G53" s="660">
        <f t="shared" si="47"/>
        <v>25</v>
      </c>
      <c r="H53" s="558">
        <f>+G53/F53</f>
        <v>0.15625</v>
      </c>
      <c r="I53" s="541"/>
      <c r="J53" s="542"/>
      <c r="K53" s="541"/>
      <c r="L53" s="327"/>
      <c r="M53" s="327"/>
      <c r="N53" s="327"/>
      <c r="O53" s="381">
        <f t="shared" ref="O53:Z53" si="48">SUM(O49:O52)</f>
        <v>49138676860</v>
      </c>
      <c r="P53" s="366">
        <f t="shared" si="48"/>
        <v>1124398596</v>
      </c>
      <c r="Q53" s="366">
        <f t="shared" si="48"/>
        <v>0</v>
      </c>
      <c r="R53" s="366">
        <f t="shared" si="48"/>
        <v>31990718</v>
      </c>
      <c r="S53" s="366">
        <f t="shared" si="48"/>
        <v>39273354973</v>
      </c>
      <c r="T53" s="366">
        <f t="shared" si="48"/>
        <v>40429744287</v>
      </c>
      <c r="U53" s="63">
        <f t="shared" ref="U53" si="49">T53/O53</f>
        <v>0.82276827278413622</v>
      </c>
      <c r="V53" s="366">
        <f t="shared" si="48"/>
        <v>28594786</v>
      </c>
      <c r="W53" s="366">
        <f t="shared" si="48"/>
        <v>292825237</v>
      </c>
      <c r="X53" s="366">
        <f t="shared" si="48"/>
        <v>144131068</v>
      </c>
      <c r="Y53" s="366">
        <f t="shared" si="48"/>
        <v>551911741</v>
      </c>
      <c r="Z53" s="366">
        <f t="shared" si="48"/>
        <v>1017462832</v>
      </c>
      <c r="AA53" s="360">
        <f>+Z53/T53</f>
        <v>2.5166195085907592E-2</v>
      </c>
      <c r="AB53" s="366">
        <f t="shared" ref="AB53:AI53" si="50">SUM(AB49:AB52)</f>
        <v>39207548245</v>
      </c>
      <c r="AC53" s="366">
        <f t="shared" si="50"/>
        <v>1860274817</v>
      </c>
      <c r="AD53" s="366">
        <f t="shared" si="50"/>
        <v>1850501192</v>
      </c>
      <c r="AE53" s="366">
        <f t="shared" si="50"/>
        <v>192646681</v>
      </c>
      <c r="AF53" s="366">
        <f>SUM(AF49:AF52)</f>
        <v>8489696527</v>
      </c>
      <c r="AG53" s="366">
        <f>SUM(AG49:AG52)</f>
        <v>101276777</v>
      </c>
      <c r="AH53" s="366">
        <f t="shared" si="50"/>
        <v>39106271468</v>
      </c>
      <c r="AI53" s="366">
        <f t="shared" si="50"/>
        <v>12393119217</v>
      </c>
      <c r="AJ53" s="64">
        <f t="shared" si="25"/>
        <v>0.31690873999944175</v>
      </c>
      <c r="AK53" s="223"/>
    </row>
    <row r="54" spans="1:38" ht="30" customHeight="1" x14ac:dyDescent="0.25">
      <c r="A54" s="223"/>
      <c r="B54" s="44"/>
      <c r="C54" s="223"/>
      <c r="D54" s="223"/>
      <c r="E54" s="1148" t="s">
        <v>1114</v>
      </c>
      <c r="F54" s="1149"/>
      <c r="G54" s="1149"/>
      <c r="H54" s="1149"/>
      <c r="I54" s="1149"/>
      <c r="J54" s="1149"/>
      <c r="K54" s="1149"/>
      <c r="L54" s="1149"/>
      <c r="M54" s="1149"/>
      <c r="N54" s="1150"/>
      <c r="O54" s="383">
        <f>+O11+O16+O21+O26+O31+O36+O41+O46+O51</f>
        <v>176572911000</v>
      </c>
      <c r="P54" s="383">
        <f>+P11+P16+P21+P26+P31+P36+P41+P46+P51</f>
        <v>34119391193</v>
      </c>
      <c r="Q54" s="383">
        <f t="shared" ref="Q54:AI54" si="51">+Q11+Q16+Q21+Q26+Q31+Q36+Q41+Q46+Q51</f>
        <v>39145815695</v>
      </c>
      <c r="R54" s="383">
        <f t="shared" si="51"/>
        <v>0</v>
      </c>
      <c r="S54" s="383">
        <f t="shared" si="51"/>
        <v>0</v>
      </c>
      <c r="T54" s="383">
        <f t="shared" si="51"/>
        <v>73265206888</v>
      </c>
      <c r="U54" s="63">
        <f>+T54/O54</f>
        <v>0.41492891787914171</v>
      </c>
      <c r="V54" s="383">
        <f t="shared" si="51"/>
        <v>9341386925</v>
      </c>
      <c r="W54" s="383">
        <f t="shared" si="51"/>
        <v>12172457506</v>
      </c>
      <c r="X54" s="383">
        <f t="shared" si="51"/>
        <v>0</v>
      </c>
      <c r="Y54" s="383">
        <f t="shared" si="51"/>
        <v>0</v>
      </c>
      <c r="Z54" s="383">
        <f t="shared" si="51"/>
        <v>21513844431</v>
      </c>
      <c r="AA54" s="383">
        <f t="shared" si="51"/>
        <v>4.5163947583612369</v>
      </c>
      <c r="AB54" s="383">
        <f t="shared" si="51"/>
        <v>105293743526</v>
      </c>
      <c r="AC54" s="383">
        <f t="shared" si="51"/>
        <v>22367915750</v>
      </c>
      <c r="AD54" s="383">
        <f t="shared" si="51"/>
        <v>17600689058</v>
      </c>
      <c r="AE54" s="383">
        <f t="shared" si="51"/>
        <v>0</v>
      </c>
      <c r="AF54" s="383">
        <f t="shared" si="51"/>
        <v>0</v>
      </c>
      <c r="AG54" s="383">
        <f t="shared" si="51"/>
        <v>52288609</v>
      </c>
      <c r="AH54" s="383">
        <f t="shared" si="51"/>
        <v>105241454917</v>
      </c>
      <c r="AI54" s="383">
        <f t="shared" si="51"/>
        <v>39968604808</v>
      </c>
      <c r="AJ54" s="360">
        <f>+AI54/AH54</f>
        <v>0.37978004807631882</v>
      </c>
      <c r="AK54" s="223"/>
    </row>
    <row r="55" spans="1:38" ht="12.75" customHeight="1" x14ac:dyDescent="0.25">
      <c r="A55" s="223"/>
      <c r="B55" s="44"/>
      <c r="C55" s="223"/>
      <c r="D55" s="223"/>
      <c r="E55" s="223"/>
      <c r="F55" s="223"/>
      <c r="G55" s="223"/>
      <c r="H55" s="551"/>
      <c r="I55" s="551"/>
      <c r="J55" s="551"/>
      <c r="K55" s="552"/>
      <c r="L55" s="223"/>
      <c r="M55" s="223"/>
      <c r="N55" s="223"/>
      <c r="O55" s="223"/>
      <c r="P55" s="388"/>
      <c r="Q55" s="223"/>
      <c r="R55" s="223"/>
      <c r="S55" s="223"/>
      <c r="T55" s="223"/>
      <c r="U55" s="223"/>
      <c r="V55" s="223"/>
      <c r="W55" s="223"/>
      <c r="X55" s="223"/>
      <c r="Y55" s="223"/>
      <c r="Z55" s="223"/>
      <c r="AA55" s="223"/>
      <c r="AB55" s="223"/>
      <c r="AC55" s="223"/>
      <c r="AD55" s="223"/>
      <c r="AE55" s="223"/>
      <c r="AF55" s="223"/>
      <c r="AG55" s="223"/>
      <c r="AH55" s="223"/>
      <c r="AI55" s="223"/>
      <c r="AJ55" s="223"/>
      <c r="AK55" s="223"/>
      <c r="AL55" s="223"/>
    </row>
    <row r="56" spans="1:38" ht="12.75" customHeight="1" x14ac:dyDescent="0.25">
      <c r="A56" s="223"/>
      <c r="B56" s="44"/>
      <c r="C56" s="223"/>
      <c r="D56" s="223"/>
      <c r="E56" s="223"/>
      <c r="F56" s="223"/>
      <c r="G56" s="223"/>
      <c r="H56" s="551"/>
      <c r="I56" s="551"/>
      <c r="J56" s="551"/>
      <c r="K56" s="551"/>
      <c r="L56" s="223"/>
      <c r="M56" s="223"/>
      <c r="N56" s="223"/>
      <c r="O56" s="223"/>
      <c r="P56" s="388"/>
      <c r="Q56" s="223"/>
      <c r="R56" s="223"/>
      <c r="S56" s="223"/>
      <c r="T56" s="223"/>
      <c r="U56" s="223"/>
      <c r="V56" s="223"/>
      <c r="W56" s="223"/>
      <c r="X56" s="223"/>
      <c r="Y56" s="223"/>
      <c r="Z56" s="223"/>
      <c r="AA56" s="223"/>
      <c r="AB56" s="223"/>
      <c r="AC56" s="223"/>
      <c r="AD56" s="223"/>
      <c r="AE56" s="223"/>
      <c r="AF56" s="223"/>
      <c r="AG56" s="223"/>
      <c r="AH56" s="223"/>
      <c r="AI56" s="223"/>
      <c r="AJ56" s="223"/>
      <c r="AK56" s="223"/>
      <c r="AL56" s="223"/>
    </row>
    <row r="57" spans="1:38" ht="32.25" customHeight="1" x14ac:dyDescent="0.25">
      <c r="A57" s="223"/>
      <c r="B57" s="44"/>
      <c r="C57" s="223"/>
      <c r="D57" s="223"/>
      <c r="E57" s="223"/>
      <c r="F57" s="223"/>
      <c r="G57" s="223"/>
      <c r="H57" s="551"/>
      <c r="I57" s="551"/>
      <c r="J57" s="551"/>
      <c r="K57" s="551"/>
      <c r="L57" s="223"/>
      <c r="M57" s="223"/>
      <c r="N57" s="223"/>
      <c r="O57" s="223"/>
      <c r="P57" s="388"/>
      <c r="Q57" s="223"/>
      <c r="R57" s="223"/>
      <c r="S57" s="223"/>
      <c r="T57" s="223"/>
      <c r="U57" s="223"/>
      <c r="V57" s="223"/>
      <c r="W57" s="223"/>
      <c r="X57" s="223"/>
      <c r="Y57" s="223"/>
      <c r="Z57" s="223"/>
      <c r="AA57" s="223"/>
      <c r="AB57" s="223"/>
      <c r="AC57" s="223"/>
      <c r="AD57" s="223"/>
      <c r="AE57" s="223"/>
      <c r="AF57" s="223"/>
      <c r="AG57" s="223"/>
      <c r="AH57" s="223"/>
      <c r="AI57" s="698"/>
      <c r="AJ57" s="223"/>
      <c r="AK57" s="223"/>
      <c r="AL57" s="223"/>
    </row>
    <row r="58" spans="1:38" ht="12.75" customHeight="1" x14ac:dyDescent="0.25">
      <c r="A58" s="223"/>
      <c r="B58" s="44"/>
      <c r="C58" s="223"/>
      <c r="D58" s="223"/>
      <c r="E58" s="223"/>
      <c r="F58" s="223"/>
      <c r="G58" s="223"/>
      <c r="H58" s="551"/>
      <c r="I58" s="551"/>
      <c r="J58" s="551"/>
      <c r="K58" s="551"/>
      <c r="L58" s="223"/>
      <c r="M58" s="223"/>
      <c r="N58" s="223"/>
      <c r="O58" s="223"/>
      <c r="P58" s="388"/>
      <c r="Q58" s="223"/>
      <c r="R58" s="223"/>
      <c r="S58" s="223"/>
      <c r="T58" s="698"/>
      <c r="U58" s="223"/>
      <c r="V58" s="223"/>
      <c r="W58" s="223"/>
      <c r="X58" s="223"/>
      <c r="Y58" s="223"/>
      <c r="Z58" s="698"/>
      <c r="AA58" s="223"/>
      <c r="AB58" s="223"/>
      <c r="AC58" s="223"/>
      <c r="AD58" s="223"/>
      <c r="AE58" s="223"/>
      <c r="AF58" s="223"/>
      <c r="AG58" s="223"/>
      <c r="AH58" s="223"/>
      <c r="AI58" s="698"/>
      <c r="AJ58" s="223"/>
      <c r="AK58" s="223"/>
      <c r="AL58" s="223"/>
    </row>
    <row r="59" spans="1:38" ht="12.75" customHeight="1" x14ac:dyDescent="0.25">
      <c r="A59" s="223"/>
      <c r="B59" s="44"/>
      <c r="C59" s="223"/>
      <c r="D59" s="223"/>
      <c r="E59" s="223"/>
      <c r="F59" s="223"/>
      <c r="G59" s="223"/>
      <c r="H59" s="551"/>
      <c r="I59" s="551"/>
      <c r="J59" s="551"/>
      <c r="K59" s="551"/>
      <c r="L59" s="223"/>
      <c r="M59" s="223"/>
      <c r="N59" s="223"/>
      <c r="O59" s="223"/>
      <c r="P59" s="388"/>
      <c r="Q59" s="223"/>
      <c r="R59" s="223"/>
      <c r="S59" s="223"/>
      <c r="T59" s="223"/>
      <c r="U59" s="223"/>
      <c r="V59" s="223"/>
      <c r="W59" s="698"/>
      <c r="X59" s="223"/>
      <c r="Y59" s="223"/>
      <c r="Z59" s="698"/>
      <c r="AA59" s="223"/>
      <c r="AB59" s="223"/>
      <c r="AC59" s="223"/>
      <c r="AD59" s="223"/>
      <c r="AE59" s="223"/>
      <c r="AF59" s="223"/>
      <c r="AG59" s="223"/>
      <c r="AH59" s="223"/>
      <c r="AI59" s="698"/>
      <c r="AJ59" s="223"/>
      <c r="AK59" s="223"/>
    </row>
    <row r="60" spans="1:38" ht="12.75" customHeight="1" x14ac:dyDescent="0.25">
      <c r="A60" s="223"/>
      <c r="B60" s="44"/>
      <c r="C60" s="223"/>
      <c r="D60" s="223"/>
      <c r="E60" s="223"/>
      <c r="F60" s="223"/>
      <c r="G60" s="223"/>
      <c r="H60" s="551"/>
      <c r="I60" s="551"/>
      <c r="J60" s="551"/>
      <c r="K60" s="551"/>
      <c r="L60" s="223"/>
      <c r="M60" s="223"/>
      <c r="N60" s="223"/>
      <c r="O60" s="223"/>
      <c r="P60" s="388"/>
      <c r="Q60" s="223"/>
      <c r="R60" s="223"/>
      <c r="S60" s="223"/>
      <c r="T60" s="223"/>
      <c r="U60" s="223"/>
      <c r="V60" s="223"/>
      <c r="W60" s="223"/>
      <c r="X60" s="223"/>
      <c r="Y60" s="223"/>
      <c r="Z60" s="223"/>
      <c r="AA60" s="223"/>
      <c r="AB60" s="223"/>
      <c r="AC60" s="223"/>
      <c r="AD60" s="223"/>
      <c r="AE60" s="223"/>
      <c r="AF60" s="223"/>
      <c r="AG60" s="223"/>
      <c r="AH60" s="223"/>
      <c r="AI60" s="698"/>
      <c r="AJ60" s="223"/>
      <c r="AK60" s="223"/>
    </row>
    <row r="61" spans="1:38" ht="12.75" customHeight="1" x14ac:dyDescent="0.25">
      <c r="A61" s="223"/>
      <c r="B61" s="44"/>
      <c r="C61" s="223"/>
      <c r="D61" s="223"/>
      <c r="E61" s="223"/>
      <c r="F61" s="368"/>
      <c r="G61" s="223"/>
      <c r="H61" s="551"/>
      <c r="I61" s="551"/>
      <c r="J61" s="551"/>
      <c r="K61" s="551"/>
      <c r="L61" s="223"/>
      <c r="M61" s="223"/>
      <c r="N61" s="223"/>
      <c r="O61" s="223"/>
      <c r="P61" s="388"/>
      <c r="Q61" s="223"/>
      <c r="R61" s="223"/>
      <c r="S61" s="223"/>
      <c r="T61" s="42"/>
      <c r="U61" s="223"/>
      <c r="V61" s="223"/>
      <c r="W61" s="223"/>
      <c r="X61" s="223"/>
      <c r="Y61" s="223"/>
      <c r="Z61" s="223"/>
      <c r="AA61" s="223"/>
      <c r="AB61" s="223"/>
      <c r="AC61" s="223"/>
      <c r="AD61" s="223"/>
      <c r="AE61" s="223"/>
      <c r="AF61" s="223"/>
      <c r="AG61" s="223"/>
      <c r="AH61" s="223"/>
      <c r="AI61" s="223"/>
      <c r="AJ61" s="223"/>
      <c r="AK61" s="223"/>
    </row>
    <row r="62" spans="1:38" ht="12.75" customHeight="1" x14ac:dyDescent="0.25">
      <c r="A62" s="223"/>
      <c r="B62" s="44"/>
      <c r="C62" s="223"/>
      <c r="D62" s="223"/>
      <c r="E62" s="223"/>
      <c r="F62" s="368"/>
      <c r="G62" s="223"/>
      <c r="H62" s="551"/>
      <c r="I62" s="551"/>
      <c r="J62" s="551"/>
      <c r="K62" s="551"/>
      <c r="L62" s="223"/>
      <c r="M62" s="223"/>
      <c r="N62" s="223"/>
      <c r="O62" s="223"/>
      <c r="P62" s="388"/>
      <c r="Q62" s="223"/>
      <c r="R62" s="223"/>
      <c r="S62" s="223"/>
      <c r="T62" s="42"/>
      <c r="U62" s="223"/>
      <c r="V62" s="223"/>
      <c r="W62" s="223"/>
      <c r="X62" s="223"/>
      <c r="Y62" s="223"/>
      <c r="Z62" s="223"/>
      <c r="AA62" s="223"/>
      <c r="AB62" s="223"/>
      <c r="AC62" s="223"/>
      <c r="AD62" s="223"/>
      <c r="AE62" s="223"/>
      <c r="AF62" s="223"/>
      <c r="AG62" s="223"/>
      <c r="AH62" s="223"/>
      <c r="AI62" s="223"/>
      <c r="AJ62" s="223"/>
      <c r="AK62" s="223"/>
    </row>
    <row r="63" spans="1:38" ht="12.75" customHeight="1" x14ac:dyDescent="0.25">
      <c r="A63" s="223"/>
      <c r="B63" s="44"/>
      <c r="C63" s="223"/>
      <c r="D63" s="223"/>
      <c r="E63" s="223"/>
      <c r="F63" s="368"/>
      <c r="G63" s="223"/>
      <c r="H63" s="551"/>
      <c r="I63" s="551"/>
      <c r="J63" s="551"/>
      <c r="K63" s="551"/>
      <c r="L63" s="223"/>
      <c r="M63" s="223"/>
      <c r="N63" s="223"/>
      <c r="O63" s="223"/>
      <c r="P63" s="388"/>
      <c r="Q63" s="223"/>
      <c r="R63" s="223"/>
      <c r="S63" s="223"/>
      <c r="T63" s="42"/>
      <c r="U63" s="698"/>
      <c r="V63" s="223"/>
      <c r="W63" s="223"/>
      <c r="X63" s="223"/>
      <c r="Y63" s="223"/>
      <c r="Z63" s="223"/>
      <c r="AA63" s="223"/>
      <c r="AB63" s="223"/>
      <c r="AC63" s="223"/>
      <c r="AD63" s="223"/>
      <c r="AE63" s="223"/>
      <c r="AF63" s="223"/>
      <c r="AG63" s="223"/>
      <c r="AH63" s="223"/>
      <c r="AI63" s="223"/>
      <c r="AJ63" s="223"/>
      <c r="AK63" s="223"/>
    </row>
    <row r="64" spans="1:38" ht="12.75" customHeight="1" x14ac:dyDescent="0.25">
      <c r="A64" s="223"/>
      <c r="B64" s="44"/>
      <c r="C64" s="223"/>
      <c r="D64" s="223"/>
      <c r="E64" s="223"/>
      <c r="F64" s="368"/>
      <c r="G64" s="223"/>
      <c r="H64" s="551"/>
      <c r="I64" s="551"/>
      <c r="J64" s="551"/>
      <c r="K64" s="551"/>
      <c r="L64" s="223"/>
      <c r="M64" s="223"/>
      <c r="N64" s="223"/>
      <c r="O64" s="223"/>
      <c r="P64" s="388"/>
      <c r="Q64" s="223"/>
      <c r="R64" s="223"/>
      <c r="S64" s="223"/>
      <c r="T64" s="42"/>
      <c r="U64" s="223"/>
      <c r="V64" s="223"/>
      <c r="W64" s="223"/>
      <c r="X64" s="223"/>
      <c r="Y64" s="223"/>
      <c r="Z64" s="698"/>
      <c r="AA64" s="223"/>
      <c r="AB64" s="223"/>
      <c r="AC64" s="223"/>
      <c r="AD64" s="223"/>
      <c r="AE64" s="223"/>
      <c r="AF64" s="223"/>
      <c r="AG64" s="223"/>
      <c r="AH64" s="223"/>
      <c r="AI64" s="223"/>
      <c r="AJ64" s="223"/>
      <c r="AK64" s="223"/>
    </row>
    <row r="65" spans="1:37" ht="12.75" customHeight="1" x14ac:dyDescent="0.25">
      <c r="A65" s="223"/>
      <c r="B65" s="44"/>
      <c r="C65" s="223"/>
      <c r="D65" s="223"/>
      <c r="E65" s="223"/>
      <c r="F65" s="368"/>
      <c r="G65" s="223"/>
      <c r="H65" s="551"/>
      <c r="I65" s="551"/>
      <c r="J65" s="551"/>
      <c r="K65" s="551"/>
      <c r="L65" s="223"/>
      <c r="M65" s="223"/>
      <c r="N65" s="223"/>
      <c r="O65" s="223"/>
      <c r="P65" s="388"/>
      <c r="Q65" s="223"/>
      <c r="R65" s="223"/>
      <c r="S65" s="223"/>
      <c r="T65" s="42"/>
      <c r="U65" s="223"/>
      <c r="V65" s="223"/>
      <c r="W65" s="223"/>
      <c r="X65" s="223"/>
      <c r="Y65" s="223"/>
      <c r="Z65" s="223"/>
      <c r="AA65" s="223"/>
      <c r="AB65" s="223"/>
      <c r="AC65" s="223"/>
      <c r="AD65" s="223"/>
      <c r="AE65" s="223"/>
      <c r="AF65" s="223"/>
      <c r="AG65" s="223"/>
      <c r="AH65" s="223"/>
      <c r="AI65" s="223"/>
      <c r="AJ65" s="223"/>
      <c r="AK65" s="223"/>
    </row>
    <row r="66" spans="1:37" ht="12.75" customHeight="1" x14ac:dyDescent="0.25">
      <c r="A66" s="223"/>
      <c r="B66" s="44"/>
      <c r="C66" s="223"/>
      <c r="D66" s="223"/>
      <c r="E66" s="223"/>
      <c r="F66" s="368"/>
      <c r="G66" s="223"/>
      <c r="H66" s="551"/>
      <c r="I66" s="551"/>
      <c r="J66" s="551"/>
      <c r="K66" s="551"/>
      <c r="L66" s="223"/>
      <c r="M66" s="223"/>
      <c r="N66" s="223"/>
      <c r="O66" s="223"/>
      <c r="P66" s="388"/>
      <c r="Q66" s="223"/>
      <c r="R66" s="223"/>
      <c r="S66" s="223"/>
      <c r="T66" s="42"/>
      <c r="U66" s="223"/>
      <c r="V66" s="223"/>
      <c r="W66" s="223"/>
      <c r="X66" s="223"/>
      <c r="Y66" s="223"/>
      <c r="Z66" s="223"/>
      <c r="AA66" s="223"/>
      <c r="AB66" s="223"/>
      <c r="AC66" s="223"/>
      <c r="AD66" s="223"/>
      <c r="AE66" s="223"/>
      <c r="AF66" s="223"/>
      <c r="AG66" s="223"/>
      <c r="AH66" s="223"/>
      <c r="AI66" s="223"/>
      <c r="AJ66" s="223"/>
      <c r="AK66" s="223"/>
    </row>
    <row r="67" spans="1:37" ht="12.75" customHeight="1" x14ac:dyDescent="0.25">
      <c r="A67" s="223"/>
      <c r="B67" s="44"/>
      <c r="C67" s="223"/>
      <c r="D67" s="223"/>
      <c r="E67" s="223"/>
      <c r="F67" s="368"/>
      <c r="G67" s="223"/>
      <c r="H67" s="551"/>
      <c r="I67" s="551"/>
      <c r="J67" s="551"/>
      <c r="K67" s="551"/>
      <c r="L67" s="223"/>
      <c r="M67" s="223"/>
      <c r="N67" s="223"/>
      <c r="O67" s="223"/>
      <c r="P67" s="388"/>
      <c r="Q67" s="223"/>
      <c r="R67" s="223"/>
      <c r="S67" s="223"/>
      <c r="T67" s="42"/>
      <c r="U67" s="223"/>
      <c r="V67" s="223"/>
      <c r="W67" s="223"/>
      <c r="X67" s="223"/>
      <c r="Y67" s="223"/>
      <c r="Z67" s="223"/>
      <c r="AA67" s="223"/>
      <c r="AB67" s="223"/>
      <c r="AC67" s="223"/>
      <c r="AD67" s="223"/>
      <c r="AE67" s="223"/>
      <c r="AF67" s="223"/>
      <c r="AG67" s="223"/>
      <c r="AH67" s="223"/>
      <c r="AI67" s="223"/>
      <c r="AJ67" s="223"/>
      <c r="AK67" s="223"/>
    </row>
    <row r="68" spans="1:37" ht="12.75" customHeight="1" x14ac:dyDescent="0.25">
      <c r="A68" s="223"/>
      <c r="B68" s="44"/>
      <c r="C68" s="223"/>
      <c r="D68" s="223"/>
      <c r="E68" s="223"/>
      <c r="F68" s="368"/>
      <c r="G68" s="223"/>
      <c r="H68" s="551"/>
      <c r="I68" s="551"/>
      <c r="J68" s="551"/>
      <c r="K68" s="551"/>
      <c r="L68" s="223"/>
      <c r="M68" s="223"/>
      <c r="N68" s="223"/>
      <c r="O68" s="223"/>
      <c r="P68" s="388"/>
      <c r="Q68" s="223"/>
      <c r="R68" s="223"/>
      <c r="S68" s="223"/>
      <c r="T68" s="42"/>
      <c r="U68" s="223"/>
      <c r="V68" s="223"/>
      <c r="W68" s="223"/>
      <c r="X68" s="223"/>
      <c r="Y68" s="223"/>
      <c r="Z68" s="223"/>
      <c r="AA68" s="223"/>
      <c r="AB68" s="223"/>
      <c r="AC68" s="223"/>
      <c r="AD68" s="223"/>
      <c r="AE68" s="223"/>
      <c r="AF68" s="223"/>
      <c r="AG68" s="223"/>
      <c r="AH68" s="223"/>
      <c r="AI68" s="223"/>
      <c r="AJ68" s="223"/>
      <c r="AK68" s="223"/>
    </row>
    <row r="69" spans="1:37" ht="12.75" customHeight="1" x14ac:dyDescent="0.25">
      <c r="A69" s="223"/>
      <c r="B69" s="44"/>
      <c r="C69" s="223"/>
      <c r="D69" s="223"/>
      <c r="E69" s="223"/>
      <c r="F69" s="368"/>
      <c r="G69" s="223"/>
      <c r="H69" s="551"/>
      <c r="I69" s="551"/>
      <c r="J69" s="551"/>
      <c r="K69" s="551"/>
      <c r="L69" s="223"/>
      <c r="M69" s="223"/>
      <c r="N69" s="223"/>
      <c r="O69" s="223"/>
      <c r="P69" s="388"/>
      <c r="Q69" s="223"/>
      <c r="R69" s="223"/>
      <c r="S69" s="223"/>
      <c r="T69" s="42"/>
      <c r="U69" s="223"/>
      <c r="V69" s="223"/>
      <c r="W69" s="223"/>
      <c r="X69" s="223"/>
      <c r="Y69" s="223"/>
      <c r="Z69" s="223"/>
      <c r="AA69" s="223"/>
      <c r="AB69" s="223"/>
      <c r="AC69" s="223"/>
      <c r="AD69" s="223"/>
      <c r="AE69" s="223"/>
      <c r="AF69" s="223"/>
      <c r="AG69" s="223"/>
      <c r="AH69" s="223"/>
      <c r="AI69" s="223"/>
      <c r="AJ69" s="223"/>
      <c r="AK69" s="223"/>
    </row>
    <row r="70" spans="1:37" ht="12.75" customHeight="1" x14ac:dyDescent="0.25">
      <c r="A70" s="223"/>
      <c r="B70" s="44"/>
      <c r="C70" s="223"/>
      <c r="D70" s="223"/>
      <c r="E70" s="223"/>
      <c r="F70" s="368"/>
      <c r="G70" s="223"/>
      <c r="H70" s="551"/>
      <c r="I70" s="551"/>
      <c r="J70" s="551"/>
      <c r="K70" s="551"/>
      <c r="L70" s="223"/>
      <c r="M70" s="223"/>
      <c r="N70" s="223"/>
      <c r="O70" s="223"/>
      <c r="P70" s="388"/>
      <c r="Q70" s="223"/>
      <c r="R70" s="223"/>
      <c r="S70" s="223"/>
      <c r="T70" s="42"/>
      <c r="U70" s="223"/>
      <c r="V70" s="223"/>
      <c r="W70" s="223"/>
      <c r="X70" s="223"/>
      <c r="Y70" s="223"/>
      <c r="Z70" s="223"/>
      <c r="AA70" s="223"/>
      <c r="AB70" s="223"/>
      <c r="AC70" s="223"/>
      <c r="AD70" s="223"/>
      <c r="AE70" s="223"/>
      <c r="AF70" s="223"/>
      <c r="AG70" s="223"/>
      <c r="AH70" s="223"/>
      <c r="AI70" s="223"/>
      <c r="AJ70" s="223"/>
      <c r="AK70" s="223"/>
    </row>
    <row r="71" spans="1:37" ht="12.75" customHeight="1" x14ac:dyDescent="0.25">
      <c r="A71" s="223"/>
      <c r="B71" s="44"/>
      <c r="C71" s="223"/>
      <c r="D71" s="223"/>
      <c r="E71" s="223"/>
      <c r="F71" s="368"/>
      <c r="G71" s="223"/>
      <c r="H71" s="551"/>
      <c r="I71" s="551"/>
      <c r="J71" s="551"/>
      <c r="K71" s="551"/>
      <c r="L71" s="223"/>
      <c r="M71" s="223"/>
      <c r="N71" s="223"/>
      <c r="O71" s="223"/>
      <c r="P71" s="388"/>
      <c r="Q71" s="223"/>
      <c r="R71" s="223"/>
      <c r="S71" s="223"/>
      <c r="T71" s="42"/>
      <c r="U71" s="223"/>
      <c r="V71" s="223"/>
      <c r="W71" s="223"/>
      <c r="X71" s="223"/>
      <c r="Y71" s="223"/>
      <c r="Z71" s="223"/>
      <c r="AA71" s="223"/>
      <c r="AB71" s="223"/>
      <c r="AC71" s="223"/>
      <c r="AD71" s="223"/>
      <c r="AE71" s="223"/>
      <c r="AF71" s="223"/>
      <c r="AG71" s="223"/>
      <c r="AH71" s="223"/>
      <c r="AI71" s="223"/>
      <c r="AJ71" s="223"/>
      <c r="AK71" s="223"/>
    </row>
    <row r="72" spans="1:37" ht="12.75" customHeight="1" x14ac:dyDescent="0.25">
      <c r="A72" s="223"/>
      <c r="B72" s="44"/>
      <c r="C72" s="223"/>
      <c r="D72" s="223"/>
      <c r="E72" s="223"/>
      <c r="F72" s="368"/>
      <c r="G72" s="223"/>
      <c r="H72" s="551"/>
      <c r="I72" s="551"/>
      <c r="J72" s="551"/>
      <c r="K72" s="551"/>
      <c r="L72" s="223"/>
      <c r="M72" s="223"/>
      <c r="N72" s="223"/>
      <c r="O72" s="223"/>
      <c r="P72" s="388"/>
      <c r="Q72" s="223"/>
      <c r="R72" s="223"/>
      <c r="S72" s="223"/>
      <c r="T72" s="42"/>
      <c r="U72" s="223"/>
      <c r="V72" s="223"/>
      <c r="W72" s="223"/>
      <c r="X72" s="223"/>
      <c r="Y72" s="223"/>
      <c r="Z72" s="223"/>
      <c r="AA72" s="223"/>
      <c r="AB72" s="223"/>
      <c r="AC72" s="223"/>
      <c r="AD72" s="223"/>
      <c r="AE72" s="223"/>
      <c r="AF72" s="223"/>
      <c r="AG72" s="223"/>
      <c r="AH72" s="223"/>
      <c r="AI72" s="223"/>
      <c r="AJ72" s="223"/>
      <c r="AK72" s="223"/>
    </row>
    <row r="73" spans="1:37" ht="12.75" customHeight="1" x14ac:dyDescent="0.25">
      <c r="A73" s="223"/>
      <c r="B73" s="44"/>
      <c r="C73" s="223"/>
      <c r="D73" s="223"/>
      <c r="E73" s="223"/>
      <c r="F73" s="368"/>
      <c r="G73" s="223"/>
      <c r="H73" s="551"/>
      <c r="I73" s="551"/>
      <c r="J73" s="551"/>
      <c r="K73" s="551"/>
      <c r="L73" s="223"/>
      <c r="M73" s="223"/>
      <c r="N73" s="223"/>
      <c r="O73" s="223"/>
      <c r="P73" s="388"/>
      <c r="Q73" s="223"/>
      <c r="R73" s="223"/>
      <c r="S73" s="223"/>
      <c r="T73" s="42"/>
      <c r="U73" s="223"/>
      <c r="V73" s="223"/>
      <c r="W73" s="223"/>
      <c r="X73" s="223"/>
      <c r="Y73" s="223"/>
      <c r="Z73" s="223"/>
      <c r="AA73" s="223"/>
      <c r="AB73" s="223"/>
      <c r="AC73" s="223"/>
      <c r="AD73" s="223"/>
      <c r="AE73" s="223"/>
      <c r="AF73" s="223"/>
      <c r="AG73" s="223"/>
      <c r="AH73" s="223"/>
      <c r="AI73" s="223"/>
      <c r="AJ73" s="223"/>
      <c r="AK73" s="223"/>
    </row>
    <row r="74" spans="1:37" ht="12.75" customHeight="1" x14ac:dyDescent="0.25">
      <c r="A74" s="223"/>
      <c r="B74" s="44"/>
      <c r="C74" s="223"/>
      <c r="D74" s="223"/>
      <c r="E74" s="223"/>
      <c r="F74" s="368"/>
      <c r="G74" s="223"/>
      <c r="H74" s="551"/>
      <c r="I74" s="551"/>
      <c r="J74" s="551"/>
      <c r="K74" s="551"/>
      <c r="L74" s="223"/>
      <c r="M74" s="223"/>
      <c r="N74" s="223"/>
      <c r="O74" s="223"/>
      <c r="P74" s="388"/>
      <c r="Q74" s="223"/>
      <c r="R74" s="223"/>
      <c r="S74" s="223"/>
      <c r="T74" s="42"/>
      <c r="U74" s="223"/>
      <c r="V74" s="223"/>
      <c r="W74" s="223"/>
      <c r="X74" s="223"/>
      <c r="Y74" s="223"/>
      <c r="Z74" s="223"/>
      <c r="AA74" s="223"/>
      <c r="AB74" s="223"/>
      <c r="AC74" s="223"/>
      <c r="AD74" s="223"/>
      <c r="AE74" s="223"/>
      <c r="AF74" s="223"/>
      <c r="AG74" s="223"/>
      <c r="AH74" s="223"/>
      <c r="AI74" s="223"/>
      <c r="AJ74" s="223"/>
      <c r="AK74" s="223"/>
    </row>
    <row r="75" spans="1:37" ht="12.75" customHeight="1" x14ac:dyDescent="0.25">
      <c r="A75" s="223"/>
      <c r="B75" s="44"/>
      <c r="C75" s="223"/>
      <c r="D75" s="223"/>
      <c r="E75" s="223"/>
      <c r="F75" s="368"/>
      <c r="G75" s="223"/>
      <c r="H75" s="551"/>
      <c r="I75" s="551"/>
      <c r="J75" s="551"/>
      <c r="K75" s="551"/>
      <c r="L75" s="223"/>
      <c r="M75" s="223"/>
      <c r="N75" s="223"/>
      <c r="O75" s="223"/>
      <c r="P75" s="388"/>
      <c r="Q75" s="223"/>
      <c r="R75" s="223"/>
      <c r="S75" s="223"/>
      <c r="T75" s="42"/>
      <c r="U75" s="223"/>
      <c r="V75" s="223"/>
      <c r="W75" s="223"/>
      <c r="X75" s="223"/>
      <c r="Y75" s="223"/>
      <c r="Z75" s="223"/>
      <c r="AA75" s="223"/>
      <c r="AB75" s="223"/>
      <c r="AC75" s="223"/>
      <c r="AD75" s="223"/>
      <c r="AE75" s="223"/>
      <c r="AF75" s="223"/>
      <c r="AG75" s="223"/>
      <c r="AH75" s="223"/>
      <c r="AI75" s="223"/>
      <c r="AJ75" s="223"/>
      <c r="AK75" s="223"/>
    </row>
    <row r="76" spans="1:37" ht="12.75" customHeight="1" x14ac:dyDescent="0.25">
      <c r="A76" s="223"/>
      <c r="B76" s="44"/>
      <c r="C76" s="223"/>
      <c r="D76" s="223"/>
      <c r="E76" s="223"/>
      <c r="F76" s="368"/>
      <c r="G76" s="223"/>
      <c r="H76" s="551"/>
      <c r="I76" s="551"/>
      <c r="J76" s="551"/>
      <c r="K76" s="551"/>
      <c r="L76" s="223"/>
      <c r="M76" s="223"/>
      <c r="N76" s="223"/>
      <c r="O76" s="223"/>
      <c r="P76" s="388"/>
      <c r="Q76" s="223"/>
      <c r="R76" s="223"/>
      <c r="S76" s="223"/>
      <c r="T76" s="42"/>
      <c r="U76" s="223"/>
      <c r="V76" s="223"/>
      <c r="W76" s="223"/>
      <c r="X76" s="223"/>
      <c r="Y76" s="223"/>
      <c r="Z76" s="223"/>
      <c r="AA76" s="223"/>
      <c r="AB76" s="223"/>
      <c r="AC76" s="223"/>
      <c r="AD76" s="223"/>
      <c r="AE76" s="223"/>
      <c r="AF76" s="223"/>
      <c r="AG76" s="223"/>
      <c r="AH76" s="223"/>
      <c r="AI76" s="223"/>
      <c r="AJ76" s="223"/>
      <c r="AK76" s="223"/>
    </row>
    <row r="77" spans="1:37" ht="12.75" customHeight="1" x14ac:dyDescent="0.25">
      <c r="A77" s="223"/>
      <c r="B77" s="44"/>
      <c r="C77" s="223"/>
      <c r="D77" s="223"/>
      <c r="E77" s="223"/>
      <c r="F77" s="368"/>
      <c r="G77" s="223"/>
      <c r="H77" s="551"/>
      <c r="I77" s="551"/>
      <c r="J77" s="551"/>
      <c r="K77" s="551"/>
      <c r="L77" s="223"/>
      <c r="M77" s="223"/>
      <c r="N77" s="223"/>
      <c r="O77" s="223"/>
      <c r="P77" s="388"/>
      <c r="Q77" s="223"/>
      <c r="R77" s="223"/>
      <c r="S77" s="223"/>
      <c r="T77" s="42"/>
      <c r="U77" s="223"/>
      <c r="V77" s="223"/>
      <c r="W77" s="223"/>
      <c r="X77" s="223"/>
      <c r="Y77" s="223"/>
      <c r="Z77" s="223"/>
      <c r="AA77" s="223"/>
      <c r="AB77" s="223"/>
      <c r="AC77" s="223"/>
      <c r="AD77" s="223"/>
      <c r="AE77" s="223"/>
      <c r="AF77" s="223"/>
      <c r="AG77" s="223"/>
      <c r="AH77" s="223"/>
      <c r="AI77" s="223"/>
      <c r="AJ77" s="223"/>
      <c r="AK77" s="223"/>
    </row>
    <row r="78" spans="1:37" ht="12.75" customHeight="1" x14ac:dyDescent="0.25">
      <c r="A78" s="223"/>
      <c r="B78" s="44"/>
      <c r="C78" s="223"/>
      <c r="D78" s="223"/>
      <c r="E78" s="223"/>
      <c r="F78" s="368"/>
      <c r="G78" s="223"/>
      <c r="H78" s="551"/>
      <c r="I78" s="551"/>
      <c r="J78" s="551"/>
      <c r="K78" s="551"/>
      <c r="L78" s="223"/>
      <c r="M78" s="223"/>
      <c r="N78" s="223"/>
      <c r="O78" s="223"/>
      <c r="P78" s="388"/>
      <c r="Q78" s="223"/>
      <c r="R78" s="223"/>
      <c r="S78" s="223"/>
      <c r="T78" s="42"/>
      <c r="U78" s="223"/>
      <c r="V78" s="223"/>
      <c r="W78" s="223"/>
      <c r="X78" s="223"/>
      <c r="Y78" s="223"/>
      <c r="Z78" s="223"/>
      <c r="AA78" s="223"/>
      <c r="AB78" s="223"/>
      <c r="AC78" s="223"/>
      <c r="AD78" s="223"/>
      <c r="AE78" s="223"/>
      <c r="AF78" s="223"/>
      <c r="AG78" s="223"/>
      <c r="AH78" s="223"/>
      <c r="AI78" s="223"/>
      <c r="AJ78" s="223"/>
      <c r="AK78" s="223"/>
    </row>
    <row r="79" spans="1:37" ht="12.75" customHeight="1" x14ac:dyDescent="0.25">
      <c r="A79" s="223"/>
      <c r="B79" s="44"/>
      <c r="C79" s="223"/>
      <c r="D79" s="223"/>
      <c r="E79" s="223"/>
      <c r="F79" s="368"/>
      <c r="G79" s="223"/>
      <c r="H79" s="551"/>
      <c r="I79" s="551"/>
      <c r="J79" s="551"/>
      <c r="K79" s="551"/>
      <c r="L79" s="223"/>
      <c r="M79" s="223"/>
      <c r="N79" s="223"/>
      <c r="O79" s="223"/>
      <c r="P79" s="388"/>
      <c r="Q79" s="223"/>
      <c r="R79" s="223"/>
      <c r="S79" s="223"/>
      <c r="T79" s="42"/>
      <c r="U79" s="223"/>
      <c r="V79" s="223"/>
      <c r="W79" s="223"/>
      <c r="X79" s="223"/>
      <c r="Y79" s="223"/>
      <c r="Z79" s="223"/>
      <c r="AA79" s="223"/>
      <c r="AB79" s="223"/>
      <c r="AC79" s="223"/>
      <c r="AD79" s="223"/>
      <c r="AE79" s="223"/>
      <c r="AF79" s="223"/>
      <c r="AG79" s="223"/>
      <c r="AH79" s="223"/>
      <c r="AI79" s="223"/>
      <c r="AJ79" s="223"/>
      <c r="AK79" s="223"/>
    </row>
    <row r="80" spans="1:37" ht="12.75" customHeight="1" x14ac:dyDescent="0.25">
      <c r="A80" s="223"/>
      <c r="B80" s="44"/>
      <c r="C80" s="223"/>
      <c r="D80" s="223"/>
      <c r="E80" s="223"/>
      <c r="F80" s="368"/>
      <c r="G80" s="223"/>
      <c r="H80" s="551"/>
      <c r="I80" s="551"/>
      <c r="J80" s="551"/>
      <c r="K80" s="551"/>
      <c r="L80" s="223"/>
      <c r="M80" s="223"/>
      <c r="N80" s="223"/>
      <c r="O80" s="223"/>
      <c r="P80" s="388"/>
      <c r="Q80" s="223"/>
      <c r="R80" s="223"/>
      <c r="S80" s="223"/>
      <c r="T80" s="42"/>
      <c r="U80" s="223"/>
      <c r="V80" s="223"/>
      <c r="W80" s="223"/>
      <c r="X80" s="223"/>
      <c r="Y80" s="223"/>
      <c r="Z80" s="223"/>
      <c r="AA80" s="223"/>
      <c r="AB80" s="223"/>
      <c r="AC80" s="223"/>
      <c r="AD80" s="223"/>
      <c r="AE80" s="223"/>
      <c r="AF80" s="223"/>
      <c r="AG80" s="223"/>
      <c r="AH80" s="223"/>
      <c r="AI80" s="223"/>
      <c r="AJ80" s="223"/>
      <c r="AK80" s="223"/>
    </row>
    <row r="81" spans="1:37" ht="12.75" customHeight="1" x14ac:dyDescent="0.25">
      <c r="A81" s="223"/>
      <c r="B81" s="44"/>
      <c r="C81" s="223"/>
      <c r="D81" s="223"/>
      <c r="E81" s="223"/>
      <c r="F81" s="368"/>
      <c r="G81" s="223"/>
      <c r="H81" s="551"/>
      <c r="I81" s="551"/>
      <c r="J81" s="551"/>
      <c r="K81" s="551"/>
      <c r="L81" s="223"/>
      <c r="M81" s="223"/>
      <c r="N81" s="223"/>
      <c r="O81" s="223"/>
      <c r="P81" s="388"/>
      <c r="Q81" s="223"/>
      <c r="R81" s="223"/>
      <c r="S81" s="223"/>
      <c r="T81" s="42"/>
      <c r="U81" s="223"/>
      <c r="V81" s="223"/>
      <c r="W81" s="223"/>
      <c r="X81" s="223"/>
      <c r="Y81" s="223"/>
      <c r="Z81" s="223"/>
      <c r="AA81" s="223"/>
      <c r="AB81" s="223"/>
      <c r="AC81" s="223"/>
      <c r="AD81" s="223"/>
      <c r="AE81" s="223"/>
      <c r="AF81" s="223"/>
      <c r="AG81" s="223"/>
      <c r="AH81" s="223"/>
      <c r="AI81" s="223"/>
      <c r="AJ81" s="223"/>
      <c r="AK81" s="223"/>
    </row>
    <row r="82" spans="1:37" ht="12.75" customHeight="1" x14ac:dyDescent="0.25">
      <c r="A82" s="223"/>
      <c r="B82" s="44"/>
      <c r="C82" s="223"/>
      <c r="D82" s="223"/>
      <c r="E82" s="223"/>
      <c r="F82" s="368"/>
      <c r="G82" s="223"/>
      <c r="H82" s="551"/>
      <c r="I82" s="551"/>
      <c r="J82" s="551"/>
      <c r="K82" s="551"/>
      <c r="L82" s="223"/>
      <c r="M82" s="223"/>
      <c r="N82" s="223"/>
      <c r="O82" s="223"/>
      <c r="P82" s="388"/>
      <c r="Q82" s="223"/>
      <c r="R82" s="223"/>
      <c r="S82" s="223"/>
      <c r="T82" s="42"/>
      <c r="U82" s="223"/>
      <c r="V82" s="223"/>
      <c r="W82" s="223"/>
      <c r="X82" s="223"/>
      <c r="Y82" s="223"/>
      <c r="Z82" s="223"/>
      <c r="AA82" s="223"/>
      <c r="AB82" s="223"/>
      <c r="AC82" s="223"/>
      <c r="AD82" s="223"/>
      <c r="AE82" s="223"/>
      <c r="AF82" s="223"/>
      <c r="AG82" s="223"/>
      <c r="AH82" s="223"/>
      <c r="AI82" s="223"/>
      <c r="AJ82" s="223"/>
      <c r="AK82" s="223"/>
    </row>
    <row r="83" spans="1:37" ht="12.75" customHeight="1" x14ac:dyDescent="0.25">
      <c r="A83" s="223"/>
      <c r="B83" s="44"/>
      <c r="C83" s="223"/>
      <c r="D83" s="223"/>
      <c r="E83" s="223"/>
      <c r="F83" s="368"/>
      <c r="G83" s="223"/>
      <c r="H83" s="551"/>
      <c r="I83" s="551"/>
      <c r="J83" s="551"/>
      <c r="K83" s="551"/>
      <c r="L83" s="223"/>
      <c r="M83" s="223"/>
      <c r="N83" s="223"/>
      <c r="O83" s="223"/>
      <c r="P83" s="388"/>
      <c r="Q83" s="223"/>
      <c r="R83" s="223"/>
      <c r="S83" s="223"/>
      <c r="T83" s="42"/>
      <c r="U83" s="223"/>
      <c r="V83" s="223"/>
      <c r="W83" s="223"/>
      <c r="X83" s="223"/>
      <c r="Y83" s="223"/>
      <c r="Z83" s="223"/>
      <c r="AA83" s="223"/>
      <c r="AB83" s="223"/>
      <c r="AC83" s="223"/>
      <c r="AD83" s="223"/>
      <c r="AE83" s="223"/>
      <c r="AF83" s="223"/>
      <c r="AG83" s="223"/>
      <c r="AH83" s="223"/>
      <c r="AI83" s="223"/>
      <c r="AJ83" s="223"/>
      <c r="AK83" s="223"/>
    </row>
    <row r="84" spans="1:37" ht="12.75" customHeight="1" x14ac:dyDescent="0.25">
      <c r="A84" s="223"/>
      <c r="B84" s="44"/>
      <c r="C84" s="223"/>
      <c r="D84" s="223"/>
      <c r="E84" s="223"/>
      <c r="F84" s="368"/>
      <c r="G84" s="223"/>
      <c r="H84" s="551"/>
      <c r="I84" s="551"/>
      <c r="J84" s="551"/>
      <c r="K84" s="551"/>
      <c r="L84" s="223"/>
      <c r="M84" s="223"/>
      <c r="N84" s="223"/>
      <c r="O84" s="223"/>
      <c r="P84" s="388"/>
      <c r="Q84" s="223"/>
      <c r="R84" s="223"/>
      <c r="S84" s="223"/>
      <c r="T84" s="42"/>
      <c r="U84" s="223"/>
      <c r="V84" s="223"/>
      <c r="W84" s="223"/>
      <c r="X84" s="223"/>
      <c r="Y84" s="223"/>
      <c r="Z84" s="223"/>
      <c r="AA84" s="223"/>
      <c r="AB84" s="223"/>
      <c r="AC84" s="223"/>
      <c r="AD84" s="223"/>
      <c r="AE84" s="223"/>
      <c r="AF84" s="223"/>
      <c r="AG84" s="223"/>
      <c r="AH84" s="223"/>
      <c r="AI84" s="223"/>
      <c r="AJ84" s="223"/>
      <c r="AK84" s="223"/>
    </row>
    <row r="85" spans="1:37" ht="12.75" customHeight="1" x14ac:dyDescent="0.25">
      <c r="A85" s="223"/>
      <c r="B85" s="44"/>
      <c r="C85" s="223"/>
      <c r="D85" s="223"/>
      <c r="E85" s="223"/>
      <c r="F85" s="368"/>
      <c r="G85" s="223"/>
      <c r="H85" s="551"/>
      <c r="I85" s="551"/>
      <c r="J85" s="551"/>
      <c r="K85" s="551"/>
      <c r="L85" s="223"/>
      <c r="M85" s="223"/>
      <c r="N85" s="223"/>
      <c r="O85" s="223"/>
      <c r="P85" s="388"/>
      <c r="Q85" s="223"/>
      <c r="R85" s="223"/>
      <c r="S85" s="223"/>
      <c r="T85" s="42"/>
      <c r="U85" s="223"/>
      <c r="V85" s="223"/>
      <c r="W85" s="223"/>
      <c r="X85" s="223"/>
      <c r="Y85" s="223"/>
      <c r="Z85" s="223"/>
      <c r="AA85" s="223"/>
      <c r="AB85" s="223"/>
      <c r="AC85" s="223"/>
      <c r="AD85" s="223"/>
      <c r="AE85" s="223"/>
      <c r="AF85" s="223"/>
      <c r="AG85" s="223"/>
      <c r="AH85" s="223"/>
      <c r="AI85" s="223"/>
      <c r="AJ85" s="223"/>
      <c r="AK85" s="223"/>
    </row>
    <row r="86" spans="1:37" ht="12.75" customHeight="1" x14ac:dyDescent="0.25">
      <c r="A86" s="223"/>
      <c r="B86" s="44"/>
      <c r="C86" s="223"/>
      <c r="D86" s="223"/>
      <c r="E86" s="223"/>
      <c r="F86" s="368"/>
      <c r="G86" s="223"/>
      <c r="H86" s="551"/>
      <c r="I86" s="551"/>
      <c r="J86" s="551"/>
      <c r="K86" s="551"/>
      <c r="L86" s="223"/>
      <c r="M86" s="223"/>
      <c r="N86" s="223"/>
      <c r="O86" s="223"/>
      <c r="P86" s="388"/>
      <c r="Q86" s="223"/>
      <c r="R86" s="223"/>
      <c r="S86" s="223"/>
      <c r="T86" s="42"/>
      <c r="U86" s="223"/>
      <c r="V86" s="223"/>
      <c r="W86" s="223"/>
      <c r="X86" s="223"/>
      <c r="Y86" s="223"/>
      <c r="Z86" s="223"/>
      <c r="AA86" s="223"/>
      <c r="AB86" s="223"/>
      <c r="AC86" s="223"/>
      <c r="AD86" s="223"/>
      <c r="AE86" s="223"/>
      <c r="AF86" s="223"/>
      <c r="AG86" s="223"/>
      <c r="AH86" s="223"/>
      <c r="AI86" s="223"/>
      <c r="AJ86" s="223"/>
      <c r="AK86" s="223"/>
    </row>
    <row r="87" spans="1:37" ht="12.75" customHeight="1" x14ac:dyDescent="0.25">
      <c r="A87" s="223"/>
      <c r="B87" s="44"/>
      <c r="C87" s="223"/>
      <c r="D87" s="223"/>
      <c r="E87" s="223"/>
      <c r="F87" s="368"/>
      <c r="G87" s="223"/>
      <c r="H87" s="551"/>
      <c r="I87" s="551"/>
      <c r="J87" s="551"/>
      <c r="K87" s="551"/>
      <c r="L87" s="223"/>
      <c r="M87" s="223"/>
      <c r="N87" s="223"/>
      <c r="O87" s="223"/>
      <c r="P87" s="388"/>
      <c r="Q87" s="223"/>
      <c r="R87" s="223"/>
      <c r="S87" s="223"/>
      <c r="T87" s="42"/>
      <c r="U87" s="223"/>
      <c r="V87" s="223"/>
      <c r="W87" s="223"/>
      <c r="X87" s="223"/>
      <c r="Y87" s="223"/>
      <c r="Z87" s="223"/>
      <c r="AA87" s="223"/>
      <c r="AB87" s="223"/>
      <c r="AC87" s="223"/>
      <c r="AD87" s="223"/>
      <c r="AE87" s="223"/>
      <c r="AF87" s="223"/>
      <c r="AG87" s="223"/>
      <c r="AH87" s="223"/>
      <c r="AI87" s="223"/>
      <c r="AJ87" s="223"/>
      <c r="AK87" s="223"/>
    </row>
    <row r="88" spans="1:37" ht="12.75" customHeight="1" x14ac:dyDescent="0.25">
      <c r="A88" s="223"/>
      <c r="B88" s="44"/>
      <c r="C88" s="223"/>
      <c r="D88" s="223"/>
      <c r="E88" s="223"/>
      <c r="F88" s="368"/>
      <c r="G88" s="223"/>
      <c r="H88" s="551"/>
      <c r="I88" s="551"/>
      <c r="J88" s="551"/>
      <c r="K88" s="551"/>
      <c r="L88" s="223"/>
      <c r="M88" s="223"/>
      <c r="N88" s="223"/>
      <c r="O88" s="223"/>
      <c r="P88" s="388"/>
      <c r="Q88" s="223"/>
      <c r="R88" s="223"/>
      <c r="S88" s="223"/>
      <c r="T88" s="42"/>
      <c r="U88" s="223"/>
      <c r="V88" s="223"/>
      <c r="W88" s="223"/>
      <c r="X88" s="223"/>
      <c r="Y88" s="223"/>
      <c r="Z88" s="223"/>
      <c r="AA88" s="223"/>
      <c r="AB88" s="223"/>
      <c r="AC88" s="223"/>
      <c r="AD88" s="223"/>
      <c r="AE88" s="223"/>
      <c r="AF88" s="223"/>
      <c r="AG88" s="223"/>
      <c r="AH88" s="223"/>
      <c r="AI88" s="223"/>
      <c r="AJ88" s="223"/>
      <c r="AK88" s="223"/>
    </row>
    <row r="89" spans="1:37" ht="12.75" customHeight="1" x14ac:dyDescent="0.25">
      <c r="A89" s="223"/>
      <c r="B89" s="44"/>
      <c r="C89" s="223"/>
      <c r="D89" s="223"/>
      <c r="E89" s="223"/>
      <c r="F89" s="368"/>
      <c r="G89" s="223"/>
      <c r="H89" s="551"/>
      <c r="I89" s="551"/>
      <c r="J89" s="551"/>
      <c r="K89" s="551"/>
      <c r="L89" s="223"/>
      <c r="M89" s="223"/>
      <c r="N89" s="223"/>
      <c r="O89" s="223"/>
      <c r="P89" s="388"/>
      <c r="Q89" s="223"/>
      <c r="R89" s="223"/>
      <c r="S89" s="223"/>
      <c r="T89" s="42"/>
      <c r="U89" s="223"/>
      <c r="V89" s="223"/>
      <c r="W89" s="223"/>
      <c r="X89" s="223"/>
      <c r="Y89" s="223"/>
      <c r="Z89" s="223"/>
      <c r="AA89" s="223"/>
      <c r="AB89" s="223"/>
      <c r="AC89" s="223"/>
      <c r="AD89" s="223"/>
      <c r="AE89" s="223"/>
      <c r="AF89" s="223"/>
      <c r="AG89" s="223"/>
      <c r="AH89" s="223"/>
      <c r="AI89" s="223"/>
      <c r="AJ89" s="223"/>
      <c r="AK89" s="223"/>
    </row>
    <row r="90" spans="1:37" ht="12.75" customHeight="1" x14ac:dyDescent="0.25">
      <c r="A90" s="223"/>
      <c r="B90" s="44"/>
      <c r="C90" s="223"/>
      <c r="D90" s="223"/>
      <c r="E90" s="223"/>
      <c r="F90" s="368"/>
      <c r="G90" s="223"/>
      <c r="H90" s="551"/>
      <c r="I90" s="551"/>
      <c r="J90" s="551"/>
      <c r="K90" s="551"/>
      <c r="L90" s="223"/>
      <c r="M90" s="223"/>
      <c r="N90" s="223"/>
      <c r="O90" s="223"/>
      <c r="P90" s="388"/>
      <c r="Q90" s="223"/>
      <c r="R90" s="223"/>
      <c r="S90" s="223"/>
      <c r="T90" s="42"/>
      <c r="U90" s="223"/>
      <c r="V90" s="223"/>
      <c r="W90" s="223"/>
      <c r="X90" s="223"/>
      <c r="Y90" s="223"/>
      <c r="Z90" s="223"/>
      <c r="AA90" s="223"/>
      <c r="AB90" s="223"/>
      <c r="AC90" s="223"/>
      <c r="AD90" s="223"/>
      <c r="AE90" s="223"/>
      <c r="AF90" s="223"/>
      <c r="AG90" s="223"/>
      <c r="AH90" s="223"/>
      <c r="AI90" s="223"/>
      <c r="AJ90" s="223"/>
      <c r="AK90" s="223"/>
    </row>
    <row r="91" spans="1:37" ht="12.75" customHeight="1" x14ac:dyDescent="0.25">
      <c r="A91" s="223"/>
      <c r="B91" s="44"/>
      <c r="C91" s="223"/>
      <c r="D91" s="223"/>
      <c r="E91" s="223"/>
      <c r="F91" s="368"/>
      <c r="G91" s="223"/>
      <c r="H91" s="551"/>
      <c r="I91" s="551"/>
      <c r="J91" s="551"/>
      <c r="K91" s="551"/>
      <c r="L91" s="223"/>
      <c r="M91" s="223"/>
      <c r="N91" s="223"/>
      <c r="O91" s="223"/>
      <c r="P91" s="388"/>
      <c r="Q91" s="223"/>
      <c r="R91" s="223"/>
      <c r="S91" s="223"/>
      <c r="T91" s="42"/>
      <c r="U91" s="223"/>
      <c r="V91" s="223"/>
      <c r="W91" s="223"/>
      <c r="X91" s="223"/>
      <c r="Y91" s="223"/>
      <c r="Z91" s="223"/>
      <c r="AA91" s="223"/>
      <c r="AB91" s="223"/>
      <c r="AC91" s="223"/>
      <c r="AD91" s="223"/>
      <c r="AE91" s="223"/>
      <c r="AF91" s="223"/>
      <c r="AG91" s="223"/>
      <c r="AH91" s="223"/>
      <c r="AI91" s="223"/>
      <c r="AJ91" s="223"/>
      <c r="AK91" s="223"/>
    </row>
    <row r="92" spans="1:37" ht="12.75" customHeight="1" x14ac:dyDescent="0.25">
      <c r="A92" s="223"/>
      <c r="B92" s="44"/>
      <c r="C92" s="223"/>
      <c r="D92" s="223"/>
      <c r="E92" s="223"/>
      <c r="F92" s="368"/>
      <c r="G92" s="223"/>
      <c r="H92" s="551"/>
      <c r="I92" s="551"/>
      <c r="J92" s="551"/>
      <c r="K92" s="551"/>
      <c r="L92" s="223"/>
      <c r="M92" s="223"/>
      <c r="N92" s="223"/>
      <c r="O92" s="223"/>
      <c r="P92" s="388"/>
      <c r="Q92" s="223"/>
      <c r="R92" s="223"/>
      <c r="S92" s="223"/>
      <c r="T92" s="42"/>
      <c r="U92" s="223"/>
      <c r="V92" s="223"/>
      <c r="W92" s="223"/>
      <c r="X92" s="223"/>
      <c r="Y92" s="223"/>
      <c r="Z92" s="223"/>
      <c r="AA92" s="223"/>
      <c r="AB92" s="223"/>
      <c r="AC92" s="223"/>
      <c r="AD92" s="223"/>
      <c r="AE92" s="223"/>
      <c r="AF92" s="223"/>
      <c r="AG92" s="223"/>
      <c r="AH92" s="223"/>
      <c r="AI92" s="223"/>
      <c r="AJ92" s="223"/>
      <c r="AK92" s="223"/>
    </row>
    <row r="93" spans="1:37" ht="12.75" customHeight="1" x14ac:dyDescent="0.25">
      <c r="A93" s="223"/>
      <c r="B93" s="44"/>
      <c r="C93" s="223"/>
      <c r="D93" s="223"/>
      <c r="E93" s="223"/>
      <c r="F93" s="368"/>
      <c r="G93" s="223"/>
      <c r="H93" s="551"/>
      <c r="I93" s="551"/>
      <c r="J93" s="551"/>
      <c r="K93" s="551"/>
      <c r="L93" s="223"/>
      <c r="M93" s="223"/>
      <c r="N93" s="223"/>
      <c r="O93" s="223"/>
      <c r="P93" s="388"/>
      <c r="Q93" s="223"/>
      <c r="R93" s="223"/>
      <c r="S93" s="223"/>
      <c r="T93" s="42"/>
      <c r="U93" s="223"/>
      <c r="V93" s="223"/>
      <c r="W93" s="223"/>
      <c r="X93" s="223"/>
      <c r="Y93" s="223"/>
      <c r="Z93" s="223"/>
      <c r="AA93" s="223"/>
      <c r="AB93" s="223"/>
      <c r="AC93" s="223"/>
      <c r="AD93" s="223"/>
      <c r="AE93" s="223"/>
      <c r="AF93" s="223"/>
      <c r="AG93" s="223"/>
      <c r="AH93" s="223"/>
      <c r="AI93" s="223"/>
      <c r="AJ93" s="223"/>
      <c r="AK93" s="223"/>
    </row>
    <row r="94" spans="1:37" ht="12.75" customHeight="1" x14ac:dyDescent="0.25">
      <c r="A94" s="223"/>
      <c r="B94" s="44"/>
      <c r="C94" s="223"/>
      <c r="D94" s="223"/>
      <c r="E94" s="223"/>
      <c r="F94" s="368"/>
      <c r="G94" s="223"/>
      <c r="H94" s="551"/>
      <c r="I94" s="551"/>
      <c r="J94" s="551"/>
      <c r="K94" s="551"/>
      <c r="L94" s="223"/>
      <c r="M94" s="223"/>
      <c r="N94" s="223"/>
      <c r="O94" s="223"/>
      <c r="P94" s="388"/>
      <c r="Q94" s="223"/>
      <c r="R94" s="223"/>
      <c r="S94" s="223"/>
      <c r="T94" s="42"/>
      <c r="U94" s="223"/>
      <c r="V94" s="223"/>
      <c r="W94" s="223"/>
      <c r="X94" s="223"/>
      <c r="Y94" s="223"/>
      <c r="Z94" s="223"/>
      <c r="AA94" s="223"/>
      <c r="AB94" s="223"/>
      <c r="AC94" s="223"/>
      <c r="AD94" s="223"/>
      <c r="AE94" s="223"/>
      <c r="AF94" s="223"/>
      <c r="AG94" s="223"/>
      <c r="AH94" s="223"/>
      <c r="AI94" s="223"/>
      <c r="AJ94" s="223"/>
      <c r="AK94" s="223"/>
    </row>
    <row r="95" spans="1:37" ht="12.75" customHeight="1" x14ac:dyDescent="0.25">
      <c r="A95" s="223"/>
      <c r="B95" s="44"/>
      <c r="C95" s="223"/>
      <c r="D95" s="223"/>
      <c r="E95" s="223"/>
      <c r="F95" s="368"/>
      <c r="G95" s="223"/>
      <c r="H95" s="551"/>
      <c r="I95" s="551"/>
      <c r="J95" s="551"/>
      <c r="K95" s="551"/>
      <c r="L95" s="223"/>
      <c r="M95" s="223"/>
      <c r="N95" s="223"/>
      <c r="O95" s="223"/>
      <c r="P95" s="388"/>
      <c r="Q95" s="223"/>
      <c r="R95" s="223"/>
      <c r="S95" s="223"/>
      <c r="T95" s="42"/>
      <c r="U95" s="223"/>
      <c r="V95" s="223"/>
      <c r="W95" s="223"/>
      <c r="X95" s="223"/>
      <c r="Y95" s="223"/>
      <c r="Z95" s="223"/>
      <c r="AA95" s="223"/>
      <c r="AB95" s="223"/>
      <c r="AC95" s="223"/>
      <c r="AD95" s="223"/>
      <c r="AE95" s="223"/>
      <c r="AF95" s="223"/>
      <c r="AG95" s="223"/>
      <c r="AH95" s="223"/>
      <c r="AI95" s="223"/>
      <c r="AJ95" s="223"/>
      <c r="AK95" s="223"/>
    </row>
    <row r="96" spans="1:37" ht="12.75" customHeight="1" x14ac:dyDescent="0.25">
      <c r="A96" s="223"/>
      <c r="B96" s="44"/>
      <c r="C96" s="223"/>
      <c r="D96" s="223"/>
      <c r="E96" s="223"/>
      <c r="F96" s="368"/>
      <c r="G96" s="223"/>
      <c r="H96" s="551"/>
      <c r="I96" s="551"/>
      <c r="J96" s="551"/>
      <c r="K96" s="551"/>
      <c r="L96" s="223"/>
      <c r="M96" s="223"/>
      <c r="N96" s="223"/>
      <c r="O96" s="223"/>
      <c r="P96" s="388"/>
      <c r="Q96" s="223"/>
      <c r="R96" s="223"/>
      <c r="S96" s="223"/>
      <c r="T96" s="42"/>
      <c r="U96" s="223"/>
      <c r="V96" s="223"/>
      <c r="W96" s="223"/>
      <c r="X96" s="223"/>
      <c r="Y96" s="223"/>
      <c r="Z96" s="223"/>
      <c r="AA96" s="223"/>
      <c r="AB96" s="223"/>
      <c r="AC96" s="223"/>
      <c r="AD96" s="223"/>
      <c r="AE96" s="223"/>
      <c r="AF96" s="223"/>
      <c r="AG96" s="223"/>
      <c r="AH96" s="223"/>
      <c r="AI96" s="223"/>
      <c r="AJ96" s="223"/>
      <c r="AK96" s="223"/>
    </row>
    <row r="97" spans="1:37" ht="12.75" customHeight="1" x14ac:dyDescent="0.25">
      <c r="A97" s="223"/>
      <c r="B97" s="44"/>
      <c r="C97" s="223"/>
      <c r="D97" s="223"/>
      <c r="E97" s="223"/>
      <c r="F97" s="368"/>
      <c r="G97" s="223"/>
      <c r="H97" s="551"/>
      <c r="I97" s="551"/>
      <c r="J97" s="551"/>
      <c r="K97" s="551"/>
      <c r="L97" s="223"/>
      <c r="M97" s="223"/>
      <c r="N97" s="223"/>
      <c r="O97" s="223"/>
      <c r="P97" s="388"/>
      <c r="Q97" s="223"/>
      <c r="R97" s="223"/>
      <c r="S97" s="223"/>
      <c r="T97" s="42"/>
      <c r="U97" s="223"/>
      <c r="V97" s="223"/>
      <c r="W97" s="223"/>
      <c r="X97" s="223"/>
      <c r="Y97" s="223"/>
      <c r="Z97" s="223"/>
      <c r="AA97" s="223"/>
      <c r="AB97" s="223"/>
      <c r="AC97" s="223"/>
      <c r="AD97" s="223"/>
      <c r="AE97" s="223"/>
      <c r="AF97" s="223"/>
      <c r="AG97" s="223"/>
      <c r="AH97" s="223"/>
      <c r="AI97" s="223"/>
      <c r="AJ97" s="223"/>
      <c r="AK97" s="223"/>
    </row>
    <row r="98" spans="1:37" ht="12.75" customHeight="1" x14ac:dyDescent="0.25">
      <c r="A98" s="223"/>
      <c r="B98" s="44"/>
      <c r="C98" s="223"/>
      <c r="D98" s="223"/>
      <c r="E98" s="223"/>
      <c r="F98" s="368"/>
      <c r="G98" s="223"/>
      <c r="H98" s="551"/>
      <c r="I98" s="551"/>
      <c r="J98" s="551"/>
      <c r="K98" s="551"/>
      <c r="L98" s="223"/>
      <c r="M98" s="223"/>
      <c r="N98" s="223"/>
      <c r="O98" s="223"/>
      <c r="P98" s="388"/>
      <c r="Q98" s="223"/>
      <c r="R98" s="223"/>
      <c r="S98" s="223"/>
      <c r="T98" s="42"/>
      <c r="U98" s="223"/>
      <c r="V98" s="223"/>
      <c r="W98" s="223"/>
      <c r="X98" s="223"/>
      <c r="Y98" s="223"/>
      <c r="Z98" s="223"/>
      <c r="AA98" s="223"/>
      <c r="AB98" s="223"/>
      <c r="AC98" s="223"/>
      <c r="AD98" s="223"/>
      <c r="AE98" s="223"/>
      <c r="AF98" s="223"/>
      <c r="AG98" s="223"/>
      <c r="AH98" s="223"/>
      <c r="AI98" s="223"/>
      <c r="AJ98" s="223"/>
      <c r="AK98" s="223"/>
    </row>
    <row r="99" spans="1:37" ht="12.75" customHeight="1" x14ac:dyDescent="0.25">
      <c r="A99" s="223"/>
      <c r="B99" s="44"/>
      <c r="C99" s="223"/>
      <c r="D99" s="223"/>
      <c r="E99" s="223"/>
      <c r="F99" s="368"/>
      <c r="G99" s="223"/>
      <c r="H99" s="551"/>
      <c r="I99" s="551"/>
      <c r="J99" s="551"/>
      <c r="K99" s="551"/>
      <c r="L99" s="223"/>
      <c r="M99" s="223"/>
      <c r="N99" s="223"/>
      <c r="O99" s="223"/>
      <c r="P99" s="388"/>
      <c r="Q99" s="223"/>
      <c r="R99" s="223"/>
      <c r="S99" s="223"/>
      <c r="T99" s="42"/>
      <c r="U99" s="223"/>
      <c r="V99" s="223"/>
      <c r="W99" s="223"/>
      <c r="X99" s="223"/>
      <c r="Y99" s="223"/>
      <c r="Z99" s="223"/>
      <c r="AA99" s="223"/>
      <c r="AB99" s="223"/>
      <c r="AC99" s="223"/>
      <c r="AD99" s="223"/>
      <c r="AE99" s="223"/>
      <c r="AF99" s="223"/>
      <c r="AG99" s="223"/>
      <c r="AH99" s="223"/>
      <c r="AI99" s="223"/>
      <c r="AJ99" s="223"/>
      <c r="AK99" s="223"/>
    </row>
    <row r="100" spans="1:37" ht="12.75" customHeight="1" x14ac:dyDescent="0.25">
      <c r="A100" s="223"/>
      <c r="B100" s="44"/>
      <c r="C100" s="223"/>
      <c r="D100" s="223"/>
      <c r="E100" s="223"/>
      <c r="F100" s="368"/>
      <c r="G100" s="223"/>
      <c r="H100" s="551"/>
      <c r="I100" s="551"/>
      <c r="J100" s="551"/>
      <c r="K100" s="551"/>
      <c r="L100" s="223"/>
      <c r="M100" s="223"/>
      <c r="N100" s="223"/>
      <c r="O100" s="223"/>
      <c r="P100" s="388"/>
      <c r="Q100" s="223"/>
      <c r="R100" s="223"/>
      <c r="S100" s="223"/>
      <c r="T100" s="42"/>
      <c r="U100" s="223"/>
      <c r="V100" s="223"/>
      <c r="W100" s="223"/>
      <c r="X100" s="223"/>
      <c r="Y100" s="223"/>
      <c r="Z100" s="223"/>
      <c r="AA100" s="223"/>
      <c r="AB100" s="223"/>
      <c r="AC100" s="223"/>
      <c r="AD100" s="223"/>
      <c r="AE100" s="223"/>
      <c r="AF100" s="223"/>
      <c r="AG100" s="223"/>
      <c r="AH100" s="223"/>
      <c r="AI100" s="223"/>
      <c r="AJ100" s="223"/>
      <c r="AK100" s="223"/>
    </row>
    <row r="101" spans="1:37" ht="12.75" customHeight="1" x14ac:dyDescent="0.25">
      <c r="A101" s="223"/>
      <c r="B101" s="44"/>
      <c r="C101" s="223"/>
      <c r="D101" s="223"/>
      <c r="E101" s="223"/>
      <c r="F101" s="368"/>
      <c r="G101" s="223"/>
      <c r="H101" s="551"/>
      <c r="I101" s="551"/>
      <c r="J101" s="551"/>
      <c r="K101" s="551"/>
      <c r="L101" s="223"/>
      <c r="M101" s="223"/>
      <c r="N101" s="223"/>
      <c r="O101" s="223"/>
      <c r="P101" s="388"/>
      <c r="Q101" s="223"/>
      <c r="R101" s="223"/>
      <c r="S101" s="223"/>
      <c r="T101" s="42"/>
      <c r="U101" s="223"/>
      <c r="V101" s="223"/>
      <c r="W101" s="223"/>
      <c r="X101" s="223"/>
      <c r="Y101" s="223"/>
      <c r="Z101" s="223"/>
      <c r="AA101" s="223"/>
      <c r="AB101" s="223"/>
      <c r="AC101" s="223"/>
      <c r="AD101" s="223"/>
      <c r="AE101" s="223"/>
      <c r="AF101" s="223"/>
      <c r="AG101" s="223"/>
      <c r="AH101" s="223"/>
      <c r="AI101" s="223"/>
      <c r="AJ101" s="223"/>
      <c r="AK101" s="223"/>
    </row>
    <row r="102" spans="1:37" ht="12.75" customHeight="1" x14ac:dyDescent="0.25">
      <c r="A102" s="223"/>
      <c r="B102" s="44"/>
      <c r="C102" s="223"/>
      <c r="D102" s="223"/>
      <c r="E102" s="223"/>
      <c r="F102" s="368"/>
      <c r="G102" s="223"/>
      <c r="H102" s="551"/>
      <c r="I102" s="551"/>
      <c r="J102" s="551"/>
      <c r="K102" s="551"/>
      <c r="L102" s="223"/>
      <c r="M102" s="223"/>
      <c r="N102" s="223"/>
      <c r="O102" s="223"/>
      <c r="P102" s="388"/>
      <c r="Q102" s="223"/>
      <c r="R102" s="223"/>
      <c r="S102" s="223"/>
      <c r="T102" s="42"/>
      <c r="U102" s="223"/>
      <c r="V102" s="223"/>
      <c r="W102" s="223"/>
      <c r="X102" s="223"/>
      <c r="Y102" s="223"/>
      <c r="Z102" s="223"/>
      <c r="AA102" s="223"/>
      <c r="AB102" s="223"/>
      <c r="AC102" s="223"/>
      <c r="AD102" s="223"/>
      <c r="AE102" s="223"/>
      <c r="AF102" s="223"/>
      <c r="AG102" s="223"/>
      <c r="AH102" s="223"/>
      <c r="AI102" s="223"/>
      <c r="AJ102" s="223"/>
      <c r="AK102" s="223"/>
    </row>
    <row r="103" spans="1:37" ht="12.75" customHeight="1" x14ac:dyDescent="0.25">
      <c r="A103" s="223"/>
      <c r="B103" s="44"/>
      <c r="C103" s="223"/>
      <c r="D103" s="223"/>
      <c r="E103" s="223"/>
      <c r="F103" s="368"/>
      <c r="G103" s="223"/>
      <c r="H103" s="551"/>
      <c r="I103" s="551"/>
      <c r="J103" s="551"/>
      <c r="K103" s="551"/>
      <c r="L103" s="223"/>
      <c r="M103" s="223"/>
      <c r="N103" s="223"/>
      <c r="O103" s="223"/>
      <c r="P103" s="388"/>
      <c r="Q103" s="223"/>
      <c r="R103" s="223"/>
      <c r="S103" s="223"/>
      <c r="T103" s="42"/>
      <c r="U103" s="223"/>
      <c r="V103" s="223"/>
      <c r="W103" s="223"/>
      <c r="X103" s="223"/>
      <c r="Y103" s="223"/>
      <c r="Z103" s="223"/>
      <c r="AA103" s="223"/>
      <c r="AB103" s="223"/>
      <c r="AC103" s="223"/>
      <c r="AD103" s="223"/>
      <c r="AE103" s="223"/>
      <c r="AF103" s="223"/>
      <c r="AG103" s="223"/>
      <c r="AH103" s="223"/>
      <c r="AI103" s="223"/>
      <c r="AJ103" s="223"/>
      <c r="AK103" s="223"/>
    </row>
    <row r="104" spans="1:37" ht="12.75" customHeight="1" x14ac:dyDescent="0.25">
      <c r="A104" s="223"/>
      <c r="B104" s="44"/>
      <c r="C104" s="223"/>
      <c r="D104" s="223"/>
      <c r="E104" s="223"/>
      <c r="F104" s="368"/>
      <c r="G104" s="223"/>
      <c r="H104" s="551"/>
      <c r="I104" s="551"/>
      <c r="J104" s="551"/>
      <c r="K104" s="551"/>
      <c r="L104" s="223"/>
      <c r="M104" s="223"/>
      <c r="N104" s="223"/>
      <c r="O104" s="223"/>
      <c r="P104" s="388"/>
      <c r="Q104" s="223"/>
      <c r="R104" s="223"/>
      <c r="S104" s="223"/>
      <c r="T104" s="42"/>
      <c r="U104" s="223"/>
      <c r="V104" s="223"/>
      <c r="W104" s="223"/>
      <c r="X104" s="223"/>
      <c r="Y104" s="223"/>
      <c r="Z104" s="223"/>
      <c r="AA104" s="223"/>
      <c r="AB104" s="223"/>
      <c r="AC104" s="223"/>
      <c r="AD104" s="223"/>
      <c r="AE104" s="223"/>
      <c r="AF104" s="223"/>
      <c r="AG104" s="223"/>
      <c r="AH104" s="223"/>
      <c r="AI104" s="223"/>
      <c r="AJ104" s="223"/>
      <c r="AK104" s="223"/>
    </row>
    <row r="105" spans="1:37" ht="12.75" customHeight="1" x14ac:dyDescent="0.25">
      <c r="A105" s="223"/>
      <c r="B105" s="44"/>
      <c r="C105" s="223"/>
      <c r="D105" s="223"/>
      <c r="E105" s="223"/>
      <c r="F105" s="368"/>
      <c r="G105" s="223"/>
      <c r="H105" s="551"/>
      <c r="I105" s="551"/>
      <c r="J105" s="551"/>
      <c r="K105" s="551"/>
      <c r="L105" s="223"/>
      <c r="M105" s="223"/>
      <c r="N105" s="223"/>
      <c r="O105" s="223"/>
      <c r="P105" s="388"/>
      <c r="Q105" s="223"/>
      <c r="R105" s="223"/>
      <c r="S105" s="223"/>
      <c r="T105" s="42"/>
      <c r="U105" s="223"/>
      <c r="V105" s="223"/>
      <c r="W105" s="223"/>
      <c r="X105" s="223"/>
      <c r="Y105" s="223"/>
      <c r="Z105" s="223"/>
      <c r="AA105" s="223"/>
      <c r="AB105" s="223"/>
      <c r="AC105" s="223"/>
      <c r="AD105" s="223"/>
      <c r="AE105" s="223"/>
      <c r="AF105" s="223"/>
      <c r="AG105" s="223"/>
      <c r="AH105" s="223"/>
      <c r="AI105" s="223"/>
      <c r="AJ105" s="223"/>
      <c r="AK105" s="223"/>
    </row>
    <row r="106" spans="1:37" ht="12.75" customHeight="1" x14ac:dyDescent="0.25">
      <c r="A106" s="223"/>
      <c r="B106" s="44"/>
      <c r="C106" s="223"/>
      <c r="D106" s="223"/>
      <c r="E106" s="223"/>
      <c r="F106" s="368"/>
      <c r="G106" s="223"/>
      <c r="H106" s="551"/>
      <c r="I106" s="551"/>
      <c r="J106" s="551"/>
      <c r="K106" s="551"/>
      <c r="L106" s="223"/>
      <c r="M106" s="223"/>
      <c r="N106" s="223"/>
      <c r="O106" s="223"/>
      <c r="P106" s="388"/>
      <c r="Q106" s="223"/>
      <c r="R106" s="223"/>
      <c r="S106" s="223"/>
      <c r="T106" s="42"/>
      <c r="U106" s="223"/>
      <c r="V106" s="223"/>
      <c r="W106" s="223"/>
      <c r="X106" s="223"/>
      <c r="Y106" s="223"/>
      <c r="Z106" s="223"/>
      <c r="AA106" s="223"/>
      <c r="AB106" s="223"/>
      <c r="AC106" s="223"/>
      <c r="AD106" s="223"/>
      <c r="AE106" s="223"/>
      <c r="AF106" s="223"/>
      <c r="AG106" s="223"/>
      <c r="AH106" s="223"/>
      <c r="AI106" s="223"/>
      <c r="AJ106" s="223"/>
      <c r="AK106" s="223"/>
    </row>
    <row r="107" spans="1:37" ht="12.75" customHeight="1" x14ac:dyDescent="0.25">
      <c r="A107" s="223"/>
      <c r="B107" s="44"/>
      <c r="C107" s="223"/>
      <c r="D107" s="223"/>
      <c r="E107" s="223"/>
      <c r="F107" s="368"/>
      <c r="G107" s="223"/>
      <c r="H107" s="551"/>
      <c r="I107" s="551"/>
      <c r="J107" s="551"/>
      <c r="K107" s="551"/>
      <c r="L107" s="223"/>
      <c r="M107" s="223"/>
      <c r="N107" s="223"/>
      <c r="O107" s="223"/>
      <c r="P107" s="388"/>
      <c r="Q107" s="223"/>
      <c r="R107" s="223"/>
      <c r="S107" s="223"/>
      <c r="T107" s="42"/>
      <c r="U107" s="223"/>
      <c r="V107" s="223"/>
      <c r="W107" s="223"/>
      <c r="X107" s="223"/>
      <c r="Y107" s="223"/>
      <c r="Z107" s="223"/>
      <c r="AA107" s="223"/>
      <c r="AB107" s="223"/>
      <c r="AC107" s="223"/>
      <c r="AD107" s="223"/>
      <c r="AE107" s="223"/>
      <c r="AF107" s="223"/>
      <c r="AG107" s="223"/>
      <c r="AH107" s="223"/>
      <c r="AI107" s="223"/>
      <c r="AJ107" s="223"/>
      <c r="AK107" s="223"/>
    </row>
    <row r="108" spans="1:37" ht="12.75" customHeight="1" x14ac:dyDescent="0.25">
      <c r="A108" s="223"/>
      <c r="B108" s="44"/>
      <c r="C108" s="223"/>
      <c r="D108" s="223"/>
      <c r="E108" s="223"/>
      <c r="F108" s="368"/>
      <c r="G108" s="223"/>
      <c r="H108" s="551"/>
      <c r="I108" s="551"/>
      <c r="J108" s="551"/>
      <c r="K108" s="551"/>
      <c r="L108" s="223"/>
      <c r="M108" s="223"/>
      <c r="N108" s="223"/>
      <c r="O108" s="223"/>
      <c r="P108" s="388"/>
      <c r="Q108" s="223"/>
      <c r="R108" s="223"/>
      <c r="S108" s="223"/>
      <c r="T108" s="42"/>
      <c r="U108" s="223"/>
      <c r="V108" s="223"/>
      <c r="W108" s="223"/>
      <c r="X108" s="223"/>
      <c r="Y108" s="223"/>
      <c r="Z108" s="223"/>
      <c r="AA108" s="223"/>
      <c r="AB108" s="223"/>
      <c r="AC108" s="223"/>
      <c r="AD108" s="223"/>
      <c r="AE108" s="223"/>
      <c r="AF108" s="223"/>
      <c r="AG108" s="223"/>
      <c r="AH108" s="223"/>
      <c r="AI108" s="223"/>
      <c r="AJ108" s="223"/>
      <c r="AK108" s="223"/>
    </row>
    <row r="109" spans="1:37" ht="12.75" customHeight="1" x14ac:dyDescent="0.25">
      <c r="A109" s="223"/>
      <c r="B109" s="44"/>
      <c r="C109" s="223"/>
      <c r="D109" s="223"/>
      <c r="E109" s="223"/>
      <c r="F109" s="368"/>
      <c r="G109" s="223"/>
      <c r="H109" s="551"/>
      <c r="I109" s="551"/>
      <c r="J109" s="551"/>
      <c r="K109" s="551"/>
      <c r="L109" s="223"/>
      <c r="M109" s="223"/>
      <c r="N109" s="223"/>
      <c r="O109" s="223"/>
      <c r="P109" s="388"/>
      <c r="Q109" s="223"/>
      <c r="R109" s="223"/>
      <c r="S109" s="223"/>
      <c r="T109" s="42"/>
      <c r="U109" s="223"/>
      <c r="V109" s="223"/>
      <c r="W109" s="223"/>
      <c r="X109" s="223"/>
      <c r="Y109" s="223"/>
      <c r="Z109" s="223"/>
      <c r="AA109" s="223"/>
      <c r="AB109" s="223"/>
      <c r="AC109" s="223"/>
      <c r="AD109" s="223"/>
      <c r="AE109" s="223"/>
      <c r="AF109" s="223"/>
      <c r="AG109" s="223"/>
      <c r="AH109" s="223"/>
      <c r="AI109" s="223"/>
      <c r="AJ109" s="223"/>
      <c r="AK109" s="223"/>
    </row>
    <row r="110" spans="1:37" ht="12.75" customHeight="1" x14ac:dyDescent="0.25">
      <c r="A110" s="223"/>
      <c r="B110" s="44"/>
      <c r="C110" s="223"/>
      <c r="D110" s="223"/>
      <c r="E110" s="223"/>
      <c r="F110" s="368"/>
      <c r="G110" s="223"/>
      <c r="H110" s="551"/>
      <c r="I110" s="551"/>
      <c r="J110" s="551"/>
      <c r="K110" s="551"/>
      <c r="L110" s="223"/>
      <c r="M110" s="223"/>
      <c r="N110" s="223"/>
      <c r="O110" s="223"/>
      <c r="P110" s="388"/>
      <c r="Q110" s="223"/>
      <c r="R110" s="223"/>
      <c r="S110" s="223"/>
      <c r="T110" s="42"/>
      <c r="U110" s="223"/>
      <c r="V110" s="223"/>
      <c r="W110" s="223"/>
      <c r="X110" s="223"/>
      <c r="Y110" s="223"/>
      <c r="Z110" s="223"/>
      <c r="AA110" s="223"/>
      <c r="AB110" s="223"/>
      <c r="AC110" s="223"/>
      <c r="AD110" s="223"/>
      <c r="AE110" s="223"/>
      <c r="AF110" s="223"/>
      <c r="AG110" s="223"/>
      <c r="AH110" s="223"/>
      <c r="AI110" s="223"/>
      <c r="AJ110" s="223"/>
      <c r="AK110" s="223"/>
    </row>
    <row r="111" spans="1:37" ht="12.75" customHeight="1" x14ac:dyDescent="0.25">
      <c r="A111" s="223"/>
      <c r="B111" s="44"/>
      <c r="C111" s="223"/>
      <c r="D111" s="223"/>
      <c r="E111" s="223"/>
      <c r="F111" s="368"/>
      <c r="G111" s="223"/>
      <c r="H111" s="551"/>
      <c r="I111" s="551"/>
      <c r="J111" s="551"/>
      <c r="K111" s="551"/>
      <c r="L111" s="223"/>
      <c r="M111" s="223"/>
      <c r="N111" s="223"/>
      <c r="O111" s="223"/>
      <c r="P111" s="388"/>
      <c r="Q111" s="223"/>
      <c r="R111" s="223"/>
      <c r="S111" s="223"/>
      <c r="T111" s="42"/>
      <c r="U111" s="223"/>
      <c r="V111" s="223"/>
      <c r="W111" s="223"/>
      <c r="X111" s="223"/>
      <c r="Y111" s="223"/>
      <c r="Z111" s="223"/>
      <c r="AA111" s="223"/>
      <c r="AB111" s="223"/>
      <c r="AC111" s="223"/>
      <c r="AD111" s="223"/>
      <c r="AE111" s="223"/>
      <c r="AF111" s="223"/>
      <c r="AG111" s="223"/>
      <c r="AH111" s="223"/>
      <c r="AI111" s="223"/>
      <c r="AJ111" s="223"/>
      <c r="AK111" s="223"/>
    </row>
    <row r="112" spans="1:37" ht="12.75" customHeight="1" x14ac:dyDescent="0.25">
      <c r="A112" s="223"/>
      <c r="B112" s="44"/>
      <c r="C112" s="223"/>
      <c r="D112" s="223"/>
      <c r="E112" s="223"/>
      <c r="F112" s="368"/>
      <c r="G112" s="223"/>
      <c r="H112" s="551"/>
      <c r="I112" s="551"/>
      <c r="J112" s="551"/>
      <c r="K112" s="551"/>
      <c r="L112" s="223"/>
      <c r="M112" s="223"/>
      <c r="N112" s="223"/>
      <c r="O112" s="223"/>
      <c r="P112" s="388"/>
      <c r="Q112" s="223"/>
      <c r="R112" s="223"/>
      <c r="S112" s="223"/>
      <c r="T112" s="42"/>
      <c r="U112" s="223"/>
      <c r="V112" s="223"/>
      <c r="W112" s="223"/>
      <c r="X112" s="223"/>
      <c r="Y112" s="223"/>
      <c r="Z112" s="223"/>
      <c r="AA112" s="223"/>
      <c r="AB112" s="223"/>
      <c r="AC112" s="223"/>
      <c r="AD112" s="223"/>
      <c r="AE112" s="223"/>
      <c r="AF112" s="223"/>
      <c r="AG112" s="223"/>
      <c r="AH112" s="223"/>
      <c r="AI112" s="223"/>
      <c r="AJ112" s="223"/>
      <c r="AK112" s="223"/>
    </row>
    <row r="113" spans="1:37" ht="12.75" customHeight="1" x14ac:dyDescent="0.25">
      <c r="A113" s="223"/>
      <c r="B113" s="44"/>
      <c r="C113" s="223"/>
      <c r="D113" s="223"/>
      <c r="E113" s="223"/>
      <c r="F113" s="368"/>
      <c r="G113" s="223"/>
      <c r="H113" s="551"/>
      <c r="I113" s="551"/>
      <c r="J113" s="551"/>
      <c r="K113" s="551"/>
      <c r="L113" s="223"/>
      <c r="M113" s="223"/>
      <c r="N113" s="223"/>
      <c r="O113" s="223"/>
      <c r="P113" s="388"/>
      <c r="Q113" s="223"/>
      <c r="R113" s="223"/>
      <c r="S113" s="223"/>
      <c r="T113" s="42"/>
      <c r="U113" s="223"/>
      <c r="V113" s="223"/>
      <c r="W113" s="223"/>
      <c r="X113" s="223"/>
      <c r="Y113" s="223"/>
      <c r="Z113" s="223"/>
      <c r="AA113" s="223"/>
      <c r="AB113" s="223"/>
      <c r="AC113" s="223"/>
      <c r="AD113" s="223"/>
      <c r="AE113" s="223"/>
      <c r="AF113" s="223"/>
      <c r="AG113" s="223"/>
      <c r="AH113" s="223"/>
      <c r="AI113" s="223"/>
      <c r="AJ113" s="223"/>
      <c r="AK113" s="223"/>
    </row>
    <row r="114" spans="1:37" ht="12.75" customHeight="1" x14ac:dyDescent="0.25">
      <c r="A114" s="223"/>
      <c r="B114" s="44"/>
      <c r="C114" s="223"/>
      <c r="D114" s="223"/>
      <c r="E114" s="223"/>
      <c r="F114" s="368"/>
      <c r="G114" s="223"/>
      <c r="H114" s="551"/>
      <c r="I114" s="551"/>
      <c r="J114" s="551"/>
      <c r="K114" s="551"/>
      <c r="L114" s="223"/>
      <c r="M114" s="223"/>
      <c r="N114" s="223"/>
      <c r="O114" s="223"/>
      <c r="P114" s="388"/>
      <c r="Q114" s="223"/>
      <c r="R114" s="223"/>
      <c r="S114" s="223"/>
      <c r="T114" s="42"/>
      <c r="U114" s="223"/>
      <c r="V114" s="223"/>
      <c r="W114" s="223"/>
      <c r="X114" s="223"/>
      <c r="Y114" s="223"/>
      <c r="Z114" s="223"/>
      <c r="AA114" s="223"/>
      <c r="AB114" s="223"/>
      <c r="AC114" s="223"/>
      <c r="AD114" s="223"/>
      <c r="AE114" s="223"/>
      <c r="AF114" s="223"/>
      <c r="AG114" s="223"/>
      <c r="AH114" s="223"/>
      <c r="AI114" s="223"/>
      <c r="AJ114" s="223"/>
      <c r="AK114" s="223"/>
    </row>
    <row r="115" spans="1:37" ht="12.75" customHeight="1" x14ac:dyDescent="0.25">
      <c r="A115" s="223"/>
      <c r="B115" s="44"/>
      <c r="C115" s="223"/>
      <c r="D115" s="223"/>
      <c r="E115" s="223"/>
      <c r="F115" s="368"/>
      <c r="G115" s="223"/>
      <c r="H115" s="551"/>
      <c r="I115" s="551"/>
      <c r="J115" s="551"/>
      <c r="K115" s="551"/>
      <c r="L115" s="223"/>
      <c r="M115" s="223"/>
      <c r="N115" s="223"/>
      <c r="O115" s="223"/>
      <c r="P115" s="388"/>
      <c r="Q115" s="223"/>
      <c r="R115" s="223"/>
      <c r="S115" s="223"/>
      <c r="T115" s="42"/>
      <c r="U115" s="223"/>
      <c r="V115" s="223"/>
      <c r="W115" s="223"/>
      <c r="X115" s="223"/>
      <c r="Y115" s="223"/>
      <c r="Z115" s="223"/>
      <c r="AA115" s="223"/>
      <c r="AB115" s="223"/>
      <c r="AC115" s="223"/>
      <c r="AD115" s="223"/>
      <c r="AE115" s="223"/>
      <c r="AF115" s="223"/>
      <c r="AG115" s="223"/>
      <c r="AH115" s="223"/>
      <c r="AI115" s="223"/>
      <c r="AJ115" s="223"/>
      <c r="AK115" s="223"/>
    </row>
    <row r="116" spans="1:37" ht="12.75" customHeight="1" x14ac:dyDescent="0.25">
      <c r="A116" s="223"/>
      <c r="B116" s="44"/>
      <c r="C116" s="223"/>
      <c r="D116" s="223"/>
      <c r="E116" s="223"/>
      <c r="F116" s="368"/>
      <c r="G116" s="223"/>
      <c r="H116" s="551"/>
      <c r="I116" s="551"/>
      <c r="J116" s="551"/>
      <c r="K116" s="551"/>
      <c r="L116" s="223"/>
      <c r="M116" s="223"/>
      <c r="N116" s="223"/>
      <c r="O116" s="223"/>
      <c r="P116" s="388"/>
      <c r="Q116" s="223"/>
      <c r="R116" s="223"/>
      <c r="S116" s="223"/>
      <c r="T116" s="42"/>
      <c r="U116" s="223"/>
      <c r="V116" s="223"/>
      <c r="W116" s="223"/>
      <c r="X116" s="223"/>
      <c r="Y116" s="223"/>
      <c r="Z116" s="223"/>
      <c r="AA116" s="223"/>
      <c r="AB116" s="223"/>
      <c r="AC116" s="223"/>
      <c r="AD116" s="223"/>
      <c r="AE116" s="223"/>
      <c r="AF116" s="223"/>
      <c r="AG116" s="223"/>
      <c r="AH116" s="223"/>
      <c r="AI116" s="223"/>
      <c r="AJ116" s="223"/>
      <c r="AK116" s="223"/>
    </row>
    <row r="117" spans="1:37" ht="12.75" customHeight="1" x14ac:dyDescent="0.25">
      <c r="A117" s="223"/>
      <c r="B117" s="44"/>
      <c r="C117" s="223"/>
      <c r="D117" s="223"/>
      <c r="E117" s="223"/>
      <c r="F117" s="368"/>
      <c r="G117" s="223"/>
      <c r="H117" s="551"/>
      <c r="I117" s="551"/>
      <c r="J117" s="551"/>
      <c r="K117" s="551"/>
      <c r="L117" s="223"/>
      <c r="M117" s="223"/>
      <c r="N117" s="223"/>
      <c r="O117" s="223"/>
      <c r="P117" s="388"/>
      <c r="Q117" s="223"/>
      <c r="R117" s="223"/>
      <c r="S117" s="223"/>
      <c r="T117" s="42"/>
      <c r="U117" s="223"/>
      <c r="V117" s="223"/>
      <c r="W117" s="223"/>
      <c r="X117" s="223"/>
      <c r="Y117" s="223"/>
      <c r="Z117" s="223"/>
      <c r="AA117" s="223"/>
      <c r="AB117" s="223"/>
      <c r="AC117" s="223"/>
      <c r="AD117" s="223"/>
      <c r="AE117" s="223"/>
      <c r="AF117" s="223"/>
      <c r="AG117" s="223"/>
      <c r="AH117" s="223"/>
      <c r="AI117" s="223"/>
      <c r="AJ117" s="223"/>
      <c r="AK117" s="223"/>
    </row>
    <row r="118" spans="1:37" ht="12.75" customHeight="1" x14ac:dyDescent="0.25">
      <c r="A118" s="223"/>
      <c r="B118" s="44"/>
      <c r="C118" s="223"/>
      <c r="D118" s="223"/>
      <c r="E118" s="223"/>
      <c r="F118" s="368"/>
      <c r="G118" s="223"/>
      <c r="H118" s="551"/>
      <c r="I118" s="551"/>
      <c r="J118" s="551"/>
      <c r="K118" s="551"/>
      <c r="L118" s="223"/>
      <c r="M118" s="223"/>
      <c r="N118" s="223"/>
      <c r="O118" s="223"/>
      <c r="P118" s="388"/>
      <c r="Q118" s="223"/>
      <c r="R118" s="223"/>
      <c r="S118" s="223"/>
      <c r="T118" s="42"/>
      <c r="U118" s="223"/>
      <c r="V118" s="223"/>
      <c r="W118" s="223"/>
      <c r="X118" s="223"/>
      <c r="Y118" s="223"/>
      <c r="Z118" s="223"/>
      <c r="AA118" s="223"/>
      <c r="AB118" s="223"/>
      <c r="AC118" s="223"/>
      <c r="AD118" s="223"/>
      <c r="AE118" s="223"/>
      <c r="AF118" s="223"/>
      <c r="AG118" s="223"/>
      <c r="AH118" s="223"/>
      <c r="AI118" s="223"/>
      <c r="AJ118" s="223"/>
      <c r="AK118" s="223"/>
    </row>
    <row r="119" spans="1:37" ht="12.75" customHeight="1" x14ac:dyDescent="0.25">
      <c r="A119" s="223"/>
      <c r="B119" s="44"/>
      <c r="C119" s="223"/>
      <c r="D119" s="223"/>
      <c r="E119" s="223"/>
      <c r="F119" s="368"/>
      <c r="G119" s="223"/>
      <c r="H119" s="551"/>
      <c r="I119" s="551"/>
      <c r="J119" s="551"/>
      <c r="K119" s="551"/>
      <c r="L119" s="223"/>
      <c r="M119" s="223"/>
      <c r="N119" s="223"/>
      <c r="O119" s="223"/>
      <c r="P119" s="388"/>
      <c r="Q119" s="223"/>
      <c r="R119" s="223"/>
      <c r="S119" s="223"/>
      <c r="T119" s="42"/>
      <c r="U119" s="223"/>
      <c r="V119" s="223"/>
      <c r="W119" s="223"/>
      <c r="X119" s="223"/>
      <c r="Y119" s="223"/>
      <c r="Z119" s="223"/>
      <c r="AA119" s="223"/>
      <c r="AB119" s="223"/>
      <c r="AC119" s="223"/>
      <c r="AD119" s="223"/>
      <c r="AE119" s="223"/>
      <c r="AF119" s="223"/>
      <c r="AG119" s="223"/>
      <c r="AH119" s="223"/>
      <c r="AI119" s="223"/>
      <c r="AJ119" s="223"/>
      <c r="AK119" s="223"/>
    </row>
    <row r="120" spans="1:37" ht="12.75" customHeight="1" x14ac:dyDescent="0.25">
      <c r="A120" s="223"/>
      <c r="B120" s="44"/>
      <c r="C120" s="223"/>
      <c r="D120" s="223"/>
      <c r="E120" s="223"/>
      <c r="F120" s="368"/>
      <c r="G120" s="223"/>
      <c r="H120" s="551"/>
      <c r="I120" s="551"/>
      <c r="J120" s="551"/>
      <c r="K120" s="551"/>
      <c r="L120" s="223"/>
      <c r="M120" s="223"/>
      <c r="N120" s="223"/>
      <c r="O120" s="223"/>
      <c r="P120" s="388"/>
      <c r="Q120" s="223"/>
      <c r="R120" s="223"/>
      <c r="S120" s="223"/>
      <c r="T120" s="42"/>
      <c r="U120" s="223"/>
      <c r="V120" s="223"/>
      <c r="W120" s="223"/>
      <c r="X120" s="223"/>
      <c r="Y120" s="223"/>
      <c r="Z120" s="223"/>
      <c r="AA120" s="223"/>
      <c r="AB120" s="223"/>
      <c r="AC120" s="223"/>
      <c r="AD120" s="223"/>
      <c r="AE120" s="223"/>
      <c r="AF120" s="223"/>
      <c r="AG120" s="223"/>
      <c r="AH120" s="223"/>
      <c r="AI120" s="223"/>
      <c r="AJ120" s="223"/>
      <c r="AK120" s="223"/>
    </row>
    <row r="121" spans="1:37" ht="12.75" customHeight="1" x14ac:dyDescent="0.25">
      <c r="A121" s="223"/>
      <c r="B121" s="44"/>
      <c r="C121" s="223"/>
      <c r="D121" s="223"/>
      <c r="E121" s="223"/>
      <c r="F121" s="368"/>
      <c r="G121" s="223"/>
      <c r="H121" s="551"/>
      <c r="I121" s="551"/>
      <c r="J121" s="551"/>
      <c r="K121" s="551"/>
      <c r="L121" s="223"/>
      <c r="M121" s="223"/>
      <c r="N121" s="223"/>
      <c r="O121" s="223"/>
      <c r="P121" s="388"/>
      <c r="Q121" s="223"/>
      <c r="R121" s="223"/>
      <c r="S121" s="223"/>
      <c r="T121" s="42"/>
      <c r="U121" s="223"/>
      <c r="V121" s="223"/>
      <c r="W121" s="223"/>
      <c r="X121" s="223"/>
      <c r="Y121" s="223"/>
      <c r="Z121" s="223"/>
      <c r="AA121" s="223"/>
      <c r="AB121" s="223"/>
      <c r="AC121" s="223"/>
      <c r="AD121" s="223"/>
      <c r="AE121" s="223"/>
      <c r="AF121" s="223"/>
      <c r="AG121" s="223"/>
      <c r="AH121" s="223"/>
      <c r="AI121" s="223"/>
      <c r="AJ121" s="223"/>
      <c r="AK121" s="223"/>
    </row>
    <row r="122" spans="1:37" ht="12.75" customHeight="1" x14ac:dyDescent="0.25">
      <c r="A122" s="223"/>
      <c r="B122" s="44"/>
      <c r="C122" s="223"/>
      <c r="D122" s="223"/>
      <c r="E122" s="223"/>
      <c r="F122" s="368"/>
      <c r="G122" s="223"/>
      <c r="H122" s="551"/>
      <c r="I122" s="551"/>
      <c r="J122" s="551"/>
      <c r="K122" s="551"/>
      <c r="L122" s="223"/>
      <c r="M122" s="223"/>
      <c r="N122" s="223"/>
      <c r="O122" s="223"/>
      <c r="P122" s="388"/>
      <c r="Q122" s="223"/>
      <c r="R122" s="223"/>
      <c r="S122" s="223"/>
      <c r="T122" s="42"/>
      <c r="U122" s="223"/>
      <c r="V122" s="223"/>
      <c r="W122" s="223"/>
      <c r="X122" s="223"/>
      <c r="Y122" s="223"/>
      <c r="Z122" s="223"/>
      <c r="AA122" s="223"/>
      <c r="AB122" s="223"/>
      <c r="AC122" s="223"/>
      <c r="AD122" s="223"/>
      <c r="AE122" s="223"/>
      <c r="AF122" s="223"/>
      <c r="AG122" s="223"/>
      <c r="AH122" s="223"/>
      <c r="AI122" s="223"/>
      <c r="AJ122" s="223"/>
      <c r="AK122" s="223"/>
    </row>
    <row r="123" spans="1:37" ht="12.75" customHeight="1" x14ac:dyDescent="0.25">
      <c r="A123" s="223"/>
      <c r="B123" s="44"/>
      <c r="C123" s="223"/>
      <c r="D123" s="223"/>
      <c r="E123" s="223"/>
      <c r="F123" s="368"/>
      <c r="G123" s="223"/>
      <c r="H123" s="551"/>
      <c r="I123" s="551"/>
      <c r="J123" s="551"/>
      <c r="K123" s="551"/>
      <c r="L123" s="223"/>
      <c r="M123" s="223"/>
      <c r="N123" s="223"/>
      <c r="O123" s="223"/>
      <c r="P123" s="388"/>
      <c r="Q123" s="223"/>
      <c r="R123" s="223"/>
      <c r="S123" s="223"/>
      <c r="T123" s="42"/>
      <c r="U123" s="223"/>
      <c r="V123" s="223"/>
      <c r="W123" s="223"/>
      <c r="X123" s="223"/>
      <c r="Y123" s="223"/>
      <c r="Z123" s="223"/>
      <c r="AA123" s="223"/>
      <c r="AB123" s="223"/>
      <c r="AC123" s="223"/>
      <c r="AD123" s="223"/>
      <c r="AE123" s="223"/>
      <c r="AF123" s="223"/>
      <c r="AG123" s="223"/>
      <c r="AH123" s="223"/>
      <c r="AI123" s="223"/>
      <c r="AJ123" s="223"/>
      <c r="AK123" s="223"/>
    </row>
    <row r="124" spans="1:37" ht="12.75" customHeight="1" x14ac:dyDescent="0.25">
      <c r="A124" s="223"/>
      <c r="B124" s="44"/>
      <c r="C124" s="223"/>
      <c r="D124" s="223"/>
      <c r="E124" s="223"/>
      <c r="F124" s="368"/>
      <c r="G124" s="223"/>
      <c r="H124" s="551"/>
      <c r="I124" s="551"/>
      <c r="J124" s="551"/>
      <c r="K124" s="551"/>
      <c r="L124" s="223"/>
      <c r="M124" s="223"/>
      <c r="N124" s="223"/>
      <c r="O124" s="223"/>
      <c r="P124" s="388"/>
      <c r="Q124" s="223"/>
      <c r="R124" s="223"/>
      <c r="S124" s="223"/>
      <c r="T124" s="42"/>
      <c r="U124" s="223"/>
      <c r="V124" s="223"/>
      <c r="W124" s="223"/>
      <c r="X124" s="223"/>
      <c r="Y124" s="223"/>
      <c r="Z124" s="223"/>
      <c r="AA124" s="223"/>
      <c r="AB124" s="223"/>
      <c r="AC124" s="223"/>
      <c r="AD124" s="223"/>
      <c r="AE124" s="223"/>
      <c r="AF124" s="223"/>
      <c r="AG124" s="223"/>
      <c r="AH124" s="223"/>
      <c r="AI124" s="223"/>
      <c r="AJ124" s="223"/>
      <c r="AK124" s="223"/>
    </row>
    <row r="125" spans="1:37" ht="12.75" customHeight="1" x14ac:dyDescent="0.25">
      <c r="A125" s="223"/>
      <c r="B125" s="44"/>
      <c r="C125" s="223"/>
      <c r="D125" s="223"/>
      <c r="E125" s="223"/>
      <c r="F125" s="368"/>
      <c r="G125" s="223"/>
      <c r="H125" s="551"/>
      <c r="I125" s="551"/>
      <c r="J125" s="551"/>
      <c r="K125" s="551"/>
      <c r="L125" s="223"/>
      <c r="M125" s="223"/>
      <c r="N125" s="223"/>
      <c r="O125" s="223"/>
      <c r="P125" s="388"/>
      <c r="Q125" s="223"/>
      <c r="R125" s="223"/>
      <c r="S125" s="223"/>
      <c r="T125" s="42"/>
      <c r="U125" s="223"/>
      <c r="V125" s="223"/>
      <c r="W125" s="223"/>
      <c r="X125" s="223"/>
      <c r="Y125" s="223"/>
      <c r="Z125" s="223"/>
      <c r="AA125" s="223"/>
      <c r="AB125" s="223"/>
      <c r="AC125" s="223"/>
      <c r="AD125" s="223"/>
      <c r="AE125" s="223"/>
      <c r="AF125" s="223"/>
      <c r="AG125" s="223"/>
      <c r="AH125" s="223"/>
      <c r="AI125" s="223"/>
      <c r="AJ125" s="223"/>
      <c r="AK125" s="223"/>
    </row>
    <row r="126" spans="1:37" ht="12.75" customHeight="1" x14ac:dyDescent="0.25">
      <c r="A126" s="223"/>
      <c r="B126" s="44"/>
      <c r="C126" s="223"/>
      <c r="D126" s="223"/>
      <c r="E126" s="223"/>
      <c r="F126" s="368"/>
      <c r="G126" s="223"/>
      <c r="H126" s="551"/>
      <c r="I126" s="551"/>
      <c r="J126" s="551"/>
      <c r="K126" s="551"/>
      <c r="L126" s="223"/>
      <c r="M126" s="223"/>
      <c r="N126" s="223"/>
      <c r="O126" s="223"/>
      <c r="P126" s="388"/>
      <c r="Q126" s="223"/>
      <c r="R126" s="223"/>
      <c r="S126" s="223"/>
      <c r="T126" s="42"/>
      <c r="U126" s="223"/>
      <c r="V126" s="223"/>
      <c r="W126" s="223"/>
      <c r="X126" s="223"/>
      <c r="Y126" s="223"/>
      <c r="Z126" s="223"/>
      <c r="AA126" s="223"/>
      <c r="AB126" s="223"/>
      <c r="AC126" s="223"/>
      <c r="AD126" s="223"/>
      <c r="AE126" s="223"/>
      <c r="AF126" s="223"/>
      <c r="AG126" s="223"/>
      <c r="AH126" s="223"/>
      <c r="AI126" s="223"/>
      <c r="AJ126" s="223"/>
      <c r="AK126" s="223"/>
    </row>
    <row r="127" spans="1:37" ht="12.75" customHeight="1" x14ac:dyDescent="0.25">
      <c r="A127" s="223"/>
      <c r="B127" s="44"/>
      <c r="C127" s="223"/>
      <c r="D127" s="223"/>
      <c r="E127" s="223"/>
      <c r="F127" s="368"/>
      <c r="G127" s="223"/>
      <c r="H127" s="551"/>
      <c r="I127" s="551"/>
      <c r="J127" s="551"/>
      <c r="K127" s="551"/>
      <c r="L127" s="223"/>
      <c r="M127" s="223"/>
      <c r="N127" s="223"/>
      <c r="O127" s="223"/>
      <c r="P127" s="388"/>
      <c r="Q127" s="223"/>
      <c r="R127" s="223"/>
      <c r="S127" s="223"/>
      <c r="T127" s="42"/>
      <c r="U127" s="223"/>
      <c r="V127" s="223"/>
      <c r="W127" s="223"/>
      <c r="X127" s="223"/>
      <c r="Y127" s="223"/>
      <c r="Z127" s="223"/>
      <c r="AA127" s="223"/>
      <c r="AB127" s="223"/>
      <c r="AC127" s="223"/>
      <c r="AD127" s="223"/>
      <c r="AE127" s="223"/>
      <c r="AF127" s="223"/>
      <c r="AG127" s="223"/>
      <c r="AH127" s="223"/>
      <c r="AI127" s="223"/>
      <c r="AJ127" s="223"/>
      <c r="AK127" s="223"/>
    </row>
    <row r="128" spans="1:37" ht="12.75" customHeight="1" x14ac:dyDescent="0.25">
      <c r="A128" s="223"/>
      <c r="B128" s="44"/>
      <c r="C128" s="223"/>
      <c r="D128" s="223"/>
      <c r="E128" s="223"/>
      <c r="F128" s="368"/>
      <c r="G128" s="223"/>
      <c r="H128" s="551"/>
      <c r="I128" s="551"/>
      <c r="J128" s="551"/>
      <c r="K128" s="551"/>
      <c r="L128" s="223"/>
      <c r="M128" s="223"/>
      <c r="N128" s="223"/>
      <c r="O128" s="223"/>
      <c r="P128" s="388"/>
      <c r="Q128" s="223"/>
      <c r="R128" s="223"/>
      <c r="S128" s="223"/>
      <c r="T128" s="42"/>
      <c r="U128" s="223"/>
      <c r="V128" s="223"/>
      <c r="W128" s="223"/>
      <c r="X128" s="223"/>
      <c r="Y128" s="223"/>
      <c r="Z128" s="223"/>
      <c r="AA128" s="223"/>
      <c r="AB128" s="223"/>
      <c r="AC128" s="223"/>
      <c r="AD128" s="223"/>
      <c r="AE128" s="223"/>
      <c r="AF128" s="223"/>
      <c r="AG128" s="223"/>
      <c r="AH128" s="223"/>
      <c r="AI128" s="223"/>
      <c r="AJ128" s="223"/>
      <c r="AK128" s="223"/>
    </row>
    <row r="129" spans="1:37" ht="12.75" customHeight="1" x14ac:dyDescent="0.25">
      <c r="A129" s="223"/>
      <c r="B129" s="44"/>
      <c r="C129" s="223"/>
      <c r="D129" s="223"/>
      <c r="E129" s="223"/>
      <c r="F129" s="368"/>
      <c r="G129" s="223"/>
      <c r="H129" s="551"/>
      <c r="I129" s="551"/>
      <c r="J129" s="551"/>
      <c r="K129" s="551"/>
      <c r="L129" s="223"/>
      <c r="M129" s="223"/>
      <c r="N129" s="223"/>
      <c r="O129" s="223"/>
      <c r="P129" s="388"/>
      <c r="Q129" s="223"/>
      <c r="R129" s="223"/>
      <c r="S129" s="223"/>
      <c r="T129" s="42"/>
      <c r="U129" s="223"/>
      <c r="V129" s="223"/>
      <c r="W129" s="223"/>
      <c r="X129" s="223"/>
      <c r="Y129" s="223"/>
      <c r="Z129" s="223"/>
      <c r="AA129" s="223"/>
      <c r="AB129" s="223"/>
      <c r="AC129" s="223"/>
      <c r="AD129" s="223"/>
      <c r="AE129" s="223"/>
      <c r="AF129" s="223"/>
      <c r="AG129" s="223"/>
      <c r="AH129" s="223"/>
      <c r="AI129" s="223"/>
      <c r="AJ129" s="223"/>
      <c r="AK129" s="223"/>
    </row>
    <row r="130" spans="1:37" ht="12.75" customHeight="1" x14ac:dyDescent="0.25">
      <c r="A130" s="223"/>
      <c r="B130" s="44"/>
      <c r="C130" s="223"/>
      <c r="D130" s="223"/>
      <c r="E130" s="223"/>
      <c r="F130" s="368"/>
      <c r="G130" s="223"/>
      <c r="H130" s="551"/>
      <c r="I130" s="551"/>
      <c r="J130" s="551"/>
      <c r="K130" s="551"/>
      <c r="L130" s="223"/>
      <c r="M130" s="223"/>
      <c r="N130" s="223"/>
      <c r="O130" s="223"/>
      <c r="P130" s="388"/>
      <c r="Q130" s="223"/>
      <c r="R130" s="223"/>
      <c r="S130" s="223"/>
      <c r="T130" s="42"/>
      <c r="U130" s="223"/>
      <c r="V130" s="223"/>
      <c r="W130" s="223"/>
      <c r="X130" s="223"/>
      <c r="Y130" s="223"/>
      <c r="Z130" s="223"/>
      <c r="AA130" s="223"/>
      <c r="AB130" s="223"/>
      <c r="AC130" s="223"/>
      <c r="AD130" s="223"/>
      <c r="AE130" s="223"/>
      <c r="AF130" s="223"/>
      <c r="AG130" s="223"/>
      <c r="AH130" s="223"/>
      <c r="AI130" s="223"/>
      <c r="AJ130" s="223"/>
      <c r="AK130" s="223"/>
    </row>
    <row r="131" spans="1:37" ht="12.75" customHeight="1" x14ac:dyDescent="0.25">
      <c r="A131" s="223"/>
      <c r="B131" s="44"/>
      <c r="C131" s="223"/>
      <c r="D131" s="223"/>
      <c r="E131" s="223"/>
      <c r="F131" s="368"/>
      <c r="G131" s="223"/>
      <c r="H131" s="551"/>
      <c r="I131" s="551"/>
      <c r="J131" s="551"/>
      <c r="K131" s="551"/>
      <c r="L131" s="223"/>
      <c r="M131" s="223"/>
      <c r="N131" s="223"/>
      <c r="O131" s="223"/>
      <c r="P131" s="388"/>
      <c r="Q131" s="223"/>
      <c r="R131" s="223"/>
      <c r="S131" s="223"/>
      <c r="T131" s="42"/>
      <c r="U131" s="223"/>
      <c r="V131" s="223"/>
      <c r="W131" s="223"/>
      <c r="X131" s="223"/>
      <c r="Y131" s="223"/>
      <c r="Z131" s="223"/>
      <c r="AA131" s="223"/>
      <c r="AB131" s="223"/>
      <c r="AC131" s="223"/>
      <c r="AD131" s="223"/>
      <c r="AE131" s="223"/>
      <c r="AF131" s="223"/>
      <c r="AG131" s="223"/>
      <c r="AH131" s="223"/>
      <c r="AI131" s="223"/>
      <c r="AJ131" s="223"/>
      <c r="AK131" s="223"/>
    </row>
    <row r="132" spans="1:37" ht="12.75" customHeight="1" x14ac:dyDescent="0.25">
      <c r="A132" s="223"/>
      <c r="B132" s="44"/>
      <c r="C132" s="223"/>
      <c r="D132" s="223"/>
      <c r="E132" s="223"/>
      <c r="F132" s="368"/>
      <c r="G132" s="223"/>
      <c r="H132" s="551"/>
      <c r="I132" s="551"/>
      <c r="J132" s="551"/>
      <c r="K132" s="551"/>
      <c r="L132" s="223"/>
      <c r="M132" s="223"/>
      <c r="N132" s="223"/>
      <c r="O132" s="223"/>
      <c r="P132" s="388"/>
      <c r="Q132" s="223"/>
      <c r="R132" s="223"/>
      <c r="S132" s="223"/>
      <c r="T132" s="42"/>
      <c r="U132" s="223"/>
      <c r="V132" s="223"/>
      <c r="W132" s="223"/>
      <c r="X132" s="223"/>
      <c r="Y132" s="223"/>
      <c r="Z132" s="223"/>
      <c r="AA132" s="223"/>
      <c r="AB132" s="223"/>
      <c r="AC132" s="223"/>
      <c r="AD132" s="223"/>
      <c r="AE132" s="223"/>
      <c r="AF132" s="223"/>
      <c r="AG132" s="223"/>
      <c r="AH132" s="223"/>
      <c r="AI132" s="223"/>
      <c r="AJ132" s="223"/>
      <c r="AK132" s="223"/>
    </row>
    <row r="133" spans="1:37" ht="12.75" customHeight="1" x14ac:dyDescent="0.25">
      <c r="A133" s="223"/>
      <c r="B133" s="44"/>
      <c r="C133" s="223"/>
      <c r="D133" s="223"/>
      <c r="E133" s="223"/>
      <c r="F133" s="368"/>
      <c r="G133" s="223"/>
      <c r="H133" s="551"/>
      <c r="I133" s="551"/>
      <c r="J133" s="551"/>
      <c r="K133" s="551"/>
      <c r="L133" s="223"/>
      <c r="M133" s="223"/>
      <c r="N133" s="223"/>
      <c r="O133" s="223"/>
      <c r="P133" s="388"/>
      <c r="Q133" s="223"/>
      <c r="R133" s="223"/>
      <c r="S133" s="223"/>
      <c r="T133" s="42"/>
      <c r="U133" s="223"/>
      <c r="V133" s="223"/>
      <c r="W133" s="223"/>
      <c r="X133" s="223"/>
      <c r="Y133" s="223"/>
      <c r="Z133" s="223"/>
      <c r="AA133" s="223"/>
      <c r="AB133" s="223"/>
      <c r="AC133" s="223"/>
      <c r="AD133" s="223"/>
      <c r="AE133" s="223"/>
      <c r="AF133" s="223"/>
      <c r="AG133" s="223"/>
      <c r="AH133" s="223"/>
      <c r="AI133" s="223"/>
      <c r="AJ133" s="223"/>
      <c r="AK133" s="223"/>
    </row>
    <row r="134" spans="1:37" ht="12.75" customHeight="1" x14ac:dyDescent="0.25">
      <c r="A134" s="223"/>
      <c r="B134" s="44"/>
      <c r="C134" s="223"/>
      <c r="D134" s="223"/>
      <c r="E134" s="223"/>
      <c r="F134" s="368"/>
      <c r="G134" s="223"/>
      <c r="H134" s="551"/>
      <c r="I134" s="551"/>
      <c r="J134" s="551"/>
      <c r="K134" s="551"/>
      <c r="L134" s="223"/>
      <c r="M134" s="223"/>
      <c r="N134" s="223"/>
      <c r="O134" s="223"/>
      <c r="P134" s="388"/>
      <c r="Q134" s="223"/>
      <c r="R134" s="223"/>
      <c r="S134" s="223"/>
      <c r="T134" s="42"/>
      <c r="U134" s="223"/>
      <c r="V134" s="223"/>
      <c r="W134" s="223"/>
      <c r="X134" s="223"/>
      <c r="Y134" s="223"/>
      <c r="Z134" s="223"/>
      <c r="AA134" s="223"/>
      <c r="AB134" s="223"/>
      <c r="AC134" s="223"/>
      <c r="AD134" s="223"/>
      <c r="AE134" s="223"/>
      <c r="AF134" s="223"/>
      <c r="AG134" s="223"/>
      <c r="AH134" s="223"/>
      <c r="AI134" s="223"/>
      <c r="AJ134" s="223"/>
      <c r="AK134" s="223"/>
    </row>
    <row r="135" spans="1:37" ht="12.75" customHeight="1" x14ac:dyDescent="0.25">
      <c r="A135" s="223"/>
      <c r="B135" s="44"/>
      <c r="C135" s="223"/>
      <c r="D135" s="223"/>
      <c r="E135" s="223"/>
      <c r="F135" s="368"/>
      <c r="G135" s="223"/>
      <c r="H135" s="551"/>
      <c r="I135" s="551"/>
      <c r="J135" s="551"/>
      <c r="K135" s="551"/>
      <c r="L135" s="223"/>
      <c r="M135" s="223"/>
      <c r="N135" s="223"/>
      <c r="O135" s="223"/>
      <c r="P135" s="388"/>
      <c r="Q135" s="223"/>
      <c r="R135" s="223"/>
      <c r="S135" s="223"/>
      <c r="T135" s="42"/>
      <c r="U135" s="223"/>
      <c r="V135" s="223"/>
      <c r="W135" s="223"/>
      <c r="X135" s="223"/>
      <c r="Y135" s="223"/>
      <c r="Z135" s="223"/>
      <c r="AA135" s="223"/>
      <c r="AB135" s="223"/>
      <c r="AC135" s="223"/>
      <c r="AD135" s="223"/>
      <c r="AE135" s="223"/>
      <c r="AF135" s="223"/>
      <c r="AG135" s="223"/>
      <c r="AH135" s="223"/>
      <c r="AI135" s="223"/>
      <c r="AJ135" s="223"/>
      <c r="AK135" s="223"/>
    </row>
    <row r="136" spans="1:37" ht="12.75" customHeight="1" x14ac:dyDescent="0.25">
      <c r="A136" s="223"/>
      <c r="B136" s="44"/>
      <c r="C136" s="223"/>
      <c r="D136" s="223"/>
      <c r="E136" s="223"/>
      <c r="F136" s="368"/>
      <c r="G136" s="223"/>
      <c r="H136" s="551"/>
      <c r="I136" s="551"/>
      <c r="J136" s="551"/>
      <c r="K136" s="551"/>
      <c r="L136" s="223"/>
      <c r="M136" s="223"/>
      <c r="N136" s="223"/>
      <c r="O136" s="223"/>
      <c r="P136" s="388"/>
      <c r="Q136" s="223"/>
      <c r="R136" s="223"/>
      <c r="S136" s="223"/>
      <c r="T136" s="42"/>
      <c r="U136" s="223"/>
      <c r="V136" s="223"/>
      <c r="W136" s="223"/>
      <c r="X136" s="223"/>
      <c r="Y136" s="223"/>
      <c r="Z136" s="223"/>
      <c r="AA136" s="223"/>
      <c r="AB136" s="223"/>
      <c r="AC136" s="223"/>
      <c r="AD136" s="223"/>
      <c r="AE136" s="223"/>
      <c r="AF136" s="223"/>
      <c r="AG136" s="223"/>
      <c r="AH136" s="223"/>
      <c r="AI136" s="223"/>
      <c r="AJ136" s="223"/>
      <c r="AK136" s="223"/>
    </row>
    <row r="137" spans="1:37" ht="12.75" customHeight="1" x14ac:dyDescent="0.25">
      <c r="A137" s="223"/>
      <c r="B137" s="44"/>
      <c r="C137" s="223"/>
      <c r="D137" s="223"/>
      <c r="E137" s="223"/>
      <c r="F137" s="368"/>
      <c r="G137" s="223"/>
      <c r="H137" s="551"/>
      <c r="I137" s="551"/>
      <c r="J137" s="551"/>
      <c r="K137" s="551"/>
      <c r="L137" s="223"/>
      <c r="M137" s="223"/>
      <c r="N137" s="223"/>
      <c r="O137" s="223"/>
      <c r="P137" s="388"/>
      <c r="Q137" s="223"/>
      <c r="R137" s="223"/>
      <c r="S137" s="223"/>
      <c r="T137" s="42"/>
      <c r="U137" s="223"/>
      <c r="V137" s="223"/>
      <c r="W137" s="223"/>
      <c r="X137" s="223"/>
      <c r="Y137" s="223"/>
      <c r="Z137" s="223"/>
      <c r="AA137" s="223"/>
      <c r="AB137" s="223"/>
      <c r="AC137" s="223"/>
      <c r="AD137" s="223"/>
      <c r="AE137" s="223"/>
      <c r="AF137" s="223"/>
      <c r="AG137" s="223"/>
      <c r="AH137" s="223"/>
      <c r="AI137" s="223"/>
      <c r="AJ137" s="223"/>
      <c r="AK137" s="223"/>
    </row>
    <row r="138" spans="1:37" ht="12.75" customHeight="1" x14ac:dyDescent="0.25">
      <c r="A138" s="223"/>
      <c r="B138" s="44"/>
      <c r="C138" s="223"/>
      <c r="D138" s="223"/>
      <c r="E138" s="223"/>
      <c r="F138" s="368"/>
      <c r="G138" s="223"/>
      <c r="H138" s="551"/>
      <c r="I138" s="551"/>
      <c r="J138" s="551"/>
      <c r="K138" s="551"/>
      <c r="L138" s="223"/>
      <c r="M138" s="223"/>
      <c r="N138" s="223"/>
      <c r="O138" s="223"/>
      <c r="P138" s="388"/>
      <c r="Q138" s="223"/>
      <c r="R138" s="223"/>
      <c r="S138" s="223"/>
      <c r="T138" s="42"/>
      <c r="U138" s="223"/>
      <c r="V138" s="223"/>
      <c r="W138" s="223"/>
      <c r="X138" s="223"/>
      <c r="Y138" s="223"/>
      <c r="Z138" s="223"/>
      <c r="AA138" s="223"/>
      <c r="AB138" s="223"/>
      <c r="AC138" s="223"/>
      <c r="AD138" s="223"/>
      <c r="AE138" s="223"/>
      <c r="AF138" s="223"/>
      <c r="AG138" s="223"/>
      <c r="AH138" s="223"/>
      <c r="AI138" s="223"/>
      <c r="AJ138" s="223"/>
      <c r="AK138" s="223"/>
    </row>
    <row r="139" spans="1:37" ht="12.75" customHeight="1" x14ac:dyDescent="0.25">
      <c r="A139" s="223"/>
      <c r="B139" s="44"/>
      <c r="C139" s="223"/>
      <c r="D139" s="223"/>
      <c r="E139" s="223"/>
      <c r="F139" s="368"/>
      <c r="G139" s="223"/>
      <c r="H139" s="551"/>
      <c r="I139" s="551"/>
      <c r="J139" s="551"/>
      <c r="K139" s="551"/>
      <c r="L139" s="223"/>
      <c r="M139" s="223"/>
      <c r="N139" s="223"/>
      <c r="O139" s="223"/>
      <c r="P139" s="388"/>
      <c r="Q139" s="223"/>
      <c r="R139" s="223"/>
      <c r="S139" s="223"/>
      <c r="T139" s="42"/>
      <c r="U139" s="223"/>
      <c r="V139" s="223"/>
      <c r="W139" s="223"/>
      <c r="X139" s="223"/>
      <c r="Y139" s="223"/>
      <c r="Z139" s="223"/>
      <c r="AA139" s="223"/>
      <c r="AB139" s="223"/>
      <c r="AC139" s="223"/>
      <c r="AD139" s="223"/>
      <c r="AE139" s="223"/>
      <c r="AF139" s="223"/>
      <c r="AG139" s="223"/>
      <c r="AH139" s="223"/>
      <c r="AI139" s="223"/>
      <c r="AJ139" s="223"/>
      <c r="AK139" s="223"/>
    </row>
    <row r="140" spans="1:37" ht="12.75" customHeight="1" x14ac:dyDescent="0.25">
      <c r="A140" s="223"/>
      <c r="B140" s="44"/>
      <c r="C140" s="223"/>
      <c r="D140" s="223"/>
      <c r="E140" s="223"/>
      <c r="F140" s="368"/>
      <c r="G140" s="223"/>
      <c r="H140" s="551"/>
      <c r="I140" s="551"/>
      <c r="J140" s="551"/>
      <c r="K140" s="551"/>
      <c r="L140" s="223"/>
      <c r="M140" s="223"/>
      <c r="N140" s="223"/>
      <c r="O140" s="223"/>
      <c r="P140" s="388"/>
      <c r="Q140" s="223"/>
      <c r="R140" s="223"/>
      <c r="S140" s="223"/>
      <c r="T140" s="42"/>
      <c r="U140" s="223"/>
      <c r="V140" s="223"/>
      <c r="W140" s="223"/>
      <c r="X140" s="223"/>
      <c r="Y140" s="223"/>
      <c r="Z140" s="223"/>
      <c r="AA140" s="223"/>
      <c r="AB140" s="223"/>
      <c r="AC140" s="223"/>
      <c r="AD140" s="223"/>
      <c r="AE140" s="223"/>
      <c r="AF140" s="223"/>
      <c r="AG140" s="223"/>
      <c r="AH140" s="223"/>
      <c r="AI140" s="223"/>
      <c r="AJ140" s="223"/>
      <c r="AK140" s="223"/>
    </row>
    <row r="141" spans="1:37" ht="12.75" customHeight="1" x14ac:dyDescent="0.25">
      <c r="A141" s="223"/>
      <c r="B141" s="44"/>
      <c r="C141" s="223"/>
      <c r="D141" s="223"/>
      <c r="E141" s="223"/>
      <c r="F141" s="368"/>
      <c r="G141" s="223"/>
      <c r="H141" s="551"/>
      <c r="I141" s="551"/>
      <c r="J141" s="551"/>
      <c r="K141" s="551"/>
      <c r="L141" s="223"/>
      <c r="M141" s="223"/>
      <c r="N141" s="223"/>
      <c r="O141" s="223"/>
      <c r="P141" s="388"/>
      <c r="Q141" s="223"/>
      <c r="R141" s="223"/>
      <c r="S141" s="223"/>
      <c r="T141" s="42"/>
      <c r="U141" s="223"/>
      <c r="V141" s="223"/>
      <c r="W141" s="223"/>
      <c r="X141" s="223"/>
      <c r="Y141" s="223"/>
      <c r="Z141" s="223"/>
      <c r="AA141" s="223"/>
      <c r="AB141" s="223"/>
      <c r="AC141" s="223"/>
      <c r="AD141" s="223"/>
      <c r="AE141" s="223"/>
      <c r="AF141" s="223"/>
      <c r="AG141" s="223"/>
      <c r="AH141" s="223"/>
      <c r="AI141" s="223"/>
      <c r="AJ141" s="223"/>
      <c r="AK141" s="223"/>
    </row>
    <row r="142" spans="1:37" ht="12.75" customHeight="1" x14ac:dyDescent="0.25">
      <c r="A142" s="223"/>
      <c r="B142" s="44"/>
      <c r="C142" s="223"/>
      <c r="D142" s="223"/>
      <c r="E142" s="223"/>
      <c r="F142" s="368"/>
      <c r="G142" s="223"/>
      <c r="H142" s="551"/>
      <c r="I142" s="551"/>
      <c r="J142" s="551"/>
      <c r="K142" s="551"/>
      <c r="L142" s="223"/>
      <c r="M142" s="223"/>
      <c r="N142" s="223"/>
      <c r="O142" s="223"/>
      <c r="P142" s="388"/>
      <c r="Q142" s="223"/>
      <c r="R142" s="223"/>
      <c r="S142" s="223"/>
      <c r="T142" s="42"/>
      <c r="U142" s="223"/>
      <c r="V142" s="223"/>
      <c r="W142" s="223"/>
      <c r="X142" s="223"/>
      <c r="Y142" s="223"/>
      <c r="Z142" s="223"/>
      <c r="AA142" s="223"/>
      <c r="AB142" s="223"/>
      <c r="AC142" s="223"/>
      <c r="AD142" s="223"/>
      <c r="AE142" s="223"/>
      <c r="AF142" s="223"/>
      <c r="AG142" s="223"/>
      <c r="AH142" s="223"/>
      <c r="AI142" s="223"/>
      <c r="AJ142" s="223"/>
      <c r="AK142" s="223"/>
    </row>
    <row r="143" spans="1:37" ht="12.75" customHeight="1" x14ac:dyDescent="0.25">
      <c r="A143" s="223"/>
      <c r="B143" s="44"/>
      <c r="C143" s="223"/>
      <c r="D143" s="223"/>
      <c r="E143" s="223"/>
      <c r="F143" s="368"/>
      <c r="G143" s="223"/>
      <c r="H143" s="551"/>
      <c r="I143" s="551"/>
      <c r="J143" s="551"/>
      <c r="K143" s="551"/>
      <c r="L143" s="223"/>
      <c r="M143" s="223"/>
      <c r="N143" s="223"/>
      <c r="O143" s="223"/>
      <c r="P143" s="388"/>
      <c r="Q143" s="223"/>
      <c r="R143" s="223"/>
      <c r="S143" s="223"/>
      <c r="T143" s="42"/>
      <c r="U143" s="223"/>
      <c r="V143" s="223"/>
      <c r="W143" s="223"/>
      <c r="X143" s="223"/>
      <c r="Y143" s="223"/>
      <c r="Z143" s="223"/>
      <c r="AA143" s="223"/>
      <c r="AB143" s="223"/>
      <c r="AC143" s="223"/>
      <c r="AD143" s="223"/>
      <c r="AE143" s="223"/>
      <c r="AF143" s="223"/>
      <c r="AG143" s="223"/>
      <c r="AH143" s="223"/>
      <c r="AI143" s="223"/>
      <c r="AJ143" s="223"/>
      <c r="AK143" s="223"/>
    </row>
    <row r="144" spans="1:37" ht="12.75" customHeight="1" x14ac:dyDescent="0.25">
      <c r="A144" s="223"/>
      <c r="B144" s="44"/>
      <c r="C144" s="223"/>
      <c r="D144" s="223"/>
      <c r="E144" s="223"/>
      <c r="F144" s="368"/>
      <c r="G144" s="223"/>
      <c r="H144" s="551"/>
      <c r="I144" s="551"/>
      <c r="J144" s="551"/>
      <c r="K144" s="551"/>
      <c r="L144" s="223"/>
      <c r="M144" s="223"/>
      <c r="N144" s="223"/>
      <c r="O144" s="223"/>
      <c r="P144" s="388"/>
      <c r="Q144" s="223"/>
      <c r="R144" s="223"/>
      <c r="S144" s="223"/>
      <c r="T144" s="42"/>
      <c r="U144" s="223"/>
      <c r="V144" s="223"/>
      <c r="W144" s="223"/>
      <c r="X144" s="223"/>
      <c r="Y144" s="223"/>
      <c r="Z144" s="223"/>
      <c r="AA144" s="223"/>
      <c r="AB144" s="223"/>
      <c r="AC144" s="223"/>
      <c r="AD144" s="223"/>
      <c r="AE144" s="223"/>
      <c r="AF144" s="223"/>
      <c r="AG144" s="223"/>
      <c r="AH144" s="223"/>
      <c r="AI144" s="223"/>
      <c r="AJ144" s="223"/>
      <c r="AK144" s="223"/>
    </row>
    <row r="145" spans="1:37" ht="12.75" customHeight="1" x14ac:dyDescent="0.25">
      <c r="A145" s="223"/>
      <c r="B145" s="44"/>
      <c r="C145" s="223"/>
      <c r="D145" s="223"/>
      <c r="E145" s="223"/>
      <c r="F145" s="368"/>
      <c r="G145" s="223"/>
      <c r="H145" s="551"/>
      <c r="I145" s="551"/>
      <c r="J145" s="551"/>
      <c r="K145" s="551"/>
      <c r="L145" s="223"/>
      <c r="M145" s="223"/>
      <c r="N145" s="223"/>
      <c r="O145" s="223"/>
      <c r="P145" s="388"/>
      <c r="Q145" s="223"/>
      <c r="R145" s="223"/>
      <c r="S145" s="223"/>
      <c r="T145" s="42"/>
      <c r="U145" s="223"/>
      <c r="V145" s="223"/>
      <c r="W145" s="223"/>
      <c r="X145" s="223"/>
      <c r="Y145" s="223"/>
      <c r="Z145" s="223"/>
      <c r="AA145" s="223"/>
      <c r="AB145" s="223"/>
      <c r="AC145" s="223"/>
      <c r="AD145" s="223"/>
      <c r="AE145" s="223"/>
      <c r="AF145" s="223"/>
      <c r="AG145" s="223"/>
      <c r="AH145" s="223"/>
      <c r="AI145" s="223"/>
      <c r="AJ145" s="223"/>
      <c r="AK145" s="223"/>
    </row>
    <row r="146" spans="1:37" ht="12.75" customHeight="1" x14ac:dyDescent="0.25">
      <c r="A146" s="223"/>
      <c r="B146" s="44"/>
      <c r="C146" s="223"/>
      <c r="D146" s="223"/>
      <c r="E146" s="223"/>
      <c r="F146" s="368"/>
      <c r="G146" s="223"/>
      <c r="H146" s="551"/>
      <c r="I146" s="551"/>
      <c r="J146" s="551"/>
      <c r="K146" s="551"/>
      <c r="L146" s="223"/>
      <c r="M146" s="223"/>
      <c r="N146" s="223"/>
      <c r="O146" s="223"/>
      <c r="P146" s="388"/>
      <c r="Q146" s="223"/>
      <c r="R146" s="223"/>
      <c r="S146" s="223"/>
      <c r="T146" s="42"/>
      <c r="U146" s="223"/>
      <c r="V146" s="223"/>
      <c r="W146" s="223"/>
      <c r="X146" s="223"/>
      <c r="Y146" s="223"/>
      <c r="Z146" s="223"/>
      <c r="AA146" s="223"/>
      <c r="AB146" s="223"/>
      <c r="AC146" s="223"/>
      <c r="AD146" s="223"/>
      <c r="AE146" s="223"/>
      <c r="AF146" s="223"/>
      <c r="AG146" s="223"/>
      <c r="AH146" s="223"/>
      <c r="AI146" s="223"/>
      <c r="AJ146" s="223"/>
      <c r="AK146" s="223"/>
    </row>
    <row r="147" spans="1:37" ht="12.75" customHeight="1" x14ac:dyDescent="0.25">
      <c r="A147" s="223"/>
      <c r="B147" s="44"/>
      <c r="C147" s="223"/>
      <c r="D147" s="223"/>
      <c r="E147" s="223"/>
      <c r="F147" s="368"/>
      <c r="G147" s="223"/>
      <c r="H147" s="551"/>
      <c r="I147" s="551"/>
      <c r="J147" s="551"/>
      <c r="K147" s="551"/>
      <c r="L147" s="223"/>
      <c r="M147" s="223"/>
      <c r="N147" s="223"/>
      <c r="O147" s="223"/>
      <c r="P147" s="388"/>
      <c r="Q147" s="223"/>
      <c r="R147" s="223"/>
      <c r="S147" s="223"/>
      <c r="T147" s="42"/>
      <c r="U147" s="223"/>
      <c r="V147" s="223"/>
      <c r="W147" s="223"/>
      <c r="X147" s="223"/>
      <c r="Y147" s="223"/>
      <c r="Z147" s="223"/>
      <c r="AA147" s="223"/>
      <c r="AB147" s="223"/>
      <c r="AC147" s="223"/>
      <c r="AD147" s="223"/>
      <c r="AE147" s="223"/>
      <c r="AF147" s="223"/>
      <c r="AG147" s="223"/>
      <c r="AH147" s="223"/>
      <c r="AI147" s="223"/>
      <c r="AJ147" s="223"/>
      <c r="AK147" s="223"/>
    </row>
    <row r="148" spans="1:37" ht="12.75" customHeight="1" x14ac:dyDescent="0.25">
      <c r="A148" s="223"/>
      <c r="B148" s="44"/>
      <c r="C148" s="223"/>
      <c r="D148" s="223"/>
      <c r="E148" s="223"/>
      <c r="F148" s="368"/>
      <c r="G148" s="223"/>
      <c r="H148" s="551"/>
      <c r="I148" s="551"/>
      <c r="J148" s="551"/>
      <c r="K148" s="551"/>
      <c r="L148" s="223"/>
      <c r="M148" s="223"/>
      <c r="N148" s="223"/>
      <c r="O148" s="223"/>
      <c r="P148" s="388"/>
      <c r="Q148" s="223"/>
      <c r="R148" s="223"/>
      <c r="S148" s="223"/>
      <c r="T148" s="42"/>
      <c r="U148" s="223"/>
      <c r="V148" s="223"/>
      <c r="W148" s="223"/>
      <c r="X148" s="223"/>
      <c r="Y148" s="223"/>
      <c r="Z148" s="223"/>
      <c r="AA148" s="223"/>
      <c r="AB148" s="223"/>
      <c r="AC148" s="223"/>
      <c r="AD148" s="223"/>
      <c r="AE148" s="223"/>
      <c r="AF148" s="223"/>
      <c r="AG148" s="223"/>
      <c r="AH148" s="223"/>
      <c r="AI148" s="223"/>
      <c r="AJ148" s="223"/>
      <c r="AK148" s="223"/>
    </row>
    <row r="149" spans="1:37" ht="12.75" customHeight="1" x14ac:dyDescent="0.25">
      <c r="A149" s="223"/>
      <c r="B149" s="44"/>
      <c r="C149" s="223"/>
      <c r="D149" s="223"/>
      <c r="E149" s="223"/>
      <c r="F149" s="368"/>
      <c r="G149" s="223"/>
      <c r="H149" s="551"/>
      <c r="I149" s="551"/>
      <c r="J149" s="551"/>
      <c r="K149" s="551"/>
      <c r="L149" s="223"/>
      <c r="M149" s="223"/>
      <c r="N149" s="223"/>
      <c r="O149" s="223"/>
      <c r="P149" s="388"/>
      <c r="Q149" s="223"/>
      <c r="R149" s="223"/>
      <c r="S149" s="223"/>
      <c r="T149" s="42"/>
      <c r="U149" s="223"/>
      <c r="V149" s="223"/>
      <c r="W149" s="223"/>
      <c r="X149" s="223"/>
      <c r="Y149" s="223"/>
      <c r="Z149" s="223"/>
      <c r="AA149" s="223"/>
      <c r="AB149" s="223"/>
      <c r="AC149" s="223"/>
      <c r="AD149" s="223"/>
      <c r="AE149" s="223"/>
      <c r="AF149" s="223"/>
      <c r="AG149" s="223"/>
      <c r="AH149" s="223"/>
      <c r="AI149" s="223"/>
      <c r="AJ149" s="223"/>
      <c r="AK149" s="223"/>
    </row>
    <row r="150" spans="1:37" ht="12.75" customHeight="1" x14ac:dyDescent="0.25">
      <c r="A150" s="223"/>
      <c r="B150" s="44"/>
      <c r="C150" s="223"/>
      <c r="D150" s="223"/>
      <c r="E150" s="223"/>
      <c r="F150" s="368"/>
      <c r="G150" s="223"/>
      <c r="H150" s="551"/>
      <c r="I150" s="551"/>
      <c r="J150" s="551"/>
      <c r="K150" s="551"/>
      <c r="L150" s="223"/>
      <c r="M150" s="223"/>
      <c r="N150" s="223"/>
      <c r="O150" s="223"/>
      <c r="P150" s="388"/>
      <c r="Q150" s="223"/>
      <c r="R150" s="223"/>
      <c r="S150" s="223"/>
      <c r="T150" s="42"/>
      <c r="U150" s="223"/>
      <c r="V150" s="223"/>
      <c r="W150" s="223"/>
      <c r="X150" s="223"/>
      <c r="Y150" s="223"/>
      <c r="Z150" s="223"/>
      <c r="AA150" s="223"/>
      <c r="AB150" s="223"/>
      <c r="AC150" s="223"/>
      <c r="AD150" s="223"/>
      <c r="AE150" s="223"/>
      <c r="AF150" s="223"/>
      <c r="AG150" s="223"/>
      <c r="AH150" s="223"/>
      <c r="AI150" s="223"/>
      <c r="AJ150" s="223"/>
      <c r="AK150" s="223"/>
    </row>
    <row r="151" spans="1:37" ht="12.75" customHeight="1" x14ac:dyDescent="0.25">
      <c r="A151" s="223"/>
      <c r="B151" s="44"/>
      <c r="C151" s="223"/>
      <c r="D151" s="223"/>
      <c r="E151" s="223"/>
      <c r="F151" s="368"/>
      <c r="G151" s="223"/>
      <c r="H151" s="551"/>
      <c r="I151" s="551"/>
      <c r="J151" s="551"/>
      <c r="K151" s="551"/>
      <c r="L151" s="223"/>
      <c r="M151" s="223"/>
      <c r="N151" s="223"/>
      <c r="O151" s="223"/>
      <c r="P151" s="388"/>
      <c r="Q151" s="223"/>
      <c r="R151" s="223"/>
      <c r="S151" s="223"/>
      <c r="T151" s="42"/>
      <c r="U151" s="223"/>
      <c r="V151" s="223"/>
      <c r="W151" s="223"/>
      <c r="X151" s="223"/>
      <c r="Y151" s="223"/>
      <c r="Z151" s="223"/>
      <c r="AA151" s="223"/>
      <c r="AB151" s="223"/>
      <c r="AC151" s="223"/>
      <c r="AD151" s="223"/>
      <c r="AE151" s="223"/>
      <c r="AF151" s="223"/>
      <c r="AG151" s="223"/>
      <c r="AH151" s="223"/>
      <c r="AI151" s="223"/>
      <c r="AJ151" s="223"/>
      <c r="AK151" s="223"/>
    </row>
    <row r="152" spans="1:37" ht="12.75" customHeight="1" x14ac:dyDescent="0.25">
      <c r="A152" s="223"/>
      <c r="B152" s="44"/>
      <c r="C152" s="223"/>
      <c r="D152" s="223"/>
      <c r="E152" s="223"/>
      <c r="F152" s="368"/>
      <c r="G152" s="223"/>
      <c r="H152" s="551"/>
      <c r="I152" s="551"/>
      <c r="J152" s="551"/>
      <c r="K152" s="551"/>
      <c r="L152" s="223"/>
      <c r="M152" s="223"/>
      <c r="N152" s="223"/>
      <c r="O152" s="223"/>
      <c r="P152" s="388"/>
      <c r="Q152" s="223"/>
      <c r="R152" s="223"/>
      <c r="S152" s="223"/>
      <c r="T152" s="42"/>
      <c r="U152" s="223"/>
      <c r="V152" s="223"/>
      <c r="W152" s="223"/>
      <c r="X152" s="223"/>
      <c r="Y152" s="223"/>
      <c r="Z152" s="223"/>
      <c r="AA152" s="223"/>
      <c r="AB152" s="223"/>
      <c r="AC152" s="223"/>
      <c r="AD152" s="223"/>
      <c r="AE152" s="223"/>
      <c r="AF152" s="223"/>
      <c r="AG152" s="223"/>
      <c r="AH152" s="223"/>
      <c r="AI152" s="223"/>
      <c r="AJ152" s="223"/>
      <c r="AK152" s="223"/>
    </row>
    <row r="153" spans="1:37" ht="12.75" customHeight="1" x14ac:dyDescent="0.25">
      <c r="A153" s="223"/>
      <c r="B153" s="44"/>
      <c r="C153" s="223"/>
      <c r="D153" s="223"/>
      <c r="E153" s="223"/>
      <c r="F153" s="368"/>
      <c r="G153" s="223"/>
      <c r="H153" s="551"/>
      <c r="I153" s="551"/>
      <c r="J153" s="551"/>
      <c r="K153" s="551"/>
      <c r="L153" s="223"/>
      <c r="M153" s="223"/>
      <c r="N153" s="223"/>
      <c r="O153" s="223"/>
      <c r="P153" s="388"/>
      <c r="Q153" s="223"/>
      <c r="R153" s="223"/>
      <c r="S153" s="223"/>
      <c r="T153" s="42"/>
      <c r="U153" s="223"/>
      <c r="V153" s="223"/>
      <c r="W153" s="223"/>
      <c r="X153" s="223"/>
      <c r="Y153" s="223"/>
      <c r="Z153" s="223"/>
      <c r="AA153" s="223"/>
      <c r="AB153" s="223"/>
      <c r="AC153" s="223"/>
      <c r="AD153" s="223"/>
      <c r="AE153" s="223"/>
      <c r="AF153" s="223"/>
      <c r="AG153" s="223"/>
      <c r="AH153" s="223"/>
      <c r="AI153" s="223"/>
      <c r="AJ153" s="223"/>
      <c r="AK153" s="223"/>
    </row>
    <row r="154" spans="1:37" ht="12.75" customHeight="1" x14ac:dyDescent="0.25">
      <c r="A154" s="223"/>
      <c r="B154" s="44"/>
      <c r="C154" s="223"/>
      <c r="D154" s="223"/>
      <c r="E154" s="223"/>
      <c r="F154" s="368"/>
      <c r="G154" s="223"/>
      <c r="H154" s="551"/>
      <c r="I154" s="551"/>
      <c r="J154" s="551"/>
      <c r="K154" s="551"/>
      <c r="L154" s="223"/>
      <c r="M154" s="223"/>
      <c r="N154" s="223"/>
      <c r="O154" s="223"/>
      <c r="P154" s="388"/>
      <c r="Q154" s="223"/>
      <c r="R154" s="223"/>
      <c r="S154" s="223"/>
      <c r="T154" s="42"/>
      <c r="U154" s="223"/>
      <c r="V154" s="223"/>
      <c r="W154" s="223"/>
      <c r="X154" s="223"/>
      <c r="Y154" s="223"/>
      <c r="Z154" s="223"/>
      <c r="AA154" s="223"/>
      <c r="AB154" s="223"/>
      <c r="AC154" s="223"/>
      <c r="AD154" s="223"/>
      <c r="AE154" s="223"/>
      <c r="AF154" s="223"/>
      <c r="AG154" s="223"/>
      <c r="AH154" s="223"/>
      <c r="AI154" s="223"/>
      <c r="AJ154" s="223"/>
      <c r="AK154" s="223"/>
    </row>
    <row r="155" spans="1:37" ht="12.75" customHeight="1" x14ac:dyDescent="0.25">
      <c r="A155" s="223"/>
      <c r="B155" s="44"/>
      <c r="C155" s="223"/>
      <c r="D155" s="223"/>
      <c r="E155" s="223"/>
      <c r="F155" s="368"/>
      <c r="G155" s="223"/>
      <c r="H155" s="551"/>
      <c r="I155" s="551"/>
      <c r="J155" s="551"/>
      <c r="K155" s="551"/>
      <c r="L155" s="223"/>
      <c r="M155" s="223"/>
      <c r="N155" s="223"/>
      <c r="O155" s="223"/>
      <c r="P155" s="388"/>
      <c r="Q155" s="223"/>
      <c r="R155" s="223"/>
      <c r="S155" s="223"/>
      <c r="T155" s="42"/>
      <c r="U155" s="223"/>
      <c r="V155" s="223"/>
      <c r="W155" s="223"/>
      <c r="X155" s="223"/>
      <c r="Y155" s="223"/>
      <c r="Z155" s="223"/>
      <c r="AA155" s="223"/>
      <c r="AB155" s="223"/>
      <c r="AC155" s="223"/>
      <c r="AD155" s="223"/>
      <c r="AE155" s="223"/>
      <c r="AF155" s="223"/>
      <c r="AG155" s="223"/>
      <c r="AH155" s="223"/>
      <c r="AI155" s="223"/>
      <c r="AJ155" s="223"/>
      <c r="AK155" s="223"/>
    </row>
    <row r="156" spans="1:37" ht="12.75" customHeight="1" x14ac:dyDescent="0.25">
      <c r="A156" s="223"/>
      <c r="B156" s="44"/>
      <c r="C156" s="223"/>
      <c r="D156" s="223"/>
      <c r="E156" s="223"/>
      <c r="F156" s="368"/>
      <c r="G156" s="223"/>
      <c r="H156" s="551"/>
      <c r="I156" s="551"/>
      <c r="J156" s="551"/>
      <c r="K156" s="551"/>
      <c r="L156" s="223"/>
      <c r="M156" s="223"/>
      <c r="N156" s="223"/>
      <c r="O156" s="223"/>
      <c r="P156" s="388"/>
      <c r="Q156" s="223"/>
      <c r="R156" s="223"/>
      <c r="S156" s="223"/>
      <c r="T156" s="42"/>
      <c r="U156" s="223"/>
      <c r="V156" s="223"/>
      <c r="W156" s="223"/>
      <c r="X156" s="223"/>
      <c r="Y156" s="223"/>
      <c r="Z156" s="223"/>
      <c r="AA156" s="223"/>
      <c r="AB156" s="223"/>
      <c r="AC156" s="223"/>
      <c r="AD156" s="223"/>
      <c r="AE156" s="223"/>
      <c r="AF156" s="223"/>
      <c r="AG156" s="223"/>
      <c r="AH156" s="223"/>
      <c r="AI156" s="223"/>
      <c r="AJ156" s="223"/>
      <c r="AK156" s="223"/>
    </row>
    <row r="157" spans="1:37" ht="12.75" customHeight="1" x14ac:dyDescent="0.25">
      <c r="A157" s="223"/>
      <c r="B157" s="44"/>
      <c r="C157" s="223"/>
      <c r="D157" s="223"/>
      <c r="E157" s="223"/>
      <c r="F157" s="368"/>
      <c r="G157" s="223"/>
      <c r="H157" s="551"/>
      <c r="I157" s="551"/>
      <c r="J157" s="551"/>
      <c r="K157" s="551"/>
      <c r="L157" s="223"/>
      <c r="M157" s="223"/>
      <c r="N157" s="223"/>
      <c r="O157" s="223"/>
      <c r="P157" s="388"/>
      <c r="Q157" s="223"/>
      <c r="R157" s="223"/>
      <c r="S157" s="223"/>
      <c r="T157" s="42"/>
      <c r="U157" s="223"/>
      <c r="V157" s="223"/>
      <c r="W157" s="223"/>
      <c r="X157" s="223"/>
      <c r="Y157" s="223"/>
      <c r="Z157" s="223"/>
      <c r="AA157" s="223"/>
      <c r="AB157" s="223"/>
      <c r="AC157" s="223"/>
      <c r="AD157" s="223"/>
      <c r="AE157" s="223"/>
      <c r="AF157" s="223"/>
      <c r="AG157" s="223"/>
      <c r="AH157" s="223"/>
      <c r="AI157" s="223"/>
      <c r="AJ157" s="223"/>
      <c r="AK157" s="223"/>
    </row>
    <row r="158" spans="1:37" ht="12.75" customHeight="1" x14ac:dyDescent="0.25">
      <c r="A158" s="223"/>
      <c r="B158" s="44"/>
      <c r="C158" s="223"/>
      <c r="D158" s="223"/>
      <c r="E158" s="223"/>
      <c r="F158" s="368"/>
      <c r="G158" s="223"/>
      <c r="H158" s="551"/>
      <c r="I158" s="551"/>
      <c r="J158" s="551"/>
      <c r="K158" s="551"/>
      <c r="L158" s="223"/>
      <c r="M158" s="223"/>
      <c r="N158" s="223"/>
      <c r="O158" s="223"/>
      <c r="P158" s="388"/>
      <c r="Q158" s="223"/>
      <c r="R158" s="223"/>
      <c r="S158" s="223"/>
      <c r="T158" s="42"/>
      <c r="U158" s="223"/>
      <c r="V158" s="223"/>
      <c r="W158" s="223"/>
      <c r="X158" s="223"/>
      <c r="Y158" s="223"/>
      <c r="Z158" s="223"/>
      <c r="AA158" s="223"/>
      <c r="AB158" s="223"/>
      <c r="AC158" s="223"/>
      <c r="AD158" s="223"/>
      <c r="AE158" s="223"/>
      <c r="AF158" s="223"/>
      <c r="AG158" s="223"/>
      <c r="AH158" s="223"/>
      <c r="AI158" s="223"/>
      <c r="AJ158" s="223"/>
      <c r="AK158" s="223"/>
    </row>
    <row r="159" spans="1:37" ht="12.75" customHeight="1" x14ac:dyDescent="0.25">
      <c r="A159" s="223"/>
      <c r="B159" s="44"/>
      <c r="C159" s="223"/>
      <c r="D159" s="223"/>
      <c r="E159" s="223"/>
      <c r="F159" s="368"/>
      <c r="G159" s="223"/>
      <c r="H159" s="551"/>
      <c r="I159" s="551"/>
      <c r="J159" s="551"/>
      <c r="K159" s="551"/>
      <c r="L159" s="223"/>
      <c r="M159" s="223"/>
      <c r="N159" s="223"/>
      <c r="O159" s="223"/>
      <c r="P159" s="388"/>
      <c r="Q159" s="223"/>
      <c r="R159" s="223"/>
      <c r="S159" s="223"/>
      <c r="T159" s="42"/>
      <c r="U159" s="223"/>
      <c r="V159" s="223"/>
      <c r="W159" s="223"/>
      <c r="X159" s="223"/>
      <c r="Y159" s="223"/>
      <c r="Z159" s="223"/>
      <c r="AA159" s="223"/>
      <c r="AB159" s="223"/>
      <c r="AC159" s="223"/>
      <c r="AD159" s="223"/>
      <c r="AE159" s="223"/>
      <c r="AF159" s="223"/>
      <c r="AG159" s="223"/>
      <c r="AH159" s="223"/>
      <c r="AI159" s="223"/>
      <c r="AJ159" s="223"/>
      <c r="AK159" s="223"/>
    </row>
    <row r="160" spans="1:37" ht="12.75" customHeight="1" x14ac:dyDescent="0.25">
      <c r="A160" s="223"/>
      <c r="B160" s="44"/>
      <c r="C160" s="223"/>
      <c r="D160" s="223"/>
      <c r="E160" s="223"/>
      <c r="F160" s="368"/>
      <c r="G160" s="223"/>
      <c r="H160" s="551"/>
      <c r="I160" s="551"/>
      <c r="J160" s="551"/>
      <c r="K160" s="551"/>
      <c r="L160" s="223"/>
      <c r="M160" s="223"/>
      <c r="N160" s="223"/>
      <c r="O160" s="223"/>
      <c r="P160" s="388"/>
      <c r="Q160" s="223"/>
      <c r="R160" s="223"/>
      <c r="S160" s="223"/>
      <c r="T160" s="42"/>
      <c r="U160" s="223"/>
      <c r="V160" s="223"/>
      <c r="W160" s="223"/>
      <c r="X160" s="223"/>
      <c r="Y160" s="223"/>
      <c r="Z160" s="223"/>
      <c r="AA160" s="223"/>
      <c r="AB160" s="223"/>
      <c r="AC160" s="223"/>
      <c r="AD160" s="223"/>
      <c r="AE160" s="223"/>
      <c r="AF160" s="223"/>
      <c r="AG160" s="223"/>
      <c r="AH160" s="223"/>
      <c r="AI160" s="223"/>
      <c r="AJ160" s="223"/>
      <c r="AK160" s="223"/>
    </row>
    <row r="161" spans="1:37" ht="12.75" customHeight="1" x14ac:dyDescent="0.25">
      <c r="A161" s="223"/>
      <c r="B161" s="44"/>
      <c r="C161" s="223"/>
      <c r="D161" s="223"/>
      <c r="E161" s="223"/>
      <c r="F161" s="368"/>
      <c r="G161" s="223"/>
      <c r="H161" s="551"/>
      <c r="I161" s="551"/>
      <c r="J161" s="551"/>
      <c r="K161" s="551"/>
      <c r="L161" s="223"/>
      <c r="M161" s="223"/>
      <c r="N161" s="223"/>
      <c r="O161" s="223"/>
      <c r="P161" s="388"/>
      <c r="Q161" s="223"/>
      <c r="R161" s="223"/>
      <c r="S161" s="223"/>
      <c r="T161" s="42"/>
      <c r="U161" s="223"/>
      <c r="V161" s="223"/>
      <c r="W161" s="223"/>
      <c r="X161" s="223"/>
      <c r="Y161" s="223"/>
      <c r="Z161" s="223"/>
      <c r="AA161" s="223"/>
      <c r="AB161" s="223"/>
      <c r="AC161" s="223"/>
      <c r="AD161" s="223"/>
      <c r="AE161" s="223"/>
      <c r="AF161" s="223"/>
      <c r="AG161" s="223"/>
      <c r="AH161" s="223"/>
      <c r="AI161" s="223"/>
      <c r="AJ161" s="223"/>
      <c r="AK161" s="223"/>
    </row>
    <row r="162" spans="1:37" ht="12.75" customHeight="1" x14ac:dyDescent="0.25">
      <c r="A162" s="223"/>
      <c r="B162" s="44"/>
      <c r="C162" s="223"/>
      <c r="D162" s="223"/>
      <c r="E162" s="223"/>
      <c r="F162" s="368"/>
      <c r="G162" s="223"/>
      <c r="H162" s="551"/>
      <c r="I162" s="551"/>
      <c r="J162" s="551"/>
      <c r="K162" s="551"/>
      <c r="L162" s="223"/>
      <c r="M162" s="223"/>
      <c r="N162" s="223"/>
      <c r="O162" s="223"/>
      <c r="P162" s="388"/>
      <c r="Q162" s="223"/>
      <c r="R162" s="223"/>
      <c r="S162" s="223"/>
      <c r="T162" s="42"/>
      <c r="U162" s="223"/>
      <c r="V162" s="223"/>
      <c r="W162" s="223"/>
      <c r="X162" s="223"/>
      <c r="Y162" s="223"/>
      <c r="Z162" s="223"/>
      <c r="AA162" s="223"/>
      <c r="AB162" s="223"/>
      <c r="AC162" s="223"/>
      <c r="AD162" s="223"/>
      <c r="AE162" s="223"/>
      <c r="AF162" s="223"/>
      <c r="AG162" s="223"/>
      <c r="AH162" s="223"/>
      <c r="AI162" s="223"/>
      <c r="AJ162" s="223"/>
      <c r="AK162" s="223"/>
    </row>
    <row r="163" spans="1:37" ht="12.75" customHeight="1" x14ac:dyDescent="0.25">
      <c r="A163" s="223"/>
      <c r="B163" s="44"/>
      <c r="C163" s="223"/>
      <c r="D163" s="223"/>
      <c r="E163" s="223"/>
      <c r="F163" s="368"/>
      <c r="G163" s="223"/>
      <c r="H163" s="551"/>
      <c r="I163" s="551"/>
      <c r="J163" s="551"/>
      <c r="K163" s="551"/>
      <c r="L163" s="223"/>
      <c r="M163" s="223"/>
      <c r="N163" s="223"/>
      <c r="O163" s="223"/>
      <c r="P163" s="388"/>
      <c r="Q163" s="223"/>
      <c r="R163" s="223"/>
      <c r="S163" s="223"/>
      <c r="T163" s="42"/>
      <c r="U163" s="223"/>
      <c r="V163" s="223"/>
      <c r="W163" s="223"/>
      <c r="X163" s="223"/>
      <c r="Y163" s="223"/>
      <c r="Z163" s="223"/>
      <c r="AA163" s="223"/>
      <c r="AB163" s="223"/>
      <c r="AC163" s="223"/>
      <c r="AD163" s="223"/>
      <c r="AE163" s="223"/>
      <c r="AF163" s="223"/>
      <c r="AG163" s="223"/>
      <c r="AH163" s="223"/>
      <c r="AI163" s="223"/>
      <c r="AJ163" s="223"/>
      <c r="AK163" s="223"/>
    </row>
    <row r="164" spans="1:37" ht="12.75" customHeight="1" x14ac:dyDescent="0.25">
      <c r="A164" s="223"/>
      <c r="B164" s="44"/>
      <c r="C164" s="223"/>
      <c r="D164" s="223"/>
      <c r="E164" s="223"/>
      <c r="F164" s="368"/>
      <c r="G164" s="223"/>
      <c r="H164" s="551"/>
      <c r="I164" s="551"/>
      <c r="J164" s="551"/>
      <c r="K164" s="551"/>
      <c r="L164" s="223"/>
      <c r="M164" s="223"/>
      <c r="N164" s="223"/>
      <c r="O164" s="223"/>
      <c r="P164" s="388"/>
      <c r="Q164" s="223"/>
      <c r="R164" s="223"/>
      <c r="S164" s="223"/>
      <c r="T164" s="42"/>
      <c r="U164" s="223"/>
      <c r="V164" s="223"/>
      <c r="W164" s="223"/>
      <c r="X164" s="223"/>
      <c r="Y164" s="223"/>
      <c r="Z164" s="223"/>
      <c r="AA164" s="223"/>
      <c r="AB164" s="223"/>
      <c r="AC164" s="223"/>
      <c r="AD164" s="223"/>
      <c r="AE164" s="223"/>
      <c r="AF164" s="223"/>
      <c r="AG164" s="223"/>
      <c r="AH164" s="223"/>
      <c r="AI164" s="223"/>
      <c r="AJ164" s="223"/>
      <c r="AK164" s="223"/>
    </row>
    <row r="165" spans="1:37" ht="12.75" customHeight="1" x14ac:dyDescent="0.25">
      <c r="A165" s="223"/>
      <c r="B165" s="44"/>
      <c r="C165" s="223"/>
      <c r="D165" s="223"/>
      <c r="E165" s="223"/>
      <c r="F165" s="368"/>
      <c r="G165" s="223"/>
      <c r="H165" s="551"/>
      <c r="I165" s="551"/>
      <c r="J165" s="551"/>
      <c r="K165" s="551"/>
      <c r="L165" s="223"/>
      <c r="M165" s="223"/>
      <c r="N165" s="223"/>
      <c r="O165" s="223"/>
      <c r="P165" s="388"/>
      <c r="Q165" s="223"/>
      <c r="R165" s="223"/>
      <c r="S165" s="223"/>
      <c r="T165" s="42"/>
      <c r="U165" s="223"/>
      <c r="V165" s="223"/>
      <c r="W165" s="223"/>
      <c r="X165" s="223"/>
      <c r="Y165" s="223"/>
      <c r="Z165" s="223"/>
      <c r="AA165" s="223"/>
      <c r="AB165" s="223"/>
      <c r="AC165" s="223"/>
      <c r="AD165" s="223"/>
      <c r="AE165" s="223"/>
      <c r="AF165" s="223"/>
      <c r="AG165" s="223"/>
      <c r="AH165" s="223"/>
      <c r="AI165" s="223"/>
      <c r="AJ165" s="223"/>
      <c r="AK165" s="223"/>
    </row>
    <row r="166" spans="1:37" ht="12.75" customHeight="1" x14ac:dyDescent="0.25">
      <c r="A166" s="223"/>
      <c r="B166" s="44"/>
      <c r="C166" s="223"/>
      <c r="D166" s="223"/>
      <c r="E166" s="223"/>
      <c r="F166" s="368"/>
      <c r="G166" s="223"/>
      <c r="H166" s="551"/>
      <c r="I166" s="551"/>
      <c r="J166" s="551"/>
      <c r="K166" s="551"/>
      <c r="L166" s="223"/>
      <c r="M166" s="223"/>
      <c r="N166" s="223"/>
      <c r="O166" s="223"/>
      <c r="P166" s="388"/>
      <c r="Q166" s="223"/>
      <c r="R166" s="223"/>
      <c r="S166" s="223"/>
      <c r="T166" s="42"/>
      <c r="U166" s="223"/>
      <c r="V166" s="223"/>
      <c r="W166" s="223"/>
      <c r="X166" s="223"/>
      <c r="Y166" s="223"/>
      <c r="Z166" s="223"/>
      <c r="AA166" s="223"/>
      <c r="AB166" s="223"/>
      <c r="AC166" s="223"/>
      <c r="AD166" s="223"/>
      <c r="AE166" s="223"/>
      <c r="AF166" s="223"/>
      <c r="AG166" s="223"/>
      <c r="AH166" s="223"/>
      <c r="AI166" s="223"/>
      <c r="AJ166" s="223"/>
      <c r="AK166" s="223"/>
    </row>
    <row r="167" spans="1:37" ht="12.75" customHeight="1" x14ac:dyDescent="0.25">
      <c r="A167" s="223"/>
      <c r="B167" s="44"/>
      <c r="C167" s="223"/>
      <c r="D167" s="223"/>
      <c r="E167" s="223"/>
      <c r="F167" s="368"/>
      <c r="G167" s="223"/>
      <c r="H167" s="551"/>
      <c r="I167" s="551"/>
      <c r="J167" s="551"/>
      <c r="K167" s="551"/>
      <c r="L167" s="223"/>
      <c r="M167" s="223"/>
      <c r="N167" s="223"/>
      <c r="O167" s="223"/>
      <c r="P167" s="388"/>
      <c r="Q167" s="223"/>
      <c r="R167" s="223"/>
      <c r="S167" s="223"/>
      <c r="T167" s="42"/>
      <c r="U167" s="223"/>
      <c r="V167" s="223"/>
      <c r="W167" s="223"/>
      <c r="X167" s="223"/>
      <c r="Y167" s="223"/>
      <c r="Z167" s="223"/>
      <c r="AA167" s="223"/>
      <c r="AB167" s="223"/>
      <c r="AC167" s="223"/>
      <c r="AD167" s="223"/>
      <c r="AE167" s="223"/>
      <c r="AF167" s="223"/>
      <c r="AG167" s="223"/>
      <c r="AH167" s="223"/>
      <c r="AI167" s="223"/>
      <c r="AJ167" s="223"/>
      <c r="AK167" s="223"/>
    </row>
    <row r="168" spans="1:37" ht="12.75" customHeight="1" x14ac:dyDescent="0.25">
      <c r="A168" s="223"/>
      <c r="B168" s="44"/>
      <c r="C168" s="223"/>
      <c r="D168" s="223"/>
      <c r="E168" s="223"/>
      <c r="F168" s="368"/>
      <c r="G168" s="223"/>
      <c r="H168" s="551"/>
      <c r="I168" s="551"/>
      <c r="J168" s="551"/>
      <c r="K168" s="551"/>
      <c r="L168" s="223"/>
      <c r="M168" s="223"/>
      <c r="N168" s="223"/>
      <c r="O168" s="223"/>
      <c r="P168" s="388"/>
      <c r="Q168" s="223"/>
      <c r="R168" s="223"/>
      <c r="S168" s="223"/>
      <c r="T168" s="42"/>
      <c r="U168" s="223"/>
      <c r="V168" s="223"/>
      <c r="W168" s="223"/>
      <c r="X168" s="223"/>
      <c r="Y168" s="223"/>
      <c r="Z168" s="223"/>
      <c r="AA168" s="223"/>
      <c r="AB168" s="223"/>
      <c r="AC168" s="223"/>
      <c r="AD168" s="223"/>
      <c r="AE168" s="223"/>
      <c r="AF168" s="223"/>
      <c r="AG168" s="223"/>
      <c r="AH168" s="223"/>
      <c r="AI168" s="223"/>
      <c r="AJ168" s="223"/>
      <c r="AK168" s="223"/>
    </row>
    <row r="169" spans="1:37" ht="12.75" customHeight="1" x14ac:dyDescent="0.25">
      <c r="A169" s="223"/>
      <c r="B169" s="44"/>
      <c r="C169" s="223"/>
      <c r="D169" s="223"/>
      <c r="E169" s="223"/>
      <c r="F169" s="368"/>
      <c r="G169" s="223"/>
      <c r="H169" s="551"/>
      <c r="I169" s="551"/>
      <c r="J169" s="551"/>
      <c r="K169" s="551"/>
      <c r="L169" s="223"/>
      <c r="M169" s="223"/>
      <c r="N169" s="223"/>
      <c r="O169" s="223"/>
      <c r="P169" s="388"/>
      <c r="Q169" s="223"/>
      <c r="R169" s="223"/>
      <c r="S169" s="223"/>
      <c r="T169" s="42"/>
      <c r="U169" s="223"/>
      <c r="V169" s="223"/>
      <c r="W169" s="223"/>
      <c r="X169" s="223"/>
      <c r="Y169" s="223"/>
      <c r="Z169" s="223"/>
      <c r="AA169" s="223"/>
      <c r="AB169" s="223"/>
      <c r="AC169" s="223"/>
      <c r="AD169" s="223"/>
      <c r="AE169" s="223"/>
      <c r="AF169" s="223"/>
      <c r="AG169" s="223"/>
      <c r="AH169" s="223"/>
      <c r="AI169" s="223"/>
      <c r="AJ169" s="223"/>
      <c r="AK169" s="223"/>
    </row>
    <row r="170" spans="1:37" ht="12.75" customHeight="1" x14ac:dyDescent="0.25">
      <c r="A170" s="223"/>
      <c r="B170" s="44"/>
      <c r="C170" s="223"/>
      <c r="D170" s="223"/>
      <c r="E170" s="223"/>
      <c r="F170" s="368"/>
      <c r="G170" s="223"/>
      <c r="H170" s="551"/>
      <c r="I170" s="551"/>
      <c r="J170" s="551"/>
      <c r="K170" s="551"/>
      <c r="L170" s="223"/>
      <c r="M170" s="223"/>
      <c r="N170" s="223"/>
      <c r="O170" s="223"/>
      <c r="P170" s="388"/>
      <c r="Q170" s="223"/>
      <c r="R170" s="223"/>
      <c r="S170" s="223"/>
      <c r="T170" s="42"/>
      <c r="U170" s="223"/>
      <c r="V170" s="223"/>
      <c r="W170" s="223"/>
      <c r="X170" s="223"/>
      <c r="Y170" s="223"/>
      <c r="Z170" s="223"/>
      <c r="AA170" s="223"/>
      <c r="AB170" s="223"/>
      <c r="AC170" s="223"/>
      <c r="AD170" s="223"/>
      <c r="AE170" s="223"/>
      <c r="AF170" s="223"/>
      <c r="AG170" s="223"/>
      <c r="AH170" s="223"/>
      <c r="AI170" s="223"/>
      <c r="AJ170" s="223"/>
      <c r="AK170" s="223"/>
    </row>
    <row r="171" spans="1:37" ht="12.75" customHeight="1" x14ac:dyDescent="0.25">
      <c r="A171" s="223"/>
      <c r="B171" s="44"/>
      <c r="C171" s="223"/>
      <c r="D171" s="223"/>
      <c r="E171" s="223"/>
      <c r="F171" s="368"/>
      <c r="G171" s="223"/>
      <c r="H171" s="551"/>
      <c r="I171" s="551"/>
      <c r="J171" s="551"/>
      <c r="K171" s="551"/>
      <c r="L171" s="223"/>
      <c r="M171" s="223"/>
      <c r="N171" s="223"/>
      <c r="O171" s="223"/>
      <c r="P171" s="388"/>
      <c r="Q171" s="223"/>
      <c r="R171" s="223"/>
      <c r="S171" s="223"/>
      <c r="T171" s="42"/>
      <c r="U171" s="223"/>
      <c r="V171" s="223"/>
      <c r="W171" s="223"/>
      <c r="X171" s="223"/>
      <c r="Y171" s="223"/>
      <c r="Z171" s="223"/>
      <c r="AA171" s="223"/>
      <c r="AB171" s="223"/>
      <c r="AC171" s="223"/>
      <c r="AD171" s="223"/>
      <c r="AE171" s="223"/>
      <c r="AF171" s="223"/>
      <c r="AG171" s="223"/>
      <c r="AH171" s="223"/>
      <c r="AI171" s="223"/>
      <c r="AJ171" s="223"/>
      <c r="AK171" s="223"/>
    </row>
    <row r="172" spans="1:37" ht="12.75" customHeight="1" x14ac:dyDescent="0.25">
      <c r="A172" s="223"/>
      <c r="B172" s="44"/>
      <c r="C172" s="223"/>
      <c r="D172" s="223"/>
      <c r="E172" s="223"/>
      <c r="F172" s="368"/>
      <c r="G172" s="223"/>
      <c r="H172" s="551"/>
      <c r="I172" s="551"/>
      <c r="J172" s="551"/>
      <c r="K172" s="551"/>
      <c r="L172" s="223"/>
      <c r="M172" s="223"/>
      <c r="N172" s="223"/>
      <c r="O172" s="223"/>
      <c r="P172" s="388"/>
      <c r="Q172" s="223"/>
      <c r="R172" s="223"/>
      <c r="S172" s="223"/>
      <c r="T172" s="42"/>
      <c r="U172" s="223"/>
      <c r="V172" s="223"/>
      <c r="W172" s="223"/>
      <c r="X172" s="223"/>
      <c r="Y172" s="223"/>
      <c r="Z172" s="223"/>
      <c r="AA172" s="223"/>
      <c r="AB172" s="223"/>
      <c r="AC172" s="223"/>
      <c r="AD172" s="223"/>
      <c r="AE172" s="223"/>
      <c r="AF172" s="223"/>
      <c r="AG172" s="223"/>
      <c r="AH172" s="223"/>
      <c r="AI172" s="223"/>
      <c r="AJ172" s="223"/>
      <c r="AK172" s="223"/>
    </row>
    <row r="173" spans="1:37" ht="12.75" customHeight="1" x14ac:dyDescent="0.25">
      <c r="A173" s="223"/>
      <c r="B173" s="44"/>
      <c r="C173" s="223"/>
      <c r="D173" s="223"/>
      <c r="E173" s="223"/>
      <c r="F173" s="368"/>
      <c r="G173" s="223"/>
      <c r="H173" s="551"/>
      <c r="I173" s="551"/>
      <c r="J173" s="551"/>
      <c r="K173" s="551"/>
      <c r="L173" s="223"/>
      <c r="M173" s="223"/>
      <c r="N173" s="223"/>
      <c r="O173" s="223"/>
      <c r="P173" s="388"/>
      <c r="Q173" s="223"/>
      <c r="R173" s="223"/>
      <c r="S173" s="223"/>
      <c r="T173" s="42"/>
      <c r="U173" s="223"/>
      <c r="V173" s="223"/>
      <c r="W173" s="223"/>
      <c r="X173" s="223"/>
      <c r="Y173" s="223"/>
      <c r="Z173" s="223"/>
      <c r="AA173" s="223"/>
      <c r="AB173" s="223"/>
      <c r="AC173" s="223"/>
      <c r="AD173" s="223"/>
      <c r="AE173" s="223"/>
      <c r="AF173" s="223"/>
      <c r="AG173" s="223"/>
      <c r="AH173" s="223"/>
      <c r="AI173" s="223"/>
      <c r="AJ173" s="223"/>
      <c r="AK173" s="223"/>
    </row>
    <row r="174" spans="1:37" ht="12.75" customHeight="1" x14ac:dyDescent="0.25">
      <c r="A174" s="223"/>
      <c r="B174" s="44"/>
      <c r="C174" s="223"/>
      <c r="D174" s="223"/>
      <c r="E174" s="223"/>
      <c r="F174" s="368"/>
      <c r="G174" s="223"/>
      <c r="H174" s="551"/>
      <c r="I174" s="551"/>
      <c r="J174" s="551"/>
      <c r="K174" s="551"/>
      <c r="L174" s="223"/>
      <c r="M174" s="223"/>
      <c r="N174" s="223"/>
      <c r="O174" s="223"/>
      <c r="P174" s="388"/>
      <c r="Q174" s="223"/>
      <c r="R174" s="223"/>
      <c r="S174" s="223"/>
      <c r="T174" s="42"/>
      <c r="U174" s="223"/>
      <c r="V174" s="223"/>
      <c r="W174" s="223"/>
      <c r="X174" s="223"/>
      <c r="Y174" s="223"/>
      <c r="Z174" s="223"/>
      <c r="AA174" s="223"/>
      <c r="AB174" s="223"/>
      <c r="AC174" s="223"/>
      <c r="AD174" s="223"/>
      <c r="AE174" s="223"/>
      <c r="AF174" s="223"/>
      <c r="AG174" s="223"/>
      <c r="AH174" s="223"/>
      <c r="AI174" s="223"/>
      <c r="AJ174" s="223"/>
      <c r="AK174" s="223"/>
    </row>
    <row r="175" spans="1:37" ht="12.75" customHeight="1" x14ac:dyDescent="0.25">
      <c r="A175" s="223"/>
      <c r="B175" s="44"/>
      <c r="C175" s="223"/>
      <c r="D175" s="223"/>
      <c r="E175" s="223"/>
      <c r="F175" s="368"/>
      <c r="G175" s="223"/>
      <c r="H175" s="551"/>
      <c r="I175" s="551"/>
      <c r="J175" s="551"/>
      <c r="K175" s="551"/>
      <c r="L175" s="223"/>
      <c r="M175" s="223"/>
      <c r="N175" s="223"/>
      <c r="O175" s="223"/>
      <c r="P175" s="388"/>
      <c r="Q175" s="223"/>
      <c r="R175" s="223"/>
      <c r="S175" s="223"/>
      <c r="T175" s="42"/>
      <c r="U175" s="223"/>
      <c r="V175" s="223"/>
      <c r="W175" s="223"/>
      <c r="X175" s="223"/>
      <c r="Y175" s="223"/>
      <c r="Z175" s="223"/>
      <c r="AA175" s="223"/>
      <c r="AB175" s="223"/>
      <c r="AC175" s="223"/>
      <c r="AD175" s="223"/>
      <c r="AE175" s="223"/>
      <c r="AF175" s="223"/>
      <c r="AG175" s="223"/>
      <c r="AH175" s="223"/>
      <c r="AI175" s="223"/>
      <c r="AJ175" s="223"/>
      <c r="AK175" s="223"/>
    </row>
    <row r="176" spans="1:37" ht="12.75" customHeight="1" x14ac:dyDescent="0.25">
      <c r="A176" s="223"/>
      <c r="B176" s="44"/>
      <c r="C176" s="223"/>
      <c r="D176" s="223"/>
      <c r="E176" s="223"/>
      <c r="F176" s="368"/>
      <c r="G176" s="223"/>
      <c r="H176" s="551"/>
      <c r="I176" s="551"/>
      <c r="J176" s="551"/>
      <c r="K176" s="551"/>
      <c r="L176" s="223"/>
      <c r="M176" s="223"/>
      <c r="N176" s="223"/>
      <c r="O176" s="223"/>
      <c r="P176" s="388"/>
      <c r="Q176" s="223"/>
      <c r="R176" s="223"/>
      <c r="S176" s="223"/>
      <c r="T176" s="42"/>
      <c r="U176" s="223"/>
      <c r="V176" s="223"/>
      <c r="W176" s="223"/>
      <c r="X176" s="223"/>
      <c r="Y176" s="223"/>
      <c r="Z176" s="223"/>
      <c r="AA176" s="223"/>
      <c r="AB176" s="223"/>
      <c r="AC176" s="223"/>
      <c r="AD176" s="223"/>
      <c r="AE176" s="223"/>
      <c r="AF176" s="223"/>
      <c r="AG176" s="223"/>
      <c r="AH176" s="223"/>
      <c r="AI176" s="223"/>
      <c r="AJ176" s="223"/>
      <c r="AK176" s="223"/>
    </row>
    <row r="177" spans="1:37" ht="12.75" customHeight="1" x14ac:dyDescent="0.25">
      <c r="A177" s="223"/>
      <c r="B177" s="44"/>
      <c r="C177" s="223"/>
      <c r="D177" s="223"/>
      <c r="E177" s="223"/>
      <c r="F177" s="368"/>
      <c r="G177" s="223"/>
      <c r="H177" s="551"/>
      <c r="I177" s="551"/>
      <c r="J177" s="551"/>
      <c r="K177" s="551"/>
      <c r="L177" s="223"/>
      <c r="M177" s="223"/>
      <c r="N177" s="223"/>
      <c r="O177" s="223"/>
      <c r="P177" s="388"/>
      <c r="Q177" s="223"/>
      <c r="R177" s="223"/>
      <c r="S177" s="223"/>
      <c r="T177" s="42"/>
      <c r="U177" s="223"/>
      <c r="V177" s="223"/>
      <c r="W177" s="223"/>
      <c r="X177" s="223"/>
      <c r="Y177" s="223"/>
      <c r="Z177" s="223"/>
      <c r="AA177" s="223"/>
      <c r="AB177" s="223"/>
      <c r="AC177" s="223"/>
      <c r="AD177" s="223"/>
      <c r="AE177" s="223"/>
      <c r="AF177" s="223"/>
      <c r="AG177" s="223"/>
      <c r="AH177" s="223"/>
      <c r="AI177" s="223"/>
      <c r="AJ177" s="223"/>
      <c r="AK177" s="223"/>
    </row>
    <row r="178" spans="1:37" ht="12.75" customHeight="1" x14ac:dyDescent="0.25">
      <c r="A178" s="223"/>
      <c r="B178" s="44"/>
      <c r="C178" s="223"/>
      <c r="D178" s="223"/>
      <c r="E178" s="223"/>
      <c r="F178" s="368"/>
      <c r="G178" s="223"/>
      <c r="H178" s="551"/>
      <c r="I178" s="551"/>
      <c r="J178" s="551"/>
      <c r="K178" s="551"/>
      <c r="L178" s="223"/>
      <c r="M178" s="223"/>
      <c r="N178" s="223"/>
      <c r="O178" s="223"/>
      <c r="P178" s="388"/>
      <c r="Q178" s="223"/>
      <c r="R178" s="223"/>
      <c r="S178" s="223"/>
      <c r="T178" s="42"/>
      <c r="U178" s="223"/>
      <c r="V178" s="223"/>
      <c r="W178" s="223"/>
      <c r="X178" s="223"/>
      <c r="Y178" s="223"/>
      <c r="Z178" s="223"/>
      <c r="AA178" s="223"/>
      <c r="AB178" s="223"/>
      <c r="AC178" s="223"/>
      <c r="AD178" s="223"/>
      <c r="AE178" s="223"/>
      <c r="AF178" s="223"/>
      <c r="AG178" s="223"/>
      <c r="AH178" s="223"/>
      <c r="AI178" s="223"/>
      <c r="AJ178" s="223"/>
      <c r="AK178" s="223"/>
    </row>
    <row r="179" spans="1:37" ht="12.75" customHeight="1" x14ac:dyDescent="0.25">
      <c r="A179" s="223"/>
      <c r="B179" s="44"/>
      <c r="C179" s="223"/>
      <c r="D179" s="223"/>
      <c r="E179" s="223"/>
      <c r="F179" s="368"/>
      <c r="G179" s="223"/>
      <c r="H179" s="551"/>
      <c r="I179" s="551"/>
      <c r="J179" s="551"/>
      <c r="K179" s="551"/>
      <c r="L179" s="223"/>
      <c r="M179" s="223"/>
      <c r="N179" s="223"/>
      <c r="O179" s="223"/>
      <c r="P179" s="388"/>
      <c r="Q179" s="223"/>
      <c r="R179" s="223"/>
      <c r="S179" s="223"/>
      <c r="T179" s="42"/>
      <c r="U179" s="223"/>
      <c r="V179" s="223"/>
      <c r="W179" s="223"/>
      <c r="X179" s="223"/>
      <c r="Y179" s="223"/>
      <c r="Z179" s="223"/>
      <c r="AA179" s="223"/>
      <c r="AB179" s="223"/>
      <c r="AC179" s="223"/>
      <c r="AD179" s="223"/>
      <c r="AE179" s="223"/>
      <c r="AF179" s="223"/>
      <c r="AG179" s="223"/>
      <c r="AH179" s="223"/>
      <c r="AI179" s="223"/>
      <c r="AJ179" s="223"/>
      <c r="AK179" s="223"/>
    </row>
    <row r="180" spans="1:37" ht="12.75" customHeight="1" x14ac:dyDescent="0.25">
      <c r="A180" s="223"/>
      <c r="B180" s="44"/>
      <c r="C180" s="223"/>
      <c r="D180" s="223"/>
      <c r="E180" s="223"/>
      <c r="F180" s="368"/>
      <c r="G180" s="223"/>
      <c r="H180" s="551"/>
      <c r="I180" s="551"/>
      <c r="J180" s="551"/>
      <c r="K180" s="551"/>
      <c r="L180" s="223"/>
      <c r="M180" s="223"/>
      <c r="N180" s="223"/>
      <c r="O180" s="223"/>
      <c r="P180" s="388"/>
      <c r="Q180" s="223"/>
      <c r="R180" s="223"/>
      <c r="S180" s="223"/>
      <c r="T180" s="42"/>
      <c r="U180" s="223"/>
      <c r="V180" s="223"/>
      <c r="W180" s="223"/>
      <c r="X180" s="223"/>
      <c r="Y180" s="223"/>
      <c r="Z180" s="223"/>
      <c r="AA180" s="223"/>
      <c r="AB180" s="223"/>
      <c r="AC180" s="223"/>
      <c r="AD180" s="223"/>
      <c r="AE180" s="223"/>
      <c r="AF180" s="223"/>
      <c r="AG180" s="223"/>
      <c r="AH180" s="223"/>
      <c r="AI180" s="223"/>
      <c r="AJ180" s="223"/>
      <c r="AK180" s="223"/>
    </row>
    <row r="181" spans="1:37" ht="12.75" customHeight="1" x14ac:dyDescent="0.25">
      <c r="A181" s="223"/>
      <c r="B181" s="44"/>
      <c r="C181" s="223"/>
      <c r="D181" s="223"/>
      <c r="E181" s="223"/>
      <c r="F181" s="368"/>
      <c r="G181" s="223"/>
      <c r="H181" s="551"/>
      <c r="I181" s="551"/>
      <c r="J181" s="551"/>
      <c r="K181" s="551"/>
      <c r="L181" s="223"/>
      <c r="M181" s="223"/>
      <c r="N181" s="223"/>
      <c r="O181" s="223"/>
      <c r="P181" s="388"/>
      <c r="Q181" s="223"/>
      <c r="R181" s="223"/>
      <c r="S181" s="223"/>
      <c r="T181" s="42"/>
      <c r="U181" s="223"/>
      <c r="V181" s="223"/>
      <c r="W181" s="223"/>
      <c r="X181" s="223"/>
      <c r="Y181" s="223"/>
      <c r="Z181" s="223"/>
      <c r="AA181" s="223"/>
      <c r="AB181" s="223"/>
      <c r="AC181" s="223"/>
      <c r="AD181" s="223"/>
      <c r="AE181" s="223"/>
      <c r="AF181" s="223"/>
      <c r="AG181" s="223"/>
      <c r="AH181" s="223"/>
      <c r="AI181" s="223"/>
      <c r="AJ181" s="223"/>
      <c r="AK181" s="223"/>
    </row>
    <row r="182" spans="1:37" ht="12.75" customHeight="1" x14ac:dyDescent="0.25">
      <c r="A182" s="223"/>
      <c r="B182" s="44"/>
      <c r="C182" s="223"/>
      <c r="D182" s="223"/>
      <c r="E182" s="223"/>
      <c r="F182" s="368"/>
      <c r="G182" s="223"/>
      <c r="H182" s="551"/>
      <c r="I182" s="551"/>
      <c r="J182" s="551"/>
      <c r="K182" s="551"/>
      <c r="L182" s="223"/>
      <c r="M182" s="223"/>
      <c r="N182" s="223"/>
      <c r="O182" s="223"/>
      <c r="P182" s="388"/>
      <c r="Q182" s="223"/>
      <c r="R182" s="223"/>
      <c r="S182" s="223"/>
      <c r="T182" s="42"/>
      <c r="U182" s="223"/>
      <c r="V182" s="223"/>
      <c r="W182" s="223"/>
      <c r="X182" s="223"/>
      <c r="Y182" s="223"/>
      <c r="Z182" s="223"/>
      <c r="AA182" s="223"/>
      <c r="AB182" s="223"/>
      <c r="AC182" s="223"/>
      <c r="AD182" s="223"/>
      <c r="AE182" s="223"/>
      <c r="AF182" s="223"/>
      <c r="AG182" s="223"/>
      <c r="AH182" s="223"/>
      <c r="AI182" s="223"/>
      <c r="AJ182" s="223"/>
      <c r="AK182" s="223"/>
    </row>
    <row r="183" spans="1:37" ht="12.75" customHeight="1" x14ac:dyDescent="0.25">
      <c r="A183" s="223"/>
      <c r="B183" s="44"/>
      <c r="C183" s="223"/>
      <c r="D183" s="223"/>
      <c r="E183" s="223"/>
      <c r="F183" s="368"/>
      <c r="G183" s="223"/>
      <c r="H183" s="551"/>
      <c r="I183" s="551"/>
      <c r="J183" s="551"/>
      <c r="K183" s="551"/>
      <c r="L183" s="223"/>
      <c r="M183" s="223"/>
      <c r="N183" s="223"/>
      <c r="O183" s="223"/>
      <c r="P183" s="388"/>
      <c r="Q183" s="223"/>
      <c r="R183" s="223"/>
      <c r="S183" s="223"/>
      <c r="T183" s="42"/>
      <c r="U183" s="223"/>
      <c r="V183" s="223"/>
      <c r="W183" s="223"/>
      <c r="X183" s="223"/>
      <c r="Y183" s="223"/>
      <c r="Z183" s="223"/>
      <c r="AA183" s="223"/>
      <c r="AB183" s="223"/>
      <c r="AC183" s="223"/>
      <c r="AD183" s="223"/>
      <c r="AE183" s="223"/>
      <c r="AF183" s="223"/>
      <c r="AG183" s="223"/>
      <c r="AH183" s="223"/>
      <c r="AI183" s="223"/>
      <c r="AJ183" s="223"/>
      <c r="AK183" s="223"/>
    </row>
    <row r="184" spans="1:37" ht="12.75" customHeight="1" x14ac:dyDescent="0.25">
      <c r="A184" s="223"/>
      <c r="B184" s="44"/>
      <c r="C184" s="223"/>
      <c r="D184" s="223"/>
      <c r="E184" s="223"/>
      <c r="F184" s="368"/>
      <c r="G184" s="223"/>
      <c r="H184" s="551"/>
      <c r="I184" s="551"/>
      <c r="J184" s="551"/>
      <c r="K184" s="551"/>
      <c r="L184" s="223"/>
      <c r="M184" s="223"/>
      <c r="N184" s="223"/>
      <c r="O184" s="223"/>
      <c r="P184" s="388"/>
      <c r="Q184" s="223"/>
      <c r="R184" s="223"/>
      <c r="S184" s="223"/>
      <c r="T184" s="42"/>
      <c r="U184" s="223"/>
      <c r="V184" s="223"/>
      <c r="W184" s="223"/>
      <c r="X184" s="223"/>
      <c r="Y184" s="223"/>
      <c r="Z184" s="223"/>
      <c r="AA184" s="223"/>
      <c r="AB184" s="223"/>
      <c r="AC184" s="223"/>
      <c r="AD184" s="223"/>
      <c r="AE184" s="223"/>
      <c r="AF184" s="223"/>
      <c r="AG184" s="223"/>
      <c r="AH184" s="223"/>
      <c r="AI184" s="223"/>
      <c r="AJ184" s="223"/>
      <c r="AK184" s="223"/>
    </row>
    <row r="185" spans="1:37" ht="12.75" customHeight="1" x14ac:dyDescent="0.25">
      <c r="A185" s="223"/>
      <c r="B185" s="44"/>
      <c r="C185" s="223"/>
      <c r="D185" s="223"/>
      <c r="E185" s="223"/>
      <c r="F185" s="368"/>
      <c r="G185" s="223"/>
      <c r="H185" s="551"/>
      <c r="I185" s="551"/>
      <c r="J185" s="551"/>
      <c r="K185" s="551"/>
      <c r="L185" s="223"/>
      <c r="M185" s="223"/>
      <c r="N185" s="223"/>
      <c r="O185" s="223"/>
      <c r="P185" s="388"/>
      <c r="Q185" s="223"/>
      <c r="R185" s="223"/>
      <c r="S185" s="223"/>
      <c r="T185" s="42"/>
      <c r="U185" s="223"/>
      <c r="V185" s="223"/>
      <c r="W185" s="223"/>
      <c r="X185" s="223"/>
      <c r="Y185" s="223"/>
      <c r="Z185" s="223"/>
      <c r="AA185" s="223"/>
      <c r="AB185" s="223"/>
      <c r="AC185" s="223"/>
      <c r="AD185" s="223"/>
      <c r="AE185" s="223"/>
      <c r="AF185" s="223"/>
      <c r="AG185" s="223"/>
      <c r="AH185" s="223"/>
      <c r="AI185" s="223"/>
      <c r="AJ185" s="223"/>
      <c r="AK185" s="223"/>
    </row>
    <row r="186" spans="1:37" ht="12.75" customHeight="1" x14ac:dyDescent="0.25">
      <c r="A186" s="223"/>
      <c r="B186" s="44"/>
      <c r="C186" s="223"/>
      <c r="D186" s="223"/>
      <c r="E186" s="223"/>
      <c r="F186" s="368"/>
      <c r="G186" s="223"/>
      <c r="H186" s="551"/>
      <c r="I186" s="551"/>
      <c r="J186" s="551"/>
      <c r="K186" s="551"/>
      <c r="L186" s="223"/>
      <c r="M186" s="223"/>
      <c r="N186" s="223"/>
      <c r="O186" s="223"/>
      <c r="P186" s="388"/>
      <c r="Q186" s="223"/>
      <c r="R186" s="223"/>
      <c r="S186" s="223"/>
      <c r="T186" s="42"/>
      <c r="U186" s="223"/>
      <c r="V186" s="223"/>
      <c r="W186" s="223"/>
      <c r="X186" s="223"/>
      <c r="Y186" s="223"/>
      <c r="Z186" s="223"/>
      <c r="AA186" s="223"/>
      <c r="AB186" s="223"/>
      <c r="AC186" s="223"/>
      <c r="AD186" s="223"/>
      <c r="AE186" s="223"/>
      <c r="AF186" s="223"/>
      <c r="AG186" s="223"/>
      <c r="AH186" s="223"/>
      <c r="AI186" s="223"/>
      <c r="AJ186" s="223"/>
      <c r="AK186" s="223"/>
    </row>
    <row r="187" spans="1:37" ht="12.75" customHeight="1" x14ac:dyDescent="0.25">
      <c r="A187" s="223"/>
      <c r="B187" s="44"/>
      <c r="C187" s="223"/>
      <c r="D187" s="223"/>
      <c r="E187" s="223"/>
      <c r="F187" s="368"/>
      <c r="G187" s="223"/>
      <c r="H187" s="551"/>
      <c r="I187" s="551"/>
      <c r="J187" s="551"/>
      <c r="K187" s="551"/>
      <c r="L187" s="223"/>
      <c r="M187" s="223"/>
      <c r="N187" s="223"/>
      <c r="O187" s="223"/>
      <c r="P187" s="388"/>
      <c r="Q187" s="223"/>
      <c r="R187" s="223"/>
      <c r="S187" s="223"/>
      <c r="T187" s="42"/>
      <c r="U187" s="223"/>
      <c r="V187" s="223"/>
      <c r="W187" s="223"/>
      <c r="X187" s="223"/>
      <c r="Y187" s="223"/>
      <c r="Z187" s="223"/>
      <c r="AA187" s="223"/>
      <c r="AB187" s="223"/>
      <c r="AC187" s="223"/>
      <c r="AD187" s="223"/>
      <c r="AE187" s="223"/>
      <c r="AF187" s="223"/>
      <c r="AG187" s="223"/>
      <c r="AH187" s="223"/>
      <c r="AI187" s="223"/>
      <c r="AJ187" s="223"/>
      <c r="AK187" s="223"/>
    </row>
    <row r="188" spans="1:37" ht="12.75" customHeight="1" x14ac:dyDescent="0.25">
      <c r="A188" s="223"/>
      <c r="B188" s="44"/>
      <c r="C188" s="223"/>
      <c r="D188" s="223"/>
      <c r="E188" s="223"/>
      <c r="F188" s="368"/>
      <c r="G188" s="223"/>
      <c r="H188" s="551"/>
      <c r="I188" s="551"/>
      <c r="J188" s="551"/>
      <c r="K188" s="551"/>
      <c r="L188" s="223"/>
      <c r="M188" s="223"/>
      <c r="N188" s="223"/>
      <c r="O188" s="223"/>
      <c r="P188" s="388"/>
      <c r="Q188" s="223"/>
      <c r="R188" s="223"/>
      <c r="S188" s="223"/>
      <c r="T188" s="42"/>
      <c r="U188" s="223"/>
      <c r="V188" s="223"/>
      <c r="W188" s="223"/>
      <c r="X188" s="223"/>
      <c r="Y188" s="223"/>
      <c r="Z188" s="223"/>
      <c r="AA188" s="223"/>
      <c r="AB188" s="223"/>
      <c r="AC188" s="223"/>
      <c r="AD188" s="223"/>
      <c r="AE188" s="223"/>
      <c r="AF188" s="223"/>
      <c r="AG188" s="223"/>
      <c r="AH188" s="223"/>
      <c r="AI188" s="223"/>
      <c r="AJ188" s="223"/>
      <c r="AK188" s="223"/>
    </row>
    <row r="189" spans="1:37" ht="12.75" customHeight="1" x14ac:dyDescent="0.25">
      <c r="A189" s="223"/>
      <c r="B189" s="44"/>
      <c r="C189" s="223"/>
      <c r="D189" s="223"/>
      <c r="E189" s="223"/>
      <c r="F189" s="368"/>
      <c r="G189" s="223"/>
      <c r="H189" s="551"/>
      <c r="I189" s="551"/>
      <c r="J189" s="551"/>
      <c r="K189" s="551"/>
      <c r="L189" s="223"/>
      <c r="M189" s="223"/>
      <c r="N189" s="223"/>
      <c r="O189" s="223"/>
      <c r="P189" s="388"/>
      <c r="Q189" s="223"/>
      <c r="R189" s="223"/>
      <c r="S189" s="223"/>
      <c r="T189" s="42"/>
      <c r="U189" s="223"/>
      <c r="V189" s="223"/>
      <c r="W189" s="223"/>
      <c r="X189" s="223"/>
      <c r="Y189" s="223"/>
      <c r="Z189" s="223"/>
      <c r="AA189" s="223"/>
      <c r="AB189" s="223"/>
      <c r="AC189" s="223"/>
      <c r="AD189" s="223"/>
      <c r="AE189" s="223"/>
      <c r="AF189" s="223"/>
      <c r="AG189" s="223"/>
      <c r="AH189" s="223"/>
      <c r="AI189" s="223"/>
      <c r="AJ189" s="223"/>
      <c r="AK189" s="223"/>
    </row>
    <row r="190" spans="1:37" ht="12.75" customHeight="1" x14ac:dyDescent="0.25">
      <c r="A190" s="223"/>
      <c r="B190" s="44"/>
      <c r="C190" s="223"/>
      <c r="D190" s="223"/>
      <c r="E190" s="223"/>
      <c r="F190" s="368"/>
      <c r="G190" s="223"/>
      <c r="H190" s="551"/>
      <c r="I190" s="551"/>
      <c r="J190" s="551"/>
      <c r="K190" s="551"/>
      <c r="L190" s="223"/>
      <c r="M190" s="223"/>
      <c r="N190" s="223"/>
      <c r="O190" s="223"/>
      <c r="P190" s="388"/>
      <c r="Q190" s="223"/>
      <c r="R190" s="223"/>
      <c r="S190" s="223"/>
      <c r="T190" s="42"/>
      <c r="U190" s="223"/>
      <c r="V190" s="223"/>
      <c r="W190" s="223"/>
      <c r="X190" s="223"/>
      <c r="Y190" s="223"/>
      <c r="Z190" s="223"/>
      <c r="AA190" s="223"/>
      <c r="AB190" s="223"/>
      <c r="AC190" s="223"/>
      <c r="AD190" s="223"/>
      <c r="AE190" s="223"/>
      <c r="AF190" s="223"/>
      <c r="AG190" s="223"/>
      <c r="AH190" s="223"/>
      <c r="AI190" s="223"/>
      <c r="AJ190" s="223"/>
      <c r="AK190" s="223"/>
    </row>
    <row r="191" spans="1:37" ht="12.75" customHeight="1" x14ac:dyDescent="0.25">
      <c r="A191" s="223"/>
      <c r="B191" s="44"/>
      <c r="C191" s="223"/>
      <c r="D191" s="223"/>
      <c r="E191" s="223"/>
      <c r="F191" s="368"/>
      <c r="G191" s="223"/>
      <c r="H191" s="551"/>
      <c r="I191" s="551"/>
      <c r="J191" s="551"/>
      <c r="K191" s="551"/>
      <c r="L191" s="223"/>
      <c r="M191" s="223"/>
      <c r="N191" s="223"/>
      <c r="O191" s="223"/>
      <c r="P191" s="388"/>
      <c r="Q191" s="223"/>
      <c r="R191" s="223"/>
      <c r="S191" s="223"/>
      <c r="T191" s="42"/>
      <c r="U191" s="223"/>
      <c r="V191" s="223"/>
      <c r="W191" s="223"/>
      <c r="X191" s="223"/>
      <c r="Y191" s="223"/>
      <c r="Z191" s="223"/>
      <c r="AA191" s="223"/>
      <c r="AB191" s="223"/>
      <c r="AC191" s="223"/>
      <c r="AD191" s="223"/>
      <c r="AE191" s="223"/>
      <c r="AF191" s="223"/>
      <c r="AG191" s="223"/>
      <c r="AH191" s="223"/>
      <c r="AI191" s="223"/>
      <c r="AJ191" s="223"/>
      <c r="AK191" s="223"/>
    </row>
    <row r="192" spans="1:37" ht="12.75" customHeight="1" x14ac:dyDescent="0.25">
      <c r="A192" s="223"/>
      <c r="B192" s="44"/>
      <c r="C192" s="223"/>
      <c r="D192" s="223"/>
      <c r="E192" s="223"/>
      <c r="F192" s="368"/>
      <c r="G192" s="223"/>
      <c r="H192" s="551"/>
      <c r="I192" s="551"/>
      <c r="J192" s="551"/>
      <c r="K192" s="551"/>
      <c r="L192" s="223"/>
      <c r="M192" s="223"/>
      <c r="N192" s="223"/>
      <c r="O192" s="223"/>
      <c r="P192" s="388"/>
      <c r="Q192" s="223"/>
      <c r="R192" s="223"/>
      <c r="S192" s="223"/>
      <c r="T192" s="42"/>
      <c r="U192" s="223"/>
      <c r="V192" s="223"/>
      <c r="W192" s="223"/>
      <c r="X192" s="223"/>
      <c r="Y192" s="223"/>
      <c r="Z192" s="223"/>
      <c r="AA192" s="223"/>
      <c r="AB192" s="223"/>
      <c r="AC192" s="223"/>
      <c r="AD192" s="223"/>
      <c r="AE192" s="223"/>
      <c r="AF192" s="223"/>
      <c r="AG192" s="223"/>
      <c r="AH192" s="223"/>
      <c r="AI192" s="223"/>
      <c r="AJ192" s="223"/>
      <c r="AK192" s="223"/>
    </row>
    <row r="193" spans="1:37" ht="12.75" customHeight="1" x14ac:dyDescent="0.25">
      <c r="A193" s="223"/>
      <c r="B193" s="44"/>
      <c r="C193" s="223"/>
      <c r="D193" s="223"/>
      <c r="E193" s="223"/>
      <c r="F193" s="368"/>
      <c r="G193" s="223"/>
      <c r="H193" s="551"/>
      <c r="I193" s="551"/>
      <c r="J193" s="551"/>
      <c r="K193" s="551"/>
      <c r="L193" s="223"/>
      <c r="M193" s="223"/>
      <c r="N193" s="223"/>
      <c r="O193" s="223"/>
      <c r="P193" s="388"/>
      <c r="Q193" s="223"/>
      <c r="R193" s="223"/>
      <c r="S193" s="223"/>
      <c r="T193" s="42"/>
      <c r="U193" s="223"/>
      <c r="V193" s="223"/>
      <c r="W193" s="223"/>
      <c r="X193" s="223"/>
      <c r="Y193" s="223"/>
      <c r="Z193" s="223"/>
      <c r="AA193" s="223"/>
      <c r="AB193" s="223"/>
      <c r="AC193" s="223"/>
      <c r="AD193" s="223"/>
      <c r="AE193" s="223"/>
      <c r="AF193" s="223"/>
      <c r="AG193" s="223"/>
      <c r="AH193" s="223"/>
      <c r="AI193" s="223"/>
      <c r="AJ193" s="223"/>
      <c r="AK193" s="223"/>
    </row>
    <row r="194" spans="1:37" ht="12.75" customHeight="1" x14ac:dyDescent="0.25">
      <c r="A194" s="223"/>
      <c r="B194" s="44"/>
      <c r="C194" s="223"/>
      <c r="D194" s="223"/>
      <c r="E194" s="223"/>
      <c r="F194" s="368"/>
      <c r="G194" s="223"/>
      <c r="H194" s="551"/>
      <c r="I194" s="551"/>
      <c r="J194" s="551"/>
      <c r="K194" s="551"/>
      <c r="L194" s="223"/>
      <c r="M194" s="223"/>
      <c r="N194" s="223"/>
      <c r="O194" s="223"/>
      <c r="P194" s="388"/>
      <c r="Q194" s="223"/>
      <c r="R194" s="223"/>
      <c r="S194" s="223"/>
      <c r="T194" s="42"/>
      <c r="U194" s="223"/>
      <c r="V194" s="223"/>
      <c r="W194" s="223"/>
      <c r="X194" s="223"/>
      <c r="Y194" s="223"/>
      <c r="Z194" s="223"/>
      <c r="AA194" s="223"/>
      <c r="AB194" s="223"/>
      <c r="AC194" s="223"/>
      <c r="AD194" s="223"/>
      <c r="AE194" s="223"/>
      <c r="AF194" s="223"/>
      <c r="AG194" s="223"/>
      <c r="AH194" s="223"/>
      <c r="AI194" s="223"/>
      <c r="AJ194" s="223"/>
      <c r="AK194" s="223"/>
    </row>
    <row r="195" spans="1:37" ht="12.75" customHeight="1" x14ac:dyDescent="0.25">
      <c r="A195" s="223"/>
      <c r="B195" s="44"/>
      <c r="C195" s="223"/>
      <c r="D195" s="223"/>
      <c r="E195" s="223"/>
      <c r="F195" s="368"/>
      <c r="G195" s="223"/>
      <c r="H195" s="551"/>
      <c r="I195" s="551"/>
      <c r="J195" s="551"/>
      <c r="K195" s="551"/>
      <c r="L195" s="223"/>
      <c r="M195" s="223"/>
      <c r="N195" s="223"/>
      <c r="O195" s="223"/>
      <c r="P195" s="388"/>
      <c r="Q195" s="223"/>
      <c r="R195" s="223"/>
      <c r="S195" s="223"/>
      <c r="T195" s="42"/>
      <c r="U195" s="223"/>
      <c r="V195" s="223"/>
      <c r="W195" s="223"/>
      <c r="X195" s="223"/>
      <c r="Y195" s="223"/>
      <c r="Z195" s="223"/>
      <c r="AA195" s="223"/>
      <c r="AB195" s="223"/>
      <c r="AC195" s="223"/>
      <c r="AD195" s="223"/>
      <c r="AE195" s="223"/>
      <c r="AF195" s="223"/>
      <c r="AG195" s="223"/>
      <c r="AH195" s="223"/>
      <c r="AI195" s="223"/>
      <c r="AJ195" s="223"/>
      <c r="AK195" s="223"/>
    </row>
    <row r="196" spans="1:37" ht="12.75" customHeight="1" x14ac:dyDescent="0.25">
      <c r="A196" s="223"/>
      <c r="B196" s="44"/>
      <c r="C196" s="223"/>
      <c r="D196" s="223"/>
      <c r="E196" s="223"/>
      <c r="F196" s="368"/>
      <c r="G196" s="223"/>
      <c r="H196" s="551"/>
      <c r="I196" s="551"/>
      <c r="J196" s="551"/>
      <c r="K196" s="551"/>
      <c r="L196" s="223"/>
      <c r="M196" s="223"/>
      <c r="N196" s="223"/>
      <c r="O196" s="223"/>
      <c r="P196" s="388"/>
      <c r="Q196" s="223"/>
      <c r="R196" s="223"/>
      <c r="S196" s="223"/>
      <c r="T196" s="42"/>
      <c r="U196" s="223"/>
      <c r="V196" s="223"/>
      <c r="W196" s="223"/>
      <c r="X196" s="223"/>
      <c r="Y196" s="223"/>
      <c r="Z196" s="223"/>
      <c r="AA196" s="223"/>
      <c r="AB196" s="223"/>
      <c r="AC196" s="223"/>
      <c r="AD196" s="223"/>
      <c r="AE196" s="223"/>
      <c r="AF196" s="223"/>
      <c r="AG196" s="223"/>
      <c r="AH196" s="223"/>
      <c r="AI196" s="223"/>
      <c r="AJ196" s="223"/>
      <c r="AK196" s="223"/>
    </row>
    <row r="197" spans="1:37" ht="12.75" customHeight="1" x14ac:dyDescent="0.25">
      <c r="A197" s="223"/>
      <c r="B197" s="44"/>
      <c r="C197" s="223"/>
      <c r="D197" s="223"/>
      <c r="E197" s="223"/>
      <c r="F197" s="368"/>
      <c r="G197" s="223"/>
      <c r="H197" s="551"/>
      <c r="I197" s="551"/>
      <c r="J197" s="551"/>
      <c r="K197" s="551"/>
      <c r="L197" s="223"/>
      <c r="M197" s="223"/>
      <c r="N197" s="223"/>
      <c r="O197" s="223"/>
      <c r="P197" s="388"/>
      <c r="Q197" s="223"/>
      <c r="R197" s="223"/>
      <c r="S197" s="223"/>
      <c r="T197" s="42"/>
      <c r="U197" s="223"/>
      <c r="V197" s="223"/>
      <c r="W197" s="223"/>
      <c r="X197" s="223"/>
      <c r="Y197" s="223"/>
      <c r="Z197" s="223"/>
      <c r="AA197" s="223"/>
      <c r="AB197" s="223"/>
      <c r="AC197" s="223"/>
      <c r="AD197" s="223"/>
      <c r="AE197" s="223"/>
      <c r="AF197" s="223"/>
      <c r="AG197" s="223"/>
      <c r="AH197" s="223"/>
      <c r="AI197" s="223"/>
      <c r="AJ197" s="223"/>
      <c r="AK197" s="223"/>
    </row>
    <row r="198" spans="1:37" ht="12.75" customHeight="1" x14ac:dyDescent="0.25">
      <c r="A198" s="223"/>
      <c r="B198" s="44"/>
      <c r="C198" s="223"/>
      <c r="D198" s="223"/>
      <c r="E198" s="223"/>
      <c r="F198" s="368"/>
      <c r="G198" s="223"/>
      <c r="H198" s="551"/>
      <c r="I198" s="551"/>
      <c r="J198" s="551"/>
      <c r="K198" s="551"/>
      <c r="L198" s="223"/>
      <c r="M198" s="223"/>
      <c r="N198" s="223"/>
      <c r="O198" s="223"/>
      <c r="P198" s="388"/>
      <c r="Q198" s="223"/>
      <c r="R198" s="223"/>
      <c r="S198" s="223"/>
      <c r="T198" s="42"/>
      <c r="U198" s="223"/>
      <c r="V198" s="223"/>
      <c r="W198" s="223"/>
      <c r="X198" s="223"/>
      <c r="Y198" s="223"/>
      <c r="Z198" s="223"/>
      <c r="AA198" s="223"/>
      <c r="AB198" s="223"/>
      <c r="AC198" s="223"/>
      <c r="AD198" s="223"/>
      <c r="AE198" s="223"/>
      <c r="AF198" s="223"/>
      <c r="AG198" s="223"/>
      <c r="AH198" s="223"/>
      <c r="AI198" s="223"/>
      <c r="AJ198" s="223"/>
      <c r="AK198" s="223"/>
    </row>
    <row r="199" spans="1:37" ht="12.75" customHeight="1" x14ac:dyDescent="0.25">
      <c r="A199" s="223"/>
      <c r="B199" s="44"/>
      <c r="C199" s="223"/>
      <c r="D199" s="223"/>
      <c r="E199" s="223"/>
      <c r="F199" s="368"/>
      <c r="G199" s="223"/>
      <c r="H199" s="551"/>
      <c r="I199" s="551"/>
      <c r="J199" s="551"/>
      <c r="K199" s="551"/>
      <c r="L199" s="223"/>
      <c r="M199" s="223"/>
      <c r="N199" s="223"/>
      <c r="O199" s="223"/>
      <c r="P199" s="388"/>
      <c r="Q199" s="223"/>
      <c r="R199" s="223"/>
      <c r="S199" s="223"/>
      <c r="T199" s="42"/>
      <c r="U199" s="223"/>
      <c r="V199" s="223"/>
      <c r="W199" s="223"/>
      <c r="X199" s="223"/>
      <c r="Y199" s="223"/>
      <c r="Z199" s="223"/>
      <c r="AA199" s="223"/>
      <c r="AB199" s="223"/>
      <c r="AC199" s="223"/>
      <c r="AD199" s="223"/>
      <c r="AE199" s="223"/>
      <c r="AF199" s="223"/>
      <c r="AG199" s="223"/>
      <c r="AH199" s="223"/>
      <c r="AI199" s="223"/>
      <c r="AJ199" s="223"/>
      <c r="AK199" s="223"/>
    </row>
    <row r="200" spans="1:37" ht="12.75" customHeight="1" x14ac:dyDescent="0.25">
      <c r="A200" s="223"/>
      <c r="B200" s="44"/>
      <c r="C200" s="223"/>
      <c r="D200" s="223"/>
      <c r="E200" s="223"/>
      <c r="F200" s="368"/>
      <c r="G200" s="223"/>
      <c r="H200" s="551"/>
      <c r="I200" s="551"/>
      <c r="J200" s="551"/>
      <c r="K200" s="551"/>
      <c r="L200" s="223"/>
      <c r="M200" s="223"/>
      <c r="N200" s="223"/>
      <c r="O200" s="223"/>
      <c r="P200" s="388"/>
      <c r="Q200" s="223"/>
      <c r="R200" s="223"/>
      <c r="S200" s="223"/>
      <c r="T200" s="42"/>
      <c r="U200" s="223"/>
      <c r="V200" s="223"/>
      <c r="W200" s="223"/>
      <c r="X200" s="223"/>
      <c r="Y200" s="223"/>
      <c r="Z200" s="223"/>
      <c r="AA200" s="223"/>
      <c r="AB200" s="223"/>
      <c r="AC200" s="223"/>
      <c r="AD200" s="223"/>
      <c r="AE200" s="223"/>
      <c r="AF200" s="223"/>
      <c r="AG200" s="223"/>
      <c r="AH200" s="223"/>
      <c r="AI200" s="223"/>
      <c r="AJ200" s="223"/>
      <c r="AK200" s="223"/>
    </row>
    <row r="201" spans="1:37" ht="12.75" customHeight="1" x14ac:dyDescent="0.25">
      <c r="A201" s="223"/>
      <c r="B201" s="44"/>
      <c r="C201" s="223"/>
      <c r="D201" s="223"/>
      <c r="E201" s="223"/>
      <c r="F201" s="368"/>
      <c r="G201" s="223"/>
      <c r="H201" s="551"/>
      <c r="I201" s="551"/>
      <c r="J201" s="551"/>
      <c r="K201" s="551"/>
      <c r="L201" s="223"/>
      <c r="M201" s="223"/>
      <c r="N201" s="223"/>
      <c r="O201" s="223"/>
      <c r="P201" s="388"/>
      <c r="Q201" s="223"/>
      <c r="R201" s="223"/>
      <c r="S201" s="223"/>
      <c r="T201" s="42"/>
      <c r="U201" s="223"/>
      <c r="V201" s="223"/>
      <c r="W201" s="223"/>
      <c r="X201" s="223"/>
      <c r="Y201" s="223"/>
      <c r="Z201" s="223"/>
      <c r="AA201" s="223"/>
      <c r="AB201" s="223"/>
      <c r="AC201" s="223"/>
      <c r="AD201" s="223"/>
      <c r="AE201" s="223"/>
      <c r="AF201" s="223"/>
      <c r="AG201" s="223"/>
      <c r="AH201" s="223"/>
      <c r="AI201" s="223"/>
      <c r="AJ201" s="223"/>
      <c r="AK201" s="223"/>
    </row>
    <row r="202" spans="1:37" ht="12.75" customHeight="1" x14ac:dyDescent="0.25">
      <c r="A202" s="223"/>
      <c r="B202" s="44"/>
      <c r="C202" s="223"/>
      <c r="D202" s="223"/>
      <c r="E202" s="223"/>
      <c r="F202" s="368"/>
      <c r="G202" s="223"/>
      <c r="H202" s="551"/>
      <c r="I202" s="551"/>
      <c r="J202" s="551"/>
      <c r="K202" s="551"/>
      <c r="L202" s="223"/>
      <c r="M202" s="223"/>
      <c r="N202" s="223"/>
      <c r="O202" s="223"/>
      <c r="P202" s="388"/>
      <c r="Q202" s="223"/>
      <c r="R202" s="223"/>
      <c r="S202" s="223"/>
      <c r="T202" s="42"/>
      <c r="U202" s="223"/>
      <c r="V202" s="223"/>
      <c r="W202" s="223"/>
      <c r="X202" s="223"/>
      <c r="Y202" s="223"/>
      <c r="Z202" s="223"/>
      <c r="AA202" s="223"/>
      <c r="AB202" s="223"/>
      <c r="AC202" s="223"/>
      <c r="AD202" s="223"/>
      <c r="AE202" s="223"/>
      <c r="AF202" s="223"/>
      <c r="AG202" s="223"/>
      <c r="AH202" s="223"/>
      <c r="AI202" s="223"/>
      <c r="AJ202" s="223"/>
      <c r="AK202" s="223"/>
    </row>
    <row r="203" spans="1:37" ht="12.75" customHeight="1" x14ac:dyDescent="0.25">
      <c r="A203" s="223"/>
      <c r="B203" s="44"/>
      <c r="C203" s="223"/>
      <c r="D203" s="223"/>
      <c r="E203" s="223"/>
      <c r="F203" s="368"/>
      <c r="G203" s="223"/>
      <c r="H203" s="551"/>
      <c r="I203" s="551"/>
      <c r="J203" s="551"/>
      <c r="K203" s="551"/>
      <c r="L203" s="223"/>
      <c r="M203" s="223"/>
      <c r="N203" s="223"/>
      <c r="O203" s="223"/>
      <c r="P203" s="388"/>
      <c r="Q203" s="223"/>
      <c r="R203" s="223"/>
      <c r="S203" s="223"/>
      <c r="T203" s="42"/>
      <c r="U203" s="223"/>
      <c r="V203" s="223"/>
      <c r="W203" s="223"/>
      <c r="X203" s="223"/>
      <c r="Y203" s="223"/>
      <c r="Z203" s="223"/>
      <c r="AA203" s="223"/>
      <c r="AB203" s="223"/>
      <c r="AC203" s="223"/>
      <c r="AD203" s="223"/>
      <c r="AE203" s="223"/>
      <c r="AF203" s="223"/>
      <c r="AG203" s="223"/>
      <c r="AH203" s="223"/>
      <c r="AI203" s="223"/>
      <c r="AJ203" s="223"/>
      <c r="AK203" s="223"/>
    </row>
    <row r="204" spans="1:37" ht="12.75" customHeight="1" x14ac:dyDescent="0.25">
      <c r="A204" s="223"/>
      <c r="B204" s="44"/>
      <c r="C204" s="223"/>
      <c r="D204" s="223"/>
      <c r="E204" s="223"/>
      <c r="F204" s="368"/>
      <c r="G204" s="223"/>
      <c r="H204" s="551"/>
      <c r="I204" s="551"/>
      <c r="J204" s="551"/>
      <c r="K204" s="551"/>
      <c r="L204" s="223"/>
      <c r="M204" s="223"/>
      <c r="N204" s="223"/>
      <c r="O204" s="223"/>
      <c r="P204" s="388"/>
      <c r="Q204" s="223"/>
      <c r="R204" s="223"/>
      <c r="S204" s="223"/>
      <c r="T204" s="42"/>
      <c r="U204" s="223"/>
      <c r="V204" s="223"/>
      <c r="W204" s="223"/>
      <c r="X204" s="223"/>
      <c r="Y204" s="223"/>
      <c r="Z204" s="223"/>
      <c r="AA204" s="223"/>
      <c r="AB204" s="223"/>
      <c r="AC204" s="223"/>
      <c r="AD204" s="223"/>
      <c r="AE204" s="223"/>
      <c r="AF204" s="223"/>
      <c r="AG204" s="223"/>
      <c r="AH204" s="223"/>
      <c r="AI204" s="223"/>
      <c r="AJ204" s="223"/>
      <c r="AK204" s="223"/>
    </row>
    <row r="205" spans="1:37" ht="12.75" customHeight="1" x14ac:dyDescent="0.25">
      <c r="A205" s="223"/>
      <c r="B205" s="44"/>
      <c r="C205" s="223"/>
      <c r="D205" s="223"/>
      <c r="E205" s="223"/>
      <c r="F205" s="368"/>
      <c r="G205" s="223"/>
      <c r="H205" s="551"/>
      <c r="I205" s="551"/>
      <c r="J205" s="551"/>
      <c r="K205" s="551"/>
      <c r="L205" s="223"/>
      <c r="M205" s="223"/>
      <c r="N205" s="223"/>
      <c r="O205" s="223"/>
      <c r="P205" s="388"/>
      <c r="Q205" s="223"/>
      <c r="R205" s="223"/>
      <c r="S205" s="223"/>
      <c r="T205" s="42"/>
      <c r="U205" s="223"/>
      <c r="V205" s="223"/>
      <c r="W205" s="223"/>
      <c r="X205" s="223"/>
      <c r="Y205" s="223"/>
      <c r="Z205" s="223"/>
      <c r="AA205" s="223"/>
      <c r="AB205" s="223"/>
      <c r="AC205" s="223"/>
      <c r="AD205" s="223"/>
      <c r="AE205" s="223"/>
      <c r="AF205" s="223"/>
      <c r="AG205" s="223"/>
      <c r="AH205" s="223"/>
      <c r="AI205" s="223"/>
      <c r="AJ205" s="223"/>
      <c r="AK205" s="223"/>
    </row>
    <row r="206" spans="1:37" ht="12.75" customHeight="1" x14ac:dyDescent="0.25">
      <c r="A206" s="223"/>
      <c r="B206" s="44"/>
      <c r="C206" s="223"/>
      <c r="D206" s="223"/>
      <c r="E206" s="223"/>
      <c r="F206" s="368"/>
      <c r="G206" s="223"/>
      <c r="H206" s="551"/>
      <c r="I206" s="551"/>
      <c r="J206" s="551"/>
      <c r="K206" s="551"/>
      <c r="L206" s="223"/>
      <c r="M206" s="223"/>
      <c r="N206" s="223"/>
      <c r="O206" s="223"/>
      <c r="P206" s="388"/>
      <c r="Q206" s="223"/>
      <c r="R206" s="223"/>
      <c r="S206" s="223"/>
      <c r="T206" s="42"/>
      <c r="U206" s="223"/>
      <c r="V206" s="223"/>
      <c r="W206" s="223"/>
      <c r="X206" s="223"/>
      <c r="Y206" s="223"/>
      <c r="Z206" s="223"/>
      <c r="AA206" s="223"/>
      <c r="AB206" s="223"/>
      <c r="AC206" s="223"/>
      <c r="AD206" s="223"/>
      <c r="AE206" s="223"/>
      <c r="AF206" s="223"/>
      <c r="AG206" s="223"/>
      <c r="AH206" s="223"/>
      <c r="AI206" s="223"/>
      <c r="AJ206" s="223"/>
      <c r="AK206" s="223"/>
    </row>
    <row r="207" spans="1:37" ht="12.75" customHeight="1" x14ac:dyDescent="0.25">
      <c r="A207" s="223"/>
      <c r="B207" s="44"/>
      <c r="C207" s="223"/>
      <c r="D207" s="223"/>
      <c r="E207" s="223"/>
      <c r="F207" s="368"/>
      <c r="G207" s="223"/>
      <c r="H207" s="551"/>
      <c r="I207" s="551"/>
      <c r="J207" s="551"/>
      <c r="K207" s="551"/>
      <c r="L207" s="223"/>
      <c r="M207" s="223"/>
      <c r="N207" s="223"/>
      <c r="O207" s="223"/>
      <c r="P207" s="388"/>
      <c r="Q207" s="223"/>
      <c r="R207" s="223"/>
      <c r="S207" s="223"/>
      <c r="T207" s="42"/>
      <c r="U207" s="223"/>
      <c r="V207" s="223"/>
      <c r="W207" s="223"/>
      <c r="X207" s="223"/>
      <c r="Y207" s="223"/>
      <c r="Z207" s="223"/>
      <c r="AA207" s="223"/>
      <c r="AB207" s="223"/>
      <c r="AC207" s="223"/>
      <c r="AD207" s="223"/>
      <c r="AE207" s="223"/>
      <c r="AF207" s="223"/>
      <c r="AG207" s="223"/>
      <c r="AH207" s="223"/>
      <c r="AI207" s="223"/>
      <c r="AJ207" s="223"/>
      <c r="AK207" s="223"/>
    </row>
    <row r="208" spans="1:37" ht="12.75" customHeight="1" x14ac:dyDescent="0.25">
      <c r="A208" s="223"/>
      <c r="B208" s="44"/>
      <c r="C208" s="223"/>
      <c r="D208" s="223"/>
      <c r="E208" s="223"/>
      <c r="F208" s="368"/>
      <c r="G208" s="223"/>
      <c r="H208" s="551"/>
      <c r="I208" s="551"/>
      <c r="J208" s="551"/>
      <c r="K208" s="551"/>
      <c r="L208" s="223"/>
      <c r="M208" s="223"/>
      <c r="N208" s="223"/>
      <c r="O208" s="223"/>
      <c r="P208" s="388"/>
      <c r="Q208" s="223"/>
      <c r="R208" s="223"/>
      <c r="S208" s="223"/>
      <c r="T208" s="42"/>
      <c r="U208" s="223"/>
      <c r="V208" s="223"/>
      <c r="W208" s="223"/>
      <c r="X208" s="223"/>
      <c r="Y208" s="223"/>
      <c r="Z208" s="223"/>
      <c r="AA208" s="223"/>
      <c r="AB208" s="223"/>
      <c r="AC208" s="223"/>
      <c r="AD208" s="223"/>
      <c r="AE208" s="223"/>
      <c r="AF208" s="223"/>
      <c r="AG208" s="223"/>
      <c r="AH208" s="223"/>
      <c r="AI208" s="223"/>
      <c r="AJ208" s="223"/>
      <c r="AK208" s="223"/>
    </row>
    <row r="209" spans="1:37" ht="12.75" customHeight="1" x14ac:dyDescent="0.25">
      <c r="A209" s="223"/>
      <c r="B209" s="44"/>
      <c r="C209" s="223"/>
      <c r="D209" s="223"/>
      <c r="E209" s="223"/>
      <c r="F209" s="368"/>
      <c r="G209" s="223"/>
      <c r="H209" s="551"/>
      <c r="I209" s="551"/>
      <c r="J209" s="551"/>
      <c r="K209" s="551"/>
      <c r="L209" s="223"/>
      <c r="M209" s="223"/>
      <c r="N209" s="223"/>
      <c r="O209" s="223"/>
      <c r="P209" s="388"/>
      <c r="Q209" s="223"/>
      <c r="R209" s="223"/>
      <c r="S209" s="223"/>
      <c r="T209" s="42"/>
      <c r="U209" s="223"/>
      <c r="V209" s="223"/>
      <c r="W209" s="223"/>
      <c r="X209" s="223"/>
      <c r="Y209" s="223"/>
      <c r="Z209" s="223"/>
      <c r="AA209" s="223"/>
      <c r="AB209" s="223"/>
      <c r="AC209" s="223"/>
      <c r="AD209" s="223"/>
      <c r="AE209" s="223"/>
      <c r="AF209" s="223"/>
      <c r="AG209" s="223"/>
      <c r="AH209" s="223"/>
      <c r="AI209" s="223"/>
      <c r="AJ209" s="223"/>
      <c r="AK209" s="223"/>
    </row>
    <row r="210" spans="1:37" ht="12.75" customHeight="1" x14ac:dyDescent="0.25">
      <c r="A210" s="223"/>
      <c r="B210" s="44"/>
      <c r="C210" s="223"/>
      <c r="D210" s="223"/>
      <c r="E210" s="223"/>
      <c r="F210" s="368"/>
      <c r="G210" s="223"/>
      <c r="H210" s="551"/>
      <c r="I210" s="551"/>
      <c r="J210" s="551"/>
      <c r="K210" s="551"/>
      <c r="L210" s="223"/>
      <c r="M210" s="223"/>
      <c r="N210" s="223"/>
      <c r="O210" s="223"/>
      <c r="P210" s="388"/>
      <c r="Q210" s="223"/>
      <c r="R210" s="223"/>
      <c r="S210" s="223"/>
      <c r="T210" s="42"/>
      <c r="U210" s="223"/>
      <c r="V210" s="223"/>
      <c r="W210" s="223"/>
      <c r="X210" s="223"/>
      <c r="Y210" s="223"/>
      <c r="Z210" s="223"/>
      <c r="AA210" s="223"/>
      <c r="AB210" s="223"/>
      <c r="AC210" s="223"/>
      <c r="AD210" s="223"/>
      <c r="AE210" s="223"/>
      <c r="AF210" s="223"/>
      <c r="AG210" s="223"/>
      <c r="AH210" s="223"/>
      <c r="AI210" s="223"/>
      <c r="AJ210" s="223"/>
      <c r="AK210" s="223"/>
    </row>
    <row r="211" spans="1:37" ht="12.75" customHeight="1" x14ac:dyDescent="0.25">
      <c r="A211" s="223"/>
      <c r="B211" s="44"/>
      <c r="C211" s="223"/>
      <c r="D211" s="223"/>
      <c r="E211" s="223"/>
      <c r="F211" s="368"/>
      <c r="G211" s="223"/>
      <c r="H211" s="551"/>
      <c r="I211" s="551"/>
      <c r="J211" s="551"/>
      <c r="K211" s="551"/>
      <c r="L211" s="223"/>
      <c r="M211" s="223"/>
      <c r="N211" s="223"/>
      <c r="O211" s="223"/>
      <c r="P211" s="388"/>
      <c r="Q211" s="223"/>
      <c r="R211" s="223"/>
      <c r="S211" s="223"/>
      <c r="T211" s="42"/>
      <c r="U211" s="223"/>
      <c r="V211" s="223"/>
      <c r="W211" s="223"/>
      <c r="X211" s="223"/>
      <c r="Y211" s="223"/>
      <c r="Z211" s="223"/>
      <c r="AA211" s="223"/>
      <c r="AB211" s="223"/>
      <c r="AC211" s="223"/>
      <c r="AD211" s="223"/>
      <c r="AE211" s="223"/>
      <c r="AF211" s="223"/>
      <c r="AG211" s="223"/>
      <c r="AH211" s="223"/>
      <c r="AI211" s="223"/>
      <c r="AJ211" s="223"/>
      <c r="AK211" s="223"/>
    </row>
    <row r="212" spans="1:37" ht="12.75" customHeight="1" x14ac:dyDescent="0.25">
      <c r="A212" s="223"/>
      <c r="B212" s="44"/>
      <c r="C212" s="223"/>
      <c r="D212" s="223"/>
      <c r="E212" s="223"/>
      <c r="F212" s="368"/>
      <c r="G212" s="223"/>
      <c r="H212" s="551"/>
      <c r="I212" s="551"/>
      <c r="J212" s="551"/>
      <c r="K212" s="551"/>
      <c r="L212" s="223"/>
      <c r="M212" s="223"/>
      <c r="N212" s="223"/>
      <c r="O212" s="223"/>
      <c r="P212" s="388"/>
      <c r="Q212" s="223"/>
      <c r="R212" s="223"/>
      <c r="S212" s="223"/>
      <c r="T212" s="42"/>
      <c r="U212" s="223"/>
      <c r="V212" s="223"/>
      <c r="W212" s="223"/>
      <c r="X212" s="223"/>
      <c r="Y212" s="223"/>
      <c r="Z212" s="223"/>
      <c r="AA212" s="223"/>
      <c r="AB212" s="223"/>
      <c r="AC212" s="223"/>
      <c r="AD212" s="223"/>
      <c r="AE212" s="223"/>
      <c r="AF212" s="223"/>
      <c r="AG212" s="223"/>
      <c r="AH212" s="223"/>
      <c r="AI212" s="223"/>
      <c r="AJ212" s="223"/>
      <c r="AK212" s="223"/>
    </row>
    <row r="213" spans="1:37" ht="12.75" customHeight="1" x14ac:dyDescent="0.25">
      <c r="A213" s="223"/>
      <c r="B213" s="44"/>
      <c r="C213" s="223"/>
      <c r="D213" s="223"/>
      <c r="E213" s="223"/>
      <c r="F213" s="368"/>
      <c r="G213" s="223"/>
      <c r="H213" s="551"/>
      <c r="I213" s="551"/>
      <c r="J213" s="551"/>
      <c r="K213" s="551"/>
      <c r="L213" s="223"/>
      <c r="M213" s="223"/>
      <c r="N213" s="223"/>
      <c r="O213" s="223"/>
      <c r="P213" s="388"/>
      <c r="Q213" s="223"/>
      <c r="R213" s="223"/>
      <c r="S213" s="223"/>
      <c r="T213" s="42"/>
      <c r="U213" s="223"/>
      <c r="V213" s="223"/>
      <c r="W213" s="223"/>
      <c r="X213" s="223"/>
      <c r="Y213" s="223"/>
      <c r="Z213" s="223"/>
      <c r="AA213" s="223"/>
      <c r="AB213" s="223"/>
      <c r="AC213" s="223"/>
      <c r="AD213" s="223"/>
      <c r="AE213" s="223"/>
      <c r="AF213" s="223"/>
      <c r="AG213" s="223"/>
      <c r="AH213" s="223"/>
      <c r="AI213" s="223"/>
      <c r="AJ213" s="223"/>
      <c r="AK213" s="223"/>
    </row>
    <row r="214" spans="1:37" ht="12.75" customHeight="1" x14ac:dyDescent="0.25">
      <c r="A214" s="223"/>
      <c r="B214" s="44"/>
      <c r="C214" s="223"/>
      <c r="D214" s="223"/>
      <c r="E214" s="223"/>
      <c r="F214" s="368"/>
      <c r="G214" s="223"/>
      <c r="H214" s="551"/>
      <c r="I214" s="551"/>
      <c r="J214" s="551"/>
      <c r="K214" s="551"/>
      <c r="L214" s="223"/>
      <c r="M214" s="223"/>
      <c r="N214" s="223"/>
      <c r="O214" s="223"/>
      <c r="P214" s="388"/>
      <c r="Q214" s="223"/>
      <c r="R214" s="223"/>
      <c r="S214" s="223"/>
      <c r="T214" s="42"/>
      <c r="U214" s="223"/>
      <c r="V214" s="223"/>
      <c r="W214" s="223"/>
      <c r="X214" s="223"/>
      <c r="Y214" s="223"/>
      <c r="Z214" s="223"/>
      <c r="AA214" s="223"/>
      <c r="AB214" s="223"/>
      <c r="AC214" s="223"/>
      <c r="AD214" s="223"/>
      <c r="AE214" s="223"/>
      <c r="AF214" s="223"/>
      <c r="AG214" s="223"/>
      <c r="AH214" s="223"/>
      <c r="AI214" s="223"/>
      <c r="AJ214" s="223"/>
      <c r="AK214" s="223"/>
    </row>
    <row r="215" spans="1:37" ht="12.75" customHeight="1" x14ac:dyDescent="0.25">
      <c r="A215" s="223"/>
      <c r="B215" s="44"/>
      <c r="C215" s="223"/>
      <c r="D215" s="223"/>
      <c r="E215" s="223"/>
      <c r="F215" s="368"/>
      <c r="G215" s="223"/>
      <c r="H215" s="551"/>
      <c r="I215" s="551"/>
      <c r="J215" s="551"/>
      <c r="K215" s="551"/>
      <c r="L215" s="223"/>
      <c r="M215" s="223"/>
      <c r="N215" s="223"/>
      <c r="O215" s="223"/>
      <c r="P215" s="388"/>
      <c r="Q215" s="223"/>
      <c r="R215" s="223"/>
      <c r="S215" s="223"/>
      <c r="T215" s="42"/>
      <c r="U215" s="223"/>
      <c r="V215" s="223"/>
      <c r="W215" s="223"/>
      <c r="X215" s="223"/>
      <c r="Y215" s="223"/>
      <c r="Z215" s="223"/>
      <c r="AA215" s="223"/>
      <c r="AB215" s="223"/>
      <c r="AC215" s="223"/>
      <c r="AD215" s="223"/>
      <c r="AE215" s="223"/>
      <c r="AF215" s="223"/>
      <c r="AG215" s="223"/>
      <c r="AH215" s="223"/>
      <c r="AI215" s="223"/>
      <c r="AJ215" s="223"/>
      <c r="AK215" s="223"/>
    </row>
    <row r="216" spans="1:37" ht="12.75" customHeight="1" x14ac:dyDescent="0.25">
      <c r="A216" s="223"/>
      <c r="B216" s="44"/>
      <c r="C216" s="223"/>
      <c r="D216" s="223"/>
      <c r="E216" s="223"/>
      <c r="F216" s="368"/>
      <c r="G216" s="223"/>
      <c r="H216" s="551"/>
      <c r="I216" s="551"/>
      <c r="J216" s="551"/>
      <c r="K216" s="551"/>
      <c r="L216" s="223"/>
      <c r="M216" s="223"/>
      <c r="N216" s="223"/>
      <c r="O216" s="223"/>
      <c r="P216" s="388"/>
      <c r="Q216" s="223"/>
      <c r="R216" s="223"/>
      <c r="S216" s="223"/>
      <c r="T216" s="42"/>
      <c r="U216" s="223"/>
      <c r="V216" s="223"/>
      <c r="W216" s="223"/>
      <c r="X216" s="223"/>
      <c r="Y216" s="223"/>
      <c r="Z216" s="223"/>
      <c r="AA216" s="223"/>
      <c r="AB216" s="223"/>
      <c r="AC216" s="223"/>
      <c r="AD216" s="223"/>
      <c r="AE216" s="223"/>
      <c r="AF216" s="223"/>
      <c r="AG216" s="223"/>
      <c r="AH216" s="223"/>
      <c r="AI216" s="223"/>
      <c r="AJ216" s="223"/>
      <c r="AK216" s="223"/>
    </row>
    <row r="217" spans="1:37" ht="12.75" customHeight="1" x14ac:dyDescent="0.25">
      <c r="A217" s="223"/>
      <c r="B217" s="44"/>
      <c r="C217" s="223"/>
      <c r="D217" s="223"/>
      <c r="E217" s="223"/>
      <c r="F217" s="368"/>
      <c r="G217" s="223"/>
      <c r="H217" s="551"/>
      <c r="I217" s="551"/>
      <c r="J217" s="551"/>
      <c r="K217" s="551"/>
      <c r="L217" s="223"/>
      <c r="M217" s="223"/>
      <c r="N217" s="223"/>
      <c r="O217" s="223"/>
      <c r="P217" s="388"/>
      <c r="Q217" s="223"/>
      <c r="R217" s="223"/>
      <c r="S217" s="223"/>
      <c r="T217" s="42"/>
      <c r="U217" s="223"/>
      <c r="V217" s="223"/>
      <c r="W217" s="223"/>
      <c r="X217" s="223"/>
      <c r="Y217" s="223"/>
      <c r="Z217" s="223"/>
      <c r="AA217" s="223"/>
      <c r="AB217" s="223"/>
      <c r="AC217" s="223"/>
      <c r="AD217" s="223"/>
      <c r="AE217" s="223"/>
      <c r="AF217" s="223"/>
      <c r="AG217" s="223"/>
      <c r="AH217" s="223"/>
      <c r="AI217" s="223"/>
      <c r="AJ217" s="223"/>
      <c r="AK217" s="223"/>
    </row>
    <row r="218" spans="1:37" ht="12.75" customHeight="1" x14ac:dyDescent="0.25">
      <c r="A218" s="223"/>
      <c r="B218" s="44"/>
      <c r="C218" s="223"/>
      <c r="D218" s="223"/>
      <c r="E218" s="223"/>
      <c r="F218" s="368"/>
      <c r="G218" s="223"/>
      <c r="H218" s="551"/>
      <c r="I218" s="551"/>
      <c r="J218" s="551"/>
      <c r="K218" s="551"/>
      <c r="L218" s="223"/>
      <c r="M218" s="223"/>
      <c r="N218" s="223"/>
      <c r="O218" s="223"/>
      <c r="P218" s="388"/>
      <c r="Q218" s="223"/>
      <c r="R218" s="223"/>
      <c r="S218" s="223"/>
      <c r="T218" s="42"/>
      <c r="U218" s="223"/>
      <c r="V218" s="223"/>
      <c r="W218" s="223"/>
      <c r="X218" s="223"/>
      <c r="Y218" s="223"/>
      <c r="Z218" s="223"/>
      <c r="AA218" s="223"/>
      <c r="AB218" s="223"/>
      <c r="AC218" s="223"/>
      <c r="AD218" s="223"/>
      <c r="AE218" s="223"/>
      <c r="AF218" s="223"/>
      <c r="AG218" s="223"/>
      <c r="AH218" s="223"/>
      <c r="AI218" s="223"/>
      <c r="AJ218" s="223"/>
      <c r="AK218" s="223"/>
    </row>
    <row r="219" spans="1:37" ht="12.75" customHeight="1" x14ac:dyDescent="0.25">
      <c r="A219" s="223"/>
      <c r="B219" s="44"/>
      <c r="C219" s="223"/>
      <c r="D219" s="223"/>
      <c r="E219" s="223"/>
      <c r="F219" s="368"/>
      <c r="G219" s="223"/>
      <c r="H219" s="551"/>
      <c r="I219" s="551"/>
      <c r="J219" s="551"/>
      <c r="K219" s="551"/>
      <c r="L219" s="223"/>
      <c r="M219" s="223"/>
      <c r="N219" s="223"/>
      <c r="O219" s="223"/>
      <c r="P219" s="388"/>
      <c r="Q219" s="223"/>
      <c r="R219" s="223"/>
      <c r="S219" s="223"/>
      <c r="T219" s="42"/>
      <c r="U219" s="223"/>
      <c r="V219" s="223"/>
      <c r="W219" s="223"/>
      <c r="X219" s="223"/>
      <c r="Y219" s="223"/>
      <c r="Z219" s="223"/>
      <c r="AA219" s="223"/>
      <c r="AB219" s="223"/>
      <c r="AC219" s="223"/>
      <c r="AD219" s="223"/>
      <c r="AE219" s="223"/>
      <c r="AF219" s="223"/>
      <c r="AG219" s="223"/>
      <c r="AH219" s="223"/>
      <c r="AI219" s="223"/>
      <c r="AJ219" s="223"/>
      <c r="AK219" s="223"/>
    </row>
    <row r="220" spans="1:37" ht="12.75" customHeight="1" x14ac:dyDescent="0.25">
      <c r="A220" s="223"/>
      <c r="B220" s="44"/>
      <c r="C220" s="223"/>
      <c r="D220" s="223"/>
      <c r="E220" s="223"/>
      <c r="F220" s="368"/>
      <c r="G220" s="223"/>
      <c r="H220" s="551"/>
      <c r="I220" s="551"/>
      <c r="J220" s="551"/>
      <c r="K220" s="551"/>
      <c r="L220" s="223"/>
      <c r="M220" s="223"/>
      <c r="N220" s="223"/>
      <c r="O220" s="223"/>
      <c r="P220" s="388"/>
      <c r="Q220" s="223"/>
      <c r="R220" s="223"/>
      <c r="S220" s="223"/>
      <c r="T220" s="42"/>
      <c r="U220" s="223"/>
      <c r="V220" s="223"/>
      <c r="W220" s="223"/>
      <c r="X220" s="223"/>
      <c r="Y220" s="223"/>
      <c r="Z220" s="223"/>
      <c r="AA220" s="223"/>
      <c r="AB220" s="223"/>
      <c r="AC220" s="223"/>
      <c r="AD220" s="223"/>
      <c r="AE220" s="223"/>
      <c r="AF220" s="223"/>
      <c r="AG220" s="223"/>
      <c r="AH220" s="223"/>
      <c r="AI220" s="223"/>
      <c r="AJ220" s="223"/>
      <c r="AK220" s="223"/>
    </row>
    <row r="221" spans="1:37" ht="12.75" customHeight="1" x14ac:dyDescent="0.25">
      <c r="A221" s="223"/>
      <c r="B221" s="44"/>
      <c r="C221" s="223"/>
      <c r="D221" s="223"/>
      <c r="E221" s="223"/>
      <c r="F221" s="368"/>
      <c r="G221" s="223"/>
      <c r="H221" s="551"/>
      <c r="I221" s="551"/>
      <c r="J221" s="551"/>
      <c r="K221" s="551"/>
      <c r="L221" s="223"/>
      <c r="M221" s="223"/>
      <c r="N221" s="223"/>
      <c r="O221" s="223"/>
      <c r="P221" s="388"/>
      <c r="Q221" s="223"/>
      <c r="R221" s="223"/>
      <c r="S221" s="223"/>
      <c r="T221" s="42"/>
      <c r="U221" s="223"/>
      <c r="V221" s="223"/>
      <c r="W221" s="223"/>
      <c r="X221" s="223"/>
      <c r="Y221" s="223"/>
      <c r="Z221" s="223"/>
      <c r="AA221" s="223"/>
      <c r="AB221" s="223"/>
      <c r="AC221" s="223"/>
      <c r="AD221" s="223"/>
      <c r="AE221" s="223"/>
      <c r="AF221" s="223"/>
      <c r="AG221" s="223"/>
      <c r="AH221" s="223"/>
      <c r="AI221" s="223"/>
      <c r="AJ221" s="223"/>
      <c r="AK221" s="223"/>
    </row>
    <row r="222" spans="1:37" ht="12.75" customHeight="1" x14ac:dyDescent="0.25">
      <c r="A222" s="223"/>
      <c r="B222" s="44"/>
      <c r="C222" s="223"/>
      <c r="D222" s="223"/>
      <c r="E222" s="223"/>
      <c r="F222" s="368"/>
      <c r="G222" s="223"/>
      <c r="H222" s="551"/>
      <c r="I222" s="551"/>
      <c r="J222" s="551"/>
      <c r="K222" s="551"/>
      <c r="L222" s="223"/>
      <c r="M222" s="223"/>
      <c r="N222" s="223"/>
      <c r="O222" s="223"/>
      <c r="P222" s="388"/>
      <c r="Q222" s="223"/>
      <c r="R222" s="223"/>
      <c r="S222" s="223"/>
      <c r="T222" s="42"/>
      <c r="U222" s="223"/>
      <c r="V222" s="223"/>
      <c r="W222" s="223"/>
      <c r="X222" s="223"/>
      <c r="Y222" s="223"/>
      <c r="Z222" s="223"/>
      <c r="AA222" s="223"/>
      <c r="AB222" s="223"/>
      <c r="AC222" s="223"/>
      <c r="AD222" s="223"/>
      <c r="AE222" s="223"/>
      <c r="AF222" s="223"/>
      <c r="AG222" s="223"/>
      <c r="AH222" s="223"/>
      <c r="AI222" s="223"/>
      <c r="AJ222" s="223"/>
      <c r="AK222" s="223"/>
    </row>
    <row r="223" spans="1:37" ht="12.75" customHeight="1" x14ac:dyDescent="0.25">
      <c r="A223" s="223"/>
      <c r="B223" s="44"/>
      <c r="C223" s="223"/>
      <c r="D223" s="223"/>
      <c r="E223" s="223"/>
      <c r="F223" s="368"/>
      <c r="G223" s="223"/>
      <c r="H223" s="551"/>
      <c r="I223" s="551"/>
      <c r="J223" s="551"/>
      <c r="K223" s="551"/>
      <c r="L223" s="223"/>
      <c r="M223" s="223"/>
      <c r="N223" s="223"/>
      <c r="O223" s="223"/>
      <c r="P223" s="388"/>
      <c r="Q223" s="223"/>
      <c r="R223" s="223"/>
      <c r="S223" s="223"/>
      <c r="T223" s="42"/>
      <c r="U223" s="223"/>
      <c r="V223" s="223"/>
      <c r="W223" s="223"/>
      <c r="X223" s="223"/>
      <c r="Y223" s="223"/>
      <c r="Z223" s="223"/>
      <c r="AA223" s="223"/>
      <c r="AB223" s="223"/>
      <c r="AC223" s="223"/>
      <c r="AD223" s="223"/>
      <c r="AE223" s="223"/>
      <c r="AF223" s="223"/>
      <c r="AG223" s="223"/>
      <c r="AH223" s="223"/>
      <c r="AI223" s="223"/>
      <c r="AJ223" s="223"/>
      <c r="AK223" s="223"/>
    </row>
    <row r="224" spans="1:37" ht="12.75" customHeight="1" x14ac:dyDescent="0.25">
      <c r="A224" s="223"/>
      <c r="B224" s="44"/>
      <c r="C224" s="223"/>
      <c r="D224" s="223"/>
      <c r="E224" s="223"/>
      <c r="F224" s="368"/>
      <c r="G224" s="223"/>
      <c r="H224" s="551"/>
      <c r="I224" s="551"/>
      <c r="J224" s="551"/>
      <c r="K224" s="551"/>
      <c r="L224" s="223"/>
      <c r="M224" s="223"/>
      <c r="N224" s="223"/>
      <c r="O224" s="223"/>
      <c r="P224" s="388"/>
      <c r="Q224" s="223"/>
      <c r="R224" s="223"/>
      <c r="S224" s="223"/>
      <c r="T224" s="42"/>
      <c r="U224" s="223"/>
      <c r="V224" s="223"/>
      <c r="W224" s="223"/>
      <c r="X224" s="223"/>
      <c r="Y224" s="223"/>
      <c r="Z224" s="223"/>
      <c r="AA224" s="223"/>
      <c r="AB224" s="223"/>
      <c r="AC224" s="223"/>
      <c r="AD224" s="223"/>
      <c r="AE224" s="223"/>
      <c r="AF224" s="223"/>
      <c r="AG224" s="223"/>
      <c r="AH224" s="223"/>
      <c r="AI224" s="223"/>
      <c r="AJ224" s="223"/>
      <c r="AK224" s="223"/>
    </row>
    <row r="225" spans="1:37" ht="12.75" customHeight="1" x14ac:dyDescent="0.25">
      <c r="A225" s="223"/>
      <c r="B225" s="44"/>
      <c r="C225" s="223"/>
      <c r="D225" s="223"/>
      <c r="E225" s="223"/>
      <c r="F225" s="368"/>
      <c r="G225" s="223"/>
      <c r="H225" s="551"/>
      <c r="I225" s="551"/>
      <c r="J225" s="551"/>
      <c r="K225" s="551"/>
      <c r="L225" s="223"/>
      <c r="M225" s="223"/>
      <c r="N225" s="223"/>
      <c r="O225" s="223"/>
      <c r="P225" s="388"/>
      <c r="Q225" s="223"/>
      <c r="R225" s="223"/>
      <c r="S225" s="223"/>
      <c r="T225" s="42"/>
      <c r="U225" s="223"/>
      <c r="V225" s="223"/>
      <c r="W225" s="223"/>
      <c r="X225" s="223"/>
      <c r="Y225" s="223"/>
      <c r="Z225" s="223"/>
      <c r="AA225" s="223"/>
      <c r="AB225" s="223"/>
      <c r="AC225" s="223"/>
      <c r="AD225" s="223"/>
      <c r="AE225" s="223"/>
      <c r="AF225" s="223"/>
      <c r="AG225" s="223"/>
      <c r="AH225" s="223"/>
      <c r="AI225" s="223"/>
      <c r="AJ225" s="223"/>
      <c r="AK225" s="223"/>
    </row>
    <row r="226" spans="1:37" ht="12.75" customHeight="1" x14ac:dyDescent="0.25">
      <c r="A226" s="223"/>
      <c r="B226" s="44"/>
      <c r="C226" s="223"/>
      <c r="D226" s="223"/>
      <c r="E226" s="223"/>
      <c r="F226" s="368"/>
      <c r="G226" s="223"/>
      <c r="H226" s="551"/>
      <c r="I226" s="551"/>
      <c r="J226" s="551"/>
      <c r="K226" s="551"/>
      <c r="L226" s="223"/>
      <c r="M226" s="223"/>
      <c r="N226" s="223"/>
      <c r="O226" s="223"/>
      <c r="P226" s="388"/>
      <c r="Q226" s="223"/>
      <c r="R226" s="223"/>
      <c r="S226" s="223"/>
      <c r="T226" s="42"/>
      <c r="U226" s="223"/>
      <c r="V226" s="223"/>
      <c r="W226" s="223"/>
      <c r="X226" s="223"/>
      <c r="Y226" s="223"/>
      <c r="Z226" s="223"/>
      <c r="AA226" s="223"/>
      <c r="AB226" s="223"/>
      <c r="AC226" s="223"/>
      <c r="AD226" s="223"/>
      <c r="AE226" s="223"/>
      <c r="AF226" s="223"/>
      <c r="AG226" s="223"/>
      <c r="AH226" s="223"/>
      <c r="AI226" s="223"/>
      <c r="AJ226" s="223"/>
      <c r="AK226" s="223"/>
    </row>
    <row r="227" spans="1:37" ht="12.75" customHeight="1" x14ac:dyDescent="0.25">
      <c r="A227" s="223"/>
      <c r="B227" s="44"/>
      <c r="C227" s="223"/>
      <c r="D227" s="223"/>
      <c r="E227" s="223"/>
      <c r="F227" s="368"/>
      <c r="G227" s="223"/>
      <c r="H227" s="551"/>
      <c r="I227" s="551"/>
      <c r="J227" s="551"/>
      <c r="K227" s="551"/>
      <c r="L227" s="223"/>
      <c r="M227" s="223"/>
      <c r="N227" s="223"/>
      <c r="O227" s="223"/>
      <c r="P227" s="388"/>
      <c r="Q227" s="223"/>
      <c r="R227" s="223"/>
      <c r="S227" s="223"/>
      <c r="T227" s="42"/>
      <c r="U227" s="223"/>
      <c r="V227" s="223"/>
      <c r="W227" s="223"/>
      <c r="X227" s="223"/>
      <c r="Y227" s="223"/>
      <c r="Z227" s="223"/>
      <c r="AA227" s="223"/>
      <c r="AB227" s="223"/>
      <c r="AC227" s="223"/>
      <c r="AD227" s="223"/>
      <c r="AE227" s="223"/>
      <c r="AF227" s="223"/>
      <c r="AG227" s="223"/>
      <c r="AH227" s="223"/>
      <c r="AI227" s="223"/>
      <c r="AJ227" s="223"/>
      <c r="AK227" s="223"/>
    </row>
    <row r="228" spans="1:37" ht="12.75" customHeight="1" x14ac:dyDescent="0.25">
      <c r="A228" s="223"/>
      <c r="B228" s="44"/>
      <c r="C228" s="223"/>
      <c r="D228" s="223"/>
      <c r="E228" s="223"/>
      <c r="F228" s="368"/>
      <c r="G228" s="223"/>
      <c r="H228" s="551"/>
      <c r="I228" s="551"/>
      <c r="J228" s="551"/>
      <c r="K228" s="551"/>
      <c r="L228" s="223"/>
      <c r="M228" s="223"/>
      <c r="N228" s="223"/>
      <c r="O228" s="223"/>
      <c r="P228" s="388"/>
      <c r="Q228" s="223"/>
      <c r="R228" s="223"/>
      <c r="S228" s="223"/>
      <c r="T228" s="42"/>
      <c r="U228" s="223"/>
      <c r="V228" s="223"/>
      <c r="W228" s="223"/>
      <c r="X228" s="223"/>
      <c r="Y228" s="223"/>
      <c r="Z228" s="223"/>
      <c r="AA228" s="223"/>
      <c r="AB228" s="223"/>
      <c r="AC228" s="223"/>
      <c r="AD228" s="223"/>
      <c r="AE228" s="223"/>
      <c r="AF228" s="223"/>
      <c r="AG228" s="223"/>
      <c r="AH228" s="223"/>
      <c r="AI228" s="223"/>
      <c r="AJ228" s="223"/>
      <c r="AK228" s="223"/>
    </row>
    <row r="229" spans="1:37" ht="12.75" customHeight="1" x14ac:dyDescent="0.25">
      <c r="A229" s="223"/>
      <c r="B229" s="44"/>
      <c r="C229" s="223"/>
      <c r="D229" s="223"/>
      <c r="E229" s="223"/>
      <c r="F229" s="368"/>
      <c r="G229" s="223"/>
      <c r="H229" s="551"/>
      <c r="I229" s="551"/>
      <c r="J229" s="551"/>
      <c r="K229" s="551"/>
      <c r="L229" s="223"/>
      <c r="M229" s="223"/>
      <c r="N229" s="223"/>
      <c r="O229" s="223"/>
      <c r="P229" s="388"/>
      <c r="Q229" s="223"/>
      <c r="R229" s="223"/>
      <c r="S229" s="223"/>
      <c r="T229" s="42"/>
      <c r="U229" s="223"/>
      <c r="V229" s="223"/>
      <c r="W229" s="223"/>
      <c r="X229" s="223"/>
      <c r="Y229" s="223"/>
      <c r="Z229" s="223"/>
      <c r="AA229" s="223"/>
      <c r="AB229" s="223"/>
      <c r="AC229" s="223"/>
      <c r="AD229" s="223"/>
      <c r="AE229" s="223"/>
      <c r="AF229" s="223"/>
      <c r="AG229" s="223"/>
      <c r="AH229" s="223"/>
      <c r="AI229" s="223"/>
      <c r="AJ229" s="223"/>
      <c r="AK229" s="223"/>
    </row>
    <row r="230" spans="1:37" ht="12.75" customHeight="1" x14ac:dyDescent="0.25">
      <c r="A230" s="223"/>
      <c r="B230" s="44"/>
      <c r="C230" s="223"/>
      <c r="D230" s="223"/>
      <c r="E230" s="223"/>
      <c r="F230" s="368"/>
      <c r="G230" s="223"/>
      <c r="H230" s="551"/>
      <c r="I230" s="551"/>
      <c r="J230" s="551"/>
      <c r="K230" s="551"/>
      <c r="L230" s="223"/>
      <c r="M230" s="223"/>
      <c r="N230" s="223"/>
      <c r="O230" s="223"/>
      <c r="P230" s="388"/>
      <c r="Q230" s="223"/>
      <c r="R230" s="223"/>
      <c r="S230" s="223"/>
      <c r="T230" s="42"/>
      <c r="U230" s="223"/>
      <c r="V230" s="223"/>
      <c r="W230" s="223"/>
      <c r="X230" s="223"/>
      <c r="Y230" s="223"/>
      <c r="Z230" s="223"/>
      <c r="AA230" s="223"/>
      <c r="AB230" s="223"/>
      <c r="AC230" s="223"/>
      <c r="AD230" s="223"/>
      <c r="AE230" s="223"/>
      <c r="AF230" s="223"/>
      <c r="AG230" s="223"/>
      <c r="AH230" s="223"/>
      <c r="AI230" s="223"/>
      <c r="AJ230" s="223"/>
      <c r="AK230" s="223"/>
    </row>
    <row r="231" spans="1:37" ht="12.75" customHeight="1" x14ac:dyDescent="0.25">
      <c r="A231" s="223"/>
      <c r="B231" s="44"/>
      <c r="C231" s="223"/>
      <c r="D231" s="223"/>
      <c r="E231" s="223"/>
      <c r="F231" s="368"/>
      <c r="G231" s="223"/>
      <c r="H231" s="551"/>
      <c r="I231" s="551"/>
      <c r="J231" s="551"/>
      <c r="K231" s="551"/>
      <c r="L231" s="223"/>
      <c r="M231" s="223"/>
      <c r="N231" s="223"/>
      <c r="O231" s="223"/>
      <c r="P231" s="388"/>
      <c r="Q231" s="223"/>
      <c r="R231" s="223"/>
      <c r="S231" s="223"/>
      <c r="T231" s="42"/>
      <c r="U231" s="223"/>
      <c r="V231" s="223"/>
      <c r="W231" s="223"/>
      <c r="X231" s="223"/>
      <c r="Y231" s="223"/>
      <c r="Z231" s="223"/>
      <c r="AA231" s="223"/>
      <c r="AB231" s="223"/>
      <c r="AC231" s="223"/>
      <c r="AD231" s="223"/>
      <c r="AE231" s="223"/>
      <c r="AF231" s="223"/>
      <c r="AG231" s="223"/>
      <c r="AH231" s="223"/>
      <c r="AI231" s="223"/>
      <c r="AJ231" s="223"/>
      <c r="AK231" s="223"/>
    </row>
    <row r="232" spans="1:37" ht="12.75" customHeight="1" x14ac:dyDescent="0.25">
      <c r="A232" s="223"/>
      <c r="B232" s="44"/>
      <c r="C232" s="223"/>
      <c r="D232" s="223"/>
      <c r="E232" s="223"/>
      <c r="F232" s="368"/>
      <c r="G232" s="223"/>
      <c r="H232" s="551"/>
      <c r="I232" s="551"/>
      <c r="J232" s="551"/>
      <c r="K232" s="551"/>
      <c r="L232" s="223"/>
      <c r="M232" s="223"/>
      <c r="N232" s="223"/>
      <c r="O232" s="223"/>
      <c r="P232" s="388"/>
      <c r="Q232" s="223"/>
      <c r="R232" s="223"/>
      <c r="S232" s="223"/>
      <c r="T232" s="42"/>
      <c r="U232" s="223"/>
      <c r="V232" s="223"/>
      <c r="W232" s="223"/>
      <c r="X232" s="223"/>
      <c r="Y232" s="223"/>
      <c r="Z232" s="223"/>
      <c r="AA232" s="223"/>
      <c r="AB232" s="223"/>
      <c r="AC232" s="223"/>
      <c r="AD232" s="223"/>
      <c r="AE232" s="223"/>
      <c r="AF232" s="223"/>
      <c r="AG232" s="223"/>
      <c r="AH232" s="223"/>
      <c r="AI232" s="223"/>
      <c r="AJ232" s="223"/>
      <c r="AK232" s="223"/>
    </row>
    <row r="233" spans="1:37" ht="12.75" customHeight="1" x14ac:dyDescent="0.25">
      <c r="A233" s="223"/>
      <c r="B233" s="44"/>
      <c r="C233" s="223"/>
      <c r="D233" s="223"/>
      <c r="E233" s="223"/>
      <c r="F233" s="368"/>
      <c r="G233" s="223"/>
      <c r="H233" s="551"/>
      <c r="I233" s="551"/>
      <c r="J233" s="551"/>
      <c r="K233" s="551"/>
      <c r="L233" s="223"/>
      <c r="M233" s="223"/>
      <c r="N233" s="223"/>
      <c r="O233" s="223"/>
      <c r="P233" s="388"/>
      <c r="Q233" s="223"/>
      <c r="R233" s="223"/>
      <c r="S233" s="223"/>
      <c r="T233" s="42"/>
      <c r="U233" s="223"/>
      <c r="V233" s="223"/>
      <c r="W233" s="223"/>
      <c r="X233" s="223"/>
      <c r="Y233" s="223"/>
      <c r="Z233" s="223"/>
      <c r="AA233" s="223"/>
      <c r="AB233" s="223"/>
      <c r="AC233" s="223"/>
      <c r="AD233" s="223"/>
      <c r="AE233" s="223"/>
      <c r="AF233" s="223"/>
      <c r="AG233" s="223"/>
      <c r="AH233" s="223"/>
      <c r="AI233" s="223"/>
      <c r="AJ233" s="223"/>
      <c r="AK233" s="223"/>
    </row>
    <row r="234" spans="1:37" ht="12.75" customHeight="1" x14ac:dyDescent="0.25">
      <c r="A234" s="223"/>
      <c r="B234" s="44"/>
      <c r="C234" s="223"/>
      <c r="D234" s="223"/>
      <c r="E234" s="223"/>
      <c r="F234" s="368"/>
      <c r="G234" s="223"/>
      <c r="H234" s="551"/>
      <c r="I234" s="551"/>
      <c r="J234" s="551"/>
      <c r="K234" s="551"/>
      <c r="L234" s="223"/>
      <c r="M234" s="223"/>
      <c r="N234" s="223"/>
      <c r="O234" s="223"/>
      <c r="P234" s="388"/>
      <c r="Q234" s="223"/>
      <c r="R234" s="223"/>
      <c r="S234" s="223"/>
      <c r="T234" s="42"/>
      <c r="U234" s="223"/>
      <c r="V234" s="223"/>
      <c r="W234" s="223"/>
      <c r="X234" s="223"/>
      <c r="Y234" s="223"/>
      <c r="Z234" s="223"/>
      <c r="AA234" s="223"/>
      <c r="AB234" s="223"/>
      <c r="AC234" s="223"/>
      <c r="AD234" s="223"/>
      <c r="AE234" s="223"/>
      <c r="AF234" s="223"/>
      <c r="AG234" s="223"/>
      <c r="AH234" s="223"/>
      <c r="AI234" s="223"/>
      <c r="AJ234" s="223"/>
      <c r="AK234" s="223"/>
    </row>
    <row r="235" spans="1:37" ht="12.75" customHeight="1" x14ac:dyDescent="0.25">
      <c r="A235" s="223"/>
      <c r="B235" s="44"/>
      <c r="C235" s="223"/>
      <c r="D235" s="223"/>
      <c r="E235" s="223"/>
      <c r="F235" s="368"/>
      <c r="G235" s="223"/>
      <c r="H235" s="551"/>
      <c r="I235" s="551"/>
      <c r="J235" s="551"/>
      <c r="K235" s="551"/>
      <c r="L235" s="223"/>
      <c r="M235" s="223"/>
      <c r="N235" s="223"/>
      <c r="O235" s="223"/>
      <c r="P235" s="388"/>
      <c r="Q235" s="223"/>
      <c r="R235" s="223"/>
      <c r="S235" s="223"/>
      <c r="T235" s="42"/>
      <c r="U235" s="223"/>
      <c r="V235" s="223"/>
      <c r="W235" s="223"/>
      <c r="X235" s="223"/>
      <c r="Y235" s="223"/>
      <c r="Z235" s="223"/>
      <c r="AA235" s="223"/>
      <c r="AB235" s="223"/>
      <c r="AC235" s="223"/>
      <c r="AD235" s="223"/>
      <c r="AE235" s="223"/>
      <c r="AF235" s="223"/>
      <c r="AG235" s="223"/>
      <c r="AH235" s="223"/>
      <c r="AI235" s="223"/>
      <c r="AJ235" s="223"/>
      <c r="AK235" s="223"/>
    </row>
    <row r="236" spans="1:37" ht="12.75" customHeight="1" x14ac:dyDescent="0.25">
      <c r="A236" s="223"/>
      <c r="B236" s="44"/>
      <c r="C236" s="223"/>
      <c r="D236" s="223"/>
      <c r="E236" s="223"/>
      <c r="F236" s="368"/>
      <c r="G236" s="223"/>
      <c r="H236" s="551"/>
      <c r="I236" s="551"/>
      <c r="J236" s="551"/>
      <c r="K236" s="551"/>
      <c r="L236" s="223"/>
      <c r="M236" s="223"/>
      <c r="N236" s="223"/>
      <c r="O236" s="223"/>
      <c r="P236" s="388"/>
      <c r="Q236" s="223"/>
      <c r="R236" s="223"/>
      <c r="S236" s="223"/>
      <c r="T236" s="42"/>
      <c r="U236" s="223"/>
      <c r="V236" s="223"/>
      <c r="W236" s="223"/>
      <c r="X236" s="223"/>
      <c r="Y236" s="223"/>
      <c r="Z236" s="223"/>
      <c r="AA236" s="223"/>
      <c r="AB236" s="223"/>
      <c r="AC236" s="223"/>
      <c r="AD236" s="223"/>
      <c r="AE236" s="223"/>
      <c r="AF236" s="223"/>
      <c r="AG236" s="223"/>
      <c r="AH236" s="223"/>
      <c r="AI236" s="223"/>
      <c r="AJ236" s="223"/>
      <c r="AK236" s="223"/>
    </row>
    <row r="237" spans="1:37" ht="12.75" customHeight="1" x14ac:dyDescent="0.25">
      <c r="A237" s="223"/>
      <c r="B237" s="44"/>
      <c r="C237" s="223"/>
      <c r="D237" s="223"/>
      <c r="E237" s="223"/>
      <c r="F237" s="368"/>
      <c r="G237" s="223"/>
      <c r="H237" s="551"/>
      <c r="I237" s="551"/>
      <c r="J237" s="551"/>
      <c r="K237" s="551"/>
      <c r="L237" s="223"/>
      <c r="M237" s="223"/>
      <c r="N237" s="223"/>
      <c r="O237" s="223"/>
      <c r="P237" s="388"/>
      <c r="Q237" s="223"/>
      <c r="R237" s="223"/>
      <c r="S237" s="223"/>
      <c r="T237" s="42"/>
      <c r="U237" s="223"/>
      <c r="V237" s="223"/>
      <c r="W237" s="223"/>
      <c r="X237" s="223"/>
      <c r="Y237" s="223"/>
      <c r="Z237" s="223"/>
      <c r="AA237" s="223"/>
      <c r="AB237" s="223"/>
      <c r="AC237" s="223"/>
      <c r="AD237" s="223"/>
      <c r="AE237" s="223"/>
      <c r="AF237" s="223"/>
      <c r="AG237" s="223"/>
      <c r="AH237" s="223"/>
      <c r="AI237" s="223"/>
      <c r="AJ237" s="223"/>
      <c r="AK237" s="223"/>
    </row>
    <row r="238" spans="1:37" ht="12.75" customHeight="1" x14ac:dyDescent="0.25">
      <c r="A238" s="223"/>
      <c r="B238" s="44"/>
      <c r="C238" s="223"/>
      <c r="D238" s="223"/>
      <c r="E238" s="223"/>
      <c r="F238" s="368"/>
      <c r="G238" s="223"/>
      <c r="H238" s="551"/>
      <c r="I238" s="551"/>
      <c r="J238" s="551"/>
      <c r="K238" s="551"/>
      <c r="L238" s="223"/>
      <c r="M238" s="223"/>
      <c r="N238" s="223"/>
      <c r="O238" s="223"/>
      <c r="P238" s="388"/>
      <c r="Q238" s="223"/>
      <c r="R238" s="223"/>
      <c r="S238" s="223"/>
      <c r="T238" s="42"/>
      <c r="U238" s="223"/>
      <c r="V238" s="223"/>
      <c r="W238" s="223"/>
      <c r="X238" s="223"/>
      <c r="Y238" s="223"/>
      <c r="Z238" s="223"/>
      <c r="AA238" s="223"/>
      <c r="AB238" s="223"/>
      <c r="AC238" s="223"/>
      <c r="AD238" s="223"/>
      <c r="AE238" s="223"/>
      <c r="AF238" s="223"/>
      <c r="AG238" s="223"/>
      <c r="AH238" s="223"/>
      <c r="AI238" s="223"/>
      <c r="AJ238" s="223"/>
      <c r="AK238" s="223"/>
    </row>
    <row r="239" spans="1:37" ht="12.75" customHeight="1" x14ac:dyDescent="0.25">
      <c r="A239" s="223"/>
      <c r="B239" s="44"/>
      <c r="C239" s="223"/>
      <c r="D239" s="223"/>
      <c r="E239" s="223"/>
      <c r="F239" s="368"/>
      <c r="G239" s="223"/>
      <c r="H239" s="551"/>
      <c r="I239" s="551"/>
      <c r="J239" s="551"/>
      <c r="K239" s="551"/>
      <c r="L239" s="223"/>
      <c r="M239" s="223"/>
      <c r="N239" s="223"/>
      <c r="O239" s="223"/>
      <c r="P239" s="388"/>
      <c r="Q239" s="223"/>
      <c r="R239" s="223"/>
      <c r="S239" s="223"/>
      <c r="T239" s="42"/>
      <c r="U239" s="223"/>
      <c r="V239" s="223"/>
      <c r="W239" s="223"/>
      <c r="X239" s="223"/>
      <c r="Y239" s="223"/>
      <c r="Z239" s="223"/>
      <c r="AA239" s="223"/>
      <c r="AB239" s="223"/>
      <c r="AC239" s="223"/>
      <c r="AD239" s="223"/>
      <c r="AE239" s="223"/>
      <c r="AF239" s="223"/>
      <c r="AG239" s="223"/>
      <c r="AH239" s="223"/>
      <c r="AI239" s="223"/>
      <c r="AJ239" s="223"/>
      <c r="AK239" s="223"/>
    </row>
    <row r="240" spans="1:37" ht="12.75" customHeight="1" x14ac:dyDescent="0.25">
      <c r="A240" s="223"/>
      <c r="B240" s="44"/>
      <c r="C240" s="223"/>
      <c r="D240" s="223"/>
      <c r="E240" s="223"/>
      <c r="F240" s="368"/>
      <c r="G240" s="223"/>
      <c r="H240" s="551"/>
      <c r="I240" s="551"/>
      <c r="J240" s="551"/>
      <c r="K240" s="551"/>
      <c r="L240" s="223"/>
      <c r="M240" s="223"/>
      <c r="N240" s="223"/>
      <c r="O240" s="223"/>
      <c r="P240" s="388"/>
      <c r="Q240" s="223"/>
      <c r="R240" s="223"/>
      <c r="S240" s="223"/>
      <c r="T240" s="42"/>
      <c r="U240" s="223"/>
      <c r="V240" s="223"/>
      <c r="W240" s="223"/>
      <c r="X240" s="223"/>
      <c r="Y240" s="223"/>
      <c r="Z240" s="223"/>
      <c r="AA240" s="223"/>
      <c r="AB240" s="223"/>
      <c r="AC240" s="223"/>
      <c r="AD240" s="223"/>
      <c r="AE240" s="223"/>
      <c r="AF240" s="223"/>
      <c r="AG240" s="223"/>
      <c r="AH240" s="223"/>
      <c r="AI240" s="223"/>
      <c r="AJ240" s="223"/>
      <c r="AK240" s="223"/>
    </row>
    <row r="241" spans="1:37" ht="12.75" customHeight="1" x14ac:dyDescent="0.25">
      <c r="A241" s="223"/>
      <c r="B241" s="44"/>
      <c r="C241" s="223"/>
      <c r="D241" s="223"/>
      <c r="E241" s="223"/>
      <c r="F241" s="368"/>
      <c r="G241" s="223"/>
      <c r="H241" s="551"/>
      <c r="I241" s="551"/>
      <c r="J241" s="551"/>
      <c r="K241" s="551"/>
      <c r="L241" s="223"/>
      <c r="M241" s="223"/>
      <c r="N241" s="223"/>
      <c r="O241" s="223"/>
      <c r="P241" s="388"/>
      <c r="Q241" s="223"/>
      <c r="R241" s="223"/>
      <c r="S241" s="223"/>
      <c r="T241" s="42"/>
      <c r="U241" s="223"/>
      <c r="V241" s="223"/>
      <c r="W241" s="223"/>
      <c r="X241" s="223"/>
      <c r="Y241" s="223"/>
      <c r="Z241" s="223"/>
      <c r="AA241" s="223"/>
      <c r="AB241" s="223"/>
      <c r="AC241" s="223"/>
      <c r="AD241" s="223"/>
      <c r="AE241" s="223"/>
      <c r="AF241" s="223"/>
      <c r="AG241" s="223"/>
      <c r="AH241" s="223"/>
      <c r="AI241" s="223"/>
      <c r="AJ241" s="223"/>
      <c r="AK241" s="223"/>
    </row>
    <row r="242" spans="1:37" ht="12.75" customHeight="1" x14ac:dyDescent="0.25">
      <c r="A242" s="223"/>
      <c r="B242" s="44"/>
      <c r="C242" s="223"/>
      <c r="D242" s="223"/>
      <c r="E242" s="223"/>
      <c r="F242" s="368"/>
      <c r="G242" s="223"/>
      <c r="H242" s="551"/>
      <c r="I242" s="551"/>
      <c r="J242" s="551"/>
      <c r="K242" s="551"/>
      <c r="L242" s="223"/>
      <c r="M242" s="223"/>
      <c r="N242" s="223"/>
      <c r="O242" s="223"/>
      <c r="P242" s="388"/>
      <c r="Q242" s="223"/>
      <c r="R242" s="223"/>
      <c r="S242" s="223"/>
      <c r="T242" s="42"/>
      <c r="U242" s="223"/>
      <c r="V242" s="223"/>
      <c r="W242" s="223"/>
      <c r="X242" s="223"/>
      <c r="Y242" s="223"/>
      <c r="Z242" s="223"/>
      <c r="AA242" s="223"/>
      <c r="AB242" s="223"/>
      <c r="AC242" s="223"/>
      <c r="AD242" s="223"/>
      <c r="AE242" s="223"/>
      <c r="AF242" s="223"/>
      <c r="AG242" s="223"/>
      <c r="AH242" s="223"/>
      <c r="AI242" s="223"/>
      <c r="AJ242" s="223"/>
      <c r="AK242" s="223"/>
    </row>
    <row r="243" spans="1:37" ht="12.75" customHeight="1" x14ac:dyDescent="0.25">
      <c r="A243" s="223"/>
      <c r="B243" s="44"/>
      <c r="C243" s="223"/>
      <c r="D243" s="223"/>
      <c r="E243" s="223"/>
      <c r="F243" s="368"/>
      <c r="G243" s="223"/>
      <c r="H243" s="551"/>
      <c r="I243" s="551"/>
      <c r="J243" s="551"/>
      <c r="K243" s="551"/>
      <c r="L243" s="223"/>
      <c r="M243" s="223"/>
      <c r="N243" s="223"/>
      <c r="O243" s="223"/>
      <c r="P243" s="388"/>
      <c r="Q243" s="223"/>
      <c r="R243" s="223"/>
      <c r="S243" s="223"/>
      <c r="T243" s="42"/>
      <c r="U243" s="223"/>
      <c r="V243" s="223"/>
      <c r="W243" s="223"/>
      <c r="X243" s="223"/>
      <c r="Y243" s="223"/>
      <c r="Z243" s="223"/>
      <c r="AA243" s="223"/>
      <c r="AB243" s="223"/>
      <c r="AC243" s="223"/>
      <c r="AD243" s="223"/>
      <c r="AE243" s="223"/>
      <c r="AF243" s="223"/>
      <c r="AG243" s="223"/>
      <c r="AH243" s="223"/>
      <c r="AI243" s="223"/>
      <c r="AJ243" s="223"/>
      <c r="AK243" s="223"/>
    </row>
    <row r="244" spans="1:37" ht="12.75" customHeight="1" x14ac:dyDescent="0.25">
      <c r="A244" s="223"/>
      <c r="B244" s="44"/>
      <c r="C244" s="223"/>
      <c r="D244" s="223"/>
      <c r="E244" s="223"/>
      <c r="F244" s="368"/>
      <c r="G244" s="223"/>
      <c r="H244" s="551"/>
      <c r="I244" s="551"/>
      <c r="J244" s="551"/>
      <c r="K244" s="551"/>
      <c r="L244" s="223"/>
      <c r="M244" s="223"/>
      <c r="N244" s="223"/>
      <c r="O244" s="223"/>
      <c r="P244" s="388"/>
      <c r="Q244" s="223"/>
      <c r="R244" s="223"/>
      <c r="S244" s="223"/>
      <c r="T244" s="42"/>
      <c r="U244" s="223"/>
      <c r="V244" s="223"/>
      <c r="W244" s="223"/>
      <c r="X244" s="223"/>
      <c r="Y244" s="223"/>
      <c r="Z244" s="223"/>
      <c r="AA244" s="223"/>
      <c r="AB244" s="223"/>
      <c r="AC244" s="223"/>
      <c r="AD244" s="223"/>
      <c r="AE244" s="223"/>
      <c r="AF244" s="223"/>
      <c r="AG244" s="223"/>
      <c r="AH244" s="223"/>
      <c r="AI244" s="223"/>
      <c r="AJ244" s="223"/>
      <c r="AK244" s="223"/>
    </row>
    <row r="245" spans="1:37" ht="12.75" customHeight="1" x14ac:dyDescent="0.25">
      <c r="A245" s="223"/>
      <c r="B245" s="44"/>
      <c r="C245" s="223"/>
      <c r="D245" s="223"/>
      <c r="E245" s="223"/>
      <c r="F245" s="368"/>
      <c r="G245" s="223"/>
      <c r="H245" s="551"/>
      <c r="I245" s="551"/>
      <c r="J245" s="551"/>
      <c r="K245" s="551"/>
      <c r="L245" s="223"/>
      <c r="M245" s="223"/>
      <c r="N245" s="223"/>
      <c r="O245" s="223"/>
      <c r="P245" s="388"/>
      <c r="Q245" s="223"/>
      <c r="R245" s="223"/>
      <c r="S245" s="223"/>
      <c r="T245" s="42"/>
      <c r="U245" s="223"/>
      <c r="V245" s="223"/>
      <c r="W245" s="223"/>
      <c r="X245" s="223"/>
      <c r="Y245" s="223"/>
      <c r="Z245" s="223"/>
      <c r="AA245" s="223"/>
      <c r="AB245" s="223"/>
      <c r="AC245" s="223"/>
      <c r="AD245" s="223"/>
      <c r="AE245" s="223"/>
      <c r="AF245" s="223"/>
      <c r="AG245" s="223"/>
      <c r="AH245" s="223"/>
      <c r="AI245" s="223"/>
      <c r="AJ245" s="223"/>
      <c r="AK245" s="223"/>
    </row>
    <row r="246" spans="1:37" ht="12.75" customHeight="1" x14ac:dyDescent="0.25">
      <c r="A246" s="223"/>
      <c r="B246" s="44"/>
      <c r="C246" s="223"/>
      <c r="D246" s="223"/>
      <c r="E246" s="223"/>
      <c r="F246" s="368"/>
      <c r="G246" s="223"/>
      <c r="H246" s="551"/>
      <c r="I246" s="551"/>
      <c r="J246" s="551"/>
      <c r="K246" s="551"/>
      <c r="L246" s="223"/>
      <c r="M246" s="223"/>
      <c r="N246" s="223"/>
      <c r="O246" s="223"/>
      <c r="P246" s="388"/>
      <c r="Q246" s="223"/>
      <c r="R246" s="223"/>
      <c r="S246" s="223"/>
      <c r="T246" s="42"/>
      <c r="U246" s="223"/>
      <c r="V246" s="223"/>
      <c r="W246" s="223"/>
      <c r="X246" s="223"/>
      <c r="Y246" s="223"/>
      <c r="Z246" s="223"/>
      <c r="AA246" s="223"/>
      <c r="AB246" s="223"/>
      <c r="AC246" s="223"/>
      <c r="AD246" s="223"/>
      <c r="AE246" s="223"/>
      <c r="AF246" s="223"/>
      <c r="AG246" s="223"/>
      <c r="AH246" s="223"/>
      <c r="AI246" s="223"/>
      <c r="AJ246" s="223"/>
      <c r="AK246" s="223"/>
    </row>
    <row r="247" spans="1:37" ht="12.75" customHeight="1" x14ac:dyDescent="0.25">
      <c r="A247" s="223"/>
      <c r="B247" s="44"/>
      <c r="C247" s="223"/>
      <c r="D247" s="223"/>
      <c r="E247" s="223"/>
      <c r="F247" s="368"/>
      <c r="G247" s="223"/>
      <c r="H247" s="551"/>
      <c r="I247" s="551"/>
      <c r="J247" s="551"/>
      <c r="K247" s="551"/>
      <c r="L247" s="223"/>
      <c r="M247" s="223"/>
      <c r="N247" s="223"/>
      <c r="O247" s="223"/>
      <c r="P247" s="388"/>
      <c r="Q247" s="223"/>
      <c r="R247" s="223"/>
      <c r="S247" s="223"/>
      <c r="T247" s="42"/>
      <c r="U247" s="223"/>
      <c r="V247" s="223"/>
      <c r="W247" s="223"/>
      <c r="X247" s="223"/>
      <c r="Y247" s="223"/>
      <c r="Z247" s="223"/>
      <c r="AA247" s="223"/>
      <c r="AB247" s="223"/>
      <c r="AC247" s="223"/>
      <c r="AD247" s="223"/>
      <c r="AE247" s="223"/>
      <c r="AF247" s="223"/>
      <c r="AG247" s="223"/>
      <c r="AH247" s="223"/>
      <c r="AI247" s="223"/>
      <c r="AJ247" s="223"/>
      <c r="AK247" s="223"/>
    </row>
    <row r="248" spans="1:37" ht="12.75" customHeight="1" x14ac:dyDescent="0.25">
      <c r="A248" s="223"/>
      <c r="B248" s="44"/>
      <c r="C248" s="223"/>
      <c r="D248" s="223"/>
      <c r="E248" s="223"/>
      <c r="F248" s="368"/>
      <c r="G248" s="223"/>
      <c r="H248" s="551"/>
      <c r="I248" s="551"/>
      <c r="J248" s="551"/>
      <c r="K248" s="551"/>
      <c r="L248" s="223"/>
      <c r="M248" s="223"/>
      <c r="N248" s="223"/>
      <c r="O248" s="223"/>
      <c r="P248" s="388"/>
      <c r="Q248" s="223"/>
      <c r="R248" s="223"/>
      <c r="S248" s="223"/>
      <c r="T248" s="42"/>
      <c r="U248" s="223"/>
      <c r="V248" s="223"/>
      <c r="W248" s="223"/>
      <c r="X248" s="223"/>
      <c r="Y248" s="223"/>
      <c r="Z248" s="223"/>
      <c r="AA248" s="223"/>
      <c r="AB248" s="223"/>
      <c r="AC248" s="223"/>
      <c r="AD248" s="223"/>
      <c r="AE248" s="223"/>
      <c r="AF248" s="223"/>
      <c r="AG248" s="223"/>
      <c r="AH248" s="223"/>
      <c r="AI248" s="223"/>
      <c r="AJ248" s="223"/>
      <c r="AK248" s="223"/>
    </row>
    <row r="249" spans="1:37" ht="12.75" customHeight="1" x14ac:dyDescent="0.25">
      <c r="A249" s="223"/>
      <c r="B249" s="44"/>
      <c r="C249" s="223"/>
      <c r="D249" s="223"/>
      <c r="E249" s="223"/>
      <c r="F249" s="368"/>
      <c r="G249" s="223"/>
      <c r="H249" s="551"/>
      <c r="I249" s="551"/>
      <c r="J249" s="551"/>
      <c r="K249" s="551"/>
      <c r="L249" s="223"/>
      <c r="M249" s="223"/>
      <c r="N249" s="223"/>
      <c r="O249" s="223"/>
      <c r="P249" s="388"/>
      <c r="Q249" s="223"/>
      <c r="R249" s="223"/>
      <c r="S249" s="223"/>
      <c r="T249" s="42"/>
      <c r="U249" s="223"/>
      <c r="V249" s="223"/>
      <c r="W249" s="223"/>
      <c r="X249" s="223"/>
      <c r="Y249" s="223"/>
      <c r="Z249" s="223"/>
      <c r="AA249" s="223"/>
      <c r="AB249" s="223"/>
      <c r="AC249" s="223"/>
      <c r="AD249" s="223"/>
      <c r="AE249" s="223"/>
      <c r="AF249" s="223"/>
      <c r="AG249" s="223"/>
      <c r="AH249" s="223"/>
      <c r="AI249" s="223"/>
      <c r="AJ249" s="223"/>
      <c r="AK249" s="223"/>
    </row>
    <row r="250" spans="1:37" ht="12.75" customHeight="1" x14ac:dyDescent="0.25">
      <c r="A250" s="223"/>
      <c r="B250" s="44"/>
      <c r="C250" s="223"/>
      <c r="D250" s="223"/>
      <c r="E250" s="223"/>
      <c r="F250" s="368"/>
      <c r="G250" s="223"/>
      <c r="H250" s="551"/>
      <c r="I250" s="551"/>
      <c r="J250" s="551"/>
      <c r="K250" s="551"/>
      <c r="L250" s="223"/>
      <c r="M250" s="223"/>
      <c r="N250" s="223"/>
      <c r="O250" s="223"/>
      <c r="P250" s="388"/>
      <c r="Q250" s="223"/>
      <c r="R250" s="223"/>
      <c r="S250" s="223"/>
      <c r="T250" s="42"/>
      <c r="U250" s="223"/>
      <c r="V250" s="223"/>
      <c r="W250" s="223"/>
      <c r="X250" s="223"/>
      <c r="Y250" s="223"/>
      <c r="Z250" s="223"/>
      <c r="AA250" s="223"/>
      <c r="AB250" s="223"/>
      <c r="AC250" s="223"/>
      <c r="AD250" s="223"/>
      <c r="AE250" s="223"/>
      <c r="AF250" s="223"/>
      <c r="AG250" s="223"/>
      <c r="AH250" s="223"/>
      <c r="AI250" s="223"/>
      <c r="AJ250" s="223"/>
      <c r="AK250" s="223"/>
    </row>
    <row r="251" spans="1:37" ht="12.75" customHeight="1" x14ac:dyDescent="0.25">
      <c r="A251" s="223"/>
      <c r="B251" s="44"/>
      <c r="C251" s="223"/>
      <c r="D251" s="223"/>
      <c r="E251" s="223"/>
      <c r="F251" s="368"/>
      <c r="G251" s="223"/>
      <c r="H251" s="551"/>
      <c r="I251" s="551"/>
      <c r="J251" s="551"/>
      <c r="K251" s="551"/>
      <c r="L251" s="223"/>
      <c r="M251" s="223"/>
      <c r="N251" s="223"/>
      <c r="O251" s="223"/>
      <c r="P251" s="388"/>
      <c r="Q251" s="223"/>
      <c r="R251" s="223"/>
      <c r="S251" s="223"/>
      <c r="T251" s="42"/>
      <c r="U251" s="223"/>
      <c r="V251" s="223"/>
      <c r="W251" s="223"/>
      <c r="X251" s="223"/>
      <c r="Y251" s="223"/>
      <c r="Z251" s="223"/>
      <c r="AA251" s="223"/>
      <c r="AB251" s="223"/>
      <c r="AC251" s="223"/>
      <c r="AD251" s="223"/>
      <c r="AE251" s="223"/>
      <c r="AF251" s="223"/>
      <c r="AG251" s="223"/>
      <c r="AH251" s="223"/>
      <c r="AI251" s="223"/>
      <c r="AJ251" s="223"/>
      <c r="AK251" s="223"/>
    </row>
    <row r="252" spans="1:37" ht="12.75" customHeight="1" x14ac:dyDescent="0.25">
      <c r="A252" s="223"/>
      <c r="B252" s="44"/>
      <c r="C252" s="223"/>
      <c r="D252" s="223"/>
      <c r="E252" s="223"/>
      <c r="F252" s="368"/>
      <c r="G252" s="223"/>
      <c r="H252" s="551"/>
      <c r="I252" s="551"/>
      <c r="J252" s="551"/>
      <c r="K252" s="551"/>
      <c r="L252" s="223"/>
      <c r="M252" s="223"/>
      <c r="N252" s="223"/>
      <c r="O252" s="223"/>
      <c r="P252" s="388"/>
      <c r="Q252" s="223"/>
      <c r="R252" s="223"/>
      <c r="S252" s="223"/>
      <c r="T252" s="42"/>
      <c r="U252" s="223"/>
      <c r="V252" s="223"/>
      <c r="W252" s="223"/>
      <c r="X252" s="223"/>
      <c r="Y252" s="223"/>
      <c r="Z252" s="223"/>
      <c r="AA252" s="223"/>
      <c r="AB252" s="223"/>
      <c r="AC252" s="223"/>
      <c r="AD252" s="223"/>
      <c r="AE252" s="223"/>
      <c r="AF252" s="223"/>
      <c r="AG252" s="223"/>
      <c r="AH252" s="223"/>
      <c r="AI252" s="223"/>
      <c r="AJ252" s="223"/>
      <c r="AK252" s="223"/>
    </row>
    <row r="253" spans="1:37" ht="12.75" customHeight="1" x14ac:dyDescent="0.25">
      <c r="A253" s="223"/>
      <c r="B253" s="44"/>
      <c r="C253" s="223"/>
      <c r="D253" s="223"/>
      <c r="E253" s="223"/>
      <c r="F253" s="368"/>
      <c r="G253" s="223"/>
      <c r="H253" s="551"/>
      <c r="I253" s="551"/>
      <c r="J253" s="551"/>
      <c r="K253" s="551"/>
      <c r="L253" s="223"/>
      <c r="M253" s="223"/>
      <c r="N253" s="223"/>
      <c r="O253" s="223"/>
      <c r="P253" s="388"/>
      <c r="Q253" s="223"/>
      <c r="R253" s="223"/>
      <c r="S253" s="223"/>
      <c r="T253" s="42"/>
      <c r="U253" s="223"/>
      <c r="V253" s="223"/>
      <c r="W253" s="223"/>
      <c r="X253" s="223"/>
      <c r="Y253" s="223"/>
      <c r="Z253" s="223"/>
      <c r="AA253" s="223"/>
      <c r="AB253" s="223"/>
      <c r="AC253" s="223"/>
      <c r="AD253" s="223"/>
      <c r="AE253" s="223"/>
      <c r="AF253" s="223"/>
      <c r="AG253" s="223"/>
      <c r="AH253" s="223"/>
      <c r="AI253" s="223"/>
      <c r="AJ253" s="223"/>
      <c r="AK253" s="223"/>
    </row>
    <row r="254" spans="1:37" ht="12.75" customHeight="1" x14ac:dyDescent="0.25">
      <c r="A254" s="223"/>
      <c r="B254" s="44"/>
      <c r="C254" s="223"/>
      <c r="D254" s="223"/>
      <c r="E254" s="223"/>
      <c r="F254" s="368"/>
      <c r="G254" s="223"/>
      <c r="H254" s="551"/>
      <c r="I254" s="551"/>
      <c r="J254" s="551"/>
      <c r="K254" s="551"/>
      <c r="L254" s="223"/>
      <c r="M254" s="223"/>
      <c r="N254" s="223"/>
      <c r="O254" s="223"/>
      <c r="P254" s="388"/>
      <c r="Q254" s="223"/>
      <c r="R254" s="223"/>
      <c r="S254" s="223"/>
      <c r="T254" s="42"/>
      <c r="U254" s="223"/>
      <c r="V254" s="223"/>
      <c r="W254" s="223"/>
      <c r="X254" s="223"/>
      <c r="Y254" s="223"/>
      <c r="Z254" s="223"/>
      <c r="AA254" s="223"/>
      <c r="AB254" s="223"/>
      <c r="AC254" s="223"/>
      <c r="AD254" s="223"/>
      <c r="AE254" s="223"/>
      <c r="AF254" s="223"/>
      <c r="AG254" s="223"/>
      <c r="AH254" s="223"/>
      <c r="AI254" s="223"/>
      <c r="AJ254" s="223"/>
      <c r="AK254" s="223"/>
    </row>
    <row r="255" spans="1:37" ht="12.75" customHeight="1" x14ac:dyDescent="0.25">
      <c r="A255" s="223"/>
      <c r="B255" s="44"/>
      <c r="C255" s="223"/>
      <c r="D255" s="223"/>
      <c r="E255" s="223"/>
      <c r="F255" s="368"/>
      <c r="G255" s="223"/>
      <c r="H255" s="551"/>
      <c r="I255" s="551"/>
      <c r="J255" s="551"/>
      <c r="K255" s="551"/>
      <c r="L255" s="223"/>
      <c r="M255" s="223"/>
      <c r="N255" s="223"/>
      <c r="O255" s="223"/>
      <c r="P255" s="388"/>
      <c r="Q255" s="223"/>
      <c r="R255" s="223"/>
      <c r="S255" s="223"/>
      <c r="T255" s="42"/>
      <c r="U255" s="223"/>
      <c r="V255" s="223"/>
      <c r="W255" s="223"/>
      <c r="X255" s="223"/>
      <c r="Y255" s="223"/>
      <c r="Z255" s="223"/>
      <c r="AA255" s="223"/>
      <c r="AB255" s="223"/>
      <c r="AC255" s="223"/>
      <c r="AD255" s="223"/>
      <c r="AE255" s="223"/>
      <c r="AF255" s="223"/>
      <c r="AG255" s="223"/>
      <c r="AH255" s="223"/>
      <c r="AI255" s="223"/>
      <c r="AJ255" s="223"/>
      <c r="AK255" s="223"/>
    </row>
    <row r="256" spans="1:37" ht="12.75" customHeight="1" x14ac:dyDescent="0.25">
      <c r="A256" s="223"/>
      <c r="B256" s="44"/>
      <c r="C256" s="223"/>
      <c r="D256" s="223"/>
      <c r="E256" s="223"/>
      <c r="F256" s="368"/>
      <c r="G256" s="223"/>
      <c r="H256" s="551"/>
      <c r="I256" s="551"/>
      <c r="J256" s="551"/>
      <c r="K256" s="551"/>
      <c r="L256" s="223"/>
      <c r="M256" s="223"/>
      <c r="N256" s="223"/>
      <c r="O256" s="223"/>
      <c r="P256" s="388"/>
      <c r="Q256" s="223"/>
      <c r="R256" s="223"/>
      <c r="S256" s="223"/>
      <c r="T256" s="42"/>
      <c r="U256" s="223"/>
      <c r="V256" s="223"/>
      <c r="W256" s="223"/>
      <c r="X256" s="223"/>
      <c r="Y256" s="223"/>
      <c r="Z256" s="223"/>
      <c r="AA256" s="223"/>
      <c r="AB256" s="223"/>
      <c r="AC256" s="223"/>
      <c r="AD256" s="223"/>
      <c r="AE256" s="223"/>
      <c r="AF256" s="223"/>
      <c r="AG256" s="223"/>
      <c r="AH256" s="223"/>
      <c r="AI256" s="223"/>
      <c r="AJ256" s="223"/>
      <c r="AK256" s="223"/>
    </row>
    <row r="257" spans="1:37" ht="12.75" customHeight="1" x14ac:dyDescent="0.25">
      <c r="A257" s="223"/>
      <c r="B257" s="44"/>
      <c r="C257" s="223"/>
      <c r="D257" s="223"/>
      <c r="E257" s="223"/>
      <c r="F257" s="368"/>
      <c r="G257" s="223"/>
      <c r="H257" s="551"/>
      <c r="I257" s="551"/>
      <c r="J257" s="551"/>
      <c r="K257" s="551"/>
      <c r="L257" s="223"/>
      <c r="M257" s="223"/>
      <c r="N257" s="223"/>
      <c r="O257" s="223"/>
      <c r="P257" s="388"/>
      <c r="Q257" s="223"/>
      <c r="R257" s="223"/>
      <c r="S257" s="223"/>
      <c r="T257" s="42"/>
      <c r="U257" s="223"/>
      <c r="V257" s="223"/>
      <c r="W257" s="223"/>
      <c r="X257" s="223"/>
      <c r="Y257" s="223"/>
      <c r="Z257" s="223"/>
      <c r="AA257" s="223"/>
      <c r="AB257" s="223"/>
      <c r="AC257" s="223"/>
      <c r="AD257" s="223"/>
      <c r="AE257" s="223"/>
      <c r="AF257" s="223"/>
      <c r="AG257" s="223"/>
      <c r="AH257" s="223"/>
      <c r="AI257" s="223"/>
      <c r="AJ257" s="223"/>
      <c r="AK257" s="223"/>
    </row>
    <row r="258" spans="1:37" ht="12.75" customHeight="1" x14ac:dyDescent="0.25">
      <c r="A258" s="223"/>
      <c r="B258" s="44"/>
      <c r="C258" s="223"/>
      <c r="D258" s="223"/>
      <c r="E258" s="223"/>
      <c r="F258" s="368"/>
      <c r="G258" s="223"/>
      <c r="H258" s="551"/>
      <c r="I258" s="551"/>
      <c r="J258" s="551"/>
      <c r="K258" s="551"/>
      <c r="L258" s="223"/>
      <c r="M258" s="223"/>
      <c r="N258" s="223"/>
      <c r="O258" s="223"/>
      <c r="P258" s="388"/>
      <c r="Q258" s="223"/>
      <c r="R258" s="223"/>
      <c r="S258" s="223"/>
      <c r="T258" s="42"/>
      <c r="U258" s="223"/>
      <c r="V258" s="223"/>
      <c r="W258" s="223"/>
      <c r="X258" s="223"/>
      <c r="Y258" s="223"/>
      <c r="Z258" s="223"/>
      <c r="AA258" s="223"/>
      <c r="AB258" s="223"/>
      <c r="AC258" s="223"/>
      <c r="AD258" s="223"/>
      <c r="AE258" s="223"/>
      <c r="AF258" s="223"/>
      <c r="AG258" s="223"/>
      <c r="AH258" s="223"/>
      <c r="AI258" s="223"/>
      <c r="AJ258" s="223"/>
      <c r="AK258" s="223"/>
    </row>
    <row r="259" spans="1:37" ht="12.75" customHeight="1" x14ac:dyDescent="0.25">
      <c r="A259" s="223"/>
      <c r="B259" s="44"/>
      <c r="C259" s="223"/>
      <c r="D259" s="223"/>
      <c r="E259" s="223"/>
      <c r="F259" s="368"/>
      <c r="G259" s="223"/>
      <c r="H259" s="551"/>
      <c r="I259" s="551"/>
      <c r="J259" s="551"/>
      <c r="K259" s="551"/>
      <c r="L259" s="223"/>
      <c r="M259" s="223"/>
      <c r="N259" s="223"/>
      <c r="O259" s="223"/>
      <c r="P259" s="388"/>
      <c r="Q259" s="223"/>
      <c r="R259" s="223"/>
      <c r="S259" s="223"/>
      <c r="T259" s="42"/>
      <c r="U259" s="223"/>
      <c r="V259" s="223"/>
      <c r="W259" s="223"/>
      <c r="X259" s="223"/>
      <c r="Y259" s="223"/>
      <c r="Z259" s="223"/>
      <c r="AA259" s="223"/>
      <c r="AB259" s="223"/>
      <c r="AC259" s="223"/>
      <c r="AD259" s="223"/>
      <c r="AE259" s="223"/>
      <c r="AF259" s="223"/>
      <c r="AG259" s="223"/>
      <c r="AH259" s="223"/>
      <c r="AI259" s="223"/>
      <c r="AJ259" s="223"/>
      <c r="AK259" s="223"/>
    </row>
    <row r="260" spans="1:37" ht="12.75" customHeight="1" x14ac:dyDescent="0.25">
      <c r="A260" s="223"/>
      <c r="B260" s="44"/>
      <c r="C260" s="223"/>
      <c r="D260" s="223"/>
      <c r="E260" s="223"/>
      <c r="F260" s="368"/>
      <c r="G260" s="223"/>
      <c r="H260" s="551"/>
      <c r="I260" s="551"/>
      <c r="J260" s="551"/>
      <c r="K260" s="551"/>
      <c r="L260" s="223"/>
      <c r="M260" s="223"/>
      <c r="N260" s="223"/>
      <c r="O260" s="223"/>
      <c r="P260" s="388"/>
      <c r="Q260" s="223"/>
      <c r="R260" s="223"/>
      <c r="S260" s="223"/>
      <c r="T260" s="42"/>
      <c r="U260" s="223"/>
      <c r="V260" s="223"/>
      <c r="W260" s="223"/>
      <c r="X260" s="223"/>
      <c r="Y260" s="223"/>
      <c r="Z260" s="223"/>
      <c r="AA260" s="223"/>
      <c r="AB260" s="223"/>
      <c r="AC260" s="223"/>
      <c r="AD260" s="223"/>
      <c r="AE260" s="223"/>
      <c r="AF260" s="223"/>
      <c r="AG260" s="223"/>
      <c r="AH260" s="223"/>
      <c r="AI260" s="223"/>
      <c r="AJ260" s="223"/>
      <c r="AK260" s="223"/>
    </row>
    <row r="261" spans="1:37" ht="12.75" customHeight="1" x14ac:dyDescent="0.25">
      <c r="A261" s="223"/>
      <c r="B261" s="44"/>
      <c r="C261" s="223"/>
      <c r="D261" s="223"/>
      <c r="E261" s="223"/>
      <c r="F261" s="368"/>
      <c r="G261" s="223"/>
      <c r="H261" s="551"/>
      <c r="I261" s="551"/>
      <c r="J261" s="551"/>
      <c r="K261" s="551"/>
      <c r="L261" s="223"/>
      <c r="M261" s="223"/>
      <c r="N261" s="223"/>
      <c r="O261" s="223"/>
      <c r="P261" s="388"/>
      <c r="Q261" s="223"/>
      <c r="R261" s="223"/>
      <c r="S261" s="223"/>
      <c r="T261" s="42"/>
      <c r="U261" s="223"/>
      <c r="V261" s="223"/>
      <c r="W261" s="223"/>
      <c r="X261" s="223"/>
      <c r="Y261" s="223"/>
      <c r="Z261" s="223"/>
      <c r="AA261" s="223"/>
      <c r="AB261" s="223"/>
      <c r="AC261" s="223"/>
      <c r="AD261" s="223"/>
      <c r="AE261" s="223"/>
      <c r="AF261" s="223"/>
      <c r="AG261" s="223"/>
      <c r="AH261" s="223"/>
      <c r="AI261" s="223"/>
      <c r="AJ261" s="223"/>
      <c r="AK261" s="223"/>
    </row>
    <row r="262" spans="1:37" ht="12.75" customHeight="1" x14ac:dyDescent="0.25">
      <c r="A262" s="223"/>
      <c r="B262" s="44"/>
      <c r="C262" s="223"/>
      <c r="D262" s="223"/>
      <c r="E262" s="223"/>
      <c r="F262" s="368"/>
      <c r="G262" s="223"/>
      <c r="H262" s="551"/>
      <c r="I262" s="551"/>
      <c r="J262" s="551"/>
      <c r="K262" s="551"/>
      <c r="L262" s="223"/>
      <c r="M262" s="223"/>
      <c r="N262" s="223"/>
      <c r="O262" s="223"/>
      <c r="P262" s="388"/>
      <c r="Q262" s="223"/>
      <c r="R262" s="223"/>
      <c r="S262" s="223"/>
      <c r="T262" s="42"/>
      <c r="U262" s="223"/>
      <c r="V262" s="223"/>
      <c r="W262" s="223"/>
      <c r="X262" s="223"/>
      <c r="Y262" s="223"/>
      <c r="Z262" s="223"/>
      <c r="AA262" s="223"/>
      <c r="AB262" s="223"/>
      <c r="AC262" s="223"/>
      <c r="AD262" s="223"/>
      <c r="AE262" s="223"/>
      <c r="AF262" s="223"/>
      <c r="AG262" s="223"/>
      <c r="AH262" s="223"/>
      <c r="AI262" s="223"/>
      <c r="AJ262" s="223"/>
      <c r="AK262" s="223"/>
    </row>
    <row r="263" spans="1:37" ht="12.75" customHeight="1" x14ac:dyDescent="0.25">
      <c r="A263" s="223"/>
      <c r="B263" s="44"/>
      <c r="C263" s="223"/>
      <c r="D263" s="223"/>
      <c r="E263" s="223"/>
      <c r="F263" s="368"/>
      <c r="G263" s="223"/>
      <c r="H263" s="551"/>
      <c r="I263" s="551"/>
      <c r="J263" s="551"/>
      <c r="K263" s="551"/>
      <c r="L263" s="223"/>
      <c r="M263" s="223"/>
      <c r="N263" s="223"/>
      <c r="O263" s="223"/>
      <c r="P263" s="388"/>
      <c r="Q263" s="223"/>
      <c r="R263" s="223"/>
      <c r="S263" s="223"/>
      <c r="T263" s="42"/>
      <c r="U263" s="223"/>
      <c r="V263" s="223"/>
      <c r="W263" s="223"/>
      <c r="X263" s="223"/>
      <c r="Y263" s="223"/>
      <c r="Z263" s="223"/>
      <c r="AA263" s="223"/>
      <c r="AB263" s="223"/>
      <c r="AC263" s="223"/>
      <c r="AD263" s="223"/>
      <c r="AE263" s="223"/>
      <c r="AF263" s="223"/>
      <c r="AG263" s="223"/>
      <c r="AH263" s="223"/>
      <c r="AI263" s="223"/>
      <c r="AJ263" s="223"/>
      <c r="AK263" s="223"/>
    </row>
    <row r="264" spans="1:37" ht="12.75" customHeight="1" x14ac:dyDescent="0.25">
      <c r="A264" s="223"/>
      <c r="B264" s="44"/>
      <c r="C264" s="223"/>
      <c r="D264" s="223"/>
      <c r="E264" s="223"/>
      <c r="F264" s="368"/>
      <c r="G264" s="223"/>
      <c r="H264" s="551"/>
      <c r="I264" s="551"/>
      <c r="J264" s="551"/>
      <c r="K264" s="551"/>
      <c r="L264" s="223"/>
      <c r="M264" s="223"/>
      <c r="N264" s="223"/>
      <c r="O264" s="223"/>
      <c r="P264" s="388"/>
      <c r="Q264" s="223"/>
      <c r="R264" s="223"/>
      <c r="S264" s="223"/>
      <c r="T264" s="42"/>
      <c r="U264" s="223"/>
      <c r="V264" s="223"/>
      <c r="W264" s="223"/>
      <c r="X264" s="223"/>
      <c r="Y264" s="223"/>
      <c r="Z264" s="223"/>
      <c r="AA264" s="223"/>
      <c r="AB264" s="223"/>
      <c r="AC264" s="223"/>
      <c r="AD264" s="223"/>
      <c r="AE264" s="223"/>
      <c r="AF264" s="223"/>
      <c r="AG264" s="223"/>
      <c r="AH264" s="223"/>
      <c r="AI264" s="223"/>
      <c r="AJ264" s="223"/>
      <c r="AK264" s="223"/>
    </row>
    <row r="265" spans="1:37" ht="12.75" customHeight="1" x14ac:dyDescent="0.25">
      <c r="A265" s="223"/>
      <c r="B265" s="44"/>
      <c r="C265" s="223"/>
      <c r="D265" s="223"/>
      <c r="E265" s="223"/>
      <c r="F265" s="368"/>
      <c r="G265" s="223"/>
      <c r="H265" s="551"/>
      <c r="I265" s="551"/>
      <c r="J265" s="551"/>
      <c r="K265" s="551"/>
      <c r="L265" s="223"/>
      <c r="M265" s="223"/>
      <c r="N265" s="223"/>
      <c r="O265" s="223"/>
      <c r="P265" s="388"/>
      <c r="Q265" s="223"/>
      <c r="R265" s="223"/>
      <c r="S265" s="223"/>
      <c r="T265" s="42"/>
      <c r="U265" s="223"/>
      <c r="V265" s="223"/>
      <c r="W265" s="223"/>
      <c r="X265" s="223"/>
      <c r="Y265" s="223"/>
      <c r="Z265" s="223"/>
      <c r="AA265" s="223"/>
      <c r="AB265" s="223"/>
      <c r="AC265" s="223"/>
      <c r="AD265" s="223"/>
      <c r="AE265" s="223"/>
      <c r="AF265" s="223"/>
      <c r="AG265" s="223"/>
      <c r="AH265" s="223"/>
      <c r="AI265" s="223"/>
      <c r="AJ265" s="223"/>
      <c r="AK265" s="223"/>
    </row>
    <row r="266" spans="1:37" ht="12.75" customHeight="1" x14ac:dyDescent="0.25">
      <c r="A266" s="223"/>
      <c r="B266" s="44"/>
      <c r="C266" s="223"/>
      <c r="D266" s="223"/>
      <c r="E266" s="223"/>
      <c r="F266" s="368"/>
      <c r="G266" s="223"/>
      <c r="H266" s="551"/>
      <c r="I266" s="551"/>
      <c r="J266" s="551"/>
      <c r="K266" s="551"/>
      <c r="L266" s="223"/>
      <c r="M266" s="223"/>
      <c r="N266" s="223"/>
      <c r="O266" s="223"/>
      <c r="P266" s="388"/>
      <c r="Q266" s="223"/>
      <c r="R266" s="223"/>
      <c r="S266" s="223"/>
      <c r="T266" s="42"/>
      <c r="U266" s="223"/>
      <c r="V266" s="223"/>
      <c r="W266" s="223"/>
      <c r="X266" s="223"/>
      <c r="Y266" s="223"/>
      <c r="Z266" s="223"/>
      <c r="AA266" s="223"/>
      <c r="AB266" s="223"/>
      <c r="AC266" s="223"/>
      <c r="AD266" s="223"/>
      <c r="AE266" s="223"/>
      <c r="AF266" s="223"/>
      <c r="AG266" s="223"/>
      <c r="AH266" s="223"/>
      <c r="AI266" s="223"/>
      <c r="AJ266" s="223"/>
      <c r="AK266" s="223"/>
    </row>
    <row r="267" spans="1:37" ht="12.75" customHeight="1" x14ac:dyDescent="0.25">
      <c r="A267" s="223"/>
      <c r="B267" s="44"/>
      <c r="C267" s="223"/>
      <c r="D267" s="223"/>
      <c r="E267" s="223"/>
      <c r="F267" s="368"/>
      <c r="G267" s="223"/>
      <c r="H267" s="551"/>
      <c r="I267" s="551"/>
      <c r="J267" s="551"/>
      <c r="K267" s="551"/>
      <c r="L267" s="223"/>
      <c r="M267" s="223"/>
      <c r="N267" s="223"/>
      <c r="O267" s="223"/>
      <c r="P267" s="388"/>
      <c r="Q267" s="223"/>
      <c r="R267" s="223"/>
      <c r="S267" s="223"/>
      <c r="T267" s="42"/>
      <c r="U267" s="223"/>
      <c r="V267" s="223"/>
      <c r="W267" s="223"/>
      <c r="X267" s="223"/>
      <c r="Y267" s="223"/>
      <c r="Z267" s="223"/>
      <c r="AA267" s="223"/>
      <c r="AB267" s="223"/>
      <c r="AC267" s="223"/>
      <c r="AD267" s="223"/>
      <c r="AE267" s="223"/>
      <c r="AF267" s="223"/>
      <c r="AG267" s="223"/>
      <c r="AH267" s="223"/>
      <c r="AI267" s="223"/>
      <c r="AJ267" s="223"/>
      <c r="AK267" s="223"/>
    </row>
    <row r="268" spans="1:37" ht="12.75" customHeight="1" x14ac:dyDescent="0.25">
      <c r="A268" s="223"/>
      <c r="B268" s="44"/>
      <c r="C268" s="223"/>
      <c r="D268" s="223"/>
      <c r="E268" s="223"/>
      <c r="F268" s="368"/>
      <c r="G268" s="223"/>
      <c r="H268" s="551"/>
      <c r="I268" s="551"/>
      <c r="J268" s="551"/>
      <c r="K268" s="551"/>
      <c r="L268" s="223"/>
      <c r="M268" s="223"/>
      <c r="N268" s="223"/>
      <c r="O268" s="223"/>
      <c r="P268" s="388"/>
      <c r="Q268" s="223"/>
      <c r="R268" s="223"/>
      <c r="S268" s="223"/>
      <c r="T268" s="42"/>
      <c r="U268" s="223"/>
      <c r="V268" s="223"/>
      <c r="W268" s="223"/>
      <c r="X268" s="223"/>
      <c r="Y268" s="223"/>
      <c r="Z268" s="223"/>
      <c r="AA268" s="223"/>
      <c r="AB268" s="223"/>
      <c r="AC268" s="223"/>
      <c r="AD268" s="223"/>
      <c r="AE268" s="223"/>
      <c r="AF268" s="223"/>
      <c r="AG268" s="223"/>
      <c r="AH268" s="223"/>
      <c r="AI268" s="223"/>
      <c r="AJ268" s="223"/>
      <c r="AK268" s="223"/>
    </row>
    <row r="269" spans="1:37" ht="12.75" customHeight="1" x14ac:dyDescent="0.25">
      <c r="A269" s="223"/>
      <c r="B269" s="44"/>
      <c r="C269" s="223"/>
      <c r="D269" s="223"/>
      <c r="E269" s="223"/>
      <c r="F269" s="368"/>
      <c r="G269" s="223"/>
      <c r="H269" s="551"/>
      <c r="I269" s="551"/>
      <c r="J269" s="551"/>
      <c r="K269" s="551"/>
      <c r="L269" s="223"/>
      <c r="M269" s="223"/>
      <c r="N269" s="223"/>
      <c r="O269" s="223"/>
      <c r="P269" s="388"/>
      <c r="Q269" s="223"/>
      <c r="R269" s="223"/>
      <c r="S269" s="223"/>
      <c r="T269" s="42"/>
      <c r="U269" s="223"/>
      <c r="V269" s="223"/>
      <c r="W269" s="223"/>
      <c r="X269" s="223"/>
      <c r="Y269" s="223"/>
      <c r="Z269" s="223"/>
      <c r="AA269" s="223"/>
      <c r="AB269" s="223"/>
      <c r="AC269" s="223"/>
      <c r="AD269" s="223"/>
      <c r="AE269" s="223"/>
      <c r="AF269" s="223"/>
      <c r="AG269" s="223"/>
      <c r="AH269" s="223"/>
      <c r="AI269" s="223"/>
      <c r="AJ269" s="223"/>
      <c r="AK269" s="223"/>
    </row>
    <row r="270" spans="1:37" ht="12.75" customHeight="1" x14ac:dyDescent="0.25">
      <c r="A270" s="223"/>
      <c r="B270" s="44"/>
      <c r="C270" s="223"/>
      <c r="D270" s="223"/>
      <c r="E270" s="223"/>
      <c r="F270" s="368"/>
      <c r="G270" s="223"/>
      <c r="H270" s="551"/>
      <c r="I270" s="551"/>
      <c r="J270" s="551"/>
      <c r="K270" s="551"/>
      <c r="L270" s="223"/>
      <c r="M270" s="223"/>
      <c r="N270" s="223"/>
      <c r="O270" s="223"/>
      <c r="P270" s="388"/>
      <c r="Q270" s="223"/>
      <c r="R270" s="223"/>
      <c r="S270" s="223"/>
      <c r="T270" s="42"/>
      <c r="U270" s="223"/>
      <c r="V270" s="223"/>
      <c r="W270" s="223"/>
      <c r="X270" s="223"/>
      <c r="Y270" s="223"/>
      <c r="Z270" s="223"/>
      <c r="AA270" s="223"/>
      <c r="AB270" s="223"/>
      <c r="AC270" s="223"/>
      <c r="AD270" s="223"/>
      <c r="AE270" s="223"/>
      <c r="AF270" s="223"/>
      <c r="AG270" s="223"/>
      <c r="AH270" s="223"/>
      <c r="AI270" s="223"/>
      <c r="AJ270" s="223"/>
      <c r="AK270" s="223"/>
    </row>
    <row r="271" spans="1:37" ht="12.75" customHeight="1" x14ac:dyDescent="0.25">
      <c r="A271" s="223"/>
      <c r="B271" s="44"/>
      <c r="C271" s="223"/>
      <c r="D271" s="223"/>
      <c r="E271" s="223"/>
      <c r="F271" s="368"/>
      <c r="G271" s="223"/>
      <c r="H271" s="551"/>
      <c r="I271" s="551"/>
      <c r="J271" s="551"/>
      <c r="K271" s="551"/>
      <c r="L271" s="223"/>
      <c r="M271" s="223"/>
      <c r="N271" s="223"/>
      <c r="O271" s="223"/>
      <c r="P271" s="388"/>
      <c r="Q271" s="223"/>
      <c r="R271" s="223"/>
      <c r="S271" s="223"/>
      <c r="T271" s="42"/>
      <c r="U271" s="223"/>
      <c r="V271" s="223"/>
      <c r="W271" s="223"/>
      <c r="X271" s="223"/>
      <c r="Y271" s="223"/>
      <c r="Z271" s="223"/>
      <c r="AA271" s="223"/>
      <c r="AB271" s="223"/>
      <c r="AC271" s="223"/>
      <c r="AD271" s="223"/>
      <c r="AE271" s="223"/>
      <c r="AF271" s="223"/>
      <c r="AG271" s="223"/>
      <c r="AH271" s="223"/>
      <c r="AI271" s="223"/>
      <c r="AJ271" s="223"/>
      <c r="AK271" s="223"/>
    </row>
    <row r="272" spans="1:37" ht="12.75" customHeight="1" x14ac:dyDescent="0.25">
      <c r="A272" s="223"/>
      <c r="B272" s="44"/>
      <c r="C272" s="223"/>
      <c r="D272" s="223"/>
      <c r="E272" s="223"/>
      <c r="F272" s="368"/>
      <c r="G272" s="223"/>
      <c r="H272" s="551"/>
      <c r="I272" s="551"/>
      <c r="J272" s="551"/>
      <c r="K272" s="551"/>
      <c r="L272" s="223"/>
      <c r="M272" s="223"/>
      <c r="N272" s="223"/>
      <c r="O272" s="223"/>
      <c r="P272" s="388"/>
      <c r="Q272" s="223"/>
      <c r="R272" s="223"/>
      <c r="S272" s="223"/>
      <c r="T272" s="42"/>
      <c r="U272" s="223"/>
      <c r="V272" s="223"/>
      <c r="W272" s="223"/>
      <c r="X272" s="223"/>
      <c r="Y272" s="223"/>
      <c r="Z272" s="223"/>
      <c r="AA272" s="223"/>
      <c r="AB272" s="223"/>
      <c r="AC272" s="223"/>
      <c r="AD272" s="223"/>
      <c r="AE272" s="223"/>
      <c r="AF272" s="223"/>
      <c r="AG272" s="223"/>
      <c r="AH272" s="223"/>
      <c r="AI272" s="223"/>
      <c r="AJ272" s="223"/>
      <c r="AK272" s="223"/>
    </row>
    <row r="273" spans="1:37" ht="12.75" customHeight="1" x14ac:dyDescent="0.25">
      <c r="A273" s="223"/>
      <c r="B273" s="44"/>
      <c r="C273" s="223"/>
      <c r="D273" s="223"/>
      <c r="E273" s="223"/>
      <c r="F273" s="368"/>
      <c r="G273" s="223"/>
      <c r="H273" s="551"/>
      <c r="I273" s="551"/>
      <c r="J273" s="551"/>
      <c r="K273" s="551"/>
      <c r="L273" s="223"/>
      <c r="M273" s="223"/>
      <c r="N273" s="223"/>
      <c r="O273" s="223"/>
      <c r="P273" s="388"/>
      <c r="Q273" s="223"/>
      <c r="R273" s="223"/>
      <c r="S273" s="223"/>
      <c r="T273" s="42"/>
      <c r="U273" s="223"/>
      <c r="V273" s="223"/>
      <c r="W273" s="223"/>
      <c r="X273" s="223"/>
      <c r="Y273" s="223"/>
      <c r="Z273" s="223"/>
      <c r="AA273" s="223"/>
      <c r="AB273" s="223"/>
      <c r="AC273" s="223"/>
      <c r="AD273" s="223"/>
      <c r="AE273" s="223"/>
      <c r="AF273" s="223"/>
      <c r="AG273" s="223"/>
      <c r="AH273" s="223"/>
      <c r="AI273" s="223"/>
      <c r="AJ273" s="223"/>
      <c r="AK273" s="223"/>
    </row>
    <row r="274" spans="1:37" ht="12.75" customHeight="1" x14ac:dyDescent="0.25">
      <c r="A274" s="223"/>
      <c r="B274" s="44"/>
      <c r="C274" s="223"/>
      <c r="D274" s="223"/>
      <c r="E274" s="223"/>
      <c r="F274" s="368"/>
      <c r="G274" s="223"/>
      <c r="H274" s="551"/>
      <c r="I274" s="551"/>
      <c r="J274" s="551"/>
      <c r="K274" s="551"/>
      <c r="L274" s="223"/>
      <c r="M274" s="223"/>
      <c r="N274" s="223"/>
      <c r="O274" s="223"/>
      <c r="P274" s="388"/>
      <c r="Q274" s="223"/>
      <c r="R274" s="223"/>
      <c r="S274" s="223"/>
      <c r="T274" s="42"/>
      <c r="U274" s="223"/>
      <c r="V274" s="223"/>
      <c r="W274" s="223"/>
      <c r="X274" s="223"/>
      <c r="Y274" s="223"/>
      <c r="Z274" s="223"/>
      <c r="AA274" s="223"/>
      <c r="AB274" s="223"/>
      <c r="AC274" s="223"/>
      <c r="AD274" s="223"/>
      <c r="AE274" s="223"/>
      <c r="AF274" s="223"/>
      <c r="AG274" s="223"/>
      <c r="AH274" s="223"/>
      <c r="AI274" s="223"/>
      <c r="AJ274" s="223"/>
      <c r="AK274" s="223"/>
    </row>
    <row r="275" spans="1:37" ht="12.75" customHeight="1" x14ac:dyDescent="0.25">
      <c r="A275" s="223"/>
      <c r="B275" s="44"/>
      <c r="C275" s="223"/>
      <c r="D275" s="223"/>
      <c r="E275" s="223"/>
      <c r="F275" s="368"/>
      <c r="G275" s="223"/>
      <c r="H275" s="551"/>
      <c r="I275" s="551"/>
      <c r="J275" s="551"/>
      <c r="K275" s="551"/>
      <c r="L275" s="223"/>
      <c r="M275" s="223"/>
      <c r="N275" s="223"/>
      <c r="O275" s="223"/>
      <c r="P275" s="388"/>
      <c r="Q275" s="223"/>
      <c r="R275" s="223"/>
      <c r="S275" s="223"/>
      <c r="T275" s="42"/>
      <c r="U275" s="223"/>
      <c r="V275" s="223"/>
      <c r="W275" s="223"/>
      <c r="X275" s="223"/>
      <c r="Y275" s="223"/>
      <c r="Z275" s="223"/>
      <c r="AA275" s="223"/>
      <c r="AB275" s="223"/>
      <c r="AC275" s="223"/>
      <c r="AD275" s="223"/>
      <c r="AE275" s="223"/>
      <c r="AF275" s="223"/>
      <c r="AG275" s="223"/>
      <c r="AH275" s="223"/>
      <c r="AI275" s="223"/>
      <c r="AJ275" s="223"/>
      <c r="AK275" s="223"/>
    </row>
    <row r="276" spans="1:37" ht="12.75" customHeight="1" x14ac:dyDescent="0.25">
      <c r="A276" s="223"/>
      <c r="B276" s="44"/>
      <c r="C276" s="223"/>
      <c r="D276" s="223"/>
      <c r="E276" s="223"/>
      <c r="F276" s="368"/>
      <c r="G276" s="223"/>
      <c r="H276" s="551"/>
      <c r="I276" s="551"/>
      <c r="J276" s="551"/>
      <c r="K276" s="551"/>
      <c r="L276" s="223"/>
      <c r="M276" s="223"/>
      <c r="N276" s="223"/>
      <c r="O276" s="223"/>
      <c r="P276" s="388"/>
      <c r="Q276" s="223"/>
      <c r="R276" s="223"/>
      <c r="S276" s="223"/>
      <c r="T276" s="42"/>
      <c r="U276" s="223"/>
      <c r="V276" s="223"/>
      <c r="W276" s="223"/>
      <c r="X276" s="223"/>
      <c r="Y276" s="223"/>
      <c r="Z276" s="223"/>
      <c r="AA276" s="223"/>
      <c r="AB276" s="223"/>
      <c r="AC276" s="223"/>
      <c r="AD276" s="223"/>
      <c r="AE276" s="223"/>
      <c r="AF276" s="223"/>
      <c r="AG276" s="223"/>
      <c r="AH276" s="223"/>
      <c r="AI276" s="223"/>
      <c r="AJ276" s="223"/>
      <c r="AK276" s="223"/>
    </row>
    <row r="277" spans="1:37" ht="12.75" customHeight="1" x14ac:dyDescent="0.25">
      <c r="A277" s="223"/>
      <c r="B277" s="44"/>
      <c r="C277" s="223"/>
      <c r="D277" s="223"/>
      <c r="E277" s="223"/>
      <c r="F277" s="368"/>
      <c r="G277" s="223"/>
      <c r="H277" s="551"/>
      <c r="I277" s="551"/>
      <c r="J277" s="551"/>
      <c r="K277" s="551"/>
      <c r="L277" s="223"/>
      <c r="M277" s="223"/>
      <c r="N277" s="223"/>
      <c r="O277" s="223"/>
      <c r="P277" s="388"/>
      <c r="Q277" s="223"/>
      <c r="R277" s="223"/>
      <c r="S277" s="223"/>
      <c r="T277" s="42"/>
      <c r="U277" s="223"/>
      <c r="V277" s="223"/>
      <c r="W277" s="223"/>
      <c r="X277" s="223"/>
      <c r="Y277" s="223"/>
      <c r="Z277" s="223"/>
      <c r="AA277" s="223"/>
      <c r="AB277" s="223"/>
      <c r="AC277" s="223"/>
      <c r="AD277" s="223"/>
      <c r="AE277" s="223"/>
      <c r="AF277" s="223"/>
      <c r="AG277" s="223"/>
      <c r="AH277" s="223"/>
      <c r="AI277" s="223"/>
      <c r="AJ277" s="223"/>
      <c r="AK277" s="223"/>
    </row>
    <row r="278" spans="1:37" ht="12.75" customHeight="1" x14ac:dyDescent="0.25">
      <c r="A278" s="223"/>
      <c r="B278" s="44"/>
      <c r="C278" s="223"/>
      <c r="D278" s="223"/>
      <c r="E278" s="223"/>
      <c r="F278" s="368"/>
      <c r="G278" s="223"/>
      <c r="H278" s="551"/>
      <c r="I278" s="551"/>
      <c r="J278" s="551"/>
      <c r="K278" s="551"/>
      <c r="L278" s="223"/>
      <c r="M278" s="223"/>
      <c r="N278" s="223"/>
      <c r="O278" s="223"/>
      <c r="P278" s="388"/>
      <c r="Q278" s="223"/>
      <c r="R278" s="223"/>
      <c r="S278" s="223"/>
      <c r="T278" s="42"/>
      <c r="U278" s="223"/>
      <c r="V278" s="223"/>
      <c r="W278" s="223"/>
      <c r="X278" s="223"/>
      <c r="Y278" s="223"/>
      <c r="Z278" s="223"/>
      <c r="AA278" s="223"/>
      <c r="AB278" s="223"/>
      <c r="AC278" s="223"/>
      <c r="AD278" s="223"/>
      <c r="AE278" s="223"/>
      <c r="AF278" s="223"/>
      <c r="AG278" s="223"/>
      <c r="AH278" s="223"/>
      <c r="AI278" s="223"/>
      <c r="AJ278" s="223"/>
      <c r="AK278" s="223"/>
    </row>
    <row r="279" spans="1:37" ht="12.75" customHeight="1" x14ac:dyDescent="0.25">
      <c r="A279" s="223"/>
      <c r="B279" s="44"/>
      <c r="C279" s="223"/>
      <c r="D279" s="223"/>
      <c r="E279" s="223"/>
      <c r="F279" s="368"/>
      <c r="G279" s="223"/>
      <c r="H279" s="551"/>
      <c r="I279" s="551"/>
      <c r="J279" s="551"/>
      <c r="K279" s="551"/>
      <c r="L279" s="223"/>
      <c r="M279" s="223"/>
      <c r="N279" s="223"/>
      <c r="O279" s="223"/>
      <c r="P279" s="388"/>
      <c r="Q279" s="223"/>
      <c r="R279" s="223"/>
      <c r="S279" s="223"/>
      <c r="T279" s="42"/>
      <c r="U279" s="223"/>
      <c r="V279" s="223"/>
      <c r="W279" s="223"/>
      <c r="X279" s="223"/>
      <c r="Y279" s="223"/>
      <c r="Z279" s="223"/>
      <c r="AA279" s="223"/>
      <c r="AB279" s="223"/>
      <c r="AC279" s="223"/>
      <c r="AD279" s="223"/>
      <c r="AE279" s="223"/>
      <c r="AF279" s="223"/>
      <c r="AG279" s="223"/>
      <c r="AH279" s="223"/>
      <c r="AI279" s="223"/>
      <c r="AJ279" s="223"/>
      <c r="AK279" s="223"/>
    </row>
    <row r="280" spans="1:37" ht="12.75" customHeight="1" x14ac:dyDescent="0.25">
      <c r="A280" s="223"/>
      <c r="B280" s="44"/>
      <c r="C280" s="223"/>
      <c r="D280" s="223"/>
      <c r="E280" s="223"/>
      <c r="F280" s="368"/>
      <c r="G280" s="223"/>
      <c r="H280" s="551"/>
      <c r="I280" s="551"/>
      <c r="J280" s="551"/>
      <c r="K280" s="551"/>
      <c r="L280" s="223"/>
      <c r="M280" s="223"/>
      <c r="N280" s="223"/>
      <c r="O280" s="223"/>
      <c r="P280" s="388"/>
      <c r="Q280" s="223"/>
      <c r="R280" s="223"/>
      <c r="S280" s="223"/>
      <c r="T280" s="42"/>
      <c r="U280" s="223"/>
      <c r="V280" s="223"/>
      <c r="W280" s="223"/>
      <c r="X280" s="223"/>
      <c r="Y280" s="223"/>
      <c r="Z280" s="223"/>
      <c r="AA280" s="223"/>
      <c r="AB280" s="223"/>
      <c r="AC280" s="223"/>
      <c r="AD280" s="223"/>
      <c r="AE280" s="223"/>
      <c r="AF280" s="223"/>
      <c r="AG280" s="223"/>
      <c r="AH280" s="223"/>
      <c r="AI280" s="223"/>
      <c r="AJ280" s="223"/>
      <c r="AK280" s="223"/>
    </row>
    <row r="281" spans="1:37" ht="12.75" customHeight="1" x14ac:dyDescent="0.25">
      <c r="A281" s="223"/>
      <c r="B281" s="44"/>
      <c r="C281" s="223"/>
      <c r="D281" s="223"/>
      <c r="E281" s="223"/>
      <c r="F281" s="368"/>
      <c r="G281" s="223"/>
      <c r="H281" s="551"/>
      <c r="I281" s="551"/>
      <c r="J281" s="551"/>
      <c r="K281" s="551"/>
      <c r="L281" s="223"/>
      <c r="M281" s="223"/>
      <c r="N281" s="223"/>
      <c r="O281" s="223"/>
      <c r="P281" s="388"/>
      <c r="Q281" s="223"/>
      <c r="R281" s="223"/>
      <c r="S281" s="223"/>
      <c r="T281" s="42"/>
      <c r="U281" s="223"/>
      <c r="V281" s="223"/>
      <c r="W281" s="223"/>
      <c r="X281" s="223"/>
      <c r="Y281" s="223"/>
      <c r="Z281" s="223"/>
      <c r="AA281" s="223"/>
      <c r="AB281" s="223"/>
      <c r="AC281" s="223"/>
      <c r="AD281" s="223"/>
      <c r="AE281" s="223"/>
      <c r="AF281" s="223"/>
      <c r="AG281" s="223"/>
      <c r="AH281" s="223"/>
      <c r="AI281" s="223"/>
      <c r="AJ281" s="223"/>
      <c r="AK281" s="223"/>
    </row>
    <row r="282" spans="1:37" ht="12.75" customHeight="1" x14ac:dyDescent="0.25">
      <c r="A282" s="223"/>
      <c r="B282" s="44"/>
      <c r="C282" s="223"/>
      <c r="D282" s="223"/>
      <c r="E282" s="223"/>
      <c r="F282" s="368"/>
      <c r="G282" s="223"/>
      <c r="H282" s="551"/>
      <c r="I282" s="551"/>
      <c r="J282" s="551"/>
      <c r="K282" s="551"/>
      <c r="L282" s="223"/>
      <c r="M282" s="223"/>
      <c r="N282" s="223"/>
      <c r="O282" s="223"/>
      <c r="P282" s="388"/>
      <c r="Q282" s="223"/>
      <c r="R282" s="223"/>
      <c r="S282" s="223"/>
      <c r="T282" s="42"/>
      <c r="U282" s="223"/>
      <c r="V282" s="223"/>
      <c r="W282" s="223"/>
      <c r="X282" s="223"/>
      <c r="Y282" s="223"/>
      <c r="Z282" s="223"/>
      <c r="AA282" s="223"/>
      <c r="AB282" s="223"/>
      <c r="AC282" s="223"/>
      <c r="AD282" s="223"/>
      <c r="AE282" s="223"/>
      <c r="AF282" s="223"/>
      <c r="AG282" s="223"/>
      <c r="AH282" s="223"/>
      <c r="AI282" s="223"/>
      <c r="AJ282" s="223"/>
      <c r="AK282" s="223"/>
    </row>
    <row r="283" spans="1:37" ht="12.75" customHeight="1" x14ac:dyDescent="0.25">
      <c r="A283" s="223"/>
      <c r="B283" s="44"/>
      <c r="C283" s="223"/>
      <c r="D283" s="223"/>
      <c r="E283" s="223"/>
      <c r="F283" s="368"/>
      <c r="G283" s="223"/>
      <c r="H283" s="551"/>
      <c r="I283" s="551"/>
      <c r="J283" s="551"/>
      <c r="K283" s="551"/>
      <c r="L283" s="223"/>
      <c r="M283" s="223"/>
      <c r="N283" s="223"/>
      <c r="O283" s="223"/>
      <c r="P283" s="388"/>
      <c r="Q283" s="223"/>
      <c r="R283" s="223"/>
      <c r="S283" s="223"/>
      <c r="T283" s="42"/>
      <c r="U283" s="223"/>
      <c r="V283" s="223"/>
      <c r="W283" s="223"/>
      <c r="X283" s="223"/>
      <c r="Y283" s="223"/>
      <c r="Z283" s="223"/>
      <c r="AA283" s="223"/>
      <c r="AB283" s="223"/>
      <c r="AC283" s="223"/>
      <c r="AD283" s="223"/>
      <c r="AE283" s="223"/>
      <c r="AF283" s="223"/>
      <c r="AG283" s="223"/>
      <c r="AH283" s="223"/>
      <c r="AI283" s="223"/>
      <c r="AJ283" s="223"/>
      <c r="AK283" s="223"/>
    </row>
    <row r="284" spans="1:37" ht="12.75" customHeight="1" x14ac:dyDescent="0.25">
      <c r="A284" s="223"/>
      <c r="B284" s="44"/>
      <c r="C284" s="223"/>
      <c r="D284" s="223"/>
      <c r="E284" s="223"/>
      <c r="F284" s="368"/>
      <c r="G284" s="223"/>
      <c r="H284" s="551"/>
      <c r="I284" s="551"/>
      <c r="J284" s="551"/>
      <c r="K284" s="551"/>
      <c r="L284" s="223"/>
      <c r="M284" s="223"/>
      <c r="N284" s="223"/>
      <c r="O284" s="223"/>
      <c r="P284" s="388"/>
      <c r="Q284" s="223"/>
      <c r="R284" s="223"/>
      <c r="S284" s="223"/>
      <c r="T284" s="42"/>
      <c r="U284" s="223"/>
      <c r="V284" s="223"/>
      <c r="W284" s="223"/>
      <c r="X284" s="223"/>
      <c r="Y284" s="223"/>
      <c r="Z284" s="223"/>
      <c r="AA284" s="223"/>
      <c r="AB284" s="223"/>
      <c r="AC284" s="223"/>
      <c r="AD284" s="223"/>
      <c r="AE284" s="223"/>
      <c r="AF284" s="223"/>
      <c r="AG284" s="223"/>
      <c r="AH284" s="223"/>
      <c r="AI284" s="223"/>
      <c r="AJ284" s="223"/>
      <c r="AK284" s="223"/>
    </row>
    <row r="285" spans="1:37" ht="12.75" customHeight="1" x14ac:dyDescent="0.25">
      <c r="A285" s="223"/>
      <c r="B285" s="44"/>
      <c r="C285" s="223"/>
      <c r="D285" s="223"/>
      <c r="E285" s="223"/>
      <c r="F285" s="368"/>
      <c r="G285" s="223"/>
      <c r="H285" s="551"/>
      <c r="I285" s="551"/>
      <c r="J285" s="551"/>
      <c r="K285" s="551"/>
      <c r="L285" s="223"/>
      <c r="M285" s="223"/>
      <c r="N285" s="223"/>
      <c r="O285" s="223"/>
      <c r="P285" s="388"/>
      <c r="Q285" s="223"/>
      <c r="R285" s="223"/>
      <c r="S285" s="223"/>
      <c r="T285" s="42"/>
      <c r="U285" s="223"/>
      <c r="V285" s="223"/>
      <c r="W285" s="223"/>
      <c r="X285" s="223"/>
      <c r="Y285" s="223"/>
      <c r="Z285" s="223"/>
      <c r="AA285" s="223"/>
      <c r="AB285" s="223"/>
      <c r="AC285" s="223"/>
      <c r="AD285" s="223"/>
      <c r="AE285" s="223"/>
      <c r="AF285" s="223"/>
      <c r="AG285" s="223"/>
      <c r="AH285" s="223"/>
      <c r="AI285" s="223"/>
      <c r="AJ285" s="223"/>
      <c r="AK285" s="223"/>
    </row>
    <row r="286" spans="1:37" ht="12.75" customHeight="1" x14ac:dyDescent="0.25">
      <c r="A286" s="223"/>
      <c r="B286" s="44"/>
      <c r="C286" s="223"/>
      <c r="D286" s="223"/>
      <c r="E286" s="223"/>
      <c r="F286" s="368"/>
      <c r="G286" s="223"/>
      <c r="H286" s="551"/>
      <c r="I286" s="551"/>
      <c r="J286" s="551"/>
      <c r="K286" s="551"/>
      <c r="L286" s="223"/>
      <c r="M286" s="223"/>
      <c r="N286" s="223"/>
      <c r="O286" s="223"/>
      <c r="P286" s="388"/>
      <c r="Q286" s="223"/>
      <c r="R286" s="223"/>
      <c r="S286" s="223"/>
      <c r="T286" s="42"/>
      <c r="U286" s="223"/>
      <c r="V286" s="223"/>
      <c r="W286" s="223"/>
      <c r="X286" s="223"/>
      <c r="Y286" s="223"/>
      <c r="Z286" s="223"/>
      <c r="AA286" s="223"/>
      <c r="AB286" s="223"/>
      <c r="AC286" s="223"/>
      <c r="AD286" s="223"/>
      <c r="AE286" s="223"/>
      <c r="AF286" s="223"/>
      <c r="AG286" s="223"/>
      <c r="AH286" s="223"/>
      <c r="AI286" s="223"/>
      <c r="AJ286" s="223"/>
      <c r="AK286" s="223"/>
    </row>
    <row r="287" spans="1:37" ht="12.75" customHeight="1" x14ac:dyDescent="0.25">
      <c r="A287" s="223"/>
      <c r="B287" s="44"/>
      <c r="C287" s="223"/>
      <c r="D287" s="223"/>
      <c r="E287" s="223"/>
      <c r="F287" s="368"/>
      <c r="G287" s="223"/>
      <c r="H287" s="551"/>
      <c r="I287" s="551"/>
      <c r="J287" s="551"/>
      <c r="K287" s="551"/>
      <c r="L287" s="223"/>
      <c r="M287" s="223"/>
      <c r="N287" s="223"/>
      <c r="O287" s="223"/>
      <c r="P287" s="388"/>
      <c r="Q287" s="223"/>
      <c r="R287" s="223"/>
      <c r="S287" s="223"/>
      <c r="T287" s="42"/>
      <c r="U287" s="223"/>
      <c r="V287" s="223"/>
      <c r="W287" s="223"/>
      <c r="X287" s="223"/>
      <c r="Y287" s="223"/>
      <c r="Z287" s="223"/>
      <c r="AA287" s="223"/>
      <c r="AB287" s="223"/>
      <c r="AC287" s="223"/>
      <c r="AD287" s="223"/>
      <c r="AE287" s="223"/>
      <c r="AF287" s="223"/>
      <c r="AG287" s="223"/>
      <c r="AH287" s="223"/>
      <c r="AI287" s="223"/>
      <c r="AJ287" s="223"/>
      <c r="AK287" s="223"/>
    </row>
    <row r="288" spans="1:37" ht="12.75" customHeight="1" x14ac:dyDescent="0.25">
      <c r="A288" s="223"/>
      <c r="B288" s="44"/>
      <c r="C288" s="223"/>
      <c r="D288" s="223"/>
      <c r="E288" s="223"/>
      <c r="F288" s="368"/>
      <c r="G288" s="223"/>
      <c r="H288" s="551"/>
      <c r="I288" s="551"/>
      <c r="J288" s="551"/>
      <c r="K288" s="551"/>
      <c r="L288" s="223"/>
      <c r="M288" s="223"/>
      <c r="N288" s="223"/>
      <c r="O288" s="223"/>
      <c r="P288" s="388"/>
      <c r="Q288" s="223"/>
      <c r="R288" s="223"/>
      <c r="S288" s="223"/>
      <c r="T288" s="42"/>
      <c r="U288" s="223"/>
      <c r="V288" s="223"/>
      <c r="W288" s="223"/>
      <c r="X288" s="223"/>
      <c r="Y288" s="223"/>
      <c r="Z288" s="223"/>
      <c r="AA288" s="223"/>
      <c r="AB288" s="223"/>
      <c r="AC288" s="223"/>
      <c r="AD288" s="223"/>
      <c r="AE288" s="223"/>
      <c r="AF288" s="223"/>
      <c r="AG288" s="223"/>
      <c r="AH288" s="223"/>
      <c r="AI288" s="223"/>
      <c r="AJ288" s="223"/>
      <c r="AK288" s="223"/>
    </row>
    <row r="289" spans="1:37" ht="12.75" customHeight="1" x14ac:dyDescent="0.25">
      <c r="A289" s="223"/>
      <c r="B289" s="44"/>
      <c r="C289" s="223"/>
      <c r="D289" s="223"/>
      <c r="E289" s="223"/>
      <c r="F289" s="368"/>
      <c r="G289" s="223"/>
      <c r="H289" s="551"/>
      <c r="I289" s="551"/>
      <c r="J289" s="551"/>
      <c r="K289" s="551"/>
      <c r="L289" s="223"/>
      <c r="M289" s="223"/>
      <c r="N289" s="223"/>
      <c r="O289" s="223"/>
      <c r="P289" s="388"/>
      <c r="Q289" s="223"/>
      <c r="R289" s="223"/>
      <c r="S289" s="223"/>
      <c r="T289" s="42"/>
      <c r="U289" s="223"/>
      <c r="V289" s="223"/>
      <c r="W289" s="223"/>
      <c r="X289" s="223"/>
      <c r="Y289" s="223"/>
      <c r="Z289" s="223"/>
      <c r="AA289" s="223"/>
      <c r="AB289" s="223"/>
      <c r="AC289" s="223"/>
      <c r="AD289" s="223"/>
      <c r="AE289" s="223"/>
      <c r="AF289" s="223"/>
      <c r="AG289" s="223"/>
      <c r="AH289" s="223"/>
      <c r="AI289" s="223"/>
      <c r="AJ289" s="223"/>
      <c r="AK289" s="223"/>
    </row>
    <row r="290" spans="1:37" ht="12.75" customHeight="1" x14ac:dyDescent="0.25">
      <c r="A290" s="223"/>
      <c r="B290" s="44"/>
      <c r="C290" s="223"/>
      <c r="D290" s="223"/>
      <c r="E290" s="223"/>
      <c r="F290" s="368"/>
      <c r="G290" s="223"/>
      <c r="H290" s="551"/>
      <c r="I290" s="551"/>
      <c r="J290" s="551"/>
      <c r="K290" s="551"/>
      <c r="L290" s="223"/>
      <c r="M290" s="223"/>
      <c r="N290" s="223"/>
      <c r="O290" s="223"/>
      <c r="P290" s="388"/>
      <c r="Q290" s="223"/>
      <c r="R290" s="223"/>
      <c r="S290" s="223"/>
      <c r="T290" s="42"/>
      <c r="U290" s="223"/>
      <c r="V290" s="223"/>
      <c r="W290" s="223"/>
      <c r="X290" s="223"/>
      <c r="Y290" s="223"/>
      <c r="Z290" s="223"/>
      <c r="AA290" s="223"/>
      <c r="AB290" s="223"/>
      <c r="AC290" s="223"/>
      <c r="AD290" s="223"/>
      <c r="AE290" s="223"/>
      <c r="AF290" s="223"/>
      <c r="AG290" s="223"/>
      <c r="AH290" s="223"/>
      <c r="AI290" s="223"/>
      <c r="AJ290" s="223"/>
      <c r="AK290" s="223"/>
    </row>
    <row r="291" spans="1:37" ht="12.75" customHeight="1" x14ac:dyDescent="0.25">
      <c r="A291" s="223"/>
      <c r="B291" s="44"/>
      <c r="C291" s="223"/>
      <c r="D291" s="223"/>
      <c r="E291" s="223"/>
      <c r="F291" s="368"/>
      <c r="G291" s="223"/>
      <c r="H291" s="551"/>
      <c r="I291" s="551"/>
      <c r="J291" s="551"/>
      <c r="K291" s="551"/>
      <c r="L291" s="223"/>
      <c r="M291" s="223"/>
      <c r="N291" s="223"/>
      <c r="O291" s="223"/>
      <c r="P291" s="388"/>
      <c r="Q291" s="223"/>
      <c r="R291" s="223"/>
      <c r="S291" s="223"/>
      <c r="T291" s="42"/>
      <c r="U291" s="223"/>
      <c r="V291" s="223"/>
      <c r="W291" s="223"/>
      <c r="X291" s="223"/>
      <c r="Y291" s="223"/>
      <c r="Z291" s="223"/>
      <c r="AA291" s="223"/>
      <c r="AB291" s="223"/>
      <c r="AC291" s="223"/>
      <c r="AD291" s="223"/>
      <c r="AE291" s="223"/>
      <c r="AF291" s="223"/>
      <c r="AG291" s="223"/>
      <c r="AH291" s="223"/>
      <c r="AI291" s="223"/>
      <c r="AJ291" s="223"/>
      <c r="AK291" s="223"/>
    </row>
    <row r="292" spans="1:37" ht="12.75" customHeight="1" x14ac:dyDescent="0.25">
      <c r="A292" s="223"/>
      <c r="B292" s="44"/>
      <c r="C292" s="223"/>
      <c r="D292" s="223"/>
      <c r="E292" s="223"/>
      <c r="F292" s="368"/>
      <c r="G292" s="223"/>
      <c r="H292" s="551"/>
      <c r="I292" s="551"/>
      <c r="J292" s="551"/>
      <c r="K292" s="551"/>
      <c r="L292" s="223"/>
      <c r="M292" s="223"/>
      <c r="N292" s="223"/>
      <c r="O292" s="223"/>
      <c r="P292" s="388"/>
      <c r="Q292" s="223"/>
      <c r="R292" s="223"/>
      <c r="S292" s="223"/>
      <c r="T292" s="42"/>
      <c r="U292" s="223"/>
      <c r="V292" s="223"/>
      <c r="W292" s="223"/>
      <c r="X292" s="223"/>
      <c r="Y292" s="223"/>
      <c r="Z292" s="223"/>
      <c r="AA292" s="223"/>
      <c r="AB292" s="223"/>
      <c r="AC292" s="223"/>
      <c r="AD292" s="223"/>
      <c r="AE292" s="223"/>
      <c r="AF292" s="223"/>
      <c r="AG292" s="223"/>
      <c r="AH292" s="223"/>
      <c r="AI292" s="223"/>
      <c r="AJ292" s="223"/>
      <c r="AK292" s="223"/>
    </row>
    <row r="293" spans="1:37" ht="12.75" customHeight="1" x14ac:dyDescent="0.25">
      <c r="A293" s="223"/>
      <c r="B293" s="44"/>
      <c r="C293" s="223"/>
      <c r="D293" s="223"/>
      <c r="E293" s="223"/>
      <c r="F293" s="368"/>
      <c r="G293" s="223"/>
      <c r="H293" s="551"/>
      <c r="I293" s="551"/>
      <c r="J293" s="551"/>
      <c r="K293" s="551"/>
      <c r="L293" s="223"/>
      <c r="M293" s="223"/>
      <c r="N293" s="223"/>
      <c r="O293" s="223"/>
      <c r="P293" s="388"/>
      <c r="Q293" s="223"/>
      <c r="R293" s="223"/>
      <c r="S293" s="223"/>
      <c r="T293" s="42"/>
      <c r="U293" s="223"/>
      <c r="V293" s="223"/>
      <c r="W293" s="223"/>
      <c r="X293" s="223"/>
      <c r="Y293" s="223"/>
      <c r="Z293" s="223"/>
      <c r="AA293" s="223"/>
      <c r="AB293" s="223"/>
      <c r="AC293" s="223"/>
      <c r="AD293" s="223"/>
      <c r="AE293" s="223"/>
      <c r="AF293" s="223"/>
      <c r="AG293" s="223"/>
      <c r="AH293" s="223"/>
      <c r="AI293" s="223"/>
      <c r="AJ293" s="223"/>
      <c r="AK293" s="223"/>
    </row>
    <row r="294" spans="1:37" ht="12.75" customHeight="1" x14ac:dyDescent="0.25">
      <c r="A294" s="223"/>
      <c r="B294" s="44"/>
      <c r="C294" s="223"/>
      <c r="D294" s="223"/>
      <c r="E294" s="223"/>
      <c r="F294" s="368"/>
      <c r="G294" s="223"/>
      <c r="H294" s="551"/>
      <c r="I294" s="551"/>
      <c r="J294" s="551"/>
      <c r="K294" s="551"/>
      <c r="L294" s="223"/>
      <c r="M294" s="223"/>
      <c r="N294" s="223"/>
      <c r="O294" s="223"/>
      <c r="P294" s="388"/>
      <c r="Q294" s="223"/>
      <c r="R294" s="223"/>
      <c r="S294" s="223"/>
      <c r="T294" s="42"/>
      <c r="U294" s="223"/>
      <c r="V294" s="223"/>
      <c r="W294" s="223"/>
      <c r="X294" s="223"/>
      <c r="Y294" s="223"/>
      <c r="Z294" s="223"/>
      <c r="AA294" s="223"/>
      <c r="AB294" s="223"/>
      <c r="AC294" s="223"/>
      <c r="AD294" s="223"/>
      <c r="AE294" s="223"/>
      <c r="AF294" s="223"/>
      <c r="AG294" s="223"/>
      <c r="AH294" s="223"/>
      <c r="AI294" s="223"/>
      <c r="AJ294" s="223"/>
      <c r="AK294" s="223"/>
    </row>
    <row r="295" spans="1:37" ht="12.75" customHeight="1" x14ac:dyDescent="0.25">
      <c r="A295" s="223"/>
      <c r="B295" s="44"/>
      <c r="C295" s="223"/>
      <c r="D295" s="223"/>
      <c r="E295" s="223"/>
      <c r="F295" s="368"/>
      <c r="G295" s="223"/>
      <c r="H295" s="551"/>
      <c r="I295" s="551"/>
      <c r="J295" s="551"/>
      <c r="K295" s="551"/>
      <c r="L295" s="223"/>
      <c r="M295" s="223"/>
      <c r="N295" s="223"/>
      <c r="O295" s="223"/>
      <c r="P295" s="388"/>
      <c r="Q295" s="223"/>
      <c r="R295" s="223"/>
      <c r="S295" s="223"/>
      <c r="T295" s="42"/>
      <c r="U295" s="223"/>
      <c r="V295" s="223"/>
      <c r="W295" s="223"/>
      <c r="X295" s="223"/>
      <c r="Y295" s="223"/>
      <c r="Z295" s="223"/>
      <c r="AA295" s="223"/>
      <c r="AB295" s="223"/>
      <c r="AC295" s="223"/>
      <c r="AD295" s="223"/>
      <c r="AE295" s="223"/>
      <c r="AF295" s="223"/>
      <c r="AG295" s="223"/>
      <c r="AH295" s="223"/>
      <c r="AI295" s="223"/>
      <c r="AJ295" s="223"/>
      <c r="AK295" s="223"/>
    </row>
    <row r="296" spans="1:37" ht="12.75" customHeight="1" x14ac:dyDescent="0.25">
      <c r="A296" s="223"/>
      <c r="B296" s="44"/>
      <c r="C296" s="223"/>
      <c r="D296" s="223"/>
      <c r="E296" s="223"/>
      <c r="F296" s="368"/>
      <c r="G296" s="223"/>
      <c r="H296" s="551"/>
      <c r="I296" s="551"/>
      <c r="J296" s="551"/>
      <c r="K296" s="551"/>
      <c r="L296" s="223"/>
      <c r="M296" s="223"/>
      <c r="N296" s="223"/>
      <c r="O296" s="223"/>
      <c r="P296" s="388"/>
      <c r="Q296" s="223"/>
      <c r="R296" s="223"/>
      <c r="S296" s="223"/>
      <c r="T296" s="42"/>
      <c r="U296" s="223"/>
      <c r="V296" s="223"/>
      <c r="W296" s="223"/>
      <c r="X296" s="223"/>
      <c r="Y296" s="223"/>
      <c r="Z296" s="223"/>
      <c r="AA296" s="223"/>
      <c r="AB296" s="223"/>
      <c r="AC296" s="223"/>
      <c r="AD296" s="223"/>
      <c r="AE296" s="223"/>
      <c r="AF296" s="223"/>
      <c r="AG296" s="223"/>
      <c r="AH296" s="223"/>
      <c r="AI296" s="223"/>
      <c r="AJ296" s="223"/>
      <c r="AK296" s="223"/>
    </row>
    <row r="297" spans="1:37" ht="12.75" customHeight="1" x14ac:dyDescent="0.25">
      <c r="A297" s="223"/>
      <c r="B297" s="44"/>
      <c r="C297" s="223"/>
      <c r="D297" s="223"/>
      <c r="E297" s="223"/>
      <c r="F297" s="368"/>
      <c r="G297" s="223"/>
      <c r="H297" s="551"/>
      <c r="I297" s="551"/>
      <c r="J297" s="551"/>
      <c r="K297" s="551"/>
      <c r="L297" s="223"/>
      <c r="M297" s="223"/>
      <c r="N297" s="223"/>
      <c r="O297" s="223"/>
      <c r="P297" s="388"/>
      <c r="Q297" s="223"/>
      <c r="R297" s="223"/>
      <c r="S297" s="223"/>
      <c r="T297" s="42"/>
      <c r="U297" s="223"/>
      <c r="V297" s="223"/>
      <c r="W297" s="223"/>
      <c r="X297" s="223"/>
      <c r="Y297" s="223"/>
      <c r="Z297" s="223"/>
      <c r="AA297" s="223"/>
      <c r="AB297" s="223"/>
      <c r="AC297" s="223"/>
      <c r="AD297" s="223"/>
      <c r="AE297" s="223"/>
      <c r="AF297" s="223"/>
      <c r="AG297" s="223"/>
      <c r="AH297" s="223"/>
      <c r="AI297" s="223"/>
      <c r="AJ297" s="223"/>
      <c r="AK297" s="223"/>
    </row>
    <row r="298" spans="1:37" ht="12.75" customHeight="1" x14ac:dyDescent="0.25">
      <c r="A298" s="223"/>
      <c r="B298" s="44"/>
      <c r="C298" s="223"/>
      <c r="D298" s="223"/>
      <c r="E298" s="223"/>
      <c r="F298" s="368"/>
      <c r="G298" s="223"/>
      <c r="H298" s="551"/>
      <c r="I298" s="551"/>
      <c r="J298" s="551"/>
      <c r="K298" s="551"/>
      <c r="L298" s="223"/>
      <c r="M298" s="223"/>
      <c r="N298" s="223"/>
      <c r="O298" s="223"/>
      <c r="P298" s="388"/>
      <c r="Q298" s="223"/>
      <c r="R298" s="223"/>
      <c r="S298" s="223"/>
      <c r="T298" s="42"/>
      <c r="U298" s="223"/>
      <c r="V298" s="223"/>
      <c r="W298" s="223"/>
      <c r="X298" s="223"/>
      <c r="Y298" s="223"/>
      <c r="Z298" s="223"/>
      <c r="AA298" s="223"/>
      <c r="AB298" s="223"/>
      <c r="AC298" s="223"/>
      <c r="AD298" s="223"/>
      <c r="AE298" s="223"/>
      <c r="AF298" s="223"/>
      <c r="AG298" s="223"/>
      <c r="AH298" s="223"/>
      <c r="AI298" s="223"/>
      <c r="AJ298" s="223"/>
      <c r="AK298" s="223"/>
    </row>
    <row r="299" spans="1:37" ht="12.75" customHeight="1" x14ac:dyDescent="0.25">
      <c r="A299" s="223"/>
      <c r="B299" s="44"/>
      <c r="C299" s="223"/>
      <c r="D299" s="223"/>
      <c r="E299" s="223"/>
      <c r="F299" s="368"/>
      <c r="G299" s="223"/>
      <c r="H299" s="551"/>
      <c r="I299" s="551"/>
      <c r="J299" s="551"/>
      <c r="K299" s="551"/>
      <c r="L299" s="223"/>
      <c r="M299" s="223"/>
      <c r="N299" s="223"/>
      <c r="O299" s="223"/>
      <c r="P299" s="388"/>
      <c r="Q299" s="223"/>
      <c r="R299" s="223"/>
      <c r="S299" s="223"/>
      <c r="T299" s="42"/>
      <c r="U299" s="223"/>
      <c r="V299" s="223"/>
      <c r="W299" s="223"/>
      <c r="X299" s="223"/>
      <c r="Y299" s="223"/>
      <c r="Z299" s="223"/>
      <c r="AA299" s="223"/>
      <c r="AB299" s="223"/>
      <c r="AC299" s="223"/>
      <c r="AD299" s="223"/>
      <c r="AE299" s="223"/>
      <c r="AF299" s="223"/>
      <c r="AG299" s="223"/>
      <c r="AH299" s="223"/>
      <c r="AI299" s="223"/>
      <c r="AJ299" s="223"/>
      <c r="AK299" s="223"/>
    </row>
    <row r="300" spans="1:37" ht="12.75" customHeight="1" x14ac:dyDescent="0.25">
      <c r="A300" s="223"/>
      <c r="B300" s="44"/>
      <c r="C300" s="223"/>
      <c r="D300" s="223"/>
      <c r="E300" s="223"/>
      <c r="F300" s="368"/>
      <c r="G300" s="223"/>
      <c r="H300" s="551"/>
      <c r="I300" s="551"/>
      <c r="J300" s="551"/>
      <c r="K300" s="551"/>
      <c r="L300" s="223"/>
      <c r="M300" s="223"/>
      <c r="N300" s="223"/>
      <c r="O300" s="223"/>
      <c r="P300" s="388"/>
      <c r="Q300" s="223"/>
      <c r="R300" s="223"/>
      <c r="S300" s="223"/>
      <c r="T300" s="42"/>
      <c r="U300" s="223"/>
      <c r="V300" s="223"/>
      <c r="W300" s="223"/>
      <c r="X300" s="223"/>
      <c r="Y300" s="223"/>
      <c r="Z300" s="223"/>
      <c r="AA300" s="223"/>
      <c r="AB300" s="223"/>
      <c r="AC300" s="223"/>
      <c r="AD300" s="223"/>
      <c r="AE300" s="223"/>
      <c r="AF300" s="223"/>
      <c r="AG300" s="223"/>
      <c r="AH300" s="223"/>
      <c r="AI300" s="223"/>
      <c r="AJ300" s="223"/>
      <c r="AK300" s="223"/>
    </row>
    <row r="301" spans="1:37" ht="12.75" customHeight="1" x14ac:dyDescent="0.25">
      <c r="A301" s="223"/>
      <c r="B301" s="44"/>
      <c r="C301" s="223"/>
      <c r="D301" s="223"/>
      <c r="E301" s="223"/>
      <c r="F301" s="368"/>
      <c r="G301" s="223"/>
      <c r="H301" s="551"/>
      <c r="I301" s="551"/>
      <c r="J301" s="551"/>
      <c r="K301" s="551"/>
      <c r="L301" s="223"/>
      <c r="M301" s="223"/>
      <c r="N301" s="223"/>
      <c r="O301" s="223"/>
      <c r="P301" s="388"/>
      <c r="Q301" s="223"/>
      <c r="R301" s="223"/>
      <c r="S301" s="223"/>
      <c r="T301" s="42"/>
      <c r="U301" s="223"/>
      <c r="V301" s="223"/>
      <c r="W301" s="223"/>
      <c r="X301" s="223"/>
      <c r="Y301" s="223"/>
      <c r="Z301" s="223"/>
      <c r="AA301" s="223"/>
      <c r="AB301" s="223"/>
      <c r="AC301" s="223"/>
      <c r="AD301" s="223"/>
      <c r="AE301" s="223"/>
      <c r="AF301" s="223"/>
      <c r="AG301" s="223"/>
      <c r="AH301" s="223"/>
      <c r="AI301" s="223"/>
      <c r="AJ301" s="223"/>
      <c r="AK301" s="223"/>
    </row>
    <row r="302" spans="1:37" ht="12.75" customHeight="1" x14ac:dyDescent="0.25">
      <c r="A302" s="223"/>
      <c r="B302" s="44"/>
      <c r="C302" s="223"/>
      <c r="D302" s="223"/>
      <c r="E302" s="223"/>
      <c r="F302" s="368"/>
      <c r="G302" s="223"/>
      <c r="H302" s="551"/>
      <c r="I302" s="551"/>
      <c r="J302" s="551"/>
      <c r="K302" s="551"/>
      <c r="L302" s="223"/>
      <c r="M302" s="223"/>
      <c r="N302" s="223"/>
      <c r="O302" s="223"/>
      <c r="P302" s="388"/>
      <c r="Q302" s="223"/>
      <c r="R302" s="223"/>
      <c r="S302" s="223"/>
      <c r="T302" s="42"/>
      <c r="U302" s="223"/>
      <c r="V302" s="223"/>
      <c r="W302" s="223"/>
      <c r="X302" s="223"/>
      <c r="Y302" s="223"/>
      <c r="Z302" s="223"/>
      <c r="AA302" s="223"/>
      <c r="AB302" s="223"/>
      <c r="AC302" s="223"/>
      <c r="AD302" s="223"/>
      <c r="AE302" s="223"/>
      <c r="AF302" s="223"/>
      <c r="AG302" s="223"/>
      <c r="AH302" s="223"/>
      <c r="AI302" s="223"/>
      <c r="AJ302" s="223"/>
      <c r="AK302" s="223"/>
    </row>
    <row r="303" spans="1:37" ht="12.75" customHeight="1" x14ac:dyDescent="0.25">
      <c r="A303" s="223"/>
      <c r="B303" s="44"/>
      <c r="C303" s="223"/>
      <c r="D303" s="223"/>
      <c r="E303" s="223"/>
      <c r="F303" s="368"/>
      <c r="G303" s="223"/>
      <c r="H303" s="551"/>
      <c r="I303" s="551"/>
      <c r="J303" s="551"/>
      <c r="K303" s="551"/>
      <c r="L303" s="223"/>
      <c r="M303" s="223"/>
      <c r="N303" s="223"/>
      <c r="O303" s="223"/>
      <c r="P303" s="388"/>
      <c r="Q303" s="223"/>
      <c r="R303" s="223"/>
      <c r="S303" s="223"/>
      <c r="T303" s="42"/>
      <c r="U303" s="223"/>
      <c r="V303" s="223"/>
      <c r="W303" s="223"/>
      <c r="X303" s="223"/>
      <c r="Y303" s="223"/>
      <c r="Z303" s="223"/>
      <c r="AA303" s="223"/>
      <c r="AB303" s="223"/>
      <c r="AC303" s="223"/>
      <c r="AD303" s="223"/>
      <c r="AE303" s="223"/>
      <c r="AF303" s="223"/>
      <c r="AG303" s="223"/>
      <c r="AH303" s="223"/>
      <c r="AI303" s="223"/>
      <c r="AJ303" s="223"/>
      <c r="AK303" s="223"/>
    </row>
    <row r="304" spans="1:37" ht="12.75" customHeight="1" x14ac:dyDescent="0.25">
      <c r="A304" s="223"/>
      <c r="B304" s="44"/>
      <c r="C304" s="223"/>
      <c r="D304" s="223"/>
      <c r="E304" s="223"/>
      <c r="F304" s="368"/>
      <c r="G304" s="223"/>
      <c r="H304" s="551"/>
      <c r="I304" s="551"/>
      <c r="J304" s="551"/>
      <c r="K304" s="551"/>
      <c r="L304" s="223"/>
      <c r="M304" s="223"/>
      <c r="N304" s="223"/>
      <c r="O304" s="223"/>
      <c r="P304" s="388"/>
      <c r="Q304" s="223"/>
      <c r="R304" s="223"/>
      <c r="S304" s="223"/>
      <c r="T304" s="42"/>
      <c r="U304" s="223"/>
      <c r="V304" s="223"/>
      <c r="W304" s="223"/>
      <c r="X304" s="223"/>
      <c r="Y304" s="223"/>
      <c r="Z304" s="223"/>
      <c r="AA304" s="223"/>
      <c r="AB304" s="223"/>
      <c r="AC304" s="223"/>
      <c r="AD304" s="223"/>
      <c r="AE304" s="223"/>
      <c r="AF304" s="223"/>
      <c r="AG304" s="223"/>
      <c r="AH304" s="223"/>
      <c r="AI304" s="223"/>
      <c r="AJ304" s="223"/>
      <c r="AK304" s="223"/>
    </row>
    <row r="305" spans="1:37" ht="12.75" customHeight="1" x14ac:dyDescent="0.25">
      <c r="A305" s="223"/>
      <c r="B305" s="44"/>
      <c r="C305" s="223"/>
      <c r="D305" s="223"/>
      <c r="E305" s="223"/>
      <c r="F305" s="368"/>
      <c r="G305" s="223"/>
      <c r="H305" s="551"/>
      <c r="I305" s="551"/>
      <c r="J305" s="551"/>
      <c r="K305" s="551"/>
      <c r="L305" s="223"/>
      <c r="M305" s="223"/>
      <c r="N305" s="223"/>
      <c r="O305" s="223"/>
      <c r="P305" s="388"/>
      <c r="Q305" s="223"/>
      <c r="R305" s="223"/>
      <c r="S305" s="223"/>
      <c r="T305" s="42"/>
      <c r="U305" s="223"/>
      <c r="V305" s="223"/>
      <c r="W305" s="223"/>
      <c r="X305" s="223"/>
      <c r="Y305" s="223"/>
      <c r="Z305" s="223"/>
      <c r="AA305" s="223"/>
      <c r="AB305" s="223"/>
      <c r="AC305" s="223"/>
      <c r="AD305" s="223"/>
      <c r="AE305" s="223"/>
      <c r="AF305" s="223"/>
      <c r="AG305" s="223"/>
      <c r="AH305" s="223"/>
      <c r="AI305" s="223"/>
      <c r="AJ305" s="223"/>
      <c r="AK305" s="223"/>
    </row>
    <row r="306" spans="1:37" ht="12.75" customHeight="1" x14ac:dyDescent="0.25">
      <c r="A306" s="223"/>
      <c r="B306" s="44"/>
      <c r="C306" s="223"/>
      <c r="D306" s="223"/>
      <c r="E306" s="223"/>
      <c r="F306" s="368"/>
      <c r="G306" s="223"/>
      <c r="H306" s="551"/>
      <c r="I306" s="551"/>
      <c r="J306" s="551"/>
      <c r="K306" s="551"/>
      <c r="L306" s="223"/>
      <c r="M306" s="223"/>
      <c r="N306" s="223"/>
      <c r="O306" s="223"/>
      <c r="P306" s="388"/>
      <c r="Q306" s="223"/>
      <c r="R306" s="223"/>
      <c r="S306" s="223"/>
      <c r="T306" s="42"/>
      <c r="U306" s="223"/>
      <c r="V306" s="223"/>
      <c r="W306" s="223"/>
      <c r="X306" s="223"/>
      <c r="Y306" s="223"/>
      <c r="Z306" s="223"/>
      <c r="AA306" s="223"/>
      <c r="AB306" s="223"/>
      <c r="AC306" s="223"/>
      <c r="AD306" s="223"/>
      <c r="AE306" s="223"/>
      <c r="AF306" s="223"/>
      <c r="AG306" s="223"/>
      <c r="AH306" s="223"/>
      <c r="AI306" s="223"/>
      <c r="AJ306" s="223"/>
      <c r="AK306" s="223"/>
    </row>
    <row r="307" spans="1:37" ht="12.75" customHeight="1" x14ac:dyDescent="0.25">
      <c r="A307" s="223"/>
      <c r="B307" s="44"/>
      <c r="C307" s="223"/>
      <c r="D307" s="223"/>
      <c r="E307" s="223"/>
      <c r="F307" s="368"/>
      <c r="G307" s="223"/>
      <c r="H307" s="551"/>
      <c r="I307" s="551"/>
      <c r="J307" s="551"/>
      <c r="K307" s="551"/>
      <c r="L307" s="223"/>
      <c r="M307" s="223"/>
      <c r="N307" s="223"/>
      <c r="O307" s="223"/>
      <c r="P307" s="388"/>
      <c r="Q307" s="223"/>
      <c r="R307" s="223"/>
      <c r="S307" s="223"/>
      <c r="T307" s="42"/>
      <c r="U307" s="223"/>
      <c r="V307" s="223"/>
      <c r="W307" s="223"/>
      <c r="X307" s="223"/>
      <c r="Y307" s="223"/>
      <c r="Z307" s="223"/>
      <c r="AA307" s="223"/>
      <c r="AB307" s="223"/>
      <c r="AC307" s="223"/>
      <c r="AD307" s="223"/>
      <c r="AE307" s="223"/>
      <c r="AF307" s="223"/>
      <c r="AG307" s="223"/>
      <c r="AH307" s="223"/>
      <c r="AI307" s="223"/>
      <c r="AJ307" s="223"/>
      <c r="AK307" s="223"/>
    </row>
    <row r="308" spans="1:37" ht="12.75" customHeight="1" x14ac:dyDescent="0.25">
      <c r="A308" s="223"/>
      <c r="B308" s="44"/>
      <c r="C308" s="223"/>
      <c r="D308" s="223"/>
      <c r="E308" s="223"/>
      <c r="F308" s="368"/>
      <c r="G308" s="223"/>
      <c r="H308" s="551"/>
      <c r="I308" s="551"/>
      <c r="J308" s="551"/>
      <c r="K308" s="551"/>
      <c r="L308" s="223"/>
      <c r="M308" s="223"/>
      <c r="N308" s="223"/>
      <c r="O308" s="223"/>
      <c r="P308" s="388"/>
      <c r="Q308" s="223"/>
      <c r="R308" s="223"/>
      <c r="S308" s="223"/>
      <c r="T308" s="42"/>
      <c r="U308" s="223"/>
      <c r="V308" s="223"/>
      <c r="W308" s="223"/>
      <c r="X308" s="223"/>
      <c r="Y308" s="223"/>
      <c r="Z308" s="223"/>
      <c r="AA308" s="223"/>
      <c r="AB308" s="223"/>
      <c r="AC308" s="223"/>
      <c r="AD308" s="223"/>
      <c r="AE308" s="223"/>
      <c r="AF308" s="223"/>
      <c r="AG308" s="223"/>
      <c r="AH308" s="223"/>
      <c r="AI308" s="223"/>
      <c r="AJ308" s="223"/>
      <c r="AK308" s="223"/>
    </row>
    <row r="309" spans="1:37" ht="12.75" customHeight="1" x14ac:dyDescent="0.25">
      <c r="A309" s="223"/>
      <c r="B309" s="44"/>
      <c r="C309" s="223"/>
      <c r="D309" s="223"/>
      <c r="E309" s="223"/>
      <c r="F309" s="368"/>
      <c r="G309" s="223"/>
      <c r="H309" s="551"/>
      <c r="I309" s="551"/>
      <c r="J309" s="551"/>
      <c r="K309" s="551"/>
      <c r="L309" s="223"/>
      <c r="M309" s="223"/>
      <c r="N309" s="223"/>
      <c r="O309" s="223"/>
      <c r="P309" s="388"/>
      <c r="Q309" s="223"/>
      <c r="R309" s="223"/>
      <c r="S309" s="223"/>
      <c r="T309" s="42"/>
      <c r="U309" s="223"/>
      <c r="V309" s="223"/>
      <c r="W309" s="223"/>
      <c r="X309" s="223"/>
      <c r="Y309" s="223"/>
      <c r="Z309" s="223"/>
      <c r="AA309" s="223"/>
      <c r="AB309" s="223"/>
      <c r="AC309" s="223"/>
      <c r="AD309" s="223"/>
      <c r="AE309" s="223"/>
      <c r="AF309" s="223"/>
      <c r="AG309" s="223"/>
      <c r="AH309" s="223"/>
      <c r="AI309" s="223"/>
      <c r="AJ309" s="223"/>
      <c r="AK309" s="223"/>
    </row>
    <row r="310" spans="1:37" ht="12.75" customHeight="1" x14ac:dyDescent="0.25">
      <c r="A310" s="223"/>
      <c r="B310" s="44"/>
      <c r="C310" s="223"/>
      <c r="D310" s="223"/>
      <c r="E310" s="223"/>
      <c r="F310" s="368"/>
      <c r="G310" s="223"/>
      <c r="H310" s="551"/>
      <c r="I310" s="551"/>
      <c r="J310" s="551"/>
      <c r="K310" s="551"/>
      <c r="L310" s="223"/>
      <c r="M310" s="223"/>
      <c r="N310" s="223"/>
      <c r="O310" s="223"/>
      <c r="P310" s="388"/>
      <c r="Q310" s="223"/>
      <c r="R310" s="223"/>
      <c r="S310" s="223"/>
      <c r="T310" s="42"/>
      <c r="U310" s="223"/>
      <c r="V310" s="223"/>
      <c r="W310" s="223"/>
      <c r="X310" s="223"/>
      <c r="Y310" s="223"/>
      <c r="Z310" s="223"/>
      <c r="AA310" s="223"/>
      <c r="AB310" s="223"/>
      <c r="AC310" s="223"/>
      <c r="AD310" s="223"/>
      <c r="AE310" s="223"/>
      <c r="AF310" s="223"/>
      <c r="AG310" s="223"/>
      <c r="AH310" s="223"/>
      <c r="AI310" s="223"/>
      <c r="AJ310" s="223"/>
      <c r="AK310" s="223"/>
    </row>
    <row r="311" spans="1:37" ht="12.75" customHeight="1" x14ac:dyDescent="0.25">
      <c r="A311" s="223"/>
      <c r="B311" s="44"/>
      <c r="C311" s="223"/>
      <c r="D311" s="223"/>
      <c r="E311" s="223"/>
      <c r="F311" s="368"/>
      <c r="G311" s="223"/>
      <c r="H311" s="551"/>
      <c r="I311" s="551"/>
      <c r="J311" s="551"/>
      <c r="K311" s="551"/>
      <c r="L311" s="223"/>
      <c r="M311" s="223"/>
      <c r="N311" s="223"/>
      <c r="O311" s="223"/>
      <c r="P311" s="388"/>
      <c r="Q311" s="223"/>
      <c r="R311" s="223"/>
      <c r="S311" s="223"/>
      <c r="T311" s="42"/>
      <c r="U311" s="223"/>
      <c r="V311" s="223"/>
      <c r="W311" s="223"/>
      <c r="X311" s="223"/>
      <c r="Y311" s="223"/>
      <c r="Z311" s="223"/>
      <c r="AA311" s="223"/>
      <c r="AB311" s="223"/>
      <c r="AC311" s="223"/>
      <c r="AD311" s="223"/>
      <c r="AE311" s="223"/>
      <c r="AF311" s="223"/>
      <c r="AG311" s="223"/>
      <c r="AH311" s="223"/>
      <c r="AI311" s="223"/>
      <c r="AJ311" s="223"/>
      <c r="AK311" s="223"/>
    </row>
    <row r="312" spans="1:37" ht="12.75" customHeight="1" x14ac:dyDescent="0.25">
      <c r="A312" s="223"/>
      <c r="B312" s="44"/>
      <c r="C312" s="223"/>
      <c r="D312" s="223"/>
      <c r="E312" s="223"/>
      <c r="F312" s="368"/>
      <c r="G312" s="223"/>
      <c r="H312" s="551"/>
      <c r="I312" s="551"/>
      <c r="J312" s="551"/>
      <c r="K312" s="551"/>
      <c r="L312" s="223"/>
      <c r="M312" s="223"/>
      <c r="N312" s="223"/>
      <c r="O312" s="223"/>
      <c r="P312" s="388"/>
      <c r="Q312" s="223"/>
      <c r="R312" s="223"/>
      <c r="S312" s="223"/>
      <c r="T312" s="42"/>
      <c r="U312" s="223"/>
      <c r="V312" s="223"/>
      <c r="W312" s="223"/>
      <c r="X312" s="223"/>
      <c r="Y312" s="223"/>
      <c r="Z312" s="223"/>
      <c r="AA312" s="223"/>
      <c r="AB312" s="223"/>
      <c r="AC312" s="223"/>
      <c r="AD312" s="223"/>
      <c r="AE312" s="223"/>
      <c r="AF312" s="223"/>
      <c r="AG312" s="223"/>
      <c r="AH312" s="223"/>
      <c r="AI312" s="223"/>
      <c r="AJ312" s="223"/>
      <c r="AK312" s="223"/>
    </row>
    <row r="313" spans="1:37" ht="12.75" customHeight="1" x14ac:dyDescent="0.25">
      <c r="A313" s="223"/>
      <c r="B313" s="44"/>
      <c r="C313" s="223"/>
      <c r="D313" s="223"/>
      <c r="E313" s="223"/>
      <c r="F313" s="368"/>
      <c r="G313" s="223"/>
      <c r="H313" s="551"/>
      <c r="I313" s="551"/>
      <c r="J313" s="551"/>
      <c r="K313" s="551"/>
      <c r="L313" s="223"/>
      <c r="M313" s="223"/>
      <c r="N313" s="223"/>
      <c r="O313" s="223"/>
      <c r="P313" s="388"/>
      <c r="Q313" s="223"/>
      <c r="R313" s="223"/>
      <c r="S313" s="223"/>
      <c r="T313" s="42"/>
      <c r="U313" s="223"/>
      <c r="V313" s="223"/>
      <c r="W313" s="223"/>
      <c r="X313" s="223"/>
      <c r="Y313" s="223"/>
      <c r="Z313" s="223"/>
      <c r="AA313" s="223"/>
      <c r="AB313" s="223"/>
      <c r="AC313" s="223"/>
      <c r="AD313" s="223"/>
      <c r="AE313" s="223"/>
      <c r="AF313" s="223"/>
      <c r="AG313" s="223"/>
      <c r="AH313" s="223"/>
      <c r="AI313" s="223"/>
      <c r="AJ313" s="223"/>
      <c r="AK313" s="223"/>
    </row>
    <row r="314" spans="1:37" ht="12.75" customHeight="1" x14ac:dyDescent="0.25">
      <c r="A314" s="223"/>
      <c r="B314" s="44"/>
      <c r="C314" s="223"/>
      <c r="D314" s="223"/>
      <c r="E314" s="223"/>
      <c r="F314" s="368"/>
      <c r="G314" s="223"/>
      <c r="H314" s="551"/>
      <c r="I314" s="551"/>
      <c r="J314" s="551"/>
      <c r="K314" s="551"/>
      <c r="L314" s="223"/>
      <c r="M314" s="223"/>
      <c r="N314" s="223"/>
      <c r="O314" s="223"/>
      <c r="P314" s="388"/>
      <c r="Q314" s="223"/>
      <c r="R314" s="223"/>
      <c r="S314" s="223"/>
      <c r="T314" s="42"/>
      <c r="U314" s="223"/>
      <c r="V314" s="223"/>
      <c r="W314" s="223"/>
      <c r="X314" s="223"/>
      <c r="Y314" s="223"/>
      <c r="Z314" s="223"/>
      <c r="AA314" s="223"/>
      <c r="AB314" s="223"/>
      <c r="AC314" s="223"/>
      <c r="AD314" s="223"/>
      <c r="AE314" s="223"/>
      <c r="AF314" s="223"/>
      <c r="AG314" s="223"/>
      <c r="AH314" s="223"/>
      <c r="AI314" s="223"/>
      <c r="AJ314" s="223"/>
      <c r="AK314" s="223"/>
    </row>
    <row r="315" spans="1:37" ht="12.75" customHeight="1" x14ac:dyDescent="0.25">
      <c r="A315" s="223"/>
      <c r="B315" s="44"/>
      <c r="C315" s="223"/>
      <c r="D315" s="223"/>
      <c r="E315" s="223"/>
      <c r="F315" s="368"/>
      <c r="G315" s="223"/>
      <c r="H315" s="551"/>
      <c r="I315" s="551"/>
      <c r="J315" s="551"/>
      <c r="K315" s="551"/>
      <c r="L315" s="223"/>
      <c r="M315" s="223"/>
      <c r="N315" s="223"/>
      <c r="O315" s="223"/>
      <c r="P315" s="388"/>
      <c r="Q315" s="223"/>
      <c r="R315" s="223"/>
      <c r="S315" s="223"/>
      <c r="T315" s="42"/>
      <c r="U315" s="223"/>
      <c r="V315" s="223"/>
      <c r="W315" s="223"/>
      <c r="X315" s="223"/>
      <c r="Y315" s="223"/>
      <c r="Z315" s="223"/>
      <c r="AA315" s="223"/>
      <c r="AB315" s="223"/>
      <c r="AC315" s="223"/>
      <c r="AD315" s="223"/>
      <c r="AE315" s="223"/>
      <c r="AF315" s="223"/>
      <c r="AG315" s="223"/>
      <c r="AH315" s="223"/>
      <c r="AI315" s="223"/>
      <c r="AJ315" s="223"/>
      <c r="AK315" s="223"/>
    </row>
    <row r="316" spans="1:37" ht="12.75" customHeight="1" x14ac:dyDescent="0.25">
      <c r="A316" s="223"/>
      <c r="B316" s="44"/>
      <c r="C316" s="223"/>
      <c r="D316" s="223"/>
      <c r="E316" s="223"/>
      <c r="F316" s="368"/>
      <c r="G316" s="223"/>
      <c r="H316" s="551"/>
      <c r="I316" s="551"/>
      <c r="J316" s="551"/>
      <c r="K316" s="551"/>
      <c r="L316" s="223"/>
      <c r="M316" s="223"/>
      <c r="N316" s="223"/>
      <c r="O316" s="223"/>
      <c r="P316" s="388"/>
      <c r="Q316" s="223"/>
      <c r="R316" s="223"/>
      <c r="S316" s="223"/>
      <c r="T316" s="42"/>
      <c r="U316" s="223"/>
      <c r="V316" s="223"/>
      <c r="W316" s="223"/>
      <c r="X316" s="223"/>
      <c r="Y316" s="223"/>
      <c r="Z316" s="223"/>
      <c r="AA316" s="223"/>
      <c r="AB316" s="223"/>
      <c r="AC316" s="223"/>
      <c r="AD316" s="223"/>
      <c r="AE316" s="223"/>
      <c r="AF316" s="223"/>
      <c r="AG316" s="223"/>
      <c r="AH316" s="223"/>
      <c r="AI316" s="223"/>
      <c r="AJ316" s="223"/>
      <c r="AK316" s="223"/>
    </row>
    <row r="317" spans="1:37" ht="12.75" customHeight="1" x14ac:dyDescent="0.25">
      <c r="A317" s="223"/>
      <c r="B317" s="44"/>
      <c r="C317" s="223"/>
      <c r="D317" s="223"/>
      <c r="E317" s="223"/>
      <c r="F317" s="368"/>
      <c r="G317" s="223"/>
      <c r="H317" s="551"/>
      <c r="I317" s="551"/>
      <c r="J317" s="551"/>
      <c r="K317" s="551"/>
      <c r="L317" s="223"/>
      <c r="M317" s="223"/>
      <c r="N317" s="223"/>
      <c r="O317" s="223"/>
      <c r="P317" s="388"/>
      <c r="Q317" s="223"/>
      <c r="R317" s="223"/>
      <c r="S317" s="223"/>
      <c r="T317" s="42"/>
      <c r="U317" s="223"/>
      <c r="V317" s="223"/>
      <c r="W317" s="223"/>
      <c r="X317" s="223"/>
      <c r="Y317" s="223"/>
      <c r="Z317" s="223"/>
      <c r="AA317" s="223"/>
      <c r="AB317" s="223"/>
      <c r="AC317" s="223"/>
      <c r="AD317" s="223"/>
      <c r="AE317" s="223"/>
      <c r="AF317" s="223"/>
      <c r="AG317" s="223"/>
      <c r="AH317" s="223"/>
      <c r="AI317" s="223"/>
      <c r="AJ317" s="223"/>
      <c r="AK317" s="223"/>
    </row>
    <row r="318" spans="1:37" ht="12.75" customHeight="1" x14ac:dyDescent="0.25">
      <c r="A318" s="223"/>
      <c r="B318" s="44"/>
      <c r="C318" s="223"/>
      <c r="D318" s="223"/>
      <c r="E318" s="223"/>
      <c r="F318" s="368"/>
      <c r="G318" s="223"/>
      <c r="H318" s="551"/>
      <c r="I318" s="551"/>
      <c r="J318" s="551"/>
      <c r="K318" s="551"/>
      <c r="L318" s="223"/>
      <c r="M318" s="223"/>
      <c r="N318" s="223"/>
      <c r="O318" s="223"/>
      <c r="P318" s="388"/>
      <c r="Q318" s="223"/>
      <c r="R318" s="223"/>
      <c r="S318" s="223"/>
      <c r="T318" s="42"/>
      <c r="U318" s="223"/>
      <c r="V318" s="223"/>
      <c r="W318" s="223"/>
      <c r="X318" s="223"/>
      <c r="Y318" s="223"/>
      <c r="Z318" s="223"/>
      <c r="AA318" s="223"/>
      <c r="AB318" s="223"/>
      <c r="AC318" s="223"/>
      <c r="AD318" s="223"/>
      <c r="AE318" s="223"/>
      <c r="AF318" s="223"/>
      <c r="AG318" s="223"/>
      <c r="AH318" s="223"/>
      <c r="AI318" s="223"/>
      <c r="AJ318" s="223"/>
      <c r="AK318" s="223"/>
    </row>
    <row r="319" spans="1:37" ht="12.75" customHeight="1" x14ac:dyDescent="0.25">
      <c r="A319" s="223"/>
      <c r="B319" s="44"/>
      <c r="C319" s="223"/>
      <c r="D319" s="223"/>
      <c r="E319" s="223"/>
      <c r="F319" s="368"/>
      <c r="G319" s="223"/>
      <c r="H319" s="551"/>
      <c r="I319" s="551"/>
      <c r="J319" s="551"/>
      <c r="K319" s="551"/>
      <c r="L319" s="223"/>
      <c r="M319" s="223"/>
      <c r="N319" s="223"/>
      <c r="O319" s="223"/>
      <c r="P319" s="388"/>
      <c r="Q319" s="223"/>
      <c r="R319" s="223"/>
      <c r="S319" s="223"/>
      <c r="T319" s="42"/>
      <c r="U319" s="223"/>
      <c r="V319" s="223"/>
      <c r="W319" s="223"/>
      <c r="X319" s="223"/>
      <c r="Y319" s="223"/>
      <c r="Z319" s="223"/>
      <c r="AA319" s="223"/>
      <c r="AB319" s="223"/>
      <c r="AC319" s="223"/>
      <c r="AD319" s="223"/>
      <c r="AE319" s="223"/>
      <c r="AF319" s="223"/>
      <c r="AG319" s="223"/>
      <c r="AH319" s="223"/>
      <c r="AI319" s="223"/>
      <c r="AJ319" s="223"/>
      <c r="AK319" s="223"/>
    </row>
    <row r="320" spans="1:37" ht="12.75" customHeight="1" x14ac:dyDescent="0.25">
      <c r="A320" s="223"/>
      <c r="B320" s="44"/>
      <c r="C320" s="223"/>
      <c r="D320" s="223"/>
      <c r="E320" s="223"/>
      <c r="F320" s="368"/>
      <c r="G320" s="223"/>
      <c r="H320" s="551"/>
      <c r="I320" s="551"/>
      <c r="J320" s="551"/>
      <c r="K320" s="551"/>
      <c r="L320" s="223"/>
      <c r="M320" s="223"/>
      <c r="N320" s="223"/>
      <c r="O320" s="223"/>
      <c r="P320" s="388"/>
      <c r="Q320" s="223"/>
      <c r="R320" s="223"/>
      <c r="S320" s="223"/>
      <c r="T320" s="42"/>
      <c r="U320" s="223"/>
      <c r="V320" s="223"/>
      <c r="W320" s="223"/>
      <c r="X320" s="223"/>
      <c r="Y320" s="223"/>
      <c r="Z320" s="223"/>
      <c r="AA320" s="223"/>
      <c r="AB320" s="223"/>
      <c r="AC320" s="223"/>
      <c r="AD320" s="223"/>
      <c r="AE320" s="223"/>
      <c r="AF320" s="223"/>
      <c r="AG320" s="223"/>
      <c r="AH320" s="223"/>
      <c r="AI320" s="223"/>
      <c r="AJ320" s="223"/>
      <c r="AK320" s="223"/>
    </row>
    <row r="321" spans="1:37" ht="12.75" customHeight="1" x14ac:dyDescent="0.25">
      <c r="A321" s="223"/>
      <c r="B321" s="44"/>
      <c r="C321" s="223"/>
      <c r="D321" s="223"/>
      <c r="E321" s="223"/>
      <c r="F321" s="368"/>
      <c r="G321" s="223"/>
      <c r="H321" s="551"/>
      <c r="I321" s="551"/>
      <c r="J321" s="551"/>
      <c r="K321" s="551"/>
      <c r="L321" s="223"/>
      <c r="M321" s="223"/>
      <c r="N321" s="223"/>
      <c r="O321" s="223"/>
      <c r="P321" s="388"/>
      <c r="Q321" s="223"/>
      <c r="R321" s="223"/>
      <c r="S321" s="223"/>
      <c r="T321" s="42"/>
      <c r="U321" s="223"/>
      <c r="V321" s="223"/>
      <c r="W321" s="223"/>
      <c r="X321" s="223"/>
      <c r="Y321" s="223"/>
      <c r="Z321" s="223"/>
      <c r="AA321" s="223"/>
      <c r="AB321" s="223"/>
      <c r="AC321" s="223"/>
      <c r="AD321" s="223"/>
      <c r="AE321" s="223"/>
      <c r="AF321" s="223"/>
      <c r="AG321" s="223"/>
      <c r="AH321" s="223"/>
      <c r="AI321" s="223"/>
      <c r="AJ321" s="223"/>
      <c r="AK321" s="223"/>
    </row>
    <row r="322" spans="1:37" ht="12.75" customHeight="1" x14ac:dyDescent="0.25">
      <c r="A322" s="223"/>
      <c r="B322" s="44"/>
      <c r="C322" s="223"/>
      <c r="D322" s="223"/>
      <c r="E322" s="223"/>
      <c r="F322" s="368"/>
      <c r="G322" s="223"/>
      <c r="H322" s="551"/>
      <c r="I322" s="551"/>
      <c r="J322" s="551"/>
      <c r="K322" s="551"/>
      <c r="L322" s="223"/>
      <c r="M322" s="223"/>
      <c r="N322" s="223"/>
      <c r="O322" s="223"/>
      <c r="P322" s="388"/>
      <c r="Q322" s="223"/>
      <c r="R322" s="223"/>
      <c r="S322" s="223"/>
      <c r="T322" s="42"/>
      <c r="U322" s="223"/>
      <c r="V322" s="223"/>
      <c r="W322" s="223"/>
      <c r="X322" s="223"/>
      <c r="Y322" s="223"/>
      <c r="Z322" s="223"/>
      <c r="AA322" s="223"/>
      <c r="AB322" s="223"/>
      <c r="AC322" s="223"/>
      <c r="AD322" s="223"/>
      <c r="AE322" s="223"/>
      <c r="AF322" s="223"/>
      <c r="AG322" s="223"/>
      <c r="AH322" s="223"/>
      <c r="AI322" s="223"/>
      <c r="AJ322" s="223"/>
      <c r="AK322" s="223"/>
    </row>
    <row r="323" spans="1:37" ht="12.75" customHeight="1" x14ac:dyDescent="0.25">
      <c r="A323" s="223"/>
      <c r="B323" s="44"/>
      <c r="C323" s="223"/>
      <c r="D323" s="223"/>
      <c r="E323" s="223"/>
      <c r="F323" s="368"/>
      <c r="G323" s="223"/>
      <c r="H323" s="551"/>
      <c r="I323" s="551"/>
      <c r="J323" s="551"/>
      <c r="K323" s="551"/>
      <c r="L323" s="223"/>
      <c r="M323" s="223"/>
      <c r="N323" s="223"/>
      <c r="O323" s="223"/>
      <c r="P323" s="388"/>
      <c r="Q323" s="223"/>
      <c r="R323" s="223"/>
      <c r="S323" s="223"/>
      <c r="T323" s="42"/>
      <c r="U323" s="223"/>
      <c r="V323" s="223"/>
      <c r="W323" s="223"/>
      <c r="X323" s="223"/>
      <c r="Y323" s="223"/>
      <c r="Z323" s="223"/>
      <c r="AA323" s="223"/>
      <c r="AB323" s="223"/>
      <c r="AC323" s="223"/>
      <c r="AD323" s="223"/>
      <c r="AE323" s="223"/>
      <c r="AF323" s="223"/>
      <c r="AG323" s="223"/>
      <c r="AH323" s="223"/>
      <c r="AI323" s="223"/>
      <c r="AJ323" s="223"/>
      <c r="AK323" s="223"/>
    </row>
    <row r="324" spans="1:37" ht="12.75" customHeight="1" x14ac:dyDescent="0.25">
      <c r="A324" s="223"/>
      <c r="B324" s="44"/>
      <c r="C324" s="223"/>
      <c r="D324" s="223"/>
      <c r="E324" s="223"/>
      <c r="F324" s="368"/>
      <c r="G324" s="223"/>
      <c r="H324" s="551"/>
      <c r="I324" s="551"/>
      <c r="J324" s="551"/>
      <c r="K324" s="551"/>
      <c r="L324" s="223"/>
      <c r="M324" s="223"/>
      <c r="N324" s="223"/>
      <c r="O324" s="223"/>
      <c r="P324" s="388"/>
      <c r="Q324" s="223"/>
      <c r="R324" s="223"/>
      <c r="S324" s="223"/>
      <c r="T324" s="42"/>
      <c r="U324" s="223"/>
      <c r="V324" s="223"/>
      <c r="W324" s="223"/>
      <c r="X324" s="223"/>
      <c r="Y324" s="223"/>
      <c r="Z324" s="223"/>
      <c r="AA324" s="223"/>
      <c r="AB324" s="223"/>
      <c r="AC324" s="223"/>
      <c r="AD324" s="223"/>
      <c r="AE324" s="223"/>
      <c r="AF324" s="223"/>
      <c r="AG324" s="223"/>
      <c r="AH324" s="223"/>
      <c r="AI324" s="223"/>
      <c r="AJ324" s="223"/>
      <c r="AK324" s="223"/>
    </row>
    <row r="325" spans="1:37" ht="12.75" customHeight="1" x14ac:dyDescent="0.25">
      <c r="A325" s="223"/>
      <c r="B325" s="44"/>
      <c r="C325" s="223"/>
      <c r="D325" s="223"/>
      <c r="E325" s="223"/>
      <c r="F325" s="368"/>
      <c r="G325" s="223"/>
      <c r="H325" s="551"/>
      <c r="I325" s="551"/>
      <c r="J325" s="551"/>
      <c r="K325" s="551"/>
      <c r="L325" s="223"/>
      <c r="M325" s="223"/>
      <c r="N325" s="223"/>
      <c r="O325" s="223"/>
      <c r="P325" s="388"/>
      <c r="Q325" s="223"/>
      <c r="R325" s="223"/>
      <c r="S325" s="223"/>
      <c r="T325" s="42"/>
      <c r="U325" s="223"/>
      <c r="V325" s="223"/>
      <c r="W325" s="223"/>
      <c r="X325" s="223"/>
      <c r="Y325" s="223"/>
      <c r="Z325" s="223"/>
      <c r="AA325" s="223"/>
      <c r="AB325" s="223"/>
      <c r="AC325" s="223"/>
      <c r="AD325" s="223"/>
      <c r="AE325" s="223"/>
      <c r="AF325" s="223"/>
      <c r="AG325" s="223"/>
      <c r="AH325" s="223"/>
      <c r="AI325" s="223"/>
      <c r="AJ325" s="223"/>
      <c r="AK325" s="223"/>
    </row>
    <row r="326" spans="1:37" ht="12.75" customHeight="1" x14ac:dyDescent="0.25">
      <c r="A326" s="223"/>
      <c r="B326" s="44"/>
      <c r="C326" s="223"/>
      <c r="D326" s="223"/>
      <c r="E326" s="223"/>
      <c r="F326" s="368"/>
      <c r="G326" s="223"/>
      <c r="H326" s="551"/>
      <c r="I326" s="551"/>
      <c r="J326" s="551"/>
      <c r="K326" s="551"/>
      <c r="L326" s="223"/>
      <c r="M326" s="223"/>
      <c r="N326" s="223"/>
      <c r="O326" s="223"/>
      <c r="P326" s="388"/>
      <c r="Q326" s="223"/>
      <c r="R326" s="223"/>
      <c r="S326" s="223"/>
      <c r="T326" s="42"/>
      <c r="U326" s="223"/>
      <c r="V326" s="223"/>
      <c r="W326" s="223"/>
      <c r="X326" s="223"/>
      <c r="Y326" s="223"/>
      <c r="Z326" s="223"/>
      <c r="AA326" s="223"/>
      <c r="AB326" s="223"/>
      <c r="AC326" s="223"/>
      <c r="AD326" s="223"/>
      <c r="AE326" s="223"/>
      <c r="AF326" s="223"/>
      <c r="AG326" s="223"/>
      <c r="AH326" s="223"/>
      <c r="AI326" s="223"/>
      <c r="AJ326" s="223"/>
      <c r="AK326" s="223"/>
    </row>
    <row r="327" spans="1:37" ht="12.75" customHeight="1" x14ac:dyDescent="0.25">
      <c r="A327" s="223"/>
      <c r="B327" s="44"/>
      <c r="C327" s="223"/>
      <c r="D327" s="223"/>
      <c r="E327" s="223"/>
      <c r="F327" s="368"/>
      <c r="G327" s="223"/>
      <c r="H327" s="551"/>
      <c r="I327" s="551"/>
      <c r="J327" s="551"/>
      <c r="K327" s="551"/>
      <c r="L327" s="223"/>
      <c r="M327" s="223"/>
      <c r="N327" s="223"/>
      <c r="O327" s="223"/>
      <c r="P327" s="388"/>
      <c r="Q327" s="223"/>
      <c r="R327" s="223"/>
      <c r="S327" s="223"/>
      <c r="T327" s="42"/>
      <c r="U327" s="223"/>
      <c r="V327" s="223"/>
      <c r="W327" s="223"/>
      <c r="X327" s="223"/>
      <c r="Y327" s="223"/>
      <c r="Z327" s="223"/>
      <c r="AA327" s="223"/>
      <c r="AB327" s="223"/>
      <c r="AC327" s="223"/>
      <c r="AD327" s="223"/>
      <c r="AE327" s="223"/>
      <c r="AF327" s="223"/>
      <c r="AG327" s="223"/>
      <c r="AH327" s="223"/>
      <c r="AI327" s="223"/>
      <c r="AJ327" s="223"/>
      <c r="AK327" s="223"/>
    </row>
    <row r="328" spans="1:37" ht="12.75" customHeight="1" x14ac:dyDescent="0.25">
      <c r="A328" s="223"/>
      <c r="B328" s="44"/>
      <c r="C328" s="223"/>
      <c r="D328" s="223"/>
      <c r="E328" s="223"/>
      <c r="F328" s="368"/>
      <c r="G328" s="223"/>
      <c r="H328" s="551"/>
      <c r="I328" s="551"/>
      <c r="J328" s="551"/>
      <c r="K328" s="551"/>
      <c r="L328" s="223"/>
      <c r="M328" s="223"/>
      <c r="N328" s="223"/>
      <c r="O328" s="223"/>
      <c r="P328" s="388"/>
      <c r="Q328" s="223"/>
      <c r="R328" s="223"/>
      <c r="S328" s="223"/>
      <c r="T328" s="42"/>
      <c r="U328" s="223"/>
      <c r="V328" s="223"/>
      <c r="W328" s="223"/>
      <c r="X328" s="223"/>
      <c r="Y328" s="223"/>
      <c r="Z328" s="223"/>
      <c r="AA328" s="223"/>
      <c r="AB328" s="223"/>
      <c r="AC328" s="223"/>
      <c r="AD328" s="223"/>
      <c r="AE328" s="223"/>
      <c r="AF328" s="223"/>
      <c r="AG328" s="223"/>
      <c r="AH328" s="223"/>
      <c r="AI328" s="223"/>
      <c r="AJ328" s="223"/>
      <c r="AK328" s="223"/>
    </row>
    <row r="329" spans="1:37" ht="12.75" customHeight="1" x14ac:dyDescent="0.25">
      <c r="A329" s="223"/>
      <c r="B329" s="44"/>
      <c r="C329" s="223"/>
      <c r="D329" s="223"/>
      <c r="E329" s="223"/>
      <c r="F329" s="368"/>
      <c r="G329" s="223"/>
      <c r="H329" s="551"/>
      <c r="I329" s="551"/>
      <c r="J329" s="551"/>
      <c r="K329" s="551"/>
      <c r="L329" s="223"/>
      <c r="M329" s="223"/>
      <c r="N329" s="223"/>
      <c r="O329" s="223"/>
      <c r="P329" s="388"/>
      <c r="Q329" s="223"/>
      <c r="R329" s="223"/>
      <c r="S329" s="223"/>
      <c r="T329" s="42"/>
      <c r="U329" s="223"/>
      <c r="V329" s="223"/>
      <c r="W329" s="223"/>
      <c r="X329" s="223"/>
      <c r="Y329" s="223"/>
      <c r="Z329" s="223"/>
      <c r="AA329" s="223"/>
      <c r="AB329" s="223"/>
      <c r="AC329" s="223"/>
      <c r="AD329" s="223"/>
      <c r="AE329" s="223"/>
      <c r="AF329" s="223"/>
      <c r="AG329" s="223"/>
      <c r="AH329" s="223"/>
      <c r="AI329" s="223"/>
      <c r="AJ329" s="223"/>
      <c r="AK329" s="223"/>
    </row>
    <row r="330" spans="1:37" ht="12.75" customHeight="1" x14ac:dyDescent="0.25">
      <c r="A330" s="223"/>
      <c r="B330" s="44"/>
      <c r="C330" s="223"/>
      <c r="D330" s="223"/>
      <c r="E330" s="223"/>
      <c r="F330" s="368"/>
      <c r="G330" s="223"/>
      <c r="H330" s="551"/>
      <c r="I330" s="551"/>
      <c r="J330" s="551"/>
      <c r="K330" s="551"/>
      <c r="L330" s="223"/>
      <c r="M330" s="223"/>
      <c r="N330" s="223"/>
      <c r="O330" s="223"/>
      <c r="P330" s="388"/>
      <c r="Q330" s="223"/>
      <c r="R330" s="223"/>
      <c r="S330" s="223"/>
      <c r="T330" s="42"/>
      <c r="U330" s="223"/>
      <c r="V330" s="223"/>
      <c r="W330" s="223"/>
      <c r="X330" s="223"/>
      <c r="Y330" s="223"/>
      <c r="Z330" s="223"/>
      <c r="AA330" s="223"/>
      <c r="AB330" s="223"/>
      <c r="AC330" s="223"/>
      <c r="AD330" s="223"/>
      <c r="AE330" s="223"/>
      <c r="AF330" s="223"/>
      <c r="AG330" s="223"/>
      <c r="AH330" s="223"/>
      <c r="AI330" s="223"/>
      <c r="AJ330" s="223"/>
      <c r="AK330" s="223"/>
    </row>
    <row r="331" spans="1:37" ht="12.75" customHeight="1" x14ac:dyDescent="0.25">
      <c r="A331" s="223"/>
      <c r="B331" s="44"/>
      <c r="C331" s="223"/>
      <c r="D331" s="223"/>
      <c r="E331" s="223"/>
      <c r="F331" s="368"/>
      <c r="G331" s="223"/>
      <c r="H331" s="551"/>
      <c r="I331" s="551"/>
      <c r="J331" s="551"/>
      <c r="K331" s="551"/>
      <c r="L331" s="223"/>
      <c r="M331" s="223"/>
      <c r="N331" s="223"/>
      <c r="O331" s="223"/>
      <c r="P331" s="388"/>
      <c r="Q331" s="223"/>
      <c r="R331" s="223"/>
      <c r="S331" s="223"/>
      <c r="T331" s="42"/>
      <c r="U331" s="223"/>
      <c r="V331" s="223"/>
      <c r="W331" s="223"/>
      <c r="X331" s="223"/>
      <c r="Y331" s="223"/>
      <c r="Z331" s="223"/>
      <c r="AA331" s="223"/>
      <c r="AB331" s="223"/>
      <c r="AC331" s="223"/>
      <c r="AD331" s="223"/>
      <c r="AE331" s="223"/>
      <c r="AF331" s="223"/>
      <c r="AG331" s="223"/>
      <c r="AH331" s="223"/>
      <c r="AI331" s="223"/>
      <c r="AJ331" s="223"/>
      <c r="AK331" s="223"/>
    </row>
    <row r="332" spans="1:37" ht="12.75" customHeight="1" x14ac:dyDescent="0.25">
      <c r="A332" s="223"/>
      <c r="B332" s="44"/>
      <c r="C332" s="223"/>
      <c r="D332" s="223"/>
      <c r="E332" s="223"/>
      <c r="F332" s="368"/>
      <c r="G332" s="223"/>
      <c r="H332" s="551"/>
      <c r="I332" s="551"/>
      <c r="J332" s="551"/>
      <c r="K332" s="551"/>
      <c r="L332" s="223"/>
      <c r="M332" s="223"/>
      <c r="N332" s="223"/>
      <c r="O332" s="223"/>
      <c r="P332" s="388"/>
      <c r="Q332" s="223"/>
      <c r="R332" s="223"/>
      <c r="S332" s="223"/>
      <c r="T332" s="42"/>
      <c r="U332" s="223"/>
      <c r="V332" s="223"/>
      <c r="W332" s="223"/>
      <c r="X332" s="223"/>
      <c r="Y332" s="223"/>
      <c r="Z332" s="223"/>
      <c r="AA332" s="223"/>
      <c r="AB332" s="223"/>
      <c r="AC332" s="223"/>
      <c r="AD332" s="223"/>
      <c r="AE332" s="223"/>
      <c r="AF332" s="223"/>
      <c r="AG332" s="223"/>
      <c r="AH332" s="223"/>
      <c r="AI332" s="223"/>
      <c r="AJ332" s="223"/>
      <c r="AK332" s="223"/>
    </row>
    <row r="333" spans="1:37" ht="12.75" customHeight="1" x14ac:dyDescent="0.25">
      <c r="A333" s="223"/>
      <c r="B333" s="44"/>
      <c r="C333" s="223"/>
      <c r="D333" s="223"/>
      <c r="E333" s="223"/>
      <c r="F333" s="368"/>
      <c r="G333" s="223"/>
      <c r="H333" s="551"/>
      <c r="I333" s="551"/>
      <c r="J333" s="551"/>
      <c r="K333" s="551"/>
      <c r="L333" s="223"/>
      <c r="M333" s="223"/>
      <c r="N333" s="223"/>
      <c r="O333" s="223"/>
      <c r="P333" s="388"/>
      <c r="Q333" s="223"/>
      <c r="R333" s="223"/>
      <c r="S333" s="223"/>
      <c r="T333" s="42"/>
      <c r="U333" s="223"/>
      <c r="V333" s="223"/>
      <c r="W333" s="223"/>
      <c r="X333" s="223"/>
      <c r="Y333" s="223"/>
      <c r="Z333" s="223"/>
      <c r="AA333" s="223"/>
      <c r="AB333" s="223"/>
      <c r="AC333" s="223"/>
      <c r="AD333" s="223"/>
      <c r="AE333" s="223"/>
      <c r="AF333" s="223"/>
      <c r="AG333" s="223"/>
      <c r="AH333" s="223"/>
      <c r="AI333" s="223"/>
      <c r="AJ333" s="223"/>
      <c r="AK333" s="223"/>
    </row>
    <row r="334" spans="1:37" ht="12.75" customHeight="1" x14ac:dyDescent="0.25">
      <c r="A334" s="223"/>
      <c r="B334" s="44"/>
      <c r="C334" s="223"/>
      <c r="D334" s="223"/>
      <c r="E334" s="223"/>
      <c r="F334" s="368"/>
      <c r="G334" s="223"/>
      <c r="H334" s="551"/>
      <c r="I334" s="551"/>
      <c r="J334" s="551"/>
      <c r="K334" s="551"/>
      <c r="L334" s="223"/>
      <c r="M334" s="223"/>
      <c r="N334" s="223"/>
      <c r="O334" s="223"/>
      <c r="P334" s="388"/>
      <c r="Q334" s="223"/>
      <c r="R334" s="223"/>
      <c r="S334" s="223"/>
      <c r="T334" s="42"/>
      <c r="U334" s="223"/>
      <c r="V334" s="223"/>
      <c r="W334" s="223"/>
      <c r="X334" s="223"/>
      <c r="Y334" s="223"/>
      <c r="Z334" s="223"/>
      <c r="AA334" s="223"/>
      <c r="AB334" s="223"/>
      <c r="AC334" s="223"/>
      <c r="AD334" s="223"/>
      <c r="AE334" s="223"/>
      <c r="AF334" s="223"/>
      <c r="AG334" s="223"/>
      <c r="AH334" s="223"/>
      <c r="AI334" s="223"/>
      <c r="AJ334" s="223"/>
      <c r="AK334" s="223"/>
    </row>
    <row r="335" spans="1:37" ht="12.75" customHeight="1" x14ac:dyDescent="0.25">
      <c r="A335" s="223"/>
      <c r="B335" s="44"/>
      <c r="C335" s="223"/>
      <c r="D335" s="223"/>
      <c r="E335" s="223"/>
      <c r="F335" s="368"/>
      <c r="G335" s="223"/>
      <c r="H335" s="551"/>
      <c r="I335" s="551"/>
      <c r="J335" s="551"/>
      <c r="K335" s="551"/>
      <c r="L335" s="223"/>
      <c r="M335" s="223"/>
      <c r="N335" s="223"/>
      <c r="O335" s="223"/>
      <c r="P335" s="388"/>
      <c r="Q335" s="223"/>
      <c r="R335" s="223"/>
      <c r="S335" s="223"/>
      <c r="T335" s="42"/>
      <c r="U335" s="223"/>
      <c r="V335" s="223"/>
      <c r="W335" s="223"/>
      <c r="X335" s="223"/>
      <c r="Y335" s="223"/>
      <c r="Z335" s="223"/>
      <c r="AA335" s="223"/>
      <c r="AB335" s="223"/>
      <c r="AC335" s="223"/>
      <c r="AD335" s="223"/>
      <c r="AE335" s="223"/>
      <c r="AF335" s="223"/>
      <c r="AG335" s="223"/>
      <c r="AH335" s="223"/>
      <c r="AI335" s="223"/>
      <c r="AJ335" s="223"/>
      <c r="AK335" s="223"/>
    </row>
    <row r="336" spans="1:37" ht="12.75" customHeight="1" x14ac:dyDescent="0.25">
      <c r="A336" s="223"/>
      <c r="B336" s="44"/>
      <c r="C336" s="223"/>
      <c r="D336" s="223"/>
      <c r="E336" s="223"/>
      <c r="F336" s="368"/>
      <c r="G336" s="223"/>
      <c r="H336" s="551"/>
      <c r="I336" s="551"/>
      <c r="J336" s="551"/>
      <c r="K336" s="551"/>
      <c r="L336" s="223"/>
      <c r="M336" s="223"/>
      <c r="N336" s="223"/>
      <c r="O336" s="223"/>
      <c r="P336" s="388"/>
      <c r="Q336" s="223"/>
      <c r="R336" s="223"/>
      <c r="S336" s="223"/>
      <c r="T336" s="42"/>
      <c r="U336" s="223"/>
      <c r="V336" s="223"/>
      <c r="W336" s="223"/>
      <c r="X336" s="223"/>
      <c r="Y336" s="223"/>
      <c r="Z336" s="223"/>
      <c r="AA336" s="223"/>
      <c r="AB336" s="223"/>
      <c r="AC336" s="223"/>
      <c r="AD336" s="223"/>
      <c r="AE336" s="223"/>
      <c r="AF336" s="223"/>
      <c r="AG336" s="223"/>
      <c r="AH336" s="223"/>
      <c r="AI336" s="223"/>
      <c r="AJ336" s="223"/>
      <c r="AK336" s="223"/>
    </row>
    <row r="337" spans="1:37" ht="12.75" customHeight="1" x14ac:dyDescent="0.25">
      <c r="A337" s="223"/>
      <c r="B337" s="44"/>
      <c r="C337" s="223"/>
      <c r="D337" s="223"/>
      <c r="E337" s="223"/>
      <c r="F337" s="368"/>
      <c r="G337" s="223"/>
      <c r="H337" s="551"/>
      <c r="I337" s="551"/>
      <c r="J337" s="551"/>
      <c r="K337" s="551"/>
      <c r="L337" s="223"/>
      <c r="M337" s="223"/>
      <c r="N337" s="223"/>
      <c r="O337" s="223"/>
      <c r="P337" s="388"/>
      <c r="Q337" s="223"/>
      <c r="R337" s="223"/>
      <c r="S337" s="223"/>
      <c r="T337" s="42"/>
      <c r="U337" s="223"/>
      <c r="V337" s="223"/>
      <c r="W337" s="223"/>
      <c r="X337" s="223"/>
      <c r="Y337" s="223"/>
      <c r="Z337" s="223"/>
      <c r="AA337" s="223"/>
      <c r="AB337" s="223"/>
      <c r="AC337" s="223"/>
      <c r="AD337" s="223"/>
      <c r="AE337" s="223"/>
      <c r="AF337" s="223"/>
      <c r="AG337" s="223"/>
      <c r="AH337" s="223"/>
      <c r="AI337" s="223"/>
      <c r="AJ337" s="223"/>
      <c r="AK337" s="223"/>
    </row>
    <row r="338" spans="1:37" ht="12.75" customHeight="1" x14ac:dyDescent="0.25">
      <c r="A338" s="223"/>
      <c r="B338" s="44"/>
      <c r="C338" s="223"/>
      <c r="D338" s="223"/>
      <c r="E338" s="223"/>
      <c r="F338" s="368"/>
      <c r="G338" s="223"/>
      <c r="H338" s="551"/>
      <c r="I338" s="551"/>
      <c r="J338" s="551"/>
      <c r="K338" s="551"/>
      <c r="L338" s="223"/>
      <c r="M338" s="223"/>
      <c r="N338" s="223"/>
      <c r="O338" s="223"/>
      <c r="P338" s="388"/>
      <c r="Q338" s="223"/>
      <c r="R338" s="223"/>
      <c r="S338" s="223"/>
      <c r="T338" s="42"/>
      <c r="U338" s="223"/>
      <c r="V338" s="223"/>
      <c r="W338" s="223"/>
      <c r="X338" s="223"/>
      <c r="Y338" s="223"/>
      <c r="Z338" s="223"/>
      <c r="AA338" s="223"/>
      <c r="AB338" s="223"/>
      <c r="AC338" s="223"/>
      <c r="AD338" s="223"/>
      <c r="AE338" s="223"/>
      <c r="AF338" s="223"/>
      <c r="AG338" s="223"/>
      <c r="AH338" s="223"/>
      <c r="AI338" s="223"/>
      <c r="AJ338" s="223"/>
      <c r="AK338" s="223"/>
    </row>
    <row r="339" spans="1:37" ht="12.75" customHeight="1" x14ac:dyDescent="0.25">
      <c r="A339" s="223"/>
      <c r="B339" s="44"/>
      <c r="C339" s="223"/>
      <c r="D339" s="223"/>
      <c r="E339" s="223"/>
      <c r="F339" s="368"/>
      <c r="G339" s="223"/>
      <c r="H339" s="551"/>
      <c r="I339" s="551"/>
      <c r="J339" s="551"/>
      <c r="K339" s="551"/>
      <c r="L339" s="223"/>
      <c r="M339" s="223"/>
      <c r="N339" s="223"/>
      <c r="O339" s="223"/>
      <c r="P339" s="388"/>
      <c r="Q339" s="223"/>
      <c r="R339" s="223"/>
      <c r="S339" s="223"/>
      <c r="T339" s="42"/>
      <c r="U339" s="223"/>
      <c r="V339" s="223"/>
      <c r="W339" s="223"/>
      <c r="X339" s="223"/>
      <c r="Y339" s="223"/>
      <c r="Z339" s="223"/>
      <c r="AA339" s="223"/>
      <c r="AB339" s="223"/>
      <c r="AC339" s="223"/>
      <c r="AD339" s="223"/>
      <c r="AE339" s="223"/>
      <c r="AF339" s="223"/>
      <c r="AG339" s="223"/>
      <c r="AH339" s="223"/>
      <c r="AI339" s="223"/>
      <c r="AJ339" s="223"/>
      <c r="AK339" s="223"/>
    </row>
    <row r="340" spans="1:37" ht="12.75" customHeight="1" x14ac:dyDescent="0.25">
      <c r="A340" s="223"/>
      <c r="B340" s="44"/>
      <c r="C340" s="223"/>
      <c r="D340" s="223"/>
      <c r="E340" s="223"/>
      <c r="F340" s="368"/>
      <c r="G340" s="223"/>
      <c r="H340" s="551"/>
      <c r="I340" s="551"/>
      <c r="J340" s="551"/>
      <c r="K340" s="551"/>
      <c r="L340" s="223"/>
      <c r="M340" s="223"/>
      <c r="N340" s="223"/>
      <c r="O340" s="223"/>
      <c r="P340" s="388"/>
      <c r="Q340" s="223"/>
      <c r="R340" s="223"/>
      <c r="S340" s="223"/>
      <c r="T340" s="42"/>
      <c r="U340" s="223"/>
      <c r="V340" s="223"/>
      <c r="W340" s="223"/>
      <c r="X340" s="223"/>
      <c r="Y340" s="223"/>
      <c r="Z340" s="223"/>
      <c r="AA340" s="223"/>
      <c r="AB340" s="223"/>
      <c r="AC340" s="223"/>
      <c r="AD340" s="223"/>
      <c r="AE340" s="223"/>
      <c r="AF340" s="223"/>
      <c r="AG340" s="223"/>
      <c r="AH340" s="223"/>
      <c r="AI340" s="223"/>
      <c r="AJ340" s="223"/>
      <c r="AK340" s="223"/>
    </row>
    <row r="341" spans="1:37" ht="12.75" customHeight="1" x14ac:dyDescent="0.25">
      <c r="A341" s="223"/>
      <c r="B341" s="44"/>
      <c r="C341" s="223"/>
      <c r="D341" s="223"/>
      <c r="E341" s="223"/>
      <c r="F341" s="368"/>
      <c r="G341" s="223"/>
      <c r="H341" s="551"/>
      <c r="I341" s="551"/>
      <c r="J341" s="551"/>
      <c r="K341" s="551"/>
      <c r="L341" s="223"/>
      <c r="M341" s="223"/>
      <c r="N341" s="223"/>
      <c r="O341" s="223"/>
      <c r="P341" s="388"/>
      <c r="Q341" s="223"/>
      <c r="R341" s="223"/>
      <c r="S341" s="223"/>
      <c r="T341" s="42"/>
      <c r="U341" s="223"/>
      <c r="V341" s="223"/>
      <c r="W341" s="223"/>
      <c r="X341" s="223"/>
      <c r="Y341" s="223"/>
      <c r="Z341" s="223"/>
      <c r="AA341" s="223"/>
      <c r="AB341" s="223"/>
      <c r="AC341" s="223"/>
      <c r="AD341" s="223"/>
      <c r="AE341" s="223"/>
      <c r="AF341" s="223"/>
      <c r="AG341" s="223"/>
      <c r="AH341" s="223"/>
      <c r="AI341" s="223"/>
      <c r="AJ341" s="223"/>
      <c r="AK341" s="223"/>
    </row>
    <row r="342" spans="1:37" ht="12.75" customHeight="1" x14ac:dyDescent="0.25">
      <c r="A342" s="223"/>
      <c r="B342" s="44"/>
      <c r="C342" s="223"/>
      <c r="D342" s="223"/>
      <c r="E342" s="223"/>
      <c r="F342" s="368"/>
      <c r="G342" s="223"/>
      <c r="H342" s="551"/>
      <c r="I342" s="551"/>
      <c r="J342" s="551"/>
      <c r="K342" s="551"/>
      <c r="L342" s="223"/>
      <c r="M342" s="223"/>
      <c r="N342" s="223"/>
      <c r="O342" s="223"/>
      <c r="P342" s="388"/>
      <c r="Q342" s="223"/>
      <c r="R342" s="223"/>
      <c r="S342" s="223"/>
      <c r="T342" s="42"/>
      <c r="U342" s="223"/>
      <c r="V342" s="223"/>
      <c r="W342" s="223"/>
      <c r="X342" s="223"/>
      <c r="Y342" s="223"/>
      <c r="Z342" s="223"/>
      <c r="AA342" s="223"/>
      <c r="AB342" s="223"/>
      <c r="AC342" s="223"/>
      <c r="AD342" s="223"/>
      <c r="AE342" s="223"/>
      <c r="AF342" s="223"/>
      <c r="AG342" s="223"/>
      <c r="AH342" s="223"/>
      <c r="AI342" s="223"/>
      <c r="AJ342" s="223"/>
      <c r="AK342" s="223"/>
    </row>
    <row r="343" spans="1:37" ht="12.75" customHeight="1" x14ac:dyDescent="0.25">
      <c r="A343" s="223"/>
      <c r="B343" s="44"/>
      <c r="C343" s="223"/>
      <c r="D343" s="223"/>
      <c r="E343" s="223"/>
      <c r="F343" s="368"/>
      <c r="G343" s="223"/>
      <c r="H343" s="551"/>
      <c r="I343" s="551"/>
      <c r="J343" s="551"/>
      <c r="K343" s="551"/>
      <c r="L343" s="223"/>
      <c r="M343" s="223"/>
      <c r="N343" s="223"/>
      <c r="O343" s="223"/>
      <c r="P343" s="388"/>
      <c r="Q343" s="223"/>
      <c r="R343" s="223"/>
      <c r="S343" s="223"/>
      <c r="T343" s="42"/>
      <c r="U343" s="223"/>
      <c r="V343" s="223"/>
      <c r="W343" s="223"/>
      <c r="X343" s="223"/>
      <c r="Y343" s="223"/>
      <c r="Z343" s="223"/>
      <c r="AA343" s="223"/>
      <c r="AB343" s="223"/>
      <c r="AC343" s="223"/>
      <c r="AD343" s="223"/>
      <c r="AE343" s="223"/>
      <c r="AF343" s="223"/>
      <c r="AG343" s="223"/>
      <c r="AH343" s="223"/>
      <c r="AI343" s="223"/>
      <c r="AJ343" s="223"/>
      <c r="AK343" s="223"/>
    </row>
    <row r="344" spans="1:37" ht="12.75" customHeight="1" x14ac:dyDescent="0.25">
      <c r="A344" s="223"/>
      <c r="B344" s="44"/>
      <c r="C344" s="223"/>
      <c r="D344" s="223"/>
      <c r="E344" s="223"/>
      <c r="F344" s="368"/>
      <c r="G344" s="223"/>
      <c r="H344" s="551"/>
      <c r="I344" s="551"/>
      <c r="J344" s="551"/>
      <c r="K344" s="551"/>
      <c r="L344" s="223"/>
      <c r="M344" s="223"/>
      <c r="N344" s="223"/>
      <c r="O344" s="223"/>
      <c r="P344" s="388"/>
      <c r="Q344" s="223"/>
      <c r="R344" s="223"/>
      <c r="S344" s="223"/>
      <c r="T344" s="42"/>
      <c r="U344" s="223"/>
      <c r="V344" s="223"/>
      <c r="W344" s="223"/>
      <c r="X344" s="223"/>
      <c r="Y344" s="223"/>
      <c r="Z344" s="223"/>
      <c r="AA344" s="223"/>
      <c r="AB344" s="223"/>
      <c r="AC344" s="223"/>
      <c r="AD344" s="223"/>
      <c r="AE344" s="223"/>
      <c r="AF344" s="223"/>
      <c r="AG344" s="223"/>
      <c r="AH344" s="223"/>
      <c r="AI344" s="223"/>
      <c r="AJ344" s="223"/>
      <c r="AK344" s="223"/>
    </row>
    <row r="345" spans="1:37" ht="12.75" customHeight="1" x14ac:dyDescent="0.25">
      <c r="A345" s="223"/>
      <c r="B345" s="44"/>
      <c r="C345" s="223"/>
      <c r="D345" s="223"/>
      <c r="E345" s="223"/>
      <c r="F345" s="368"/>
      <c r="G345" s="223"/>
      <c r="H345" s="551"/>
      <c r="I345" s="551"/>
      <c r="J345" s="551"/>
      <c r="K345" s="551"/>
      <c r="L345" s="223"/>
      <c r="M345" s="223"/>
      <c r="N345" s="223"/>
      <c r="O345" s="223"/>
      <c r="P345" s="388"/>
      <c r="Q345" s="223"/>
      <c r="R345" s="223"/>
      <c r="S345" s="223"/>
      <c r="T345" s="42"/>
      <c r="U345" s="223"/>
      <c r="V345" s="223"/>
      <c r="W345" s="223"/>
      <c r="X345" s="223"/>
      <c r="Y345" s="223"/>
      <c r="Z345" s="223"/>
      <c r="AA345" s="223"/>
      <c r="AB345" s="223"/>
      <c r="AC345" s="223"/>
      <c r="AD345" s="223"/>
      <c r="AE345" s="223"/>
      <c r="AF345" s="223"/>
      <c r="AG345" s="223"/>
      <c r="AH345" s="223"/>
      <c r="AI345" s="223"/>
      <c r="AJ345" s="223"/>
      <c r="AK345" s="223"/>
    </row>
    <row r="346" spans="1:37" ht="12.75" customHeight="1" x14ac:dyDescent="0.25">
      <c r="A346" s="223"/>
      <c r="B346" s="44"/>
      <c r="C346" s="223"/>
      <c r="D346" s="223"/>
      <c r="E346" s="223"/>
      <c r="F346" s="368"/>
      <c r="G346" s="223"/>
      <c r="H346" s="551"/>
      <c r="I346" s="551"/>
      <c r="J346" s="551"/>
      <c r="K346" s="551"/>
      <c r="L346" s="223"/>
      <c r="M346" s="223"/>
      <c r="N346" s="223"/>
      <c r="O346" s="223"/>
      <c r="P346" s="388"/>
      <c r="Q346" s="223"/>
      <c r="R346" s="223"/>
      <c r="S346" s="223"/>
      <c r="T346" s="42"/>
      <c r="U346" s="223"/>
      <c r="V346" s="223"/>
      <c r="W346" s="223"/>
      <c r="X346" s="223"/>
      <c r="Y346" s="223"/>
      <c r="Z346" s="223"/>
      <c r="AA346" s="223"/>
      <c r="AB346" s="223"/>
      <c r="AC346" s="223"/>
      <c r="AD346" s="223"/>
      <c r="AE346" s="223"/>
      <c r="AF346" s="223"/>
      <c r="AG346" s="223"/>
      <c r="AH346" s="223"/>
      <c r="AI346" s="223"/>
      <c r="AJ346" s="223"/>
      <c r="AK346" s="223"/>
    </row>
    <row r="347" spans="1:37" ht="12.75" customHeight="1" x14ac:dyDescent="0.25">
      <c r="A347" s="223"/>
      <c r="B347" s="44"/>
      <c r="C347" s="223"/>
      <c r="D347" s="223"/>
      <c r="E347" s="223"/>
      <c r="F347" s="368"/>
      <c r="G347" s="223"/>
      <c r="H347" s="551"/>
      <c r="I347" s="551"/>
      <c r="J347" s="551"/>
      <c r="K347" s="551"/>
      <c r="L347" s="223"/>
      <c r="M347" s="223"/>
      <c r="N347" s="223"/>
      <c r="O347" s="223"/>
      <c r="P347" s="388"/>
      <c r="Q347" s="223"/>
      <c r="R347" s="223"/>
      <c r="S347" s="223"/>
      <c r="T347" s="42"/>
      <c r="U347" s="223"/>
      <c r="V347" s="223"/>
      <c r="W347" s="223"/>
      <c r="X347" s="223"/>
      <c r="Y347" s="223"/>
      <c r="Z347" s="223"/>
      <c r="AA347" s="223"/>
      <c r="AB347" s="223"/>
      <c r="AC347" s="223"/>
      <c r="AD347" s="223"/>
      <c r="AE347" s="223"/>
      <c r="AF347" s="223"/>
      <c r="AG347" s="223"/>
      <c r="AH347" s="223"/>
      <c r="AI347" s="223"/>
      <c r="AJ347" s="223"/>
      <c r="AK347" s="223"/>
    </row>
    <row r="348" spans="1:37" ht="12.75" customHeight="1" x14ac:dyDescent="0.25">
      <c r="A348" s="223"/>
      <c r="B348" s="44"/>
      <c r="C348" s="223"/>
      <c r="D348" s="223"/>
      <c r="E348" s="223"/>
      <c r="F348" s="368"/>
      <c r="G348" s="223"/>
      <c r="H348" s="551"/>
      <c r="I348" s="551"/>
      <c r="J348" s="551"/>
      <c r="K348" s="551"/>
      <c r="L348" s="223"/>
      <c r="M348" s="223"/>
      <c r="N348" s="223"/>
      <c r="O348" s="223"/>
      <c r="P348" s="388"/>
      <c r="Q348" s="223"/>
      <c r="R348" s="223"/>
      <c r="S348" s="223"/>
      <c r="T348" s="42"/>
      <c r="U348" s="223"/>
      <c r="V348" s="223"/>
      <c r="W348" s="223"/>
      <c r="X348" s="223"/>
      <c r="Y348" s="223"/>
      <c r="Z348" s="223"/>
      <c r="AA348" s="223"/>
      <c r="AB348" s="223"/>
      <c r="AC348" s="223"/>
      <c r="AD348" s="223"/>
      <c r="AE348" s="223"/>
      <c r="AF348" s="223"/>
      <c r="AG348" s="223"/>
      <c r="AH348" s="223"/>
      <c r="AI348" s="223"/>
      <c r="AJ348" s="223"/>
      <c r="AK348" s="223"/>
    </row>
    <row r="349" spans="1:37" ht="12.75" customHeight="1" x14ac:dyDescent="0.25">
      <c r="A349" s="223"/>
      <c r="B349" s="44"/>
      <c r="C349" s="223"/>
      <c r="D349" s="223"/>
      <c r="E349" s="223"/>
      <c r="F349" s="368"/>
      <c r="G349" s="223"/>
      <c r="H349" s="551"/>
      <c r="I349" s="551"/>
      <c r="J349" s="551"/>
      <c r="K349" s="551"/>
      <c r="L349" s="223"/>
      <c r="M349" s="223"/>
      <c r="N349" s="223"/>
      <c r="O349" s="223"/>
      <c r="P349" s="388"/>
      <c r="Q349" s="223"/>
      <c r="R349" s="223"/>
      <c r="S349" s="223"/>
      <c r="T349" s="42"/>
      <c r="U349" s="223"/>
      <c r="V349" s="223"/>
      <c r="W349" s="223"/>
      <c r="X349" s="223"/>
      <c r="Y349" s="223"/>
      <c r="Z349" s="223"/>
      <c r="AA349" s="223"/>
      <c r="AB349" s="223"/>
      <c r="AC349" s="223"/>
      <c r="AD349" s="223"/>
      <c r="AE349" s="223"/>
      <c r="AF349" s="223"/>
      <c r="AG349" s="223"/>
      <c r="AH349" s="223"/>
      <c r="AI349" s="223"/>
      <c r="AJ349" s="223"/>
      <c r="AK349" s="223"/>
    </row>
    <row r="350" spans="1:37" ht="12.75" customHeight="1" x14ac:dyDescent="0.25">
      <c r="A350" s="223"/>
      <c r="B350" s="44"/>
      <c r="C350" s="223"/>
      <c r="D350" s="223"/>
      <c r="E350" s="223"/>
      <c r="F350" s="368"/>
      <c r="G350" s="223"/>
      <c r="H350" s="551"/>
      <c r="I350" s="551"/>
      <c r="J350" s="551"/>
      <c r="K350" s="551"/>
      <c r="L350" s="223"/>
      <c r="M350" s="223"/>
      <c r="N350" s="223"/>
      <c r="O350" s="223"/>
      <c r="P350" s="388"/>
      <c r="Q350" s="223"/>
      <c r="R350" s="223"/>
      <c r="S350" s="223"/>
      <c r="T350" s="42"/>
      <c r="U350" s="223"/>
      <c r="V350" s="223"/>
      <c r="W350" s="223"/>
      <c r="X350" s="223"/>
      <c r="Y350" s="223"/>
      <c r="Z350" s="223"/>
      <c r="AA350" s="223"/>
      <c r="AB350" s="223"/>
      <c r="AC350" s="223"/>
      <c r="AD350" s="223"/>
      <c r="AE350" s="223"/>
      <c r="AF350" s="223"/>
      <c r="AG350" s="223"/>
      <c r="AH350" s="223"/>
      <c r="AI350" s="223"/>
      <c r="AJ350" s="223"/>
      <c r="AK350" s="223"/>
    </row>
    <row r="351" spans="1:37" ht="12.75" customHeight="1" x14ac:dyDescent="0.25">
      <c r="A351" s="223"/>
      <c r="B351" s="44"/>
      <c r="C351" s="223"/>
      <c r="D351" s="223"/>
      <c r="E351" s="223"/>
      <c r="F351" s="368"/>
      <c r="G351" s="223"/>
      <c r="H351" s="551"/>
      <c r="I351" s="551"/>
      <c r="J351" s="551"/>
      <c r="K351" s="551"/>
      <c r="L351" s="223"/>
      <c r="M351" s="223"/>
      <c r="N351" s="223"/>
      <c r="O351" s="223"/>
      <c r="P351" s="388"/>
      <c r="Q351" s="223"/>
      <c r="R351" s="223"/>
      <c r="S351" s="223"/>
      <c r="T351" s="42"/>
      <c r="U351" s="223"/>
      <c r="V351" s="223"/>
      <c r="W351" s="223"/>
      <c r="X351" s="223"/>
      <c r="Y351" s="223"/>
      <c r="Z351" s="223"/>
      <c r="AA351" s="223"/>
      <c r="AB351" s="223"/>
      <c r="AC351" s="223"/>
      <c r="AD351" s="223"/>
      <c r="AE351" s="223"/>
      <c r="AF351" s="223"/>
      <c r="AG351" s="223"/>
      <c r="AH351" s="223"/>
      <c r="AI351" s="223"/>
      <c r="AJ351" s="223"/>
      <c r="AK351" s="223"/>
    </row>
    <row r="352" spans="1:37" ht="12.75" customHeight="1" x14ac:dyDescent="0.25">
      <c r="A352" s="223"/>
      <c r="B352" s="44"/>
      <c r="C352" s="223"/>
      <c r="D352" s="223"/>
      <c r="E352" s="223"/>
      <c r="F352" s="368"/>
      <c r="G352" s="223"/>
      <c r="H352" s="551"/>
      <c r="I352" s="551"/>
      <c r="J352" s="551"/>
      <c r="K352" s="551"/>
      <c r="L352" s="223"/>
      <c r="M352" s="223"/>
      <c r="N352" s="223"/>
      <c r="O352" s="223"/>
      <c r="P352" s="388"/>
      <c r="Q352" s="223"/>
      <c r="R352" s="223"/>
      <c r="S352" s="223"/>
      <c r="T352" s="42"/>
      <c r="U352" s="223"/>
      <c r="V352" s="223"/>
      <c r="W352" s="223"/>
      <c r="X352" s="223"/>
      <c r="Y352" s="223"/>
      <c r="Z352" s="223"/>
      <c r="AA352" s="223"/>
      <c r="AB352" s="223"/>
      <c r="AC352" s="223"/>
      <c r="AD352" s="223"/>
      <c r="AE352" s="223"/>
      <c r="AF352" s="223"/>
      <c r="AG352" s="223"/>
      <c r="AH352" s="223"/>
      <c r="AI352" s="223"/>
      <c r="AJ352" s="223"/>
      <c r="AK352" s="223"/>
    </row>
    <row r="353" spans="1:37" ht="12.75" customHeight="1" x14ac:dyDescent="0.25">
      <c r="A353" s="223"/>
      <c r="B353" s="44"/>
      <c r="C353" s="223"/>
      <c r="D353" s="223"/>
      <c r="E353" s="223"/>
      <c r="F353" s="368"/>
      <c r="G353" s="223"/>
      <c r="H353" s="551"/>
      <c r="I353" s="551"/>
      <c r="J353" s="551"/>
      <c r="K353" s="551"/>
      <c r="L353" s="223"/>
      <c r="M353" s="223"/>
      <c r="N353" s="223"/>
      <c r="O353" s="223"/>
      <c r="P353" s="388"/>
      <c r="Q353" s="223"/>
      <c r="R353" s="223"/>
      <c r="S353" s="223"/>
      <c r="T353" s="42"/>
      <c r="U353" s="223"/>
      <c r="V353" s="223"/>
      <c r="W353" s="223"/>
      <c r="X353" s="223"/>
      <c r="Y353" s="223"/>
      <c r="Z353" s="223"/>
      <c r="AA353" s="223"/>
      <c r="AB353" s="223"/>
      <c r="AC353" s="223"/>
      <c r="AD353" s="223"/>
      <c r="AE353" s="223"/>
      <c r="AF353" s="223"/>
      <c r="AG353" s="223"/>
      <c r="AH353" s="223"/>
      <c r="AI353" s="223"/>
      <c r="AJ353" s="223"/>
      <c r="AK353" s="223"/>
    </row>
    <row r="354" spans="1:37" ht="12.75" customHeight="1" x14ac:dyDescent="0.25">
      <c r="A354" s="223"/>
      <c r="B354" s="44"/>
      <c r="C354" s="223"/>
      <c r="D354" s="223"/>
      <c r="E354" s="223"/>
      <c r="F354" s="368"/>
      <c r="G354" s="223"/>
      <c r="H354" s="551"/>
      <c r="I354" s="551"/>
      <c r="J354" s="551"/>
      <c r="K354" s="551"/>
      <c r="L354" s="223"/>
      <c r="M354" s="223"/>
      <c r="N354" s="223"/>
      <c r="O354" s="223"/>
      <c r="P354" s="388"/>
      <c r="Q354" s="223"/>
      <c r="R354" s="223"/>
      <c r="S354" s="223"/>
      <c r="T354" s="42"/>
      <c r="U354" s="223"/>
      <c r="V354" s="223"/>
      <c r="W354" s="223"/>
      <c r="X354" s="223"/>
      <c r="Y354" s="223"/>
      <c r="Z354" s="223"/>
      <c r="AA354" s="223"/>
      <c r="AB354" s="223"/>
      <c r="AC354" s="223"/>
      <c r="AD354" s="223"/>
      <c r="AE354" s="223"/>
      <c r="AF354" s="223"/>
      <c r="AG354" s="223"/>
      <c r="AH354" s="223"/>
      <c r="AI354" s="223"/>
      <c r="AJ354" s="223"/>
      <c r="AK354" s="223"/>
    </row>
    <row r="355" spans="1:37" ht="12.75" customHeight="1" x14ac:dyDescent="0.25">
      <c r="A355" s="223"/>
      <c r="B355" s="44"/>
      <c r="C355" s="223"/>
      <c r="D355" s="223"/>
      <c r="E355" s="223"/>
      <c r="F355" s="368"/>
      <c r="G355" s="223"/>
      <c r="H355" s="551"/>
      <c r="I355" s="551"/>
      <c r="J355" s="551"/>
      <c r="K355" s="551"/>
      <c r="L355" s="223"/>
      <c r="M355" s="223"/>
      <c r="N355" s="223"/>
      <c r="O355" s="223"/>
      <c r="P355" s="388"/>
      <c r="Q355" s="223"/>
      <c r="R355" s="223"/>
      <c r="S355" s="223"/>
      <c r="T355" s="42"/>
      <c r="U355" s="223"/>
      <c r="V355" s="223"/>
      <c r="W355" s="223"/>
      <c r="X355" s="223"/>
      <c r="Y355" s="223"/>
      <c r="Z355" s="223"/>
      <c r="AA355" s="223"/>
      <c r="AB355" s="223"/>
      <c r="AC355" s="223"/>
      <c r="AD355" s="223"/>
      <c r="AE355" s="223"/>
      <c r="AF355" s="223"/>
      <c r="AG355" s="223"/>
      <c r="AH355" s="223"/>
      <c r="AI355" s="223"/>
      <c r="AJ355" s="223"/>
      <c r="AK355" s="223"/>
    </row>
    <row r="356" spans="1:37" ht="12.75" customHeight="1" x14ac:dyDescent="0.25">
      <c r="A356" s="223"/>
      <c r="B356" s="44"/>
      <c r="C356" s="223"/>
      <c r="D356" s="223"/>
      <c r="E356" s="223"/>
      <c r="F356" s="368"/>
      <c r="G356" s="223"/>
      <c r="H356" s="551"/>
      <c r="I356" s="551"/>
      <c r="J356" s="551"/>
      <c r="K356" s="551"/>
      <c r="L356" s="223"/>
      <c r="M356" s="223"/>
      <c r="N356" s="223"/>
      <c r="O356" s="223"/>
      <c r="P356" s="388"/>
      <c r="Q356" s="223"/>
      <c r="R356" s="223"/>
      <c r="S356" s="223"/>
      <c r="T356" s="42"/>
      <c r="U356" s="223"/>
      <c r="V356" s="223"/>
      <c r="W356" s="223"/>
      <c r="X356" s="223"/>
      <c r="Y356" s="223"/>
      <c r="Z356" s="223"/>
      <c r="AA356" s="223"/>
      <c r="AB356" s="223"/>
      <c r="AC356" s="223"/>
      <c r="AD356" s="223"/>
      <c r="AE356" s="223"/>
      <c r="AF356" s="223"/>
      <c r="AG356" s="223"/>
      <c r="AH356" s="223"/>
      <c r="AI356" s="223"/>
      <c r="AJ356" s="223"/>
      <c r="AK356" s="223"/>
    </row>
    <row r="357" spans="1:37" ht="12.75" customHeight="1" x14ac:dyDescent="0.25">
      <c r="A357" s="223"/>
      <c r="B357" s="44"/>
      <c r="C357" s="223"/>
      <c r="D357" s="223"/>
      <c r="E357" s="223"/>
      <c r="F357" s="368"/>
      <c r="G357" s="223"/>
      <c r="H357" s="551"/>
      <c r="I357" s="551"/>
      <c r="J357" s="551"/>
      <c r="K357" s="551"/>
      <c r="L357" s="223"/>
      <c r="M357" s="223"/>
      <c r="N357" s="223"/>
      <c r="O357" s="223"/>
      <c r="P357" s="388"/>
      <c r="Q357" s="223"/>
      <c r="R357" s="223"/>
      <c r="S357" s="223"/>
      <c r="T357" s="42"/>
      <c r="U357" s="223"/>
      <c r="V357" s="223"/>
      <c r="W357" s="223"/>
      <c r="X357" s="223"/>
      <c r="Y357" s="223"/>
      <c r="Z357" s="223"/>
      <c r="AA357" s="223"/>
      <c r="AB357" s="223"/>
      <c r="AC357" s="223"/>
      <c r="AD357" s="223"/>
      <c r="AE357" s="223"/>
      <c r="AF357" s="223"/>
      <c r="AG357" s="223"/>
      <c r="AH357" s="223"/>
      <c r="AI357" s="223"/>
      <c r="AJ357" s="223"/>
      <c r="AK357" s="223"/>
    </row>
    <row r="358" spans="1:37" ht="12.75" customHeight="1" x14ac:dyDescent="0.25">
      <c r="A358" s="223"/>
      <c r="B358" s="44"/>
      <c r="C358" s="223"/>
      <c r="D358" s="223"/>
      <c r="E358" s="223"/>
      <c r="F358" s="368"/>
      <c r="G358" s="223"/>
      <c r="H358" s="551"/>
      <c r="I358" s="551"/>
      <c r="J358" s="551"/>
      <c r="K358" s="551"/>
      <c r="L358" s="223"/>
      <c r="M358" s="223"/>
      <c r="N358" s="223"/>
      <c r="O358" s="223"/>
      <c r="P358" s="388"/>
      <c r="Q358" s="223"/>
      <c r="R358" s="223"/>
      <c r="S358" s="223"/>
      <c r="T358" s="42"/>
      <c r="U358" s="223"/>
      <c r="V358" s="223"/>
      <c r="W358" s="223"/>
      <c r="X358" s="223"/>
      <c r="Y358" s="223"/>
      <c r="Z358" s="223"/>
      <c r="AA358" s="223"/>
      <c r="AB358" s="223"/>
      <c r="AC358" s="223"/>
      <c r="AD358" s="223"/>
      <c r="AE358" s="223"/>
      <c r="AF358" s="223"/>
      <c r="AG358" s="223"/>
      <c r="AH358" s="223"/>
      <c r="AI358" s="223"/>
      <c r="AJ358" s="223"/>
      <c r="AK358" s="223"/>
    </row>
    <row r="359" spans="1:37" ht="12.75" customHeight="1" x14ac:dyDescent="0.25">
      <c r="A359" s="223"/>
      <c r="B359" s="44"/>
      <c r="C359" s="223"/>
      <c r="D359" s="223"/>
      <c r="E359" s="223"/>
      <c r="F359" s="368"/>
      <c r="G359" s="223"/>
      <c r="H359" s="551"/>
      <c r="I359" s="551"/>
      <c r="J359" s="551"/>
      <c r="K359" s="551"/>
      <c r="L359" s="223"/>
      <c r="M359" s="223"/>
      <c r="N359" s="223"/>
      <c r="O359" s="223"/>
      <c r="P359" s="388"/>
      <c r="Q359" s="223"/>
      <c r="R359" s="223"/>
      <c r="S359" s="223"/>
      <c r="T359" s="42"/>
      <c r="U359" s="223"/>
      <c r="V359" s="223"/>
      <c r="W359" s="223"/>
      <c r="X359" s="223"/>
      <c r="Y359" s="223"/>
      <c r="Z359" s="223"/>
      <c r="AA359" s="223"/>
      <c r="AB359" s="223"/>
      <c r="AC359" s="223"/>
      <c r="AD359" s="223"/>
      <c r="AE359" s="223"/>
      <c r="AF359" s="223"/>
      <c r="AG359" s="223"/>
      <c r="AH359" s="223"/>
      <c r="AI359" s="223"/>
      <c r="AJ359" s="223"/>
      <c r="AK359" s="223"/>
    </row>
    <row r="360" spans="1:37" ht="12.75" customHeight="1" x14ac:dyDescent="0.25">
      <c r="A360" s="223"/>
      <c r="B360" s="44"/>
      <c r="C360" s="223"/>
      <c r="D360" s="223"/>
      <c r="E360" s="223"/>
      <c r="F360" s="368"/>
      <c r="G360" s="223"/>
      <c r="H360" s="551"/>
      <c r="I360" s="551"/>
      <c r="J360" s="551"/>
      <c r="K360" s="551"/>
      <c r="L360" s="223"/>
      <c r="M360" s="223"/>
      <c r="N360" s="223"/>
      <c r="O360" s="223"/>
      <c r="P360" s="388"/>
      <c r="Q360" s="223"/>
      <c r="R360" s="223"/>
      <c r="S360" s="223"/>
      <c r="T360" s="42"/>
      <c r="U360" s="223"/>
      <c r="V360" s="223"/>
      <c r="W360" s="223"/>
      <c r="X360" s="223"/>
      <c r="Y360" s="223"/>
      <c r="Z360" s="223"/>
      <c r="AA360" s="223"/>
      <c r="AB360" s="223"/>
      <c r="AC360" s="223"/>
      <c r="AD360" s="223"/>
      <c r="AE360" s="223"/>
      <c r="AF360" s="223"/>
      <c r="AG360" s="223"/>
      <c r="AH360" s="223"/>
      <c r="AI360" s="223"/>
      <c r="AJ360" s="223"/>
      <c r="AK360" s="223"/>
    </row>
    <row r="361" spans="1:37" ht="12.75" customHeight="1" x14ac:dyDescent="0.25">
      <c r="A361" s="223"/>
      <c r="B361" s="44"/>
      <c r="C361" s="223"/>
      <c r="D361" s="223"/>
      <c r="E361" s="223"/>
      <c r="F361" s="368"/>
      <c r="G361" s="223"/>
      <c r="H361" s="551"/>
      <c r="I361" s="551"/>
      <c r="J361" s="551"/>
      <c r="K361" s="551"/>
      <c r="L361" s="223"/>
      <c r="M361" s="223"/>
      <c r="N361" s="223"/>
      <c r="O361" s="223"/>
      <c r="P361" s="388"/>
      <c r="Q361" s="223"/>
      <c r="R361" s="223"/>
      <c r="S361" s="223"/>
      <c r="T361" s="42"/>
      <c r="U361" s="223"/>
      <c r="V361" s="223"/>
      <c r="W361" s="223"/>
      <c r="X361" s="223"/>
      <c r="Y361" s="223"/>
      <c r="Z361" s="223"/>
      <c r="AA361" s="223"/>
      <c r="AB361" s="223"/>
      <c r="AC361" s="223"/>
      <c r="AD361" s="223"/>
      <c r="AE361" s="223"/>
      <c r="AF361" s="223"/>
      <c r="AG361" s="223"/>
      <c r="AH361" s="223"/>
      <c r="AI361" s="223"/>
      <c r="AJ361" s="223"/>
      <c r="AK361" s="223"/>
    </row>
    <row r="362" spans="1:37" ht="12.75" customHeight="1" x14ac:dyDescent="0.25">
      <c r="A362" s="223"/>
      <c r="B362" s="44"/>
      <c r="C362" s="223"/>
      <c r="D362" s="223"/>
      <c r="E362" s="223"/>
      <c r="F362" s="368"/>
      <c r="G362" s="223"/>
      <c r="H362" s="551"/>
      <c r="I362" s="551"/>
      <c r="J362" s="551"/>
      <c r="K362" s="551"/>
      <c r="L362" s="223"/>
      <c r="M362" s="223"/>
      <c r="N362" s="223"/>
      <c r="O362" s="223"/>
      <c r="P362" s="388"/>
      <c r="Q362" s="223"/>
      <c r="R362" s="223"/>
      <c r="S362" s="223"/>
      <c r="T362" s="42"/>
      <c r="U362" s="223"/>
      <c r="V362" s="223"/>
      <c r="W362" s="223"/>
      <c r="X362" s="223"/>
      <c r="Y362" s="223"/>
      <c r="Z362" s="223"/>
      <c r="AA362" s="223"/>
      <c r="AB362" s="223"/>
      <c r="AC362" s="223"/>
      <c r="AD362" s="223"/>
      <c r="AE362" s="223"/>
      <c r="AF362" s="223"/>
      <c r="AG362" s="223"/>
      <c r="AH362" s="223"/>
      <c r="AI362" s="223"/>
      <c r="AJ362" s="223"/>
      <c r="AK362" s="223"/>
    </row>
    <row r="363" spans="1:37" ht="12.75" customHeight="1" x14ac:dyDescent="0.25">
      <c r="A363" s="223"/>
      <c r="B363" s="44"/>
      <c r="C363" s="223"/>
      <c r="D363" s="223"/>
      <c r="E363" s="223"/>
      <c r="F363" s="368"/>
      <c r="G363" s="223"/>
      <c r="H363" s="551"/>
      <c r="I363" s="551"/>
      <c r="J363" s="551"/>
      <c r="K363" s="551"/>
      <c r="L363" s="223"/>
      <c r="M363" s="223"/>
      <c r="N363" s="223"/>
      <c r="O363" s="223"/>
      <c r="P363" s="388"/>
      <c r="Q363" s="223"/>
      <c r="R363" s="223"/>
      <c r="S363" s="223"/>
      <c r="T363" s="42"/>
      <c r="U363" s="223"/>
      <c r="V363" s="223"/>
      <c r="W363" s="223"/>
      <c r="X363" s="223"/>
      <c r="Y363" s="223"/>
      <c r="Z363" s="223"/>
      <c r="AA363" s="223"/>
      <c r="AB363" s="223"/>
      <c r="AC363" s="223"/>
      <c r="AD363" s="223"/>
      <c r="AE363" s="223"/>
      <c r="AF363" s="223"/>
      <c r="AG363" s="223"/>
      <c r="AH363" s="223"/>
      <c r="AI363" s="223"/>
      <c r="AJ363" s="223"/>
      <c r="AK363" s="223"/>
    </row>
    <row r="364" spans="1:37" ht="12.75" customHeight="1" x14ac:dyDescent="0.25">
      <c r="A364" s="223"/>
      <c r="B364" s="44"/>
      <c r="C364" s="223"/>
      <c r="D364" s="223"/>
      <c r="E364" s="223"/>
      <c r="F364" s="368"/>
      <c r="G364" s="223"/>
      <c r="H364" s="551"/>
      <c r="I364" s="551"/>
      <c r="J364" s="551"/>
      <c r="K364" s="551"/>
      <c r="L364" s="223"/>
      <c r="M364" s="223"/>
      <c r="N364" s="223"/>
      <c r="O364" s="223"/>
      <c r="P364" s="388"/>
      <c r="Q364" s="223"/>
      <c r="R364" s="223"/>
      <c r="S364" s="223"/>
      <c r="T364" s="42"/>
      <c r="U364" s="223"/>
      <c r="V364" s="223"/>
      <c r="W364" s="223"/>
      <c r="X364" s="223"/>
      <c r="Y364" s="223"/>
      <c r="Z364" s="223"/>
      <c r="AA364" s="223"/>
      <c r="AB364" s="223"/>
      <c r="AC364" s="223"/>
      <c r="AD364" s="223"/>
      <c r="AE364" s="223"/>
      <c r="AF364" s="223"/>
      <c r="AG364" s="223"/>
      <c r="AH364" s="223"/>
      <c r="AI364" s="223"/>
      <c r="AJ364" s="223"/>
      <c r="AK364" s="223"/>
    </row>
    <row r="365" spans="1:37" ht="12.75" customHeight="1" x14ac:dyDescent="0.25">
      <c r="A365" s="223"/>
      <c r="B365" s="44"/>
      <c r="C365" s="223"/>
      <c r="D365" s="223"/>
      <c r="E365" s="223"/>
      <c r="F365" s="368"/>
      <c r="G365" s="223"/>
      <c r="H365" s="551"/>
      <c r="I365" s="551"/>
      <c r="J365" s="551"/>
      <c r="K365" s="551"/>
      <c r="L365" s="223"/>
      <c r="M365" s="223"/>
      <c r="N365" s="223"/>
      <c r="O365" s="223"/>
      <c r="P365" s="388"/>
      <c r="Q365" s="223"/>
      <c r="R365" s="223"/>
      <c r="S365" s="223"/>
      <c r="T365" s="42"/>
      <c r="U365" s="223"/>
      <c r="V365" s="223"/>
      <c r="W365" s="223"/>
      <c r="X365" s="223"/>
      <c r="Y365" s="223"/>
      <c r="Z365" s="223"/>
      <c r="AA365" s="223"/>
      <c r="AB365" s="223"/>
      <c r="AC365" s="223"/>
      <c r="AD365" s="223"/>
      <c r="AE365" s="223"/>
      <c r="AF365" s="223"/>
      <c r="AG365" s="223"/>
      <c r="AH365" s="223"/>
      <c r="AI365" s="223"/>
      <c r="AJ365" s="223"/>
      <c r="AK365" s="223"/>
    </row>
    <row r="366" spans="1:37" ht="12.75" customHeight="1" x14ac:dyDescent="0.25">
      <c r="A366" s="223"/>
      <c r="B366" s="44"/>
      <c r="C366" s="223"/>
      <c r="D366" s="223"/>
      <c r="E366" s="223"/>
      <c r="F366" s="368"/>
      <c r="G366" s="223"/>
      <c r="H366" s="551"/>
      <c r="I366" s="551"/>
      <c r="J366" s="551"/>
      <c r="K366" s="551"/>
      <c r="L366" s="223"/>
      <c r="M366" s="223"/>
      <c r="N366" s="223"/>
      <c r="O366" s="223"/>
      <c r="P366" s="388"/>
      <c r="Q366" s="223"/>
      <c r="R366" s="223"/>
      <c r="S366" s="223"/>
      <c r="T366" s="42"/>
      <c r="U366" s="223"/>
      <c r="V366" s="223"/>
      <c r="W366" s="223"/>
      <c r="X366" s="223"/>
      <c r="Y366" s="223"/>
      <c r="Z366" s="223"/>
      <c r="AA366" s="223"/>
      <c r="AB366" s="223"/>
      <c r="AC366" s="223"/>
      <c r="AD366" s="223"/>
      <c r="AE366" s="223"/>
      <c r="AF366" s="223"/>
      <c r="AG366" s="223"/>
      <c r="AH366" s="223"/>
      <c r="AI366" s="223"/>
      <c r="AJ366" s="223"/>
      <c r="AK366" s="223"/>
    </row>
    <row r="367" spans="1:37" ht="12.75" customHeight="1" x14ac:dyDescent="0.25">
      <c r="A367" s="223"/>
      <c r="B367" s="44"/>
      <c r="C367" s="223"/>
      <c r="D367" s="223"/>
      <c r="E367" s="223"/>
      <c r="F367" s="368"/>
      <c r="G367" s="223"/>
      <c r="H367" s="551"/>
      <c r="I367" s="551"/>
      <c r="J367" s="551"/>
      <c r="K367" s="551"/>
      <c r="L367" s="223"/>
      <c r="M367" s="223"/>
      <c r="N367" s="223"/>
      <c r="O367" s="223"/>
      <c r="P367" s="388"/>
      <c r="Q367" s="223"/>
      <c r="R367" s="223"/>
      <c r="S367" s="223"/>
      <c r="T367" s="42"/>
      <c r="U367" s="223"/>
      <c r="V367" s="223"/>
      <c r="W367" s="223"/>
      <c r="X367" s="223"/>
      <c r="Y367" s="223"/>
      <c r="Z367" s="223"/>
      <c r="AA367" s="223"/>
      <c r="AB367" s="223"/>
      <c r="AC367" s="223"/>
      <c r="AD367" s="223"/>
      <c r="AE367" s="223"/>
      <c r="AF367" s="223"/>
      <c r="AG367" s="223"/>
      <c r="AH367" s="223"/>
      <c r="AI367" s="223"/>
      <c r="AJ367" s="223"/>
      <c r="AK367" s="223"/>
    </row>
    <row r="368" spans="1:37" ht="12.75" customHeight="1" x14ac:dyDescent="0.25">
      <c r="A368" s="223"/>
      <c r="B368" s="44"/>
      <c r="C368" s="223"/>
      <c r="D368" s="223"/>
      <c r="E368" s="223"/>
      <c r="F368" s="368"/>
      <c r="G368" s="223"/>
      <c r="H368" s="551"/>
      <c r="I368" s="551"/>
      <c r="J368" s="551"/>
      <c r="K368" s="551"/>
      <c r="L368" s="223"/>
      <c r="M368" s="223"/>
      <c r="N368" s="223"/>
      <c r="O368" s="223"/>
      <c r="P368" s="388"/>
      <c r="Q368" s="223"/>
      <c r="R368" s="223"/>
      <c r="S368" s="223"/>
      <c r="T368" s="42"/>
      <c r="U368" s="223"/>
      <c r="V368" s="223"/>
      <c r="W368" s="223"/>
      <c r="X368" s="223"/>
      <c r="Y368" s="223"/>
      <c r="Z368" s="223"/>
      <c r="AA368" s="223"/>
      <c r="AB368" s="223"/>
      <c r="AC368" s="223"/>
      <c r="AD368" s="223"/>
      <c r="AE368" s="223"/>
      <c r="AF368" s="223"/>
      <c r="AG368" s="223"/>
      <c r="AH368" s="223"/>
      <c r="AI368" s="223"/>
      <c r="AJ368" s="223"/>
      <c r="AK368" s="223"/>
    </row>
    <row r="369" spans="1:37" ht="12.75" customHeight="1" x14ac:dyDescent="0.25">
      <c r="A369" s="223"/>
      <c r="B369" s="44"/>
      <c r="C369" s="223"/>
      <c r="D369" s="223"/>
      <c r="E369" s="223"/>
      <c r="F369" s="368"/>
      <c r="G369" s="223"/>
      <c r="H369" s="551"/>
      <c r="I369" s="551"/>
      <c r="J369" s="551"/>
      <c r="K369" s="551"/>
      <c r="L369" s="223"/>
      <c r="M369" s="223"/>
      <c r="N369" s="223"/>
      <c r="O369" s="223"/>
      <c r="P369" s="388"/>
      <c r="Q369" s="223"/>
      <c r="R369" s="223"/>
      <c r="S369" s="223"/>
      <c r="T369" s="42"/>
      <c r="U369" s="223"/>
      <c r="V369" s="223"/>
      <c r="W369" s="223"/>
      <c r="X369" s="223"/>
      <c r="Y369" s="223"/>
      <c r="Z369" s="223"/>
      <c r="AA369" s="223"/>
      <c r="AB369" s="223"/>
      <c r="AC369" s="223"/>
      <c r="AD369" s="223"/>
      <c r="AE369" s="223"/>
      <c r="AF369" s="223"/>
      <c r="AG369" s="223"/>
      <c r="AH369" s="223"/>
      <c r="AI369" s="223"/>
      <c r="AJ369" s="223"/>
      <c r="AK369" s="223"/>
    </row>
    <row r="370" spans="1:37" ht="12.75" customHeight="1" x14ac:dyDescent="0.25">
      <c r="A370" s="223"/>
      <c r="B370" s="44"/>
      <c r="C370" s="223"/>
      <c r="D370" s="223"/>
      <c r="E370" s="223"/>
      <c r="F370" s="368"/>
      <c r="G370" s="223"/>
      <c r="H370" s="551"/>
      <c r="I370" s="551"/>
      <c r="J370" s="551"/>
      <c r="K370" s="551"/>
      <c r="L370" s="223"/>
      <c r="M370" s="223"/>
      <c r="N370" s="223"/>
      <c r="O370" s="223"/>
      <c r="P370" s="388"/>
      <c r="Q370" s="223"/>
      <c r="R370" s="223"/>
      <c r="S370" s="223"/>
      <c r="T370" s="42"/>
      <c r="U370" s="223"/>
      <c r="V370" s="223"/>
      <c r="W370" s="223"/>
      <c r="X370" s="223"/>
      <c r="Y370" s="223"/>
      <c r="Z370" s="223"/>
      <c r="AA370" s="223"/>
      <c r="AB370" s="223"/>
      <c r="AC370" s="223"/>
      <c r="AD370" s="223"/>
      <c r="AE370" s="223"/>
      <c r="AF370" s="223"/>
      <c r="AG370" s="223"/>
      <c r="AH370" s="223"/>
      <c r="AI370" s="223"/>
      <c r="AJ370" s="223"/>
      <c r="AK370" s="223"/>
    </row>
    <row r="371" spans="1:37" ht="12.75" customHeight="1" x14ac:dyDescent="0.25">
      <c r="A371" s="223"/>
      <c r="B371" s="44"/>
      <c r="C371" s="223"/>
      <c r="D371" s="223"/>
      <c r="E371" s="223"/>
      <c r="F371" s="368"/>
      <c r="G371" s="223"/>
      <c r="H371" s="551"/>
      <c r="I371" s="551"/>
      <c r="J371" s="551"/>
      <c r="K371" s="551"/>
      <c r="L371" s="223"/>
      <c r="M371" s="223"/>
      <c r="N371" s="223"/>
      <c r="O371" s="223"/>
      <c r="P371" s="388"/>
      <c r="Q371" s="223"/>
      <c r="R371" s="223"/>
      <c r="S371" s="223"/>
      <c r="T371" s="42"/>
      <c r="U371" s="223"/>
      <c r="V371" s="223"/>
      <c r="W371" s="223"/>
      <c r="X371" s="223"/>
      <c r="Y371" s="223"/>
      <c r="Z371" s="223"/>
      <c r="AA371" s="223"/>
      <c r="AB371" s="223"/>
      <c r="AC371" s="223"/>
      <c r="AD371" s="223"/>
      <c r="AE371" s="223"/>
      <c r="AF371" s="223"/>
      <c r="AG371" s="223"/>
      <c r="AH371" s="223"/>
      <c r="AI371" s="223"/>
      <c r="AJ371" s="223"/>
      <c r="AK371" s="223"/>
    </row>
    <row r="372" spans="1:37" ht="12.75" customHeight="1" x14ac:dyDescent="0.25">
      <c r="A372" s="223"/>
      <c r="B372" s="44"/>
      <c r="C372" s="223"/>
      <c r="D372" s="223"/>
      <c r="E372" s="223"/>
      <c r="F372" s="368"/>
      <c r="G372" s="223"/>
      <c r="H372" s="551"/>
      <c r="I372" s="551"/>
      <c r="J372" s="551"/>
      <c r="K372" s="551"/>
      <c r="L372" s="223"/>
      <c r="M372" s="223"/>
      <c r="N372" s="223"/>
      <c r="O372" s="223"/>
      <c r="P372" s="388"/>
      <c r="Q372" s="223"/>
      <c r="R372" s="223"/>
      <c r="S372" s="223"/>
      <c r="T372" s="42"/>
      <c r="U372" s="223"/>
      <c r="V372" s="223"/>
      <c r="W372" s="223"/>
      <c r="X372" s="223"/>
      <c r="Y372" s="223"/>
      <c r="Z372" s="223"/>
      <c r="AA372" s="223"/>
      <c r="AB372" s="223"/>
      <c r="AC372" s="223"/>
      <c r="AD372" s="223"/>
      <c r="AE372" s="223"/>
      <c r="AF372" s="223"/>
      <c r="AG372" s="223"/>
      <c r="AH372" s="223"/>
      <c r="AI372" s="223"/>
      <c r="AJ372" s="223"/>
      <c r="AK372" s="223"/>
    </row>
    <row r="373" spans="1:37" ht="12.75" customHeight="1" x14ac:dyDescent="0.25">
      <c r="A373" s="223"/>
      <c r="B373" s="44"/>
      <c r="C373" s="223"/>
      <c r="D373" s="223"/>
      <c r="E373" s="223"/>
      <c r="F373" s="368"/>
      <c r="G373" s="223"/>
      <c r="H373" s="551"/>
      <c r="I373" s="551"/>
      <c r="J373" s="551"/>
      <c r="K373" s="551"/>
      <c r="L373" s="223"/>
      <c r="M373" s="223"/>
      <c r="N373" s="223"/>
      <c r="O373" s="223"/>
      <c r="P373" s="388"/>
      <c r="Q373" s="223"/>
      <c r="R373" s="223"/>
      <c r="S373" s="223"/>
      <c r="T373" s="42"/>
      <c r="U373" s="223"/>
      <c r="V373" s="223"/>
      <c r="W373" s="223"/>
      <c r="X373" s="223"/>
      <c r="Y373" s="223"/>
      <c r="Z373" s="223"/>
      <c r="AA373" s="223"/>
      <c r="AB373" s="223"/>
      <c r="AC373" s="223"/>
      <c r="AD373" s="223"/>
      <c r="AE373" s="223"/>
      <c r="AF373" s="223"/>
      <c r="AG373" s="223"/>
      <c r="AH373" s="223"/>
      <c r="AI373" s="223"/>
      <c r="AJ373" s="223"/>
      <c r="AK373" s="223"/>
    </row>
    <row r="374" spans="1:37" ht="12.75" customHeight="1" x14ac:dyDescent="0.25">
      <c r="A374" s="223"/>
      <c r="B374" s="44"/>
      <c r="C374" s="223"/>
      <c r="D374" s="223"/>
      <c r="E374" s="223"/>
      <c r="F374" s="368"/>
      <c r="G374" s="223"/>
      <c r="H374" s="551"/>
      <c r="I374" s="551"/>
      <c r="J374" s="551"/>
      <c r="K374" s="551"/>
      <c r="L374" s="223"/>
      <c r="M374" s="223"/>
      <c r="N374" s="223"/>
      <c r="O374" s="223"/>
      <c r="P374" s="388"/>
      <c r="Q374" s="223"/>
      <c r="R374" s="223"/>
      <c r="S374" s="223"/>
      <c r="T374" s="42"/>
      <c r="U374" s="223"/>
      <c r="V374" s="223"/>
      <c r="W374" s="223"/>
      <c r="X374" s="223"/>
      <c r="Y374" s="223"/>
      <c r="Z374" s="223"/>
      <c r="AA374" s="223"/>
      <c r="AB374" s="223"/>
      <c r="AC374" s="223"/>
      <c r="AD374" s="223"/>
      <c r="AE374" s="223"/>
      <c r="AF374" s="223"/>
      <c r="AG374" s="223"/>
      <c r="AH374" s="223"/>
      <c r="AI374" s="223"/>
      <c r="AJ374" s="223"/>
      <c r="AK374" s="223"/>
    </row>
    <row r="375" spans="1:37" ht="12.75" customHeight="1" x14ac:dyDescent="0.25">
      <c r="A375" s="223"/>
      <c r="B375" s="44"/>
      <c r="C375" s="223"/>
      <c r="D375" s="223"/>
      <c r="E375" s="223"/>
      <c r="F375" s="368"/>
      <c r="G375" s="223"/>
      <c r="H375" s="551"/>
      <c r="I375" s="551"/>
      <c r="J375" s="551"/>
      <c r="K375" s="551"/>
      <c r="L375" s="223"/>
      <c r="M375" s="223"/>
      <c r="N375" s="223"/>
      <c r="O375" s="223"/>
      <c r="P375" s="388"/>
      <c r="Q375" s="223"/>
      <c r="R375" s="223"/>
      <c r="S375" s="223"/>
      <c r="T375" s="42"/>
      <c r="U375" s="223"/>
      <c r="V375" s="223"/>
      <c r="W375" s="223"/>
      <c r="X375" s="223"/>
      <c r="Y375" s="223"/>
      <c r="Z375" s="223"/>
      <c r="AA375" s="223"/>
      <c r="AB375" s="223"/>
      <c r="AC375" s="223"/>
      <c r="AD375" s="223"/>
      <c r="AE375" s="223"/>
      <c r="AF375" s="223"/>
      <c r="AG375" s="223"/>
      <c r="AH375" s="223"/>
      <c r="AI375" s="223"/>
      <c r="AJ375" s="223"/>
      <c r="AK375" s="223"/>
    </row>
    <row r="376" spans="1:37" ht="12.75" customHeight="1" x14ac:dyDescent="0.25">
      <c r="A376" s="223"/>
      <c r="B376" s="44"/>
      <c r="C376" s="223"/>
      <c r="D376" s="223"/>
      <c r="E376" s="223"/>
      <c r="F376" s="368"/>
      <c r="G376" s="223"/>
      <c r="H376" s="551"/>
      <c r="I376" s="551"/>
      <c r="J376" s="551"/>
      <c r="K376" s="551"/>
      <c r="L376" s="223"/>
      <c r="M376" s="223"/>
      <c r="N376" s="223"/>
      <c r="O376" s="223"/>
      <c r="P376" s="388"/>
      <c r="Q376" s="223"/>
      <c r="R376" s="223"/>
      <c r="S376" s="223"/>
      <c r="T376" s="42"/>
      <c r="U376" s="223"/>
      <c r="V376" s="223"/>
      <c r="W376" s="223"/>
      <c r="X376" s="223"/>
      <c r="Y376" s="223"/>
      <c r="Z376" s="223"/>
      <c r="AA376" s="223"/>
      <c r="AB376" s="223"/>
      <c r="AC376" s="223"/>
      <c r="AD376" s="223"/>
      <c r="AE376" s="223"/>
      <c r="AF376" s="223"/>
      <c r="AG376" s="223"/>
      <c r="AH376" s="223"/>
      <c r="AI376" s="223"/>
      <c r="AJ376" s="223"/>
      <c r="AK376" s="223"/>
    </row>
    <row r="377" spans="1:37" ht="12.75" customHeight="1" x14ac:dyDescent="0.25">
      <c r="A377" s="223"/>
      <c r="B377" s="44"/>
      <c r="C377" s="223"/>
      <c r="D377" s="223"/>
      <c r="E377" s="223"/>
      <c r="F377" s="368"/>
      <c r="G377" s="223"/>
      <c r="H377" s="551"/>
      <c r="I377" s="551"/>
      <c r="J377" s="551"/>
      <c r="K377" s="551"/>
      <c r="L377" s="223"/>
      <c r="M377" s="223"/>
      <c r="N377" s="223"/>
      <c r="O377" s="223"/>
      <c r="P377" s="388"/>
      <c r="Q377" s="223"/>
      <c r="R377" s="223"/>
      <c r="S377" s="223"/>
      <c r="T377" s="42"/>
      <c r="U377" s="223"/>
      <c r="V377" s="223"/>
      <c r="W377" s="223"/>
      <c r="X377" s="223"/>
      <c r="Y377" s="223"/>
      <c r="Z377" s="223"/>
      <c r="AA377" s="223"/>
      <c r="AB377" s="223"/>
      <c r="AC377" s="223"/>
      <c r="AD377" s="223"/>
      <c r="AE377" s="223"/>
      <c r="AF377" s="223"/>
      <c r="AG377" s="223"/>
      <c r="AH377" s="223"/>
      <c r="AI377" s="223"/>
      <c r="AJ377" s="223"/>
      <c r="AK377" s="223"/>
    </row>
    <row r="378" spans="1:37" ht="12.75" customHeight="1" x14ac:dyDescent="0.25">
      <c r="A378" s="223"/>
      <c r="B378" s="44"/>
      <c r="C378" s="223"/>
      <c r="D378" s="223"/>
      <c r="E378" s="223"/>
      <c r="F378" s="368"/>
      <c r="G378" s="223"/>
      <c r="H378" s="551"/>
      <c r="I378" s="551"/>
      <c r="J378" s="551"/>
      <c r="K378" s="551"/>
      <c r="L378" s="223"/>
      <c r="M378" s="223"/>
      <c r="N378" s="223"/>
      <c r="O378" s="223"/>
      <c r="P378" s="388"/>
      <c r="Q378" s="223"/>
      <c r="R378" s="223"/>
      <c r="S378" s="223"/>
      <c r="T378" s="42"/>
      <c r="U378" s="223"/>
      <c r="V378" s="223"/>
      <c r="W378" s="223"/>
      <c r="X378" s="223"/>
      <c r="Y378" s="223"/>
      <c r="Z378" s="223"/>
      <c r="AA378" s="223"/>
      <c r="AB378" s="223"/>
      <c r="AC378" s="223"/>
      <c r="AD378" s="223"/>
      <c r="AE378" s="223"/>
      <c r="AF378" s="223"/>
      <c r="AG378" s="223"/>
      <c r="AH378" s="223"/>
      <c r="AI378" s="223"/>
      <c r="AJ378" s="223"/>
      <c r="AK378" s="223"/>
    </row>
    <row r="379" spans="1:37" ht="12.75" customHeight="1" x14ac:dyDescent="0.25">
      <c r="A379" s="223"/>
      <c r="B379" s="44"/>
      <c r="C379" s="223"/>
      <c r="D379" s="223"/>
      <c r="E379" s="223"/>
      <c r="F379" s="368"/>
      <c r="G379" s="223"/>
      <c r="H379" s="551"/>
      <c r="I379" s="551"/>
      <c r="J379" s="551"/>
      <c r="K379" s="551"/>
      <c r="L379" s="223"/>
      <c r="M379" s="223"/>
      <c r="N379" s="223"/>
      <c r="O379" s="223"/>
      <c r="P379" s="388"/>
      <c r="Q379" s="223"/>
      <c r="R379" s="223"/>
      <c r="S379" s="223"/>
      <c r="T379" s="42"/>
      <c r="U379" s="223"/>
      <c r="V379" s="223"/>
      <c r="W379" s="223"/>
      <c r="X379" s="223"/>
      <c r="Y379" s="223"/>
      <c r="Z379" s="223"/>
      <c r="AA379" s="223"/>
      <c r="AB379" s="223"/>
      <c r="AC379" s="223"/>
      <c r="AD379" s="223"/>
      <c r="AE379" s="223"/>
      <c r="AF379" s="223"/>
      <c r="AG379" s="223"/>
      <c r="AH379" s="223"/>
      <c r="AI379" s="223"/>
      <c r="AJ379" s="223"/>
      <c r="AK379" s="223"/>
    </row>
    <row r="380" spans="1:37" ht="12.75" customHeight="1" x14ac:dyDescent="0.25">
      <c r="A380" s="223"/>
      <c r="B380" s="44"/>
      <c r="C380" s="223"/>
      <c r="D380" s="223"/>
      <c r="E380" s="223"/>
      <c r="F380" s="368"/>
      <c r="G380" s="223"/>
      <c r="H380" s="551"/>
      <c r="I380" s="551"/>
      <c r="J380" s="551"/>
      <c r="K380" s="551"/>
      <c r="L380" s="223"/>
      <c r="M380" s="223"/>
      <c r="N380" s="223"/>
      <c r="O380" s="223"/>
      <c r="P380" s="388"/>
      <c r="Q380" s="223"/>
      <c r="R380" s="223"/>
      <c r="S380" s="223"/>
      <c r="T380" s="42"/>
      <c r="U380" s="223"/>
      <c r="V380" s="223"/>
      <c r="W380" s="223"/>
      <c r="X380" s="223"/>
      <c r="Y380" s="223"/>
      <c r="Z380" s="223"/>
      <c r="AA380" s="223"/>
      <c r="AB380" s="223"/>
      <c r="AC380" s="223"/>
      <c r="AD380" s="223"/>
      <c r="AE380" s="223"/>
      <c r="AF380" s="223"/>
      <c r="AG380" s="223"/>
      <c r="AH380" s="223"/>
      <c r="AI380" s="223"/>
      <c r="AJ380" s="223"/>
      <c r="AK380" s="223"/>
    </row>
    <row r="381" spans="1:37" ht="12.75" customHeight="1" x14ac:dyDescent="0.25">
      <c r="A381" s="223"/>
      <c r="B381" s="44"/>
      <c r="C381" s="223"/>
      <c r="D381" s="223"/>
      <c r="E381" s="223"/>
      <c r="F381" s="368"/>
      <c r="G381" s="223"/>
      <c r="H381" s="551"/>
      <c r="I381" s="551"/>
      <c r="J381" s="551"/>
      <c r="K381" s="551"/>
      <c r="L381" s="223"/>
      <c r="M381" s="223"/>
      <c r="N381" s="223"/>
      <c r="O381" s="223"/>
      <c r="P381" s="388"/>
      <c r="Q381" s="223"/>
      <c r="R381" s="223"/>
      <c r="S381" s="223"/>
      <c r="T381" s="42"/>
      <c r="U381" s="223"/>
      <c r="V381" s="223"/>
      <c r="W381" s="223"/>
      <c r="X381" s="223"/>
      <c r="Y381" s="223"/>
      <c r="Z381" s="223"/>
      <c r="AA381" s="223"/>
      <c r="AB381" s="223"/>
      <c r="AC381" s="223"/>
      <c r="AD381" s="223"/>
      <c r="AE381" s="223"/>
      <c r="AF381" s="223"/>
      <c r="AG381" s="223"/>
      <c r="AH381" s="223"/>
      <c r="AI381" s="223"/>
      <c r="AJ381" s="223"/>
      <c r="AK381" s="223"/>
    </row>
    <row r="382" spans="1:37" ht="12.75" customHeight="1" x14ac:dyDescent="0.25">
      <c r="A382" s="223"/>
      <c r="B382" s="44"/>
      <c r="C382" s="223"/>
      <c r="D382" s="223"/>
      <c r="E382" s="223"/>
      <c r="F382" s="368"/>
      <c r="G382" s="223"/>
      <c r="H382" s="551"/>
      <c r="I382" s="551"/>
      <c r="J382" s="551"/>
      <c r="K382" s="551"/>
      <c r="L382" s="223"/>
      <c r="M382" s="223"/>
      <c r="N382" s="223"/>
      <c r="O382" s="223"/>
      <c r="P382" s="388"/>
      <c r="Q382" s="223"/>
      <c r="R382" s="223"/>
      <c r="S382" s="223"/>
      <c r="T382" s="42"/>
      <c r="U382" s="223"/>
      <c r="V382" s="223"/>
      <c r="W382" s="223"/>
      <c r="X382" s="223"/>
      <c r="Y382" s="223"/>
      <c r="Z382" s="223"/>
      <c r="AA382" s="223"/>
      <c r="AB382" s="223"/>
      <c r="AC382" s="223"/>
      <c r="AD382" s="223"/>
      <c r="AE382" s="223"/>
      <c r="AF382" s="223"/>
      <c r="AG382" s="223"/>
      <c r="AH382" s="223"/>
      <c r="AI382" s="223"/>
      <c r="AJ382" s="223"/>
      <c r="AK382" s="223"/>
    </row>
    <row r="383" spans="1:37" ht="12.75" customHeight="1" x14ac:dyDescent="0.25">
      <c r="A383" s="223"/>
      <c r="B383" s="44"/>
      <c r="C383" s="223"/>
      <c r="D383" s="223"/>
      <c r="E383" s="223"/>
      <c r="F383" s="368"/>
      <c r="G383" s="223"/>
      <c r="H383" s="551"/>
      <c r="I383" s="551"/>
      <c r="J383" s="551"/>
      <c r="K383" s="551"/>
      <c r="L383" s="223"/>
      <c r="M383" s="223"/>
      <c r="N383" s="223"/>
      <c r="O383" s="223"/>
      <c r="P383" s="388"/>
      <c r="Q383" s="223"/>
      <c r="R383" s="223"/>
      <c r="S383" s="223"/>
      <c r="T383" s="42"/>
      <c r="U383" s="223"/>
      <c r="V383" s="223"/>
      <c r="W383" s="223"/>
      <c r="X383" s="223"/>
      <c r="Y383" s="223"/>
      <c r="Z383" s="223"/>
      <c r="AA383" s="223"/>
      <c r="AB383" s="223"/>
      <c r="AC383" s="223"/>
      <c r="AD383" s="223"/>
      <c r="AE383" s="223"/>
      <c r="AF383" s="223"/>
      <c r="AG383" s="223"/>
      <c r="AH383" s="223"/>
      <c r="AI383" s="223"/>
      <c r="AJ383" s="223"/>
      <c r="AK383" s="223"/>
    </row>
    <row r="384" spans="1:37" ht="12.75" customHeight="1" x14ac:dyDescent="0.25">
      <c r="A384" s="223"/>
      <c r="B384" s="44"/>
      <c r="C384" s="223"/>
      <c r="D384" s="223"/>
      <c r="E384" s="223"/>
      <c r="F384" s="368"/>
      <c r="G384" s="223"/>
      <c r="H384" s="551"/>
      <c r="I384" s="551"/>
      <c r="J384" s="551"/>
      <c r="K384" s="551"/>
      <c r="L384" s="223"/>
      <c r="M384" s="223"/>
      <c r="N384" s="223"/>
      <c r="O384" s="223"/>
      <c r="P384" s="388"/>
      <c r="Q384" s="223"/>
      <c r="R384" s="223"/>
      <c r="S384" s="223"/>
      <c r="T384" s="42"/>
      <c r="U384" s="223"/>
      <c r="V384" s="223"/>
      <c r="W384" s="223"/>
      <c r="X384" s="223"/>
      <c r="Y384" s="223"/>
      <c r="Z384" s="223"/>
      <c r="AA384" s="223"/>
      <c r="AB384" s="223"/>
      <c r="AC384" s="223"/>
      <c r="AD384" s="223"/>
      <c r="AE384" s="223"/>
      <c r="AF384" s="223"/>
      <c r="AG384" s="223"/>
      <c r="AH384" s="223"/>
      <c r="AI384" s="223"/>
      <c r="AJ384" s="223"/>
      <c r="AK384" s="223"/>
    </row>
    <row r="385" spans="1:37" ht="12.75" customHeight="1" x14ac:dyDescent="0.25">
      <c r="A385" s="223"/>
      <c r="B385" s="44"/>
      <c r="C385" s="223"/>
      <c r="D385" s="223"/>
      <c r="E385" s="223"/>
      <c r="F385" s="368"/>
      <c r="G385" s="223"/>
      <c r="H385" s="551"/>
      <c r="I385" s="551"/>
      <c r="J385" s="551"/>
      <c r="K385" s="551"/>
      <c r="L385" s="223"/>
      <c r="M385" s="223"/>
      <c r="N385" s="223"/>
      <c r="O385" s="223"/>
      <c r="P385" s="388"/>
      <c r="Q385" s="223"/>
      <c r="R385" s="223"/>
      <c r="S385" s="223"/>
      <c r="T385" s="42"/>
      <c r="U385" s="223"/>
      <c r="V385" s="223"/>
      <c r="W385" s="223"/>
      <c r="X385" s="223"/>
      <c r="Y385" s="223"/>
      <c r="Z385" s="223"/>
      <c r="AA385" s="223"/>
      <c r="AB385" s="223"/>
      <c r="AC385" s="223"/>
      <c r="AD385" s="223"/>
      <c r="AE385" s="223"/>
      <c r="AF385" s="223"/>
      <c r="AG385" s="223"/>
      <c r="AH385" s="223"/>
      <c r="AI385" s="223"/>
      <c r="AJ385" s="223"/>
      <c r="AK385" s="223"/>
    </row>
    <row r="386" spans="1:37" ht="12.75" customHeight="1" x14ac:dyDescent="0.25">
      <c r="A386" s="223"/>
      <c r="B386" s="44"/>
      <c r="C386" s="223"/>
      <c r="D386" s="223"/>
      <c r="E386" s="223"/>
      <c r="F386" s="368"/>
      <c r="G386" s="223"/>
      <c r="H386" s="551"/>
      <c r="I386" s="551"/>
      <c r="J386" s="551"/>
      <c r="K386" s="551"/>
      <c r="L386" s="223"/>
      <c r="M386" s="223"/>
      <c r="N386" s="223"/>
      <c r="O386" s="223"/>
      <c r="P386" s="388"/>
      <c r="Q386" s="223"/>
      <c r="R386" s="223"/>
      <c r="S386" s="223"/>
      <c r="T386" s="42"/>
      <c r="U386" s="223"/>
      <c r="V386" s="223"/>
      <c r="W386" s="223"/>
      <c r="X386" s="223"/>
      <c r="Y386" s="223"/>
      <c r="Z386" s="223"/>
      <c r="AA386" s="223"/>
      <c r="AB386" s="223"/>
      <c r="AC386" s="223"/>
      <c r="AD386" s="223"/>
      <c r="AE386" s="223"/>
      <c r="AF386" s="223"/>
      <c r="AG386" s="223"/>
      <c r="AH386" s="223"/>
      <c r="AI386" s="223"/>
      <c r="AJ386" s="223"/>
      <c r="AK386" s="223"/>
    </row>
    <row r="387" spans="1:37" ht="12.75" customHeight="1" x14ac:dyDescent="0.25">
      <c r="A387" s="223"/>
      <c r="B387" s="44"/>
      <c r="C387" s="223"/>
      <c r="D387" s="223"/>
      <c r="E387" s="223"/>
      <c r="F387" s="368"/>
      <c r="G387" s="223"/>
      <c r="H387" s="551"/>
      <c r="I387" s="551"/>
      <c r="J387" s="551"/>
      <c r="K387" s="551"/>
      <c r="L387" s="223"/>
      <c r="M387" s="223"/>
      <c r="N387" s="223"/>
      <c r="O387" s="223"/>
      <c r="P387" s="388"/>
      <c r="Q387" s="223"/>
      <c r="R387" s="223"/>
      <c r="S387" s="223"/>
      <c r="T387" s="42"/>
      <c r="U387" s="223"/>
      <c r="V387" s="223"/>
      <c r="W387" s="223"/>
      <c r="X387" s="223"/>
      <c r="Y387" s="223"/>
      <c r="Z387" s="223"/>
      <c r="AA387" s="223"/>
      <c r="AB387" s="223"/>
      <c r="AC387" s="223"/>
      <c r="AD387" s="223"/>
      <c r="AE387" s="223"/>
      <c r="AF387" s="223"/>
      <c r="AG387" s="223"/>
      <c r="AH387" s="223"/>
      <c r="AI387" s="223"/>
      <c r="AJ387" s="223"/>
      <c r="AK387" s="223"/>
    </row>
    <row r="388" spans="1:37" ht="12.75" customHeight="1" x14ac:dyDescent="0.25">
      <c r="A388" s="223"/>
      <c r="B388" s="44"/>
      <c r="C388" s="223"/>
      <c r="D388" s="223"/>
      <c r="E388" s="223"/>
      <c r="F388" s="368"/>
      <c r="G388" s="223"/>
      <c r="H388" s="551"/>
      <c r="I388" s="551"/>
      <c r="J388" s="551"/>
      <c r="K388" s="551"/>
      <c r="L388" s="223"/>
      <c r="M388" s="223"/>
      <c r="N388" s="223"/>
      <c r="O388" s="223"/>
      <c r="P388" s="388"/>
      <c r="Q388" s="223"/>
      <c r="R388" s="223"/>
      <c r="S388" s="223"/>
      <c r="T388" s="42"/>
      <c r="U388" s="223"/>
      <c r="V388" s="223"/>
      <c r="W388" s="223"/>
      <c r="X388" s="223"/>
      <c r="Y388" s="223"/>
      <c r="Z388" s="223"/>
      <c r="AA388" s="223"/>
      <c r="AB388" s="223"/>
      <c r="AC388" s="223"/>
      <c r="AD388" s="223"/>
      <c r="AE388" s="223"/>
      <c r="AF388" s="223"/>
      <c r="AG388" s="223"/>
      <c r="AH388" s="223"/>
      <c r="AI388" s="223"/>
      <c r="AJ388" s="223"/>
      <c r="AK388" s="223"/>
    </row>
    <row r="389" spans="1:37" ht="12.75" customHeight="1" x14ac:dyDescent="0.25">
      <c r="A389" s="223"/>
      <c r="B389" s="44"/>
      <c r="C389" s="223"/>
      <c r="D389" s="223"/>
      <c r="E389" s="223"/>
      <c r="F389" s="368"/>
      <c r="G389" s="223"/>
      <c r="H389" s="551"/>
      <c r="I389" s="551"/>
      <c r="J389" s="551"/>
      <c r="K389" s="551"/>
      <c r="L389" s="223"/>
      <c r="M389" s="223"/>
      <c r="N389" s="223"/>
      <c r="O389" s="223"/>
      <c r="P389" s="388"/>
      <c r="Q389" s="223"/>
      <c r="R389" s="223"/>
      <c r="S389" s="223"/>
      <c r="T389" s="42"/>
      <c r="U389" s="223"/>
      <c r="V389" s="223"/>
      <c r="W389" s="223"/>
      <c r="X389" s="223"/>
      <c r="Y389" s="223"/>
      <c r="Z389" s="223"/>
      <c r="AA389" s="223"/>
      <c r="AB389" s="223"/>
      <c r="AC389" s="223"/>
      <c r="AD389" s="223"/>
      <c r="AE389" s="223"/>
      <c r="AF389" s="223"/>
      <c r="AG389" s="223"/>
      <c r="AH389" s="223"/>
      <c r="AI389" s="223"/>
      <c r="AJ389" s="223"/>
      <c r="AK389" s="223"/>
    </row>
    <row r="390" spans="1:37" ht="12.75" customHeight="1" x14ac:dyDescent="0.25">
      <c r="A390" s="223"/>
      <c r="B390" s="44"/>
      <c r="C390" s="223"/>
      <c r="D390" s="223"/>
      <c r="E390" s="223"/>
      <c r="F390" s="368"/>
      <c r="G390" s="223"/>
      <c r="H390" s="551"/>
      <c r="I390" s="551"/>
      <c r="J390" s="551"/>
      <c r="K390" s="551"/>
      <c r="L390" s="223"/>
      <c r="M390" s="223"/>
      <c r="N390" s="223"/>
      <c r="O390" s="223"/>
      <c r="P390" s="388"/>
      <c r="Q390" s="223"/>
      <c r="R390" s="223"/>
      <c r="S390" s="223"/>
      <c r="T390" s="42"/>
      <c r="U390" s="223"/>
      <c r="V390" s="223"/>
      <c r="W390" s="223"/>
      <c r="X390" s="223"/>
      <c r="Y390" s="223"/>
      <c r="Z390" s="223"/>
      <c r="AA390" s="223"/>
      <c r="AB390" s="223"/>
      <c r="AC390" s="223"/>
      <c r="AD390" s="223"/>
      <c r="AE390" s="223"/>
      <c r="AF390" s="223"/>
      <c r="AG390" s="223"/>
      <c r="AH390" s="223"/>
      <c r="AI390" s="223"/>
      <c r="AJ390" s="223"/>
      <c r="AK390" s="223"/>
    </row>
    <row r="391" spans="1:37" ht="12.75" customHeight="1" x14ac:dyDescent="0.25">
      <c r="A391" s="223"/>
      <c r="B391" s="44"/>
      <c r="C391" s="223"/>
      <c r="D391" s="223"/>
      <c r="E391" s="223"/>
      <c r="F391" s="368"/>
      <c r="G391" s="223"/>
      <c r="H391" s="551"/>
      <c r="I391" s="551"/>
      <c r="J391" s="551"/>
      <c r="K391" s="551"/>
      <c r="L391" s="223"/>
      <c r="M391" s="223"/>
      <c r="N391" s="223"/>
      <c r="O391" s="223"/>
      <c r="P391" s="388"/>
      <c r="Q391" s="223"/>
      <c r="R391" s="223"/>
      <c r="S391" s="223"/>
      <c r="T391" s="42"/>
      <c r="U391" s="223"/>
      <c r="V391" s="223"/>
      <c r="W391" s="223"/>
      <c r="X391" s="223"/>
      <c r="Y391" s="223"/>
      <c r="Z391" s="223"/>
      <c r="AA391" s="223"/>
      <c r="AB391" s="223"/>
      <c r="AC391" s="223"/>
      <c r="AD391" s="223"/>
      <c r="AE391" s="223"/>
      <c r="AF391" s="223"/>
      <c r="AG391" s="223"/>
      <c r="AH391" s="223"/>
      <c r="AI391" s="223"/>
      <c r="AJ391" s="223"/>
      <c r="AK391" s="223"/>
    </row>
    <row r="392" spans="1:37" ht="12.75" customHeight="1" x14ac:dyDescent="0.25">
      <c r="A392" s="223"/>
      <c r="B392" s="44"/>
      <c r="C392" s="223"/>
      <c r="D392" s="223"/>
      <c r="E392" s="223"/>
      <c r="F392" s="368"/>
      <c r="G392" s="223"/>
      <c r="H392" s="551"/>
      <c r="I392" s="551"/>
      <c r="J392" s="551"/>
      <c r="K392" s="551"/>
      <c r="L392" s="223"/>
      <c r="M392" s="223"/>
      <c r="N392" s="223"/>
      <c r="O392" s="223"/>
      <c r="P392" s="388"/>
      <c r="Q392" s="223"/>
      <c r="R392" s="223"/>
      <c r="S392" s="223"/>
      <c r="T392" s="42"/>
      <c r="U392" s="223"/>
      <c r="V392" s="223"/>
      <c r="W392" s="223"/>
      <c r="X392" s="223"/>
      <c r="Y392" s="223"/>
      <c r="Z392" s="223"/>
      <c r="AA392" s="223"/>
      <c r="AB392" s="223"/>
      <c r="AC392" s="223"/>
      <c r="AD392" s="223"/>
      <c r="AE392" s="223"/>
      <c r="AF392" s="223"/>
      <c r="AG392" s="223"/>
      <c r="AH392" s="223"/>
      <c r="AI392" s="223"/>
      <c r="AJ392" s="223"/>
      <c r="AK392" s="223"/>
    </row>
    <row r="393" spans="1:37" ht="12.75" customHeight="1" x14ac:dyDescent="0.25">
      <c r="A393" s="223"/>
      <c r="B393" s="44"/>
      <c r="C393" s="223"/>
      <c r="D393" s="223"/>
      <c r="E393" s="223"/>
      <c r="F393" s="368"/>
      <c r="G393" s="223"/>
      <c r="H393" s="551"/>
      <c r="I393" s="551"/>
      <c r="J393" s="551"/>
      <c r="K393" s="551"/>
      <c r="L393" s="223"/>
      <c r="M393" s="223"/>
      <c r="N393" s="223"/>
      <c r="O393" s="223"/>
      <c r="P393" s="388"/>
      <c r="Q393" s="223"/>
      <c r="R393" s="223"/>
      <c r="S393" s="223"/>
      <c r="T393" s="42"/>
      <c r="U393" s="223"/>
      <c r="V393" s="223"/>
      <c r="W393" s="223"/>
      <c r="X393" s="223"/>
      <c r="Y393" s="223"/>
      <c r="Z393" s="223"/>
      <c r="AA393" s="223"/>
      <c r="AB393" s="223"/>
      <c r="AC393" s="223"/>
      <c r="AD393" s="223"/>
      <c r="AE393" s="223"/>
      <c r="AF393" s="223"/>
      <c r="AG393" s="223"/>
      <c r="AH393" s="223"/>
      <c r="AI393" s="223"/>
      <c r="AJ393" s="223"/>
      <c r="AK393" s="223"/>
    </row>
    <row r="394" spans="1:37" ht="12.75" customHeight="1" x14ac:dyDescent="0.25">
      <c r="A394" s="223"/>
      <c r="B394" s="44"/>
      <c r="C394" s="223"/>
      <c r="D394" s="223"/>
      <c r="E394" s="223"/>
      <c r="F394" s="368"/>
      <c r="G394" s="223"/>
      <c r="H394" s="551"/>
      <c r="I394" s="551"/>
      <c r="J394" s="551"/>
      <c r="K394" s="551"/>
      <c r="L394" s="223"/>
      <c r="M394" s="223"/>
      <c r="N394" s="223"/>
      <c r="O394" s="223"/>
      <c r="P394" s="388"/>
      <c r="Q394" s="223"/>
      <c r="R394" s="223"/>
      <c r="S394" s="223"/>
      <c r="T394" s="42"/>
      <c r="U394" s="223"/>
      <c r="V394" s="223"/>
      <c r="W394" s="223"/>
      <c r="X394" s="223"/>
      <c r="Y394" s="223"/>
      <c r="Z394" s="223"/>
      <c r="AA394" s="223"/>
      <c r="AB394" s="223"/>
      <c r="AC394" s="223"/>
      <c r="AD394" s="223"/>
      <c r="AE394" s="223"/>
      <c r="AF394" s="223"/>
      <c r="AG394" s="223"/>
      <c r="AH394" s="223"/>
      <c r="AI394" s="223"/>
      <c r="AJ394" s="223"/>
      <c r="AK394" s="223"/>
    </row>
    <row r="395" spans="1:37" ht="12.75" customHeight="1" x14ac:dyDescent="0.25">
      <c r="A395" s="223"/>
      <c r="B395" s="44"/>
      <c r="C395" s="223"/>
      <c r="D395" s="223"/>
      <c r="E395" s="223"/>
      <c r="F395" s="368"/>
      <c r="G395" s="223"/>
      <c r="H395" s="551"/>
      <c r="I395" s="551"/>
      <c r="J395" s="551"/>
      <c r="K395" s="551"/>
      <c r="L395" s="223"/>
      <c r="M395" s="223"/>
      <c r="N395" s="223"/>
      <c r="O395" s="223"/>
      <c r="P395" s="388"/>
      <c r="Q395" s="223"/>
      <c r="R395" s="223"/>
      <c r="S395" s="223"/>
      <c r="T395" s="42"/>
      <c r="U395" s="223"/>
      <c r="V395" s="223"/>
      <c r="W395" s="223"/>
      <c r="X395" s="223"/>
      <c r="Y395" s="223"/>
      <c r="Z395" s="223"/>
      <c r="AA395" s="223"/>
      <c r="AB395" s="223"/>
      <c r="AC395" s="223"/>
      <c r="AD395" s="223"/>
      <c r="AE395" s="223"/>
      <c r="AF395" s="223"/>
      <c r="AG395" s="223"/>
      <c r="AH395" s="223"/>
      <c r="AI395" s="223"/>
      <c r="AJ395" s="223"/>
      <c r="AK395" s="223"/>
    </row>
    <row r="396" spans="1:37" ht="12.75" customHeight="1" x14ac:dyDescent="0.25">
      <c r="A396" s="223"/>
      <c r="B396" s="44"/>
      <c r="C396" s="223"/>
      <c r="D396" s="223"/>
      <c r="E396" s="223"/>
      <c r="F396" s="368"/>
      <c r="G396" s="223"/>
      <c r="H396" s="551"/>
      <c r="I396" s="551"/>
      <c r="J396" s="551"/>
      <c r="K396" s="551"/>
      <c r="L396" s="223"/>
      <c r="M396" s="223"/>
      <c r="N396" s="223"/>
      <c r="O396" s="223"/>
      <c r="P396" s="388"/>
      <c r="Q396" s="223"/>
      <c r="R396" s="223"/>
      <c r="S396" s="223"/>
      <c r="T396" s="42"/>
      <c r="U396" s="223"/>
      <c r="V396" s="223"/>
      <c r="W396" s="223"/>
      <c r="X396" s="223"/>
      <c r="Y396" s="223"/>
      <c r="Z396" s="223"/>
      <c r="AA396" s="223"/>
      <c r="AB396" s="223"/>
      <c r="AC396" s="223"/>
      <c r="AD396" s="223"/>
      <c r="AE396" s="223"/>
      <c r="AF396" s="223"/>
      <c r="AG396" s="223"/>
      <c r="AH396" s="223"/>
      <c r="AI396" s="223"/>
      <c r="AJ396" s="223"/>
      <c r="AK396" s="223"/>
    </row>
    <row r="397" spans="1:37" ht="12.75" customHeight="1" x14ac:dyDescent="0.25">
      <c r="A397" s="223"/>
      <c r="B397" s="44"/>
      <c r="C397" s="223"/>
      <c r="D397" s="223"/>
      <c r="E397" s="223"/>
      <c r="F397" s="368"/>
      <c r="G397" s="223"/>
      <c r="H397" s="551"/>
      <c r="I397" s="551"/>
      <c r="J397" s="551"/>
      <c r="K397" s="551"/>
      <c r="L397" s="223"/>
      <c r="M397" s="223"/>
      <c r="N397" s="223"/>
      <c r="O397" s="223"/>
      <c r="P397" s="388"/>
      <c r="Q397" s="223"/>
      <c r="R397" s="223"/>
      <c r="S397" s="223"/>
      <c r="T397" s="42"/>
      <c r="U397" s="223"/>
      <c r="V397" s="223"/>
      <c r="W397" s="223"/>
      <c r="X397" s="223"/>
      <c r="Y397" s="223"/>
      <c r="Z397" s="223"/>
      <c r="AA397" s="223"/>
      <c r="AB397" s="223"/>
      <c r="AC397" s="223"/>
      <c r="AD397" s="223"/>
      <c r="AE397" s="223"/>
      <c r="AF397" s="223"/>
      <c r="AG397" s="223"/>
      <c r="AH397" s="223"/>
      <c r="AI397" s="223"/>
      <c r="AJ397" s="223"/>
      <c r="AK397" s="223"/>
    </row>
    <row r="398" spans="1:37" ht="12.75" customHeight="1" x14ac:dyDescent="0.25">
      <c r="A398" s="223"/>
      <c r="B398" s="44"/>
      <c r="C398" s="223"/>
      <c r="D398" s="223"/>
      <c r="E398" s="223"/>
      <c r="F398" s="368"/>
      <c r="G398" s="223"/>
      <c r="H398" s="551"/>
      <c r="I398" s="551"/>
      <c r="J398" s="551"/>
      <c r="K398" s="551"/>
      <c r="L398" s="223"/>
      <c r="M398" s="223"/>
      <c r="N398" s="223"/>
      <c r="O398" s="223"/>
      <c r="P398" s="388"/>
      <c r="Q398" s="223"/>
      <c r="R398" s="223"/>
      <c r="S398" s="223"/>
      <c r="T398" s="42"/>
      <c r="U398" s="223"/>
      <c r="V398" s="223"/>
      <c r="W398" s="223"/>
      <c r="X398" s="223"/>
      <c r="Y398" s="223"/>
      <c r="Z398" s="223"/>
      <c r="AA398" s="223"/>
      <c r="AB398" s="223"/>
      <c r="AC398" s="223"/>
      <c r="AD398" s="223"/>
      <c r="AE398" s="223"/>
      <c r="AF398" s="223"/>
      <c r="AG398" s="223"/>
      <c r="AH398" s="223"/>
      <c r="AI398" s="223"/>
      <c r="AJ398" s="223"/>
      <c r="AK398" s="223"/>
    </row>
    <row r="399" spans="1:37" ht="12.75" customHeight="1" x14ac:dyDescent="0.25">
      <c r="A399" s="223"/>
      <c r="B399" s="44"/>
      <c r="C399" s="223"/>
      <c r="D399" s="223"/>
      <c r="E399" s="223"/>
      <c r="F399" s="368"/>
      <c r="G399" s="223"/>
      <c r="H399" s="551"/>
      <c r="I399" s="551"/>
      <c r="J399" s="551"/>
      <c r="K399" s="551"/>
      <c r="L399" s="223"/>
      <c r="M399" s="223"/>
      <c r="N399" s="223"/>
      <c r="O399" s="223"/>
      <c r="P399" s="388"/>
      <c r="Q399" s="223"/>
      <c r="R399" s="223"/>
      <c r="S399" s="223"/>
      <c r="T399" s="42"/>
      <c r="U399" s="223"/>
      <c r="V399" s="223"/>
      <c r="W399" s="223"/>
      <c r="X399" s="223"/>
      <c r="Y399" s="223"/>
      <c r="Z399" s="223"/>
      <c r="AA399" s="223"/>
      <c r="AB399" s="223"/>
      <c r="AC399" s="223"/>
      <c r="AD399" s="223"/>
      <c r="AE399" s="223"/>
      <c r="AF399" s="223"/>
      <c r="AG399" s="223"/>
      <c r="AH399" s="223"/>
      <c r="AI399" s="223"/>
      <c r="AJ399" s="223"/>
      <c r="AK399" s="223"/>
    </row>
    <row r="400" spans="1:37" ht="12.75" customHeight="1" x14ac:dyDescent="0.25">
      <c r="A400" s="223"/>
      <c r="B400" s="44"/>
      <c r="C400" s="223"/>
      <c r="D400" s="223"/>
      <c r="E400" s="223"/>
      <c r="F400" s="368"/>
      <c r="G400" s="223"/>
      <c r="H400" s="551"/>
      <c r="I400" s="551"/>
      <c r="J400" s="551"/>
      <c r="K400" s="551"/>
      <c r="L400" s="223"/>
      <c r="M400" s="223"/>
      <c r="N400" s="223"/>
      <c r="O400" s="223"/>
      <c r="P400" s="388"/>
      <c r="Q400" s="223"/>
      <c r="R400" s="223"/>
      <c r="S400" s="223"/>
      <c r="T400" s="42"/>
      <c r="U400" s="223"/>
      <c r="V400" s="223"/>
      <c r="W400" s="223"/>
      <c r="X400" s="223"/>
      <c r="Y400" s="223"/>
      <c r="Z400" s="223"/>
      <c r="AA400" s="223"/>
      <c r="AB400" s="223"/>
      <c r="AC400" s="223"/>
      <c r="AD400" s="223"/>
      <c r="AE400" s="223"/>
      <c r="AF400" s="223"/>
      <c r="AG400" s="223"/>
      <c r="AH400" s="223"/>
      <c r="AI400" s="223"/>
      <c r="AJ400" s="223"/>
      <c r="AK400" s="223"/>
    </row>
    <row r="401" spans="1:37" ht="12.75" customHeight="1" x14ac:dyDescent="0.25">
      <c r="A401" s="223"/>
      <c r="B401" s="44"/>
      <c r="C401" s="223"/>
      <c r="D401" s="223"/>
      <c r="E401" s="223"/>
      <c r="F401" s="368"/>
      <c r="G401" s="223"/>
      <c r="H401" s="551"/>
      <c r="I401" s="551"/>
      <c r="J401" s="551"/>
      <c r="K401" s="551"/>
      <c r="L401" s="223"/>
      <c r="M401" s="223"/>
      <c r="N401" s="223"/>
      <c r="O401" s="223"/>
      <c r="P401" s="388"/>
      <c r="Q401" s="223"/>
      <c r="R401" s="223"/>
      <c r="S401" s="223"/>
      <c r="T401" s="42"/>
      <c r="U401" s="223"/>
      <c r="V401" s="223"/>
      <c r="W401" s="223"/>
      <c r="X401" s="223"/>
      <c r="Y401" s="223"/>
      <c r="Z401" s="223"/>
      <c r="AA401" s="223"/>
      <c r="AB401" s="223"/>
      <c r="AC401" s="223"/>
      <c r="AD401" s="223"/>
      <c r="AE401" s="223"/>
      <c r="AF401" s="223"/>
      <c r="AG401" s="223"/>
      <c r="AH401" s="223"/>
      <c r="AI401" s="223"/>
      <c r="AJ401" s="223"/>
      <c r="AK401" s="223"/>
    </row>
    <row r="402" spans="1:37" ht="12.75" customHeight="1" x14ac:dyDescent="0.25">
      <c r="A402" s="223"/>
      <c r="B402" s="44"/>
      <c r="C402" s="223"/>
      <c r="D402" s="223"/>
      <c r="E402" s="223"/>
      <c r="F402" s="368"/>
      <c r="G402" s="223"/>
      <c r="H402" s="551"/>
      <c r="I402" s="551"/>
      <c r="J402" s="551"/>
      <c r="K402" s="551"/>
      <c r="L402" s="223"/>
      <c r="M402" s="223"/>
      <c r="N402" s="223"/>
      <c r="O402" s="223"/>
      <c r="P402" s="388"/>
      <c r="Q402" s="223"/>
      <c r="R402" s="223"/>
      <c r="S402" s="223"/>
      <c r="T402" s="42"/>
      <c r="U402" s="223"/>
      <c r="V402" s="223"/>
      <c r="W402" s="223"/>
      <c r="X402" s="223"/>
      <c r="Y402" s="223"/>
      <c r="Z402" s="223"/>
      <c r="AA402" s="223"/>
      <c r="AB402" s="223"/>
      <c r="AC402" s="223"/>
      <c r="AD402" s="223"/>
      <c r="AE402" s="223"/>
      <c r="AF402" s="223"/>
      <c r="AG402" s="223"/>
      <c r="AH402" s="223"/>
      <c r="AI402" s="223"/>
      <c r="AJ402" s="223"/>
      <c r="AK402" s="223"/>
    </row>
    <row r="403" spans="1:37" ht="12.75" customHeight="1" x14ac:dyDescent="0.25">
      <c r="A403" s="223"/>
      <c r="B403" s="44"/>
      <c r="C403" s="223"/>
      <c r="D403" s="223"/>
      <c r="E403" s="223"/>
      <c r="F403" s="368"/>
      <c r="G403" s="223"/>
      <c r="H403" s="551"/>
      <c r="I403" s="551"/>
      <c r="J403" s="551"/>
      <c r="K403" s="551"/>
      <c r="L403" s="223"/>
      <c r="M403" s="223"/>
      <c r="N403" s="223"/>
      <c r="O403" s="223"/>
      <c r="P403" s="388"/>
      <c r="Q403" s="223"/>
      <c r="R403" s="223"/>
      <c r="S403" s="223"/>
      <c r="T403" s="42"/>
      <c r="U403" s="223"/>
      <c r="V403" s="223"/>
      <c r="W403" s="223"/>
      <c r="X403" s="223"/>
      <c r="Y403" s="223"/>
      <c r="Z403" s="223"/>
      <c r="AA403" s="223"/>
      <c r="AB403" s="223"/>
      <c r="AC403" s="223"/>
      <c r="AD403" s="223"/>
      <c r="AE403" s="223"/>
      <c r="AF403" s="223"/>
      <c r="AG403" s="223"/>
      <c r="AH403" s="223"/>
      <c r="AI403" s="223"/>
      <c r="AJ403" s="223"/>
      <c r="AK403" s="223"/>
    </row>
    <row r="404" spans="1:37" ht="12.75" customHeight="1" x14ac:dyDescent="0.25">
      <c r="A404" s="223"/>
      <c r="B404" s="44"/>
      <c r="C404" s="223"/>
      <c r="D404" s="223"/>
      <c r="E404" s="223"/>
      <c r="F404" s="368"/>
      <c r="G404" s="223"/>
      <c r="H404" s="551"/>
      <c r="I404" s="551"/>
      <c r="J404" s="551"/>
      <c r="K404" s="551"/>
      <c r="L404" s="223"/>
      <c r="M404" s="223"/>
      <c r="N404" s="223"/>
      <c r="O404" s="223"/>
      <c r="P404" s="388"/>
      <c r="Q404" s="223"/>
      <c r="R404" s="223"/>
      <c r="S404" s="223"/>
      <c r="T404" s="42"/>
      <c r="U404" s="223"/>
      <c r="V404" s="223"/>
      <c r="W404" s="223"/>
      <c r="X404" s="223"/>
      <c r="Y404" s="223"/>
      <c r="Z404" s="223"/>
      <c r="AA404" s="223"/>
      <c r="AB404" s="223"/>
      <c r="AC404" s="223"/>
      <c r="AD404" s="223"/>
      <c r="AE404" s="223"/>
      <c r="AF404" s="223"/>
      <c r="AG404" s="223"/>
      <c r="AH404" s="223"/>
      <c r="AI404" s="223"/>
      <c r="AJ404" s="223"/>
      <c r="AK404" s="223"/>
    </row>
    <row r="405" spans="1:37" ht="12.75" customHeight="1" x14ac:dyDescent="0.25">
      <c r="A405" s="223"/>
      <c r="B405" s="44"/>
      <c r="C405" s="223"/>
      <c r="D405" s="223"/>
      <c r="E405" s="223"/>
      <c r="F405" s="368"/>
      <c r="G405" s="223"/>
      <c r="H405" s="551"/>
      <c r="I405" s="551"/>
      <c r="J405" s="551"/>
      <c r="K405" s="551"/>
      <c r="L405" s="223"/>
      <c r="M405" s="223"/>
      <c r="N405" s="223"/>
      <c r="O405" s="223"/>
      <c r="P405" s="388"/>
      <c r="Q405" s="223"/>
      <c r="R405" s="223"/>
      <c r="S405" s="223"/>
      <c r="T405" s="42"/>
      <c r="U405" s="223"/>
      <c r="V405" s="223"/>
      <c r="W405" s="223"/>
      <c r="X405" s="223"/>
      <c r="Y405" s="223"/>
      <c r="Z405" s="223"/>
      <c r="AA405" s="223"/>
      <c r="AB405" s="223"/>
      <c r="AC405" s="223"/>
      <c r="AD405" s="223"/>
      <c r="AE405" s="223"/>
      <c r="AF405" s="223"/>
      <c r="AG405" s="223"/>
      <c r="AH405" s="223"/>
      <c r="AI405" s="223"/>
      <c r="AJ405" s="223"/>
      <c r="AK405" s="223"/>
    </row>
    <row r="406" spans="1:37" ht="12.75" customHeight="1" x14ac:dyDescent="0.25">
      <c r="A406" s="223"/>
      <c r="B406" s="44"/>
      <c r="C406" s="223"/>
      <c r="D406" s="223"/>
      <c r="E406" s="223"/>
      <c r="F406" s="368"/>
      <c r="G406" s="223"/>
      <c r="H406" s="551"/>
      <c r="I406" s="551"/>
      <c r="J406" s="551"/>
      <c r="K406" s="551"/>
      <c r="L406" s="223"/>
      <c r="M406" s="223"/>
      <c r="N406" s="223"/>
      <c r="O406" s="223"/>
      <c r="P406" s="388"/>
      <c r="Q406" s="223"/>
      <c r="R406" s="223"/>
      <c r="S406" s="223"/>
      <c r="T406" s="42"/>
      <c r="U406" s="223"/>
      <c r="V406" s="223"/>
      <c r="W406" s="223"/>
      <c r="X406" s="223"/>
      <c r="Y406" s="223"/>
      <c r="Z406" s="223"/>
      <c r="AA406" s="223"/>
      <c r="AB406" s="223"/>
      <c r="AC406" s="223"/>
      <c r="AD406" s="223"/>
      <c r="AE406" s="223"/>
      <c r="AF406" s="223"/>
      <c r="AG406" s="223"/>
      <c r="AH406" s="223"/>
      <c r="AI406" s="223"/>
      <c r="AJ406" s="223"/>
      <c r="AK406" s="223"/>
    </row>
    <row r="407" spans="1:37" ht="12.75" customHeight="1" x14ac:dyDescent="0.25">
      <c r="A407" s="223"/>
      <c r="B407" s="44"/>
      <c r="C407" s="223"/>
      <c r="D407" s="223"/>
      <c r="E407" s="223"/>
      <c r="F407" s="368"/>
      <c r="G407" s="223"/>
      <c r="H407" s="551"/>
      <c r="I407" s="551"/>
      <c r="J407" s="551"/>
      <c r="K407" s="551"/>
      <c r="L407" s="223"/>
      <c r="M407" s="223"/>
      <c r="N407" s="223"/>
      <c r="O407" s="223"/>
      <c r="P407" s="388"/>
      <c r="Q407" s="223"/>
      <c r="R407" s="223"/>
      <c r="S407" s="223"/>
      <c r="T407" s="42"/>
      <c r="U407" s="223"/>
      <c r="V407" s="223"/>
      <c r="W407" s="223"/>
      <c r="X407" s="223"/>
      <c r="Y407" s="223"/>
      <c r="Z407" s="223"/>
      <c r="AA407" s="223"/>
      <c r="AB407" s="223"/>
      <c r="AC407" s="223"/>
      <c r="AD407" s="223"/>
      <c r="AE407" s="223"/>
      <c r="AF407" s="223"/>
      <c r="AG407" s="223"/>
      <c r="AH407" s="223"/>
      <c r="AI407" s="223"/>
      <c r="AJ407" s="223"/>
      <c r="AK407" s="223"/>
    </row>
    <row r="408" spans="1:37" ht="12.75" customHeight="1" x14ac:dyDescent="0.25">
      <c r="A408" s="223"/>
      <c r="B408" s="44"/>
      <c r="C408" s="223"/>
      <c r="D408" s="223"/>
      <c r="E408" s="223"/>
      <c r="F408" s="368"/>
      <c r="G408" s="223"/>
      <c r="H408" s="551"/>
      <c r="I408" s="551"/>
      <c r="J408" s="551"/>
      <c r="K408" s="551"/>
      <c r="L408" s="223"/>
      <c r="M408" s="223"/>
      <c r="N408" s="223"/>
      <c r="O408" s="223"/>
      <c r="P408" s="388"/>
      <c r="Q408" s="223"/>
      <c r="R408" s="223"/>
      <c r="S408" s="223"/>
      <c r="T408" s="42"/>
      <c r="U408" s="223"/>
      <c r="V408" s="223"/>
      <c r="W408" s="223"/>
      <c r="X408" s="223"/>
      <c r="Y408" s="223"/>
      <c r="Z408" s="223"/>
      <c r="AA408" s="223"/>
      <c r="AB408" s="223"/>
      <c r="AC408" s="223"/>
      <c r="AD408" s="223"/>
      <c r="AE408" s="223"/>
      <c r="AF408" s="223"/>
      <c r="AG408" s="223"/>
      <c r="AH408" s="223"/>
      <c r="AI408" s="223"/>
      <c r="AJ408" s="223"/>
      <c r="AK408" s="223"/>
    </row>
    <row r="409" spans="1:37" ht="12.75" customHeight="1" x14ac:dyDescent="0.25">
      <c r="A409" s="223"/>
      <c r="B409" s="44"/>
      <c r="C409" s="223"/>
      <c r="D409" s="223"/>
      <c r="E409" s="223"/>
      <c r="F409" s="368"/>
      <c r="G409" s="223"/>
      <c r="H409" s="551"/>
      <c r="I409" s="551"/>
      <c r="J409" s="551"/>
      <c r="K409" s="551"/>
      <c r="L409" s="223"/>
      <c r="M409" s="223"/>
      <c r="N409" s="223"/>
      <c r="O409" s="223"/>
      <c r="P409" s="388"/>
      <c r="Q409" s="223"/>
      <c r="R409" s="223"/>
      <c r="S409" s="223"/>
      <c r="T409" s="42"/>
      <c r="U409" s="223"/>
      <c r="V409" s="223"/>
      <c r="W409" s="223"/>
      <c r="X409" s="223"/>
      <c r="Y409" s="223"/>
      <c r="Z409" s="223"/>
      <c r="AA409" s="223"/>
      <c r="AB409" s="223"/>
      <c r="AC409" s="223"/>
      <c r="AD409" s="223"/>
      <c r="AE409" s="223"/>
      <c r="AF409" s="223"/>
      <c r="AG409" s="223"/>
      <c r="AH409" s="223"/>
      <c r="AI409" s="223"/>
      <c r="AJ409" s="223"/>
      <c r="AK409" s="223"/>
    </row>
    <row r="410" spans="1:37" ht="12.75" customHeight="1" x14ac:dyDescent="0.25">
      <c r="A410" s="223"/>
      <c r="B410" s="44"/>
      <c r="C410" s="223"/>
      <c r="D410" s="223"/>
      <c r="E410" s="223"/>
      <c r="F410" s="368"/>
      <c r="G410" s="223"/>
      <c r="H410" s="551"/>
      <c r="I410" s="551"/>
      <c r="J410" s="551"/>
      <c r="K410" s="551"/>
      <c r="L410" s="223"/>
      <c r="M410" s="223"/>
      <c r="N410" s="223"/>
      <c r="O410" s="223"/>
      <c r="P410" s="388"/>
      <c r="Q410" s="223"/>
      <c r="R410" s="223"/>
      <c r="S410" s="223"/>
      <c r="T410" s="42"/>
      <c r="U410" s="223"/>
      <c r="V410" s="223"/>
      <c r="W410" s="223"/>
      <c r="X410" s="223"/>
      <c r="Y410" s="223"/>
      <c r="Z410" s="223"/>
      <c r="AA410" s="223"/>
      <c r="AB410" s="223"/>
      <c r="AC410" s="223"/>
      <c r="AD410" s="223"/>
      <c r="AE410" s="223"/>
      <c r="AF410" s="223"/>
      <c r="AG410" s="223"/>
      <c r="AH410" s="223"/>
      <c r="AI410" s="223"/>
      <c r="AJ410" s="223"/>
      <c r="AK410" s="223"/>
    </row>
    <row r="411" spans="1:37" ht="12.75" customHeight="1" x14ac:dyDescent="0.25">
      <c r="A411" s="223"/>
      <c r="B411" s="44"/>
      <c r="C411" s="223"/>
      <c r="D411" s="223"/>
      <c r="E411" s="223"/>
      <c r="F411" s="368"/>
      <c r="G411" s="223"/>
      <c r="H411" s="551"/>
      <c r="I411" s="551"/>
      <c r="J411" s="551"/>
      <c r="K411" s="551"/>
      <c r="L411" s="223"/>
      <c r="M411" s="223"/>
      <c r="N411" s="223"/>
      <c r="O411" s="223"/>
      <c r="P411" s="388"/>
      <c r="Q411" s="223"/>
      <c r="R411" s="223"/>
      <c r="S411" s="223"/>
      <c r="T411" s="42"/>
      <c r="U411" s="223"/>
      <c r="V411" s="223"/>
      <c r="W411" s="223"/>
      <c r="X411" s="223"/>
      <c r="Y411" s="223"/>
      <c r="Z411" s="223"/>
      <c r="AA411" s="223"/>
      <c r="AB411" s="223"/>
      <c r="AC411" s="223"/>
      <c r="AD411" s="223"/>
      <c r="AE411" s="223"/>
      <c r="AF411" s="223"/>
      <c r="AG411" s="223"/>
      <c r="AH411" s="223"/>
      <c r="AI411" s="223"/>
      <c r="AJ411" s="223"/>
      <c r="AK411" s="223"/>
    </row>
    <row r="412" spans="1:37" ht="12.75" customHeight="1" x14ac:dyDescent="0.25">
      <c r="A412" s="223"/>
      <c r="B412" s="44"/>
      <c r="C412" s="223"/>
      <c r="D412" s="223"/>
      <c r="E412" s="223"/>
      <c r="F412" s="368"/>
      <c r="G412" s="223"/>
      <c r="H412" s="551"/>
      <c r="I412" s="551"/>
      <c r="J412" s="551"/>
      <c r="K412" s="551"/>
      <c r="L412" s="223"/>
      <c r="M412" s="223"/>
      <c r="N412" s="223"/>
      <c r="O412" s="223"/>
      <c r="P412" s="388"/>
      <c r="Q412" s="223"/>
      <c r="R412" s="223"/>
      <c r="S412" s="223"/>
      <c r="T412" s="42"/>
      <c r="U412" s="223"/>
      <c r="V412" s="223"/>
      <c r="W412" s="223"/>
      <c r="X412" s="223"/>
      <c r="Y412" s="223"/>
      <c r="Z412" s="223"/>
      <c r="AA412" s="223"/>
      <c r="AB412" s="223"/>
      <c r="AC412" s="223"/>
      <c r="AD412" s="223"/>
      <c r="AE412" s="223"/>
      <c r="AF412" s="223"/>
      <c r="AG412" s="223"/>
      <c r="AH412" s="223"/>
      <c r="AI412" s="223"/>
      <c r="AJ412" s="223"/>
      <c r="AK412" s="223"/>
    </row>
    <row r="413" spans="1:37" ht="12.75" customHeight="1" x14ac:dyDescent="0.25">
      <c r="A413" s="223"/>
      <c r="B413" s="44"/>
      <c r="C413" s="223"/>
      <c r="D413" s="223"/>
      <c r="E413" s="223"/>
      <c r="F413" s="368"/>
      <c r="G413" s="223"/>
      <c r="H413" s="551"/>
      <c r="I413" s="551"/>
      <c r="J413" s="551"/>
      <c r="K413" s="551"/>
      <c r="L413" s="223"/>
      <c r="M413" s="223"/>
      <c r="N413" s="223"/>
      <c r="O413" s="223"/>
      <c r="P413" s="388"/>
      <c r="Q413" s="223"/>
      <c r="R413" s="223"/>
      <c r="S413" s="223"/>
      <c r="T413" s="42"/>
      <c r="U413" s="223"/>
      <c r="V413" s="223"/>
      <c r="W413" s="223"/>
      <c r="X413" s="223"/>
      <c r="Y413" s="223"/>
      <c r="Z413" s="223"/>
      <c r="AA413" s="223"/>
      <c r="AB413" s="223"/>
      <c r="AC413" s="223"/>
      <c r="AD413" s="223"/>
      <c r="AE413" s="223"/>
      <c r="AF413" s="223"/>
      <c r="AG413" s="223"/>
      <c r="AH413" s="223"/>
      <c r="AI413" s="223"/>
      <c r="AJ413" s="223"/>
      <c r="AK413" s="223"/>
    </row>
    <row r="414" spans="1:37" ht="12.75" customHeight="1" x14ac:dyDescent="0.25">
      <c r="A414" s="223"/>
      <c r="B414" s="44"/>
      <c r="C414" s="223"/>
      <c r="D414" s="223"/>
      <c r="E414" s="223"/>
      <c r="F414" s="368"/>
      <c r="G414" s="223"/>
      <c r="H414" s="551"/>
      <c r="I414" s="551"/>
      <c r="J414" s="551"/>
      <c r="K414" s="551"/>
      <c r="L414" s="223"/>
      <c r="M414" s="223"/>
      <c r="N414" s="223"/>
      <c r="O414" s="223"/>
      <c r="P414" s="388"/>
      <c r="Q414" s="223"/>
      <c r="R414" s="223"/>
      <c r="S414" s="223"/>
      <c r="T414" s="42"/>
      <c r="U414" s="223"/>
      <c r="V414" s="223"/>
      <c r="W414" s="223"/>
      <c r="X414" s="223"/>
      <c r="Y414" s="223"/>
      <c r="Z414" s="223"/>
      <c r="AA414" s="223"/>
      <c r="AB414" s="223"/>
      <c r="AC414" s="223"/>
      <c r="AD414" s="223"/>
      <c r="AE414" s="223"/>
      <c r="AF414" s="223"/>
      <c r="AG414" s="223"/>
      <c r="AH414" s="223"/>
      <c r="AI414" s="223"/>
      <c r="AJ414" s="223"/>
      <c r="AK414" s="223"/>
    </row>
    <row r="415" spans="1:37" ht="12.75" customHeight="1" x14ac:dyDescent="0.25">
      <c r="A415" s="223"/>
      <c r="B415" s="44"/>
      <c r="C415" s="223"/>
      <c r="D415" s="223"/>
      <c r="E415" s="223"/>
      <c r="F415" s="368"/>
      <c r="G415" s="223"/>
      <c r="H415" s="551"/>
      <c r="I415" s="551"/>
      <c r="J415" s="551"/>
      <c r="K415" s="551"/>
      <c r="L415" s="223"/>
      <c r="M415" s="223"/>
      <c r="N415" s="223"/>
      <c r="O415" s="223"/>
      <c r="P415" s="388"/>
      <c r="Q415" s="223"/>
      <c r="R415" s="223"/>
      <c r="S415" s="223"/>
      <c r="T415" s="42"/>
      <c r="U415" s="223"/>
      <c r="V415" s="223"/>
      <c r="W415" s="223"/>
      <c r="X415" s="223"/>
      <c r="Y415" s="223"/>
      <c r="Z415" s="223"/>
      <c r="AA415" s="223"/>
      <c r="AB415" s="223"/>
      <c r="AC415" s="223"/>
      <c r="AD415" s="223"/>
      <c r="AE415" s="223"/>
      <c r="AF415" s="223"/>
      <c r="AG415" s="223"/>
      <c r="AH415" s="223"/>
      <c r="AI415" s="223"/>
      <c r="AJ415" s="223"/>
      <c r="AK415" s="223"/>
    </row>
    <row r="416" spans="1:37" ht="12.75" customHeight="1" x14ac:dyDescent="0.25">
      <c r="A416" s="223"/>
      <c r="B416" s="44"/>
      <c r="C416" s="223"/>
      <c r="D416" s="223"/>
      <c r="E416" s="223"/>
      <c r="F416" s="368"/>
      <c r="G416" s="223"/>
      <c r="H416" s="551"/>
      <c r="I416" s="551"/>
      <c r="J416" s="551"/>
      <c r="K416" s="551"/>
      <c r="L416" s="223"/>
      <c r="M416" s="223"/>
      <c r="N416" s="223"/>
      <c r="O416" s="223"/>
      <c r="P416" s="388"/>
      <c r="Q416" s="223"/>
      <c r="R416" s="223"/>
      <c r="S416" s="223"/>
      <c r="T416" s="42"/>
      <c r="U416" s="223"/>
      <c r="V416" s="223"/>
      <c r="W416" s="223"/>
      <c r="X416" s="223"/>
      <c r="Y416" s="223"/>
      <c r="Z416" s="223"/>
      <c r="AA416" s="223"/>
      <c r="AB416" s="223"/>
      <c r="AC416" s="223"/>
      <c r="AD416" s="223"/>
      <c r="AE416" s="223"/>
      <c r="AF416" s="223"/>
      <c r="AG416" s="223"/>
      <c r="AH416" s="223"/>
      <c r="AI416" s="223"/>
      <c r="AJ416" s="223"/>
      <c r="AK416" s="223"/>
    </row>
    <row r="417" spans="1:37" ht="12.75" customHeight="1" x14ac:dyDescent="0.25">
      <c r="A417" s="223"/>
      <c r="B417" s="44"/>
      <c r="C417" s="223"/>
      <c r="D417" s="223"/>
      <c r="E417" s="223"/>
      <c r="F417" s="368"/>
      <c r="G417" s="223"/>
      <c r="H417" s="551"/>
      <c r="I417" s="551"/>
      <c r="J417" s="551"/>
      <c r="K417" s="551"/>
      <c r="L417" s="223"/>
      <c r="M417" s="223"/>
      <c r="N417" s="223"/>
      <c r="O417" s="223"/>
      <c r="P417" s="388"/>
      <c r="Q417" s="223"/>
      <c r="R417" s="223"/>
      <c r="S417" s="223"/>
      <c r="T417" s="42"/>
      <c r="U417" s="223"/>
      <c r="V417" s="223"/>
      <c r="W417" s="223"/>
      <c r="X417" s="223"/>
      <c r="Y417" s="223"/>
      <c r="Z417" s="223"/>
      <c r="AA417" s="223"/>
      <c r="AB417" s="223"/>
      <c r="AC417" s="223"/>
      <c r="AD417" s="223"/>
      <c r="AE417" s="223"/>
      <c r="AF417" s="223"/>
      <c r="AG417" s="223"/>
      <c r="AH417" s="223"/>
      <c r="AI417" s="223"/>
      <c r="AJ417" s="223"/>
      <c r="AK417" s="223"/>
    </row>
    <row r="418" spans="1:37" ht="12.75" customHeight="1" x14ac:dyDescent="0.25">
      <c r="A418" s="223"/>
      <c r="B418" s="44"/>
      <c r="C418" s="223"/>
      <c r="D418" s="223"/>
      <c r="E418" s="223"/>
      <c r="F418" s="368"/>
      <c r="G418" s="223"/>
      <c r="H418" s="551"/>
      <c r="I418" s="551"/>
      <c r="J418" s="551"/>
      <c r="K418" s="551"/>
      <c r="L418" s="223"/>
      <c r="M418" s="223"/>
      <c r="N418" s="223"/>
      <c r="O418" s="223"/>
      <c r="P418" s="388"/>
      <c r="Q418" s="223"/>
      <c r="R418" s="223"/>
      <c r="S418" s="223"/>
      <c r="T418" s="42"/>
      <c r="U418" s="223"/>
      <c r="V418" s="223"/>
      <c r="W418" s="223"/>
      <c r="X418" s="223"/>
      <c r="Y418" s="223"/>
      <c r="Z418" s="223"/>
      <c r="AA418" s="223"/>
      <c r="AB418" s="223"/>
      <c r="AC418" s="223"/>
      <c r="AD418" s="223"/>
      <c r="AE418" s="223"/>
      <c r="AF418" s="223"/>
      <c r="AG418" s="223"/>
      <c r="AH418" s="223"/>
      <c r="AI418" s="223"/>
      <c r="AJ418" s="223"/>
      <c r="AK418" s="223"/>
    </row>
    <row r="419" spans="1:37" ht="12.75" customHeight="1" x14ac:dyDescent="0.25">
      <c r="A419" s="223"/>
      <c r="B419" s="44"/>
      <c r="C419" s="223"/>
      <c r="D419" s="223"/>
      <c r="E419" s="223"/>
      <c r="F419" s="368"/>
      <c r="G419" s="223"/>
      <c r="H419" s="551"/>
      <c r="I419" s="551"/>
      <c r="J419" s="551"/>
      <c r="K419" s="551"/>
      <c r="L419" s="223"/>
      <c r="M419" s="223"/>
      <c r="N419" s="223"/>
      <c r="O419" s="223"/>
      <c r="P419" s="388"/>
      <c r="Q419" s="223"/>
      <c r="R419" s="223"/>
      <c r="S419" s="223"/>
      <c r="T419" s="42"/>
      <c r="U419" s="223"/>
      <c r="V419" s="223"/>
      <c r="W419" s="223"/>
      <c r="X419" s="223"/>
      <c r="Y419" s="223"/>
      <c r="Z419" s="223"/>
      <c r="AA419" s="223"/>
      <c r="AB419" s="223"/>
      <c r="AC419" s="223"/>
      <c r="AD419" s="223"/>
      <c r="AE419" s="223"/>
      <c r="AF419" s="223"/>
      <c r="AG419" s="223"/>
      <c r="AH419" s="223"/>
      <c r="AI419" s="223"/>
      <c r="AJ419" s="223"/>
      <c r="AK419" s="223"/>
    </row>
    <row r="420" spans="1:37" ht="12.75" customHeight="1" x14ac:dyDescent="0.25">
      <c r="A420" s="223"/>
      <c r="B420" s="44"/>
      <c r="C420" s="223"/>
      <c r="D420" s="223"/>
      <c r="E420" s="223"/>
      <c r="F420" s="368"/>
      <c r="G420" s="223"/>
      <c r="H420" s="551"/>
      <c r="I420" s="551"/>
      <c r="J420" s="551"/>
      <c r="K420" s="551"/>
      <c r="L420" s="223"/>
      <c r="M420" s="223"/>
      <c r="N420" s="223"/>
      <c r="O420" s="223"/>
      <c r="P420" s="388"/>
      <c r="Q420" s="223"/>
      <c r="R420" s="223"/>
      <c r="S420" s="223"/>
      <c r="T420" s="42"/>
      <c r="U420" s="223"/>
      <c r="V420" s="223"/>
      <c r="W420" s="223"/>
      <c r="X420" s="223"/>
      <c r="Y420" s="223"/>
      <c r="Z420" s="223"/>
      <c r="AA420" s="223"/>
      <c r="AB420" s="223"/>
      <c r="AC420" s="223"/>
      <c r="AD420" s="223"/>
      <c r="AE420" s="223"/>
      <c r="AF420" s="223"/>
      <c r="AG420" s="223"/>
      <c r="AH420" s="223"/>
      <c r="AI420" s="223"/>
      <c r="AJ420" s="223"/>
      <c r="AK420" s="223"/>
    </row>
    <row r="421" spans="1:37" ht="12.75" customHeight="1" x14ac:dyDescent="0.25">
      <c r="A421" s="223"/>
      <c r="B421" s="44"/>
      <c r="C421" s="223"/>
      <c r="D421" s="223"/>
      <c r="E421" s="223"/>
      <c r="F421" s="368"/>
      <c r="G421" s="223"/>
      <c r="H421" s="551"/>
      <c r="I421" s="551"/>
      <c r="J421" s="551"/>
      <c r="K421" s="551"/>
      <c r="L421" s="223"/>
      <c r="M421" s="223"/>
      <c r="N421" s="223"/>
      <c r="O421" s="223"/>
      <c r="P421" s="388"/>
      <c r="Q421" s="223"/>
      <c r="R421" s="223"/>
      <c r="S421" s="223"/>
      <c r="T421" s="42"/>
      <c r="U421" s="223"/>
      <c r="V421" s="223"/>
      <c r="W421" s="223"/>
      <c r="X421" s="223"/>
      <c r="Y421" s="223"/>
      <c r="Z421" s="223"/>
      <c r="AA421" s="223"/>
      <c r="AB421" s="223"/>
      <c r="AC421" s="223"/>
      <c r="AD421" s="223"/>
      <c r="AE421" s="223"/>
      <c r="AF421" s="223"/>
      <c r="AG421" s="223"/>
      <c r="AH421" s="223"/>
      <c r="AI421" s="223"/>
      <c r="AJ421" s="223"/>
      <c r="AK421" s="223"/>
    </row>
    <row r="422" spans="1:37" ht="12.75" customHeight="1" x14ac:dyDescent="0.25">
      <c r="A422" s="223"/>
      <c r="B422" s="44"/>
      <c r="C422" s="223"/>
      <c r="D422" s="223"/>
      <c r="E422" s="223"/>
      <c r="F422" s="368"/>
      <c r="G422" s="223"/>
      <c r="H422" s="551"/>
      <c r="I422" s="551"/>
      <c r="J422" s="551"/>
      <c r="K422" s="551"/>
      <c r="L422" s="223"/>
      <c r="M422" s="223"/>
      <c r="N422" s="223"/>
      <c r="O422" s="223"/>
      <c r="P422" s="388"/>
      <c r="Q422" s="223"/>
      <c r="R422" s="223"/>
      <c r="S422" s="223"/>
      <c r="T422" s="42"/>
      <c r="U422" s="223"/>
      <c r="V422" s="223"/>
      <c r="W422" s="223"/>
      <c r="X422" s="223"/>
      <c r="Y422" s="223"/>
      <c r="Z422" s="223"/>
      <c r="AA422" s="223"/>
      <c r="AB422" s="223"/>
      <c r="AC422" s="223"/>
      <c r="AD422" s="223"/>
      <c r="AE422" s="223"/>
      <c r="AF422" s="223"/>
      <c r="AG422" s="223"/>
      <c r="AH422" s="223"/>
      <c r="AI422" s="223"/>
      <c r="AJ422" s="223"/>
      <c r="AK422" s="223"/>
    </row>
    <row r="423" spans="1:37" ht="12.75" customHeight="1" x14ac:dyDescent="0.25">
      <c r="A423" s="223"/>
      <c r="B423" s="44"/>
      <c r="C423" s="223"/>
      <c r="D423" s="223"/>
      <c r="E423" s="223"/>
      <c r="F423" s="368"/>
      <c r="G423" s="223"/>
      <c r="H423" s="551"/>
      <c r="I423" s="551"/>
      <c r="J423" s="551"/>
      <c r="K423" s="551"/>
      <c r="L423" s="223"/>
      <c r="M423" s="223"/>
      <c r="N423" s="223"/>
      <c r="O423" s="223"/>
      <c r="P423" s="388"/>
      <c r="Q423" s="223"/>
      <c r="R423" s="223"/>
      <c r="S423" s="223"/>
      <c r="T423" s="42"/>
      <c r="U423" s="223"/>
      <c r="V423" s="223"/>
      <c r="W423" s="223"/>
      <c r="X423" s="223"/>
      <c r="Y423" s="223"/>
      <c r="Z423" s="223"/>
      <c r="AA423" s="223"/>
      <c r="AB423" s="223"/>
      <c r="AC423" s="223"/>
      <c r="AD423" s="223"/>
      <c r="AE423" s="223"/>
      <c r="AF423" s="223"/>
      <c r="AG423" s="223"/>
      <c r="AH423" s="223"/>
      <c r="AI423" s="223"/>
      <c r="AJ423" s="223"/>
      <c r="AK423" s="223"/>
    </row>
    <row r="424" spans="1:37" ht="12.75" customHeight="1" x14ac:dyDescent="0.25">
      <c r="A424" s="223"/>
      <c r="B424" s="44"/>
      <c r="C424" s="223"/>
      <c r="D424" s="223"/>
      <c r="E424" s="223"/>
      <c r="F424" s="368"/>
      <c r="G424" s="223"/>
      <c r="H424" s="551"/>
      <c r="I424" s="551"/>
      <c r="J424" s="551"/>
      <c r="K424" s="551"/>
      <c r="L424" s="223"/>
      <c r="M424" s="223"/>
      <c r="N424" s="223"/>
      <c r="O424" s="223"/>
      <c r="P424" s="388"/>
      <c r="Q424" s="223"/>
      <c r="R424" s="223"/>
      <c r="S424" s="223"/>
      <c r="T424" s="42"/>
      <c r="U424" s="223"/>
      <c r="V424" s="223"/>
      <c r="W424" s="223"/>
      <c r="X424" s="223"/>
      <c r="Y424" s="223"/>
      <c r="Z424" s="223"/>
      <c r="AA424" s="223"/>
      <c r="AB424" s="223"/>
      <c r="AC424" s="223"/>
      <c r="AD424" s="223"/>
      <c r="AE424" s="223"/>
      <c r="AF424" s="223"/>
      <c r="AG424" s="223"/>
      <c r="AH424" s="223"/>
      <c r="AI424" s="223"/>
      <c r="AJ424" s="223"/>
      <c r="AK424" s="223"/>
    </row>
    <row r="425" spans="1:37" ht="12.75" customHeight="1" x14ac:dyDescent="0.25">
      <c r="A425" s="223"/>
      <c r="B425" s="44"/>
      <c r="C425" s="223"/>
      <c r="D425" s="223"/>
      <c r="E425" s="223"/>
      <c r="F425" s="368"/>
      <c r="G425" s="223"/>
      <c r="H425" s="551"/>
      <c r="I425" s="551"/>
      <c r="J425" s="551"/>
      <c r="K425" s="551"/>
      <c r="L425" s="223"/>
      <c r="M425" s="223"/>
      <c r="N425" s="223"/>
      <c r="O425" s="223"/>
      <c r="P425" s="388"/>
      <c r="Q425" s="223"/>
      <c r="R425" s="223"/>
      <c r="S425" s="223"/>
      <c r="T425" s="42"/>
      <c r="U425" s="223"/>
      <c r="V425" s="223"/>
      <c r="W425" s="223"/>
      <c r="X425" s="223"/>
      <c r="Y425" s="223"/>
      <c r="Z425" s="223"/>
      <c r="AA425" s="223"/>
      <c r="AB425" s="223"/>
      <c r="AC425" s="223"/>
      <c r="AD425" s="223"/>
      <c r="AE425" s="223"/>
      <c r="AF425" s="223"/>
      <c r="AG425" s="223"/>
      <c r="AH425" s="223"/>
      <c r="AI425" s="223"/>
      <c r="AJ425" s="223"/>
      <c r="AK425" s="223"/>
    </row>
    <row r="426" spans="1:37" ht="12.75" customHeight="1" x14ac:dyDescent="0.25">
      <c r="A426" s="223"/>
      <c r="B426" s="44"/>
      <c r="C426" s="223"/>
      <c r="D426" s="223"/>
      <c r="E426" s="223"/>
      <c r="F426" s="368"/>
      <c r="G426" s="223"/>
      <c r="H426" s="551"/>
      <c r="I426" s="551"/>
      <c r="J426" s="551"/>
      <c r="K426" s="551"/>
      <c r="L426" s="223"/>
      <c r="M426" s="223"/>
      <c r="N426" s="223"/>
      <c r="O426" s="223"/>
      <c r="P426" s="388"/>
      <c r="Q426" s="223"/>
      <c r="R426" s="223"/>
      <c r="S426" s="223"/>
      <c r="T426" s="42"/>
      <c r="U426" s="223"/>
      <c r="V426" s="223"/>
      <c r="W426" s="223"/>
      <c r="X426" s="223"/>
      <c r="Y426" s="223"/>
      <c r="Z426" s="223"/>
      <c r="AA426" s="223"/>
      <c r="AB426" s="223"/>
      <c r="AC426" s="223"/>
      <c r="AD426" s="223"/>
      <c r="AE426" s="223"/>
      <c r="AF426" s="223"/>
      <c r="AG426" s="223"/>
      <c r="AH426" s="223"/>
      <c r="AI426" s="223"/>
      <c r="AJ426" s="223"/>
      <c r="AK426" s="223"/>
    </row>
    <row r="427" spans="1:37" ht="12.75" customHeight="1" x14ac:dyDescent="0.25">
      <c r="A427" s="223"/>
      <c r="B427" s="44"/>
      <c r="C427" s="223"/>
      <c r="D427" s="223"/>
      <c r="E427" s="223"/>
      <c r="F427" s="368"/>
      <c r="G427" s="223"/>
      <c r="H427" s="551"/>
      <c r="I427" s="551"/>
      <c r="J427" s="551"/>
      <c r="K427" s="551"/>
      <c r="L427" s="223"/>
      <c r="M427" s="223"/>
      <c r="N427" s="223"/>
      <c r="O427" s="223"/>
      <c r="P427" s="388"/>
      <c r="Q427" s="223"/>
      <c r="R427" s="223"/>
      <c r="S427" s="223"/>
      <c r="T427" s="42"/>
      <c r="U427" s="223"/>
      <c r="V427" s="223"/>
      <c r="W427" s="223"/>
      <c r="X427" s="223"/>
      <c r="Y427" s="223"/>
      <c r="Z427" s="223"/>
      <c r="AA427" s="223"/>
      <c r="AB427" s="223"/>
      <c r="AC427" s="223"/>
      <c r="AD427" s="223"/>
      <c r="AE427" s="223"/>
      <c r="AF427" s="223"/>
      <c r="AG427" s="223"/>
      <c r="AH427" s="223"/>
      <c r="AI427" s="223"/>
      <c r="AJ427" s="223"/>
      <c r="AK427" s="223"/>
    </row>
    <row r="428" spans="1:37" ht="12.75" customHeight="1" x14ac:dyDescent="0.25">
      <c r="A428" s="223"/>
      <c r="B428" s="44"/>
      <c r="C428" s="223"/>
      <c r="D428" s="223"/>
      <c r="E428" s="223"/>
      <c r="F428" s="368"/>
      <c r="G428" s="223"/>
      <c r="H428" s="551"/>
      <c r="I428" s="551"/>
      <c r="J428" s="551"/>
      <c r="K428" s="551"/>
      <c r="L428" s="223"/>
      <c r="M428" s="223"/>
      <c r="N428" s="223"/>
      <c r="O428" s="223"/>
      <c r="P428" s="388"/>
      <c r="Q428" s="223"/>
      <c r="R428" s="223"/>
      <c r="S428" s="223"/>
      <c r="T428" s="42"/>
      <c r="U428" s="223"/>
      <c r="V428" s="223"/>
      <c r="W428" s="223"/>
      <c r="X428" s="223"/>
      <c r="Y428" s="223"/>
      <c r="Z428" s="223"/>
      <c r="AA428" s="223"/>
      <c r="AB428" s="223"/>
      <c r="AC428" s="223"/>
      <c r="AD428" s="223"/>
      <c r="AE428" s="223"/>
      <c r="AF428" s="223"/>
      <c r="AG428" s="223"/>
      <c r="AH428" s="223"/>
      <c r="AI428" s="223"/>
      <c r="AJ428" s="223"/>
      <c r="AK428" s="223"/>
    </row>
    <row r="429" spans="1:37" ht="12.75" customHeight="1" x14ac:dyDescent="0.25">
      <c r="A429" s="223"/>
      <c r="B429" s="44"/>
      <c r="C429" s="223"/>
      <c r="D429" s="223"/>
      <c r="E429" s="223"/>
      <c r="F429" s="368"/>
      <c r="G429" s="223"/>
      <c r="H429" s="551"/>
      <c r="I429" s="551"/>
      <c r="J429" s="551"/>
      <c r="K429" s="551"/>
      <c r="L429" s="223"/>
      <c r="M429" s="223"/>
      <c r="N429" s="223"/>
      <c r="O429" s="223"/>
      <c r="P429" s="388"/>
      <c r="Q429" s="223"/>
      <c r="R429" s="223"/>
      <c r="S429" s="223"/>
      <c r="T429" s="42"/>
      <c r="U429" s="223"/>
      <c r="V429" s="223"/>
      <c r="W429" s="223"/>
      <c r="X429" s="223"/>
      <c r="Y429" s="223"/>
      <c r="Z429" s="223"/>
      <c r="AA429" s="223"/>
      <c r="AB429" s="223"/>
      <c r="AC429" s="223"/>
      <c r="AD429" s="223"/>
      <c r="AE429" s="223"/>
      <c r="AF429" s="223"/>
      <c r="AG429" s="223"/>
      <c r="AH429" s="223"/>
      <c r="AI429" s="223"/>
      <c r="AJ429" s="223"/>
      <c r="AK429" s="223"/>
    </row>
    <row r="430" spans="1:37" ht="12.75" customHeight="1" x14ac:dyDescent="0.25">
      <c r="A430" s="223"/>
      <c r="B430" s="44"/>
      <c r="C430" s="223"/>
      <c r="D430" s="223"/>
      <c r="E430" s="223"/>
      <c r="F430" s="368"/>
      <c r="G430" s="223"/>
      <c r="H430" s="551"/>
      <c r="I430" s="551"/>
      <c r="J430" s="551"/>
      <c r="K430" s="551"/>
      <c r="L430" s="223"/>
      <c r="M430" s="223"/>
      <c r="N430" s="223"/>
      <c r="O430" s="223"/>
      <c r="P430" s="388"/>
      <c r="Q430" s="223"/>
      <c r="R430" s="223"/>
      <c r="S430" s="223"/>
      <c r="T430" s="42"/>
      <c r="U430" s="223"/>
      <c r="V430" s="223"/>
      <c r="W430" s="223"/>
      <c r="X430" s="223"/>
      <c r="Y430" s="223"/>
      <c r="Z430" s="223"/>
      <c r="AA430" s="223"/>
      <c r="AB430" s="223"/>
      <c r="AC430" s="223"/>
      <c r="AD430" s="223"/>
      <c r="AE430" s="223"/>
      <c r="AF430" s="223"/>
      <c r="AG430" s="223"/>
      <c r="AH430" s="223"/>
      <c r="AI430" s="223"/>
      <c r="AJ430" s="223"/>
      <c r="AK430" s="223"/>
    </row>
    <row r="431" spans="1:37" ht="12.75" customHeight="1" x14ac:dyDescent="0.25">
      <c r="A431" s="223"/>
      <c r="B431" s="44"/>
      <c r="C431" s="223"/>
      <c r="D431" s="223"/>
      <c r="E431" s="223"/>
      <c r="F431" s="368"/>
      <c r="G431" s="223"/>
      <c r="H431" s="551"/>
      <c r="I431" s="551"/>
      <c r="J431" s="551"/>
      <c r="K431" s="551"/>
      <c r="L431" s="223"/>
      <c r="M431" s="223"/>
      <c r="N431" s="223"/>
      <c r="O431" s="223"/>
      <c r="P431" s="388"/>
      <c r="Q431" s="223"/>
      <c r="R431" s="223"/>
      <c r="S431" s="223"/>
      <c r="T431" s="42"/>
      <c r="U431" s="223"/>
      <c r="V431" s="223"/>
      <c r="W431" s="223"/>
      <c r="X431" s="223"/>
      <c r="Y431" s="223"/>
      <c r="Z431" s="223"/>
      <c r="AA431" s="223"/>
      <c r="AB431" s="223"/>
      <c r="AC431" s="223"/>
      <c r="AD431" s="223"/>
      <c r="AE431" s="223"/>
      <c r="AF431" s="223"/>
      <c r="AG431" s="223"/>
      <c r="AH431" s="223"/>
      <c r="AI431" s="223"/>
      <c r="AJ431" s="223"/>
      <c r="AK431" s="223"/>
    </row>
    <row r="432" spans="1:37" ht="12.75" customHeight="1" x14ac:dyDescent="0.25">
      <c r="A432" s="223"/>
      <c r="B432" s="44"/>
      <c r="C432" s="223"/>
      <c r="D432" s="223"/>
      <c r="E432" s="223"/>
      <c r="F432" s="368"/>
      <c r="G432" s="223"/>
      <c r="H432" s="551"/>
      <c r="I432" s="551"/>
      <c r="J432" s="551"/>
      <c r="K432" s="551"/>
      <c r="L432" s="223"/>
      <c r="M432" s="223"/>
      <c r="N432" s="223"/>
      <c r="O432" s="223"/>
      <c r="P432" s="388"/>
      <c r="Q432" s="223"/>
      <c r="R432" s="223"/>
      <c r="S432" s="223"/>
      <c r="T432" s="42"/>
      <c r="U432" s="223"/>
      <c r="V432" s="223"/>
      <c r="W432" s="223"/>
      <c r="X432" s="223"/>
      <c r="Y432" s="223"/>
      <c r="Z432" s="223"/>
      <c r="AA432" s="223"/>
      <c r="AB432" s="223"/>
      <c r="AC432" s="223"/>
      <c r="AD432" s="223"/>
      <c r="AE432" s="223"/>
      <c r="AF432" s="223"/>
      <c r="AG432" s="223"/>
      <c r="AH432" s="223"/>
      <c r="AI432" s="223"/>
      <c r="AJ432" s="223"/>
      <c r="AK432" s="223"/>
    </row>
    <row r="433" spans="1:37" ht="12.75" customHeight="1" x14ac:dyDescent="0.25">
      <c r="A433" s="223"/>
      <c r="B433" s="44"/>
      <c r="C433" s="223"/>
      <c r="D433" s="223"/>
      <c r="E433" s="223"/>
      <c r="F433" s="368"/>
      <c r="G433" s="223"/>
      <c r="H433" s="551"/>
      <c r="I433" s="551"/>
      <c r="J433" s="551"/>
      <c r="K433" s="551"/>
      <c r="L433" s="223"/>
      <c r="M433" s="223"/>
      <c r="N433" s="223"/>
      <c r="O433" s="223"/>
      <c r="P433" s="388"/>
      <c r="Q433" s="223"/>
      <c r="R433" s="223"/>
      <c r="S433" s="223"/>
      <c r="T433" s="42"/>
      <c r="U433" s="223"/>
      <c r="V433" s="223"/>
      <c r="W433" s="223"/>
      <c r="X433" s="223"/>
      <c r="Y433" s="223"/>
      <c r="Z433" s="223"/>
      <c r="AA433" s="223"/>
      <c r="AB433" s="223"/>
      <c r="AC433" s="223"/>
      <c r="AD433" s="223"/>
      <c r="AE433" s="223"/>
      <c r="AF433" s="223"/>
      <c r="AG433" s="223"/>
      <c r="AH433" s="223"/>
      <c r="AI433" s="223"/>
      <c r="AJ433" s="223"/>
      <c r="AK433" s="223"/>
    </row>
    <row r="434" spans="1:37" ht="12.75" customHeight="1" x14ac:dyDescent="0.25">
      <c r="A434" s="223"/>
      <c r="B434" s="44"/>
      <c r="C434" s="223"/>
      <c r="D434" s="223"/>
      <c r="E434" s="223"/>
      <c r="F434" s="368"/>
      <c r="G434" s="223"/>
      <c r="H434" s="551"/>
      <c r="I434" s="551"/>
      <c r="J434" s="551"/>
      <c r="K434" s="551"/>
      <c r="L434" s="223"/>
      <c r="M434" s="223"/>
      <c r="N434" s="223"/>
      <c r="O434" s="223"/>
      <c r="P434" s="388"/>
      <c r="Q434" s="223"/>
      <c r="R434" s="223"/>
      <c r="S434" s="223"/>
      <c r="T434" s="42"/>
      <c r="U434" s="223"/>
      <c r="V434" s="223"/>
      <c r="W434" s="223"/>
      <c r="X434" s="223"/>
      <c r="Y434" s="223"/>
      <c r="Z434" s="223"/>
      <c r="AA434" s="223"/>
      <c r="AB434" s="223"/>
      <c r="AC434" s="223"/>
      <c r="AD434" s="223"/>
      <c r="AE434" s="223"/>
      <c r="AF434" s="223"/>
      <c r="AG434" s="223"/>
      <c r="AH434" s="223"/>
      <c r="AI434" s="223"/>
      <c r="AJ434" s="223"/>
      <c r="AK434" s="223"/>
    </row>
    <row r="435" spans="1:37" ht="12.75" customHeight="1" x14ac:dyDescent="0.25">
      <c r="A435" s="223"/>
      <c r="B435" s="44"/>
      <c r="C435" s="223"/>
      <c r="D435" s="223"/>
      <c r="E435" s="223"/>
      <c r="F435" s="368"/>
      <c r="G435" s="223"/>
      <c r="H435" s="551"/>
      <c r="I435" s="551"/>
      <c r="J435" s="551"/>
      <c r="K435" s="551"/>
      <c r="L435" s="223"/>
      <c r="M435" s="223"/>
      <c r="N435" s="223"/>
      <c r="O435" s="223"/>
      <c r="P435" s="388"/>
      <c r="Q435" s="223"/>
      <c r="R435" s="223"/>
      <c r="S435" s="223"/>
      <c r="T435" s="42"/>
      <c r="U435" s="223"/>
      <c r="V435" s="223"/>
      <c r="W435" s="223"/>
      <c r="X435" s="223"/>
      <c r="Y435" s="223"/>
      <c r="Z435" s="223"/>
      <c r="AA435" s="223"/>
      <c r="AB435" s="223"/>
      <c r="AC435" s="223"/>
      <c r="AD435" s="223"/>
      <c r="AE435" s="223"/>
      <c r="AF435" s="223"/>
      <c r="AG435" s="223"/>
      <c r="AH435" s="223"/>
      <c r="AI435" s="223"/>
      <c r="AJ435" s="223"/>
      <c r="AK435" s="223"/>
    </row>
    <row r="436" spans="1:37" ht="12.75" customHeight="1" x14ac:dyDescent="0.25">
      <c r="A436" s="223"/>
      <c r="B436" s="44"/>
      <c r="C436" s="223"/>
      <c r="D436" s="223"/>
      <c r="E436" s="223"/>
      <c r="F436" s="368"/>
      <c r="G436" s="223"/>
      <c r="H436" s="551"/>
      <c r="I436" s="551"/>
      <c r="J436" s="551"/>
      <c r="K436" s="551"/>
      <c r="L436" s="223"/>
      <c r="M436" s="223"/>
      <c r="N436" s="223"/>
      <c r="O436" s="223"/>
      <c r="P436" s="388"/>
      <c r="Q436" s="223"/>
      <c r="R436" s="223"/>
      <c r="S436" s="223"/>
      <c r="T436" s="42"/>
      <c r="U436" s="223"/>
      <c r="V436" s="223"/>
      <c r="W436" s="223"/>
      <c r="X436" s="223"/>
      <c r="Y436" s="223"/>
      <c r="Z436" s="223"/>
      <c r="AA436" s="223"/>
      <c r="AB436" s="223"/>
      <c r="AC436" s="223"/>
      <c r="AD436" s="223"/>
      <c r="AE436" s="223"/>
      <c r="AF436" s="223"/>
      <c r="AG436" s="223"/>
      <c r="AH436" s="223"/>
      <c r="AI436" s="223"/>
      <c r="AJ436" s="223"/>
      <c r="AK436" s="223"/>
    </row>
    <row r="437" spans="1:37" ht="12.75" customHeight="1" x14ac:dyDescent="0.25">
      <c r="A437" s="223"/>
      <c r="B437" s="44"/>
      <c r="C437" s="223"/>
      <c r="D437" s="223"/>
      <c r="E437" s="223"/>
      <c r="F437" s="368"/>
      <c r="G437" s="223"/>
      <c r="H437" s="551"/>
      <c r="I437" s="551"/>
      <c r="J437" s="551"/>
      <c r="K437" s="551"/>
      <c r="L437" s="223"/>
      <c r="M437" s="223"/>
      <c r="N437" s="223"/>
      <c r="O437" s="223"/>
      <c r="P437" s="388"/>
      <c r="Q437" s="223"/>
      <c r="R437" s="223"/>
      <c r="S437" s="223"/>
      <c r="T437" s="42"/>
      <c r="U437" s="223"/>
      <c r="V437" s="223"/>
      <c r="W437" s="223"/>
      <c r="X437" s="223"/>
      <c r="Y437" s="223"/>
      <c r="Z437" s="223"/>
      <c r="AA437" s="223"/>
      <c r="AB437" s="223"/>
      <c r="AC437" s="223"/>
      <c r="AD437" s="223"/>
      <c r="AE437" s="223"/>
      <c r="AF437" s="223"/>
      <c r="AG437" s="223"/>
      <c r="AH437" s="223"/>
      <c r="AI437" s="223"/>
      <c r="AJ437" s="223"/>
      <c r="AK437" s="223"/>
    </row>
    <row r="438" spans="1:37" ht="12.75" customHeight="1" x14ac:dyDescent="0.25">
      <c r="A438" s="223"/>
      <c r="B438" s="44"/>
      <c r="C438" s="223"/>
      <c r="D438" s="223"/>
      <c r="E438" s="223"/>
      <c r="F438" s="368"/>
      <c r="G438" s="223"/>
      <c r="H438" s="551"/>
      <c r="I438" s="551"/>
      <c r="J438" s="551"/>
      <c r="K438" s="551"/>
      <c r="L438" s="223"/>
      <c r="M438" s="223"/>
      <c r="N438" s="223"/>
      <c r="O438" s="223"/>
      <c r="P438" s="388"/>
      <c r="Q438" s="223"/>
      <c r="R438" s="223"/>
      <c r="S438" s="223"/>
      <c r="T438" s="42"/>
      <c r="U438" s="223"/>
      <c r="V438" s="223"/>
      <c r="W438" s="223"/>
      <c r="X438" s="223"/>
      <c r="Y438" s="223"/>
      <c r="Z438" s="223"/>
      <c r="AA438" s="223"/>
      <c r="AB438" s="223"/>
      <c r="AC438" s="223"/>
      <c r="AD438" s="223"/>
      <c r="AE438" s="223"/>
      <c r="AF438" s="223"/>
      <c r="AG438" s="223"/>
      <c r="AH438" s="223"/>
      <c r="AI438" s="223"/>
      <c r="AJ438" s="223"/>
      <c r="AK438" s="223"/>
    </row>
    <row r="439" spans="1:37" ht="12.75" customHeight="1" x14ac:dyDescent="0.25">
      <c r="A439" s="223"/>
      <c r="B439" s="44"/>
      <c r="C439" s="223"/>
      <c r="D439" s="223"/>
      <c r="E439" s="223"/>
      <c r="F439" s="368"/>
      <c r="G439" s="223"/>
      <c r="H439" s="551"/>
      <c r="I439" s="551"/>
      <c r="J439" s="551"/>
      <c r="K439" s="551"/>
      <c r="L439" s="223"/>
      <c r="M439" s="223"/>
      <c r="N439" s="223"/>
      <c r="O439" s="223"/>
      <c r="P439" s="388"/>
      <c r="Q439" s="223"/>
      <c r="R439" s="223"/>
      <c r="S439" s="223"/>
      <c r="T439" s="42"/>
      <c r="U439" s="223"/>
      <c r="V439" s="223"/>
      <c r="W439" s="223"/>
      <c r="X439" s="223"/>
      <c r="Y439" s="223"/>
      <c r="Z439" s="223"/>
      <c r="AA439" s="223"/>
      <c r="AB439" s="223"/>
      <c r="AC439" s="223"/>
      <c r="AD439" s="223"/>
      <c r="AE439" s="223"/>
      <c r="AF439" s="223"/>
      <c r="AG439" s="223"/>
      <c r="AH439" s="223"/>
      <c r="AI439" s="223"/>
      <c r="AJ439" s="223"/>
      <c r="AK439" s="223"/>
    </row>
    <row r="440" spans="1:37" ht="12.75" customHeight="1" x14ac:dyDescent="0.25">
      <c r="A440" s="223"/>
      <c r="B440" s="44"/>
      <c r="C440" s="223"/>
      <c r="D440" s="223"/>
      <c r="E440" s="223"/>
      <c r="F440" s="368"/>
      <c r="G440" s="223"/>
      <c r="H440" s="551"/>
      <c r="I440" s="551"/>
      <c r="J440" s="551"/>
      <c r="K440" s="551"/>
      <c r="L440" s="223"/>
      <c r="M440" s="223"/>
      <c r="N440" s="223"/>
      <c r="O440" s="223"/>
      <c r="P440" s="388"/>
      <c r="Q440" s="223"/>
      <c r="R440" s="223"/>
      <c r="S440" s="223"/>
      <c r="T440" s="42"/>
      <c r="U440" s="223"/>
      <c r="V440" s="223"/>
      <c r="W440" s="223"/>
      <c r="X440" s="223"/>
      <c r="Y440" s="223"/>
      <c r="Z440" s="223"/>
      <c r="AA440" s="223"/>
      <c r="AB440" s="223"/>
      <c r="AC440" s="223"/>
      <c r="AD440" s="223"/>
      <c r="AE440" s="223"/>
      <c r="AF440" s="223"/>
      <c r="AG440" s="223"/>
      <c r="AH440" s="223"/>
      <c r="AI440" s="223"/>
      <c r="AJ440" s="223"/>
      <c r="AK440" s="223"/>
    </row>
    <row r="441" spans="1:37" ht="12.75" customHeight="1" x14ac:dyDescent="0.25">
      <c r="A441" s="223"/>
      <c r="B441" s="44"/>
      <c r="C441" s="223"/>
      <c r="D441" s="223"/>
      <c r="E441" s="223"/>
      <c r="F441" s="368"/>
      <c r="G441" s="223"/>
      <c r="H441" s="551"/>
      <c r="I441" s="551"/>
      <c r="J441" s="551"/>
      <c r="K441" s="551"/>
      <c r="L441" s="223"/>
      <c r="M441" s="223"/>
      <c r="N441" s="223"/>
      <c r="O441" s="223"/>
      <c r="P441" s="388"/>
      <c r="Q441" s="223"/>
      <c r="R441" s="223"/>
      <c r="S441" s="223"/>
      <c r="T441" s="42"/>
      <c r="U441" s="223"/>
      <c r="V441" s="223"/>
      <c r="W441" s="223"/>
      <c r="X441" s="223"/>
      <c r="Y441" s="223"/>
      <c r="Z441" s="223"/>
      <c r="AA441" s="223"/>
      <c r="AB441" s="223"/>
      <c r="AC441" s="223"/>
      <c r="AD441" s="223"/>
      <c r="AE441" s="223"/>
      <c r="AF441" s="223"/>
      <c r="AG441" s="223"/>
      <c r="AH441" s="223"/>
      <c r="AI441" s="223"/>
      <c r="AJ441" s="223"/>
      <c r="AK441" s="223"/>
    </row>
    <row r="442" spans="1:37" ht="12.75" customHeight="1" x14ac:dyDescent="0.25">
      <c r="A442" s="223"/>
      <c r="B442" s="44"/>
      <c r="C442" s="223"/>
      <c r="D442" s="223"/>
      <c r="E442" s="223"/>
      <c r="F442" s="368"/>
      <c r="G442" s="223"/>
      <c r="H442" s="551"/>
      <c r="I442" s="551"/>
      <c r="J442" s="551"/>
      <c r="K442" s="551"/>
      <c r="L442" s="223"/>
      <c r="M442" s="223"/>
      <c r="N442" s="223"/>
      <c r="O442" s="223"/>
      <c r="P442" s="388"/>
      <c r="Q442" s="223"/>
      <c r="R442" s="223"/>
      <c r="S442" s="223"/>
      <c r="T442" s="42"/>
      <c r="U442" s="223"/>
      <c r="V442" s="223"/>
      <c r="W442" s="223"/>
      <c r="X442" s="223"/>
      <c r="Y442" s="223"/>
      <c r="Z442" s="223"/>
      <c r="AA442" s="223"/>
      <c r="AB442" s="223"/>
      <c r="AC442" s="223"/>
      <c r="AD442" s="223"/>
      <c r="AE442" s="223"/>
      <c r="AF442" s="223"/>
      <c r="AG442" s="223"/>
      <c r="AH442" s="223"/>
      <c r="AI442" s="223"/>
      <c r="AJ442" s="223"/>
      <c r="AK442" s="223"/>
    </row>
    <row r="443" spans="1:37" ht="12.75" customHeight="1" x14ac:dyDescent="0.25">
      <c r="A443" s="223"/>
      <c r="B443" s="44"/>
      <c r="C443" s="223"/>
      <c r="D443" s="223"/>
      <c r="E443" s="223"/>
      <c r="F443" s="368"/>
      <c r="G443" s="223"/>
      <c r="H443" s="551"/>
      <c r="I443" s="551"/>
      <c r="J443" s="551"/>
      <c r="K443" s="551"/>
      <c r="L443" s="223"/>
      <c r="M443" s="223"/>
      <c r="N443" s="223"/>
      <c r="O443" s="223"/>
      <c r="P443" s="388"/>
      <c r="Q443" s="223"/>
      <c r="R443" s="223"/>
      <c r="S443" s="223"/>
      <c r="T443" s="42"/>
      <c r="U443" s="223"/>
      <c r="V443" s="223"/>
      <c r="W443" s="223"/>
      <c r="X443" s="223"/>
      <c r="Y443" s="223"/>
      <c r="Z443" s="223"/>
      <c r="AA443" s="223"/>
      <c r="AB443" s="223"/>
      <c r="AC443" s="223"/>
      <c r="AD443" s="223"/>
      <c r="AE443" s="223"/>
      <c r="AF443" s="223"/>
      <c r="AG443" s="223"/>
      <c r="AH443" s="223"/>
      <c r="AI443" s="223"/>
      <c r="AJ443" s="223"/>
      <c r="AK443" s="223"/>
    </row>
    <row r="444" spans="1:37" ht="12.75" customHeight="1" x14ac:dyDescent="0.25">
      <c r="A444" s="223"/>
      <c r="B444" s="44"/>
      <c r="C444" s="223"/>
      <c r="D444" s="223"/>
      <c r="E444" s="223"/>
      <c r="F444" s="368"/>
      <c r="G444" s="223"/>
      <c r="H444" s="551"/>
      <c r="I444" s="551"/>
      <c r="J444" s="551"/>
      <c r="K444" s="551"/>
      <c r="L444" s="223"/>
      <c r="M444" s="223"/>
      <c r="N444" s="223"/>
      <c r="O444" s="223"/>
      <c r="P444" s="388"/>
      <c r="Q444" s="223"/>
      <c r="R444" s="223"/>
      <c r="S444" s="223"/>
      <c r="T444" s="42"/>
      <c r="U444" s="223"/>
      <c r="V444" s="223"/>
      <c r="W444" s="223"/>
      <c r="X444" s="223"/>
      <c r="Y444" s="223"/>
      <c r="Z444" s="223"/>
      <c r="AA444" s="223"/>
      <c r="AB444" s="223"/>
      <c r="AC444" s="223"/>
      <c r="AD444" s="223"/>
      <c r="AE444" s="223"/>
      <c r="AF444" s="223"/>
      <c r="AG444" s="223"/>
      <c r="AH444" s="223"/>
      <c r="AI444" s="223"/>
      <c r="AJ444" s="223"/>
      <c r="AK444" s="223"/>
    </row>
    <row r="445" spans="1:37" ht="12.75" customHeight="1" x14ac:dyDescent="0.25">
      <c r="A445" s="223"/>
      <c r="B445" s="44"/>
      <c r="C445" s="223"/>
      <c r="D445" s="223"/>
      <c r="E445" s="223"/>
      <c r="F445" s="368"/>
      <c r="G445" s="223"/>
      <c r="H445" s="551"/>
      <c r="I445" s="551"/>
      <c r="J445" s="551"/>
      <c r="K445" s="551"/>
      <c r="L445" s="223"/>
      <c r="M445" s="223"/>
      <c r="N445" s="223"/>
      <c r="O445" s="223"/>
      <c r="P445" s="388"/>
      <c r="Q445" s="223"/>
      <c r="R445" s="223"/>
      <c r="S445" s="223"/>
      <c r="T445" s="42"/>
      <c r="U445" s="223"/>
      <c r="V445" s="223"/>
      <c r="W445" s="223"/>
      <c r="X445" s="223"/>
      <c r="Y445" s="223"/>
      <c r="Z445" s="223"/>
      <c r="AA445" s="223"/>
      <c r="AB445" s="223"/>
      <c r="AC445" s="223"/>
      <c r="AD445" s="223"/>
      <c r="AE445" s="223"/>
      <c r="AF445" s="223"/>
      <c r="AG445" s="223"/>
      <c r="AH445" s="223"/>
      <c r="AI445" s="223"/>
      <c r="AJ445" s="223"/>
      <c r="AK445" s="223"/>
    </row>
    <row r="446" spans="1:37" ht="12.75" customHeight="1" x14ac:dyDescent="0.25">
      <c r="A446" s="223"/>
      <c r="B446" s="44"/>
      <c r="C446" s="223"/>
      <c r="D446" s="223"/>
      <c r="E446" s="223"/>
      <c r="F446" s="368"/>
      <c r="G446" s="223"/>
      <c r="H446" s="551"/>
      <c r="I446" s="551"/>
      <c r="J446" s="551"/>
      <c r="K446" s="551"/>
      <c r="L446" s="223"/>
      <c r="M446" s="223"/>
      <c r="N446" s="223"/>
      <c r="O446" s="223"/>
      <c r="P446" s="388"/>
      <c r="Q446" s="223"/>
      <c r="R446" s="223"/>
      <c r="S446" s="223"/>
      <c r="T446" s="42"/>
      <c r="U446" s="223"/>
      <c r="V446" s="223"/>
      <c r="W446" s="223"/>
      <c r="X446" s="223"/>
      <c r="Y446" s="223"/>
      <c r="Z446" s="223"/>
      <c r="AA446" s="223"/>
      <c r="AB446" s="223"/>
      <c r="AC446" s="223"/>
      <c r="AD446" s="223"/>
      <c r="AE446" s="223"/>
      <c r="AF446" s="223"/>
      <c r="AG446" s="223"/>
      <c r="AH446" s="223"/>
      <c r="AI446" s="223"/>
      <c r="AJ446" s="223"/>
      <c r="AK446" s="223"/>
    </row>
    <row r="447" spans="1:37" ht="12.75" customHeight="1" x14ac:dyDescent="0.25">
      <c r="A447" s="223"/>
      <c r="B447" s="44"/>
      <c r="C447" s="223"/>
      <c r="D447" s="223"/>
      <c r="E447" s="223"/>
      <c r="F447" s="368"/>
      <c r="G447" s="223"/>
      <c r="H447" s="551"/>
      <c r="I447" s="551"/>
      <c r="J447" s="551"/>
      <c r="K447" s="551"/>
      <c r="L447" s="223"/>
      <c r="M447" s="223"/>
      <c r="N447" s="223"/>
      <c r="O447" s="223"/>
      <c r="P447" s="388"/>
      <c r="Q447" s="223"/>
      <c r="R447" s="223"/>
      <c r="S447" s="223"/>
      <c r="T447" s="42"/>
      <c r="U447" s="223"/>
      <c r="V447" s="223"/>
      <c r="W447" s="223"/>
      <c r="X447" s="223"/>
      <c r="Y447" s="223"/>
      <c r="Z447" s="223"/>
      <c r="AA447" s="223"/>
      <c r="AB447" s="223"/>
      <c r="AC447" s="223"/>
      <c r="AD447" s="223"/>
      <c r="AE447" s="223"/>
      <c r="AF447" s="223"/>
      <c r="AG447" s="223"/>
      <c r="AH447" s="223"/>
      <c r="AI447" s="223"/>
      <c r="AJ447" s="223"/>
      <c r="AK447" s="223"/>
    </row>
    <row r="448" spans="1:37" ht="12.75" customHeight="1" x14ac:dyDescent="0.25">
      <c r="A448" s="223"/>
      <c r="B448" s="44"/>
      <c r="C448" s="223"/>
      <c r="D448" s="223"/>
      <c r="E448" s="223"/>
      <c r="F448" s="368"/>
      <c r="G448" s="223"/>
      <c r="H448" s="551"/>
      <c r="I448" s="551"/>
      <c r="J448" s="551"/>
      <c r="K448" s="551"/>
      <c r="L448" s="223"/>
      <c r="M448" s="223"/>
      <c r="N448" s="223"/>
      <c r="O448" s="223"/>
      <c r="P448" s="388"/>
      <c r="Q448" s="223"/>
      <c r="R448" s="223"/>
      <c r="S448" s="223"/>
      <c r="T448" s="42"/>
      <c r="U448" s="223"/>
      <c r="V448" s="223"/>
      <c r="W448" s="223"/>
      <c r="X448" s="223"/>
      <c r="Y448" s="223"/>
      <c r="Z448" s="223"/>
      <c r="AA448" s="223"/>
      <c r="AB448" s="223"/>
      <c r="AC448" s="223"/>
      <c r="AD448" s="223"/>
      <c r="AE448" s="223"/>
      <c r="AF448" s="223"/>
      <c r="AG448" s="223"/>
      <c r="AH448" s="223"/>
      <c r="AI448" s="223"/>
      <c r="AJ448" s="223"/>
      <c r="AK448" s="223"/>
    </row>
    <row r="449" spans="1:37" ht="12.75" customHeight="1" x14ac:dyDescent="0.25">
      <c r="A449" s="223"/>
      <c r="B449" s="44"/>
      <c r="C449" s="223"/>
      <c r="D449" s="223"/>
      <c r="E449" s="223"/>
      <c r="F449" s="368"/>
      <c r="G449" s="223"/>
      <c r="H449" s="551"/>
      <c r="I449" s="551"/>
      <c r="J449" s="551"/>
      <c r="K449" s="551"/>
      <c r="L449" s="223"/>
      <c r="M449" s="223"/>
      <c r="N449" s="223"/>
      <c r="O449" s="223"/>
      <c r="P449" s="388"/>
      <c r="Q449" s="223"/>
      <c r="R449" s="223"/>
      <c r="S449" s="223"/>
      <c r="T449" s="42"/>
      <c r="U449" s="223"/>
      <c r="V449" s="223"/>
      <c r="W449" s="223"/>
      <c r="X449" s="223"/>
      <c r="Y449" s="223"/>
      <c r="Z449" s="223"/>
      <c r="AA449" s="223"/>
      <c r="AB449" s="223"/>
      <c r="AC449" s="223"/>
      <c r="AD449" s="223"/>
      <c r="AE449" s="223"/>
      <c r="AF449" s="223"/>
      <c r="AG449" s="223"/>
      <c r="AH449" s="223"/>
      <c r="AI449" s="223"/>
      <c r="AJ449" s="223"/>
      <c r="AK449" s="223"/>
    </row>
    <row r="450" spans="1:37" ht="12.75" customHeight="1" x14ac:dyDescent="0.25">
      <c r="A450" s="223"/>
      <c r="B450" s="44"/>
      <c r="C450" s="223"/>
      <c r="D450" s="223"/>
      <c r="E450" s="223"/>
      <c r="F450" s="368"/>
      <c r="G450" s="223"/>
      <c r="H450" s="551"/>
      <c r="I450" s="551"/>
      <c r="J450" s="551"/>
      <c r="K450" s="551"/>
      <c r="L450" s="223"/>
      <c r="M450" s="223"/>
      <c r="N450" s="223"/>
      <c r="O450" s="223"/>
      <c r="P450" s="388"/>
      <c r="Q450" s="223"/>
      <c r="R450" s="223"/>
      <c r="S450" s="223"/>
      <c r="T450" s="42"/>
      <c r="U450" s="223"/>
      <c r="V450" s="223"/>
      <c r="W450" s="223"/>
      <c r="X450" s="223"/>
      <c r="Y450" s="223"/>
      <c r="Z450" s="223"/>
      <c r="AA450" s="223"/>
      <c r="AB450" s="223"/>
      <c r="AC450" s="223"/>
      <c r="AD450" s="223"/>
      <c r="AE450" s="223"/>
      <c r="AF450" s="223"/>
      <c r="AG450" s="223"/>
      <c r="AH450" s="223"/>
      <c r="AI450" s="223"/>
      <c r="AJ450" s="223"/>
      <c r="AK450" s="223"/>
    </row>
    <row r="451" spans="1:37" ht="12.75" customHeight="1" x14ac:dyDescent="0.25">
      <c r="A451" s="223"/>
      <c r="B451" s="44"/>
      <c r="C451" s="223"/>
      <c r="D451" s="223"/>
      <c r="E451" s="223"/>
      <c r="F451" s="368"/>
      <c r="G451" s="223"/>
      <c r="H451" s="551"/>
      <c r="I451" s="551"/>
      <c r="J451" s="551"/>
      <c r="K451" s="551"/>
      <c r="L451" s="223"/>
      <c r="M451" s="223"/>
      <c r="N451" s="223"/>
      <c r="O451" s="223"/>
      <c r="P451" s="388"/>
      <c r="Q451" s="223"/>
      <c r="R451" s="223"/>
      <c r="S451" s="223"/>
      <c r="T451" s="42"/>
      <c r="U451" s="223"/>
      <c r="V451" s="223"/>
      <c r="W451" s="223"/>
      <c r="X451" s="223"/>
      <c r="Y451" s="223"/>
      <c r="Z451" s="223"/>
      <c r="AA451" s="223"/>
      <c r="AB451" s="223"/>
      <c r="AC451" s="223"/>
      <c r="AD451" s="223"/>
      <c r="AE451" s="223"/>
      <c r="AF451" s="223"/>
      <c r="AG451" s="223"/>
      <c r="AH451" s="223"/>
      <c r="AI451" s="223"/>
      <c r="AJ451" s="223"/>
      <c r="AK451" s="223"/>
    </row>
    <row r="452" spans="1:37" ht="12.75" customHeight="1" x14ac:dyDescent="0.25">
      <c r="A452" s="223"/>
      <c r="B452" s="44"/>
      <c r="C452" s="223"/>
      <c r="D452" s="223"/>
      <c r="E452" s="223"/>
      <c r="F452" s="368"/>
      <c r="G452" s="223"/>
      <c r="H452" s="551"/>
      <c r="I452" s="551"/>
      <c r="J452" s="551"/>
      <c r="K452" s="551"/>
      <c r="L452" s="223"/>
      <c r="M452" s="223"/>
      <c r="N452" s="223"/>
      <c r="O452" s="223"/>
      <c r="P452" s="388"/>
      <c r="Q452" s="223"/>
      <c r="R452" s="223"/>
      <c r="S452" s="223"/>
      <c r="T452" s="42"/>
      <c r="U452" s="223"/>
      <c r="V452" s="223"/>
      <c r="W452" s="223"/>
      <c r="X452" s="223"/>
      <c r="Y452" s="223"/>
      <c r="Z452" s="223"/>
      <c r="AA452" s="223"/>
      <c r="AB452" s="223"/>
      <c r="AC452" s="223"/>
      <c r="AD452" s="223"/>
      <c r="AE452" s="223"/>
      <c r="AF452" s="223"/>
      <c r="AG452" s="223"/>
      <c r="AH452" s="223"/>
      <c r="AI452" s="223"/>
      <c r="AJ452" s="223"/>
      <c r="AK452" s="223"/>
    </row>
    <row r="453" spans="1:37" ht="12.75" customHeight="1" x14ac:dyDescent="0.25">
      <c r="A453" s="223"/>
      <c r="B453" s="44"/>
      <c r="C453" s="223"/>
      <c r="D453" s="223"/>
      <c r="E453" s="223"/>
      <c r="F453" s="368"/>
      <c r="G453" s="223"/>
      <c r="H453" s="551"/>
      <c r="I453" s="551"/>
      <c r="J453" s="551"/>
      <c r="K453" s="551"/>
      <c r="L453" s="223"/>
      <c r="M453" s="223"/>
      <c r="N453" s="223"/>
      <c r="O453" s="223"/>
      <c r="P453" s="388"/>
      <c r="Q453" s="223"/>
      <c r="R453" s="223"/>
      <c r="S453" s="223"/>
      <c r="T453" s="42"/>
      <c r="U453" s="223"/>
      <c r="V453" s="223"/>
      <c r="W453" s="223"/>
      <c r="X453" s="223"/>
      <c r="Y453" s="223"/>
      <c r="Z453" s="223"/>
      <c r="AA453" s="223"/>
      <c r="AB453" s="223"/>
      <c r="AC453" s="223"/>
      <c r="AD453" s="223"/>
      <c r="AE453" s="223"/>
      <c r="AF453" s="223"/>
      <c r="AG453" s="223"/>
      <c r="AH453" s="223"/>
      <c r="AI453" s="223"/>
      <c r="AJ453" s="223"/>
      <c r="AK453" s="223"/>
    </row>
    <row r="454" spans="1:37" ht="12.75" customHeight="1" x14ac:dyDescent="0.25">
      <c r="A454" s="223"/>
      <c r="B454" s="44"/>
      <c r="C454" s="223"/>
      <c r="D454" s="223"/>
      <c r="E454" s="223"/>
      <c r="F454" s="368"/>
      <c r="G454" s="223"/>
      <c r="H454" s="551"/>
      <c r="I454" s="551"/>
      <c r="J454" s="551"/>
      <c r="K454" s="551"/>
      <c r="L454" s="223"/>
      <c r="M454" s="223"/>
      <c r="N454" s="223"/>
      <c r="O454" s="223"/>
      <c r="P454" s="388"/>
      <c r="Q454" s="223"/>
      <c r="R454" s="223"/>
      <c r="S454" s="223"/>
      <c r="T454" s="42"/>
      <c r="U454" s="223"/>
      <c r="V454" s="223"/>
      <c r="W454" s="223"/>
      <c r="X454" s="223"/>
      <c r="Y454" s="223"/>
      <c r="Z454" s="223"/>
      <c r="AA454" s="223"/>
      <c r="AB454" s="223"/>
      <c r="AC454" s="223"/>
      <c r="AD454" s="223"/>
      <c r="AE454" s="223"/>
      <c r="AF454" s="223"/>
      <c r="AG454" s="223"/>
      <c r="AH454" s="223"/>
      <c r="AI454" s="223"/>
      <c r="AJ454" s="223"/>
      <c r="AK454" s="223"/>
    </row>
    <row r="455" spans="1:37" ht="12.75" customHeight="1" x14ac:dyDescent="0.25">
      <c r="A455" s="223"/>
      <c r="B455" s="44"/>
      <c r="C455" s="223"/>
      <c r="D455" s="223"/>
      <c r="E455" s="223"/>
      <c r="F455" s="368"/>
      <c r="G455" s="223"/>
      <c r="H455" s="551"/>
      <c r="I455" s="551"/>
      <c r="J455" s="551"/>
      <c r="K455" s="551"/>
      <c r="L455" s="223"/>
      <c r="M455" s="223"/>
      <c r="N455" s="223"/>
      <c r="O455" s="223"/>
      <c r="P455" s="388"/>
      <c r="Q455" s="223"/>
      <c r="R455" s="223"/>
      <c r="S455" s="223"/>
      <c r="T455" s="42"/>
      <c r="U455" s="223"/>
      <c r="V455" s="223"/>
      <c r="W455" s="223"/>
      <c r="X455" s="223"/>
      <c r="Y455" s="223"/>
      <c r="Z455" s="223"/>
      <c r="AA455" s="223"/>
      <c r="AB455" s="223"/>
      <c r="AC455" s="223"/>
      <c r="AD455" s="223"/>
      <c r="AE455" s="223"/>
      <c r="AF455" s="223"/>
      <c r="AG455" s="223"/>
      <c r="AH455" s="223"/>
      <c r="AI455" s="223"/>
      <c r="AJ455" s="223"/>
      <c r="AK455" s="223"/>
    </row>
    <row r="456" spans="1:37" ht="12.75" customHeight="1" x14ac:dyDescent="0.25">
      <c r="A456" s="223"/>
      <c r="B456" s="44"/>
      <c r="C456" s="223"/>
      <c r="D456" s="223"/>
      <c r="E456" s="223"/>
      <c r="F456" s="368"/>
      <c r="G456" s="223"/>
      <c r="H456" s="551"/>
      <c r="I456" s="551"/>
      <c r="J456" s="551"/>
      <c r="K456" s="551"/>
      <c r="L456" s="223"/>
      <c r="M456" s="223"/>
      <c r="N456" s="223"/>
      <c r="O456" s="223"/>
      <c r="P456" s="388"/>
      <c r="Q456" s="223"/>
      <c r="R456" s="223"/>
      <c r="S456" s="223"/>
      <c r="T456" s="42"/>
      <c r="U456" s="223"/>
      <c r="V456" s="223"/>
      <c r="W456" s="223"/>
      <c r="X456" s="223"/>
      <c r="Y456" s="223"/>
      <c r="Z456" s="223"/>
      <c r="AA456" s="223"/>
      <c r="AB456" s="223"/>
      <c r="AC456" s="223"/>
      <c r="AD456" s="223"/>
      <c r="AE456" s="223"/>
      <c r="AF456" s="223"/>
      <c r="AG456" s="223"/>
      <c r="AH456" s="223"/>
      <c r="AI456" s="223"/>
      <c r="AJ456" s="223"/>
      <c r="AK456" s="223"/>
    </row>
    <row r="457" spans="1:37" ht="12.75" customHeight="1" x14ac:dyDescent="0.25">
      <c r="A457" s="223"/>
      <c r="B457" s="44"/>
      <c r="C457" s="223"/>
      <c r="D457" s="223"/>
      <c r="E457" s="223"/>
      <c r="F457" s="368"/>
      <c r="G457" s="223"/>
      <c r="H457" s="551"/>
      <c r="I457" s="551"/>
      <c r="J457" s="551"/>
      <c r="K457" s="551"/>
      <c r="L457" s="223"/>
      <c r="M457" s="223"/>
      <c r="N457" s="223"/>
      <c r="O457" s="223"/>
      <c r="P457" s="388"/>
      <c r="Q457" s="223"/>
      <c r="R457" s="223"/>
      <c r="S457" s="223"/>
      <c r="T457" s="42"/>
      <c r="U457" s="223"/>
      <c r="V457" s="223"/>
      <c r="W457" s="223"/>
      <c r="X457" s="223"/>
      <c r="Y457" s="223"/>
      <c r="Z457" s="223"/>
      <c r="AA457" s="223"/>
      <c r="AB457" s="223"/>
      <c r="AC457" s="223"/>
      <c r="AD457" s="223"/>
      <c r="AE457" s="223"/>
      <c r="AF457" s="223"/>
      <c r="AG457" s="223"/>
      <c r="AH457" s="223"/>
      <c r="AI457" s="223"/>
      <c r="AJ457" s="223"/>
      <c r="AK457" s="223"/>
    </row>
    <row r="458" spans="1:37" ht="12.75" customHeight="1" x14ac:dyDescent="0.25">
      <c r="A458" s="223"/>
      <c r="B458" s="44"/>
      <c r="C458" s="223"/>
      <c r="D458" s="223"/>
      <c r="E458" s="223"/>
      <c r="F458" s="368"/>
      <c r="G458" s="223"/>
      <c r="H458" s="551"/>
      <c r="I458" s="551"/>
      <c r="J458" s="551"/>
      <c r="K458" s="551"/>
      <c r="L458" s="223"/>
      <c r="M458" s="223"/>
      <c r="N458" s="223"/>
      <c r="O458" s="223"/>
      <c r="P458" s="388"/>
      <c r="Q458" s="223"/>
      <c r="R458" s="223"/>
      <c r="S458" s="223"/>
      <c r="T458" s="42"/>
      <c r="U458" s="223"/>
      <c r="V458" s="223"/>
      <c r="W458" s="223"/>
      <c r="X458" s="223"/>
      <c r="Y458" s="223"/>
      <c r="Z458" s="223"/>
      <c r="AA458" s="223"/>
      <c r="AB458" s="223"/>
      <c r="AC458" s="223"/>
      <c r="AD458" s="223"/>
      <c r="AE458" s="223"/>
      <c r="AF458" s="223"/>
      <c r="AG458" s="223"/>
      <c r="AH458" s="223"/>
      <c r="AI458" s="223"/>
      <c r="AJ458" s="223"/>
      <c r="AK458" s="223"/>
    </row>
    <row r="459" spans="1:37" ht="12.75" customHeight="1" x14ac:dyDescent="0.25">
      <c r="A459" s="223"/>
      <c r="B459" s="44"/>
      <c r="C459" s="223"/>
      <c r="D459" s="223"/>
      <c r="E459" s="223"/>
      <c r="F459" s="368"/>
      <c r="G459" s="223"/>
      <c r="H459" s="551"/>
      <c r="I459" s="551"/>
      <c r="J459" s="551"/>
      <c r="K459" s="551"/>
      <c r="L459" s="223"/>
      <c r="M459" s="223"/>
      <c r="N459" s="223"/>
      <c r="O459" s="223"/>
      <c r="P459" s="388"/>
      <c r="Q459" s="223"/>
      <c r="R459" s="223"/>
      <c r="S459" s="223"/>
      <c r="T459" s="42"/>
      <c r="U459" s="223"/>
      <c r="V459" s="223"/>
      <c r="W459" s="223"/>
      <c r="X459" s="223"/>
      <c r="Y459" s="223"/>
      <c r="Z459" s="223"/>
      <c r="AA459" s="223"/>
      <c r="AB459" s="223"/>
      <c r="AC459" s="223"/>
      <c r="AD459" s="223"/>
      <c r="AE459" s="223"/>
      <c r="AF459" s="223"/>
      <c r="AG459" s="223"/>
      <c r="AH459" s="223"/>
      <c r="AI459" s="223"/>
      <c r="AJ459" s="223"/>
      <c r="AK459" s="223"/>
    </row>
    <row r="460" spans="1:37" ht="12.75" customHeight="1" x14ac:dyDescent="0.25">
      <c r="A460" s="223"/>
      <c r="B460" s="44"/>
      <c r="C460" s="223"/>
      <c r="D460" s="223"/>
      <c r="E460" s="223"/>
      <c r="F460" s="368"/>
      <c r="G460" s="223"/>
      <c r="H460" s="551"/>
      <c r="I460" s="551"/>
      <c r="J460" s="551"/>
      <c r="K460" s="551"/>
      <c r="L460" s="223"/>
      <c r="M460" s="223"/>
      <c r="N460" s="223"/>
      <c r="O460" s="223"/>
      <c r="P460" s="388"/>
      <c r="Q460" s="223"/>
      <c r="R460" s="223"/>
      <c r="S460" s="223"/>
      <c r="T460" s="42"/>
      <c r="U460" s="223"/>
      <c r="V460" s="223"/>
      <c r="W460" s="223"/>
      <c r="X460" s="223"/>
      <c r="Y460" s="223"/>
      <c r="Z460" s="223"/>
      <c r="AA460" s="223"/>
      <c r="AB460" s="223"/>
      <c r="AC460" s="223"/>
      <c r="AD460" s="223"/>
      <c r="AE460" s="223"/>
      <c r="AF460" s="223"/>
      <c r="AG460" s="223"/>
      <c r="AH460" s="223"/>
      <c r="AI460" s="223"/>
      <c r="AJ460" s="223"/>
      <c r="AK460" s="223"/>
    </row>
    <row r="461" spans="1:37" ht="12.75" customHeight="1" x14ac:dyDescent="0.25">
      <c r="A461" s="223"/>
      <c r="B461" s="44"/>
      <c r="C461" s="223"/>
      <c r="D461" s="223"/>
      <c r="E461" s="223"/>
      <c r="F461" s="368"/>
      <c r="G461" s="223"/>
      <c r="H461" s="551"/>
      <c r="I461" s="551"/>
      <c r="J461" s="551"/>
      <c r="K461" s="551"/>
      <c r="L461" s="223"/>
      <c r="M461" s="223"/>
      <c r="N461" s="223"/>
      <c r="O461" s="223"/>
      <c r="P461" s="388"/>
      <c r="Q461" s="223"/>
      <c r="R461" s="223"/>
      <c r="S461" s="223"/>
      <c r="T461" s="42"/>
      <c r="U461" s="223"/>
      <c r="V461" s="223"/>
      <c r="W461" s="223"/>
      <c r="X461" s="223"/>
      <c r="Y461" s="223"/>
      <c r="Z461" s="223"/>
      <c r="AA461" s="223"/>
      <c r="AB461" s="223"/>
      <c r="AC461" s="223"/>
      <c r="AD461" s="223"/>
      <c r="AE461" s="223"/>
      <c r="AF461" s="223"/>
      <c r="AG461" s="223"/>
      <c r="AH461" s="223"/>
      <c r="AI461" s="223"/>
      <c r="AJ461" s="223"/>
      <c r="AK461" s="223"/>
    </row>
    <row r="462" spans="1:37" ht="12.75" customHeight="1" x14ac:dyDescent="0.25">
      <c r="A462" s="223"/>
      <c r="B462" s="44"/>
      <c r="C462" s="223"/>
      <c r="D462" s="223"/>
      <c r="E462" s="223"/>
      <c r="F462" s="368"/>
      <c r="G462" s="223"/>
      <c r="H462" s="551"/>
      <c r="I462" s="551"/>
      <c r="J462" s="551"/>
      <c r="K462" s="551"/>
      <c r="L462" s="223"/>
      <c r="M462" s="223"/>
      <c r="N462" s="223"/>
      <c r="O462" s="223"/>
      <c r="P462" s="388"/>
      <c r="Q462" s="223"/>
      <c r="R462" s="223"/>
      <c r="S462" s="223"/>
      <c r="T462" s="42"/>
      <c r="U462" s="223"/>
      <c r="V462" s="223"/>
      <c r="W462" s="223"/>
      <c r="X462" s="223"/>
      <c r="Y462" s="223"/>
      <c r="Z462" s="223"/>
      <c r="AA462" s="223"/>
      <c r="AB462" s="223"/>
      <c r="AC462" s="223"/>
      <c r="AD462" s="223"/>
      <c r="AE462" s="223"/>
      <c r="AF462" s="223"/>
      <c r="AG462" s="223"/>
      <c r="AH462" s="223"/>
      <c r="AI462" s="223"/>
      <c r="AJ462" s="223"/>
      <c r="AK462" s="223"/>
    </row>
    <row r="463" spans="1:37" ht="12.75" customHeight="1" x14ac:dyDescent="0.25">
      <c r="A463" s="223"/>
      <c r="B463" s="44"/>
      <c r="C463" s="223"/>
      <c r="D463" s="223"/>
      <c r="E463" s="223"/>
      <c r="F463" s="368"/>
      <c r="G463" s="223"/>
      <c r="H463" s="551"/>
      <c r="I463" s="551"/>
      <c r="J463" s="551"/>
      <c r="K463" s="551"/>
      <c r="L463" s="223"/>
      <c r="M463" s="223"/>
      <c r="N463" s="223"/>
      <c r="O463" s="223"/>
      <c r="P463" s="388"/>
      <c r="Q463" s="223"/>
      <c r="R463" s="223"/>
      <c r="S463" s="223"/>
      <c r="T463" s="42"/>
      <c r="U463" s="223"/>
      <c r="V463" s="223"/>
      <c r="W463" s="223"/>
      <c r="X463" s="223"/>
      <c r="Y463" s="223"/>
      <c r="Z463" s="223"/>
      <c r="AA463" s="223"/>
      <c r="AB463" s="223"/>
      <c r="AC463" s="223"/>
      <c r="AD463" s="223"/>
      <c r="AE463" s="223"/>
      <c r="AF463" s="223"/>
      <c r="AG463" s="223"/>
      <c r="AH463" s="223"/>
      <c r="AI463" s="223"/>
      <c r="AJ463" s="223"/>
      <c r="AK463" s="223"/>
    </row>
    <row r="464" spans="1:37" ht="12.75" customHeight="1" x14ac:dyDescent="0.25">
      <c r="A464" s="223"/>
      <c r="B464" s="44"/>
      <c r="C464" s="223"/>
      <c r="D464" s="223"/>
      <c r="E464" s="223"/>
      <c r="F464" s="368"/>
      <c r="G464" s="223"/>
      <c r="H464" s="551"/>
      <c r="I464" s="551"/>
      <c r="J464" s="551"/>
      <c r="K464" s="551"/>
      <c r="L464" s="223"/>
      <c r="M464" s="223"/>
      <c r="N464" s="223"/>
      <c r="O464" s="223"/>
      <c r="P464" s="388"/>
      <c r="Q464" s="223"/>
      <c r="R464" s="223"/>
      <c r="S464" s="223"/>
      <c r="T464" s="42"/>
      <c r="U464" s="223"/>
      <c r="V464" s="223"/>
      <c r="W464" s="223"/>
      <c r="X464" s="223"/>
      <c r="Y464" s="223"/>
      <c r="Z464" s="223"/>
      <c r="AA464" s="223"/>
      <c r="AB464" s="223"/>
      <c r="AC464" s="223"/>
      <c r="AD464" s="223"/>
      <c r="AE464" s="223"/>
      <c r="AF464" s="223"/>
      <c r="AG464" s="223"/>
      <c r="AH464" s="223"/>
      <c r="AI464" s="223"/>
      <c r="AJ464" s="223"/>
      <c r="AK464" s="223"/>
    </row>
    <row r="465" spans="1:37" ht="12.75" customHeight="1" x14ac:dyDescent="0.25">
      <c r="A465" s="223"/>
      <c r="B465" s="44"/>
      <c r="C465" s="223"/>
      <c r="D465" s="223"/>
      <c r="E465" s="223"/>
      <c r="F465" s="368"/>
      <c r="G465" s="223"/>
      <c r="H465" s="551"/>
      <c r="I465" s="551"/>
      <c r="J465" s="551"/>
      <c r="K465" s="551"/>
      <c r="L465" s="223"/>
      <c r="M465" s="223"/>
      <c r="N465" s="223"/>
      <c r="O465" s="223"/>
      <c r="P465" s="388"/>
      <c r="Q465" s="223"/>
      <c r="R465" s="223"/>
      <c r="S465" s="223"/>
      <c r="T465" s="42"/>
      <c r="U465" s="223"/>
      <c r="V465" s="223"/>
      <c r="W465" s="223"/>
      <c r="X465" s="223"/>
      <c r="Y465" s="223"/>
      <c r="Z465" s="223"/>
      <c r="AA465" s="223"/>
      <c r="AB465" s="223"/>
      <c r="AC465" s="223"/>
      <c r="AD465" s="223"/>
      <c r="AE465" s="223"/>
      <c r="AF465" s="223"/>
      <c r="AG465" s="223"/>
      <c r="AH465" s="223"/>
      <c r="AI465" s="223"/>
      <c r="AJ465" s="223"/>
      <c r="AK465" s="223"/>
    </row>
    <row r="466" spans="1:37" ht="12.75" customHeight="1" x14ac:dyDescent="0.25">
      <c r="A466" s="223"/>
      <c r="B466" s="44"/>
      <c r="C466" s="223"/>
      <c r="D466" s="223"/>
      <c r="E466" s="223"/>
      <c r="F466" s="368"/>
      <c r="G466" s="223"/>
      <c r="H466" s="551"/>
      <c r="I466" s="551"/>
      <c r="J466" s="551"/>
      <c r="K466" s="551"/>
      <c r="L466" s="223"/>
      <c r="M466" s="223"/>
      <c r="N466" s="223"/>
      <c r="O466" s="223"/>
      <c r="P466" s="388"/>
      <c r="Q466" s="223"/>
      <c r="R466" s="223"/>
      <c r="S466" s="223"/>
      <c r="T466" s="42"/>
      <c r="U466" s="223"/>
      <c r="V466" s="223"/>
      <c r="W466" s="223"/>
      <c r="X466" s="223"/>
      <c r="Y466" s="223"/>
      <c r="Z466" s="223"/>
      <c r="AA466" s="223"/>
      <c r="AB466" s="223"/>
      <c r="AC466" s="223"/>
      <c r="AD466" s="223"/>
      <c r="AE466" s="223"/>
      <c r="AF466" s="223"/>
      <c r="AG466" s="223"/>
      <c r="AH466" s="223"/>
      <c r="AI466" s="223"/>
      <c r="AJ466" s="223"/>
      <c r="AK466" s="223"/>
    </row>
    <row r="467" spans="1:37" ht="12.75" customHeight="1" x14ac:dyDescent="0.25">
      <c r="A467" s="223"/>
      <c r="B467" s="44"/>
      <c r="C467" s="223"/>
      <c r="D467" s="223"/>
      <c r="E467" s="223"/>
      <c r="F467" s="368"/>
      <c r="G467" s="223"/>
      <c r="H467" s="551"/>
      <c r="I467" s="551"/>
      <c r="J467" s="551"/>
      <c r="K467" s="551"/>
      <c r="L467" s="223"/>
      <c r="M467" s="223"/>
      <c r="N467" s="223"/>
      <c r="O467" s="223"/>
      <c r="P467" s="388"/>
      <c r="Q467" s="223"/>
      <c r="R467" s="223"/>
      <c r="S467" s="223"/>
      <c r="T467" s="42"/>
      <c r="U467" s="223"/>
      <c r="V467" s="223"/>
      <c r="W467" s="223"/>
      <c r="X467" s="223"/>
      <c r="Y467" s="223"/>
      <c r="Z467" s="223"/>
      <c r="AA467" s="223"/>
      <c r="AB467" s="223"/>
      <c r="AC467" s="223"/>
      <c r="AD467" s="223"/>
      <c r="AE467" s="223"/>
      <c r="AF467" s="223"/>
      <c r="AG467" s="223"/>
      <c r="AH467" s="223"/>
      <c r="AI467" s="223"/>
      <c r="AJ467" s="223"/>
      <c r="AK467" s="223"/>
    </row>
    <row r="468" spans="1:37" ht="12.75" customHeight="1" x14ac:dyDescent="0.25">
      <c r="A468" s="223"/>
      <c r="B468" s="44"/>
      <c r="C468" s="223"/>
      <c r="D468" s="223"/>
      <c r="E468" s="223"/>
      <c r="F468" s="368"/>
      <c r="G468" s="223"/>
      <c r="H468" s="551"/>
      <c r="I468" s="551"/>
      <c r="J468" s="551"/>
      <c r="K468" s="551"/>
      <c r="L468" s="223"/>
      <c r="M468" s="223"/>
      <c r="N468" s="223"/>
      <c r="O468" s="223"/>
      <c r="P468" s="388"/>
      <c r="Q468" s="223"/>
      <c r="R468" s="223"/>
      <c r="S468" s="223"/>
      <c r="T468" s="42"/>
      <c r="U468" s="223"/>
      <c r="V468" s="223"/>
      <c r="W468" s="223"/>
      <c r="X468" s="223"/>
      <c r="Y468" s="223"/>
      <c r="Z468" s="223"/>
      <c r="AA468" s="223"/>
      <c r="AB468" s="223"/>
      <c r="AC468" s="223"/>
      <c r="AD468" s="223"/>
      <c r="AE468" s="223"/>
      <c r="AF468" s="223"/>
      <c r="AG468" s="223"/>
      <c r="AH468" s="223"/>
      <c r="AI468" s="223"/>
      <c r="AJ468" s="223"/>
      <c r="AK468" s="223"/>
    </row>
    <row r="469" spans="1:37" ht="12.75" customHeight="1" x14ac:dyDescent="0.25">
      <c r="A469" s="223"/>
      <c r="B469" s="44"/>
      <c r="C469" s="223"/>
      <c r="D469" s="223"/>
      <c r="E469" s="223"/>
      <c r="F469" s="368"/>
      <c r="G469" s="223"/>
      <c r="H469" s="551"/>
      <c r="I469" s="551"/>
      <c r="J469" s="551"/>
      <c r="K469" s="551"/>
      <c r="L469" s="223"/>
      <c r="M469" s="223"/>
      <c r="N469" s="223"/>
      <c r="O469" s="223"/>
      <c r="P469" s="388"/>
      <c r="Q469" s="223"/>
      <c r="R469" s="223"/>
      <c r="S469" s="223"/>
      <c r="T469" s="42"/>
      <c r="U469" s="223"/>
      <c r="V469" s="223"/>
      <c r="W469" s="223"/>
      <c r="X469" s="223"/>
      <c r="Y469" s="223"/>
      <c r="Z469" s="223"/>
      <c r="AA469" s="223"/>
      <c r="AB469" s="223"/>
      <c r="AC469" s="223"/>
      <c r="AD469" s="223"/>
      <c r="AE469" s="223"/>
      <c r="AF469" s="223"/>
      <c r="AG469" s="223"/>
      <c r="AH469" s="223"/>
      <c r="AI469" s="223"/>
      <c r="AJ469" s="223"/>
      <c r="AK469" s="223"/>
    </row>
    <row r="470" spans="1:37" ht="12.75" customHeight="1" x14ac:dyDescent="0.25">
      <c r="A470" s="223"/>
      <c r="B470" s="44"/>
      <c r="C470" s="223"/>
      <c r="D470" s="223"/>
      <c r="E470" s="223"/>
      <c r="F470" s="368"/>
      <c r="G470" s="223"/>
      <c r="H470" s="551"/>
      <c r="I470" s="551"/>
      <c r="J470" s="551"/>
      <c r="K470" s="551"/>
      <c r="L470" s="223"/>
      <c r="M470" s="223"/>
      <c r="N470" s="223"/>
      <c r="O470" s="223"/>
      <c r="P470" s="388"/>
      <c r="Q470" s="223"/>
      <c r="R470" s="223"/>
      <c r="S470" s="223"/>
      <c r="T470" s="42"/>
      <c r="U470" s="223"/>
      <c r="V470" s="223"/>
      <c r="W470" s="223"/>
      <c r="X470" s="223"/>
      <c r="Y470" s="223"/>
      <c r="Z470" s="223"/>
      <c r="AA470" s="223"/>
      <c r="AB470" s="223"/>
      <c r="AC470" s="223"/>
      <c r="AD470" s="223"/>
      <c r="AE470" s="223"/>
      <c r="AF470" s="223"/>
      <c r="AG470" s="223"/>
      <c r="AH470" s="223"/>
      <c r="AI470" s="223"/>
      <c r="AJ470" s="223"/>
      <c r="AK470" s="223"/>
    </row>
    <row r="471" spans="1:37" ht="12.75" customHeight="1" x14ac:dyDescent="0.25">
      <c r="A471" s="223"/>
      <c r="B471" s="44"/>
      <c r="C471" s="223"/>
      <c r="D471" s="223"/>
      <c r="E471" s="223"/>
      <c r="F471" s="368"/>
      <c r="G471" s="223"/>
      <c r="H471" s="551"/>
      <c r="I471" s="551"/>
      <c r="J471" s="551"/>
      <c r="K471" s="551"/>
      <c r="L471" s="223"/>
      <c r="M471" s="223"/>
      <c r="N471" s="223"/>
      <c r="O471" s="223"/>
      <c r="P471" s="388"/>
      <c r="Q471" s="223"/>
      <c r="R471" s="223"/>
      <c r="S471" s="223"/>
      <c r="T471" s="42"/>
      <c r="U471" s="223"/>
      <c r="V471" s="223"/>
      <c r="W471" s="223"/>
      <c r="X471" s="223"/>
      <c r="Y471" s="223"/>
      <c r="Z471" s="223"/>
      <c r="AA471" s="223"/>
      <c r="AB471" s="223"/>
      <c r="AC471" s="223"/>
      <c r="AD471" s="223"/>
      <c r="AE471" s="223"/>
      <c r="AF471" s="223"/>
      <c r="AG471" s="223"/>
      <c r="AH471" s="223"/>
      <c r="AI471" s="223"/>
      <c r="AJ471" s="223"/>
      <c r="AK471" s="223"/>
    </row>
    <row r="472" spans="1:37" ht="12.75" customHeight="1" x14ac:dyDescent="0.25">
      <c r="A472" s="223"/>
      <c r="B472" s="44"/>
      <c r="C472" s="223"/>
      <c r="D472" s="223"/>
      <c r="E472" s="223"/>
      <c r="F472" s="368"/>
      <c r="G472" s="223"/>
      <c r="H472" s="551"/>
      <c r="I472" s="551"/>
      <c r="J472" s="551"/>
      <c r="K472" s="551"/>
      <c r="L472" s="223"/>
      <c r="M472" s="223"/>
      <c r="N472" s="223"/>
      <c r="O472" s="223"/>
      <c r="P472" s="388"/>
      <c r="Q472" s="223"/>
      <c r="R472" s="223"/>
      <c r="S472" s="223"/>
      <c r="T472" s="42"/>
      <c r="U472" s="223"/>
      <c r="V472" s="223"/>
      <c r="W472" s="223"/>
      <c r="X472" s="223"/>
      <c r="Y472" s="223"/>
      <c r="Z472" s="223"/>
      <c r="AA472" s="223"/>
      <c r="AB472" s="223"/>
      <c r="AC472" s="223"/>
      <c r="AD472" s="223"/>
      <c r="AE472" s="223"/>
      <c r="AF472" s="223"/>
      <c r="AG472" s="223"/>
      <c r="AH472" s="223"/>
      <c r="AI472" s="223"/>
      <c r="AJ472" s="223"/>
      <c r="AK472" s="223"/>
    </row>
    <row r="473" spans="1:37" ht="12.75" customHeight="1" x14ac:dyDescent="0.25">
      <c r="A473" s="223"/>
      <c r="B473" s="44"/>
      <c r="C473" s="223"/>
      <c r="D473" s="223"/>
      <c r="E473" s="223"/>
      <c r="F473" s="368"/>
      <c r="G473" s="223"/>
      <c r="H473" s="551"/>
      <c r="I473" s="551"/>
      <c r="J473" s="551"/>
      <c r="K473" s="551"/>
      <c r="L473" s="223"/>
      <c r="M473" s="223"/>
      <c r="N473" s="223"/>
      <c r="O473" s="223"/>
      <c r="P473" s="388"/>
      <c r="Q473" s="223"/>
      <c r="R473" s="223"/>
      <c r="S473" s="223"/>
      <c r="T473" s="42"/>
      <c r="U473" s="223"/>
      <c r="V473" s="223"/>
      <c r="W473" s="223"/>
      <c r="X473" s="223"/>
      <c r="Y473" s="223"/>
      <c r="Z473" s="223"/>
      <c r="AA473" s="223"/>
      <c r="AB473" s="223"/>
      <c r="AC473" s="223"/>
      <c r="AD473" s="223"/>
      <c r="AE473" s="223"/>
      <c r="AF473" s="223"/>
      <c r="AG473" s="223"/>
      <c r="AH473" s="223"/>
      <c r="AI473" s="223"/>
      <c r="AJ473" s="223"/>
      <c r="AK473" s="223"/>
    </row>
    <row r="474" spans="1:37" ht="12.75" customHeight="1" x14ac:dyDescent="0.25">
      <c r="A474" s="223"/>
      <c r="B474" s="44"/>
      <c r="C474" s="223"/>
      <c r="D474" s="223"/>
      <c r="E474" s="223"/>
      <c r="F474" s="368"/>
      <c r="G474" s="223"/>
      <c r="H474" s="551"/>
      <c r="I474" s="551"/>
      <c r="J474" s="551"/>
      <c r="K474" s="551"/>
      <c r="L474" s="223"/>
      <c r="M474" s="223"/>
      <c r="N474" s="223"/>
      <c r="O474" s="223"/>
      <c r="P474" s="388"/>
      <c r="Q474" s="223"/>
      <c r="R474" s="223"/>
      <c r="S474" s="223"/>
      <c r="T474" s="42"/>
      <c r="U474" s="223"/>
      <c r="V474" s="223"/>
      <c r="W474" s="223"/>
      <c r="X474" s="223"/>
      <c r="Y474" s="223"/>
      <c r="Z474" s="223"/>
      <c r="AA474" s="223"/>
      <c r="AB474" s="223"/>
      <c r="AC474" s="223"/>
      <c r="AD474" s="223"/>
      <c r="AE474" s="223"/>
      <c r="AF474" s="223"/>
      <c r="AG474" s="223"/>
      <c r="AH474" s="223"/>
      <c r="AI474" s="223"/>
      <c r="AJ474" s="223"/>
      <c r="AK474" s="223"/>
    </row>
    <row r="475" spans="1:37" ht="12.75" customHeight="1" x14ac:dyDescent="0.25">
      <c r="A475" s="223"/>
      <c r="B475" s="44"/>
      <c r="C475" s="223"/>
      <c r="D475" s="223"/>
      <c r="E475" s="223"/>
      <c r="F475" s="368"/>
      <c r="G475" s="223"/>
      <c r="H475" s="551"/>
      <c r="I475" s="551"/>
      <c r="J475" s="551"/>
      <c r="K475" s="551"/>
      <c r="L475" s="223"/>
      <c r="M475" s="223"/>
      <c r="N475" s="223"/>
      <c r="O475" s="223"/>
      <c r="P475" s="388"/>
      <c r="Q475" s="223"/>
      <c r="R475" s="223"/>
      <c r="S475" s="223"/>
      <c r="T475" s="42"/>
      <c r="U475" s="223"/>
      <c r="V475" s="223"/>
      <c r="W475" s="223"/>
      <c r="X475" s="223"/>
      <c r="Y475" s="223"/>
      <c r="Z475" s="223"/>
      <c r="AA475" s="223"/>
      <c r="AB475" s="223"/>
      <c r="AC475" s="223"/>
      <c r="AD475" s="223"/>
      <c r="AE475" s="223"/>
      <c r="AF475" s="223"/>
      <c r="AG475" s="223"/>
      <c r="AH475" s="223"/>
      <c r="AI475" s="223"/>
      <c r="AJ475" s="223"/>
      <c r="AK475" s="223"/>
    </row>
    <row r="476" spans="1:37" ht="12.75" customHeight="1" x14ac:dyDescent="0.25">
      <c r="A476" s="223"/>
      <c r="B476" s="44"/>
      <c r="C476" s="223"/>
      <c r="D476" s="223"/>
      <c r="E476" s="223"/>
      <c r="F476" s="368"/>
      <c r="G476" s="223"/>
      <c r="H476" s="551"/>
      <c r="I476" s="551"/>
      <c r="J476" s="551"/>
      <c r="K476" s="551"/>
      <c r="L476" s="223"/>
      <c r="M476" s="223"/>
      <c r="N476" s="223"/>
      <c r="O476" s="223"/>
      <c r="P476" s="388"/>
      <c r="Q476" s="223"/>
      <c r="R476" s="223"/>
      <c r="S476" s="223"/>
      <c r="T476" s="42"/>
      <c r="U476" s="223"/>
      <c r="V476" s="223"/>
      <c r="W476" s="223"/>
      <c r="X476" s="223"/>
      <c r="Y476" s="223"/>
      <c r="Z476" s="223"/>
      <c r="AA476" s="223"/>
      <c r="AB476" s="223"/>
      <c r="AC476" s="223"/>
      <c r="AD476" s="223"/>
      <c r="AE476" s="223"/>
      <c r="AF476" s="223"/>
      <c r="AG476" s="223"/>
      <c r="AH476" s="223"/>
      <c r="AI476" s="223"/>
      <c r="AJ476" s="223"/>
      <c r="AK476" s="223"/>
    </row>
    <row r="477" spans="1:37" ht="12.75" customHeight="1" x14ac:dyDescent="0.25">
      <c r="A477" s="223"/>
      <c r="B477" s="44"/>
      <c r="C477" s="223"/>
      <c r="D477" s="223"/>
      <c r="E477" s="223"/>
      <c r="F477" s="368"/>
      <c r="G477" s="223"/>
      <c r="H477" s="551"/>
      <c r="I477" s="551"/>
      <c r="J477" s="551"/>
      <c r="K477" s="551"/>
      <c r="L477" s="223"/>
      <c r="M477" s="223"/>
      <c r="N477" s="223"/>
      <c r="O477" s="223"/>
      <c r="P477" s="388"/>
      <c r="Q477" s="223"/>
      <c r="R477" s="223"/>
      <c r="S477" s="223"/>
      <c r="T477" s="42"/>
      <c r="U477" s="223"/>
      <c r="V477" s="223"/>
      <c r="W477" s="223"/>
      <c r="X477" s="223"/>
      <c r="Y477" s="223"/>
      <c r="Z477" s="223"/>
      <c r="AA477" s="223"/>
      <c r="AB477" s="223"/>
      <c r="AC477" s="223"/>
      <c r="AD477" s="223"/>
      <c r="AE477" s="223"/>
      <c r="AF477" s="223"/>
      <c r="AG477" s="223"/>
      <c r="AH477" s="223"/>
      <c r="AI477" s="223"/>
      <c r="AJ477" s="223"/>
      <c r="AK477" s="223"/>
    </row>
    <row r="478" spans="1:37" ht="12.75" customHeight="1" x14ac:dyDescent="0.25">
      <c r="A478" s="223"/>
      <c r="B478" s="44"/>
      <c r="C478" s="223"/>
      <c r="D478" s="223"/>
      <c r="E478" s="223"/>
      <c r="F478" s="368"/>
      <c r="G478" s="223"/>
      <c r="H478" s="551"/>
      <c r="I478" s="551"/>
      <c r="J478" s="551"/>
      <c r="K478" s="551"/>
      <c r="L478" s="223"/>
      <c r="M478" s="223"/>
      <c r="N478" s="223"/>
      <c r="O478" s="223"/>
      <c r="P478" s="388"/>
      <c r="Q478" s="223"/>
      <c r="R478" s="223"/>
      <c r="S478" s="223"/>
      <c r="T478" s="42"/>
      <c r="U478" s="223"/>
      <c r="V478" s="223"/>
      <c r="W478" s="223"/>
      <c r="X478" s="223"/>
      <c r="Y478" s="223"/>
      <c r="Z478" s="223"/>
      <c r="AA478" s="223"/>
      <c r="AB478" s="223"/>
      <c r="AC478" s="223"/>
      <c r="AD478" s="223"/>
      <c r="AE478" s="223"/>
      <c r="AF478" s="223"/>
      <c r="AG478" s="223"/>
      <c r="AH478" s="223"/>
      <c r="AI478" s="223"/>
      <c r="AJ478" s="223"/>
      <c r="AK478" s="223"/>
    </row>
    <row r="479" spans="1:37" ht="12.75" customHeight="1" x14ac:dyDescent="0.25">
      <c r="A479" s="223"/>
      <c r="B479" s="44"/>
      <c r="C479" s="223"/>
      <c r="D479" s="223"/>
      <c r="E479" s="223"/>
      <c r="F479" s="368"/>
      <c r="G479" s="223"/>
      <c r="H479" s="551"/>
      <c r="I479" s="551"/>
      <c r="J479" s="551"/>
      <c r="K479" s="551"/>
      <c r="L479" s="223"/>
      <c r="M479" s="223"/>
      <c r="N479" s="223"/>
      <c r="O479" s="223"/>
      <c r="P479" s="388"/>
      <c r="Q479" s="223"/>
      <c r="R479" s="223"/>
      <c r="S479" s="223"/>
      <c r="T479" s="42"/>
      <c r="U479" s="223"/>
      <c r="V479" s="223"/>
      <c r="W479" s="223"/>
      <c r="X479" s="223"/>
      <c r="Y479" s="223"/>
      <c r="Z479" s="223"/>
      <c r="AA479" s="223"/>
      <c r="AB479" s="223"/>
      <c r="AC479" s="223"/>
      <c r="AD479" s="223"/>
      <c r="AE479" s="223"/>
      <c r="AF479" s="223"/>
      <c r="AG479" s="223"/>
      <c r="AH479" s="223"/>
      <c r="AI479" s="223"/>
      <c r="AJ479" s="223"/>
      <c r="AK479" s="223"/>
    </row>
    <row r="480" spans="1:37" ht="12.75" customHeight="1" x14ac:dyDescent="0.25">
      <c r="A480" s="223"/>
      <c r="B480" s="44"/>
      <c r="C480" s="223"/>
      <c r="D480" s="223"/>
      <c r="E480" s="223"/>
      <c r="F480" s="368"/>
      <c r="G480" s="223"/>
      <c r="H480" s="551"/>
      <c r="I480" s="551"/>
      <c r="J480" s="551"/>
      <c r="K480" s="551"/>
      <c r="L480" s="223"/>
      <c r="M480" s="223"/>
      <c r="N480" s="223"/>
      <c r="O480" s="223"/>
      <c r="P480" s="388"/>
      <c r="Q480" s="223"/>
      <c r="R480" s="223"/>
      <c r="S480" s="223"/>
      <c r="T480" s="42"/>
      <c r="U480" s="223"/>
      <c r="V480" s="223"/>
      <c r="W480" s="223"/>
      <c r="X480" s="223"/>
      <c r="Y480" s="223"/>
      <c r="Z480" s="223"/>
      <c r="AA480" s="223"/>
      <c r="AB480" s="223"/>
      <c r="AC480" s="223"/>
      <c r="AD480" s="223"/>
      <c r="AE480" s="223"/>
      <c r="AF480" s="223"/>
      <c r="AG480" s="223"/>
      <c r="AH480" s="223"/>
      <c r="AI480" s="223"/>
      <c r="AJ480" s="223"/>
      <c r="AK480" s="223"/>
    </row>
    <row r="481" spans="1:37" ht="12.75" customHeight="1" x14ac:dyDescent="0.25">
      <c r="A481" s="223"/>
      <c r="B481" s="44"/>
      <c r="C481" s="223"/>
      <c r="D481" s="223"/>
      <c r="E481" s="223"/>
      <c r="F481" s="368"/>
      <c r="G481" s="223"/>
      <c r="H481" s="551"/>
      <c r="I481" s="551"/>
      <c r="J481" s="551"/>
      <c r="K481" s="551"/>
      <c r="L481" s="223"/>
      <c r="M481" s="223"/>
      <c r="N481" s="223"/>
      <c r="O481" s="223"/>
      <c r="P481" s="388"/>
      <c r="Q481" s="223"/>
      <c r="R481" s="223"/>
      <c r="S481" s="223"/>
      <c r="T481" s="42"/>
      <c r="U481" s="223"/>
      <c r="V481" s="223"/>
      <c r="W481" s="223"/>
      <c r="X481" s="223"/>
      <c r="Y481" s="223"/>
      <c r="Z481" s="223"/>
      <c r="AA481" s="223"/>
      <c r="AB481" s="223"/>
      <c r="AC481" s="223"/>
      <c r="AD481" s="223"/>
      <c r="AE481" s="223"/>
      <c r="AF481" s="223"/>
      <c r="AG481" s="223"/>
      <c r="AH481" s="223"/>
      <c r="AI481" s="223"/>
      <c r="AJ481" s="223"/>
      <c r="AK481" s="223"/>
    </row>
    <row r="482" spans="1:37" ht="12.75" customHeight="1" x14ac:dyDescent="0.25">
      <c r="A482" s="223"/>
      <c r="B482" s="44"/>
      <c r="C482" s="223"/>
      <c r="D482" s="223"/>
      <c r="E482" s="223"/>
      <c r="F482" s="368"/>
      <c r="G482" s="223"/>
      <c r="H482" s="551"/>
      <c r="I482" s="551"/>
      <c r="J482" s="551"/>
      <c r="K482" s="551"/>
      <c r="L482" s="223"/>
      <c r="M482" s="223"/>
      <c r="N482" s="223"/>
      <c r="O482" s="223"/>
      <c r="P482" s="388"/>
      <c r="Q482" s="223"/>
      <c r="R482" s="223"/>
      <c r="S482" s="223"/>
      <c r="T482" s="42"/>
      <c r="U482" s="223"/>
      <c r="V482" s="223"/>
      <c r="W482" s="223"/>
      <c r="X482" s="223"/>
      <c r="Y482" s="223"/>
      <c r="Z482" s="223"/>
      <c r="AA482" s="223"/>
      <c r="AB482" s="223"/>
      <c r="AC482" s="223"/>
      <c r="AD482" s="223"/>
      <c r="AE482" s="223"/>
      <c r="AF482" s="223"/>
      <c r="AG482" s="223"/>
      <c r="AH482" s="223"/>
      <c r="AI482" s="223"/>
      <c r="AJ482" s="223"/>
      <c r="AK482" s="223"/>
    </row>
    <row r="483" spans="1:37" ht="12.75" customHeight="1" x14ac:dyDescent="0.25">
      <c r="A483" s="223"/>
      <c r="B483" s="44"/>
      <c r="C483" s="223"/>
      <c r="D483" s="223"/>
      <c r="E483" s="223"/>
      <c r="F483" s="368"/>
      <c r="G483" s="223"/>
      <c r="H483" s="551"/>
      <c r="I483" s="551"/>
      <c r="J483" s="551"/>
      <c r="K483" s="551"/>
      <c r="L483" s="223"/>
      <c r="M483" s="223"/>
      <c r="N483" s="223"/>
      <c r="O483" s="223"/>
      <c r="P483" s="388"/>
      <c r="Q483" s="223"/>
      <c r="R483" s="223"/>
      <c r="S483" s="223"/>
      <c r="T483" s="42"/>
      <c r="U483" s="223"/>
      <c r="V483" s="223"/>
      <c r="W483" s="223"/>
      <c r="X483" s="223"/>
      <c r="Y483" s="223"/>
      <c r="Z483" s="223"/>
      <c r="AA483" s="223"/>
      <c r="AB483" s="223"/>
      <c r="AC483" s="223"/>
      <c r="AD483" s="223"/>
      <c r="AE483" s="223"/>
      <c r="AF483" s="223"/>
      <c r="AG483" s="223"/>
      <c r="AH483" s="223"/>
      <c r="AI483" s="223"/>
      <c r="AJ483" s="223"/>
      <c r="AK483" s="223"/>
    </row>
    <row r="484" spans="1:37" ht="12.75" customHeight="1" x14ac:dyDescent="0.25">
      <c r="A484" s="223"/>
      <c r="B484" s="44"/>
      <c r="C484" s="223"/>
      <c r="D484" s="223"/>
      <c r="E484" s="223"/>
      <c r="F484" s="368"/>
      <c r="G484" s="223"/>
      <c r="H484" s="551"/>
      <c r="I484" s="551"/>
      <c r="J484" s="551"/>
      <c r="K484" s="551"/>
      <c r="L484" s="223"/>
      <c r="M484" s="223"/>
      <c r="N484" s="223"/>
      <c r="O484" s="223"/>
      <c r="P484" s="388"/>
      <c r="Q484" s="223"/>
      <c r="R484" s="223"/>
      <c r="S484" s="223"/>
      <c r="T484" s="42"/>
      <c r="U484" s="223"/>
      <c r="V484" s="223"/>
      <c r="W484" s="223"/>
      <c r="X484" s="223"/>
      <c r="Y484" s="223"/>
      <c r="Z484" s="223"/>
      <c r="AA484" s="223"/>
      <c r="AB484" s="223"/>
      <c r="AC484" s="223"/>
      <c r="AD484" s="223"/>
      <c r="AE484" s="223"/>
      <c r="AF484" s="223"/>
      <c r="AG484" s="223"/>
      <c r="AH484" s="223"/>
      <c r="AI484" s="223"/>
      <c r="AJ484" s="223"/>
      <c r="AK484" s="223"/>
    </row>
    <row r="485" spans="1:37" ht="12.75" customHeight="1" x14ac:dyDescent="0.25">
      <c r="A485" s="223"/>
      <c r="B485" s="44"/>
      <c r="C485" s="223"/>
      <c r="D485" s="223"/>
      <c r="E485" s="223"/>
      <c r="F485" s="368"/>
      <c r="G485" s="223"/>
      <c r="H485" s="551"/>
      <c r="I485" s="551"/>
      <c r="J485" s="551"/>
      <c r="K485" s="551"/>
      <c r="L485" s="223"/>
      <c r="M485" s="223"/>
      <c r="N485" s="223"/>
      <c r="O485" s="223"/>
      <c r="P485" s="388"/>
      <c r="Q485" s="223"/>
      <c r="R485" s="223"/>
      <c r="S485" s="223"/>
      <c r="T485" s="42"/>
      <c r="U485" s="223"/>
      <c r="V485" s="223"/>
      <c r="W485" s="223"/>
      <c r="X485" s="223"/>
      <c r="Y485" s="223"/>
      <c r="Z485" s="223"/>
      <c r="AA485" s="223"/>
      <c r="AB485" s="223"/>
      <c r="AC485" s="223"/>
      <c r="AD485" s="223"/>
      <c r="AE485" s="223"/>
      <c r="AF485" s="223"/>
      <c r="AG485" s="223"/>
      <c r="AH485" s="223"/>
      <c r="AI485" s="223"/>
      <c r="AJ485" s="223"/>
      <c r="AK485" s="223"/>
    </row>
    <row r="486" spans="1:37" ht="12.75" customHeight="1" x14ac:dyDescent="0.25">
      <c r="A486" s="223"/>
      <c r="B486" s="44"/>
      <c r="C486" s="223"/>
      <c r="D486" s="223"/>
      <c r="E486" s="223"/>
      <c r="F486" s="368"/>
      <c r="G486" s="223"/>
      <c r="H486" s="551"/>
      <c r="I486" s="551"/>
      <c r="J486" s="551"/>
      <c r="K486" s="551"/>
      <c r="L486" s="223"/>
      <c r="M486" s="223"/>
      <c r="N486" s="223"/>
      <c r="O486" s="223"/>
      <c r="P486" s="388"/>
      <c r="Q486" s="223"/>
      <c r="R486" s="223"/>
      <c r="S486" s="223"/>
      <c r="T486" s="42"/>
      <c r="U486" s="223"/>
      <c r="V486" s="223"/>
      <c r="W486" s="223"/>
      <c r="X486" s="223"/>
      <c r="Y486" s="223"/>
      <c r="Z486" s="223"/>
      <c r="AA486" s="223"/>
      <c r="AB486" s="223"/>
      <c r="AC486" s="223"/>
      <c r="AD486" s="223"/>
      <c r="AE486" s="223"/>
      <c r="AF486" s="223"/>
      <c r="AG486" s="223"/>
      <c r="AH486" s="223"/>
      <c r="AI486" s="223"/>
      <c r="AJ486" s="223"/>
      <c r="AK486" s="223"/>
    </row>
    <row r="487" spans="1:37" ht="12.75" customHeight="1" x14ac:dyDescent="0.25">
      <c r="A487" s="223"/>
      <c r="B487" s="44"/>
      <c r="C487" s="223"/>
      <c r="D487" s="223"/>
      <c r="E487" s="223"/>
      <c r="F487" s="368"/>
      <c r="G487" s="223"/>
      <c r="H487" s="551"/>
      <c r="I487" s="551"/>
      <c r="J487" s="551"/>
      <c r="K487" s="551"/>
      <c r="L487" s="223"/>
      <c r="M487" s="223"/>
      <c r="N487" s="223"/>
      <c r="O487" s="223"/>
      <c r="P487" s="388"/>
      <c r="Q487" s="223"/>
      <c r="R487" s="223"/>
      <c r="S487" s="223"/>
      <c r="T487" s="42"/>
      <c r="U487" s="223"/>
      <c r="V487" s="223"/>
      <c r="W487" s="223"/>
      <c r="X487" s="223"/>
      <c r="Y487" s="223"/>
      <c r="Z487" s="223"/>
      <c r="AA487" s="223"/>
      <c r="AB487" s="223"/>
      <c r="AC487" s="223"/>
      <c r="AD487" s="223"/>
      <c r="AE487" s="223"/>
      <c r="AF487" s="223"/>
      <c r="AG487" s="223"/>
      <c r="AH487" s="223"/>
      <c r="AI487" s="223"/>
      <c r="AJ487" s="223"/>
      <c r="AK487" s="223"/>
    </row>
    <row r="488" spans="1:37" ht="12.75" customHeight="1" x14ac:dyDescent="0.25">
      <c r="A488" s="223"/>
      <c r="B488" s="44"/>
      <c r="C488" s="223"/>
      <c r="D488" s="223"/>
      <c r="E488" s="223"/>
      <c r="F488" s="368"/>
      <c r="G488" s="223"/>
      <c r="H488" s="551"/>
      <c r="I488" s="551"/>
      <c r="J488" s="551"/>
      <c r="K488" s="551"/>
      <c r="L488" s="223"/>
      <c r="M488" s="223"/>
      <c r="N488" s="223"/>
      <c r="O488" s="223"/>
      <c r="P488" s="388"/>
      <c r="Q488" s="223"/>
      <c r="R488" s="223"/>
      <c r="S488" s="223"/>
      <c r="T488" s="42"/>
      <c r="U488" s="223"/>
      <c r="V488" s="223"/>
      <c r="W488" s="223"/>
      <c r="X488" s="223"/>
      <c r="Y488" s="223"/>
      <c r="Z488" s="223"/>
      <c r="AA488" s="223"/>
      <c r="AB488" s="223"/>
      <c r="AC488" s="223"/>
      <c r="AD488" s="223"/>
      <c r="AE488" s="223"/>
      <c r="AF488" s="223"/>
      <c r="AG488" s="223"/>
      <c r="AH488" s="223"/>
      <c r="AI488" s="223"/>
      <c r="AJ488" s="223"/>
      <c r="AK488" s="223"/>
    </row>
    <row r="489" spans="1:37" ht="12.75" customHeight="1" x14ac:dyDescent="0.25">
      <c r="A489" s="223"/>
      <c r="B489" s="44"/>
      <c r="C489" s="223"/>
      <c r="D489" s="223"/>
      <c r="E489" s="223"/>
      <c r="F489" s="368"/>
      <c r="G489" s="223"/>
      <c r="H489" s="551"/>
      <c r="I489" s="551"/>
      <c r="J489" s="551"/>
      <c r="K489" s="551"/>
      <c r="L489" s="223"/>
      <c r="M489" s="223"/>
      <c r="N489" s="223"/>
      <c r="O489" s="223"/>
      <c r="P489" s="388"/>
      <c r="Q489" s="223"/>
      <c r="R489" s="223"/>
      <c r="S489" s="223"/>
      <c r="T489" s="42"/>
      <c r="U489" s="223"/>
      <c r="V489" s="223"/>
      <c r="W489" s="223"/>
      <c r="X489" s="223"/>
      <c r="Y489" s="223"/>
      <c r="Z489" s="223"/>
      <c r="AA489" s="223"/>
      <c r="AB489" s="223"/>
      <c r="AC489" s="223"/>
      <c r="AD489" s="223"/>
      <c r="AE489" s="223"/>
      <c r="AF489" s="223"/>
      <c r="AG489" s="223"/>
      <c r="AH489" s="223"/>
      <c r="AI489" s="223"/>
      <c r="AJ489" s="223"/>
      <c r="AK489" s="223"/>
    </row>
    <row r="490" spans="1:37" ht="12.75" customHeight="1" x14ac:dyDescent="0.25">
      <c r="A490" s="223"/>
      <c r="B490" s="44"/>
      <c r="C490" s="223"/>
      <c r="D490" s="223"/>
      <c r="E490" s="223"/>
      <c r="F490" s="368"/>
      <c r="G490" s="223"/>
      <c r="H490" s="551"/>
      <c r="I490" s="551"/>
      <c r="J490" s="551"/>
      <c r="K490" s="551"/>
      <c r="L490" s="223"/>
      <c r="M490" s="223"/>
      <c r="N490" s="223"/>
      <c r="O490" s="223"/>
      <c r="P490" s="388"/>
      <c r="Q490" s="223"/>
      <c r="R490" s="223"/>
      <c r="S490" s="223"/>
      <c r="T490" s="42"/>
      <c r="U490" s="223"/>
      <c r="V490" s="223"/>
      <c r="W490" s="223"/>
      <c r="X490" s="223"/>
      <c r="Y490" s="223"/>
      <c r="Z490" s="223"/>
      <c r="AA490" s="223"/>
      <c r="AB490" s="223"/>
      <c r="AC490" s="223"/>
      <c r="AD490" s="223"/>
      <c r="AE490" s="223"/>
      <c r="AF490" s="223"/>
      <c r="AG490" s="223"/>
      <c r="AH490" s="223"/>
      <c r="AI490" s="223"/>
      <c r="AJ490" s="223"/>
      <c r="AK490" s="223"/>
    </row>
    <row r="491" spans="1:37" ht="12.75" customHeight="1" x14ac:dyDescent="0.25">
      <c r="A491" s="223"/>
      <c r="B491" s="44"/>
      <c r="C491" s="223"/>
      <c r="D491" s="223"/>
      <c r="E491" s="223"/>
      <c r="F491" s="368"/>
      <c r="G491" s="223"/>
      <c r="H491" s="551"/>
      <c r="I491" s="551"/>
      <c r="J491" s="551"/>
      <c r="K491" s="551"/>
      <c r="L491" s="223"/>
      <c r="M491" s="223"/>
      <c r="N491" s="223"/>
      <c r="O491" s="223"/>
      <c r="P491" s="388"/>
      <c r="Q491" s="223"/>
      <c r="R491" s="223"/>
      <c r="S491" s="223"/>
      <c r="T491" s="42"/>
      <c r="U491" s="223"/>
      <c r="V491" s="223"/>
      <c r="W491" s="223"/>
      <c r="X491" s="223"/>
      <c r="Y491" s="223"/>
      <c r="Z491" s="223"/>
      <c r="AA491" s="223"/>
      <c r="AB491" s="223"/>
      <c r="AC491" s="223"/>
      <c r="AD491" s="223"/>
      <c r="AE491" s="223"/>
      <c r="AF491" s="223"/>
      <c r="AG491" s="223"/>
      <c r="AH491" s="223"/>
      <c r="AI491" s="223"/>
      <c r="AJ491" s="223"/>
      <c r="AK491" s="223"/>
    </row>
    <row r="492" spans="1:37" ht="12.75" customHeight="1" x14ac:dyDescent="0.25">
      <c r="A492" s="223"/>
      <c r="B492" s="44"/>
      <c r="C492" s="223"/>
      <c r="D492" s="223"/>
      <c r="E492" s="223"/>
      <c r="F492" s="368"/>
      <c r="G492" s="223"/>
      <c r="H492" s="551"/>
      <c r="I492" s="551"/>
      <c r="J492" s="551"/>
      <c r="K492" s="551"/>
      <c r="L492" s="223"/>
      <c r="M492" s="223"/>
      <c r="N492" s="223"/>
      <c r="O492" s="223"/>
      <c r="P492" s="388"/>
      <c r="Q492" s="223"/>
      <c r="R492" s="223"/>
      <c r="S492" s="223"/>
      <c r="T492" s="42"/>
      <c r="U492" s="223"/>
      <c r="V492" s="223"/>
      <c r="W492" s="223"/>
      <c r="X492" s="223"/>
      <c r="Y492" s="223"/>
      <c r="Z492" s="223"/>
      <c r="AA492" s="223"/>
      <c r="AB492" s="223"/>
      <c r="AC492" s="223"/>
      <c r="AD492" s="223"/>
      <c r="AE492" s="223"/>
      <c r="AF492" s="223"/>
      <c r="AG492" s="223"/>
      <c r="AH492" s="223"/>
      <c r="AI492" s="223"/>
      <c r="AJ492" s="223"/>
      <c r="AK492" s="223"/>
    </row>
    <row r="493" spans="1:37" ht="12.75" customHeight="1" x14ac:dyDescent="0.25">
      <c r="A493" s="223"/>
      <c r="B493" s="44"/>
      <c r="C493" s="223"/>
      <c r="D493" s="223"/>
      <c r="E493" s="223"/>
      <c r="F493" s="368"/>
      <c r="G493" s="223"/>
      <c r="H493" s="551"/>
      <c r="I493" s="551"/>
      <c r="J493" s="551"/>
      <c r="K493" s="551"/>
      <c r="L493" s="223"/>
      <c r="M493" s="223"/>
      <c r="N493" s="223"/>
      <c r="O493" s="223"/>
      <c r="P493" s="388"/>
      <c r="Q493" s="223"/>
      <c r="R493" s="223"/>
      <c r="S493" s="223"/>
      <c r="T493" s="42"/>
      <c r="U493" s="223"/>
      <c r="V493" s="223"/>
      <c r="W493" s="223"/>
      <c r="X493" s="223"/>
      <c r="Y493" s="223"/>
      <c r="Z493" s="223"/>
      <c r="AA493" s="223"/>
      <c r="AB493" s="223"/>
      <c r="AC493" s="223"/>
      <c r="AD493" s="223"/>
      <c r="AE493" s="223"/>
      <c r="AF493" s="223"/>
      <c r="AG493" s="223"/>
      <c r="AH493" s="223"/>
      <c r="AI493" s="223"/>
      <c r="AJ493" s="223"/>
      <c r="AK493" s="223"/>
    </row>
    <row r="494" spans="1:37" ht="12.75" customHeight="1" x14ac:dyDescent="0.25">
      <c r="A494" s="223"/>
      <c r="B494" s="44"/>
      <c r="C494" s="223"/>
      <c r="D494" s="223"/>
      <c r="E494" s="223"/>
      <c r="F494" s="368"/>
      <c r="G494" s="223"/>
      <c r="H494" s="551"/>
      <c r="I494" s="551"/>
      <c r="J494" s="551"/>
      <c r="K494" s="551"/>
      <c r="L494" s="223"/>
      <c r="M494" s="223"/>
      <c r="N494" s="223"/>
      <c r="O494" s="223"/>
      <c r="P494" s="388"/>
      <c r="Q494" s="223"/>
      <c r="R494" s="223"/>
      <c r="S494" s="223"/>
      <c r="T494" s="42"/>
      <c r="U494" s="223"/>
      <c r="V494" s="223"/>
      <c r="W494" s="223"/>
      <c r="X494" s="223"/>
      <c r="Y494" s="223"/>
      <c r="Z494" s="223"/>
      <c r="AA494" s="223"/>
      <c r="AB494" s="223"/>
      <c r="AC494" s="223"/>
      <c r="AD494" s="223"/>
      <c r="AE494" s="223"/>
      <c r="AF494" s="223"/>
      <c r="AG494" s="223"/>
      <c r="AH494" s="223"/>
      <c r="AI494" s="223"/>
      <c r="AJ494" s="223"/>
      <c r="AK494" s="223"/>
    </row>
    <row r="495" spans="1:37" ht="12.75" customHeight="1" x14ac:dyDescent="0.25">
      <c r="A495" s="223"/>
      <c r="B495" s="44"/>
      <c r="C495" s="223"/>
      <c r="D495" s="223"/>
      <c r="E495" s="223"/>
      <c r="F495" s="368"/>
      <c r="G495" s="223"/>
      <c r="H495" s="551"/>
      <c r="I495" s="551"/>
      <c r="J495" s="551"/>
      <c r="K495" s="551"/>
      <c r="L495" s="223"/>
      <c r="M495" s="223"/>
      <c r="N495" s="223"/>
      <c r="O495" s="223"/>
      <c r="P495" s="388"/>
      <c r="Q495" s="223"/>
      <c r="R495" s="223"/>
      <c r="S495" s="223"/>
      <c r="T495" s="42"/>
      <c r="U495" s="223"/>
      <c r="V495" s="223"/>
      <c r="W495" s="223"/>
      <c r="X495" s="223"/>
      <c r="Y495" s="223"/>
      <c r="Z495" s="223"/>
      <c r="AA495" s="223"/>
      <c r="AB495" s="223"/>
      <c r="AC495" s="223"/>
      <c r="AD495" s="223"/>
      <c r="AE495" s="223"/>
      <c r="AF495" s="223"/>
      <c r="AG495" s="223"/>
      <c r="AH495" s="223"/>
      <c r="AI495" s="223"/>
      <c r="AJ495" s="223"/>
      <c r="AK495" s="223"/>
    </row>
    <row r="496" spans="1:37" ht="12.75" customHeight="1" x14ac:dyDescent="0.25">
      <c r="A496" s="223"/>
      <c r="B496" s="44"/>
      <c r="C496" s="223"/>
      <c r="D496" s="223"/>
      <c r="E496" s="223"/>
      <c r="F496" s="368"/>
      <c r="G496" s="223"/>
      <c r="H496" s="551"/>
      <c r="I496" s="551"/>
      <c r="J496" s="551"/>
      <c r="K496" s="551"/>
      <c r="L496" s="223"/>
      <c r="M496" s="223"/>
      <c r="N496" s="223"/>
      <c r="O496" s="223"/>
      <c r="P496" s="388"/>
      <c r="Q496" s="223"/>
      <c r="R496" s="223"/>
      <c r="S496" s="223"/>
      <c r="T496" s="42"/>
      <c r="U496" s="223"/>
      <c r="V496" s="223"/>
      <c r="W496" s="223"/>
      <c r="X496" s="223"/>
      <c r="Y496" s="223"/>
      <c r="Z496" s="223"/>
      <c r="AA496" s="223"/>
      <c r="AB496" s="223"/>
      <c r="AC496" s="223"/>
      <c r="AD496" s="223"/>
      <c r="AE496" s="223"/>
      <c r="AF496" s="223"/>
      <c r="AG496" s="223"/>
      <c r="AH496" s="223"/>
      <c r="AI496" s="223"/>
      <c r="AJ496" s="223"/>
      <c r="AK496" s="223"/>
    </row>
    <row r="497" spans="1:37" ht="12.75" customHeight="1" x14ac:dyDescent="0.25">
      <c r="A497" s="223"/>
      <c r="B497" s="44"/>
      <c r="C497" s="223"/>
      <c r="D497" s="223"/>
      <c r="E497" s="223"/>
      <c r="F497" s="368"/>
      <c r="G497" s="223"/>
      <c r="H497" s="551"/>
      <c r="I497" s="551"/>
      <c r="J497" s="551"/>
      <c r="K497" s="551"/>
      <c r="L497" s="223"/>
      <c r="M497" s="223"/>
      <c r="N497" s="223"/>
      <c r="O497" s="223"/>
      <c r="P497" s="388"/>
      <c r="Q497" s="223"/>
      <c r="R497" s="223"/>
      <c r="S497" s="223"/>
      <c r="T497" s="42"/>
      <c r="U497" s="223"/>
      <c r="V497" s="223"/>
      <c r="W497" s="223"/>
      <c r="X497" s="223"/>
      <c r="Y497" s="223"/>
      <c r="Z497" s="223"/>
      <c r="AA497" s="223"/>
      <c r="AB497" s="223"/>
      <c r="AC497" s="223"/>
      <c r="AD497" s="223"/>
      <c r="AE497" s="223"/>
      <c r="AF497" s="223"/>
      <c r="AG497" s="223"/>
      <c r="AH497" s="223"/>
      <c r="AI497" s="223"/>
      <c r="AJ497" s="223"/>
      <c r="AK497" s="223"/>
    </row>
    <row r="498" spans="1:37" ht="12.75" customHeight="1" x14ac:dyDescent="0.25">
      <c r="A498" s="223"/>
      <c r="B498" s="44"/>
      <c r="C498" s="223"/>
      <c r="D498" s="223"/>
      <c r="E498" s="223"/>
      <c r="F498" s="368"/>
      <c r="G498" s="223"/>
      <c r="H498" s="551"/>
      <c r="I498" s="551"/>
      <c r="J498" s="551"/>
      <c r="K498" s="551"/>
      <c r="L498" s="223"/>
      <c r="M498" s="223"/>
      <c r="N498" s="223"/>
      <c r="O498" s="223"/>
      <c r="P498" s="388"/>
      <c r="Q498" s="223"/>
      <c r="R498" s="223"/>
      <c r="S498" s="223"/>
      <c r="T498" s="42"/>
      <c r="U498" s="223"/>
      <c r="V498" s="223"/>
      <c r="W498" s="223"/>
      <c r="X498" s="223"/>
      <c r="Y498" s="223"/>
      <c r="Z498" s="223"/>
      <c r="AA498" s="223"/>
      <c r="AB498" s="223"/>
      <c r="AC498" s="223"/>
      <c r="AD498" s="223"/>
      <c r="AE498" s="223"/>
      <c r="AF498" s="223"/>
      <c r="AG498" s="223"/>
      <c r="AH498" s="223"/>
      <c r="AI498" s="223"/>
      <c r="AJ498" s="223"/>
      <c r="AK498" s="223"/>
    </row>
    <row r="499" spans="1:37" ht="12.75" customHeight="1" x14ac:dyDescent="0.25">
      <c r="A499" s="223"/>
      <c r="B499" s="44"/>
      <c r="C499" s="223"/>
      <c r="D499" s="223"/>
      <c r="E499" s="223"/>
      <c r="F499" s="368"/>
      <c r="G499" s="223"/>
      <c r="H499" s="551"/>
      <c r="I499" s="551"/>
      <c r="J499" s="551"/>
      <c r="K499" s="551"/>
      <c r="L499" s="223"/>
      <c r="M499" s="223"/>
      <c r="N499" s="223"/>
      <c r="O499" s="223"/>
      <c r="P499" s="388"/>
      <c r="Q499" s="223"/>
      <c r="R499" s="223"/>
      <c r="S499" s="223"/>
      <c r="T499" s="42"/>
      <c r="U499" s="223"/>
      <c r="V499" s="223"/>
      <c r="W499" s="223"/>
      <c r="X499" s="223"/>
      <c r="Y499" s="223"/>
      <c r="Z499" s="223"/>
      <c r="AA499" s="223"/>
      <c r="AB499" s="223"/>
      <c r="AC499" s="223"/>
      <c r="AD499" s="223"/>
      <c r="AE499" s="223"/>
      <c r="AF499" s="223"/>
      <c r="AG499" s="223"/>
      <c r="AH499" s="223"/>
      <c r="AI499" s="223"/>
      <c r="AJ499" s="223"/>
      <c r="AK499" s="223"/>
    </row>
    <row r="500" spans="1:37" ht="12.75" customHeight="1" x14ac:dyDescent="0.25">
      <c r="A500" s="223"/>
      <c r="B500" s="44"/>
      <c r="C500" s="223"/>
      <c r="D500" s="223"/>
      <c r="E500" s="223"/>
      <c r="F500" s="368"/>
      <c r="G500" s="223"/>
      <c r="H500" s="551"/>
      <c r="I500" s="551"/>
      <c r="J500" s="551"/>
      <c r="K500" s="551"/>
      <c r="L500" s="223"/>
      <c r="M500" s="223"/>
      <c r="N500" s="223"/>
      <c r="O500" s="223"/>
      <c r="P500" s="388"/>
      <c r="Q500" s="223"/>
      <c r="R500" s="223"/>
      <c r="S500" s="223"/>
      <c r="T500" s="42"/>
      <c r="U500" s="223"/>
      <c r="V500" s="223"/>
      <c r="W500" s="223"/>
      <c r="X500" s="223"/>
      <c r="Y500" s="223"/>
      <c r="Z500" s="223"/>
      <c r="AA500" s="223"/>
      <c r="AB500" s="223"/>
      <c r="AC500" s="223"/>
      <c r="AD500" s="223"/>
      <c r="AE500" s="223"/>
      <c r="AF500" s="223"/>
      <c r="AG500" s="223"/>
      <c r="AH500" s="223"/>
      <c r="AI500" s="223"/>
      <c r="AJ500" s="223"/>
      <c r="AK500" s="223"/>
    </row>
    <row r="501" spans="1:37" ht="12.75" customHeight="1" x14ac:dyDescent="0.25">
      <c r="A501" s="223"/>
      <c r="B501" s="44"/>
      <c r="C501" s="223"/>
      <c r="D501" s="223"/>
      <c r="E501" s="223"/>
      <c r="F501" s="368"/>
      <c r="G501" s="223"/>
      <c r="H501" s="551"/>
      <c r="I501" s="551"/>
      <c r="J501" s="551"/>
      <c r="K501" s="551"/>
      <c r="L501" s="223"/>
      <c r="M501" s="223"/>
      <c r="N501" s="223"/>
      <c r="O501" s="223"/>
      <c r="P501" s="388"/>
      <c r="Q501" s="223"/>
      <c r="R501" s="223"/>
      <c r="S501" s="223"/>
      <c r="T501" s="42"/>
      <c r="U501" s="223"/>
      <c r="V501" s="223"/>
      <c r="W501" s="223"/>
      <c r="X501" s="223"/>
      <c r="Y501" s="223"/>
      <c r="Z501" s="223"/>
      <c r="AA501" s="223"/>
      <c r="AB501" s="223"/>
      <c r="AC501" s="223"/>
      <c r="AD501" s="223"/>
      <c r="AE501" s="223"/>
      <c r="AF501" s="223"/>
      <c r="AG501" s="223"/>
      <c r="AH501" s="223"/>
      <c r="AI501" s="223"/>
      <c r="AJ501" s="223"/>
      <c r="AK501" s="223"/>
    </row>
    <row r="502" spans="1:37" ht="12.75" customHeight="1" x14ac:dyDescent="0.25">
      <c r="A502" s="223"/>
      <c r="B502" s="44"/>
      <c r="C502" s="223"/>
      <c r="D502" s="223"/>
      <c r="E502" s="223"/>
      <c r="F502" s="368"/>
      <c r="G502" s="223"/>
      <c r="H502" s="551"/>
      <c r="I502" s="551"/>
      <c r="J502" s="551"/>
      <c r="K502" s="551"/>
      <c r="L502" s="223"/>
      <c r="M502" s="223"/>
      <c r="N502" s="223"/>
      <c r="O502" s="223"/>
      <c r="P502" s="388"/>
      <c r="Q502" s="223"/>
      <c r="R502" s="223"/>
      <c r="S502" s="223"/>
      <c r="T502" s="42"/>
      <c r="U502" s="223"/>
      <c r="V502" s="223"/>
      <c r="W502" s="223"/>
      <c r="X502" s="223"/>
      <c r="Y502" s="223"/>
      <c r="Z502" s="223"/>
      <c r="AA502" s="223"/>
      <c r="AB502" s="223"/>
      <c r="AC502" s="223"/>
      <c r="AD502" s="223"/>
      <c r="AE502" s="223"/>
      <c r="AF502" s="223"/>
      <c r="AG502" s="223"/>
      <c r="AH502" s="223"/>
      <c r="AI502" s="223"/>
      <c r="AJ502" s="223"/>
      <c r="AK502" s="223"/>
    </row>
    <row r="503" spans="1:37" ht="12.75" customHeight="1" x14ac:dyDescent="0.25">
      <c r="A503" s="223"/>
      <c r="B503" s="44"/>
      <c r="C503" s="223"/>
      <c r="D503" s="223"/>
      <c r="E503" s="223"/>
      <c r="F503" s="368"/>
      <c r="G503" s="223"/>
      <c r="H503" s="551"/>
      <c r="I503" s="551"/>
      <c r="J503" s="551"/>
      <c r="K503" s="551"/>
      <c r="L503" s="223"/>
      <c r="M503" s="223"/>
      <c r="N503" s="223"/>
      <c r="O503" s="223"/>
      <c r="P503" s="388"/>
      <c r="Q503" s="223"/>
      <c r="R503" s="223"/>
      <c r="S503" s="223"/>
      <c r="T503" s="42"/>
      <c r="U503" s="223"/>
      <c r="V503" s="223"/>
      <c r="W503" s="223"/>
      <c r="X503" s="223"/>
      <c r="Y503" s="223"/>
      <c r="Z503" s="223"/>
      <c r="AA503" s="223"/>
      <c r="AB503" s="223"/>
      <c r="AC503" s="223"/>
      <c r="AD503" s="223"/>
      <c r="AE503" s="223"/>
      <c r="AF503" s="223"/>
      <c r="AG503" s="223"/>
      <c r="AH503" s="223"/>
      <c r="AI503" s="223"/>
      <c r="AJ503" s="223"/>
      <c r="AK503" s="223"/>
    </row>
    <row r="504" spans="1:37" ht="12.75" customHeight="1" x14ac:dyDescent="0.25">
      <c r="A504" s="223"/>
      <c r="B504" s="44"/>
      <c r="C504" s="223"/>
      <c r="D504" s="223"/>
      <c r="E504" s="223"/>
      <c r="F504" s="368"/>
      <c r="G504" s="223"/>
      <c r="H504" s="551"/>
      <c r="I504" s="551"/>
      <c r="J504" s="551"/>
      <c r="K504" s="551"/>
      <c r="L504" s="223"/>
      <c r="M504" s="223"/>
      <c r="N504" s="223"/>
      <c r="O504" s="223"/>
      <c r="P504" s="388"/>
      <c r="Q504" s="223"/>
      <c r="R504" s="223"/>
      <c r="S504" s="223"/>
      <c r="T504" s="42"/>
      <c r="U504" s="223"/>
      <c r="V504" s="223"/>
      <c r="W504" s="223"/>
      <c r="X504" s="223"/>
      <c r="Y504" s="223"/>
      <c r="Z504" s="223"/>
      <c r="AA504" s="223"/>
      <c r="AB504" s="223"/>
      <c r="AC504" s="223"/>
      <c r="AD504" s="223"/>
      <c r="AE504" s="223"/>
      <c r="AF504" s="223"/>
      <c r="AG504" s="223"/>
      <c r="AH504" s="223"/>
      <c r="AI504" s="223"/>
      <c r="AJ504" s="223"/>
      <c r="AK504" s="223"/>
    </row>
    <row r="505" spans="1:37" ht="12.75" customHeight="1" x14ac:dyDescent="0.25">
      <c r="A505" s="223"/>
      <c r="B505" s="44"/>
      <c r="C505" s="223"/>
      <c r="D505" s="223"/>
      <c r="E505" s="223"/>
      <c r="F505" s="368"/>
      <c r="G505" s="223"/>
      <c r="H505" s="551"/>
      <c r="I505" s="551"/>
      <c r="J505" s="551"/>
      <c r="K505" s="551"/>
      <c r="L505" s="223"/>
      <c r="M505" s="223"/>
      <c r="N505" s="223"/>
      <c r="O505" s="223"/>
      <c r="P505" s="388"/>
      <c r="Q505" s="223"/>
      <c r="R505" s="223"/>
      <c r="S505" s="223"/>
      <c r="T505" s="42"/>
      <c r="U505" s="223"/>
      <c r="V505" s="223"/>
      <c r="W505" s="223"/>
      <c r="X505" s="223"/>
      <c r="Y505" s="223"/>
      <c r="Z505" s="223"/>
      <c r="AA505" s="223"/>
      <c r="AB505" s="223"/>
      <c r="AC505" s="223"/>
      <c r="AD505" s="223"/>
      <c r="AE505" s="223"/>
      <c r="AF505" s="223"/>
      <c r="AG505" s="223"/>
      <c r="AH505" s="223"/>
      <c r="AI505" s="223"/>
      <c r="AJ505" s="223"/>
      <c r="AK505" s="223"/>
    </row>
    <row r="506" spans="1:37" ht="12.75" customHeight="1" x14ac:dyDescent="0.25">
      <c r="A506" s="223"/>
      <c r="B506" s="44"/>
      <c r="C506" s="223"/>
      <c r="D506" s="223"/>
      <c r="E506" s="223"/>
      <c r="F506" s="368"/>
      <c r="G506" s="223"/>
      <c r="H506" s="551"/>
      <c r="I506" s="551"/>
      <c r="J506" s="551"/>
      <c r="K506" s="551"/>
      <c r="L506" s="223"/>
      <c r="M506" s="223"/>
      <c r="N506" s="223"/>
      <c r="O506" s="223"/>
      <c r="P506" s="388"/>
      <c r="Q506" s="223"/>
      <c r="R506" s="223"/>
      <c r="S506" s="223"/>
      <c r="T506" s="42"/>
      <c r="U506" s="223"/>
      <c r="V506" s="223"/>
      <c r="W506" s="223"/>
      <c r="X506" s="223"/>
      <c r="Y506" s="223"/>
      <c r="Z506" s="223"/>
      <c r="AA506" s="223"/>
      <c r="AB506" s="223"/>
      <c r="AC506" s="223"/>
      <c r="AD506" s="223"/>
      <c r="AE506" s="223"/>
      <c r="AF506" s="223"/>
      <c r="AG506" s="223"/>
      <c r="AH506" s="223"/>
      <c r="AI506" s="223"/>
      <c r="AJ506" s="223"/>
      <c r="AK506" s="223"/>
    </row>
    <row r="507" spans="1:37" ht="12.75" customHeight="1" x14ac:dyDescent="0.25">
      <c r="A507" s="223"/>
      <c r="B507" s="44"/>
      <c r="C507" s="223"/>
      <c r="D507" s="223"/>
      <c r="E507" s="223"/>
      <c r="F507" s="368"/>
      <c r="G507" s="223"/>
      <c r="H507" s="551"/>
      <c r="I507" s="551"/>
      <c r="J507" s="551"/>
      <c r="K507" s="551"/>
      <c r="L507" s="223"/>
      <c r="M507" s="223"/>
      <c r="N507" s="223"/>
      <c r="O507" s="223"/>
      <c r="P507" s="388"/>
      <c r="Q507" s="223"/>
      <c r="R507" s="223"/>
      <c r="S507" s="223"/>
      <c r="T507" s="42"/>
      <c r="U507" s="223"/>
      <c r="V507" s="223"/>
      <c r="W507" s="223"/>
      <c r="X507" s="223"/>
      <c r="Y507" s="223"/>
      <c r="Z507" s="223"/>
      <c r="AA507" s="223"/>
      <c r="AB507" s="223"/>
      <c r="AC507" s="223"/>
      <c r="AD507" s="223"/>
      <c r="AE507" s="223"/>
      <c r="AF507" s="223"/>
      <c r="AG507" s="223"/>
      <c r="AH507" s="223"/>
      <c r="AI507" s="223"/>
      <c r="AJ507" s="223"/>
      <c r="AK507" s="223"/>
    </row>
    <row r="508" spans="1:37" ht="12.75" customHeight="1" x14ac:dyDescent="0.25">
      <c r="A508" s="223"/>
      <c r="B508" s="44"/>
      <c r="C508" s="223"/>
      <c r="D508" s="223"/>
      <c r="E508" s="223"/>
      <c r="F508" s="368"/>
      <c r="G508" s="223"/>
      <c r="H508" s="551"/>
      <c r="I508" s="551"/>
      <c r="J508" s="551"/>
      <c r="K508" s="551"/>
      <c r="L508" s="223"/>
      <c r="M508" s="223"/>
      <c r="N508" s="223"/>
      <c r="O508" s="223"/>
      <c r="P508" s="388"/>
      <c r="Q508" s="223"/>
      <c r="R508" s="223"/>
      <c r="S508" s="223"/>
      <c r="T508" s="42"/>
      <c r="U508" s="223"/>
      <c r="V508" s="223"/>
      <c r="W508" s="223"/>
      <c r="X508" s="223"/>
      <c r="Y508" s="223"/>
      <c r="Z508" s="223"/>
      <c r="AA508" s="223"/>
      <c r="AB508" s="223"/>
      <c r="AC508" s="223"/>
      <c r="AD508" s="223"/>
      <c r="AE508" s="223"/>
      <c r="AF508" s="223"/>
      <c r="AG508" s="223"/>
      <c r="AH508" s="223"/>
      <c r="AI508" s="223"/>
      <c r="AJ508" s="223"/>
      <c r="AK508" s="223"/>
    </row>
    <row r="509" spans="1:37" ht="12.75" customHeight="1" x14ac:dyDescent="0.25">
      <c r="A509" s="223"/>
      <c r="B509" s="44"/>
      <c r="C509" s="223"/>
      <c r="D509" s="223"/>
      <c r="E509" s="223"/>
      <c r="F509" s="368"/>
      <c r="G509" s="223"/>
      <c r="H509" s="551"/>
      <c r="I509" s="551"/>
      <c r="J509" s="551"/>
      <c r="K509" s="551"/>
      <c r="L509" s="223"/>
      <c r="M509" s="223"/>
      <c r="N509" s="223"/>
      <c r="O509" s="223"/>
      <c r="P509" s="388"/>
      <c r="Q509" s="223"/>
      <c r="R509" s="223"/>
      <c r="S509" s="223"/>
      <c r="T509" s="42"/>
      <c r="U509" s="223"/>
      <c r="V509" s="223"/>
      <c r="W509" s="223"/>
      <c r="X509" s="223"/>
      <c r="Y509" s="223"/>
      <c r="Z509" s="223"/>
      <c r="AA509" s="223"/>
      <c r="AB509" s="223"/>
      <c r="AC509" s="223"/>
      <c r="AD509" s="223"/>
      <c r="AE509" s="223"/>
      <c r="AF509" s="223"/>
      <c r="AG509" s="223"/>
      <c r="AH509" s="223"/>
      <c r="AI509" s="223"/>
      <c r="AJ509" s="223"/>
      <c r="AK509" s="223"/>
    </row>
    <row r="510" spans="1:37" ht="12.75" customHeight="1" x14ac:dyDescent="0.25">
      <c r="A510" s="223"/>
      <c r="B510" s="44"/>
      <c r="C510" s="223"/>
      <c r="D510" s="223"/>
      <c r="E510" s="223"/>
      <c r="F510" s="368"/>
      <c r="G510" s="223"/>
      <c r="H510" s="551"/>
      <c r="I510" s="551"/>
      <c r="J510" s="551"/>
      <c r="K510" s="551"/>
      <c r="L510" s="223"/>
      <c r="M510" s="223"/>
      <c r="N510" s="223"/>
      <c r="O510" s="223"/>
      <c r="P510" s="388"/>
      <c r="Q510" s="223"/>
      <c r="R510" s="223"/>
      <c r="S510" s="223"/>
      <c r="T510" s="42"/>
      <c r="U510" s="223"/>
      <c r="V510" s="223"/>
      <c r="W510" s="223"/>
      <c r="X510" s="223"/>
      <c r="Y510" s="223"/>
      <c r="Z510" s="223"/>
      <c r="AA510" s="223"/>
      <c r="AB510" s="223"/>
      <c r="AC510" s="223"/>
      <c r="AD510" s="223"/>
      <c r="AE510" s="223"/>
      <c r="AF510" s="223"/>
      <c r="AG510" s="223"/>
      <c r="AH510" s="223"/>
      <c r="AI510" s="223"/>
      <c r="AJ510" s="223"/>
      <c r="AK510" s="223"/>
    </row>
    <row r="511" spans="1:37" ht="12.75" customHeight="1" x14ac:dyDescent="0.25">
      <c r="A511" s="223"/>
      <c r="B511" s="44"/>
      <c r="C511" s="223"/>
      <c r="D511" s="223"/>
      <c r="E511" s="223"/>
      <c r="F511" s="368"/>
      <c r="G511" s="223"/>
      <c r="H511" s="551"/>
      <c r="I511" s="551"/>
      <c r="J511" s="551"/>
      <c r="K511" s="551"/>
      <c r="L511" s="223"/>
      <c r="M511" s="223"/>
      <c r="N511" s="223"/>
      <c r="O511" s="223"/>
      <c r="P511" s="388"/>
      <c r="Q511" s="223"/>
      <c r="R511" s="223"/>
      <c r="S511" s="223"/>
      <c r="T511" s="42"/>
      <c r="U511" s="223"/>
      <c r="V511" s="223"/>
      <c r="W511" s="223"/>
      <c r="X511" s="223"/>
      <c r="Y511" s="223"/>
      <c r="Z511" s="223"/>
      <c r="AA511" s="223"/>
      <c r="AB511" s="223"/>
      <c r="AC511" s="223"/>
      <c r="AD511" s="223"/>
      <c r="AE511" s="223"/>
      <c r="AF511" s="223"/>
      <c r="AG511" s="223"/>
      <c r="AH511" s="223"/>
      <c r="AI511" s="223"/>
      <c r="AJ511" s="223"/>
      <c r="AK511" s="223"/>
    </row>
    <row r="512" spans="1:37" ht="12.75" customHeight="1" x14ac:dyDescent="0.25">
      <c r="A512" s="223"/>
      <c r="B512" s="44"/>
      <c r="C512" s="223"/>
      <c r="D512" s="223"/>
      <c r="E512" s="223"/>
      <c r="F512" s="368"/>
      <c r="G512" s="223"/>
      <c r="H512" s="551"/>
      <c r="I512" s="551"/>
      <c r="J512" s="551"/>
      <c r="K512" s="551"/>
      <c r="L512" s="223"/>
      <c r="M512" s="223"/>
      <c r="N512" s="223"/>
      <c r="O512" s="223"/>
      <c r="P512" s="388"/>
      <c r="Q512" s="223"/>
      <c r="R512" s="223"/>
      <c r="S512" s="223"/>
      <c r="T512" s="42"/>
      <c r="U512" s="223"/>
      <c r="V512" s="223"/>
      <c r="W512" s="223"/>
      <c r="X512" s="223"/>
      <c r="Y512" s="223"/>
      <c r="Z512" s="223"/>
      <c r="AA512" s="223"/>
      <c r="AB512" s="223"/>
      <c r="AC512" s="223"/>
      <c r="AD512" s="223"/>
      <c r="AE512" s="223"/>
      <c r="AF512" s="223"/>
      <c r="AG512" s="223"/>
      <c r="AH512" s="223"/>
      <c r="AI512" s="223"/>
      <c r="AJ512" s="223"/>
      <c r="AK512" s="223"/>
    </row>
    <row r="513" spans="1:37" ht="12.75" customHeight="1" x14ac:dyDescent="0.25">
      <c r="A513" s="223"/>
      <c r="B513" s="44"/>
      <c r="C513" s="223"/>
      <c r="D513" s="223"/>
      <c r="E513" s="223"/>
      <c r="F513" s="368"/>
      <c r="G513" s="223"/>
      <c r="H513" s="551"/>
      <c r="I513" s="551"/>
      <c r="J513" s="551"/>
      <c r="K513" s="551"/>
      <c r="L513" s="223"/>
      <c r="M513" s="223"/>
      <c r="N513" s="223"/>
      <c r="O513" s="223"/>
      <c r="P513" s="388"/>
      <c r="Q513" s="223"/>
      <c r="R513" s="223"/>
      <c r="S513" s="223"/>
      <c r="T513" s="42"/>
      <c r="U513" s="223"/>
      <c r="V513" s="223"/>
      <c r="W513" s="223"/>
      <c r="X513" s="223"/>
      <c r="Y513" s="223"/>
      <c r="Z513" s="223"/>
      <c r="AA513" s="223"/>
      <c r="AB513" s="223"/>
      <c r="AC513" s="223"/>
      <c r="AD513" s="223"/>
      <c r="AE513" s="223"/>
      <c r="AF513" s="223"/>
      <c r="AG513" s="223"/>
      <c r="AH513" s="223"/>
      <c r="AI513" s="223"/>
      <c r="AJ513" s="223"/>
      <c r="AK513" s="223"/>
    </row>
    <row r="514" spans="1:37" ht="12.75" customHeight="1" x14ac:dyDescent="0.25">
      <c r="A514" s="223"/>
      <c r="B514" s="44"/>
      <c r="C514" s="223"/>
      <c r="D514" s="223"/>
      <c r="E514" s="223"/>
      <c r="F514" s="368"/>
      <c r="G514" s="223"/>
      <c r="H514" s="551"/>
      <c r="I514" s="551"/>
      <c r="J514" s="551"/>
      <c r="K514" s="551"/>
      <c r="L514" s="223"/>
      <c r="M514" s="223"/>
      <c r="N514" s="223"/>
      <c r="O514" s="223"/>
      <c r="P514" s="388"/>
      <c r="Q514" s="223"/>
      <c r="R514" s="223"/>
      <c r="S514" s="223"/>
      <c r="T514" s="42"/>
      <c r="U514" s="223"/>
      <c r="V514" s="223"/>
      <c r="W514" s="223"/>
      <c r="X514" s="223"/>
      <c r="Y514" s="223"/>
      <c r="Z514" s="223"/>
      <c r="AA514" s="223"/>
      <c r="AB514" s="223"/>
      <c r="AC514" s="223"/>
      <c r="AD514" s="223"/>
      <c r="AE514" s="223"/>
      <c r="AF514" s="223"/>
      <c r="AG514" s="223"/>
      <c r="AH514" s="223"/>
      <c r="AI514" s="223"/>
      <c r="AJ514" s="223"/>
      <c r="AK514" s="223"/>
    </row>
    <row r="515" spans="1:37" ht="12.75" customHeight="1" x14ac:dyDescent="0.25">
      <c r="A515" s="223"/>
      <c r="B515" s="44"/>
      <c r="C515" s="223"/>
      <c r="D515" s="223"/>
      <c r="E515" s="223"/>
      <c r="F515" s="368"/>
      <c r="G515" s="223"/>
      <c r="H515" s="551"/>
      <c r="I515" s="551"/>
      <c r="J515" s="551"/>
      <c r="K515" s="551"/>
      <c r="L515" s="223"/>
      <c r="M515" s="223"/>
      <c r="N515" s="223"/>
      <c r="O515" s="223"/>
      <c r="P515" s="388"/>
      <c r="Q515" s="223"/>
      <c r="R515" s="223"/>
      <c r="S515" s="223"/>
      <c r="T515" s="42"/>
      <c r="U515" s="223"/>
      <c r="V515" s="223"/>
      <c r="W515" s="223"/>
      <c r="X515" s="223"/>
      <c r="Y515" s="223"/>
      <c r="Z515" s="223"/>
      <c r="AA515" s="223"/>
      <c r="AB515" s="223"/>
      <c r="AC515" s="223"/>
      <c r="AD515" s="223"/>
      <c r="AE515" s="223"/>
      <c r="AF515" s="223"/>
      <c r="AG515" s="223"/>
      <c r="AH515" s="223"/>
      <c r="AI515" s="223"/>
      <c r="AJ515" s="223"/>
      <c r="AK515" s="223"/>
    </row>
    <row r="516" spans="1:37" ht="12.75" customHeight="1" x14ac:dyDescent="0.25">
      <c r="A516" s="223"/>
      <c r="B516" s="44"/>
      <c r="C516" s="223"/>
      <c r="D516" s="223"/>
      <c r="E516" s="223"/>
      <c r="F516" s="368"/>
      <c r="G516" s="223"/>
      <c r="H516" s="551"/>
      <c r="I516" s="551"/>
      <c r="J516" s="551"/>
      <c r="K516" s="551"/>
      <c r="L516" s="223"/>
      <c r="M516" s="223"/>
      <c r="N516" s="223"/>
      <c r="O516" s="223"/>
      <c r="P516" s="388"/>
      <c r="Q516" s="223"/>
      <c r="R516" s="223"/>
      <c r="S516" s="223"/>
      <c r="T516" s="42"/>
      <c r="U516" s="223"/>
      <c r="V516" s="223"/>
      <c r="W516" s="223"/>
      <c r="X516" s="223"/>
      <c r="Y516" s="223"/>
      <c r="Z516" s="223"/>
      <c r="AA516" s="223"/>
      <c r="AB516" s="223"/>
      <c r="AC516" s="223"/>
      <c r="AD516" s="223"/>
      <c r="AE516" s="223"/>
      <c r="AF516" s="223"/>
      <c r="AG516" s="223"/>
      <c r="AH516" s="223"/>
      <c r="AI516" s="223"/>
      <c r="AJ516" s="223"/>
      <c r="AK516" s="223"/>
    </row>
    <row r="517" spans="1:37" ht="12.75" customHeight="1" x14ac:dyDescent="0.25">
      <c r="A517" s="223"/>
      <c r="B517" s="44"/>
      <c r="C517" s="223"/>
      <c r="D517" s="223"/>
      <c r="E517" s="223"/>
      <c r="F517" s="368"/>
      <c r="G517" s="223"/>
      <c r="H517" s="551"/>
      <c r="I517" s="551"/>
      <c r="J517" s="551"/>
      <c r="K517" s="551"/>
      <c r="L517" s="223"/>
      <c r="M517" s="223"/>
      <c r="N517" s="223"/>
      <c r="O517" s="223"/>
      <c r="P517" s="388"/>
      <c r="Q517" s="223"/>
      <c r="R517" s="223"/>
      <c r="S517" s="223"/>
      <c r="T517" s="42"/>
      <c r="U517" s="223"/>
      <c r="V517" s="223"/>
      <c r="W517" s="223"/>
      <c r="X517" s="223"/>
      <c r="Y517" s="223"/>
      <c r="Z517" s="223"/>
      <c r="AA517" s="223"/>
      <c r="AB517" s="223"/>
      <c r="AC517" s="223"/>
      <c r="AD517" s="223"/>
      <c r="AE517" s="223"/>
      <c r="AF517" s="223"/>
      <c r="AG517" s="223"/>
      <c r="AH517" s="223"/>
      <c r="AI517" s="223"/>
      <c r="AJ517" s="223"/>
      <c r="AK517" s="223"/>
    </row>
    <row r="518" spans="1:37" ht="12.75" customHeight="1" x14ac:dyDescent="0.25">
      <c r="A518" s="223"/>
      <c r="B518" s="44"/>
      <c r="C518" s="223"/>
      <c r="D518" s="223"/>
      <c r="E518" s="223"/>
      <c r="F518" s="368"/>
      <c r="G518" s="223"/>
      <c r="H518" s="551"/>
      <c r="I518" s="551"/>
      <c r="J518" s="551"/>
      <c r="K518" s="551"/>
      <c r="L518" s="223"/>
      <c r="M518" s="223"/>
      <c r="N518" s="223"/>
      <c r="O518" s="223"/>
      <c r="P518" s="388"/>
      <c r="Q518" s="223"/>
      <c r="R518" s="223"/>
      <c r="S518" s="223"/>
      <c r="T518" s="42"/>
      <c r="U518" s="223"/>
      <c r="V518" s="223"/>
      <c r="W518" s="223"/>
      <c r="X518" s="223"/>
      <c r="Y518" s="223"/>
      <c r="Z518" s="223"/>
      <c r="AA518" s="223"/>
      <c r="AB518" s="223"/>
      <c r="AC518" s="223"/>
      <c r="AD518" s="223"/>
      <c r="AE518" s="223"/>
      <c r="AF518" s="223"/>
      <c r="AG518" s="223"/>
      <c r="AH518" s="223"/>
      <c r="AI518" s="223"/>
      <c r="AJ518" s="223"/>
      <c r="AK518" s="223"/>
    </row>
    <row r="519" spans="1:37" ht="12.75" customHeight="1" x14ac:dyDescent="0.25">
      <c r="A519" s="223"/>
      <c r="B519" s="44"/>
      <c r="C519" s="223"/>
      <c r="D519" s="223"/>
      <c r="E519" s="223"/>
      <c r="F519" s="368"/>
      <c r="G519" s="223"/>
      <c r="H519" s="551"/>
      <c r="I519" s="551"/>
      <c r="J519" s="551"/>
      <c r="K519" s="551"/>
      <c r="L519" s="223"/>
      <c r="M519" s="223"/>
      <c r="N519" s="223"/>
      <c r="O519" s="223"/>
      <c r="P519" s="388"/>
      <c r="Q519" s="223"/>
      <c r="R519" s="223"/>
      <c r="S519" s="223"/>
      <c r="T519" s="42"/>
      <c r="U519" s="223"/>
      <c r="V519" s="223"/>
      <c r="W519" s="223"/>
      <c r="X519" s="223"/>
      <c r="Y519" s="223"/>
      <c r="Z519" s="223"/>
      <c r="AA519" s="223"/>
      <c r="AB519" s="223"/>
      <c r="AC519" s="223"/>
      <c r="AD519" s="223"/>
      <c r="AE519" s="223"/>
      <c r="AF519" s="223"/>
      <c r="AG519" s="223"/>
      <c r="AH519" s="223"/>
      <c r="AI519" s="223"/>
      <c r="AJ519" s="223"/>
      <c r="AK519" s="223"/>
    </row>
    <row r="520" spans="1:37" ht="12.75" customHeight="1" x14ac:dyDescent="0.25">
      <c r="A520" s="223"/>
      <c r="B520" s="44"/>
      <c r="C520" s="223"/>
      <c r="D520" s="223"/>
      <c r="E520" s="223"/>
      <c r="F520" s="368"/>
      <c r="G520" s="223"/>
      <c r="H520" s="551"/>
      <c r="I520" s="551"/>
      <c r="J520" s="551"/>
      <c r="K520" s="551"/>
      <c r="L520" s="223"/>
      <c r="M520" s="223"/>
      <c r="N520" s="223"/>
      <c r="O520" s="223"/>
      <c r="P520" s="388"/>
      <c r="Q520" s="223"/>
      <c r="R520" s="223"/>
      <c r="S520" s="223"/>
      <c r="T520" s="42"/>
      <c r="U520" s="223"/>
      <c r="V520" s="223"/>
      <c r="W520" s="223"/>
      <c r="X520" s="223"/>
      <c r="Y520" s="223"/>
      <c r="Z520" s="223"/>
      <c r="AA520" s="223"/>
      <c r="AB520" s="223"/>
      <c r="AC520" s="223"/>
      <c r="AD520" s="223"/>
      <c r="AE520" s="223"/>
      <c r="AF520" s="223"/>
      <c r="AG520" s="223"/>
      <c r="AH520" s="223"/>
      <c r="AI520" s="223"/>
      <c r="AJ520" s="223"/>
      <c r="AK520" s="223"/>
    </row>
    <row r="521" spans="1:37" ht="12.75" customHeight="1" x14ac:dyDescent="0.25">
      <c r="A521" s="223"/>
      <c r="B521" s="44"/>
      <c r="C521" s="223"/>
      <c r="D521" s="223"/>
      <c r="E521" s="223"/>
      <c r="F521" s="368"/>
      <c r="G521" s="223"/>
      <c r="H521" s="551"/>
      <c r="I521" s="551"/>
      <c r="J521" s="551"/>
      <c r="K521" s="551"/>
      <c r="L521" s="223"/>
      <c r="M521" s="223"/>
      <c r="N521" s="223"/>
      <c r="O521" s="223"/>
      <c r="P521" s="388"/>
      <c r="Q521" s="223"/>
      <c r="R521" s="223"/>
      <c r="S521" s="223"/>
      <c r="T521" s="42"/>
      <c r="U521" s="223"/>
      <c r="V521" s="223"/>
      <c r="W521" s="223"/>
      <c r="X521" s="223"/>
      <c r="Y521" s="223"/>
      <c r="Z521" s="223"/>
      <c r="AA521" s="223"/>
      <c r="AB521" s="223"/>
      <c r="AC521" s="223"/>
      <c r="AD521" s="223"/>
      <c r="AE521" s="223"/>
      <c r="AF521" s="223"/>
      <c r="AG521" s="223"/>
      <c r="AH521" s="223"/>
      <c r="AI521" s="223"/>
      <c r="AJ521" s="223"/>
      <c r="AK521" s="223"/>
    </row>
    <row r="522" spans="1:37" ht="12.75" customHeight="1" x14ac:dyDescent="0.25">
      <c r="A522" s="223"/>
      <c r="B522" s="44"/>
      <c r="C522" s="223"/>
      <c r="D522" s="223"/>
      <c r="E522" s="223"/>
      <c r="F522" s="368"/>
      <c r="G522" s="223"/>
      <c r="H522" s="551"/>
      <c r="I522" s="551"/>
      <c r="J522" s="551"/>
      <c r="K522" s="551"/>
      <c r="L522" s="223"/>
      <c r="M522" s="223"/>
      <c r="N522" s="223"/>
      <c r="O522" s="223"/>
      <c r="P522" s="388"/>
      <c r="Q522" s="223"/>
      <c r="R522" s="223"/>
      <c r="S522" s="223"/>
      <c r="T522" s="42"/>
      <c r="U522" s="223"/>
      <c r="V522" s="223"/>
      <c r="W522" s="223"/>
      <c r="X522" s="223"/>
      <c r="Y522" s="223"/>
      <c r="Z522" s="223"/>
      <c r="AA522" s="223"/>
      <c r="AB522" s="223"/>
      <c r="AC522" s="223"/>
      <c r="AD522" s="223"/>
      <c r="AE522" s="223"/>
      <c r="AF522" s="223"/>
      <c r="AG522" s="223"/>
      <c r="AH522" s="223"/>
      <c r="AI522" s="223"/>
      <c r="AJ522" s="223"/>
      <c r="AK522" s="223"/>
    </row>
    <row r="523" spans="1:37" ht="12.75" customHeight="1" x14ac:dyDescent="0.25">
      <c r="A523" s="223"/>
      <c r="B523" s="44"/>
      <c r="C523" s="223"/>
      <c r="D523" s="223"/>
      <c r="E523" s="223"/>
      <c r="F523" s="368"/>
      <c r="G523" s="223"/>
      <c r="H523" s="551"/>
      <c r="I523" s="551"/>
      <c r="J523" s="551"/>
      <c r="K523" s="551"/>
      <c r="L523" s="223"/>
      <c r="M523" s="223"/>
      <c r="N523" s="223"/>
      <c r="O523" s="223"/>
      <c r="P523" s="388"/>
      <c r="Q523" s="223"/>
      <c r="R523" s="223"/>
      <c r="S523" s="223"/>
      <c r="T523" s="42"/>
      <c r="U523" s="223"/>
      <c r="V523" s="223"/>
      <c r="W523" s="223"/>
      <c r="X523" s="223"/>
      <c r="Y523" s="223"/>
      <c r="Z523" s="223"/>
      <c r="AA523" s="223"/>
      <c r="AB523" s="223"/>
      <c r="AC523" s="223"/>
      <c r="AD523" s="223"/>
      <c r="AE523" s="223"/>
      <c r="AF523" s="223"/>
      <c r="AG523" s="223"/>
      <c r="AH523" s="223"/>
      <c r="AI523" s="223"/>
      <c r="AJ523" s="223"/>
      <c r="AK523" s="223"/>
    </row>
    <row r="524" spans="1:37" ht="12.75" customHeight="1" x14ac:dyDescent="0.25">
      <c r="A524" s="223"/>
      <c r="B524" s="44"/>
      <c r="C524" s="223"/>
      <c r="D524" s="223"/>
      <c r="E524" s="223"/>
      <c r="F524" s="368"/>
      <c r="G524" s="223"/>
      <c r="H524" s="551"/>
      <c r="I524" s="551"/>
      <c r="J524" s="551"/>
      <c r="K524" s="551"/>
      <c r="L524" s="223"/>
      <c r="M524" s="223"/>
      <c r="N524" s="223"/>
      <c r="O524" s="223"/>
      <c r="P524" s="388"/>
      <c r="Q524" s="223"/>
      <c r="R524" s="223"/>
      <c r="S524" s="223"/>
      <c r="T524" s="42"/>
      <c r="U524" s="223"/>
      <c r="V524" s="223"/>
      <c r="W524" s="223"/>
      <c r="X524" s="223"/>
      <c r="Y524" s="223"/>
      <c r="Z524" s="223"/>
      <c r="AA524" s="223"/>
      <c r="AB524" s="223"/>
      <c r="AC524" s="223"/>
      <c r="AD524" s="223"/>
      <c r="AE524" s="223"/>
      <c r="AF524" s="223"/>
      <c r="AG524" s="223"/>
      <c r="AH524" s="223"/>
      <c r="AI524" s="223"/>
      <c r="AJ524" s="223"/>
      <c r="AK524" s="223"/>
    </row>
    <row r="525" spans="1:37" ht="12.75" customHeight="1" x14ac:dyDescent="0.25">
      <c r="A525" s="223"/>
      <c r="B525" s="44"/>
      <c r="C525" s="223"/>
      <c r="D525" s="223"/>
      <c r="E525" s="223"/>
      <c r="F525" s="368"/>
      <c r="G525" s="223"/>
      <c r="H525" s="551"/>
      <c r="I525" s="551"/>
      <c r="J525" s="551"/>
      <c r="K525" s="551"/>
      <c r="L525" s="223"/>
      <c r="M525" s="223"/>
      <c r="N525" s="223"/>
      <c r="O525" s="223"/>
      <c r="P525" s="388"/>
      <c r="Q525" s="223"/>
      <c r="R525" s="223"/>
      <c r="S525" s="223"/>
      <c r="T525" s="42"/>
      <c r="U525" s="223"/>
      <c r="V525" s="223"/>
      <c r="W525" s="223"/>
      <c r="X525" s="223"/>
      <c r="Y525" s="223"/>
      <c r="Z525" s="223"/>
      <c r="AA525" s="223"/>
      <c r="AB525" s="223"/>
      <c r="AC525" s="223"/>
      <c r="AD525" s="223"/>
      <c r="AE525" s="223"/>
      <c r="AF525" s="223"/>
      <c r="AG525" s="223"/>
      <c r="AH525" s="223"/>
      <c r="AI525" s="223"/>
      <c r="AJ525" s="223"/>
      <c r="AK525" s="223"/>
    </row>
    <row r="526" spans="1:37" ht="12.75" customHeight="1" x14ac:dyDescent="0.25">
      <c r="A526" s="223"/>
      <c r="B526" s="44"/>
      <c r="C526" s="223"/>
      <c r="D526" s="223"/>
      <c r="E526" s="223"/>
      <c r="F526" s="368"/>
      <c r="G526" s="223"/>
      <c r="H526" s="551"/>
      <c r="I526" s="551"/>
      <c r="J526" s="551"/>
      <c r="K526" s="551"/>
      <c r="L526" s="223"/>
      <c r="M526" s="223"/>
      <c r="N526" s="223"/>
      <c r="O526" s="223"/>
      <c r="P526" s="388"/>
      <c r="Q526" s="223"/>
      <c r="R526" s="223"/>
      <c r="S526" s="223"/>
      <c r="T526" s="42"/>
      <c r="U526" s="223"/>
      <c r="V526" s="223"/>
      <c r="W526" s="223"/>
      <c r="X526" s="223"/>
      <c r="Y526" s="223"/>
      <c r="Z526" s="223"/>
      <c r="AA526" s="223"/>
      <c r="AB526" s="223"/>
      <c r="AC526" s="223"/>
      <c r="AD526" s="223"/>
      <c r="AE526" s="223"/>
      <c r="AF526" s="223"/>
      <c r="AG526" s="223"/>
      <c r="AH526" s="223"/>
      <c r="AI526" s="223"/>
      <c r="AJ526" s="223"/>
      <c r="AK526" s="223"/>
    </row>
    <row r="527" spans="1:37" ht="12.75" customHeight="1" x14ac:dyDescent="0.25">
      <c r="A527" s="223"/>
      <c r="B527" s="44"/>
      <c r="C527" s="223"/>
      <c r="D527" s="223"/>
      <c r="E527" s="223"/>
      <c r="F527" s="368"/>
      <c r="G527" s="223"/>
      <c r="H527" s="551"/>
      <c r="I527" s="551"/>
      <c r="J527" s="551"/>
      <c r="K527" s="551"/>
      <c r="L527" s="223"/>
      <c r="M527" s="223"/>
      <c r="N527" s="223"/>
      <c r="O527" s="223"/>
      <c r="P527" s="388"/>
      <c r="Q527" s="223"/>
      <c r="R527" s="223"/>
      <c r="S527" s="223"/>
      <c r="T527" s="42"/>
      <c r="U527" s="223"/>
      <c r="V527" s="223"/>
      <c r="W527" s="223"/>
      <c r="X527" s="223"/>
      <c r="Y527" s="223"/>
      <c r="Z527" s="223"/>
      <c r="AA527" s="223"/>
      <c r="AB527" s="223"/>
      <c r="AC527" s="223"/>
      <c r="AD527" s="223"/>
      <c r="AE527" s="223"/>
      <c r="AF527" s="223"/>
      <c r="AG527" s="223"/>
      <c r="AH527" s="223"/>
      <c r="AI527" s="223"/>
      <c r="AJ527" s="223"/>
      <c r="AK527" s="223"/>
    </row>
    <row r="528" spans="1:37" ht="12.75" customHeight="1" x14ac:dyDescent="0.25">
      <c r="A528" s="223"/>
      <c r="B528" s="44"/>
      <c r="C528" s="223"/>
      <c r="D528" s="223"/>
      <c r="E528" s="223"/>
      <c r="F528" s="368"/>
      <c r="G528" s="223"/>
      <c r="H528" s="551"/>
      <c r="I528" s="551"/>
      <c r="J528" s="551"/>
      <c r="K528" s="551"/>
      <c r="L528" s="223"/>
      <c r="M528" s="223"/>
      <c r="N528" s="223"/>
      <c r="O528" s="223"/>
      <c r="P528" s="388"/>
      <c r="Q528" s="223"/>
      <c r="R528" s="223"/>
      <c r="S528" s="223"/>
      <c r="T528" s="42"/>
      <c r="U528" s="223"/>
      <c r="V528" s="223"/>
      <c r="W528" s="223"/>
      <c r="X528" s="223"/>
      <c r="Y528" s="223"/>
      <c r="Z528" s="223"/>
      <c r="AA528" s="223"/>
      <c r="AB528" s="223"/>
      <c r="AC528" s="223"/>
      <c r="AD528" s="223"/>
      <c r="AE528" s="223"/>
      <c r="AF528" s="223"/>
      <c r="AG528" s="223"/>
      <c r="AH528" s="223"/>
      <c r="AI528" s="223"/>
      <c r="AJ528" s="223"/>
      <c r="AK528" s="223"/>
    </row>
    <row r="529" spans="1:37" ht="12.75" customHeight="1" x14ac:dyDescent="0.25">
      <c r="A529" s="223"/>
      <c r="B529" s="44"/>
      <c r="C529" s="223"/>
      <c r="D529" s="223"/>
      <c r="E529" s="223"/>
      <c r="F529" s="368"/>
      <c r="G529" s="223"/>
      <c r="H529" s="551"/>
      <c r="I529" s="551"/>
      <c r="J529" s="551"/>
      <c r="K529" s="551"/>
      <c r="L529" s="223"/>
      <c r="M529" s="223"/>
      <c r="N529" s="223"/>
      <c r="O529" s="223"/>
      <c r="P529" s="388"/>
      <c r="Q529" s="223"/>
      <c r="R529" s="223"/>
      <c r="S529" s="223"/>
      <c r="T529" s="42"/>
      <c r="U529" s="223"/>
      <c r="V529" s="223"/>
      <c r="W529" s="223"/>
      <c r="X529" s="223"/>
      <c r="Y529" s="223"/>
      <c r="Z529" s="223"/>
      <c r="AA529" s="223"/>
      <c r="AB529" s="223"/>
      <c r="AC529" s="223"/>
      <c r="AD529" s="223"/>
      <c r="AE529" s="223"/>
      <c r="AF529" s="223"/>
      <c r="AG529" s="223"/>
      <c r="AH529" s="223"/>
      <c r="AI529" s="223"/>
      <c r="AJ529" s="223"/>
      <c r="AK529" s="223"/>
    </row>
    <row r="530" spans="1:37" ht="12.75" customHeight="1" x14ac:dyDescent="0.25">
      <c r="A530" s="223"/>
      <c r="B530" s="44"/>
      <c r="C530" s="223"/>
      <c r="D530" s="223"/>
      <c r="E530" s="223"/>
      <c r="F530" s="368"/>
      <c r="G530" s="223"/>
      <c r="H530" s="551"/>
      <c r="I530" s="551"/>
      <c r="J530" s="551"/>
      <c r="K530" s="551"/>
      <c r="L530" s="223"/>
      <c r="M530" s="223"/>
      <c r="N530" s="223"/>
      <c r="O530" s="223"/>
      <c r="P530" s="388"/>
      <c r="Q530" s="223"/>
      <c r="R530" s="223"/>
      <c r="S530" s="223"/>
      <c r="T530" s="42"/>
      <c r="U530" s="223"/>
      <c r="V530" s="223"/>
      <c r="W530" s="223"/>
      <c r="X530" s="223"/>
      <c r="Y530" s="223"/>
      <c r="Z530" s="223"/>
      <c r="AA530" s="223"/>
      <c r="AB530" s="223"/>
      <c r="AC530" s="223"/>
      <c r="AD530" s="223"/>
      <c r="AE530" s="223"/>
      <c r="AF530" s="223"/>
      <c r="AG530" s="223"/>
      <c r="AH530" s="223"/>
      <c r="AI530" s="223"/>
      <c r="AJ530" s="223"/>
      <c r="AK530" s="223"/>
    </row>
    <row r="531" spans="1:37" ht="12.75" customHeight="1" x14ac:dyDescent="0.25">
      <c r="A531" s="223"/>
      <c r="B531" s="44"/>
      <c r="C531" s="223"/>
      <c r="D531" s="223"/>
      <c r="E531" s="223"/>
      <c r="F531" s="368"/>
      <c r="G531" s="223"/>
      <c r="H531" s="551"/>
      <c r="I531" s="551"/>
      <c r="J531" s="551"/>
      <c r="K531" s="551"/>
      <c r="L531" s="223"/>
      <c r="M531" s="223"/>
      <c r="N531" s="223"/>
      <c r="O531" s="223"/>
      <c r="P531" s="388"/>
      <c r="Q531" s="223"/>
      <c r="R531" s="223"/>
      <c r="S531" s="223"/>
      <c r="T531" s="42"/>
      <c r="U531" s="223"/>
      <c r="V531" s="223"/>
      <c r="W531" s="223"/>
      <c r="X531" s="223"/>
      <c r="Y531" s="223"/>
      <c r="Z531" s="223"/>
      <c r="AA531" s="223"/>
      <c r="AB531" s="223"/>
      <c r="AC531" s="223"/>
      <c r="AD531" s="223"/>
      <c r="AE531" s="223"/>
      <c r="AF531" s="223"/>
      <c r="AG531" s="223"/>
      <c r="AH531" s="223"/>
      <c r="AI531" s="223"/>
      <c r="AJ531" s="223"/>
      <c r="AK531" s="223"/>
    </row>
    <row r="532" spans="1:37" ht="12.75" customHeight="1" x14ac:dyDescent="0.25">
      <c r="A532" s="223"/>
      <c r="B532" s="44"/>
      <c r="C532" s="223"/>
      <c r="D532" s="223"/>
      <c r="E532" s="223"/>
      <c r="F532" s="368"/>
      <c r="G532" s="223"/>
      <c r="H532" s="551"/>
      <c r="I532" s="551"/>
      <c r="J532" s="551"/>
      <c r="K532" s="551"/>
      <c r="L532" s="223"/>
      <c r="M532" s="223"/>
      <c r="N532" s="223"/>
      <c r="O532" s="223"/>
      <c r="P532" s="388"/>
      <c r="Q532" s="223"/>
      <c r="R532" s="223"/>
      <c r="S532" s="223"/>
      <c r="T532" s="42"/>
      <c r="U532" s="223"/>
      <c r="V532" s="223"/>
      <c r="W532" s="223"/>
      <c r="X532" s="223"/>
      <c r="Y532" s="223"/>
      <c r="Z532" s="223"/>
      <c r="AA532" s="223"/>
      <c r="AB532" s="223"/>
      <c r="AC532" s="223"/>
      <c r="AD532" s="223"/>
      <c r="AE532" s="223"/>
      <c r="AF532" s="223"/>
      <c r="AG532" s="223"/>
      <c r="AH532" s="223"/>
      <c r="AI532" s="223"/>
      <c r="AJ532" s="223"/>
      <c r="AK532" s="223"/>
    </row>
    <row r="533" spans="1:37" ht="12.75" customHeight="1" x14ac:dyDescent="0.25">
      <c r="A533" s="223"/>
      <c r="B533" s="44"/>
      <c r="C533" s="223"/>
      <c r="D533" s="223"/>
      <c r="E533" s="223"/>
      <c r="F533" s="368"/>
      <c r="G533" s="223"/>
      <c r="H533" s="551"/>
      <c r="I533" s="551"/>
      <c r="J533" s="551"/>
      <c r="K533" s="551"/>
      <c r="L533" s="223"/>
      <c r="M533" s="223"/>
      <c r="N533" s="223"/>
      <c r="O533" s="223"/>
      <c r="P533" s="388"/>
      <c r="Q533" s="223"/>
      <c r="R533" s="223"/>
      <c r="S533" s="223"/>
      <c r="T533" s="42"/>
      <c r="U533" s="223"/>
      <c r="V533" s="223"/>
      <c r="W533" s="223"/>
      <c r="X533" s="223"/>
      <c r="Y533" s="223"/>
      <c r="Z533" s="223"/>
      <c r="AA533" s="223"/>
      <c r="AB533" s="223"/>
      <c r="AC533" s="223"/>
      <c r="AD533" s="223"/>
      <c r="AE533" s="223"/>
      <c r="AF533" s="223"/>
      <c r="AG533" s="223"/>
      <c r="AH533" s="223"/>
      <c r="AI533" s="223"/>
      <c r="AJ533" s="223"/>
      <c r="AK533" s="223"/>
    </row>
    <row r="534" spans="1:37" ht="12.75" customHeight="1" x14ac:dyDescent="0.25">
      <c r="A534" s="223"/>
      <c r="B534" s="44"/>
      <c r="C534" s="223"/>
      <c r="D534" s="223"/>
      <c r="E534" s="223"/>
      <c r="F534" s="368"/>
      <c r="G534" s="223"/>
      <c r="H534" s="551"/>
      <c r="I534" s="551"/>
      <c r="J534" s="551"/>
      <c r="K534" s="551"/>
      <c r="L534" s="223"/>
      <c r="M534" s="223"/>
      <c r="N534" s="223"/>
      <c r="O534" s="223"/>
      <c r="P534" s="388"/>
      <c r="Q534" s="223"/>
      <c r="R534" s="223"/>
      <c r="S534" s="223"/>
      <c r="T534" s="42"/>
      <c r="U534" s="223"/>
      <c r="V534" s="223"/>
      <c r="W534" s="223"/>
      <c r="X534" s="223"/>
      <c r="Y534" s="223"/>
      <c r="Z534" s="223"/>
      <c r="AA534" s="223"/>
      <c r="AB534" s="223"/>
      <c r="AC534" s="223"/>
      <c r="AD534" s="223"/>
      <c r="AE534" s="223"/>
      <c r="AF534" s="223"/>
      <c r="AG534" s="223"/>
      <c r="AH534" s="223"/>
      <c r="AI534" s="223"/>
      <c r="AJ534" s="223"/>
      <c r="AK534" s="223"/>
    </row>
    <row r="535" spans="1:37" ht="12.75" customHeight="1" x14ac:dyDescent="0.25">
      <c r="A535" s="223"/>
      <c r="B535" s="44"/>
      <c r="C535" s="223"/>
      <c r="D535" s="223"/>
      <c r="E535" s="223"/>
      <c r="F535" s="368"/>
      <c r="G535" s="223"/>
      <c r="H535" s="551"/>
      <c r="I535" s="551"/>
      <c r="J535" s="551"/>
      <c r="K535" s="551"/>
      <c r="L535" s="223"/>
      <c r="M535" s="223"/>
      <c r="N535" s="223"/>
      <c r="O535" s="223"/>
      <c r="P535" s="388"/>
      <c r="Q535" s="223"/>
      <c r="R535" s="223"/>
      <c r="S535" s="223"/>
      <c r="T535" s="42"/>
      <c r="U535" s="223"/>
      <c r="V535" s="223"/>
      <c r="W535" s="223"/>
      <c r="X535" s="223"/>
      <c r="Y535" s="223"/>
      <c r="Z535" s="223"/>
      <c r="AA535" s="223"/>
      <c r="AB535" s="223"/>
      <c r="AC535" s="223"/>
      <c r="AD535" s="223"/>
      <c r="AE535" s="223"/>
      <c r="AF535" s="223"/>
      <c r="AG535" s="223"/>
      <c r="AH535" s="223"/>
      <c r="AI535" s="223"/>
      <c r="AJ535" s="223"/>
      <c r="AK535" s="223"/>
    </row>
    <row r="536" spans="1:37" ht="12.75" customHeight="1" x14ac:dyDescent="0.25">
      <c r="A536" s="223"/>
      <c r="B536" s="44"/>
      <c r="C536" s="223"/>
      <c r="D536" s="223"/>
      <c r="E536" s="223"/>
      <c r="F536" s="368"/>
      <c r="G536" s="223"/>
      <c r="H536" s="551"/>
      <c r="I536" s="551"/>
      <c r="J536" s="551"/>
      <c r="K536" s="551"/>
      <c r="L536" s="223"/>
      <c r="M536" s="223"/>
      <c r="N536" s="223"/>
      <c r="O536" s="223"/>
      <c r="P536" s="388"/>
      <c r="Q536" s="223"/>
      <c r="R536" s="223"/>
      <c r="S536" s="223"/>
      <c r="T536" s="42"/>
      <c r="U536" s="223"/>
      <c r="V536" s="223"/>
      <c r="W536" s="223"/>
      <c r="X536" s="223"/>
      <c r="Y536" s="223"/>
      <c r="Z536" s="223"/>
      <c r="AA536" s="223"/>
      <c r="AB536" s="223"/>
      <c r="AC536" s="223"/>
      <c r="AD536" s="223"/>
      <c r="AE536" s="223"/>
      <c r="AF536" s="223"/>
      <c r="AG536" s="223"/>
      <c r="AH536" s="223"/>
      <c r="AI536" s="223"/>
      <c r="AJ536" s="223"/>
      <c r="AK536" s="223"/>
    </row>
    <row r="537" spans="1:37" ht="12.75" customHeight="1" x14ac:dyDescent="0.25">
      <c r="A537" s="223"/>
      <c r="B537" s="44"/>
      <c r="C537" s="223"/>
      <c r="D537" s="223"/>
      <c r="E537" s="223"/>
      <c r="F537" s="368"/>
      <c r="G537" s="223"/>
      <c r="H537" s="551"/>
      <c r="I537" s="551"/>
      <c r="J537" s="551"/>
      <c r="K537" s="551"/>
      <c r="L537" s="223"/>
      <c r="M537" s="223"/>
      <c r="N537" s="223"/>
      <c r="O537" s="223"/>
      <c r="P537" s="388"/>
      <c r="Q537" s="223"/>
      <c r="R537" s="223"/>
      <c r="S537" s="223"/>
      <c r="T537" s="42"/>
      <c r="U537" s="223"/>
      <c r="V537" s="223"/>
      <c r="W537" s="223"/>
      <c r="X537" s="223"/>
      <c r="Y537" s="223"/>
      <c r="Z537" s="223"/>
      <c r="AA537" s="223"/>
      <c r="AB537" s="223"/>
      <c r="AC537" s="223"/>
      <c r="AD537" s="223"/>
      <c r="AE537" s="223"/>
      <c r="AF537" s="223"/>
      <c r="AG537" s="223"/>
      <c r="AH537" s="223"/>
      <c r="AI537" s="223"/>
      <c r="AJ537" s="223"/>
      <c r="AK537" s="223"/>
    </row>
    <row r="538" spans="1:37" ht="12.75" customHeight="1" x14ac:dyDescent="0.25">
      <c r="A538" s="223"/>
      <c r="B538" s="44"/>
      <c r="C538" s="223"/>
      <c r="D538" s="223"/>
      <c r="E538" s="223"/>
      <c r="F538" s="368"/>
      <c r="G538" s="223"/>
      <c r="H538" s="551"/>
      <c r="I538" s="551"/>
      <c r="J538" s="551"/>
      <c r="K538" s="551"/>
      <c r="L538" s="223"/>
      <c r="M538" s="223"/>
      <c r="N538" s="223"/>
      <c r="O538" s="223"/>
      <c r="P538" s="388"/>
      <c r="Q538" s="223"/>
      <c r="R538" s="223"/>
      <c r="S538" s="223"/>
      <c r="T538" s="42"/>
      <c r="U538" s="223"/>
      <c r="V538" s="223"/>
      <c r="W538" s="223"/>
      <c r="X538" s="223"/>
      <c r="Y538" s="223"/>
      <c r="Z538" s="223"/>
      <c r="AA538" s="223"/>
      <c r="AB538" s="223"/>
      <c r="AC538" s="223"/>
      <c r="AD538" s="223"/>
      <c r="AE538" s="223"/>
      <c r="AF538" s="223"/>
      <c r="AG538" s="223"/>
      <c r="AH538" s="223"/>
      <c r="AI538" s="223"/>
      <c r="AJ538" s="223"/>
      <c r="AK538" s="223"/>
    </row>
    <row r="539" spans="1:37" ht="12.75" customHeight="1" x14ac:dyDescent="0.25">
      <c r="A539" s="223"/>
      <c r="B539" s="44"/>
      <c r="C539" s="223"/>
      <c r="D539" s="223"/>
      <c r="E539" s="223"/>
      <c r="F539" s="368"/>
      <c r="G539" s="223"/>
      <c r="H539" s="551"/>
      <c r="I539" s="551"/>
      <c r="J539" s="551"/>
      <c r="K539" s="551"/>
      <c r="L539" s="223"/>
      <c r="M539" s="223"/>
      <c r="N539" s="223"/>
      <c r="O539" s="223"/>
      <c r="P539" s="388"/>
      <c r="Q539" s="223"/>
      <c r="R539" s="223"/>
      <c r="S539" s="223"/>
      <c r="T539" s="42"/>
      <c r="U539" s="223"/>
      <c r="V539" s="223"/>
      <c r="W539" s="223"/>
      <c r="X539" s="223"/>
      <c r="Y539" s="223"/>
      <c r="Z539" s="223"/>
      <c r="AA539" s="223"/>
      <c r="AB539" s="223"/>
      <c r="AC539" s="223"/>
      <c r="AD539" s="223"/>
      <c r="AE539" s="223"/>
      <c r="AF539" s="223"/>
      <c r="AG539" s="223"/>
      <c r="AH539" s="223"/>
      <c r="AI539" s="223"/>
      <c r="AJ539" s="223"/>
      <c r="AK539" s="223"/>
    </row>
    <row r="540" spans="1:37" ht="12.75" customHeight="1" x14ac:dyDescent="0.25">
      <c r="A540" s="223"/>
      <c r="B540" s="44"/>
      <c r="C540" s="223"/>
      <c r="D540" s="223"/>
      <c r="E540" s="223"/>
      <c r="F540" s="368"/>
      <c r="G540" s="223"/>
      <c r="H540" s="551"/>
      <c r="I540" s="551"/>
      <c r="J540" s="551"/>
      <c r="K540" s="551"/>
      <c r="L540" s="223"/>
      <c r="M540" s="223"/>
      <c r="N540" s="223"/>
      <c r="O540" s="223"/>
      <c r="P540" s="388"/>
      <c r="Q540" s="223"/>
      <c r="R540" s="223"/>
      <c r="S540" s="223"/>
      <c r="T540" s="42"/>
      <c r="U540" s="223"/>
      <c r="V540" s="223"/>
      <c r="W540" s="223"/>
      <c r="X540" s="223"/>
      <c r="Y540" s="223"/>
      <c r="Z540" s="223"/>
      <c r="AA540" s="223"/>
      <c r="AB540" s="223"/>
      <c r="AC540" s="223"/>
      <c r="AD540" s="223"/>
      <c r="AE540" s="223"/>
      <c r="AF540" s="223"/>
      <c r="AG540" s="223"/>
      <c r="AH540" s="223"/>
      <c r="AI540" s="223"/>
      <c r="AJ540" s="223"/>
      <c r="AK540" s="223"/>
    </row>
    <row r="541" spans="1:37" ht="12.75" customHeight="1" x14ac:dyDescent="0.25">
      <c r="A541" s="223"/>
      <c r="B541" s="44"/>
      <c r="C541" s="223"/>
      <c r="D541" s="223"/>
      <c r="E541" s="223"/>
      <c r="F541" s="368"/>
      <c r="G541" s="223"/>
      <c r="H541" s="551"/>
      <c r="I541" s="551"/>
      <c r="J541" s="551"/>
      <c r="K541" s="551"/>
      <c r="L541" s="223"/>
      <c r="M541" s="223"/>
      <c r="N541" s="223"/>
      <c r="O541" s="223"/>
      <c r="P541" s="388"/>
      <c r="Q541" s="223"/>
      <c r="R541" s="223"/>
      <c r="S541" s="223"/>
      <c r="T541" s="42"/>
      <c r="U541" s="223"/>
      <c r="V541" s="223"/>
      <c r="W541" s="223"/>
      <c r="X541" s="223"/>
      <c r="Y541" s="223"/>
      <c r="Z541" s="223"/>
      <c r="AA541" s="223"/>
      <c r="AB541" s="223"/>
      <c r="AC541" s="223"/>
      <c r="AD541" s="223"/>
      <c r="AE541" s="223"/>
      <c r="AF541" s="223"/>
      <c r="AG541" s="223"/>
      <c r="AH541" s="223"/>
      <c r="AI541" s="223"/>
      <c r="AJ541" s="223"/>
      <c r="AK541" s="223"/>
    </row>
    <row r="542" spans="1:37" ht="12.75" customHeight="1" x14ac:dyDescent="0.25">
      <c r="A542" s="223"/>
      <c r="B542" s="44"/>
      <c r="C542" s="223"/>
      <c r="D542" s="223"/>
      <c r="E542" s="223"/>
      <c r="F542" s="368"/>
      <c r="G542" s="223"/>
      <c r="H542" s="551"/>
      <c r="I542" s="551"/>
      <c r="J542" s="551"/>
      <c r="K542" s="551"/>
      <c r="L542" s="223"/>
      <c r="M542" s="223"/>
      <c r="N542" s="223"/>
      <c r="O542" s="223"/>
      <c r="P542" s="388"/>
      <c r="Q542" s="223"/>
      <c r="R542" s="223"/>
      <c r="S542" s="223"/>
      <c r="T542" s="42"/>
      <c r="U542" s="223"/>
      <c r="V542" s="223"/>
      <c r="W542" s="223"/>
      <c r="X542" s="223"/>
      <c r="Y542" s="223"/>
      <c r="Z542" s="223"/>
      <c r="AA542" s="223"/>
      <c r="AB542" s="223"/>
      <c r="AC542" s="223"/>
      <c r="AD542" s="223"/>
      <c r="AE542" s="223"/>
      <c r="AF542" s="223"/>
      <c r="AG542" s="223"/>
      <c r="AH542" s="223"/>
      <c r="AI542" s="223"/>
      <c r="AJ542" s="223"/>
      <c r="AK542" s="223"/>
    </row>
    <row r="543" spans="1:37" ht="12.75" customHeight="1" x14ac:dyDescent="0.25">
      <c r="A543" s="223"/>
      <c r="B543" s="44"/>
      <c r="C543" s="223"/>
      <c r="D543" s="223"/>
      <c r="E543" s="223"/>
      <c r="F543" s="368"/>
      <c r="G543" s="223"/>
      <c r="H543" s="551"/>
      <c r="I543" s="551"/>
      <c r="J543" s="551"/>
      <c r="K543" s="551"/>
      <c r="L543" s="223"/>
      <c r="M543" s="223"/>
      <c r="N543" s="223"/>
      <c r="O543" s="223"/>
      <c r="P543" s="388"/>
      <c r="Q543" s="223"/>
      <c r="R543" s="223"/>
      <c r="S543" s="223"/>
      <c r="T543" s="42"/>
      <c r="U543" s="223"/>
      <c r="V543" s="223"/>
      <c r="W543" s="223"/>
      <c r="X543" s="223"/>
      <c r="Y543" s="223"/>
      <c r="Z543" s="223"/>
      <c r="AA543" s="223"/>
      <c r="AB543" s="223"/>
      <c r="AC543" s="223"/>
      <c r="AD543" s="223"/>
      <c r="AE543" s="223"/>
      <c r="AF543" s="223"/>
      <c r="AG543" s="223"/>
      <c r="AH543" s="223"/>
      <c r="AI543" s="223"/>
      <c r="AJ543" s="223"/>
      <c r="AK543" s="223"/>
    </row>
    <row r="544" spans="1:37" ht="12.75" customHeight="1" x14ac:dyDescent="0.25">
      <c r="A544" s="223"/>
      <c r="B544" s="44"/>
      <c r="C544" s="223"/>
      <c r="D544" s="223"/>
      <c r="E544" s="223"/>
      <c r="F544" s="368"/>
      <c r="G544" s="223"/>
      <c r="H544" s="551"/>
      <c r="I544" s="551"/>
      <c r="J544" s="551"/>
      <c r="K544" s="551"/>
      <c r="L544" s="223"/>
      <c r="M544" s="223"/>
      <c r="N544" s="223"/>
      <c r="O544" s="223"/>
      <c r="P544" s="388"/>
      <c r="Q544" s="223"/>
      <c r="R544" s="223"/>
      <c r="S544" s="223"/>
      <c r="T544" s="42"/>
      <c r="U544" s="223"/>
      <c r="V544" s="223"/>
      <c r="W544" s="223"/>
      <c r="X544" s="223"/>
      <c r="Y544" s="223"/>
      <c r="Z544" s="223"/>
      <c r="AA544" s="223"/>
      <c r="AB544" s="223"/>
      <c r="AC544" s="223"/>
      <c r="AD544" s="223"/>
      <c r="AE544" s="223"/>
      <c r="AF544" s="223"/>
      <c r="AG544" s="223"/>
      <c r="AH544" s="223"/>
      <c r="AI544" s="223"/>
      <c r="AJ544" s="223"/>
      <c r="AK544" s="223"/>
    </row>
    <row r="545" spans="1:37" ht="12.75" customHeight="1" x14ac:dyDescent="0.25">
      <c r="A545" s="223"/>
      <c r="B545" s="44"/>
      <c r="C545" s="223"/>
      <c r="D545" s="223"/>
      <c r="E545" s="223"/>
      <c r="F545" s="368"/>
      <c r="G545" s="223"/>
      <c r="H545" s="551"/>
      <c r="I545" s="551"/>
      <c r="J545" s="551"/>
      <c r="K545" s="551"/>
      <c r="L545" s="223"/>
      <c r="M545" s="223"/>
      <c r="N545" s="223"/>
      <c r="O545" s="223"/>
      <c r="P545" s="388"/>
      <c r="Q545" s="223"/>
      <c r="R545" s="223"/>
      <c r="S545" s="223"/>
      <c r="T545" s="42"/>
      <c r="U545" s="223"/>
      <c r="V545" s="223"/>
      <c r="W545" s="223"/>
      <c r="X545" s="223"/>
      <c r="Y545" s="223"/>
      <c r="Z545" s="223"/>
      <c r="AA545" s="223"/>
      <c r="AB545" s="223"/>
      <c r="AC545" s="223"/>
      <c r="AD545" s="223"/>
      <c r="AE545" s="223"/>
      <c r="AF545" s="223"/>
      <c r="AG545" s="223"/>
      <c r="AH545" s="223"/>
      <c r="AI545" s="223"/>
      <c r="AJ545" s="223"/>
      <c r="AK545" s="223"/>
    </row>
    <row r="546" spans="1:37" ht="12.75" customHeight="1" x14ac:dyDescent="0.25">
      <c r="A546" s="223"/>
      <c r="B546" s="44"/>
      <c r="C546" s="223"/>
      <c r="D546" s="223"/>
      <c r="E546" s="223"/>
      <c r="F546" s="368"/>
      <c r="G546" s="223"/>
      <c r="H546" s="551"/>
      <c r="I546" s="551"/>
      <c r="J546" s="551"/>
      <c r="K546" s="551"/>
      <c r="L546" s="223"/>
      <c r="M546" s="223"/>
      <c r="N546" s="223"/>
      <c r="O546" s="223"/>
      <c r="P546" s="388"/>
      <c r="Q546" s="223"/>
      <c r="R546" s="223"/>
      <c r="S546" s="223"/>
      <c r="T546" s="42"/>
      <c r="U546" s="223"/>
      <c r="V546" s="223"/>
      <c r="W546" s="223"/>
      <c r="X546" s="223"/>
      <c r="Y546" s="223"/>
      <c r="Z546" s="223"/>
      <c r="AA546" s="223"/>
      <c r="AB546" s="223"/>
      <c r="AC546" s="223"/>
      <c r="AD546" s="223"/>
      <c r="AE546" s="223"/>
      <c r="AF546" s="223"/>
      <c r="AG546" s="223"/>
      <c r="AH546" s="223"/>
      <c r="AI546" s="223"/>
      <c r="AJ546" s="223"/>
      <c r="AK546" s="223"/>
    </row>
    <row r="547" spans="1:37" ht="12.75" customHeight="1" x14ac:dyDescent="0.25">
      <c r="A547" s="223"/>
      <c r="B547" s="44"/>
      <c r="C547" s="223"/>
      <c r="D547" s="223"/>
      <c r="E547" s="223"/>
      <c r="F547" s="368"/>
      <c r="G547" s="223"/>
      <c r="H547" s="551"/>
      <c r="I547" s="551"/>
      <c r="J547" s="551"/>
      <c r="K547" s="551"/>
      <c r="L547" s="223"/>
      <c r="M547" s="223"/>
      <c r="N547" s="223"/>
      <c r="O547" s="223"/>
      <c r="P547" s="388"/>
      <c r="Q547" s="223"/>
      <c r="R547" s="223"/>
      <c r="S547" s="223"/>
      <c r="T547" s="42"/>
      <c r="U547" s="223"/>
      <c r="V547" s="223"/>
      <c r="W547" s="223"/>
      <c r="X547" s="223"/>
      <c r="Y547" s="223"/>
      <c r="Z547" s="223"/>
      <c r="AA547" s="223"/>
      <c r="AB547" s="223"/>
      <c r="AC547" s="223"/>
      <c r="AD547" s="223"/>
      <c r="AE547" s="223"/>
      <c r="AF547" s="223"/>
      <c r="AG547" s="223"/>
      <c r="AH547" s="223"/>
      <c r="AI547" s="223"/>
      <c r="AJ547" s="223"/>
      <c r="AK547" s="223"/>
    </row>
    <row r="548" spans="1:37" ht="12.75" customHeight="1" x14ac:dyDescent="0.25">
      <c r="A548" s="223"/>
      <c r="B548" s="44"/>
      <c r="C548" s="223"/>
      <c r="D548" s="223"/>
      <c r="E548" s="223"/>
      <c r="F548" s="368"/>
      <c r="G548" s="223"/>
      <c r="H548" s="551"/>
      <c r="I548" s="551"/>
      <c r="J548" s="551"/>
      <c r="K548" s="551"/>
      <c r="L548" s="223"/>
      <c r="M548" s="223"/>
      <c r="N548" s="223"/>
      <c r="O548" s="223"/>
      <c r="P548" s="388"/>
      <c r="Q548" s="223"/>
      <c r="R548" s="223"/>
      <c r="S548" s="223"/>
      <c r="T548" s="42"/>
      <c r="U548" s="223"/>
      <c r="V548" s="223"/>
      <c r="W548" s="223"/>
      <c r="X548" s="223"/>
      <c r="Y548" s="223"/>
      <c r="Z548" s="223"/>
      <c r="AA548" s="223"/>
      <c r="AB548" s="223"/>
      <c r="AC548" s="223"/>
      <c r="AD548" s="223"/>
      <c r="AE548" s="223"/>
      <c r="AF548" s="223"/>
      <c r="AG548" s="223"/>
      <c r="AH548" s="223"/>
      <c r="AI548" s="223"/>
      <c r="AJ548" s="223"/>
      <c r="AK548" s="223"/>
    </row>
    <row r="549" spans="1:37" ht="12.75" customHeight="1" x14ac:dyDescent="0.25">
      <c r="A549" s="223"/>
      <c r="B549" s="44"/>
      <c r="C549" s="223"/>
      <c r="D549" s="223"/>
      <c r="E549" s="223"/>
      <c r="F549" s="368"/>
      <c r="G549" s="223"/>
      <c r="H549" s="551"/>
      <c r="I549" s="551"/>
      <c r="J549" s="551"/>
      <c r="K549" s="551"/>
      <c r="L549" s="223"/>
      <c r="M549" s="223"/>
      <c r="N549" s="223"/>
      <c r="O549" s="223"/>
      <c r="P549" s="388"/>
      <c r="Q549" s="223"/>
      <c r="R549" s="223"/>
      <c r="S549" s="223"/>
      <c r="T549" s="42"/>
      <c r="U549" s="223"/>
      <c r="V549" s="223"/>
      <c r="W549" s="223"/>
      <c r="X549" s="223"/>
      <c r="Y549" s="223"/>
      <c r="Z549" s="223"/>
      <c r="AA549" s="223"/>
      <c r="AB549" s="223"/>
      <c r="AC549" s="223"/>
      <c r="AD549" s="223"/>
      <c r="AE549" s="223"/>
      <c r="AF549" s="223"/>
      <c r="AG549" s="223"/>
      <c r="AH549" s="223"/>
      <c r="AI549" s="223"/>
      <c r="AJ549" s="223"/>
      <c r="AK549" s="223"/>
    </row>
    <row r="550" spans="1:37" ht="12.75" customHeight="1" x14ac:dyDescent="0.25">
      <c r="A550" s="223"/>
      <c r="B550" s="44"/>
      <c r="C550" s="223"/>
      <c r="D550" s="223"/>
      <c r="E550" s="223"/>
      <c r="F550" s="368"/>
      <c r="G550" s="223"/>
      <c r="H550" s="551"/>
      <c r="I550" s="551"/>
      <c r="J550" s="551"/>
      <c r="K550" s="551"/>
      <c r="L550" s="223"/>
      <c r="M550" s="223"/>
      <c r="N550" s="223"/>
      <c r="O550" s="223"/>
      <c r="P550" s="388"/>
      <c r="Q550" s="223"/>
      <c r="R550" s="223"/>
      <c r="S550" s="223"/>
      <c r="T550" s="42"/>
      <c r="U550" s="223"/>
      <c r="V550" s="223"/>
      <c r="W550" s="223"/>
      <c r="X550" s="223"/>
      <c r="Y550" s="223"/>
      <c r="Z550" s="223"/>
      <c r="AA550" s="223"/>
      <c r="AB550" s="223"/>
      <c r="AC550" s="223"/>
      <c r="AD550" s="223"/>
      <c r="AE550" s="223"/>
      <c r="AF550" s="223"/>
      <c r="AG550" s="223"/>
      <c r="AH550" s="223"/>
      <c r="AI550" s="223"/>
      <c r="AJ550" s="223"/>
      <c r="AK550" s="223"/>
    </row>
    <row r="551" spans="1:37" ht="12.75" customHeight="1" x14ac:dyDescent="0.25">
      <c r="A551" s="223"/>
      <c r="B551" s="44"/>
      <c r="C551" s="223"/>
      <c r="D551" s="223"/>
      <c r="E551" s="223"/>
      <c r="F551" s="368"/>
      <c r="G551" s="223"/>
      <c r="H551" s="551"/>
      <c r="I551" s="551"/>
      <c r="J551" s="551"/>
      <c r="K551" s="551"/>
      <c r="L551" s="223"/>
      <c r="M551" s="223"/>
      <c r="N551" s="223"/>
      <c r="O551" s="223"/>
      <c r="P551" s="388"/>
      <c r="Q551" s="223"/>
      <c r="R551" s="223"/>
      <c r="S551" s="223"/>
      <c r="T551" s="42"/>
      <c r="U551" s="223"/>
      <c r="V551" s="223"/>
      <c r="W551" s="223"/>
      <c r="X551" s="223"/>
      <c r="Y551" s="223"/>
      <c r="Z551" s="223"/>
      <c r="AA551" s="223"/>
      <c r="AB551" s="223"/>
      <c r="AC551" s="223"/>
      <c r="AD551" s="223"/>
      <c r="AE551" s="223"/>
      <c r="AF551" s="223"/>
      <c r="AG551" s="223"/>
      <c r="AH551" s="223"/>
      <c r="AI551" s="223"/>
      <c r="AJ551" s="223"/>
      <c r="AK551" s="223"/>
    </row>
    <row r="552" spans="1:37" ht="12.75" customHeight="1" x14ac:dyDescent="0.25">
      <c r="A552" s="223"/>
      <c r="B552" s="44"/>
      <c r="C552" s="223"/>
      <c r="D552" s="223"/>
      <c r="E552" s="223"/>
      <c r="F552" s="368"/>
      <c r="G552" s="223"/>
      <c r="H552" s="551"/>
      <c r="I552" s="551"/>
      <c r="J552" s="551"/>
      <c r="K552" s="551"/>
      <c r="L552" s="223"/>
      <c r="M552" s="223"/>
      <c r="N552" s="223"/>
      <c r="O552" s="223"/>
      <c r="P552" s="388"/>
      <c r="Q552" s="223"/>
      <c r="R552" s="223"/>
      <c r="S552" s="223"/>
      <c r="T552" s="42"/>
      <c r="U552" s="223"/>
      <c r="V552" s="223"/>
      <c r="W552" s="223"/>
      <c r="X552" s="223"/>
      <c r="Y552" s="223"/>
      <c r="Z552" s="223"/>
      <c r="AA552" s="223"/>
      <c r="AB552" s="223"/>
      <c r="AC552" s="223"/>
      <c r="AD552" s="223"/>
      <c r="AE552" s="223"/>
      <c r="AF552" s="223"/>
      <c r="AG552" s="223"/>
      <c r="AH552" s="223"/>
      <c r="AI552" s="223"/>
      <c r="AJ552" s="223"/>
      <c r="AK552" s="223"/>
    </row>
    <row r="553" spans="1:37" ht="12.75" customHeight="1" x14ac:dyDescent="0.25">
      <c r="A553" s="223"/>
      <c r="B553" s="44"/>
      <c r="C553" s="223"/>
      <c r="D553" s="223"/>
      <c r="E553" s="223"/>
      <c r="F553" s="368"/>
      <c r="G553" s="223"/>
      <c r="H553" s="551"/>
      <c r="I553" s="551"/>
      <c r="J553" s="551"/>
      <c r="K553" s="551"/>
      <c r="L553" s="223"/>
      <c r="M553" s="223"/>
      <c r="N553" s="223"/>
      <c r="O553" s="223"/>
      <c r="P553" s="388"/>
      <c r="Q553" s="223"/>
      <c r="R553" s="223"/>
      <c r="S553" s="223"/>
      <c r="T553" s="42"/>
      <c r="U553" s="223"/>
      <c r="V553" s="223"/>
      <c r="W553" s="223"/>
      <c r="X553" s="223"/>
      <c r="Y553" s="223"/>
      <c r="Z553" s="223"/>
      <c r="AA553" s="223"/>
      <c r="AB553" s="223"/>
      <c r="AC553" s="223"/>
      <c r="AD553" s="223"/>
      <c r="AE553" s="223"/>
      <c r="AF553" s="223"/>
      <c r="AG553" s="223"/>
      <c r="AH553" s="223"/>
      <c r="AI553" s="223"/>
      <c r="AJ553" s="223"/>
      <c r="AK553" s="223"/>
    </row>
    <row r="554" spans="1:37" ht="12.75" customHeight="1" x14ac:dyDescent="0.25">
      <c r="A554" s="223"/>
      <c r="B554" s="44"/>
      <c r="C554" s="223"/>
      <c r="D554" s="223"/>
      <c r="E554" s="223"/>
      <c r="F554" s="368"/>
      <c r="G554" s="223"/>
      <c r="H554" s="551"/>
      <c r="I554" s="551"/>
      <c r="J554" s="551"/>
      <c r="K554" s="551"/>
      <c r="L554" s="223"/>
      <c r="M554" s="223"/>
      <c r="N554" s="223"/>
      <c r="O554" s="223"/>
      <c r="P554" s="388"/>
      <c r="Q554" s="223"/>
      <c r="R554" s="223"/>
      <c r="S554" s="223"/>
      <c r="T554" s="42"/>
      <c r="U554" s="223"/>
      <c r="V554" s="223"/>
      <c r="W554" s="223"/>
      <c r="X554" s="223"/>
      <c r="Y554" s="223"/>
      <c r="Z554" s="223"/>
      <c r="AA554" s="223"/>
      <c r="AB554" s="223"/>
      <c r="AC554" s="223"/>
      <c r="AD554" s="223"/>
      <c r="AE554" s="223"/>
      <c r="AF554" s="223"/>
      <c r="AG554" s="223"/>
      <c r="AH554" s="223"/>
      <c r="AI554" s="223"/>
      <c r="AJ554" s="223"/>
      <c r="AK554" s="223"/>
    </row>
    <row r="555" spans="1:37" ht="12.75" customHeight="1" x14ac:dyDescent="0.25">
      <c r="A555" s="223"/>
      <c r="B555" s="44"/>
      <c r="C555" s="223"/>
      <c r="D555" s="223"/>
      <c r="E555" s="223"/>
      <c r="F555" s="368"/>
      <c r="G555" s="223"/>
      <c r="H555" s="551"/>
      <c r="I555" s="551"/>
      <c r="J555" s="551"/>
      <c r="K555" s="551"/>
      <c r="L555" s="223"/>
      <c r="M555" s="223"/>
      <c r="N555" s="223"/>
      <c r="O555" s="223"/>
      <c r="P555" s="388"/>
      <c r="Q555" s="223"/>
      <c r="R555" s="223"/>
      <c r="S555" s="223"/>
      <c r="T555" s="42"/>
      <c r="U555" s="223"/>
      <c r="V555" s="223"/>
      <c r="W555" s="223"/>
      <c r="X555" s="223"/>
      <c r="Y555" s="223"/>
      <c r="Z555" s="223"/>
      <c r="AA555" s="223"/>
      <c r="AB555" s="223"/>
      <c r="AC555" s="223"/>
      <c r="AD555" s="223"/>
      <c r="AE555" s="223"/>
      <c r="AF555" s="223"/>
      <c r="AG555" s="223"/>
      <c r="AH555" s="223"/>
      <c r="AI555" s="223"/>
      <c r="AJ555" s="223"/>
      <c r="AK555" s="223"/>
    </row>
    <row r="556" spans="1:37" ht="12.75" customHeight="1" x14ac:dyDescent="0.25">
      <c r="A556" s="223"/>
      <c r="B556" s="44"/>
      <c r="C556" s="223"/>
      <c r="D556" s="223"/>
      <c r="E556" s="223"/>
      <c r="F556" s="368"/>
      <c r="G556" s="223"/>
      <c r="H556" s="551"/>
      <c r="I556" s="551"/>
      <c r="J556" s="551"/>
      <c r="K556" s="551"/>
      <c r="L556" s="223"/>
      <c r="M556" s="223"/>
      <c r="N556" s="223"/>
      <c r="O556" s="223"/>
      <c r="P556" s="388"/>
      <c r="Q556" s="223"/>
      <c r="R556" s="223"/>
      <c r="S556" s="223"/>
      <c r="T556" s="42"/>
      <c r="U556" s="223"/>
      <c r="V556" s="223"/>
      <c r="W556" s="223"/>
      <c r="X556" s="223"/>
      <c r="Y556" s="223"/>
      <c r="Z556" s="223"/>
      <c r="AA556" s="223"/>
      <c r="AB556" s="223"/>
      <c r="AC556" s="223"/>
      <c r="AD556" s="223"/>
      <c r="AE556" s="223"/>
      <c r="AF556" s="223"/>
      <c r="AG556" s="223"/>
      <c r="AH556" s="223"/>
      <c r="AI556" s="223"/>
      <c r="AJ556" s="223"/>
      <c r="AK556" s="223"/>
    </row>
    <row r="557" spans="1:37" ht="12.75" customHeight="1" x14ac:dyDescent="0.25">
      <c r="A557" s="223"/>
      <c r="B557" s="44"/>
      <c r="C557" s="223"/>
      <c r="D557" s="223"/>
      <c r="E557" s="223"/>
      <c r="F557" s="368"/>
      <c r="G557" s="223"/>
      <c r="H557" s="551"/>
      <c r="I557" s="551"/>
      <c r="J557" s="551"/>
      <c r="K557" s="551"/>
      <c r="L557" s="223"/>
      <c r="M557" s="223"/>
      <c r="N557" s="223"/>
      <c r="O557" s="223"/>
      <c r="P557" s="388"/>
      <c r="Q557" s="223"/>
      <c r="R557" s="223"/>
      <c r="S557" s="223"/>
      <c r="T557" s="42"/>
      <c r="U557" s="223"/>
      <c r="V557" s="223"/>
      <c r="W557" s="223"/>
      <c r="X557" s="223"/>
      <c r="Y557" s="223"/>
      <c r="Z557" s="223"/>
      <c r="AA557" s="223"/>
      <c r="AB557" s="223"/>
      <c r="AC557" s="223"/>
      <c r="AD557" s="223"/>
      <c r="AE557" s="223"/>
      <c r="AF557" s="223"/>
      <c r="AG557" s="223"/>
      <c r="AH557" s="223"/>
      <c r="AI557" s="223"/>
      <c r="AJ557" s="223"/>
      <c r="AK557" s="223"/>
    </row>
    <row r="558" spans="1:37" ht="12.75" customHeight="1" x14ac:dyDescent="0.25">
      <c r="A558" s="223"/>
      <c r="B558" s="44"/>
      <c r="C558" s="223"/>
      <c r="D558" s="223"/>
      <c r="E558" s="223"/>
      <c r="F558" s="368"/>
      <c r="G558" s="223"/>
      <c r="H558" s="551"/>
      <c r="I558" s="551"/>
      <c r="J558" s="551"/>
      <c r="K558" s="551"/>
      <c r="L558" s="223"/>
      <c r="M558" s="223"/>
      <c r="N558" s="223"/>
      <c r="O558" s="223"/>
      <c r="P558" s="388"/>
      <c r="Q558" s="223"/>
      <c r="R558" s="223"/>
      <c r="S558" s="223"/>
      <c r="T558" s="42"/>
      <c r="U558" s="223"/>
      <c r="V558" s="223"/>
      <c r="W558" s="223"/>
      <c r="X558" s="223"/>
      <c r="Y558" s="223"/>
      <c r="Z558" s="223"/>
      <c r="AA558" s="223"/>
      <c r="AB558" s="223"/>
      <c r="AC558" s="223"/>
      <c r="AD558" s="223"/>
      <c r="AE558" s="223"/>
      <c r="AF558" s="223"/>
      <c r="AG558" s="223"/>
      <c r="AH558" s="223"/>
      <c r="AI558" s="223"/>
      <c r="AJ558" s="223"/>
      <c r="AK558" s="223"/>
    </row>
    <row r="559" spans="1:37" ht="12.75" customHeight="1" x14ac:dyDescent="0.25">
      <c r="A559" s="223"/>
      <c r="B559" s="44"/>
      <c r="C559" s="223"/>
      <c r="D559" s="223"/>
      <c r="E559" s="223"/>
      <c r="F559" s="368"/>
      <c r="G559" s="223"/>
      <c r="H559" s="551"/>
      <c r="I559" s="551"/>
      <c r="J559" s="551"/>
      <c r="K559" s="551"/>
      <c r="L559" s="223"/>
      <c r="M559" s="223"/>
      <c r="N559" s="223"/>
      <c r="O559" s="223"/>
      <c r="P559" s="388"/>
      <c r="Q559" s="223"/>
      <c r="R559" s="223"/>
      <c r="S559" s="223"/>
      <c r="T559" s="42"/>
      <c r="U559" s="223"/>
      <c r="V559" s="223"/>
      <c r="W559" s="223"/>
      <c r="X559" s="223"/>
      <c r="Y559" s="223"/>
      <c r="Z559" s="223"/>
      <c r="AA559" s="223"/>
      <c r="AB559" s="223"/>
      <c r="AC559" s="223"/>
      <c r="AD559" s="223"/>
      <c r="AE559" s="223"/>
      <c r="AF559" s="223"/>
      <c r="AG559" s="223"/>
      <c r="AH559" s="223"/>
      <c r="AI559" s="223"/>
      <c r="AJ559" s="223"/>
      <c r="AK559" s="223"/>
    </row>
    <row r="560" spans="1:37" ht="12.75" customHeight="1" x14ac:dyDescent="0.25">
      <c r="A560" s="223"/>
      <c r="B560" s="44"/>
      <c r="C560" s="223"/>
      <c r="D560" s="223"/>
      <c r="E560" s="223"/>
      <c r="F560" s="368"/>
      <c r="G560" s="223"/>
      <c r="H560" s="551"/>
      <c r="I560" s="551"/>
      <c r="J560" s="551"/>
      <c r="K560" s="551"/>
      <c r="L560" s="223"/>
      <c r="M560" s="223"/>
      <c r="N560" s="223"/>
      <c r="O560" s="223"/>
      <c r="P560" s="388"/>
      <c r="Q560" s="223"/>
      <c r="R560" s="223"/>
      <c r="S560" s="223"/>
      <c r="T560" s="42"/>
      <c r="U560" s="223"/>
      <c r="V560" s="223"/>
      <c r="W560" s="223"/>
      <c r="X560" s="223"/>
      <c r="Y560" s="223"/>
      <c r="Z560" s="223"/>
      <c r="AA560" s="223"/>
      <c r="AB560" s="223"/>
      <c r="AC560" s="223"/>
      <c r="AD560" s="223"/>
      <c r="AE560" s="223"/>
      <c r="AF560" s="223"/>
      <c r="AG560" s="223"/>
      <c r="AH560" s="223"/>
      <c r="AI560" s="223"/>
      <c r="AJ560" s="223"/>
      <c r="AK560" s="223"/>
    </row>
    <row r="561" spans="1:37" ht="12.75" customHeight="1" x14ac:dyDescent="0.25">
      <c r="A561" s="223"/>
      <c r="B561" s="44"/>
      <c r="C561" s="223"/>
      <c r="D561" s="223"/>
      <c r="E561" s="223"/>
      <c r="F561" s="368"/>
      <c r="G561" s="223"/>
      <c r="H561" s="551"/>
      <c r="I561" s="551"/>
      <c r="J561" s="551"/>
      <c r="K561" s="551"/>
      <c r="L561" s="223"/>
      <c r="M561" s="223"/>
      <c r="N561" s="223"/>
      <c r="O561" s="223"/>
      <c r="P561" s="388"/>
      <c r="Q561" s="223"/>
      <c r="R561" s="223"/>
      <c r="S561" s="223"/>
      <c r="T561" s="42"/>
      <c r="U561" s="223"/>
      <c r="V561" s="223"/>
      <c r="W561" s="223"/>
      <c r="X561" s="223"/>
      <c r="Y561" s="223"/>
      <c r="Z561" s="223"/>
      <c r="AA561" s="223"/>
      <c r="AB561" s="223"/>
      <c r="AC561" s="223"/>
      <c r="AD561" s="223"/>
      <c r="AE561" s="223"/>
      <c r="AF561" s="223"/>
      <c r="AG561" s="223"/>
      <c r="AH561" s="223"/>
      <c r="AI561" s="223"/>
      <c r="AJ561" s="223"/>
      <c r="AK561" s="223"/>
    </row>
    <row r="562" spans="1:37" ht="12.75" customHeight="1" x14ac:dyDescent="0.25">
      <c r="A562" s="223"/>
      <c r="B562" s="44"/>
      <c r="C562" s="223"/>
      <c r="D562" s="223"/>
      <c r="E562" s="223"/>
      <c r="F562" s="368"/>
      <c r="G562" s="223"/>
      <c r="H562" s="551"/>
      <c r="I562" s="551"/>
      <c r="J562" s="551"/>
      <c r="K562" s="551"/>
      <c r="L562" s="223"/>
      <c r="M562" s="223"/>
      <c r="N562" s="223"/>
      <c r="O562" s="223"/>
      <c r="P562" s="388"/>
      <c r="Q562" s="223"/>
      <c r="R562" s="223"/>
      <c r="S562" s="223"/>
      <c r="T562" s="42"/>
      <c r="U562" s="223"/>
      <c r="V562" s="223"/>
      <c r="W562" s="223"/>
      <c r="X562" s="223"/>
      <c r="Y562" s="223"/>
      <c r="Z562" s="223"/>
      <c r="AA562" s="223"/>
      <c r="AB562" s="223"/>
      <c r="AC562" s="223"/>
      <c r="AD562" s="223"/>
      <c r="AE562" s="223"/>
      <c r="AF562" s="223"/>
      <c r="AG562" s="223"/>
      <c r="AH562" s="223"/>
      <c r="AI562" s="223"/>
      <c r="AJ562" s="223"/>
      <c r="AK562" s="223"/>
    </row>
    <row r="563" spans="1:37" ht="12.75" customHeight="1" x14ac:dyDescent="0.25">
      <c r="A563" s="223"/>
      <c r="B563" s="44"/>
      <c r="C563" s="223"/>
      <c r="D563" s="223"/>
      <c r="E563" s="223"/>
      <c r="F563" s="368"/>
      <c r="G563" s="223"/>
      <c r="H563" s="551"/>
      <c r="I563" s="551"/>
      <c r="J563" s="551"/>
      <c r="K563" s="551"/>
      <c r="L563" s="223"/>
      <c r="M563" s="223"/>
      <c r="N563" s="223"/>
      <c r="O563" s="223"/>
      <c r="P563" s="388"/>
      <c r="Q563" s="223"/>
      <c r="R563" s="223"/>
      <c r="S563" s="223"/>
      <c r="T563" s="42"/>
      <c r="U563" s="223"/>
      <c r="V563" s="223"/>
      <c r="W563" s="223"/>
      <c r="X563" s="223"/>
      <c r="Y563" s="223"/>
      <c r="Z563" s="223"/>
      <c r="AA563" s="223"/>
      <c r="AB563" s="223"/>
      <c r="AC563" s="223"/>
      <c r="AD563" s="223"/>
      <c r="AE563" s="223"/>
      <c r="AF563" s="223"/>
      <c r="AG563" s="223"/>
      <c r="AH563" s="223"/>
      <c r="AI563" s="223"/>
      <c r="AJ563" s="223"/>
      <c r="AK563" s="223"/>
    </row>
    <row r="564" spans="1:37" ht="12.75" customHeight="1" x14ac:dyDescent="0.25">
      <c r="A564" s="223"/>
      <c r="B564" s="44"/>
      <c r="C564" s="223"/>
      <c r="D564" s="223"/>
      <c r="E564" s="223"/>
      <c r="F564" s="368"/>
      <c r="G564" s="223"/>
      <c r="H564" s="551"/>
      <c r="I564" s="551"/>
      <c r="J564" s="551"/>
      <c r="K564" s="551"/>
      <c r="L564" s="223"/>
      <c r="M564" s="223"/>
      <c r="N564" s="223"/>
      <c r="O564" s="223"/>
      <c r="P564" s="388"/>
      <c r="Q564" s="223"/>
      <c r="R564" s="223"/>
      <c r="S564" s="223"/>
      <c r="T564" s="42"/>
      <c r="U564" s="223"/>
      <c r="V564" s="223"/>
      <c r="W564" s="223"/>
      <c r="X564" s="223"/>
      <c r="Y564" s="223"/>
      <c r="Z564" s="223"/>
      <c r="AA564" s="223"/>
      <c r="AB564" s="223"/>
      <c r="AC564" s="223"/>
      <c r="AD564" s="223"/>
      <c r="AE564" s="223"/>
      <c r="AF564" s="223"/>
      <c r="AG564" s="223"/>
      <c r="AH564" s="223"/>
      <c r="AI564" s="223"/>
      <c r="AJ564" s="223"/>
      <c r="AK564" s="223"/>
    </row>
    <row r="565" spans="1:37" ht="12.75" customHeight="1" x14ac:dyDescent="0.25">
      <c r="A565" s="223"/>
      <c r="B565" s="44"/>
      <c r="C565" s="223"/>
      <c r="D565" s="223"/>
      <c r="E565" s="223"/>
      <c r="F565" s="368"/>
      <c r="G565" s="223"/>
      <c r="H565" s="551"/>
      <c r="I565" s="551"/>
      <c r="J565" s="551"/>
      <c r="K565" s="551"/>
      <c r="L565" s="223"/>
      <c r="M565" s="223"/>
      <c r="N565" s="223"/>
      <c r="O565" s="223"/>
      <c r="P565" s="388"/>
      <c r="Q565" s="223"/>
      <c r="R565" s="223"/>
      <c r="S565" s="223"/>
      <c r="T565" s="42"/>
      <c r="U565" s="223"/>
      <c r="V565" s="223"/>
      <c r="W565" s="223"/>
      <c r="X565" s="223"/>
      <c r="Y565" s="223"/>
      <c r="Z565" s="223"/>
      <c r="AA565" s="223"/>
      <c r="AB565" s="223"/>
      <c r="AC565" s="223"/>
      <c r="AD565" s="223"/>
      <c r="AE565" s="223"/>
      <c r="AF565" s="223"/>
      <c r="AG565" s="223"/>
      <c r="AH565" s="223"/>
      <c r="AI565" s="223"/>
      <c r="AJ565" s="223"/>
      <c r="AK565" s="223"/>
    </row>
    <row r="566" spans="1:37" ht="12.75" customHeight="1" x14ac:dyDescent="0.25">
      <c r="A566" s="223"/>
      <c r="B566" s="44"/>
      <c r="C566" s="223"/>
      <c r="D566" s="223"/>
      <c r="E566" s="223"/>
      <c r="F566" s="368"/>
      <c r="G566" s="223"/>
      <c r="H566" s="551"/>
      <c r="I566" s="551"/>
      <c r="J566" s="551"/>
      <c r="K566" s="551"/>
      <c r="L566" s="223"/>
      <c r="M566" s="223"/>
      <c r="N566" s="223"/>
      <c r="O566" s="223"/>
      <c r="P566" s="388"/>
      <c r="Q566" s="223"/>
      <c r="R566" s="223"/>
      <c r="S566" s="223"/>
      <c r="T566" s="42"/>
      <c r="U566" s="223"/>
      <c r="V566" s="223"/>
      <c r="W566" s="223"/>
      <c r="X566" s="223"/>
      <c r="Y566" s="223"/>
      <c r="Z566" s="223"/>
      <c r="AA566" s="223"/>
      <c r="AB566" s="223"/>
      <c r="AC566" s="223"/>
      <c r="AD566" s="223"/>
      <c r="AE566" s="223"/>
      <c r="AF566" s="223"/>
      <c r="AG566" s="223"/>
      <c r="AH566" s="223"/>
      <c r="AI566" s="223"/>
      <c r="AJ566" s="223"/>
      <c r="AK566" s="223"/>
    </row>
    <row r="567" spans="1:37" ht="12.75" customHeight="1" x14ac:dyDescent="0.25">
      <c r="A567" s="223"/>
      <c r="B567" s="44"/>
      <c r="C567" s="223"/>
      <c r="D567" s="223"/>
      <c r="E567" s="223"/>
      <c r="F567" s="368"/>
      <c r="G567" s="223"/>
      <c r="H567" s="551"/>
      <c r="I567" s="551"/>
      <c r="J567" s="551"/>
      <c r="K567" s="551"/>
      <c r="L567" s="223"/>
      <c r="M567" s="223"/>
      <c r="N567" s="223"/>
      <c r="O567" s="223"/>
      <c r="P567" s="388"/>
      <c r="Q567" s="223"/>
      <c r="R567" s="223"/>
      <c r="S567" s="223"/>
      <c r="T567" s="42"/>
      <c r="U567" s="223"/>
      <c r="V567" s="223"/>
      <c r="W567" s="223"/>
      <c r="X567" s="223"/>
      <c r="Y567" s="223"/>
      <c r="Z567" s="223"/>
      <c r="AA567" s="223"/>
      <c r="AB567" s="223"/>
      <c r="AC567" s="223"/>
      <c r="AD567" s="223"/>
      <c r="AE567" s="223"/>
      <c r="AF567" s="223"/>
      <c r="AG567" s="223"/>
      <c r="AH567" s="223"/>
      <c r="AI567" s="223"/>
      <c r="AJ567" s="223"/>
      <c r="AK567" s="223"/>
    </row>
    <row r="568" spans="1:37" ht="12.75" customHeight="1" x14ac:dyDescent="0.25">
      <c r="A568" s="223"/>
      <c r="B568" s="44"/>
      <c r="C568" s="223"/>
      <c r="D568" s="223"/>
      <c r="E568" s="223"/>
      <c r="F568" s="368"/>
      <c r="G568" s="223"/>
      <c r="H568" s="551"/>
      <c r="I568" s="551"/>
      <c r="J568" s="551"/>
      <c r="K568" s="551"/>
      <c r="L568" s="223"/>
      <c r="M568" s="223"/>
      <c r="N568" s="223"/>
      <c r="O568" s="223"/>
      <c r="P568" s="388"/>
      <c r="Q568" s="223"/>
      <c r="R568" s="223"/>
      <c r="S568" s="223"/>
      <c r="T568" s="42"/>
      <c r="U568" s="223"/>
      <c r="V568" s="223"/>
      <c r="W568" s="223"/>
      <c r="X568" s="223"/>
      <c r="Y568" s="223"/>
      <c r="Z568" s="223"/>
      <c r="AA568" s="223"/>
      <c r="AB568" s="223"/>
      <c r="AC568" s="223"/>
      <c r="AD568" s="223"/>
      <c r="AE568" s="223"/>
      <c r="AF568" s="223"/>
      <c r="AG568" s="223"/>
      <c r="AH568" s="223"/>
      <c r="AI568" s="223"/>
      <c r="AJ568" s="223"/>
      <c r="AK568" s="223"/>
    </row>
    <row r="569" spans="1:37" ht="12.75" customHeight="1" x14ac:dyDescent="0.25">
      <c r="A569" s="223"/>
      <c r="B569" s="44"/>
      <c r="C569" s="223"/>
      <c r="D569" s="223"/>
      <c r="E569" s="223"/>
      <c r="F569" s="368"/>
      <c r="G569" s="223"/>
      <c r="H569" s="551"/>
      <c r="I569" s="551"/>
      <c r="J569" s="551"/>
      <c r="K569" s="551"/>
      <c r="L569" s="223"/>
      <c r="M569" s="223"/>
      <c r="N569" s="223"/>
      <c r="O569" s="223"/>
      <c r="P569" s="388"/>
      <c r="Q569" s="223"/>
      <c r="R569" s="223"/>
      <c r="S569" s="223"/>
      <c r="T569" s="42"/>
      <c r="U569" s="223"/>
      <c r="V569" s="223"/>
      <c r="W569" s="223"/>
      <c r="X569" s="223"/>
      <c r="Y569" s="223"/>
      <c r="Z569" s="223"/>
      <c r="AA569" s="223"/>
      <c r="AB569" s="223"/>
      <c r="AC569" s="223"/>
      <c r="AD569" s="223"/>
      <c r="AE569" s="223"/>
      <c r="AF569" s="223"/>
      <c r="AG569" s="223"/>
      <c r="AH569" s="223"/>
      <c r="AI569" s="223"/>
      <c r="AJ569" s="223"/>
      <c r="AK569" s="223"/>
    </row>
    <row r="570" spans="1:37" ht="12.75" customHeight="1" x14ac:dyDescent="0.25">
      <c r="A570" s="223"/>
      <c r="B570" s="44"/>
      <c r="C570" s="223"/>
      <c r="D570" s="223"/>
      <c r="E570" s="223"/>
      <c r="F570" s="368"/>
      <c r="G570" s="223"/>
      <c r="H570" s="551"/>
      <c r="I570" s="551"/>
      <c r="J570" s="551"/>
      <c r="K570" s="551"/>
      <c r="L570" s="223"/>
      <c r="M570" s="223"/>
      <c r="N570" s="223"/>
      <c r="O570" s="223"/>
      <c r="P570" s="388"/>
      <c r="Q570" s="223"/>
      <c r="R570" s="223"/>
      <c r="S570" s="223"/>
      <c r="T570" s="42"/>
      <c r="U570" s="223"/>
      <c r="V570" s="223"/>
      <c r="W570" s="223"/>
      <c r="X570" s="223"/>
      <c r="Y570" s="223"/>
      <c r="Z570" s="223"/>
      <c r="AA570" s="223"/>
      <c r="AB570" s="223"/>
      <c r="AC570" s="223"/>
      <c r="AD570" s="223"/>
      <c r="AE570" s="223"/>
      <c r="AF570" s="223"/>
      <c r="AG570" s="223"/>
      <c r="AH570" s="223"/>
      <c r="AI570" s="223"/>
      <c r="AJ570" s="223"/>
      <c r="AK570" s="223"/>
    </row>
    <row r="571" spans="1:37" ht="12.75" customHeight="1" x14ac:dyDescent="0.25">
      <c r="A571" s="223"/>
      <c r="B571" s="44"/>
      <c r="C571" s="223"/>
      <c r="D571" s="223"/>
      <c r="E571" s="223"/>
      <c r="F571" s="368"/>
      <c r="G571" s="223"/>
      <c r="H571" s="551"/>
      <c r="I571" s="551"/>
      <c r="J571" s="551"/>
      <c r="K571" s="551"/>
      <c r="L571" s="223"/>
      <c r="M571" s="223"/>
      <c r="N571" s="223"/>
      <c r="O571" s="223"/>
      <c r="P571" s="388"/>
      <c r="Q571" s="223"/>
      <c r="R571" s="223"/>
      <c r="S571" s="223"/>
      <c r="T571" s="42"/>
      <c r="U571" s="223"/>
      <c r="V571" s="223"/>
      <c r="W571" s="223"/>
      <c r="X571" s="223"/>
      <c r="Y571" s="223"/>
      <c r="Z571" s="223"/>
      <c r="AA571" s="223"/>
      <c r="AB571" s="223"/>
      <c r="AC571" s="223"/>
      <c r="AD571" s="223"/>
      <c r="AE571" s="223"/>
      <c r="AF571" s="223"/>
      <c r="AG571" s="223"/>
      <c r="AH571" s="223"/>
      <c r="AI571" s="223"/>
      <c r="AJ571" s="223"/>
      <c r="AK571" s="223"/>
    </row>
    <row r="572" spans="1:37" ht="12.75" customHeight="1" x14ac:dyDescent="0.25">
      <c r="A572" s="223"/>
      <c r="B572" s="44"/>
      <c r="C572" s="223"/>
      <c r="D572" s="223"/>
      <c r="E572" s="223"/>
      <c r="F572" s="368"/>
      <c r="G572" s="223"/>
      <c r="H572" s="551"/>
      <c r="I572" s="551"/>
      <c r="J572" s="551"/>
      <c r="K572" s="551"/>
      <c r="L572" s="223"/>
      <c r="M572" s="223"/>
      <c r="N572" s="223"/>
      <c r="O572" s="223"/>
      <c r="P572" s="388"/>
      <c r="Q572" s="223"/>
      <c r="R572" s="223"/>
      <c r="S572" s="223"/>
      <c r="T572" s="42"/>
      <c r="U572" s="223"/>
      <c r="V572" s="223"/>
      <c r="W572" s="223"/>
      <c r="X572" s="223"/>
      <c r="Y572" s="223"/>
      <c r="Z572" s="223"/>
      <c r="AA572" s="223"/>
      <c r="AB572" s="223"/>
      <c r="AC572" s="223"/>
      <c r="AD572" s="223"/>
      <c r="AE572" s="223"/>
      <c r="AF572" s="223"/>
      <c r="AG572" s="223"/>
      <c r="AH572" s="223"/>
      <c r="AI572" s="223"/>
      <c r="AJ572" s="223"/>
      <c r="AK572" s="223"/>
    </row>
    <row r="573" spans="1:37" ht="12.75" customHeight="1" x14ac:dyDescent="0.25">
      <c r="A573" s="223"/>
      <c r="B573" s="44"/>
      <c r="C573" s="223"/>
      <c r="D573" s="223"/>
      <c r="E573" s="223"/>
      <c r="F573" s="368"/>
      <c r="G573" s="223"/>
      <c r="H573" s="551"/>
      <c r="I573" s="551"/>
      <c r="J573" s="551"/>
      <c r="K573" s="551"/>
      <c r="L573" s="223"/>
      <c r="M573" s="223"/>
      <c r="N573" s="223"/>
      <c r="O573" s="223"/>
      <c r="P573" s="388"/>
      <c r="Q573" s="223"/>
      <c r="R573" s="223"/>
      <c r="S573" s="223"/>
      <c r="T573" s="42"/>
      <c r="U573" s="223"/>
      <c r="V573" s="223"/>
      <c r="W573" s="223"/>
      <c r="X573" s="223"/>
      <c r="Y573" s="223"/>
      <c r="Z573" s="223"/>
      <c r="AA573" s="223"/>
      <c r="AB573" s="223"/>
      <c r="AC573" s="223"/>
      <c r="AD573" s="223"/>
      <c r="AE573" s="223"/>
      <c r="AF573" s="223"/>
      <c r="AG573" s="223"/>
      <c r="AH573" s="223"/>
      <c r="AI573" s="223"/>
      <c r="AJ573" s="223"/>
      <c r="AK573" s="223"/>
    </row>
    <row r="574" spans="1:37" ht="12.75" customHeight="1" x14ac:dyDescent="0.25">
      <c r="A574" s="223"/>
      <c r="B574" s="44"/>
      <c r="C574" s="223"/>
      <c r="D574" s="223"/>
      <c r="E574" s="223"/>
      <c r="F574" s="368"/>
      <c r="G574" s="223"/>
      <c r="H574" s="551"/>
      <c r="I574" s="551"/>
      <c r="J574" s="551"/>
      <c r="K574" s="551"/>
      <c r="L574" s="223"/>
      <c r="M574" s="223"/>
      <c r="N574" s="223"/>
      <c r="O574" s="223"/>
      <c r="P574" s="388"/>
      <c r="Q574" s="223"/>
      <c r="R574" s="223"/>
      <c r="S574" s="223"/>
      <c r="T574" s="42"/>
      <c r="U574" s="223"/>
      <c r="V574" s="223"/>
      <c r="W574" s="223"/>
      <c r="X574" s="223"/>
      <c r="Y574" s="223"/>
      <c r="Z574" s="223"/>
      <c r="AA574" s="223"/>
      <c r="AB574" s="223"/>
      <c r="AC574" s="223"/>
      <c r="AD574" s="223"/>
      <c r="AE574" s="223"/>
      <c r="AF574" s="223"/>
      <c r="AG574" s="223"/>
      <c r="AH574" s="223"/>
      <c r="AI574" s="223"/>
      <c r="AJ574" s="223"/>
      <c r="AK574" s="223"/>
    </row>
    <row r="575" spans="1:37" ht="12.75" customHeight="1" x14ac:dyDescent="0.25">
      <c r="A575" s="223"/>
      <c r="B575" s="44"/>
      <c r="C575" s="223"/>
      <c r="D575" s="223"/>
      <c r="E575" s="223"/>
      <c r="F575" s="368"/>
      <c r="G575" s="223"/>
      <c r="H575" s="551"/>
      <c r="I575" s="551"/>
      <c r="J575" s="551"/>
      <c r="K575" s="551"/>
      <c r="L575" s="223"/>
      <c r="M575" s="223"/>
      <c r="N575" s="223"/>
      <c r="O575" s="223"/>
      <c r="P575" s="388"/>
      <c r="Q575" s="223"/>
      <c r="R575" s="223"/>
      <c r="S575" s="223"/>
      <c r="T575" s="42"/>
      <c r="U575" s="223"/>
      <c r="V575" s="223"/>
      <c r="W575" s="223"/>
      <c r="X575" s="223"/>
      <c r="Y575" s="223"/>
      <c r="Z575" s="223"/>
      <c r="AA575" s="223"/>
      <c r="AB575" s="223"/>
      <c r="AC575" s="223"/>
      <c r="AD575" s="223"/>
      <c r="AE575" s="223"/>
      <c r="AF575" s="223"/>
      <c r="AG575" s="223"/>
      <c r="AH575" s="223"/>
      <c r="AI575" s="223"/>
      <c r="AJ575" s="223"/>
      <c r="AK575" s="223"/>
    </row>
    <row r="576" spans="1:37" ht="12.75" customHeight="1" x14ac:dyDescent="0.25">
      <c r="A576" s="223"/>
      <c r="B576" s="44"/>
      <c r="C576" s="223"/>
      <c r="D576" s="223"/>
      <c r="E576" s="223"/>
      <c r="F576" s="368"/>
      <c r="G576" s="223"/>
      <c r="H576" s="551"/>
      <c r="I576" s="551"/>
      <c r="J576" s="551"/>
      <c r="K576" s="551"/>
      <c r="L576" s="223"/>
      <c r="M576" s="223"/>
      <c r="N576" s="223"/>
      <c r="O576" s="223"/>
      <c r="P576" s="388"/>
      <c r="Q576" s="223"/>
      <c r="R576" s="223"/>
      <c r="S576" s="223"/>
      <c r="T576" s="42"/>
      <c r="U576" s="223"/>
      <c r="V576" s="223"/>
      <c r="W576" s="223"/>
      <c r="X576" s="223"/>
      <c r="Y576" s="223"/>
      <c r="Z576" s="223"/>
      <c r="AA576" s="223"/>
      <c r="AB576" s="223"/>
      <c r="AC576" s="223"/>
      <c r="AD576" s="223"/>
      <c r="AE576" s="223"/>
      <c r="AF576" s="223"/>
      <c r="AG576" s="223"/>
      <c r="AH576" s="223"/>
      <c r="AI576" s="223"/>
      <c r="AJ576" s="223"/>
      <c r="AK576" s="223"/>
    </row>
    <row r="577" spans="1:37" ht="12.75" customHeight="1" x14ac:dyDescent="0.25">
      <c r="A577" s="223"/>
      <c r="B577" s="44"/>
      <c r="C577" s="223"/>
      <c r="D577" s="223"/>
      <c r="E577" s="223"/>
      <c r="F577" s="368"/>
      <c r="G577" s="223"/>
      <c r="H577" s="551"/>
      <c r="I577" s="551"/>
      <c r="J577" s="551"/>
      <c r="K577" s="551"/>
      <c r="L577" s="223"/>
      <c r="M577" s="223"/>
      <c r="N577" s="223"/>
      <c r="O577" s="223"/>
      <c r="P577" s="388"/>
      <c r="Q577" s="223"/>
      <c r="R577" s="223"/>
      <c r="S577" s="223"/>
      <c r="T577" s="42"/>
      <c r="U577" s="223"/>
      <c r="V577" s="223"/>
      <c r="W577" s="223"/>
      <c r="X577" s="223"/>
      <c r="Y577" s="223"/>
      <c r="Z577" s="223"/>
      <c r="AA577" s="223"/>
      <c r="AB577" s="223"/>
      <c r="AC577" s="223"/>
      <c r="AD577" s="223"/>
      <c r="AE577" s="223"/>
      <c r="AF577" s="223"/>
      <c r="AG577" s="223"/>
      <c r="AH577" s="223"/>
      <c r="AI577" s="223"/>
      <c r="AJ577" s="223"/>
      <c r="AK577" s="223"/>
    </row>
    <row r="578" spans="1:37" ht="12.75" customHeight="1" x14ac:dyDescent="0.25">
      <c r="A578" s="223"/>
      <c r="B578" s="44"/>
      <c r="C578" s="223"/>
      <c r="D578" s="223"/>
      <c r="E578" s="223"/>
      <c r="F578" s="368"/>
      <c r="G578" s="223"/>
      <c r="H578" s="551"/>
      <c r="I578" s="551"/>
      <c r="J578" s="551"/>
      <c r="K578" s="551"/>
      <c r="L578" s="223"/>
      <c r="M578" s="223"/>
      <c r="N578" s="223"/>
      <c r="O578" s="223"/>
      <c r="P578" s="388"/>
      <c r="Q578" s="223"/>
      <c r="R578" s="223"/>
      <c r="S578" s="223"/>
      <c r="T578" s="42"/>
      <c r="U578" s="223"/>
      <c r="V578" s="223"/>
      <c r="W578" s="223"/>
      <c r="X578" s="223"/>
      <c r="Y578" s="223"/>
      <c r="Z578" s="223"/>
      <c r="AA578" s="223"/>
      <c r="AB578" s="223"/>
      <c r="AC578" s="223"/>
      <c r="AD578" s="223"/>
      <c r="AE578" s="223"/>
      <c r="AF578" s="223"/>
      <c r="AG578" s="223"/>
      <c r="AH578" s="223"/>
      <c r="AI578" s="223"/>
      <c r="AJ578" s="223"/>
      <c r="AK578" s="223"/>
    </row>
    <row r="579" spans="1:37" ht="12.75" customHeight="1" x14ac:dyDescent="0.25">
      <c r="A579" s="223"/>
      <c r="B579" s="44"/>
      <c r="C579" s="223"/>
      <c r="D579" s="223"/>
      <c r="E579" s="223"/>
      <c r="F579" s="368"/>
      <c r="G579" s="223"/>
      <c r="H579" s="551"/>
      <c r="I579" s="551"/>
      <c r="J579" s="551"/>
      <c r="K579" s="551"/>
      <c r="L579" s="223"/>
      <c r="M579" s="223"/>
      <c r="N579" s="223"/>
      <c r="O579" s="223"/>
      <c r="P579" s="388"/>
      <c r="Q579" s="223"/>
      <c r="R579" s="223"/>
      <c r="S579" s="223"/>
      <c r="T579" s="42"/>
      <c r="U579" s="223"/>
      <c r="V579" s="223"/>
      <c r="W579" s="223"/>
      <c r="X579" s="223"/>
      <c r="Y579" s="223"/>
      <c r="Z579" s="223"/>
      <c r="AA579" s="223"/>
      <c r="AB579" s="223"/>
      <c r="AC579" s="223"/>
      <c r="AD579" s="223"/>
      <c r="AE579" s="223"/>
      <c r="AF579" s="223"/>
      <c r="AG579" s="223"/>
      <c r="AH579" s="223"/>
      <c r="AI579" s="223"/>
      <c r="AJ579" s="223"/>
      <c r="AK579" s="223"/>
    </row>
    <row r="580" spans="1:37" ht="12.75" customHeight="1" x14ac:dyDescent="0.25">
      <c r="A580" s="223"/>
      <c r="B580" s="44"/>
      <c r="C580" s="223"/>
      <c r="D580" s="223"/>
      <c r="E580" s="223"/>
      <c r="F580" s="368"/>
      <c r="G580" s="223"/>
      <c r="H580" s="551"/>
      <c r="I580" s="551"/>
      <c r="J580" s="551"/>
      <c r="K580" s="551"/>
      <c r="L580" s="223"/>
      <c r="M580" s="223"/>
      <c r="N580" s="223"/>
      <c r="O580" s="223"/>
      <c r="P580" s="388"/>
      <c r="Q580" s="223"/>
      <c r="R580" s="223"/>
      <c r="S580" s="223"/>
      <c r="T580" s="42"/>
      <c r="U580" s="223"/>
      <c r="V580" s="223"/>
      <c r="W580" s="223"/>
      <c r="X580" s="223"/>
      <c r="Y580" s="223"/>
      <c r="Z580" s="223"/>
      <c r="AA580" s="223"/>
      <c r="AB580" s="223"/>
      <c r="AC580" s="223"/>
      <c r="AD580" s="223"/>
      <c r="AE580" s="223"/>
      <c r="AF580" s="223"/>
      <c r="AG580" s="223"/>
      <c r="AH580" s="223"/>
      <c r="AI580" s="223"/>
      <c r="AJ580" s="223"/>
      <c r="AK580" s="223"/>
    </row>
    <row r="581" spans="1:37" ht="12.75" customHeight="1" x14ac:dyDescent="0.25">
      <c r="A581" s="223"/>
      <c r="B581" s="44"/>
      <c r="C581" s="223"/>
      <c r="D581" s="223"/>
      <c r="E581" s="223"/>
      <c r="F581" s="368"/>
      <c r="G581" s="223"/>
      <c r="H581" s="551"/>
      <c r="I581" s="551"/>
      <c r="J581" s="551"/>
      <c r="K581" s="551"/>
      <c r="L581" s="223"/>
      <c r="M581" s="223"/>
      <c r="N581" s="223"/>
      <c r="O581" s="223"/>
      <c r="P581" s="388"/>
      <c r="Q581" s="223"/>
      <c r="R581" s="223"/>
      <c r="S581" s="223"/>
      <c r="T581" s="42"/>
      <c r="U581" s="223"/>
      <c r="V581" s="223"/>
      <c r="W581" s="223"/>
      <c r="X581" s="223"/>
      <c r="Y581" s="223"/>
      <c r="Z581" s="223"/>
      <c r="AA581" s="223"/>
      <c r="AB581" s="223"/>
      <c r="AC581" s="223"/>
      <c r="AD581" s="223"/>
      <c r="AE581" s="223"/>
      <c r="AF581" s="223"/>
      <c r="AG581" s="223"/>
      <c r="AH581" s="223"/>
      <c r="AI581" s="223"/>
      <c r="AJ581" s="223"/>
      <c r="AK581" s="223"/>
    </row>
    <row r="582" spans="1:37" ht="12.75" customHeight="1" x14ac:dyDescent="0.25">
      <c r="A582" s="223"/>
      <c r="B582" s="44"/>
      <c r="C582" s="223"/>
      <c r="D582" s="223"/>
      <c r="E582" s="223"/>
      <c r="F582" s="368"/>
      <c r="G582" s="223"/>
      <c r="H582" s="551"/>
      <c r="I582" s="551"/>
      <c r="J582" s="551"/>
      <c r="K582" s="551"/>
      <c r="L582" s="223"/>
      <c r="M582" s="223"/>
      <c r="N582" s="223"/>
      <c r="O582" s="223"/>
      <c r="P582" s="388"/>
      <c r="Q582" s="223"/>
      <c r="R582" s="223"/>
      <c r="S582" s="223"/>
      <c r="T582" s="42"/>
      <c r="U582" s="223"/>
      <c r="V582" s="223"/>
      <c r="W582" s="223"/>
      <c r="X582" s="223"/>
      <c r="Y582" s="223"/>
      <c r="Z582" s="223"/>
      <c r="AA582" s="223"/>
      <c r="AB582" s="223"/>
      <c r="AC582" s="223"/>
      <c r="AD582" s="223"/>
      <c r="AE582" s="223"/>
      <c r="AF582" s="223"/>
      <c r="AG582" s="223"/>
      <c r="AH582" s="223"/>
      <c r="AI582" s="223"/>
      <c r="AJ582" s="223"/>
      <c r="AK582" s="223"/>
    </row>
    <row r="583" spans="1:37" ht="12.75" customHeight="1" x14ac:dyDescent="0.25">
      <c r="A583" s="223"/>
      <c r="B583" s="44"/>
      <c r="C583" s="223"/>
      <c r="D583" s="223"/>
      <c r="E583" s="223"/>
      <c r="F583" s="368"/>
      <c r="G583" s="223"/>
      <c r="H583" s="551"/>
      <c r="I583" s="551"/>
      <c r="J583" s="551"/>
      <c r="K583" s="551"/>
      <c r="L583" s="223"/>
      <c r="M583" s="223"/>
      <c r="N583" s="223"/>
      <c r="O583" s="223"/>
      <c r="P583" s="388"/>
      <c r="Q583" s="223"/>
      <c r="R583" s="223"/>
      <c r="S583" s="223"/>
      <c r="T583" s="42"/>
      <c r="U583" s="223"/>
      <c r="V583" s="223"/>
      <c r="W583" s="223"/>
      <c r="X583" s="223"/>
      <c r="Y583" s="223"/>
      <c r="Z583" s="223"/>
      <c r="AA583" s="223"/>
      <c r="AB583" s="223"/>
      <c r="AC583" s="223"/>
      <c r="AD583" s="223"/>
      <c r="AE583" s="223"/>
      <c r="AF583" s="223"/>
      <c r="AG583" s="223"/>
      <c r="AH583" s="223"/>
      <c r="AI583" s="223"/>
      <c r="AJ583" s="223"/>
      <c r="AK583" s="223"/>
    </row>
    <row r="584" spans="1:37" ht="12.75" customHeight="1" x14ac:dyDescent="0.25">
      <c r="A584" s="223"/>
      <c r="B584" s="44"/>
      <c r="C584" s="223"/>
      <c r="D584" s="223"/>
      <c r="E584" s="223"/>
      <c r="F584" s="368"/>
      <c r="G584" s="223"/>
      <c r="H584" s="551"/>
      <c r="I584" s="551"/>
      <c r="J584" s="551"/>
      <c r="K584" s="551"/>
      <c r="L584" s="223"/>
      <c r="M584" s="223"/>
      <c r="N584" s="223"/>
      <c r="O584" s="223"/>
      <c r="P584" s="388"/>
      <c r="Q584" s="223"/>
      <c r="R584" s="223"/>
      <c r="S584" s="223"/>
      <c r="T584" s="42"/>
      <c r="U584" s="223"/>
      <c r="V584" s="223"/>
      <c r="W584" s="223"/>
      <c r="X584" s="223"/>
      <c r="Y584" s="223"/>
      <c r="Z584" s="223"/>
      <c r="AA584" s="223"/>
      <c r="AB584" s="223"/>
      <c r="AC584" s="223"/>
      <c r="AD584" s="223"/>
      <c r="AE584" s="223"/>
      <c r="AF584" s="223"/>
      <c r="AG584" s="223"/>
      <c r="AH584" s="223"/>
      <c r="AI584" s="223"/>
      <c r="AJ584" s="223"/>
      <c r="AK584" s="223"/>
    </row>
    <row r="585" spans="1:37" ht="12.75" customHeight="1" x14ac:dyDescent="0.25">
      <c r="A585" s="223"/>
      <c r="B585" s="44"/>
      <c r="C585" s="223"/>
      <c r="D585" s="223"/>
      <c r="E585" s="223"/>
      <c r="F585" s="368"/>
      <c r="G585" s="223"/>
      <c r="H585" s="551"/>
      <c r="I585" s="551"/>
      <c r="J585" s="551"/>
      <c r="K585" s="551"/>
      <c r="L585" s="223"/>
      <c r="M585" s="223"/>
      <c r="N585" s="223"/>
      <c r="O585" s="223"/>
      <c r="P585" s="388"/>
      <c r="Q585" s="223"/>
      <c r="R585" s="223"/>
      <c r="S585" s="223"/>
      <c r="T585" s="42"/>
      <c r="U585" s="223"/>
      <c r="V585" s="223"/>
      <c r="W585" s="223"/>
      <c r="X585" s="223"/>
      <c r="Y585" s="223"/>
      <c r="Z585" s="223"/>
      <c r="AA585" s="223"/>
      <c r="AB585" s="223"/>
      <c r="AC585" s="223"/>
      <c r="AD585" s="223"/>
      <c r="AE585" s="223"/>
      <c r="AF585" s="223"/>
      <c r="AG585" s="223"/>
      <c r="AH585" s="223"/>
      <c r="AI585" s="223"/>
      <c r="AJ585" s="223"/>
      <c r="AK585" s="223"/>
    </row>
    <row r="586" spans="1:37" ht="12.75" customHeight="1" x14ac:dyDescent="0.25">
      <c r="A586" s="223"/>
      <c r="B586" s="44"/>
      <c r="C586" s="223"/>
      <c r="D586" s="223"/>
      <c r="E586" s="223"/>
      <c r="F586" s="368"/>
      <c r="G586" s="223"/>
      <c r="H586" s="551"/>
      <c r="I586" s="551"/>
      <c r="J586" s="551"/>
      <c r="K586" s="551"/>
      <c r="L586" s="223"/>
      <c r="M586" s="223"/>
      <c r="N586" s="223"/>
      <c r="O586" s="223"/>
      <c r="P586" s="388"/>
      <c r="Q586" s="223"/>
      <c r="R586" s="223"/>
      <c r="S586" s="223"/>
      <c r="T586" s="42"/>
      <c r="U586" s="223"/>
      <c r="V586" s="223"/>
      <c r="W586" s="223"/>
      <c r="X586" s="223"/>
      <c r="Y586" s="223"/>
      <c r="Z586" s="223"/>
      <c r="AA586" s="223"/>
      <c r="AB586" s="223"/>
      <c r="AC586" s="223"/>
      <c r="AD586" s="223"/>
      <c r="AE586" s="223"/>
      <c r="AF586" s="223"/>
      <c r="AG586" s="223"/>
      <c r="AH586" s="223"/>
      <c r="AI586" s="223"/>
      <c r="AJ586" s="223"/>
      <c r="AK586" s="223"/>
    </row>
    <row r="587" spans="1:37" ht="12.75" customHeight="1" x14ac:dyDescent="0.25">
      <c r="A587" s="223"/>
      <c r="B587" s="44"/>
      <c r="C587" s="223"/>
      <c r="D587" s="223"/>
      <c r="E587" s="223"/>
      <c r="F587" s="368"/>
      <c r="G587" s="223"/>
      <c r="H587" s="551"/>
      <c r="I587" s="551"/>
      <c r="J587" s="551"/>
      <c r="K587" s="551"/>
      <c r="L587" s="223"/>
      <c r="M587" s="223"/>
      <c r="N587" s="223"/>
      <c r="O587" s="223"/>
      <c r="P587" s="388"/>
      <c r="Q587" s="223"/>
      <c r="R587" s="223"/>
      <c r="S587" s="223"/>
      <c r="T587" s="42"/>
      <c r="U587" s="223"/>
      <c r="V587" s="223"/>
      <c r="W587" s="223"/>
      <c r="X587" s="223"/>
      <c r="Y587" s="223"/>
      <c r="Z587" s="223"/>
      <c r="AA587" s="223"/>
      <c r="AB587" s="223"/>
      <c r="AC587" s="223"/>
      <c r="AD587" s="223"/>
      <c r="AE587" s="223"/>
      <c r="AF587" s="223"/>
      <c r="AG587" s="223"/>
      <c r="AH587" s="223"/>
      <c r="AI587" s="223"/>
      <c r="AJ587" s="223"/>
      <c r="AK587" s="223"/>
    </row>
    <row r="588" spans="1:37" ht="12.75" customHeight="1" x14ac:dyDescent="0.25">
      <c r="A588" s="223"/>
      <c r="B588" s="44"/>
      <c r="C588" s="223"/>
      <c r="D588" s="223"/>
      <c r="E588" s="223"/>
      <c r="F588" s="368"/>
      <c r="G588" s="223"/>
      <c r="H588" s="551"/>
      <c r="I588" s="551"/>
      <c r="J588" s="551"/>
      <c r="K588" s="551"/>
      <c r="L588" s="223"/>
      <c r="M588" s="223"/>
      <c r="N588" s="223"/>
      <c r="O588" s="223"/>
      <c r="P588" s="388"/>
      <c r="Q588" s="223"/>
      <c r="R588" s="223"/>
      <c r="S588" s="223"/>
      <c r="T588" s="42"/>
      <c r="U588" s="223"/>
      <c r="V588" s="223"/>
      <c r="W588" s="223"/>
      <c r="X588" s="223"/>
      <c r="Y588" s="223"/>
      <c r="Z588" s="223"/>
      <c r="AA588" s="223"/>
      <c r="AB588" s="223"/>
      <c r="AC588" s="223"/>
      <c r="AD588" s="223"/>
      <c r="AE588" s="223"/>
      <c r="AF588" s="223"/>
      <c r="AG588" s="223"/>
      <c r="AH588" s="223"/>
      <c r="AI588" s="223"/>
      <c r="AJ588" s="223"/>
      <c r="AK588" s="223"/>
    </row>
    <row r="589" spans="1:37" ht="12.75" customHeight="1" x14ac:dyDescent="0.25">
      <c r="A589" s="223"/>
      <c r="B589" s="44"/>
      <c r="C589" s="223"/>
      <c r="D589" s="223"/>
      <c r="E589" s="223"/>
      <c r="F589" s="368"/>
      <c r="G589" s="223"/>
      <c r="H589" s="551"/>
      <c r="I589" s="551"/>
      <c r="J589" s="551"/>
      <c r="K589" s="551"/>
      <c r="L589" s="223"/>
      <c r="M589" s="223"/>
      <c r="N589" s="223"/>
      <c r="O589" s="223"/>
      <c r="P589" s="388"/>
      <c r="Q589" s="223"/>
      <c r="R589" s="223"/>
      <c r="S589" s="223"/>
      <c r="T589" s="42"/>
      <c r="U589" s="223"/>
      <c r="V589" s="223"/>
      <c r="W589" s="223"/>
      <c r="X589" s="223"/>
      <c r="Y589" s="223"/>
      <c r="Z589" s="223"/>
      <c r="AA589" s="223"/>
      <c r="AB589" s="223"/>
      <c r="AC589" s="223"/>
      <c r="AD589" s="223"/>
      <c r="AE589" s="223"/>
      <c r="AF589" s="223"/>
      <c r="AG589" s="223"/>
      <c r="AH589" s="223"/>
      <c r="AI589" s="223"/>
      <c r="AJ589" s="223"/>
      <c r="AK589" s="223"/>
    </row>
    <row r="590" spans="1:37" ht="12.75" customHeight="1" x14ac:dyDescent="0.25">
      <c r="A590" s="223"/>
      <c r="B590" s="44"/>
      <c r="C590" s="223"/>
      <c r="D590" s="223"/>
      <c r="E590" s="223"/>
      <c r="F590" s="368"/>
      <c r="G590" s="223"/>
      <c r="H590" s="551"/>
      <c r="I590" s="551"/>
      <c r="J590" s="551"/>
      <c r="K590" s="551"/>
      <c r="L590" s="223"/>
      <c r="M590" s="223"/>
      <c r="N590" s="223"/>
      <c r="O590" s="223"/>
      <c r="P590" s="388"/>
      <c r="Q590" s="223"/>
      <c r="R590" s="223"/>
      <c r="S590" s="223"/>
      <c r="T590" s="42"/>
      <c r="U590" s="223"/>
      <c r="V590" s="223"/>
      <c r="W590" s="223"/>
      <c r="X590" s="223"/>
      <c r="Y590" s="223"/>
      <c r="Z590" s="223"/>
      <c r="AA590" s="223"/>
      <c r="AB590" s="223"/>
      <c r="AC590" s="223"/>
      <c r="AD590" s="223"/>
      <c r="AE590" s="223"/>
      <c r="AF590" s="223"/>
      <c r="AG590" s="223"/>
      <c r="AH590" s="223"/>
      <c r="AI590" s="223"/>
      <c r="AJ590" s="223"/>
      <c r="AK590" s="223"/>
    </row>
    <row r="591" spans="1:37" ht="12.75" customHeight="1" x14ac:dyDescent="0.25">
      <c r="A591" s="223"/>
      <c r="B591" s="44"/>
      <c r="C591" s="223"/>
      <c r="D591" s="223"/>
      <c r="E591" s="223"/>
      <c r="F591" s="368"/>
      <c r="G591" s="223"/>
      <c r="H591" s="551"/>
      <c r="I591" s="551"/>
      <c r="J591" s="551"/>
      <c r="K591" s="551"/>
      <c r="L591" s="223"/>
      <c r="M591" s="223"/>
      <c r="N591" s="223"/>
      <c r="O591" s="223"/>
      <c r="P591" s="388"/>
      <c r="Q591" s="223"/>
      <c r="R591" s="223"/>
      <c r="S591" s="223"/>
      <c r="T591" s="42"/>
      <c r="U591" s="223"/>
      <c r="V591" s="223"/>
      <c r="W591" s="223"/>
      <c r="X591" s="223"/>
      <c r="Y591" s="223"/>
      <c r="Z591" s="223"/>
      <c r="AA591" s="223"/>
      <c r="AB591" s="223"/>
      <c r="AC591" s="223"/>
      <c r="AD591" s="223"/>
      <c r="AE591" s="223"/>
      <c r="AF591" s="223"/>
      <c r="AG591" s="223"/>
      <c r="AH591" s="223"/>
      <c r="AI591" s="223"/>
      <c r="AJ591" s="223"/>
      <c r="AK591" s="223"/>
    </row>
    <row r="592" spans="1:37" ht="12.75" customHeight="1" x14ac:dyDescent="0.25">
      <c r="A592" s="223"/>
      <c r="B592" s="44"/>
      <c r="C592" s="223"/>
      <c r="D592" s="223"/>
      <c r="E592" s="223"/>
      <c r="F592" s="368"/>
      <c r="G592" s="223"/>
      <c r="H592" s="551"/>
      <c r="I592" s="551"/>
      <c r="J592" s="551"/>
      <c r="K592" s="551"/>
      <c r="L592" s="223"/>
      <c r="M592" s="223"/>
      <c r="N592" s="223"/>
      <c r="O592" s="223"/>
      <c r="P592" s="388"/>
      <c r="Q592" s="223"/>
      <c r="R592" s="223"/>
      <c r="S592" s="223"/>
      <c r="T592" s="42"/>
      <c r="U592" s="223"/>
      <c r="V592" s="223"/>
      <c r="W592" s="223"/>
      <c r="X592" s="223"/>
      <c r="Y592" s="223"/>
      <c r="Z592" s="223"/>
      <c r="AA592" s="223"/>
      <c r="AB592" s="223"/>
      <c r="AC592" s="223"/>
      <c r="AD592" s="223"/>
      <c r="AE592" s="223"/>
      <c r="AF592" s="223"/>
      <c r="AG592" s="223"/>
      <c r="AH592" s="223"/>
      <c r="AI592" s="223"/>
      <c r="AJ592" s="223"/>
      <c r="AK592" s="223"/>
    </row>
    <row r="593" spans="1:37" ht="12.75" customHeight="1" x14ac:dyDescent="0.25">
      <c r="A593" s="223"/>
      <c r="B593" s="44"/>
      <c r="C593" s="223"/>
      <c r="D593" s="223"/>
      <c r="E593" s="223"/>
      <c r="F593" s="368"/>
      <c r="G593" s="223"/>
      <c r="H593" s="551"/>
      <c r="I593" s="551"/>
      <c r="J593" s="551"/>
      <c r="K593" s="551"/>
      <c r="L593" s="223"/>
      <c r="M593" s="223"/>
      <c r="N593" s="223"/>
      <c r="O593" s="223"/>
      <c r="P593" s="388"/>
      <c r="Q593" s="223"/>
      <c r="R593" s="223"/>
      <c r="S593" s="223"/>
      <c r="T593" s="42"/>
      <c r="U593" s="223"/>
      <c r="V593" s="223"/>
      <c r="W593" s="223"/>
      <c r="X593" s="223"/>
      <c r="Y593" s="223"/>
      <c r="Z593" s="223"/>
      <c r="AA593" s="223"/>
      <c r="AB593" s="223"/>
      <c r="AC593" s="223"/>
      <c r="AD593" s="223"/>
      <c r="AE593" s="223"/>
      <c r="AF593" s="223"/>
      <c r="AG593" s="223"/>
      <c r="AH593" s="223"/>
      <c r="AI593" s="223"/>
      <c r="AJ593" s="223"/>
      <c r="AK593" s="223"/>
    </row>
    <row r="594" spans="1:37" ht="12.75" customHeight="1" x14ac:dyDescent="0.25">
      <c r="A594" s="223"/>
      <c r="B594" s="44"/>
      <c r="C594" s="223"/>
      <c r="D594" s="223"/>
      <c r="E594" s="223"/>
      <c r="F594" s="368"/>
      <c r="G594" s="223"/>
      <c r="H594" s="551"/>
      <c r="I594" s="551"/>
      <c r="J594" s="551"/>
      <c r="K594" s="551"/>
      <c r="L594" s="223"/>
      <c r="M594" s="223"/>
      <c r="N594" s="223"/>
      <c r="O594" s="223"/>
      <c r="P594" s="388"/>
      <c r="Q594" s="223"/>
      <c r="R594" s="223"/>
      <c r="S594" s="223"/>
      <c r="T594" s="42"/>
      <c r="U594" s="223"/>
      <c r="V594" s="223"/>
      <c r="W594" s="223"/>
      <c r="X594" s="223"/>
      <c r="Y594" s="223"/>
      <c r="Z594" s="223"/>
      <c r="AA594" s="223"/>
      <c r="AB594" s="223"/>
      <c r="AC594" s="223"/>
      <c r="AD594" s="223"/>
      <c r="AE594" s="223"/>
      <c r="AF594" s="223"/>
      <c r="AG594" s="223"/>
      <c r="AH594" s="223"/>
      <c r="AI594" s="223"/>
      <c r="AJ594" s="223"/>
      <c r="AK594" s="223"/>
    </row>
    <row r="595" spans="1:37" ht="12.75" customHeight="1" x14ac:dyDescent="0.25">
      <c r="A595" s="223"/>
      <c r="B595" s="44"/>
      <c r="C595" s="223"/>
      <c r="D595" s="223"/>
      <c r="E595" s="223"/>
      <c r="F595" s="368"/>
      <c r="G595" s="223"/>
      <c r="H595" s="551"/>
      <c r="I595" s="551"/>
      <c r="J595" s="551"/>
      <c r="K595" s="551"/>
      <c r="L595" s="223"/>
      <c r="M595" s="223"/>
      <c r="N595" s="223"/>
      <c r="O595" s="223"/>
      <c r="P595" s="388"/>
      <c r="Q595" s="223"/>
      <c r="R595" s="223"/>
      <c r="S595" s="223"/>
      <c r="T595" s="42"/>
      <c r="U595" s="223"/>
      <c r="V595" s="223"/>
      <c r="W595" s="223"/>
      <c r="X595" s="223"/>
      <c r="Y595" s="223"/>
      <c r="Z595" s="223"/>
      <c r="AA595" s="223"/>
      <c r="AB595" s="223"/>
      <c r="AC595" s="223"/>
      <c r="AD595" s="223"/>
      <c r="AE595" s="223"/>
      <c r="AF595" s="223"/>
      <c r="AG595" s="223"/>
      <c r="AH595" s="223"/>
      <c r="AI595" s="223"/>
      <c r="AJ595" s="223"/>
      <c r="AK595" s="223"/>
    </row>
    <row r="596" spans="1:37" ht="12.75" customHeight="1" x14ac:dyDescent="0.25">
      <c r="A596" s="223"/>
      <c r="B596" s="44"/>
      <c r="C596" s="223"/>
      <c r="D596" s="223"/>
      <c r="E596" s="223"/>
      <c r="F596" s="368"/>
      <c r="G596" s="223"/>
      <c r="H596" s="551"/>
      <c r="I596" s="551"/>
      <c r="J596" s="551"/>
      <c r="K596" s="551"/>
      <c r="L596" s="223"/>
      <c r="M596" s="223"/>
      <c r="N596" s="223"/>
      <c r="O596" s="223"/>
      <c r="P596" s="388"/>
      <c r="Q596" s="223"/>
      <c r="R596" s="223"/>
      <c r="S596" s="223"/>
      <c r="T596" s="42"/>
      <c r="U596" s="223"/>
      <c r="V596" s="223"/>
      <c r="W596" s="223"/>
      <c r="X596" s="223"/>
      <c r="Y596" s="223"/>
      <c r="Z596" s="223"/>
      <c r="AA596" s="223"/>
      <c r="AB596" s="223"/>
      <c r="AC596" s="223"/>
      <c r="AD596" s="223"/>
      <c r="AE596" s="223"/>
      <c r="AF596" s="223"/>
      <c r="AG596" s="223"/>
      <c r="AH596" s="223"/>
      <c r="AI596" s="223"/>
      <c r="AJ596" s="223"/>
      <c r="AK596" s="223"/>
    </row>
    <row r="597" spans="1:37" ht="12.75" customHeight="1" x14ac:dyDescent="0.25">
      <c r="A597" s="223"/>
      <c r="B597" s="44"/>
      <c r="C597" s="223"/>
      <c r="D597" s="223"/>
      <c r="E597" s="223"/>
      <c r="F597" s="368"/>
      <c r="G597" s="223"/>
      <c r="H597" s="551"/>
      <c r="I597" s="551"/>
      <c r="J597" s="551"/>
      <c r="K597" s="551"/>
      <c r="L597" s="223"/>
      <c r="M597" s="223"/>
      <c r="N597" s="223"/>
      <c r="O597" s="223"/>
      <c r="P597" s="388"/>
      <c r="Q597" s="223"/>
      <c r="R597" s="223"/>
      <c r="S597" s="223"/>
      <c r="T597" s="42"/>
      <c r="U597" s="223"/>
      <c r="V597" s="223"/>
      <c r="W597" s="223"/>
      <c r="X597" s="223"/>
      <c r="Y597" s="223"/>
      <c r="Z597" s="223"/>
      <c r="AA597" s="223"/>
      <c r="AB597" s="223"/>
      <c r="AC597" s="223"/>
      <c r="AD597" s="223"/>
      <c r="AE597" s="223"/>
      <c r="AF597" s="223"/>
      <c r="AG597" s="223"/>
      <c r="AH597" s="223"/>
      <c r="AI597" s="223"/>
      <c r="AJ597" s="223"/>
      <c r="AK597" s="223"/>
    </row>
    <row r="598" spans="1:37" ht="12.75" customHeight="1" x14ac:dyDescent="0.25">
      <c r="A598" s="223"/>
      <c r="B598" s="44"/>
      <c r="C598" s="223"/>
      <c r="D598" s="223"/>
      <c r="E598" s="223"/>
      <c r="F598" s="368"/>
      <c r="G598" s="223"/>
      <c r="H598" s="551"/>
      <c r="I598" s="551"/>
      <c r="J598" s="551"/>
      <c r="K598" s="551"/>
      <c r="L598" s="223"/>
      <c r="M598" s="223"/>
      <c r="N598" s="223"/>
      <c r="O598" s="223"/>
      <c r="P598" s="388"/>
      <c r="Q598" s="223"/>
      <c r="R598" s="223"/>
      <c r="S598" s="223"/>
      <c r="T598" s="42"/>
      <c r="U598" s="223"/>
      <c r="V598" s="223"/>
      <c r="W598" s="223"/>
      <c r="X598" s="223"/>
      <c r="Y598" s="223"/>
      <c r="Z598" s="223"/>
      <c r="AA598" s="223"/>
      <c r="AB598" s="223"/>
      <c r="AC598" s="223"/>
      <c r="AD598" s="223"/>
      <c r="AE598" s="223"/>
      <c r="AF598" s="223"/>
      <c r="AG598" s="223"/>
      <c r="AH598" s="223"/>
      <c r="AI598" s="223"/>
      <c r="AJ598" s="223"/>
      <c r="AK598" s="223"/>
    </row>
    <row r="599" spans="1:37" ht="12.75" customHeight="1" x14ac:dyDescent="0.25">
      <c r="A599" s="223"/>
      <c r="B599" s="44"/>
      <c r="C599" s="223"/>
      <c r="D599" s="223"/>
      <c r="E599" s="223"/>
      <c r="F599" s="368"/>
      <c r="G599" s="223"/>
      <c r="H599" s="551"/>
      <c r="I599" s="551"/>
      <c r="J599" s="551"/>
      <c r="K599" s="551"/>
      <c r="L599" s="223"/>
      <c r="M599" s="223"/>
      <c r="N599" s="223"/>
      <c r="O599" s="223"/>
      <c r="P599" s="388"/>
      <c r="Q599" s="223"/>
      <c r="R599" s="223"/>
      <c r="S599" s="223"/>
      <c r="T599" s="42"/>
      <c r="U599" s="223"/>
      <c r="V599" s="223"/>
      <c r="W599" s="223"/>
      <c r="X599" s="223"/>
      <c r="Y599" s="223"/>
      <c r="Z599" s="223"/>
      <c r="AA599" s="223"/>
      <c r="AB599" s="223"/>
      <c r="AC599" s="223"/>
      <c r="AD599" s="223"/>
      <c r="AE599" s="223"/>
      <c r="AF599" s="223"/>
      <c r="AG599" s="223"/>
      <c r="AH599" s="223"/>
      <c r="AI599" s="223"/>
      <c r="AJ599" s="223"/>
      <c r="AK599" s="223"/>
    </row>
    <row r="600" spans="1:37" ht="12.75" customHeight="1" x14ac:dyDescent="0.25">
      <c r="A600" s="223"/>
      <c r="B600" s="44"/>
      <c r="C600" s="223"/>
      <c r="D600" s="223"/>
      <c r="E600" s="223"/>
      <c r="F600" s="368"/>
      <c r="G600" s="223"/>
      <c r="H600" s="551"/>
      <c r="I600" s="551"/>
      <c r="J600" s="551"/>
      <c r="K600" s="551"/>
      <c r="L600" s="223"/>
      <c r="M600" s="223"/>
      <c r="N600" s="223"/>
      <c r="O600" s="223"/>
      <c r="P600" s="388"/>
      <c r="Q600" s="223"/>
      <c r="R600" s="223"/>
      <c r="S600" s="223"/>
      <c r="T600" s="42"/>
      <c r="U600" s="223"/>
      <c r="V600" s="223"/>
      <c r="W600" s="223"/>
      <c r="X600" s="223"/>
      <c r="Y600" s="223"/>
      <c r="Z600" s="223"/>
      <c r="AA600" s="223"/>
      <c r="AB600" s="223"/>
      <c r="AC600" s="223"/>
      <c r="AD600" s="223"/>
      <c r="AE600" s="223"/>
      <c r="AF600" s="223"/>
      <c r="AG600" s="223"/>
      <c r="AH600" s="223"/>
      <c r="AI600" s="223"/>
      <c r="AJ600" s="223"/>
      <c r="AK600" s="223"/>
    </row>
    <row r="601" spans="1:37" ht="12.75" customHeight="1" x14ac:dyDescent="0.25">
      <c r="A601" s="223"/>
      <c r="B601" s="44"/>
      <c r="C601" s="223"/>
      <c r="D601" s="223"/>
      <c r="E601" s="223"/>
      <c r="F601" s="368"/>
      <c r="G601" s="223"/>
      <c r="H601" s="551"/>
      <c r="I601" s="551"/>
      <c r="J601" s="551"/>
      <c r="K601" s="551"/>
      <c r="L601" s="223"/>
      <c r="M601" s="223"/>
      <c r="N601" s="223"/>
      <c r="O601" s="223"/>
      <c r="P601" s="388"/>
      <c r="Q601" s="223"/>
      <c r="R601" s="223"/>
      <c r="S601" s="223"/>
      <c r="T601" s="42"/>
      <c r="U601" s="223"/>
      <c r="V601" s="223"/>
      <c r="W601" s="223"/>
      <c r="X601" s="223"/>
      <c r="Y601" s="223"/>
      <c r="Z601" s="223"/>
      <c r="AA601" s="223"/>
      <c r="AB601" s="223"/>
      <c r="AC601" s="223"/>
      <c r="AD601" s="223"/>
      <c r="AE601" s="223"/>
      <c r="AF601" s="223"/>
      <c r="AG601" s="223"/>
      <c r="AH601" s="223"/>
      <c r="AI601" s="223"/>
      <c r="AJ601" s="223"/>
      <c r="AK601" s="223"/>
    </row>
    <row r="602" spans="1:37" ht="12.75" customHeight="1" x14ac:dyDescent="0.25">
      <c r="A602" s="223"/>
      <c r="B602" s="44"/>
      <c r="C602" s="223"/>
      <c r="D602" s="223"/>
      <c r="E602" s="223"/>
      <c r="F602" s="368"/>
      <c r="G602" s="223"/>
      <c r="H602" s="551"/>
      <c r="I602" s="551"/>
      <c r="J602" s="551"/>
      <c r="K602" s="551"/>
      <c r="L602" s="223"/>
      <c r="M602" s="223"/>
      <c r="N602" s="223"/>
      <c r="O602" s="223"/>
      <c r="P602" s="388"/>
      <c r="Q602" s="223"/>
      <c r="R602" s="223"/>
      <c r="S602" s="223"/>
      <c r="T602" s="42"/>
      <c r="U602" s="223"/>
      <c r="V602" s="223"/>
      <c r="W602" s="223"/>
      <c r="X602" s="223"/>
      <c r="Y602" s="223"/>
      <c r="Z602" s="223"/>
      <c r="AA602" s="223"/>
      <c r="AB602" s="223"/>
      <c r="AC602" s="223"/>
      <c r="AD602" s="223"/>
      <c r="AE602" s="223"/>
      <c r="AF602" s="223"/>
      <c r="AG602" s="223"/>
      <c r="AH602" s="223"/>
      <c r="AI602" s="223"/>
      <c r="AJ602" s="223"/>
      <c r="AK602" s="223"/>
    </row>
    <row r="603" spans="1:37" ht="12.75" customHeight="1" x14ac:dyDescent="0.25">
      <c r="A603" s="223"/>
      <c r="B603" s="44"/>
      <c r="C603" s="223"/>
      <c r="D603" s="223"/>
      <c r="E603" s="223"/>
      <c r="F603" s="368"/>
      <c r="G603" s="223"/>
      <c r="H603" s="551"/>
      <c r="I603" s="551"/>
      <c r="J603" s="551"/>
      <c r="K603" s="551"/>
      <c r="L603" s="223"/>
      <c r="M603" s="223"/>
      <c r="N603" s="223"/>
      <c r="O603" s="223"/>
      <c r="P603" s="388"/>
      <c r="Q603" s="223"/>
      <c r="R603" s="223"/>
      <c r="S603" s="223"/>
      <c r="T603" s="42"/>
      <c r="U603" s="223"/>
      <c r="V603" s="223"/>
      <c r="W603" s="223"/>
      <c r="X603" s="223"/>
      <c r="Y603" s="223"/>
      <c r="Z603" s="223"/>
      <c r="AA603" s="223"/>
      <c r="AB603" s="223"/>
      <c r="AC603" s="223"/>
      <c r="AD603" s="223"/>
      <c r="AE603" s="223"/>
      <c r="AF603" s="223"/>
      <c r="AG603" s="223"/>
      <c r="AH603" s="223"/>
      <c r="AI603" s="223"/>
      <c r="AJ603" s="223"/>
      <c r="AK603" s="223"/>
    </row>
    <row r="604" spans="1:37" ht="12.75" customHeight="1" x14ac:dyDescent="0.25">
      <c r="A604" s="223"/>
      <c r="B604" s="44"/>
      <c r="C604" s="223"/>
      <c r="D604" s="223"/>
      <c r="E604" s="223"/>
      <c r="F604" s="368"/>
      <c r="G604" s="223"/>
      <c r="H604" s="551"/>
      <c r="I604" s="551"/>
      <c r="J604" s="551"/>
      <c r="K604" s="551"/>
      <c r="L604" s="223"/>
      <c r="M604" s="223"/>
      <c r="N604" s="223"/>
      <c r="O604" s="223"/>
      <c r="P604" s="388"/>
      <c r="Q604" s="223"/>
      <c r="R604" s="223"/>
      <c r="S604" s="223"/>
      <c r="T604" s="42"/>
      <c r="U604" s="223"/>
      <c r="V604" s="223"/>
      <c r="W604" s="223"/>
      <c r="X604" s="223"/>
      <c r="Y604" s="223"/>
      <c r="Z604" s="223"/>
      <c r="AA604" s="223"/>
      <c r="AB604" s="223"/>
      <c r="AC604" s="223"/>
      <c r="AD604" s="223"/>
      <c r="AE604" s="223"/>
      <c r="AF604" s="223"/>
      <c r="AG604" s="223"/>
      <c r="AH604" s="223"/>
      <c r="AI604" s="223"/>
      <c r="AJ604" s="223"/>
      <c r="AK604" s="223"/>
    </row>
    <row r="605" spans="1:37" ht="12.75" customHeight="1" x14ac:dyDescent="0.25">
      <c r="A605" s="223"/>
      <c r="B605" s="44"/>
      <c r="C605" s="223"/>
      <c r="D605" s="223"/>
      <c r="E605" s="223"/>
      <c r="F605" s="368"/>
      <c r="G605" s="223"/>
      <c r="H605" s="551"/>
      <c r="I605" s="551"/>
      <c r="J605" s="551"/>
      <c r="K605" s="551"/>
      <c r="L605" s="223"/>
      <c r="M605" s="223"/>
      <c r="N605" s="223"/>
      <c r="O605" s="223"/>
      <c r="P605" s="388"/>
      <c r="Q605" s="223"/>
      <c r="R605" s="223"/>
      <c r="S605" s="223"/>
      <c r="T605" s="42"/>
      <c r="U605" s="223"/>
      <c r="V605" s="223"/>
      <c r="W605" s="223"/>
      <c r="X605" s="223"/>
      <c r="Y605" s="223"/>
      <c r="Z605" s="223"/>
      <c r="AA605" s="223"/>
      <c r="AB605" s="223"/>
      <c r="AC605" s="223"/>
      <c r="AD605" s="223"/>
      <c r="AE605" s="223"/>
      <c r="AF605" s="223"/>
      <c r="AG605" s="223"/>
      <c r="AH605" s="223"/>
      <c r="AI605" s="223"/>
      <c r="AJ605" s="223"/>
      <c r="AK605" s="223"/>
    </row>
    <row r="606" spans="1:37" ht="12.75" customHeight="1" x14ac:dyDescent="0.25">
      <c r="A606" s="223"/>
      <c r="B606" s="44"/>
      <c r="C606" s="223"/>
      <c r="D606" s="223"/>
      <c r="E606" s="223"/>
      <c r="F606" s="368"/>
      <c r="G606" s="223"/>
      <c r="H606" s="551"/>
      <c r="I606" s="551"/>
      <c r="J606" s="551"/>
      <c r="K606" s="551"/>
      <c r="L606" s="223"/>
      <c r="M606" s="223"/>
      <c r="N606" s="223"/>
      <c r="O606" s="223"/>
      <c r="P606" s="388"/>
      <c r="Q606" s="223"/>
      <c r="R606" s="223"/>
      <c r="S606" s="223"/>
      <c r="T606" s="42"/>
      <c r="U606" s="223"/>
      <c r="V606" s="223"/>
      <c r="W606" s="223"/>
      <c r="X606" s="223"/>
      <c r="Y606" s="223"/>
      <c r="Z606" s="223"/>
      <c r="AA606" s="223"/>
      <c r="AB606" s="223"/>
      <c r="AC606" s="223"/>
      <c r="AD606" s="223"/>
      <c r="AE606" s="223"/>
      <c r="AF606" s="223"/>
      <c r="AG606" s="223"/>
      <c r="AH606" s="223"/>
      <c r="AI606" s="223"/>
      <c r="AJ606" s="223"/>
      <c r="AK606" s="223"/>
    </row>
    <row r="607" spans="1:37" ht="12.75" customHeight="1" x14ac:dyDescent="0.25">
      <c r="A607" s="223"/>
      <c r="B607" s="44"/>
      <c r="C607" s="223"/>
      <c r="D607" s="223"/>
      <c r="E607" s="223"/>
      <c r="F607" s="368"/>
      <c r="G607" s="223"/>
      <c r="H607" s="551"/>
      <c r="I607" s="551"/>
      <c r="J607" s="551"/>
      <c r="K607" s="551"/>
      <c r="L607" s="223"/>
      <c r="M607" s="223"/>
      <c r="N607" s="223"/>
      <c r="O607" s="223"/>
      <c r="P607" s="388"/>
      <c r="Q607" s="223"/>
      <c r="R607" s="223"/>
      <c r="S607" s="223"/>
      <c r="T607" s="42"/>
      <c r="U607" s="223"/>
      <c r="V607" s="223"/>
      <c r="W607" s="223"/>
      <c r="X607" s="223"/>
      <c r="Y607" s="223"/>
      <c r="Z607" s="223"/>
      <c r="AA607" s="223"/>
      <c r="AB607" s="223"/>
      <c r="AC607" s="223"/>
      <c r="AD607" s="223"/>
      <c r="AE607" s="223"/>
      <c r="AF607" s="223"/>
      <c r="AG607" s="223"/>
      <c r="AH607" s="223"/>
      <c r="AI607" s="223"/>
      <c r="AJ607" s="223"/>
      <c r="AK607" s="223"/>
    </row>
    <row r="608" spans="1:37" ht="12.75" customHeight="1" x14ac:dyDescent="0.25">
      <c r="A608" s="223"/>
      <c r="B608" s="44"/>
      <c r="C608" s="223"/>
      <c r="D608" s="223"/>
      <c r="E608" s="223"/>
      <c r="F608" s="368"/>
      <c r="G608" s="223"/>
      <c r="H608" s="551"/>
      <c r="I608" s="551"/>
      <c r="J608" s="551"/>
      <c r="K608" s="551"/>
      <c r="L608" s="223"/>
      <c r="M608" s="223"/>
      <c r="N608" s="223"/>
      <c r="O608" s="223"/>
      <c r="P608" s="388"/>
      <c r="Q608" s="223"/>
      <c r="R608" s="223"/>
      <c r="S608" s="223"/>
      <c r="T608" s="42"/>
      <c r="U608" s="223"/>
      <c r="V608" s="223"/>
      <c r="W608" s="223"/>
      <c r="X608" s="223"/>
      <c r="Y608" s="223"/>
      <c r="Z608" s="223"/>
      <c r="AA608" s="223"/>
      <c r="AB608" s="223"/>
      <c r="AC608" s="223"/>
      <c r="AD608" s="223"/>
      <c r="AE608" s="223"/>
      <c r="AF608" s="223"/>
      <c r="AG608" s="223"/>
      <c r="AH608" s="223"/>
      <c r="AI608" s="223"/>
      <c r="AJ608" s="223"/>
      <c r="AK608" s="223"/>
    </row>
    <row r="609" spans="1:37" ht="12.75" customHeight="1" x14ac:dyDescent="0.25">
      <c r="A609" s="223"/>
      <c r="B609" s="44"/>
      <c r="C609" s="223"/>
      <c r="D609" s="223"/>
      <c r="E609" s="223"/>
      <c r="F609" s="368"/>
      <c r="G609" s="223"/>
      <c r="H609" s="551"/>
      <c r="I609" s="551"/>
      <c r="J609" s="551"/>
      <c r="K609" s="551"/>
      <c r="L609" s="223"/>
      <c r="M609" s="223"/>
      <c r="N609" s="223"/>
      <c r="O609" s="223"/>
      <c r="P609" s="388"/>
      <c r="Q609" s="223"/>
      <c r="R609" s="223"/>
      <c r="S609" s="223"/>
      <c r="T609" s="42"/>
      <c r="U609" s="223"/>
      <c r="V609" s="223"/>
      <c r="W609" s="223"/>
      <c r="X609" s="223"/>
      <c r="Y609" s="223"/>
      <c r="Z609" s="223"/>
      <c r="AA609" s="223"/>
      <c r="AB609" s="223"/>
      <c r="AC609" s="223"/>
      <c r="AD609" s="223"/>
      <c r="AE609" s="223"/>
      <c r="AF609" s="223"/>
      <c r="AG609" s="223"/>
      <c r="AH609" s="223"/>
      <c r="AI609" s="223"/>
      <c r="AJ609" s="223"/>
      <c r="AK609" s="223"/>
    </row>
    <row r="610" spans="1:37" ht="12.75" customHeight="1" x14ac:dyDescent="0.25">
      <c r="A610" s="223"/>
      <c r="B610" s="44"/>
      <c r="C610" s="223"/>
      <c r="D610" s="223"/>
      <c r="E610" s="223"/>
      <c r="F610" s="368"/>
      <c r="G610" s="223"/>
      <c r="H610" s="551"/>
      <c r="I610" s="551"/>
      <c r="J610" s="551"/>
      <c r="K610" s="551"/>
      <c r="L610" s="223"/>
      <c r="M610" s="223"/>
      <c r="N610" s="223"/>
      <c r="O610" s="223"/>
      <c r="P610" s="388"/>
      <c r="Q610" s="223"/>
      <c r="R610" s="223"/>
      <c r="S610" s="223"/>
      <c r="T610" s="42"/>
      <c r="U610" s="223"/>
      <c r="V610" s="223"/>
      <c r="W610" s="223"/>
      <c r="X610" s="223"/>
      <c r="Y610" s="223"/>
      <c r="Z610" s="223"/>
      <c r="AA610" s="223"/>
      <c r="AB610" s="223"/>
      <c r="AC610" s="223"/>
      <c r="AD610" s="223"/>
      <c r="AE610" s="223"/>
      <c r="AF610" s="223"/>
      <c r="AG610" s="223"/>
      <c r="AH610" s="223"/>
      <c r="AI610" s="223"/>
      <c r="AJ610" s="223"/>
      <c r="AK610" s="223"/>
    </row>
    <row r="611" spans="1:37" ht="12.75" customHeight="1" x14ac:dyDescent="0.25">
      <c r="A611" s="223"/>
      <c r="B611" s="44"/>
      <c r="C611" s="223"/>
      <c r="D611" s="223"/>
      <c r="E611" s="223"/>
      <c r="F611" s="368"/>
      <c r="G611" s="223"/>
      <c r="H611" s="551"/>
      <c r="I611" s="551"/>
      <c r="J611" s="551"/>
      <c r="K611" s="551"/>
      <c r="L611" s="223"/>
      <c r="M611" s="223"/>
      <c r="N611" s="223"/>
      <c r="O611" s="223"/>
      <c r="P611" s="388"/>
      <c r="Q611" s="223"/>
      <c r="R611" s="223"/>
      <c r="S611" s="223"/>
      <c r="T611" s="42"/>
      <c r="U611" s="223"/>
      <c r="V611" s="223"/>
      <c r="W611" s="223"/>
      <c r="X611" s="223"/>
      <c r="Y611" s="223"/>
      <c r="Z611" s="223"/>
      <c r="AA611" s="223"/>
      <c r="AB611" s="223"/>
      <c r="AC611" s="223"/>
      <c r="AD611" s="223"/>
      <c r="AE611" s="223"/>
      <c r="AF611" s="223"/>
      <c r="AG611" s="223"/>
      <c r="AH611" s="223"/>
      <c r="AI611" s="223"/>
      <c r="AJ611" s="223"/>
      <c r="AK611" s="223"/>
    </row>
    <row r="612" spans="1:37" ht="12.75" customHeight="1" x14ac:dyDescent="0.25">
      <c r="A612" s="223"/>
      <c r="B612" s="44"/>
      <c r="C612" s="223"/>
      <c r="D612" s="223"/>
      <c r="E612" s="223"/>
      <c r="F612" s="368"/>
      <c r="G612" s="223"/>
      <c r="H612" s="551"/>
      <c r="I612" s="551"/>
      <c r="J612" s="551"/>
      <c r="K612" s="551"/>
      <c r="L612" s="223"/>
      <c r="M612" s="223"/>
      <c r="N612" s="223"/>
      <c r="O612" s="223"/>
      <c r="P612" s="388"/>
      <c r="Q612" s="223"/>
      <c r="R612" s="223"/>
      <c r="S612" s="223"/>
      <c r="T612" s="42"/>
      <c r="U612" s="223"/>
      <c r="V612" s="223"/>
      <c r="W612" s="223"/>
      <c r="X612" s="223"/>
      <c r="Y612" s="223"/>
      <c r="Z612" s="223"/>
      <c r="AA612" s="223"/>
      <c r="AB612" s="223"/>
      <c r="AC612" s="223"/>
      <c r="AD612" s="223"/>
      <c r="AE612" s="223"/>
      <c r="AF612" s="223"/>
      <c r="AG612" s="223"/>
      <c r="AH612" s="223"/>
      <c r="AI612" s="223"/>
      <c r="AJ612" s="223"/>
      <c r="AK612" s="223"/>
    </row>
    <row r="613" spans="1:37" ht="12.75" customHeight="1" x14ac:dyDescent="0.25">
      <c r="A613" s="223"/>
      <c r="B613" s="44"/>
      <c r="C613" s="223"/>
      <c r="D613" s="223"/>
      <c r="E613" s="223"/>
      <c r="F613" s="368"/>
      <c r="G613" s="223"/>
      <c r="H613" s="551"/>
      <c r="I613" s="551"/>
      <c r="J613" s="551"/>
      <c r="K613" s="551"/>
      <c r="L613" s="223"/>
      <c r="M613" s="223"/>
      <c r="N613" s="223"/>
      <c r="O613" s="223"/>
      <c r="P613" s="388"/>
      <c r="Q613" s="223"/>
      <c r="R613" s="223"/>
      <c r="S613" s="223"/>
      <c r="T613" s="42"/>
      <c r="U613" s="223"/>
      <c r="V613" s="223"/>
      <c r="W613" s="223"/>
      <c r="X613" s="223"/>
      <c r="Y613" s="223"/>
      <c r="Z613" s="223"/>
      <c r="AA613" s="223"/>
      <c r="AB613" s="223"/>
      <c r="AC613" s="223"/>
      <c r="AD613" s="223"/>
      <c r="AE613" s="223"/>
      <c r="AF613" s="223"/>
      <c r="AG613" s="223"/>
      <c r="AH613" s="223"/>
      <c r="AI613" s="223"/>
      <c r="AJ613" s="223"/>
      <c r="AK613" s="223"/>
    </row>
    <row r="614" spans="1:37" ht="12.75" customHeight="1" x14ac:dyDescent="0.25">
      <c r="A614" s="223"/>
      <c r="B614" s="44"/>
      <c r="C614" s="223"/>
      <c r="D614" s="223"/>
      <c r="E614" s="223"/>
      <c r="F614" s="368"/>
      <c r="G614" s="223"/>
      <c r="H614" s="551"/>
      <c r="I614" s="551"/>
      <c r="J614" s="551"/>
      <c r="K614" s="551"/>
      <c r="L614" s="223"/>
      <c r="M614" s="223"/>
      <c r="N614" s="223"/>
      <c r="O614" s="223"/>
      <c r="P614" s="388"/>
      <c r="Q614" s="223"/>
      <c r="R614" s="223"/>
      <c r="S614" s="223"/>
      <c r="T614" s="42"/>
      <c r="U614" s="223"/>
      <c r="V614" s="223"/>
      <c r="W614" s="223"/>
      <c r="X614" s="223"/>
      <c r="Y614" s="223"/>
      <c r="Z614" s="223"/>
      <c r="AA614" s="223"/>
      <c r="AB614" s="223"/>
      <c r="AC614" s="223"/>
      <c r="AD614" s="223"/>
      <c r="AE614" s="223"/>
      <c r="AF614" s="223"/>
      <c r="AG614" s="223"/>
      <c r="AH614" s="223"/>
      <c r="AI614" s="223"/>
      <c r="AJ614" s="223"/>
      <c r="AK614" s="223"/>
    </row>
    <row r="615" spans="1:37" ht="12.75" customHeight="1" x14ac:dyDescent="0.25">
      <c r="A615" s="223"/>
      <c r="B615" s="44"/>
      <c r="C615" s="223"/>
      <c r="D615" s="223"/>
      <c r="E615" s="223"/>
      <c r="F615" s="368"/>
      <c r="G615" s="223"/>
      <c r="H615" s="551"/>
      <c r="I615" s="551"/>
      <c r="J615" s="551"/>
      <c r="K615" s="551"/>
      <c r="L615" s="223"/>
      <c r="M615" s="223"/>
      <c r="N615" s="223"/>
      <c r="O615" s="223"/>
      <c r="P615" s="388"/>
      <c r="Q615" s="223"/>
      <c r="R615" s="223"/>
      <c r="S615" s="223"/>
      <c r="T615" s="42"/>
      <c r="U615" s="223"/>
      <c r="V615" s="223"/>
      <c r="W615" s="223"/>
      <c r="X615" s="223"/>
      <c r="Y615" s="223"/>
      <c r="Z615" s="223"/>
      <c r="AA615" s="223"/>
      <c r="AB615" s="223"/>
      <c r="AC615" s="223"/>
      <c r="AD615" s="223"/>
      <c r="AE615" s="223"/>
      <c r="AF615" s="223"/>
      <c r="AG615" s="223"/>
      <c r="AH615" s="223"/>
      <c r="AI615" s="223"/>
      <c r="AJ615" s="223"/>
      <c r="AK615" s="223"/>
    </row>
    <row r="616" spans="1:37" ht="12.75" customHeight="1" x14ac:dyDescent="0.25">
      <c r="A616" s="223"/>
      <c r="B616" s="44"/>
      <c r="C616" s="223"/>
      <c r="D616" s="223"/>
      <c r="E616" s="223"/>
      <c r="F616" s="368"/>
      <c r="G616" s="223"/>
      <c r="H616" s="551"/>
      <c r="I616" s="551"/>
      <c r="J616" s="551"/>
      <c r="K616" s="551"/>
      <c r="L616" s="223"/>
      <c r="M616" s="223"/>
      <c r="N616" s="223"/>
      <c r="O616" s="223"/>
      <c r="P616" s="388"/>
      <c r="Q616" s="223"/>
      <c r="R616" s="223"/>
      <c r="S616" s="223"/>
      <c r="T616" s="42"/>
      <c r="U616" s="223"/>
      <c r="V616" s="223"/>
      <c r="W616" s="223"/>
      <c r="X616" s="223"/>
      <c r="Y616" s="223"/>
      <c r="Z616" s="223"/>
      <c r="AA616" s="223"/>
      <c r="AB616" s="223"/>
      <c r="AC616" s="223"/>
      <c r="AD616" s="223"/>
      <c r="AE616" s="223"/>
      <c r="AF616" s="223"/>
      <c r="AG616" s="223"/>
      <c r="AH616" s="223"/>
      <c r="AI616" s="223"/>
      <c r="AJ616" s="223"/>
      <c r="AK616" s="223"/>
    </row>
    <row r="617" spans="1:37" ht="12.75" customHeight="1" x14ac:dyDescent="0.25">
      <c r="A617" s="223"/>
      <c r="B617" s="44"/>
      <c r="C617" s="223"/>
      <c r="D617" s="223"/>
      <c r="E617" s="223"/>
      <c r="F617" s="368"/>
      <c r="G617" s="223"/>
      <c r="H617" s="551"/>
      <c r="I617" s="551"/>
      <c r="J617" s="551"/>
      <c r="K617" s="551"/>
      <c r="L617" s="223"/>
      <c r="M617" s="223"/>
      <c r="N617" s="223"/>
      <c r="O617" s="223"/>
      <c r="P617" s="388"/>
      <c r="Q617" s="223"/>
      <c r="R617" s="223"/>
      <c r="S617" s="223"/>
      <c r="T617" s="42"/>
      <c r="U617" s="223"/>
      <c r="V617" s="223"/>
      <c r="W617" s="223"/>
      <c r="X617" s="223"/>
      <c r="Y617" s="223"/>
      <c r="Z617" s="223"/>
      <c r="AA617" s="223"/>
      <c r="AB617" s="223"/>
      <c r="AC617" s="223"/>
      <c r="AD617" s="223"/>
      <c r="AE617" s="223"/>
      <c r="AF617" s="223"/>
      <c r="AG617" s="223"/>
      <c r="AH617" s="223"/>
      <c r="AI617" s="223"/>
      <c r="AJ617" s="223"/>
      <c r="AK617" s="223"/>
    </row>
    <row r="618" spans="1:37" ht="12.75" customHeight="1" x14ac:dyDescent="0.25">
      <c r="A618" s="223"/>
      <c r="B618" s="44"/>
      <c r="C618" s="223"/>
      <c r="D618" s="223"/>
      <c r="E618" s="223"/>
      <c r="F618" s="368"/>
      <c r="G618" s="223"/>
      <c r="H618" s="551"/>
      <c r="I618" s="551"/>
      <c r="J618" s="551"/>
      <c r="K618" s="551"/>
      <c r="L618" s="223"/>
      <c r="M618" s="223"/>
      <c r="N618" s="223"/>
      <c r="O618" s="223"/>
      <c r="P618" s="388"/>
      <c r="Q618" s="223"/>
      <c r="R618" s="223"/>
      <c r="S618" s="223"/>
      <c r="T618" s="42"/>
      <c r="U618" s="223"/>
      <c r="V618" s="223"/>
      <c r="W618" s="223"/>
      <c r="X618" s="223"/>
      <c r="Y618" s="223"/>
      <c r="Z618" s="223"/>
      <c r="AA618" s="223"/>
      <c r="AB618" s="223"/>
      <c r="AC618" s="223"/>
      <c r="AD618" s="223"/>
      <c r="AE618" s="223"/>
      <c r="AF618" s="223"/>
      <c r="AG618" s="223"/>
      <c r="AH618" s="223"/>
      <c r="AI618" s="223"/>
      <c r="AJ618" s="223"/>
      <c r="AK618" s="223"/>
    </row>
    <row r="619" spans="1:37" ht="12.75" customHeight="1" x14ac:dyDescent="0.25">
      <c r="A619" s="223"/>
      <c r="B619" s="44"/>
      <c r="C619" s="223"/>
      <c r="D619" s="223"/>
      <c r="E619" s="223"/>
      <c r="F619" s="368"/>
      <c r="G619" s="223"/>
      <c r="H619" s="551"/>
      <c r="I619" s="551"/>
      <c r="J619" s="551"/>
      <c r="K619" s="551"/>
      <c r="L619" s="223"/>
      <c r="M619" s="223"/>
      <c r="N619" s="223"/>
      <c r="O619" s="223"/>
      <c r="P619" s="388"/>
      <c r="Q619" s="223"/>
      <c r="R619" s="223"/>
      <c r="S619" s="223"/>
      <c r="T619" s="42"/>
      <c r="U619" s="223"/>
      <c r="V619" s="223"/>
      <c r="W619" s="223"/>
      <c r="X619" s="223"/>
      <c r="Y619" s="223"/>
      <c r="Z619" s="223"/>
      <c r="AA619" s="223"/>
      <c r="AB619" s="223"/>
      <c r="AC619" s="223"/>
      <c r="AD619" s="223"/>
      <c r="AE619" s="223"/>
      <c r="AF619" s="223"/>
      <c r="AG619" s="223"/>
      <c r="AH619" s="223"/>
      <c r="AI619" s="223"/>
      <c r="AJ619" s="223"/>
      <c r="AK619" s="223"/>
    </row>
    <row r="620" spans="1:37" ht="12.75" customHeight="1" x14ac:dyDescent="0.25">
      <c r="A620" s="223"/>
      <c r="B620" s="44"/>
      <c r="C620" s="223"/>
      <c r="D620" s="223"/>
      <c r="E620" s="223"/>
      <c r="F620" s="368"/>
      <c r="G620" s="223"/>
      <c r="H620" s="551"/>
      <c r="I620" s="551"/>
      <c r="J620" s="551"/>
      <c r="K620" s="551"/>
      <c r="L620" s="223"/>
      <c r="M620" s="223"/>
      <c r="N620" s="223"/>
      <c r="O620" s="223"/>
      <c r="P620" s="388"/>
      <c r="Q620" s="223"/>
      <c r="R620" s="223"/>
      <c r="S620" s="223"/>
      <c r="T620" s="42"/>
      <c r="U620" s="223"/>
      <c r="V620" s="223"/>
      <c r="W620" s="223"/>
      <c r="X620" s="223"/>
      <c r="Y620" s="223"/>
      <c r="Z620" s="223"/>
      <c r="AA620" s="223"/>
      <c r="AB620" s="223"/>
      <c r="AC620" s="223"/>
      <c r="AD620" s="223"/>
      <c r="AE620" s="223"/>
      <c r="AF620" s="223"/>
      <c r="AG620" s="223"/>
      <c r="AH620" s="223"/>
      <c r="AI620" s="223"/>
      <c r="AJ620" s="223"/>
      <c r="AK620" s="223"/>
    </row>
    <row r="621" spans="1:37" ht="12.75" customHeight="1" x14ac:dyDescent="0.25">
      <c r="A621" s="223"/>
      <c r="B621" s="44"/>
      <c r="C621" s="223"/>
      <c r="D621" s="223"/>
      <c r="E621" s="223"/>
      <c r="F621" s="368"/>
      <c r="G621" s="223"/>
      <c r="H621" s="551"/>
      <c r="I621" s="551"/>
      <c r="J621" s="551"/>
      <c r="K621" s="551"/>
      <c r="L621" s="223"/>
      <c r="M621" s="223"/>
      <c r="N621" s="223"/>
      <c r="O621" s="223"/>
      <c r="P621" s="388"/>
      <c r="Q621" s="223"/>
      <c r="R621" s="223"/>
      <c r="S621" s="223"/>
      <c r="T621" s="42"/>
      <c r="U621" s="223"/>
      <c r="V621" s="223"/>
      <c r="W621" s="223"/>
      <c r="X621" s="223"/>
      <c r="Y621" s="223"/>
      <c r="Z621" s="223"/>
      <c r="AA621" s="223"/>
      <c r="AB621" s="223"/>
      <c r="AC621" s="223"/>
      <c r="AD621" s="223"/>
      <c r="AE621" s="223"/>
      <c r="AF621" s="223"/>
      <c r="AG621" s="223"/>
      <c r="AH621" s="223"/>
      <c r="AI621" s="223"/>
      <c r="AJ621" s="223"/>
      <c r="AK621" s="223"/>
    </row>
    <row r="622" spans="1:37" ht="12.75" customHeight="1" x14ac:dyDescent="0.25">
      <c r="A622" s="223"/>
      <c r="B622" s="44"/>
      <c r="C622" s="223"/>
      <c r="D622" s="223"/>
      <c r="E622" s="223"/>
      <c r="F622" s="368"/>
      <c r="G622" s="223"/>
      <c r="H622" s="551"/>
      <c r="I622" s="551"/>
      <c r="J622" s="551"/>
      <c r="K622" s="551"/>
      <c r="L622" s="223"/>
      <c r="M622" s="223"/>
      <c r="N622" s="223"/>
      <c r="O622" s="223"/>
      <c r="P622" s="388"/>
      <c r="Q622" s="223"/>
      <c r="R622" s="223"/>
      <c r="S622" s="223"/>
      <c r="T622" s="42"/>
      <c r="U622" s="223"/>
      <c r="V622" s="223"/>
      <c r="W622" s="223"/>
      <c r="X622" s="223"/>
      <c r="Y622" s="223"/>
      <c r="Z622" s="223"/>
      <c r="AA622" s="223"/>
      <c r="AB622" s="223"/>
      <c r="AC622" s="223"/>
      <c r="AD622" s="223"/>
      <c r="AE622" s="223"/>
      <c r="AF622" s="223"/>
      <c r="AG622" s="223"/>
      <c r="AH622" s="223"/>
      <c r="AI622" s="223"/>
      <c r="AJ622" s="223"/>
      <c r="AK622" s="223"/>
    </row>
    <row r="623" spans="1:37" ht="12.75" customHeight="1" x14ac:dyDescent="0.25">
      <c r="A623" s="223"/>
      <c r="B623" s="44"/>
      <c r="C623" s="223"/>
      <c r="D623" s="223"/>
      <c r="E623" s="223"/>
      <c r="F623" s="368"/>
      <c r="G623" s="223"/>
      <c r="H623" s="551"/>
      <c r="I623" s="551"/>
      <c r="J623" s="551"/>
      <c r="K623" s="551"/>
      <c r="L623" s="223"/>
      <c r="M623" s="223"/>
      <c r="N623" s="223"/>
      <c r="O623" s="223"/>
      <c r="P623" s="388"/>
      <c r="Q623" s="223"/>
      <c r="R623" s="223"/>
      <c r="S623" s="223"/>
      <c r="T623" s="42"/>
      <c r="U623" s="223"/>
      <c r="V623" s="223"/>
      <c r="W623" s="223"/>
      <c r="X623" s="223"/>
      <c r="Y623" s="223"/>
      <c r="Z623" s="223"/>
      <c r="AA623" s="223"/>
      <c r="AB623" s="223"/>
      <c r="AC623" s="223"/>
      <c r="AD623" s="223"/>
      <c r="AE623" s="223"/>
      <c r="AF623" s="223"/>
      <c r="AG623" s="223"/>
      <c r="AH623" s="223"/>
      <c r="AI623" s="223"/>
      <c r="AJ623" s="223"/>
      <c r="AK623" s="223"/>
    </row>
    <row r="624" spans="1:37" ht="12.75" customHeight="1" x14ac:dyDescent="0.25">
      <c r="A624" s="223"/>
      <c r="B624" s="44"/>
      <c r="C624" s="223"/>
      <c r="D624" s="223"/>
      <c r="E624" s="223"/>
      <c r="F624" s="368"/>
      <c r="G624" s="223"/>
      <c r="H624" s="551"/>
      <c r="I624" s="551"/>
      <c r="J624" s="551"/>
      <c r="K624" s="551"/>
      <c r="L624" s="223"/>
      <c r="M624" s="223"/>
      <c r="N624" s="223"/>
      <c r="O624" s="223"/>
      <c r="P624" s="388"/>
      <c r="Q624" s="223"/>
      <c r="R624" s="223"/>
      <c r="S624" s="223"/>
      <c r="T624" s="42"/>
      <c r="U624" s="223"/>
      <c r="V624" s="223"/>
      <c r="W624" s="223"/>
      <c r="X624" s="223"/>
      <c r="Y624" s="223"/>
      <c r="Z624" s="223"/>
      <c r="AA624" s="223"/>
      <c r="AB624" s="223"/>
      <c r="AC624" s="223"/>
      <c r="AD624" s="223"/>
      <c r="AE624" s="223"/>
      <c r="AF624" s="223"/>
      <c r="AG624" s="223"/>
      <c r="AH624" s="223"/>
      <c r="AI624" s="223"/>
      <c r="AJ624" s="223"/>
      <c r="AK624" s="223"/>
    </row>
    <row r="625" spans="1:37" ht="12.75" customHeight="1" x14ac:dyDescent="0.25">
      <c r="A625" s="223"/>
      <c r="B625" s="44"/>
      <c r="C625" s="223"/>
      <c r="D625" s="223"/>
      <c r="E625" s="223"/>
      <c r="F625" s="368"/>
      <c r="G625" s="223"/>
      <c r="H625" s="551"/>
      <c r="I625" s="551"/>
      <c r="J625" s="551"/>
      <c r="K625" s="551"/>
      <c r="L625" s="223"/>
      <c r="M625" s="223"/>
      <c r="N625" s="223"/>
      <c r="O625" s="223"/>
      <c r="P625" s="388"/>
      <c r="Q625" s="223"/>
      <c r="R625" s="223"/>
      <c r="S625" s="223"/>
      <c r="T625" s="42"/>
      <c r="U625" s="223"/>
      <c r="V625" s="223"/>
      <c r="W625" s="223"/>
      <c r="X625" s="223"/>
      <c r="Y625" s="223"/>
      <c r="Z625" s="223"/>
      <c r="AA625" s="223"/>
      <c r="AB625" s="223"/>
      <c r="AC625" s="223"/>
      <c r="AD625" s="223"/>
      <c r="AE625" s="223"/>
      <c r="AF625" s="223"/>
      <c r="AG625" s="223"/>
      <c r="AH625" s="223"/>
      <c r="AI625" s="223"/>
      <c r="AJ625" s="223"/>
      <c r="AK625" s="223"/>
    </row>
    <row r="626" spans="1:37" ht="12.75" customHeight="1" x14ac:dyDescent="0.25">
      <c r="A626" s="223"/>
      <c r="B626" s="44"/>
      <c r="C626" s="223"/>
      <c r="D626" s="223"/>
      <c r="E626" s="223"/>
      <c r="F626" s="368"/>
      <c r="G626" s="223"/>
      <c r="H626" s="551"/>
      <c r="I626" s="551"/>
      <c r="J626" s="551"/>
      <c r="K626" s="551"/>
      <c r="L626" s="223"/>
      <c r="M626" s="223"/>
      <c r="N626" s="223"/>
      <c r="O626" s="223"/>
      <c r="P626" s="388"/>
      <c r="Q626" s="223"/>
      <c r="R626" s="223"/>
      <c r="S626" s="223"/>
      <c r="T626" s="42"/>
      <c r="U626" s="223"/>
      <c r="V626" s="223"/>
      <c r="W626" s="223"/>
      <c r="X626" s="223"/>
      <c r="Y626" s="223"/>
      <c r="Z626" s="223"/>
      <c r="AA626" s="223"/>
      <c r="AB626" s="223"/>
      <c r="AC626" s="223"/>
      <c r="AD626" s="223"/>
      <c r="AE626" s="223"/>
      <c r="AF626" s="223"/>
      <c r="AG626" s="223"/>
      <c r="AH626" s="223"/>
      <c r="AI626" s="223"/>
      <c r="AJ626" s="223"/>
      <c r="AK626" s="223"/>
    </row>
    <row r="627" spans="1:37" ht="12.75" customHeight="1" x14ac:dyDescent="0.25">
      <c r="A627" s="223"/>
      <c r="B627" s="44"/>
      <c r="C627" s="223"/>
      <c r="D627" s="223"/>
      <c r="E627" s="223"/>
      <c r="F627" s="368"/>
      <c r="G627" s="223"/>
      <c r="H627" s="551"/>
      <c r="I627" s="551"/>
      <c r="J627" s="551"/>
      <c r="K627" s="551"/>
      <c r="L627" s="223"/>
      <c r="M627" s="223"/>
      <c r="N627" s="223"/>
      <c r="O627" s="223"/>
      <c r="P627" s="388"/>
      <c r="Q627" s="223"/>
      <c r="R627" s="223"/>
      <c r="S627" s="223"/>
      <c r="T627" s="42"/>
      <c r="U627" s="223"/>
      <c r="V627" s="223"/>
      <c r="W627" s="223"/>
      <c r="X627" s="223"/>
      <c r="Y627" s="223"/>
      <c r="Z627" s="223"/>
      <c r="AA627" s="223"/>
      <c r="AB627" s="223"/>
      <c r="AC627" s="223"/>
      <c r="AD627" s="223"/>
      <c r="AE627" s="223"/>
      <c r="AF627" s="223"/>
      <c r="AG627" s="223"/>
      <c r="AH627" s="223"/>
      <c r="AI627" s="223"/>
      <c r="AJ627" s="223"/>
      <c r="AK627" s="223"/>
    </row>
    <row r="628" spans="1:37" ht="12.75" customHeight="1" x14ac:dyDescent="0.25">
      <c r="A628" s="223"/>
      <c r="B628" s="44"/>
      <c r="C628" s="223"/>
      <c r="D628" s="223"/>
      <c r="E628" s="223"/>
      <c r="F628" s="368"/>
      <c r="G628" s="223"/>
      <c r="H628" s="551"/>
      <c r="I628" s="551"/>
      <c r="J628" s="551"/>
      <c r="K628" s="551"/>
      <c r="L628" s="223"/>
      <c r="M628" s="223"/>
      <c r="N628" s="223"/>
      <c r="O628" s="223"/>
      <c r="P628" s="388"/>
      <c r="Q628" s="223"/>
      <c r="R628" s="223"/>
      <c r="S628" s="223"/>
      <c r="T628" s="42"/>
      <c r="U628" s="223"/>
      <c r="V628" s="223"/>
      <c r="W628" s="223"/>
      <c r="X628" s="223"/>
      <c r="Y628" s="223"/>
      <c r="Z628" s="223"/>
      <c r="AA628" s="223"/>
      <c r="AB628" s="223"/>
      <c r="AC628" s="223"/>
      <c r="AD628" s="223"/>
      <c r="AE628" s="223"/>
      <c r="AF628" s="223"/>
      <c r="AG628" s="223"/>
      <c r="AH628" s="223"/>
      <c r="AI628" s="223"/>
      <c r="AJ628" s="223"/>
      <c r="AK628" s="223"/>
    </row>
    <row r="629" spans="1:37" ht="12.75" customHeight="1" x14ac:dyDescent="0.25">
      <c r="A629" s="223"/>
      <c r="B629" s="44"/>
      <c r="C629" s="223"/>
      <c r="D629" s="223"/>
      <c r="E629" s="223"/>
      <c r="F629" s="368"/>
      <c r="G629" s="223"/>
      <c r="H629" s="551"/>
      <c r="I629" s="551"/>
      <c r="J629" s="551"/>
      <c r="K629" s="551"/>
      <c r="L629" s="223"/>
      <c r="M629" s="223"/>
      <c r="N629" s="223"/>
      <c r="O629" s="223"/>
      <c r="P629" s="388"/>
      <c r="Q629" s="223"/>
      <c r="R629" s="223"/>
      <c r="S629" s="223"/>
      <c r="T629" s="42"/>
      <c r="U629" s="223"/>
      <c r="V629" s="223"/>
      <c r="W629" s="223"/>
      <c r="X629" s="223"/>
      <c r="Y629" s="223"/>
      <c r="Z629" s="223"/>
      <c r="AA629" s="223"/>
      <c r="AB629" s="223"/>
      <c r="AC629" s="223"/>
      <c r="AD629" s="223"/>
      <c r="AE629" s="223"/>
      <c r="AF629" s="223"/>
      <c r="AG629" s="223"/>
      <c r="AH629" s="223"/>
      <c r="AI629" s="223"/>
      <c r="AJ629" s="223"/>
      <c r="AK629" s="223"/>
    </row>
    <row r="630" spans="1:37" ht="12.75" customHeight="1" x14ac:dyDescent="0.25">
      <c r="A630" s="223"/>
      <c r="B630" s="44"/>
      <c r="C630" s="223"/>
      <c r="D630" s="223"/>
      <c r="E630" s="223"/>
      <c r="F630" s="368"/>
      <c r="G630" s="223"/>
      <c r="H630" s="551"/>
      <c r="I630" s="551"/>
      <c r="J630" s="551"/>
      <c r="K630" s="551"/>
      <c r="L630" s="223"/>
      <c r="M630" s="223"/>
      <c r="N630" s="223"/>
      <c r="O630" s="223"/>
      <c r="P630" s="388"/>
      <c r="Q630" s="223"/>
      <c r="R630" s="223"/>
      <c r="S630" s="223"/>
      <c r="T630" s="42"/>
      <c r="U630" s="223"/>
      <c r="V630" s="223"/>
      <c r="W630" s="223"/>
      <c r="X630" s="223"/>
      <c r="Y630" s="223"/>
      <c r="Z630" s="223"/>
      <c r="AA630" s="223"/>
      <c r="AB630" s="223"/>
      <c r="AC630" s="223"/>
      <c r="AD630" s="223"/>
      <c r="AE630" s="223"/>
      <c r="AF630" s="223"/>
      <c r="AG630" s="223"/>
      <c r="AH630" s="223"/>
      <c r="AI630" s="223"/>
      <c r="AJ630" s="223"/>
      <c r="AK630" s="223"/>
    </row>
    <row r="631" spans="1:37" ht="12.75" customHeight="1" x14ac:dyDescent="0.25">
      <c r="A631" s="223"/>
      <c r="B631" s="44"/>
      <c r="C631" s="223"/>
      <c r="D631" s="223"/>
      <c r="E631" s="223"/>
      <c r="F631" s="368"/>
      <c r="G631" s="223"/>
      <c r="H631" s="551"/>
      <c r="I631" s="551"/>
      <c r="J631" s="551"/>
      <c r="K631" s="551"/>
      <c r="L631" s="223"/>
      <c r="M631" s="223"/>
      <c r="N631" s="223"/>
      <c r="O631" s="223"/>
      <c r="P631" s="388"/>
      <c r="Q631" s="223"/>
      <c r="R631" s="223"/>
      <c r="S631" s="223"/>
      <c r="T631" s="42"/>
      <c r="U631" s="223"/>
      <c r="V631" s="223"/>
      <c r="W631" s="223"/>
      <c r="X631" s="223"/>
      <c r="Y631" s="223"/>
      <c r="Z631" s="223"/>
      <c r="AA631" s="223"/>
      <c r="AB631" s="223"/>
      <c r="AC631" s="223"/>
      <c r="AD631" s="223"/>
      <c r="AE631" s="223"/>
      <c r="AF631" s="223"/>
      <c r="AG631" s="223"/>
      <c r="AH631" s="223"/>
      <c r="AI631" s="223"/>
      <c r="AJ631" s="223"/>
      <c r="AK631" s="223"/>
    </row>
    <row r="632" spans="1:37" ht="12.75" customHeight="1" x14ac:dyDescent="0.25">
      <c r="A632" s="223"/>
      <c r="B632" s="44"/>
      <c r="C632" s="223"/>
      <c r="D632" s="223"/>
      <c r="E632" s="223"/>
      <c r="F632" s="368"/>
      <c r="G632" s="223"/>
      <c r="H632" s="551"/>
      <c r="I632" s="551"/>
      <c r="J632" s="551"/>
      <c r="K632" s="551"/>
      <c r="L632" s="223"/>
      <c r="M632" s="223"/>
      <c r="N632" s="223"/>
      <c r="O632" s="223"/>
      <c r="P632" s="388"/>
      <c r="Q632" s="223"/>
      <c r="R632" s="223"/>
      <c r="S632" s="223"/>
      <c r="T632" s="42"/>
      <c r="U632" s="223"/>
      <c r="V632" s="223"/>
      <c r="W632" s="223"/>
      <c r="X632" s="223"/>
      <c r="Y632" s="223"/>
      <c r="Z632" s="223"/>
      <c r="AA632" s="223"/>
      <c r="AB632" s="223"/>
      <c r="AC632" s="223"/>
      <c r="AD632" s="223"/>
      <c r="AE632" s="223"/>
      <c r="AF632" s="223"/>
      <c r="AG632" s="223"/>
      <c r="AH632" s="223"/>
      <c r="AI632" s="223"/>
      <c r="AJ632" s="223"/>
      <c r="AK632" s="223"/>
    </row>
    <row r="633" spans="1:37" ht="12.75" customHeight="1" x14ac:dyDescent="0.25">
      <c r="A633" s="223"/>
      <c r="B633" s="44"/>
      <c r="C633" s="223"/>
      <c r="D633" s="223"/>
      <c r="E633" s="223"/>
      <c r="F633" s="368"/>
      <c r="G633" s="223"/>
      <c r="H633" s="551"/>
      <c r="I633" s="551"/>
      <c r="J633" s="551"/>
      <c r="K633" s="551"/>
      <c r="L633" s="223"/>
      <c r="M633" s="223"/>
      <c r="N633" s="223"/>
      <c r="O633" s="223"/>
      <c r="P633" s="388"/>
      <c r="Q633" s="223"/>
      <c r="R633" s="223"/>
      <c r="S633" s="223"/>
      <c r="T633" s="42"/>
      <c r="U633" s="223"/>
      <c r="V633" s="223"/>
      <c r="W633" s="223"/>
      <c r="X633" s="223"/>
      <c r="Y633" s="223"/>
      <c r="Z633" s="223"/>
      <c r="AA633" s="223"/>
      <c r="AB633" s="223"/>
      <c r="AC633" s="223"/>
      <c r="AD633" s="223"/>
      <c r="AE633" s="223"/>
      <c r="AF633" s="223"/>
      <c r="AG633" s="223"/>
      <c r="AH633" s="223"/>
      <c r="AI633" s="223"/>
      <c r="AJ633" s="223"/>
      <c r="AK633" s="223"/>
    </row>
    <row r="634" spans="1:37" ht="12.75" customHeight="1" x14ac:dyDescent="0.25">
      <c r="A634" s="223"/>
      <c r="B634" s="44"/>
      <c r="C634" s="223"/>
      <c r="D634" s="223"/>
      <c r="E634" s="223"/>
      <c r="F634" s="368"/>
      <c r="G634" s="223"/>
      <c r="H634" s="551"/>
      <c r="I634" s="551"/>
      <c r="J634" s="551"/>
      <c r="K634" s="551"/>
      <c r="L634" s="223"/>
      <c r="M634" s="223"/>
      <c r="N634" s="223"/>
      <c r="O634" s="223"/>
      <c r="P634" s="388"/>
      <c r="Q634" s="223"/>
      <c r="R634" s="223"/>
      <c r="S634" s="223"/>
      <c r="T634" s="42"/>
      <c r="U634" s="223"/>
      <c r="V634" s="223"/>
      <c r="W634" s="223"/>
      <c r="X634" s="223"/>
      <c r="Y634" s="223"/>
      <c r="Z634" s="223"/>
      <c r="AA634" s="223"/>
      <c r="AB634" s="223"/>
      <c r="AC634" s="223"/>
      <c r="AD634" s="223"/>
      <c r="AE634" s="223"/>
      <c r="AF634" s="223"/>
      <c r="AG634" s="223"/>
      <c r="AH634" s="223"/>
      <c r="AI634" s="223"/>
      <c r="AJ634" s="223"/>
      <c r="AK634" s="223"/>
    </row>
    <row r="635" spans="1:37" ht="12.75" customHeight="1" x14ac:dyDescent="0.25">
      <c r="A635" s="223"/>
      <c r="B635" s="44"/>
      <c r="C635" s="223"/>
      <c r="D635" s="223"/>
      <c r="E635" s="223"/>
      <c r="F635" s="368"/>
      <c r="G635" s="223"/>
      <c r="H635" s="551"/>
      <c r="I635" s="551"/>
      <c r="J635" s="551"/>
      <c r="K635" s="551"/>
      <c r="L635" s="223"/>
      <c r="M635" s="223"/>
      <c r="N635" s="223"/>
      <c r="O635" s="223"/>
      <c r="P635" s="388"/>
      <c r="Q635" s="223"/>
      <c r="R635" s="223"/>
      <c r="S635" s="223"/>
      <c r="T635" s="42"/>
      <c r="U635" s="223"/>
      <c r="V635" s="223"/>
      <c r="W635" s="223"/>
      <c r="X635" s="223"/>
      <c r="Y635" s="223"/>
      <c r="Z635" s="223"/>
      <c r="AA635" s="223"/>
      <c r="AB635" s="223"/>
      <c r="AC635" s="223"/>
      <c r="AD635" s="223"/>
      <c r="AE635" s="223"/>
      <c r="AF635" s="223"/>
      <c r="AG635" s="223"/>
      <c r="AH635" s="223"/>
      <c r="AI635" s="223"/>
      <c r="AJ635" s="223"/>
      <c r="AK635" s="223"/>
    </row>
    <row r="636" spans="1:37" ht="12.75" customHeight="1" x14ac:dyDescent="0.25">
      <c r="A636" s="223"/>
      <c r="B636" s="44"/>
      <c r="C636" s="223"/>
      <c r="D636" s="223"/>
      <c r="E636" s="223"/>
      <c r="F636" s="368"/>
      <c r="G636" s="223"/>
      <c r="H636" s="551"/>
      <c r="I636" s="551"/>
      <c r="J636" s="551"/>
      <c r="K636" s="551"/>
      <c r="L636" s="223"/>
      <c r="M636" s="223"/>
      <c r="N636" s="223"/>
      <c r="O636" s="223"/>
      <c r="P636" s="388"/>
      <c r="Q636" s="223"/>
      <c r="R636" s="223"/>
      <c r="S636" s="223"/>
      <c r="T636" s="42"/>
      <c r="U636" s="223"/>
      <c r="V636" s="223"/>
      <c r="W636" s="223"/>
      <c r="X636" s="223"/>
      <c r="Y636" s="223"/>
      <c r="Z636" s="223"/>
      <c r="AA636" s="223"/>
      <c r="AB636" s="223"/>
      <c r="AC636" s="223"/>
      <c r="AD636" s="223"/>
      <c r="AE636" s="223"/>
      <c r="AF636" s="223"/>
      <c r="AG636" s="223"/>
      <c r="AH636" s="223"/>
      <c r="AI636" s="223"/>
      <c r="AJ636" s="223"/>
      <c r="AK636" s="223"/>
    </row>
    <row r="637" spans="1:37" ht="12.75" customHeight="1" x14ac:dyDescent="0.25">
      <c r="A637" s="223"/>
      <c r="B637" s="44"/>
      <c r="C637" s="223"/>
      <c r="D637" s="223"/>
      <c r="E637" s="223"/>
      <c r="F637" s="368"/>
      <c r="G637" s="223"/>
      <c r="H637" s="551"/>
      <c r="I637" s="551"/>
      <c r="J637" s="551"/>
      <c r="K637" s="551"/>
      <c r="L637" s="223"/>
      <c r="M637" s="223"/>
      <c r="N637" s="223"/>
      <c r="O637" s="223"/>
      <c r="P637" s="388"/>
      <c r="Q637" s="223"/>
      <c r="R637" s="223"/>
      <c r="S637" s="223"/>
      <c r="T637" s="42"/>
      <c r="U637" s="223"/>
      <c r="V637" s="223"/>
      <c r="W637" s="223"/>
      <c r="X637" s="223"/>
      <c r="Y637" s="223"/>
      <c r="Z637" s="223"/>
      <c r="AA637" s="223"/>
      <c r="AB637" s="223"/>
      <c r="AC637" s="223"/>
      <c r="AD637" s="223"/>
      <c r="AE637" s="223"/>
      <c r="AF637" s="223"/>
      <c r="AG637" s="223"/>
      <c r="AH637" s="223"/>
      <c r="AI637" s="223"/>
      <c r="AJ637" s="223"/>
      <c r="AK637" s="223"/>
    </row>
    <row r="638" spans="1:37" ht="12.75" customHeight="1" x14ac:dyDescent="0.25">
      <c r="A638" s="223"/>
      <c r="B638" s="44"/>
      <c r="C638" s="223"/>
      <c r="D638" s="223"/>
      <c r="E638" s="223"/>
      <c r="F638" s="368"/>
      <c r="G638" s="223"/>
      <c r="H638" s="551"/>
      <c r="I638" s="551"/>
      <c r="J638" s="551"/>
      <c r="K638" s="551"/>
      <c r="L638" s="223"/>
      <c r="M638" s="223"/>
      <c r="N638" s="223"/>
      <c r="O638" s="223"/>
      <c r="P638" s="388"/>
      <c r="Q638" s="223"/>
      <c r="R638" s="223"/>
      <c r="S638" s="223"/>
      <c r="T638" s="42"/>
      <c r="U638" s="223"/>
      <c r="V638" s="223"/>
      <c r="W638" s="223"/>
      <c r="X638" s="223"/>
      <c r="Y638" s="223"/>
      <c r="Z638" s="223"/>
      <c r="AA638" s="223"/>
      <c r="AB638" s="223"/>
      <c r="AC638" s="223"/>
      <c r="AD638" s="223"/>
      <c r="AE638" s="223"/>
      <c r="AF638" s="223"/>
      <c r="AG638" s="223"/>
      <c r="AH638" s="223"/>
      <c r="AI638" s="223"/>
      <c r="AJ638" s="223"/>
      <c r="AK638" s="223"/>
    </row>
    <row r="639" spans="1:37" ht="12.75" customHeight="1" x14ac:dyDescent="0.25">
      <c r="A639" s="223"/>
      <c r="B639" s="44"/>
      <c r="C639" s="223"/>
      <c r="D639" s="223"/>
      <c r="E639" s="223"/>
      <c r="F639" s="368"/>
      <c r="G639" s="223"/>
      <c r="H639" s="551"/>
      <c r="I639" s="551"/>
      <c r="J639" s="551"/>
      <c r="K639" s="551"/>
      <c r="L639" s="223"/>
      <c r="M639" s="223"/>
      <c r="N639" s="223"/>
      <c r="O639" s="223"/>
      <c r="P639" s="388"/>
      <c r="Q639" s="223"/>
      <c r="R639" s="223"/>
      <c r="S639" s="223"/>
      <c r="T639" s="42"/>
      <c r="U639" s="223"/>
      <c r="V639" s="223"/>
      <c r="W639" s="223"/>
      <c r="X639" s="223"/>
      <c r="Y639" s="223"/>
      <c r="Z639" s="223"/>
      <c r="AA639" s="223"/>
      <c r="AB639" s="223"/>
      <c r="AC639" s="223"/>
      <c r="AD639" s="223"/>
      <c r="AE639" s="223"/>
      <c r="AF639" s="223"/>
      <c r="AG639" s="223"/>
      <c r="AH639" s="223"/>
      <c r="AI639" s="223"/>
      <c r="AJ639" s="223"/>
      <c r="AK639" s="223"/>
    </row>
    <row r="640" spans="1:37" ht="12.75" customHeight="1" x14ac:dyDescent="0.25">
      <c r="A640" s="223"/>
      <c r="B640" s="44"/>
      <c r="C640" s="223"/>
      <c r="D640" s="223"/>
      <c r="E640" s="223"/>
      <c r="F640" s="368"/>
      <c r="G640" s="223"/>
      <c r="H640" s="551"/>
      <c r="I640" s="551"/>
      <c r="J640" s="551"/>
      <c r="K640" s="551"/>
      <c r="L640" s="223"/>
      <c r="M640" s="223"/>
      <c r="N640" s="223"/>
      <c r="O640" s="223"/>
      <c r="P640" s="388"/>
      <c r="Q640" s="223"/>
      <c r="R640" s="223"/>
      <c r="S640" s="223"/>
      <c r="T640" s="42"/>
      <c r="U640" s="223"/>
      <c r="V640" s="223"/>
      <c r="W640" s="223"/>
      <c r="X640" s="223"/>
      <c r="Y640" s="223"/>
      <c r="Z640" s="223"/>
      <c r="AA640" s="223"/>
      <c r="AB640" s="223"/>
      <c r="AC640" s="223"/>
      <c r="AD640" s="223"/>
      <c r="AE640" s="223"/>
      <c r="AF640" s="223"/>
      <c r="AG640" s="223"/>
      <c r="AH640" s="223"/>
      <c r="AI640" s="223"/>
      <c r="AJ640" s="223"/>
      <c r="AK640" s="223"/>
    </row>
    <row r="641" spans="1:37" ht="12.75" customHeight="1" x14ac:dyDescent="0.25">
      <c r="A641" s="223"/>
      <c r="B641" s="44"/>
      <c r="C641" s="223"/>
      <c r="D641" s="223"/>
      <c r="E641" s="223"/>
      <c r="F641" s="368"/>
      <c r="G641" s="223"/>
      <c r="H641" s="551"/>
      <c r="I641" s="551"/>
      <c r="J641" s="551"/>
      <c r="K641" s="551"/>
      <c r="L641" s="223"/>
      <c r="M641" s="223"/>
      <c r="N641" s="223"/>
      <c r="O641" s="223"/>
      <c r="P641" s="388"/>
      <c r="Q641" s="223"/>
      <c r="R641" s="223"/>
      <c r="S641" s="223"/>
      <c r="T641" s="42"/>
      <c r="U641" s="223"/>
      <c r="V641" s="223"/>
      <c r="W641" s="223"/>
      <c r="X641" s="223"/>
      <c r="Y641" s="223"/>
      <c r="Z641" s="223"/>
      <c r="AA641" s="223"/>
      <c r="AB641" s="223"/>
      <c r="AC641" s="223"/>
      <c r="AD641" s="223"/>
      <c r="AE641" s="223"/>
      <c r="AF641" s="223"/>
      <c r="AG641" s="223"/>
      <c r="AH641" s="223"/>
      <c r="AI641" s="223"/>
      <c r="AJ641" s="223"/>
      <c r="AK641" s="223"/>
    </row>
    <row r="642" spans="1:37" ht="12.75" customHeight="1" x14ac:dyDescent="0.25">
      <c r="A642" s="223"/>
      <c r="B642" s="44"/>
      <c r="C642" s="223"/>
      <c r="D642" s="223"/>
      <c r="E642" s="223"/>
      <c r="F642" s="368"/>
      <c r="G642" s="223"/>
      <c r="H642" s="551"/>
      <c r="I642" s="551"/>
      <c r="J642" s="551"/>
      <c r="K642" s="551"/>
      <c r="L642" s="223"/>
      <c r="M642" s="223"/>
      <c r="N642" s="223"/>
      <c r="O642" s="223"/>
      <c r="P642" s="388"/>
      <c r="Q642" s="223"/>
      <c r="R642" s="223"/>
      <c r="S642" s="223"/>
      <c r="T642" s="42"/>
      <c r="U642" s="223"/>
      <c r="V642" s="223"/>
      <c r="W642" s="223"/>
      <c r="X642" s="223"/>
      <c r="Y642" s="223"/>
      <c r="Z642" s="223"/>
      <c r="AA642" s="223"/>
      <c r="AB642" s="223"/>
      <c r="AC642" s="223"/>
      <c r="AD642" s="223"/>
      <c r="AE642" s="223"/>
      <c r="AF642" s="223"/>
      <c r="AG642" s="223"/>
      <c r="AH642" s="223"/>
      <c r="AI642" s="223"/>
      <c r="AJ642" s="223"/>
      <c r="AK642" s="223"/>
    </row>
    <row r="643" spans="1:37" ht="12.75" customHeight="1" x14ac:dyDescent="0.25">
      <c r="A643" s="223"/>
      <c r="B643" s="44"/>
      <c r="C643" s="223"/>
      <c r="D643" s="223"/>
      <c r="E643" s="223"/>
      <c r="F643" s="368"/>
      <c r="G643" s="223"/>
      <c r="H643" s="551"/>
      <c r="I643" s="551"/>
      <c r="J643" s="551"/>
      <c r="K643" s="551"/>
      <c r="L643" s="223"/>
      <c r="M643" s="223"/>
      <c r="N643" s="223"/>
      <c r="O643" s="223"/>
      <c r="P643" s="388"/>
      <c r="Q643" s="223"/>
      <c r="R643" s="223"/>
      <c r="S643" s="223"/>
      <c r="T643" s="42"/>
      <c r="U643" s="223"/>
      <c r="V643" s="223"/>
      <c r="W643" s="223"/>
      <c r="X643" s="223"/>
      <c r="Y643" s="223"/>
      <c r="Z643" s="223"/>
      <c r="AA643" s="223"/>
      <c r="AB643" s="223"/>
      <c r="AC643" s="223"/>
      <c r="AD643" s="223"/>
      <c r="AE643" s="223"/>
      <c r="AF643" s="223"/>
      <c r="AG643" s="223"/>
      <c r="AH643" s="223"/>
      <c r="AI643" s="223"/>
      <c r="AJ643" s="223"/>
      <c r="AK643" s="223"/>
    </row>
    <row r="644" spans="1:37" ht="12.75" customHeight="1" x14ac:dyDescent="0.25">
      <c r="A644" s="223"/>
      <c r="B644" s="44"/>
      <c r="C644" s="223"/>
      <c r="D644" s="223"/>
      <c r="E644" s="223"/>
      <c r="F644" s="368"/>
      <c r="G644" s="223"/>
      <c r="H644" s="551"/>
      <c r="I644" s="551"/>
      <c r="J644" s="551"/>
      <c r="K644" s="551"/>
      <c r="L644" s="223"/>
      <c r="M644" s="223"/>
      <c r="N644" s="223"/>
      <c r="O644" s="223"/>
      <c r="P644" s="388"/>
      <c r="Q644" s="223"/>
      <c r="R644" s="223"/>
      <c r="S644" s="223"/>
      <c r="T644" s="42"/>
      <c r="U644" s="223"/>
      <c r="V644" s="223"/>
      <c r="W644" s="223"/>
      <c r="X644" s="223"/>
      <c r="Y644" s="223"/>
      <c r="Z644" s="223"/>
      <c r="AA644" s="223"/>
      <c r="AB644" s="223"/>
      <c r="AC644" s="223"/>
      <c r="AD644" s="223"/>
      <c r="AE644" s="223"/>
      <c r="AF644" s="223"/>
      <c r="AG644" s="223"/>
      <c r="AH644" s="223"/>
      <c r="AI644" s="223"/>
      <c r="AJ644" s="223"/>
      <c r="AK644" s="223"/>
    </row>
    <row r="645" spans="1:37" ht="12.75" customHeight="1" x14ac:dyDescent="0.25">
      <c r="A645" s="223"/>
      <c r="B645" s="44"/>
      <c r="C645" s="223"/>
      <c r="D645" s="223"/>
      <c r="E645" s="223"/>
      <c r="F645" s="368"/>
      <c r="G645" s="223"/>
      <c r="H645" s="551"/>
      <c r="I645" s="551"/>
      <c r="J645" s="551"/>
      <c r="K645" s="551"/>
      <c r="L645" s="223"/>
      <c r="M645" s="223"/>
      <c r="N645" s="223"/>
      <c r="O645" s="223"/>
      <c r="P645" s="388"/>
      <c r="Q645" s="223"/>
      <c r="R645" s="223"/>
      <c r="S645" s="223"/>
      <c r="T645" s="42"/>
      <c r="U645" s="223"/>
      <c r="V645" s="223"/>
      <c r="W645" s="223"/>
      <c r="X645" s="223"/>
      <c r="Y645" s="223"/>
      <c r="Z645" s="223"/>
      <c r="AA645" s="223"/>
      <c r="AB645" s="223"/>
      <c r="AC645" s="223"/>
      <c r="AD645" s="223"/>
      <c r="AE645" s="223"/>
      <c r="AF645" s="223"/>
      <c r="AG645" s="223"/>
      <c r="AH645" s="223"/>
      <c r="AI645" s="223"/>
      <c r="AJ645" s="223"/>
      <c r="AK645" s="223"/>
    </row>
    <row r="646" spans="1:37" ht="12.75" customHeight="1" x14ac:dyDescent="0.25">
      <c r="A646" s="223"/>
      <c r="B646" s="44"/>
      <c r="C646" s="223"/>
      <c r="D646" s="223"/>
      <c r="E646" s="223"/>
      <c r="F646" s="368"/>
      <c r="G646" s="223"/>
      <c r="H646" s="551"/>
      <c r="I646" s="551"/>
      <c r="J646" s="551"/>
      <c r="K646" s="551"/>
      <c r="L646" s="223"/>
      <c r="M646" s="223"/>
      <c r="N646" s="223"/>
      <c r="O646" s="223"/>
      <c r="P646" s="388"/>
      <c r="Q646" s="223"/>
      <c r="R646" s="223"/>
      <c r="S646" s="223"/>
      <c r="T646" s="42"/>
      <c r="U646" s="223"/>
      <c r="V646" s="223"/>
      <c r="W646" s="223"/>
      <c r="X646" s="223"/>
      <c r="Y646" s="223"/>
      <c r="Z646" s="223"/>
      <c r="AA646" s="223"/>
      <c r="AB646" s="223"/>
      <c r="AC646" s="223"/>
      <c r="AD646" s="223"/>
      <c r="AE646" s="223"/>
      <c r="AF646" s="223"/>
      <c r="AG646" s="223"/>
      <c r="AH646" s="223"/>
      <c r="AI646" s="223"/>
      <c r="AJ646" s="223"/>
      <c r="AK646" s="223"/>
    </row>
    <row r="647" spans="1:37" ht="12.75" customHeight="1" x14ac:dyDescent="0.25">
      <c r="A647" s="223"/>
      <c r="B647" s="44"/>
      <c r="C647" s="223"/>
      <c r="D647" s="223"/>
      <c r="E647" s="223"/>
      <c r="F647" s="368"/>
      <c r="G647" s="223"/>
      <c r="H647" s="551"/>
      <c r="I647" s="551"/>
      <c r="J647" s="551"/>
      <c r="K647" s="551"/>
      <c r="L647" s="223"/>
      <c r="M647" s="223"/>
      <c r="N647" s="223"/>
      <c r="O647" s="223"/>
      <c r="P647" s="388"/>
      <c r="Q647" s="223"/>
      <c r="R647" s="223"/>
      <c r="S647" s="223"/>
      <c r="T647" s="42"/>
      <c r="U647" s="223"/>
      <c r="V647" s="223"/>
      <c r="W647" s="223"/>
      <c r="X647" s="223"/>
      <c r="Y647" s="223"/>
      <c r="Z647" s="223"/>
      <c r="AA647" s="223"/>
      <c r="AB647" s="223"/>
      <c r="AC647" s="223"/>
      <c r="AD647" s="223"/>
      <c r="AE647" s="223"/>
      <c r="AF647" s="223"/>
      <c r="AG647" s="223"/>
      <c r="AH647" s="223"/>
      <c r="AI647" s="223"/>
      <c r="AJ647" s="223"/>
      <c r="AK647" s="223"/>
    </row>
    <row r="648" spans="1:37" ht="12.75" customHeight="1" x14ac:dyDescent="0.25">
      <c r="A648" s="223"/>
      <c r="B648" s="44"/>
      <c r="C648" s="223"/>
      <c r="D648" s="223"/>
      <c r="E648" s="223"/>
      <c r="F648" s="368"/>
      <c r="G648" s="223"/>
      <c r="H648" s="551"/>
      <c r="I648" s="551"/>
      <c r="J648" s="551"/>
      <c r="K648" s="551"/>
      <c r="L648" s="223"/>
      <c r="M648" s="223"/>
      <c r="N648" s="223"/>
      <c r="O648" s="223"/>
      <c r="P648" s="388"/>
      <c r="Q648" s="223"/>
      <c r="R648" s="223"/>
      <c r="S648" s="223"/>
      <c r="T648" s="42"/>
      <c r="U648" s="223"/>
      <c r="V648" s="223"/>
      <c r="W648" s="223"/>
      <c r="X648" s="223"/>
      <c r="Y648" s="223"/>
      <c r="Z648" s="223"/>
      <c r="AA648" s="223"/>
      <c r="AB648" s="223"/>
      <c r="AC648" s="223"/>
      <c r="AD648" s="223"/>
      <c r="AE648" s="223"/>
      <c r="AF648" s="223"/>
      <c r="AG648" s="223"/>
      <c r="AH648" s="223"/>
      <c r="AI648" s="223"/>
      <c r="AJ648" s="223"/>
      <c r="AK648" s="223"/>
    </row>
    <row r="649" spans="1:37" ht="12.75" customHeight="1" x14ac:dyDescent="0.25">
      <c r="A649" s="223"/>
      <c r="B649" s="44"/>
      <c r="C649" s="223"/>
      <c r="D649" s="223"/>
      <c r="E649" s="223"/>
      <c r="F649" s="368"/>
      <c r="G649" s="223"/>
      <c r="H649" s="551"/>
      <c r="I649" s="551"/>
      <c r="J649" s="551"/>
      <c r="K649" s="551"/>
      <c r="L649" s="223"/>
      <c r="M649" s="223"/>
      <c r="N649" s="223"/>
      <c r="O649" s="223"/>
      <c r="P649" s="388"/>
      <c r="Q649" s="223"/>
      <c r="R649" s="223"/>
      <c r="S649" s="223"/>
      <c r="T649" s="42"/>
      <c r="U649" s="223"/>
      <c r="V649" s="223"/>
      <c r="W649" s="223"/>
      <c r="X649" s="223"/>
      <c r="Y649" s="223"/>
      <c r="Z649" s="223"/>
      <c r="AA649" s="223"/>
      <c r="AB649" s="223"/>
      <c r="AC649" s="223"/>
      <c r="AD649" s="223"/>
      <c r="AE649" s="223"/>
      <c r="AF649" s="223"/>
      <c r="AG649" s="223"/>
      <c r="AH649" s="223"/>
      <c r="AI649" s="223"/>
      <c r="AJ649" s="223"/>
      <c r="AK649" s="223"/>
    </row>
    <row r="650" spans="1:37" ht="12.75" customHeight="1" x14ac:dyDescent="0.25">
      <c r="A650" s="223"/>
      <c r="B650" s="44"/>
      <c r="C650" s="223"/>
      <c r="D650" s="223"/>
      <c r="E650" s="223"/>
      <c r="F650" s="368"/>
      <c r="G650" s="223"/>
      <c r="H650" s="551"/>
      <c r="I650" s="551"/>
      <c r="J650" s="551"/>
      <c r="K650" s="551"/>
      <c r="L650" s="223"/>
      <c r="M650" s="223"/>
      <c r="N650" s="223"/>
      <c r="O650" s="223"/>
      <c r="P650" s="388"/>
      <c r="Q650" s="223"/>
      <c r="R650" s="223"/>
      <c r="S650" s="223"/>
      <c r="T650" s="42"/>
      <c r="U650" s="223"/>
      <c r="V650" s="223"/>
      <c r="W650" s="223"/>
      <c r="X650" s="223"/>
      <c r="Y650" s="223"/>
      <c r="Z650" s="223"/>
      <c r="AA650" s="223"/>
      <c r="AB650" s="223"/>
      <c r="AC650" s="223"/>
      <c r="AD650" s="223"/>
      <c r="AE650" s="223"/>
      <c r="AF650" s="223"/>
      <c r="AG650" s="223"/>
      <c r="AH650" s="223"/>
      <c r="AI650" s="223"/>
      <c r="AJ650" s="223"/>
      <c r="AK650" s="223"/>
    </row>
    <row r="651" spans="1:37" ht="12.75" customHeight="1" x14ac:dyDescent="0.25">
      <c r="A651" s="223"/>
      <c r="B651" s="44"/>
      <c r="C651" s="223"/>
      <c r="D651" s="223"/>
      <c r="E651" s="223"/>
      <c r="F651" s="368"/>
      <c r="G651" s="223"/>
      <c r="H651" s="551"/>
      <c r="I651" s="551"/>
      <c r="J651" s="551"/>
      <c r="K651" s="551"/>
      <c r="L651" s="223"/>
      <c r="M651" s="223"/>
      <c r="N651" s="223"/>
      <c r="O651" s="223"/>
      <c r="P651" s="388"/>
      <c r="Q651" s="223"/>
      <c r="R651" s="223"/>
      <c r="S651" s="223"/>
      <c r="T651" s="42"/>
      <c r="U651" s="223"/>
      <c r="V651" s="223"/>
      <c r="W651" s="223"/>
      <c r="X651" s="223"/>
      <c r="Y651" s="223"/>
      <c r="Z651" s="223"/>
      <c r="AA651" s="223"/>
      <c r="AB651" s="223"/>
      <c r="AC651" s="223"/>
      <c r="AD651" s="223"/>
      <c r="AE651" s="223"/>
      <c r="AF651" s="223"/>
      <c r="AG651" s="223"/>
      <c r="AH651" s="223"/>
      <c r="AI651" s="223"/>
      <c r="AJ651" s="223"/>
      <c r="AK651" s="223"/>
    </row>
    <row r="652" spans="1:37" ht="12.75" customHeight="1" x14ac:dyDescent="0.25">
      <c r="A652" s="223"/>
      <c r="B652" s="44"/>
      <c r="C652" s="223"/>
      <c r="D652" s="223"/>
      <c r="E652" s="223"/>
      <c r="F652" s="368"/>
      <c r="G652" s="223"/>
      <c r="H652" s="551"/>
      <c r="I652" s="551"/>
      <c r="J652" s="551"/>
      <c r="K652" s="551"/>
      <c r="L652" s="223"/>
      <c r="M652" s="223"/>
      <c r="N652" s="223"/>
      <c r="O652" s="223"/>
      <c r="P652" s="388"/>
      <c r="Q652" s="223"/>
      <c r="R652" s="223"/>
      <c r="S652" s="223"/>
      <c r="T652" s="42"/>
      <c r="U652" s="223"/>
      <c r="V652" s="223"/>
      <c r="W652" s="223"/>
      <c r="X652" s="223"/>
      <c r="Y652" s="223"/>
      <c r="Z652" s="223"/>
      <c r="AA652" s="223"/>
      <c r="AB652" s="223"/>
      <c r="AC652" s="223"/>
      <c r="AD652" s="223"/>
      <c r="AE652" s="223"/>
      <c r="AF652" s="223"/>
      <c r="AG652" s="223"/>
      <c r="AH652" s="223"/>
      <c r="AI652" s="223"/>
      <c r="AJ652" s="223"/>
      <c r="AK652" s="223"/>
    </row>
    <row r="653" spans="1:37" ht="12.75" customHeight="1" x14ac:dyDescent="0.25">
      <c r="A653" s="223"/>
      <c r="B653" s="44"/>
      <c r="C653" s="223"/>
      <c r="D653" s="223"/>
      <c r="E653" s="223"/>
      <c r="F653" s="368"/>
      <c r="G653" s="223"/>
      <c r="H653" s="551"/>
      <c r="I653" s="551"/>
      <c r="J653" s="551"/>
      <c r="K653" s="551"/>
      <c r="L653" s="223"/>
      <c r="M653" s="223"/>
      <c r="N653" s="223"/>
      <c r="O653" s="223"/>
      <c r="P653" s="388"/>
      <c r="Q653" s="223"/>
      <c r="R653" s="223"/>
      <c r="S653" s="223"/>
      <c r="T653" s="42"/>
      <c r="U653" s="223"/>
      <c r="V653" s="223"/>
      <c r="W653" s="223"/>
      <c r="X653" s="223"/>
      <c r="Y653" s="223"/>
      <c r="Z653" s="223"/>
      <c r="AA653" s="223"/>
      <c r="AB653" s="223"/>
      <c r="AC653" s="223"/>
      <c r="AD653" s="223"/>
      <c r="AE653" s="223"/>
      <c r="AF653" s="223"/>
      <c r="AG653" s="223"/>
      <c r="AH653" s="223"/>
      <c r="AI653" s="223"/>
      <c r="AJ653" s="223"/>
      <c r="AK653" s="223"/>
    </row>
    <row r="654" spans="1:37" ht="12.75" customHeight="1" x14ac:dyDescent="0.25">
      <c r="A654" s="223"/>
      <c r="B654" s="44"/>
      <c r="C654" s="223"/>
      <c r="D654" s="223"/>
      <c r="E654" s="223"/>
      <c r="F654" s="368"/>
      <c r="G654" s="223"/>
      <c r="H654" s="551"/>
      <c r="I654" s="551"/>
      <c r="J654" s="551"/>
      <c r="K654" s="551"/>
      <c r="L654" s="223"/>
      <c r="M654" s="223"/>
      <c r="N654" s="223"/>
      <c r="O654" s="223"/>
      <c r="P654" s="388"/>
      <c r="Q654" s="223"/>
      <c r="R654" s="223"/>
      <c r="S654" s="223"/>
      <c r="T654" s="42"/>
      <c r="U654" s="223"/>
      <c r="V654" s="223"/>
      <c r="W654" s="223"/>
      <c r="X654" s="223"/>
      <c r="Y654" s="223"/>
      <c r="Z654" s="223"/>
      <c r="AA654" s="223"/>
      <c r="AB654" s="223"/>
      <c r="AC654" s="223"/>
      <c r="AD654" s="223"/>
      <c r="AE654" s="223"/>
      <c r="AF654" s="223"/>
      <c r="AG654" s="223"/>
      <c r="AH654" s="223"/>
      <c r="AI654" s="223"/>
      <c r="AJ654" s="223"/>
      <c r="AK654" s="223"/>
    </row>
    <row r="655" spans="1:37" ht="12.75" customHeight="1" x14ac:dyDescent="0.25">
      <c r="A655" s="223"/>
      <c r="B655" s="44"/>
      <c r="C655" s="223"/>
      <c r="D655" s="223"/>
      <c r="E655" s="223"/>
      <c r="F655" s="368"/>
      <c r="G655" s="223"/>
      <c r="H655" s="551"/>
      <c r="I655" s="551"/>
      <c r="J655" s="551"/>
      <c r="K655" s="551"/>
      <c r="L655" s="223"/>
      <c r="M655" s="223"/>
      <c r="N655" s="223"/>
      <c r="O655" s="223"/>
      <c r="P655" s="388"/>
      <c r="Q655" s="223"/>
      <c r="R655" s="223"/>
      <c r="S655" s="223"/>
      <c r="T655" s="42"/>
      <c r="U655" s="223"/>
      <c r="V655" s="223"/>
      <c r="W655" s="223"/>
      <c r="X655" s="223"/>
      <c r="Y655" s="223"/>
      <c r="Z655" s="223"/>
      <c r="AA655" s="223"/>
      <c r="AB655" s="223"/>
      <c r="AC655" s="223"/>
      <c r="AD655" s="223"/>
      <c r="AE655" s="223"/>
      <c r="AF655" s="223"/>
      <c r="AG655" s="223"/>
      <c r="AH655" s="223"/>
      <c r="AI655" s="223"/>
      <c r="AJ655" s="223"/>
      <c r="AK655" s="223"/>
    </row>
    <row r="656" spans="1:37" ht="12.75" customHeight="1" x14ac:dyDescent="0.25">
      <c r="A656" s="223"/>
      <c r="B656" s="44"/>
      <c r="C656" s="223"/>
      <c r="D656" s="223"/>
      <c r="E656" s="223"/>
      <c r="F656" s="368"/>
      <c r="G656" s="223"/>
      <c r="H656" s="551"/>
      <c r="I656" s="551"/>
      <c r="J656" s="551"/>
      <c r="K656" s="551"/>
      <c r="L656" s="223"/>
      <c r="M656" s="223"/>
      <c r="N656" s="223"/>
      <c r="O656" s="223"/>
      <c r="P656" s="388"/>
      <c r="Q656" s="223"/>
      <c r="R656" s="223"/>
      <c r="S656" s="223"/>
      <c r="T656" s="42"/>
      <c r="U656" s="223"/>
      <c r="V656" s="223"/>
      <c r="W656" s="223"/>
      <c r="X656" s="223"/>
      <c r="Y656" s="223"/>
      <c r="Z656" s="223"/>
      <c r="AA656" s="223"/>
      <c r="AB656" s="223"/>
      <c r="AC656" s="223"/>
      <c r="AD656" s="223"/>
      <c r="AE656" s="223"/>
      <c r="AF656" s="223"/>
      <c r="AG656" s="223"/>
      <c r="AH656" s="223"/>
      <c r="AI656" s="223"/>
      <c r="AJ656" s="223"/>
      <c r="AK656" s="223"/>
    </row>
    <row r="657" spans="1:37" ht="12.75" customHeight="1" x14ac:dyDescent="0.25">
      <c r="A657" s="223"/>
      <c r="B657" s="44"/>
      <c r="C657" s="223"/>
      <c r="D657" s="223"/>
      <c r="E657" s="223"/>
      <c r="F657" s="368"/>
      <c r="G657" s="223"/>
      <c r="H657" s="551"/>
      <c r="I657" s="551"/>
      <c r="J657" s="551"/>
      <c r="K657" s="551"/>
      <c r="L657" s="223"/>
      <c r="M657" s="223"/>
      <c r="N657" s="223"/>
      <c r="O657" s="223"/>
      <c r="P657" s="388"/>
      <c r="Q657" s="223"/>
      <c r="R657" s="223"/>
      <c r="S657" s="223"/>
      <c r="T657" s="42"/>
      <c r="U657" s="223"/>
      <c r="V657" s="223"/>
      <c r="W657" s="223"/>
      <c r="X657" s="223"/>
      <c r="Y657" s="223"/>
      <c r="Z657" s="223"/>
      <c r="AA657" s="223"/>
      <c r="AB657" s="223"/>
      <c r="AC657" s="223"/>
      <c r="AD657" s="223"/>
      <c r="AE657" s="223"/>
      <c r="AF657" s="223"/>
      <c r="AG657" s="223"/>
      <c r="AH657" s="223"/>
      <c r="AI657" s="223"/>
      <c r="AJ657" s="223"/>
      <c r="AK657" s="223"/>
    </row>
    <row r="658" spans="1:37" ht="12.75" customHeight="1" x14ac:dyDescent="0.25">
      <c r="A658" s="223"/>
      <c r="B658" s="44"/>
      <c r="C658" s="223"/>
      <c r="D658" s="223"/>
      <c r="E658" s="223"/>
      <c r="F658" s="368"/>
      <c r="G658" s="223"/>
      <c r="H658" s="551"/>
      <c r="I658" s="551"/>
      <c r="J658" s="551"/>
      <c r="K658" s="551"/>
      <c r="L658" s="223"/>
      <c r="M658" s="223"/>
      <c r="N658" s="223"/>
      <c r="O658" s="223"/>
      <c r="P658" s="388"/>
      <c r="Q658" s="223"/>
      <c r="R658" s="223"/>
      <c r="S658" s="223"/>
      <c r="T658" s="42"/>
      <c r="U658" s="223"/>
      <c r="V658" s="223"/>
      <c r="W658" s="223"/>
      <c r="X658" s="223"/>
      <c r="Y658" s="223"/>
      <c r="Z658" s="223"/>
      <c r="AA658" s="223"/>
      <c r="AB658" s="223"/>
      <c r="AC658" s="223"/>
      <c r="AD658" s="223"/>
      <c r="AE658" s="223"/>
      <c r="AF658" s="223"/>
      <c r="AG658" s="223"/>
      <c r="AH658" s="223"/>
      <c r="AI658" s="223"/>
      <c r="AJ658" s="223"/>
      <c r="AK658" s="223"/>
    </row>
    <row r="659" spans="1:37" ht="12.75" customHeight="1" x14ac:dyDescent="0.25">
      <c r="A659" s="223"/>
      <c r="B659" s="44"/>
      <c r="C659" s="223"/>
      <c r="D659" s="223"/>
      <c r="E659" s="223"/>
      <c r="F659" s="368"/>
      <c r="G659" s="223"/>
      <c r="H659" s="551"/>
      <c r="I659" s="551"/>
      <c r="J659" s="551"/>
      <c r="K659" s="551"/>
      <c r="L659" s="223"/>
      <c r="M659" s="223"/>
      <c r="N659" s="223"/>
      <c r="O659" s="223"/>
      <c r="P659" s="388"/>
      <c r="Q659" s="223"/>
      <c r="R659" s="223"/>
      <c r="S659" s="223"/>
      <c r="T659" s="42"/>
      <c r="U659" s="223"/>
      <c r="V659" s="223"/>
      <c r="W659" s="223"/>
      <c r="X659" s="223"/>
      <c r="Y659" s="223"/>
      <c r="Z659" s="223"/>
      <c r="AA659" s="223"/>
      <c r="AB659" s="223"/>
      <c r="AC659" s="223"/>
      <c r="AD659" s="223"/>
      <c r="AE659" s="223"/>
      <c r="AF659" s="223"/>
      <c r="AG659" s="223"/>
      <c r="AH659" s="223"/>
      <c r="AI659" s="223"/>
      <c r="AJ659" s="223"/>
      <c r="AK659" s="223"/>
    </row>
    <row r="660" spans="1:37" ht="12.75" customHeight="1" x14ac:dyDescent="0.25">
      <c r="A660" s="223"/>
      <c r="B660" s="44"/>
      <c r="C660" s="223"/>
      <c r="D660" s="223"/>
      <c r="E660" s="223"/>
      <c r="F660" s="368"/>
      <c r="G660" s="223"/>
      <c r="H660" s="551"/>
      <c r="I660" s="551"/>
      <c r="J660" s="551"/>
      <c r="K660" s="551"/>
      <c r="L660" s="223"/>
      <c r="M660" s="223"/>
      <c r="N660" s="223"/>
      <c r="O660" s="223"/>
      <c r="P660" s="388"/>
      <c r="Q660" s="223"/>
      <c r="R660" s="223"/>
      <c r="S660" s="223"/>
      <c r="T660" s="42"/>
      <c r="U660" s="223"/>
      <c r="V660" s="223"/>
      <c r="W660" s="223"/>
      <c r="X660" s="223"/>
      <c r="Y660" s="223"/>
      <c r="Z660" s="223"/>
      <c r="AA660" s="223"/>
      <c r="AB660" s="223"/>
      <c r="AC660" s="223"/>
      <c r="AD660" s="223"/>
      <c r="AE660" s="223"/>
      <c r="AF660" s="223"/>
      <c r="AG660" s="223"/>
      <c r="AH660" s="223"/>
      <c r="AI660" s="223"/>
      <c r="AJ660" s="223"/>
      <c r="AK660" s="223"/>
    </row>
    <row r="661" spans="1:37" ht="12.75" customHeight="1" x14ac:dyDescent="0.25">
      <c r="A661" s="223"/>
      <c r="B661" s="44"/>
      <c r="C661" s="223"/>
      <c r="D661" s="223"/>
      <c r="E661" s="223"/>
      <c r="F661" s="368"/>
      <c r="G661" s="223"/>
      <c r="H661" s="551"/>
      <c r="I661" s="551"/>
      <c r="J661" s="551"/>
      <c r="K661" s="551"/>
      <c r="L661" s="223"/>
      <c r="M661" s="223"/>
      <c r="N661" s="223"/>
      <c r="O661" s="223"/>
      <c r="P661" s="388"/>
      <c r="Q661" s="223"/>
      <c r="R661" s="223"/>
      <c r="S661" s="223"/>
      <c r="T661" s="42"/>
      <c r="U661" s="223"/>
      <c r="V661" s="223"/>
      <c r="W661" s="223"/>
      <c r="X661" s="223"/>
      <c r="Y661" s="223"/>
      <c r="Z661" s="223"/>
      <c r="AA661" s="223"/>
      <c r="AB661" s="223"/>
      <c r="AC661" s="223"/>
      <c r="AD661" s="223"/>
      <c r="AE661" s="223"/>
      <c r="AF661" s="223"/>
      <c r="AG661" s="223"/>
      <c r="AH661" s="223"/>
      <c r="AI661" s="223"/>
      <c r="AJ661" s="223"/>
      <c r="AK661" s="223"/>
    </row>
    <row r="662" spans="1:37" ht="12.75" customHeight="1" x14ac:dyDescent="0.25">
      <c r="A662" s="223"/>
      <c r="B662" s="44"/>
      <c r="C662" s="223"/>
      <c r="D662" s="223"/>
      <c r="E662" s="223"/>
      <c r="F662" s="368"/>
      <c r="G662" s="223"/>
      <c r="H662" s="551"/>
      <c r="I662" s="551"/>
      <c r="J662" s="551"/>
      <c r="K662" s="551"/>
      <c r="L662" s="223"/>
      <c r="M662" s="223"/>
      <c r="N662" s="223"/>
      <c r="O662" s="223"/>
      <c r="P662" s="388"/>
      <c r="Q662" s="223"/>
      <c r="R662" s="223"/>
      <c r="S662" s="223"/>
      <c r="T662" s="42"/>
      <c r="U662" s="223"/>
      <c r="V662" s="223"/>
      <c r="W662" s="223"/>
      <c r="X662" s="223"/>
      <c r="Y662" s="223"/>
      <c r="Z662" s="223"/>
      <c r="AA662" s="223"/>
      <c r="AB662" s="223"/>
      <c r="AC662" s="223"/>
      <c r="AD662" s="223"/>
      <c r="AE662" s="223"/>
      <c r="AF662" s="223"/>
      <c r="AG662" s="223"/>
      <c r="AH662" s="223"/>
      <c r="AI662" s="223"/>
      <c r="AJ662" s="223"/>
      <c r="AK662" s="223"/>
    </row>
    <row r="663" spans="1:37" ht="12.75" customHeight="1" x14ac:dyDescent="0.25">
      <c r="A663" s="223"/>
      <c r="B663" s="44"/>
      <c r="C663" s="223"/>
      <c r="D663" s="223"/>
      <c r="E663" s="223"/>
      <c r="F663" s="368"/>
      <c r="G663" s="223"/>
      <c r="H663" s="551"/>
      <c r="I663" s="551"/>
      <c r="J663" s="551"/>
      <c r="K663" s="551"/>
      <c r="L663" s="223"/>
      <c r="M663" s="223"/>
      <c r="N663" s="223"/>
      <c r="O663" s="223"/>
      <c r="P663" s="388"/>
      <c r="Q663" s="223"/>
      <c r="R663" s="223"/>
      <c r="S663" s="223"/>
      <c r="T663" s="42"/>
      <c r="U663" s="223"/>
      <c r="V663" s="223"/>
      <c r="W663" s="223"/>
      <c r="X663" s="223"/>
      <c r="Y663" s="223"/>
      <c r="Z663" s="223"/>
      <c r="AA663" s="223"/>
      <c r="AB663" s="223"/>
      <c r="AC663" s="223"/>
      <c r="AD663" s="223"/>
      <c r="AE663" s="223"/>
      <c r="AF663" s="223"/>
      <c r="AG663" s="223"/>
      <c r="AH663" s="223"/>
      <c r="AI663" s="223"/>
      <c r="AJ663" s="223"/>
      <c r="AK663" s="223"/>
    </row>
    <row r="664" spans="1:37" ht="12.75" customHeight="1" x14ac:dyDescent="0.25">
      <c r="A664" s="223"/>
      <c r="B664" s="44"/>
      <c r="C664" s="223"/>
      <c r="D664" s="223"/>
      <c r="E664" s="223"/>
      <c r="F664" s="368"/>
      <c r="G664" s="223"/>
      <c r="H664" s="551"/>
      <c r="I664" s="551"/>
      <c r="J664" s="551"/>
      <c r="K664" s="551"/>
      <c r="L664" s="223"/>
      <c r="M664" s="223"/>
      <c r="N664" s="223"/>
      <c r="O664" s="223"/>
      <c r="P664" s="388"/>
      <c r="Q664" s="223"/>
      <c r="R664" s="223"/>
      <c r="S664" s="223"/>
      <c r="T664" s="42"/>
      <c r="U664" s="223"/>
      <c r="V664" s="223"/>
      <c r="W664" s="223"/>
      <c r="X664" s="223"/>
      <c r="Y664" s="223"/>
      <c r="Z664" s="223"/>
      <c r="AA664" s="223"/>
      <c r="AB664" s="223"/>
      <c r="AC664" s="223"/>
      <c r="AD664" s="223"/>
      <c r="AE664" s="223"/>
      <c r="AF664" s="223"/>
      <c r="AG664" s="223"/>
      <c r="AH664" s="223"/>
      <c r="AI664" s="223"/>
      <c r="AJ664" s="223"/>
      <c r="AK664" s="223"/>
    </row>
    <row r="665" spans="1:37" ht="12.75" customHeight="1" x14ac:dyDescent="0.25">
      <c r="A665" s="223"/>
      <c r="B665" s="44"/>
      <c r="C665" s="223"/>
      <c r="D665" s="223"/>
      <c r="E665" s="223"/>
      <c r="F665" s="368"/>
      <c r="G665" s="223"/>
      <c r="H665" s="551"/>
      <c r="I665" s="551"/>
      <c r="J665" s="551"/>
      <c r="K665" s="551"/>
      <c r="L665" s="223"/>
      <c r="M665" s="223"/>
      <c r="N665" s="223"/>
      <c r="O665" s="223"/>
      <c r="P665" s="388"/>
      <c r="Q665" s="223"/>
      <c r="R665" s="223"/>
      <c r="S665" s="223"/>
      <c r="T665" s="42"/>
      <c r="U665" s="223"/>
      <c r="V665" s="223"/>
      <c r="W665" s="223"/>
      <c r="X665" s="223"/>
      <c r="Y665" s="223"/>
      <c r="Z665" s="223"/>
      <c r="AA665" s="223"/>
      <c r="AB665" s="223"/>
      <c r="AC665" s="223"/>
      <c r="AD665" s="223"/>
      <c r="AE665" s="223"/>
      <c r="AF665" s="223"/>
      <c r="AG665" s="223"/>
      <c r="AH665" s="223"/>
      <c r="AI665" s="223"/>
      <c r="AJ665" s="223"/>
      <c r="AK665" s="223"/>
    </row>
    <row r="666" spans="1:37" ht="12.75" customHeight="1" x14ac:dyDescent="0.25">
      <c r="A666" s="223"/>
      <c r="B666" s="44"/>
      <c r="C666" s="223"/>
      <c r="D666" s="223"/>
      <c r="E666" s="223"/>
      <c r="F666" s="368"/>
      <c r="G666" s="223"/>
      <c r="H666" s="551"/>
      <c r="I666" s="551"/>
      <c r="J666" s="551"/>
      <c r="K666" s="551"/>
      <c r="L666" s="223"/>
      <c r="M666" s="223"/>
      <c r="N666" s="223"/>
      <c r="O666" s="223"/>
      <c r="P666" s="388"/>
      <c r="Q666" s="223"/>
      <c r="R666" s="223"/>
      <c r="S666" s="223"/>
      <c r="T666" s="42"/>
      <c r="U666" s="223"/>
      <c r="V666" s="223"/>
      <c r="W666" s="223"/>
      <c r="X666" s="223"/>
      <c r="Y666" s="223"/>
      <c r="Z666" s="223"/>
      <c r="AA666" s="223"/>
      <c r="AB666" s="223"/>
      <c r="AC666" s="223"/>
      <c r="AD666" s="223"/>
      <c r="AE666" s="223"/>
      <c r="AF666" s="223"/>
      <c r="AG666" s="223"/>
      <c r="AH666" s="223"/>
      <c r="AI666" s="223"/>
      <c r="AJ666" s="223"/>
      <c r="AK666" s="223"/>
    </row>
    <row r="667" spans="1:37" ht="12.75" customHeight="1" x14ac:dyDescent="0.25">
      <c r="A667" s="223"/>
      <c r="B667" s="44"/>
      <c r="C667" s="223"/>
      <c r="D667" s="223"/>
      <c r="E667" s="223"/>
      <c r="F667" s="368"/>
      <c r="G667" s="223"/>
      <c r="H667" s="551"/>
      <c r="I667" s="551"/>
      <c r="J667" s="551"/>
      <c r="K667" s="551"/>
      <c r="L667" s="223"/>
      <c r="M667" s="223"/>
      <c r="N667" s="223"/>
      <c r="O667" s="223"/>
      <c r="P667" s="388"/>
      <c r="Q667" s="223"/>
      <c r="R667" s="223"/>
      <c r="S667" s="223"/>
      <c r="T667" s="42"/>
      <c r="U667" s="223"/>
      <c r="V667" s="223"/>
      <c r="W667" s="223"/>
      <c r="X667" s="223"/>
      <c r="Y667" s="223"/>
      <c r="Z667" s="223"/>
      <c r="AA667" s="223"/>
      <c r="AB667" s="223"/>
      <c r="AC667" s="223"/>
      <c r="AD667" s="223"/>
      <c r="AE667" s="223"/>
      <c r="AF667" s="223"/>
      <c r="AG667" s="223"/>
      <c r="AH667" s="223"/>
      <c r="AI667" s="223"/>
      <c r="AJ667" s="223"/>
      <c r="AK667" s="223"/>
    </row>
    <row r="668" spans="1:37" ht="12.75" customHeight="1" x14ac:dyDescent="0.25">
      <c r="A668" s="223"/>
      <c r="B668" s="44"/>
      <c r="C668" s="223"/>
      <c r="D668" s="223"/>
      <c r="E668" s="223"/>
      <c r="F668" s="368"/>
      <c r="G668" s="223"/>
      <c r="H668" s="551"/>
      <c r="I668" s="551"/>
      <c r="J668" s="551"/>
      <c r="K668" s="551"/>
      <c r="L668" s="223"/>
      <c r="M668" s="223"/>
      <c r="N668" s="223"/>
      <c r="O668" s="223"/>
      <c r="P668" s="388"/>
      <c r="Q668" s="223"/>
      <c r="R668" s="223"/>
      <c r="S668" s="223"/>
      <c r="T668" s="42"/>
      <c r="U668" s="223"/>
      <c r="V668" s="223"/>
      <c r="W668" s="223"/>
      <c r="X668" s="223"/>
      <c r="Y668" s="223"/>
      <c r="Z668" s="223"/>
      <c r="AA668" s="223"/>
      <c r="AB668" s="223"/>
      <c r="AC668" s="223"/>
      <c r="AD668" s="223"/>
      <c r="AE668" s="223"/>
      <c r="AF668" s="223"/>
      <c r="AG668" s="223"/>
      <c r="AH668" s="223"/>
      <c r="AI668" s="223"/>
      <c r="AJ668" s="223"/>
      <c r="AK668" s="223"/>
    </row>
    <row r="669" spans="1:37" ht="12.75" customHeight="1" x14ac:dyDescent="0.25">
      <c r="A669" s="223"/>
      <c r="B669" s="44"/>
      <c r="C669" s="223"/>
      <c r="D669" s="223"/>
      <c r="E669" s="223"/>
      <c r="F669" s="368"/>
      <c r="G669" s="223"/>
      <c r="H669" s="551"/>
      <c r="I669" s="551"/>
      <c r="J669" s="551"/>
      <c r="K669" s="551"/>
      <c r="L669" s="223"/>
      <c r="M669" s="223"/>
      <c r="N669" s="223"/>
      <c r="O669" s="223"/>
      <c r="P669" s="388"/>
      <c r="Q669" s="223"/>
      <c r="R669" s="223"/>
      <c r="S669" s="223"/>
      <c r="T669" s="42"/>
      <c r="U669" s="223"/>
      <c r="V669" s="223"/>
      <c r="W669" s="223"/>
      <c r="X669" s="223"/>
      <c r="Y669" s="223"/>
      <c r="Z669" s="223"/>
      <c r="AA669" s="223"/>
      <c r="AB669" s="223"/>
      <c r="AC669" s="223"/>
      <c r="AD669" s="223"/>
      <c r="AE669" s="223"/>
      <c r="AF669" s="223"/>
      <c r="AG669" s="223"/>
      <c r="AH669" s="223"/>
      <c r="AI669" s="223"/>
      <c r="AJ669" s="223"/>
      <c r="AK669" s="223"/>
    </row>
    <row r="670" spans="1:37" ht="12.75" customHeight="1" x14ac:dyDescent="0.25">
      <c r="A670" s="223"/>
      <c r="B670" s="44"/>
      <c r="C670" s="223"/>
      <c r="D670" s="223"/>
      <c r="E670" s="223"/>
      <c r="F670" s="368"/>
      <c r="G670" s="223"/>
      <c r="H670" s="551"/>
      <c r="I670" s="551"/>
      <c r="J670" s="551"/>
      <c r="K670" s="551"/>
      <c r="L670" s="223"/>
      <c r="M670" s="223"/>
      <c r="N670" s="223"/>
      <c r="O670" s="223"/>
      <c r="P670" s="388"/>
      <c r="Q670" s="223"/>
      <c r="R670" s="223"/>
      <c r="S670" s="223"/>
      <c r="T670" s="42"/>
      <c r="U670" s="223"/>
      <c r="V670" s="223"/>
      <c r="W670" s="223"/>
      <c r="X670" s="223"/>
      <c r="Y670" s="223"/>
      <c r="Z670" s="223"/>
      <c r="AA670" s="223"/>
      <c r="AB670" s="223"/>
      <c r="AC670" s="223"/>
      <c r="AD670" s="223"/>
      <c r="AE670" s="223"/>
      <c r="AF670" s="223"/>
      <c r="AG670" s="223"/>
      <c r="AH670" s="223"/>
      <c r="AI670" s="223"/>
      <c r="AJ670" s="223"/>
      <c r="AK670" s="223"/>
    </row>
    <row r="671" spans="1:37" ht="12.75" customHeight="1" x14ac:dyDescent="0.25">
      <c r="A671" s="223"/>
      <c r="B671" s="44"/>
      <c r="C671" s="223"/>
      <c r="D671" s="223"/>
      <c r="E671" s="223"/>
      <c r="F671" s="368"/>
      <c r="G671" s="223"/>
      <c r="H671" s="551"/>
      <c r="I671" s="551"/>
      <c r="J671" s="551"/>
      <c r="K671" s="551"/>
      <c r="L671" s="223"/>
      <c r="M671" s="223"/>
      <c r="N671" s="223"/>
      <c r="O671" s="223"/>
      <c r="P671" s="388"/>
      <c r="Q671" s="223"/>
      <c r="R671" s="223"/>
      <c r="S671" s="223"/>
      <c r="T671" s="42"/>
      <c r="U671" s="223"/>
      <c r="V671" s="223"/>
      <c r="W671" s="223"/>
      <c r="X671" s="223"/>
      <c r="Y671" s="223"/>
      <c r="Z671" s="223"/>
      <c r="AA671" s="223"/>
      <c r="AB671" s="223"/>
      <c r="AC671" s="223"/>
      <c r="AD671" s="223"/>
      <c r="AE671" s="223"/>
      <c r="AF671" s="223"/>
      <c r="AG671" s="223"/>
      <c r="AH671" s="223"/>
      <c r="AI671" s="223"/>
      <c r="AJ671" s="223"/>
      <c r="AK671" s="223"/>
    </row>
    <row r="672" spans="1:37" ht="12.75" customHeight="1" x14ac:dyDescent="0.25">
      <c r="A672" s="223"/>
      <c r="B672" s="44"/>
      <c r="C672" s="223"/>
      <c r="D672" s="223"/>
      <c r="E672" s="223"/>
      <c r="F672" s="368"/>
      <c r="G672" s="223"/>
      <c r="H672" s="551"/>
      <c r="I672" s="551"/>
      <c r="J672" s="551"/>
      <c r="K672" s="551"/>
      <c r="L672" s="223"/>
      <c r="M672" s="223"/>
      <c r="N672" s="223"/>
      <c r="O672" s="223"/>
      <c r="P672" s="388"/>
      <c r="Q672" s="223"/>
      <c r="R672" s="223"/>
      <c r="S672" s="223"/>
      <c r="T672" s="42"/>
      <c r="U672" s="223"/>
      <c r="V672" s="223"/>
      <c r="W672" s="223"/>
      <c r="X672" s="223"/>
      <c r="Y672" s="223"/>
      <c r="Z672" s="223"/>
      <c r="AA672" s="223"/>
      <c r="AB672" s="223"/>
      <c r="AC672" s="223"/>
      <c r="AD672" s="223"/>
      <c r="AE672" s="223"/>
      <c r="AF672" s="223"/>
      <c r="AG672" s="223"/>
      <c r="AH672" s="223"/>
      <c r="AI672" s="223"/>
      <c r="AJ672" s="223"/>
      <c r="AK672" s="223"/>
    </row>
    <row r="673" spans="1:37" ht="12.75" customHeight="1" x14ac:dyDescent="0.25">
      <c r="A673" s="223"/>
      <c r="B673" s="44"/>
      <c r="C673" s="223"/>
      <c r="D673" s="223"/>
      <c r="E673" s="223"/>
      <c r="F673" s="368"/>
      <c r="G673" s="223"/>
      <c r="H673" s="551"/>
      <c r="I673" s="551"/>
      <c r="J673" s="551"/>
      <c r="K673" s="551"/>
      <c r="L673" s="223"/>
      <c r="M673" s="223"/>
      <c r="N673" s="223"/>
      <c r="O673" s="223"/>
      <c r="P673" s="388"/>
      <c r="Q673" s="223"/>
      <c r="R673" s="223"/>
      <c r="S673" s="223"/>
      <c r="T673" s="42"/>
      <c r="U673" s="223"/>
      <c r="V673" s="223"/>
      <c r="W673" s="223"/>
      <c r="X673" s="223"/>
      <c r="Y673" s="223"/>
      <c r="Z673" s="223"/>
      <c r="AA673" s="223"/>
      <c r="AB673" s="223"/>
      <c r="AC673" s="223"/>
      <c r="AD673" s="223"/>
      <c r="AE673" s="223"/>
      <c r="AF673" s="223"/>
      <c r="AG673" s="223"/>
      <c r="AH673" s="223"/>
      <c r="AI673" s="223"/>
      <c r="AJ673" s="223"/>
      <c r="AK673" s="223"/>
    </row>
    <row r="674" spans="1:37" ht="12.75" customHeight="1" x14ac:dyDescent="0.25">
      <c r="A674" s="223"/>
      <c r="B674" s="44"/>
      <c r="C674" s="223"/>
      <c r="D674" s="223"/>
      <c r="E674" s="223"/>
      <c r="F674" s="368"/>
      <c r="G674" s="223"/>
      <c r="H674" s="551"/>
      <c r="I674" s="551"/>
      <c r="J674" s="551"/>
      <c r="K674" s="551"/>
      <c r="L674" s="223"/>
      <c r="M674" s="223"/>
      <c r="N674" s="223"/>
      <c r="O674" s="223"/>
      <c r="P674" s="388"/>
      <c r="Q674" s="223"/>
      <c r="R674" s="223"/>
      <c r="S674" s="223"/>
      <c r="T674" s="42"/>
      <c r="U674" s="223"/>
      <c r="V674" s="223"/>
      <c r="W674" s="223"/>
      <c r="X674" s="223"/>
      <c r="Y674" s="223"/>
      <c r="Z674" s="223"/>
      <c r="AA674" s="223"/>
      <c r="AB674" s="223"/>
      <c r="AC674" s="223"/>
      <c r="AD674" s="223"/>
      <c r="AE674" s="223"/>
      <c r="AF674" s="223"/>
      <c r="AG674" s="223"/>
      <c r="AH674" s="223"/>
      <c r="AI674" s="223"/>
      <c r="AJ674" s="223"/>
      <c r="AK674" s="223"/>
    </row>
    <row r="675" spans="1:37" ht="12.75" customHeight="1" x14ac:dyDescent="0.25">
      <c r="A675" s="223"/>
      <c r="B675" s="44"/>
      <c r="C675" s="223"/>
      <c r="D675" s="223"/>
      <c r="E675" s="223"/>
      <c r="F675" s="368"/>
      <c r="G675" s="223"/>
      <c r="H675" s="551"/>
      <c r="I675" s="551"/>
      <c r="J675" s="551"/>
      <c r="K675" s="551"/>
      <c r="L675" s="223"/>
      <c r="M675" s="223"/>
      <c r="N675" s="223"/>
      <c r="O675" s="223"/>
      <c r="P675" s="388"/>
      <c r="Q675" s="223"/>
      <c r="R675" s="223"/>
      <c r="S675" s="223"/>
      <c r="T675" s="42"/>
      <c r="U675" s="223"/>
      <c r="V675" s="223"/>
      <c r="W675" s="223"/>
      <c r="X675" s="223"/>
      <c r="Y675" s="223"/>
      <c r="Z675" s="223"/>
      <c r="AA675" s="223"/>
      <c r="AB675" s="223"/>
      <c r="AC675" s="223"/>
      <c r="AD675" s="223"/>
      <c r="AE675" s="223"/>
      <c r="AF675" s="223"/>
      <c r="AG675" s="223"/>
      <c r="AH675" s="223"/>
      <c r="AI675" s="223"/>
      <c r="AJ675" s="223"/>
      <c r="AK675" s="223"/>
    </row>
    <row r="676" spans="1:37" ht="12.75" customHeight="1" x14ac:dyDescent="0.25">
      <c r="A676" s="223"/>
      <c r="B676" s="44"/>
      <c r="C676" s="223"/>
      <c r="D676" s="223"/>
      <c r="E676" s="223"/>
      <c r="F676" s="368"/>
      <c r="G676" s="223"/>
      <c r="H676" s="551"/>
      <c r="I676" s="551"/>
      <c r="J676" s="551"/>
      <c r="K676" s="551"/>
      <c r="L676" s="223"/>
      <c r="M676" s="223"/>
      <c r="N676" s="223"/>
      <c r="O676" s="223"/>
      <c r="P676" s="388"/>
      <c r="Q676" s="223"/>
      <c r="R676" s="223"/>
      <c r="S676" s="223"/>
      <c r="T676" s="42"/>
      <c r="U676" s="223"/>
      <c r="V676" s="223"/>
      <c r="W676" s="223"/>
      <c r="X676" s="223"/>
      <c r="Y676" s="223"/>
      <c r="Z676" s="223"/>
      <c r="AA676" s="223"/>
      <c r="AB676" s="223"/>
      <c r="AC676" s="223"/>
      <c r="AD676" s="223"/>
      <c r="AE676" s="223"/>
      <c r="AF676" s="223"/>
      <c r="AG676" s="223"/>
      <c r="AH676" s="223"/>
      <c r="AI676" s="223"/>
      <c r="AJ676" s="223"/>
      <c r="AK676" s="223"/>
    </row>
    <row r="677" spans="1:37" ht="12.75" customHeight="1" x14ac:dyDescent="0.25">
      <c r="A677" s="223"/>
      <c r="B677" s="44"/>
      <c r="C677" s="223"/>
      <c r="D677" s="223"/>
      <c r="E677" s="223"/>
      <c r="F677" s="368"/>
      <c r="G677" s="223"/>
      <c r="H677" s="551"/>
      <c r="I677" s="551"/>
      <c r="J677" s="551"/>
      <c r="K677" s="551"/>
      <c r="L677" s="223"/>
      <c r="M677" s="223"/>
      <c r="N677" s="223"/>
      <c r="O677" s="223"/>
      <c r="P677" s="388"/>
      <c r="Q677" s="223"/>
      <c r="R677" s="223"/>
      <c r="S677" s="223"/>
      <c r="T677" s="42"/>
      <c r="U677" s="223"/>
      <c r="V677" s="223"/>
      <c r="W677" s="223"/>
      <c r="X677" s="223"/>
      <c r="Y677" s="223"/>
      <c r="Z677" s="223"/>
      <c r="AA677" s="223"/>
      <c r="AB677" s="223"/>
      <c r="AC677" s="223"/>
      <c r="AD677" s="223"/>
      <c r="AE677" s="223"/>
      <c r="AF677" s="223"/>
      <c r="AG677" s="223"/>
      <c r="AH677" s="223"/>
      <c r="AI677" s="223"/>
      <c r="AJ677" s="223"/>
      <c r="AK677" s="223"/>
    </row>
    <row r="678" spans="1:37" ht="12.75" customHeight="1" x14ac:dyDescent="0.25">
      <c r="A678" s="223"/>
      <c r="B678" s="44"/>
      <c r="C678" s="223"/>
      <c r="D678" s="223"/>
      <c r="E678" s="223"/>
      <c r="F678" s="368"/>
      <c r="G678" s="223"/>
      <c r="H678" s="551"/>
      <c r="I678" s="551"/>
      <c r="J678" s="551"/>
      <c r="K678" s="551"/>
      <c r="L678" s="223"/>
      <c r="M678" s="223"/>
      <c r="N678" s="223"/>
      <c r="O678" s="223"/>
      <c r="P678" s="388"/>
      <c r="Q678" s="223"/>
      <c r="R678" s="223"/>
      <c r="S678" s="223"/>
      <c r="T678" s="42"/>
      <c r="U678" s="223"/>
      <c r="V678" s="223"/>
      <c r="W678" s="223"/>
      <c r="X678" s="223"/>
      <c r="Y678" s="223"/>
      <c r="Z678" s="223"/>
      <c r="AA678" s="223"/>
      <c r="AB678" s="223"/>
      <c r="AC678" s="223"/>
      <c r="AD678" s="223"/>
      <c r="AE678" s="223"/>
      <c r="AF678" s="223"/>
      <c r="AG678" s="223"/>
      <c r="AH678" s="223"/>
      <c r="AI678" s="223"/>
      <c r="AJ678" s="223"/>
      <c r="AK678" s="223"/>
    </row>
    <row r="679" spans="1:37" ht="12.75" customHeight="1" x14ac:dyDescent="0.25">
      <c r="A679" s="223"/>
      <c r="B679" s="44"/>
      <c r="C679" s="223"/>
      <c r="D679" s="223"/>
      <c r="E679" s="223"/>
      <c r="F679" s="368"/>
      <c r="G679" s="223"/>
      <c r="H679" s="551"/>
      <c r="I679" s="551"/>
      <c r="J679" s="551"/>
      <c r="K679" s="551"/>
      <c r="L679" s="223"/>
      <c r="M679" s="223"/>
      <c r="N679" s="223"/>
      <c r="O679" s="223"/>
      <c r="P679" s="388"/>
      <c r="Q679" s="223"/>
      <c r="R679" s="223"/>
      <c r="S679" s="223"/>
      <c r="T679" s="42"/>
      <c r="U679" s="223"/>
      <c r="V679" s="223"/>
      <c r="W679" s="223"/>
      <c r="X679" s="223"/>
      <c r="Y679" s="223"/>
      <c r="Z679" s="223"/>
      <c r="AA679" s="223"/>
      <c r="AB679" s="223"/>
      <c r="AC679" s="223"/>
      <c r="AD679" s="223"/>
      <c r="AE679" s="223"/>
      <c r="AF679" s="223"/>
      <c r="AG679" s="223"/>
      <c r="AH679" s="223"/>
      <c r="AI679" s="223"/>
      <c r="AJ679" s="223"/>
      <c r="AK679" s="223"/>
    </row>
    <row r="680" spans="1:37" ht="12.75" customHeight="1" x14ac:dyDescent="0.25">
      <c r="A680" s="223"/>
      <c r="B680" s="44"/>
      <c r="C680" s="223"/>
      <c r="D680" s="223"/>
      <c r="E680" s="223"/>
      <c r="F680" s="368"/>
      <c r="G680" s="223"/>
      <c r="H680" s="551"/>
      <c r="I680" s="551"/>
      <c r="J680" s="551"/>
      <c r="K680" s="551"/>
      <c r="L680" s="223"/>
      <c r="M680" s="223"/>
      <c r="N680" s="223"/>
      <c r="O680" s="223"/>
      <c r="P680" s="388"/>
      <c r="Q680" s="223"/>
      <c r="R680" s="223"/>
      <c r="S680" s="223"/>
      <c r="T680" s="42"/>
      <c r="U680" s="223"/>
      <c r="V680" s="223"/>
      <c r="W680" s="223"/>
      <c r="X680" s="223"/>
      <c r="Y680" s="223"/>
      <c r="Z680" s="223"/>
      <c r="AA680" s="223"/>
      <c r="AB680" s="223"/>
      <c r="AC680" s="223"/>
      <c r="AD680" s="223"/>
      <c r="AE680" s="223"/>
      <c r="AF680" s="223"/>
      <c r="AG680" s="223"/>
      <c r="AH680" s="223"/>
      <c r="AI680" s="223"/>
      <c r="AJ680" s="223"/>
      <c r="AK680" s="223"/>
    </row>
    <row r="681" spans="1:37" ht="12.75" customHeight="1" x14ac:dyDescent="0.25">
      <c r="A681" s="223"/>
      <c r="B681" s="44"/>
      <c r="C681" s="223"/>
      <c r="D681" s="223"/>
      <c r="E681" s="223"/>
      <c r="F681" s="368"/>
      <c r="G681" s="223"/>
      <c r="H681" s="551"/>
      <c r="I681" s="551"/>
      <c r="J681" s="551"/>
      <c r="K681" s="551"/>
      <c r="L681" s="223"/>
      <c r="M681" s="223"/>
      <c r="N681" s="223"/>
      <c r="O681" s="223"/>
      <c r="P681" s="388"/>
      <c r="Q681" s="223"/>
      <c r="R681" s="223"/>
      <c r="S681" s="223"/>
      <c r="T681" s="42"/>
      <c r="U681" s="223"/>
      <c r="V681" s="223"/>
      <c r="W681" s="223"/>
      <c r="X681" s="223"/>
      <c r="Y681" s="223"/>
      <c r="Z681" s="223"/>
      <c r="AA681" s="223"/>
      <c r="AB681" s="223"/>
      <c r="AC681" s="223"/>
      <c r="AD681" s="223"/>
      <c r="AE681" s="223"/>
      <c r="AF681" s="223"/>
      <c r="AG681" s="223"/>
      <c r="AH681" s="223"/>
      <c r="AI681" s="223"/>
      <c r="AJ681" s="223"/>
      <c r="AK681" s="223"/>
    </row>
    <row r="682" spans="1:37" ht="12.75" customHeight="1" x14ac:dyDescent="0.25">
      <c r="A682" s="223"/>
      <c r="B682" s="44"/>
      <c r="C682" s="223"/>
      <c r="D682" s="223"/>
      <c r="E682" s="223"/>
      <c r="F682" s="368"/>
      <c r="G682" s="223"/>
      <c r="H682" s="551"/>
      <c r="I682" s="551"/>
      <c r="J682" s="551"/>
      <c r="K682" s="551"/>
      <c r="L682" s="223"/>
      <c r="M682" s="223"/>
      <c r="N682" s="223"/>
      <c r="O682" s="223"/>
      <c r="P682" s="388"/>
      <c r="Q682" s="223"/>
      <c r="R682" s="223"/>
      <c r="S682" s="223"/>
      <c r="T682" s="42"/>
      <c r="U682" s="223"/>
      <c r="V682" s="223"/>
      <c r="W682" s="223"/>
      <c r="X682" s="223"/>
      <c r="Y682" s="223"/>
      <c r="Z682" s="223"/>
      <c r="AA682" s="223"/>
      <c r="AB682" s="223"/>
      <c r="AC682" s="223"/>
      <c r="AD682" s="223"/>
      <c r="AE682" s="223"/>
      <c r="AF682" s="223"/>
      <c r="AG682" s="223"/>
      <c r="AH682" s="223"/>
      <c r="AI682" s="223"/>
      <c r="AJ682" s="223"/>
      <c r="AK682" s="223"/>
    </row>
    <row r="683" spans="1:37" ht="12.75" customHeight="1" x14ac:dyDescent="0.25">
      <c r="A683" s="223"/>
      <c r="B683" s="44"/>
      <c r="C683" s="223"/>
      <c r="D683" s="223"/>
      <c r="E683" s="223"/>
      <c r="F683" s="368"/>
      <c r="G683" s="223"/>
      <c r="H683" s="551"/>
      <c r="I683" s="551"/>
      <c r="J683" s="551"/>
      <c r="K683" s="551"/>
      <c r="L683" s="223"/>
      <c r="M683" s="223"/>
      <c r="N683" s="223"/>
      <c r="O683" s="223"/>
      <c r="P683" s="388"/>
      <c r="Q683" s="223"/>
      <c r="R683" s="223"/>
      <c r="S683" s="223"/>
      <c r="T683" s="42"/>
      <c r="U683" s="223"/>
      <c r="V683" s="223"/>
      <c r="W683" s="223"/>
      <c r="X683" s="223"/>
      <c r="Y683" s="223"/>
      <c r="Z683" s="223"/>
      <c r="AA683" s="223"/>
      <c r="AB683" s="223"/>
      <c r="AC683" s="223"/>
      <c r="AD683" s="223"/>
      <c r="AE683" s="223"/>
      <c r="AF683" s="223"/>
      <c r="AG683" s="223"/>
      <c r="AH683" s="223"/>
      <c r="AI683" s="223"/>
      <c r="AJ683" s="223"/>
      <c r="AK683" s="223"/>
    </row>
    <row r="684" spans="1:37" ht="12.75" customHeight="1" x14ac:dyDescent="0.25">
      <c r="A684" s="223"/>
      <c r="B684" s="44"/>
      <c r="C684" s="223"/>
      <c r="D684" s="223"/>
      <c r="E684" s="223"/>
      <c r="F684" s="368"/>
      <c r="G684" s="223"/>
      <c r="H684" s="551"/>
      <c r="I684" s="551"/>
      <c r="J684" s="551"/>
      <c r="K684" s="551"/>
      <c r="L684" s="223"/>
      <c r="M684" s="223"/>
      <c r="N684" s="223"/>
      <c r="O684" s="223"/>
      <c r="P684" s="388"/>
      <c r="Q684" s="223"/>
      <c r="R684" s="223"/>
      <c r="S684" s="223"/>
      <c r="T684" s="42"/>
      <c r="U684" s="223"/>
      <c r="V684" s="223"/>
      <c r="W684" s="223"/>
      <c r="X684" s="223"/>
      <c r="Y684" s="223"/>
      <c r="Z684" s="223"/>
      <c r="AA684" s="223"/>
      <c r="AB684" s="223"/>
      <c r="AC684" s="223"/>
      <c r="AD684" s="223"/>
      <c r="AE684" s="223"/>
      <c r="AF684" s="223"/>
      <c r="AG684" s="223"/>
      <c r="AH684" s="223"/>
      <c r="AI684" s="223"/>
      <c r="AJ684" s="223"/>
      <c r="AK684" s="223"/>
    </row>
    <row r="685" spans="1:37" ht="12.75" customHeight="1" x14ac:dyDescent="0.25">
      <c r="A685" s="223"/>
      <c r="B685" s="44"/>
      <c r="C685" s="223"/>
      <c r="D685" s="223"/>
      <c r="E685" s="223"/>
      <c r="F685" s="368"/>
      <c r="G685" s="223"/>
      <c r="H685" s="551"/>
      <c r="I685" s="551"/>
      <c r="J685" s="551"/>
      <c r="K685" s="551"/>
      <c r="L685" s="223"/>
      <c r="M685" s="223"/>
      <c r="N685" s="223"/>
      <c r="O685" s="223"/>
      <c r="P685" s="388"/>
      <c r="Q685" s="223"/>
      <c r="R685" s="223"/>
      <c r="S685" s="223"/>
      <c r="T685" s="42"/>
      <c r="U685" s="223"/>
      <c r="V685" s="223"/>
      <c r="W685" s="223"/>
      <c r="X685" s="223"/>
      <c r="Y685" s="223"/>
      <c r="Z685" s="223"/>
      <c r="AA685" s="223"/>
      <c r="AB685" s="223"/>
      <c r="AC685" s="223"/>
      <c r="AD685" s="223"/>
      <c r="AE685" s="223"/>
      <c r="AF685" s="223"/>
      <c r="AG685" s="223"/>
      <c r="AH685" s="223"/>
      <c r="AI685" s="223"/>
      <c r="AJ685" s="223"/>
      <c r="AK685" s="223"/>
    </row>
    <row r="686" spans="1:37" ht="12.75" customHeight="1" x14ac:dyDescent="0.25">
      <c r="A686" s="223"/>
      <c r="B686" s="44"/>
      <c r="C686" s="223"/>
      <c r="D686" s="223"/>
      <c r="E686" s="223"/>
      <c r="F686" s="368"/>
      <c r="G686" s="223"/>
      <c r="H686" s="551"/>
      <c r="I686" s="551"/>
      <c r="J686" s="551"/>
      <c r="K686" s="551"/>
      <c r="L686" s="223"/>
      <c r="M686" s="223"/>
      <c r="N686" s="223"/>
      <c r="O686" s="223"/>
      <c r="P686" s="388"/>
      <c r="Q686" s="223"/>
      <c r="R686" s="223"/>
      <c r="S686" s="223"/>
      <c r="T686" s="42"/>
      <c r="U686" s="223"/>
      <c r="V686" s="223"/>
      <c r="W686" s="223"/>
      <c r="X686" s="223"/>
      <c r="Y686" s="223"/>
      <c r="Z686" s="223"/>
      <c r="AA686" s="223"/>
      <c r="AB686" s="223"/>
      <c r="AC686" s="223"/>
      <c r="AD686" s="223"/>
      <c r="AE686" s="223"/>
      <c r="AF686" s="223"/>
      <c r="AG686" s="223"/>
      <c r="AH686" s="223"/>
      <c r="AI686" s="223"/>
      <c r="AJ686" s="223"/>
      <c r="AK686" s="223"/>
    </row>
    <row r="687" spans="1:37" ht="12.75" customHeight="1" x14ac:dyDescent="0.25">
      <c r="A687" s="223"/>
      <c r="B687" s="44"/>
      <c r="C687" s="223"/>
      <c r="D687" s="223"/>
      <c r="E687" s="223"/>
      <c r="F687" s="368"/>
      <c r="G687" s="223"/>
      <c r="H687" s="551"/>
      <c r="I687" s="551"/>
      <c r="J687" s="551"/>
      <c r="K687" s="551"/>
      <c r="L687" s="223"/>
      <c r="M687" s="223"/>
      <c r="N687" s="223"/>
      <c r="O687" s="223"/>
      <c r="P687" s="388"/>
      <c r="Q687" s="223"/>
      <c r="R687" s="223"/>
      <c r="S687" s="223"/>
      <c r="T687" s="42"/>
      <c r="U687" s="223"/>
      <c r="V687" s="223"/>
      <c r="W687" s="223"/>
      <c r="X687" s="223"/>
      <c r="Y687" s="223"/>
      <c r="Z687" s="223"/>
      <c r="AA687" s="223"/>
      <c r="AB687" s="223"/>
      <c r="AC687" s="223"/>
      <c r="AD687" s="223"/>
      <c r="AE687" s="223"/>
      <c r="AF687" s="223"/>
      <c r="AG687" s="223"/>
      <c r="AH687" s="223"/>
      <c r="AI687" s="223"/>
      <c r="AJ687" s="223"/>
      <c r="AK687" s="223"/>
    </row>
    <row r="688" spans="1:37" ht="12.75" customHeight="1" x14ac:dyDescent="0.25">
      <c r="A688" s="223"/>
      <c r="B688" s="44"/>
      <c r="C688" s="223"/>
      <c r="D688" s="223"/>
      <c r="E688" s="223"/>
      <c r="F688" s="368"/>
      <c r="G688" s="223"/>
      <c r="H688" s="551"/>
      <c r="I688" s="551"/>
      <c r="J688" s="551"/>
      <c r="K688" s="551"/>
      <c r="L688" s="223"/>
      <c r="M688" s="223"/>
      <c r="N688" s="223"/>
      <c r="O688" s="223"/>
      <c r="P688" s="388"/>
      <c r="Q688" s="223"/>
      <c r="R688" s="223"/>
      <c r="S688" s="223"/>
      <c r="T688" s="42"/>
      <c r="U688" s="223"/>
      <c r="V688" s="223"/>
      <c r="W688" s="223"/>
      <c r="X688" s="223"/>
      <c r="Y688" s="223"/>
      <c r="Z688" s="223"/>
      <c r="AA688" s="223"/>
      <c r="AB688" s="223"/>
      <c r="AC688" s="223"/>
      <c r="AD688" s="223"/>
      <c r="AE688" s="223"/>
      <c r="AF688" s="223"/>
      <c r="AG688" s="223"/>
      <c r="AH688" s="223"/>
      <c r="AI688" s="223"/>
      <c r="AJ688" s="223"/>
      <c r="AK688" s="223"/>
    </row>
    <row r="689" spans="1:37" ht="12.75" customHeight="1" x14ac:dyDescent="0.25">
      <c r="A689" s="223"/>
      <c r="B689" s="44"/>
      <c r="C689" s="223"/>
      <c r="D689" s="223"/>
      <c r="E689" s="223"/>
      <c r="F689" s="368"/>
      <c r="G689" s="223"/>
      <c r="H689" s="551"/>
      <c r="I689" s="551"/>
      <c r="J689" s="551"/>
      <c r="K689" s="551"/>
      <c r="L689" s="223"/>
      <c r="M689" s="223"/>
      <c r="N689" s="223"/>
      <c r="O689" s="223"/>
      <c r="P689" s="388"/>
      <c r="Q689" s="223"/>
      <c r="R689" s="223"/>
      <c r="S689" s="223"/>
      <c r="T689" s="42"/>
      <c r="U689" s="223"/>
      <c r="V689" s="223"/>
      <c r="W689" s="223"/>
      <c r="X689" s="223"/>
      <c r="Y689" s="223"/>
      <c r="Z689" s="223"/>
      <c r="AA689" s="223"/>
      <c r="AB689" s="223"/>
      <c r="AC689" s="223"/>
      <c r="AD689" s="223"/>
      <c r="AE689" s="223"/>
      <c r="AF689" s="223"/>
      <c r="AG689" s="223"/>
      <c r="AH689" s="223"/>
      <c r="AI689" s="223"/>
      <c r="AJ689" s="223"/>
      <c r="AK689" s="223"/>
    </row>
    <row r="690" spans="1:37" ht="12.75" customHeight="1" x14ac:dyDescent="0.25">
      <c r="A690" s="223"/>
      <c r="B690" s="44"/>
      <c r="C690" s="223"/>
      <c r="D690" s="223"/>
      <c r="E690" s="223"/>
      <c r="F690" s="368"/>
      <c r="G690" s="223"/>
      <c r="H690" s="551"/>
      <c r="I690" s="551"/>
      <c r="J690" s="551"/>
      <c r="K690" s="551"/>
      <c r="L690" s="223"/>
      <c r="M690" s="223"/>
      <c r="N690" s="223"/>
      <c r="O690" s="223"/>
      <c r="P690" s="388"/>
      <c r="Q690" s="223"/>
      <c r="R690" s="223"/>
      <c r="S690" s="223"/>
      <c r="T690" s="42"/>
      <c r="U690" s="223"/>
      <c r="V690" s="223"/>
      <c r="W690" s="223"/>
      <c r="X690" s="223"/>
      <c r="Y690" s="223"/>
      <c r="Z690" s="223"/>
      <c r="AA690" s="223"/>
      <c r="AB690" s="223"/>
      <c r="AC690" s="223"/>
      <c r="AD690" s="223"/>
      <c r="AE690" s="223"/>
      <c r="AF690" s="223"/>
      <c r="AG690" s="223"/>
      <c r="AH690" s="223"/>
      <c r="AI690" s="223"/>
      <c r="AJ690" s="223"/>
      <c r="AK690" s="223"/>
    </row>
    <row r="691" spans="1:37" ht="12.75" customHeight="1" x14ac:dyDescent="0.25">
      <c r="A691" s="223"/>
      <c r="B691" s="44"/>
      <c r="C691" s="223"/>
      <c r="D691" s="223"/>
      <c r="E691" s="223"/>
      <c r="F691" s="368"/>
      <c r="G691" s="223"/>
      <c r="H691" s="551"/>
      <c r="I691" s="551"/>
      <c r="J691" s="551"/>
      <c r="K691" s="551"/>
      <c r="L691" s="223"/>
      <c r="M691" s="223"/>
      <c r="N691" s="223"/>
      <c r="O691" s="223"/>
      <c r="P691" s="388"/>
      <c r="Q691" s="223"/>
      <c r="R691" s="223"/>
      <c r="S691" s="223"/>
      <c r="T691" s="42"/>
      <c r="U691" s="223"/>
      <c r="V691" s="223"/>
      <c r="W691" s="223"/>
      <c r="X691" s="223"/>
      <c r="Y691" s="223"/>
      <c r="Z691" s="223"/>
      <c r="AA691" s="223"/>
      <c r="AB691" s="223"/>
      <c r="AC691" s="223"/>
      <c r="AD691" s="223"/>
      <c r="AE691" s="223"/>
      <c r="AF691" s="223"/>
      <c r="AG691" s="223"/>
      <c r="AH691" s="223"/>
      <c r="AI691" s="223"/>
      <c r="AJ691" s="223"/>
      <c r="AK691" s="223"/>
    </row>
    <row r="692" spans="1:37" ht="12.75" customHeight="1" x14ac:dyDescent="0.25">
      <c r="A692" s="223"/>
      <c r="B692" s="44"/>
      <c r="C692" s="223"/>
      <c r="D692" s="223"/>
      <c r="E692" s="223"/>
      <c r="F692" s="368"/>
      <c r="G692" s="223"/>
      <c r="H692" s="551"/>
      <c r="I692" s="551"/>
      <c r="J692" s="551"/>
      <c r="K692" s="551"/>
      <c r="L692" s="223"/>
      <c r="M692" s="223"/>
      <c r="N692" s="223"/>
      <c r="O692" s="223"/>
      <c r="P692" s="388"/>
      <c r="Q692" s="223"/>
      <c r="R692" s="223"/>
      <c r="S692" s="223"/>
      <c r="T692" s="42"/>
      <c r="U692" s="223"/>
      <c r="V692" s="223"/>
      <c r="W692" s="223"/>
      <c r="X692" s="223"/>
      <c r="Y692" s="223"/>
      <c r="Z692" s="223"/>
      <c r="AA692" s="223"/>
      <c r="AB692" s="223"/>
      <c r="AC692" s="223"/>
      <c r="AD692" s="223"/>
      <c r="AE692" s="223"/>
      <c r="AF692" s="223"/>
      <c r="AG692" s="223"/>
      <c r="AH692" s="223"/>
      <c r="AI692" s="223"/>
      <c r="AJ692" s="223"/>
      <c r="AK692" s="223"/>
    </row>
    <row r="693" spans="1:37" ht="12.75" customHeight="1" x14ac:dyDescent="0.25">
      <c r="A693" s="223"/>
      <c r="B693" s="44"/>
      <c r="C693" s="223"/>
      <c r="D693" s="223"/>
      <c r="E693" s="223"/>
      <c r="F693" s="368"/>
      <c r="G693" s="223"/>
      <c r="H693" s="551"/>
      <c r="I693" s="551"/>
      <c r="J693" s="551"/>
      <c r="K693" s="551"/>
      <c r="L693" s="223"/>
      <c r="M693" s="223"/>
      <c r="N693" s="223"/>
      <c r="O693" s="223"/>
      <c r="P693" s="388"/>
      <c r="Q693" s="223"/>
      <c r="R693" s="223"/>
      <c r="S693" s="223"/>
      <c r="T693" s="42"/>
      <c r="U693" s="223"/>
      <c r="V693" s="223"/>
      <c r="W693" s="223"/>
      <c r="X693" s="223"/>
      <c r="Y693" s="223"/>
      <c r="Z693" s="223"/>
      <c r="AA693" s="223"/>
      <c r="AB693" s="223"/>
      <c r="AC693" s="223"/>
      <c r="AD693" s="223"/>
      <c r="AE693" s="223"/>
      <c r="AF693" s="223"/>
      <c r="AG693" s="223"/>
      <c r="AH693" s="223"/>
      <c r="AI693" s="223"/>
      <c r="AJ693" s="223"/>
      <c r="AK693" s="223"/>
    </row>
    <row r="694" spans="1:37" ht="12.75" customHeight="1" x14ac:dyDescent="0.25">
      <c r="A694" s="223"/>
      <c r="B694" s="44"/>
      <c r="C694" s="223"/>
      <c r="D694" s="223"/>
      <c r="E694" s="223"/>
      <c r="F694" s="368"/>
      <c r="G694" s="223"/>
      <c r="H694" s="551"/>
      <c r="I694" s="551"/>
      <c r="J694" s="551"/>
      <c r="K694" s="551"/>
      <c r="L694" s="223"/>
      <c r="M694" s="223"/>
      <c r="N694" s="223"/>
      <c r="O694" s="223"/>
      <c r="P694" s="388"/>
      <c r="Q694" s="223"/>
      <c r="R694" s="223"/>
      <c r="S694" s="223"/>
      <c r="T694" s="42"/>
      <c r="U694" s="223"/>
      <c r="V694" s="223"/>
      <c r="W694" s="223"/>
      <c r="X694" s="223"/>
      <c r="Y694" s="223"/>
      <c r="Z694" s="223"/>
      <c r="AA694" s="223"/>
      <c r="AB694" s="223"/>
      <c r="AC694" s="223"/>
      <c r="AD694" s="223"/>
      <c r="AE694" s="223"/>
      <c r="AF694" s="223"/>
      <c r="AG694" s="223"/>
      <c r="AH694" s="223"/>
      <c r="AI694" s="223"/>
      <c r="AJ694" s="223"/>
      <c r="AK694" s="223"/>
    </row>
    <row r="695" spans="1:37" ht="12.75" customHeight="1" x14ac:dyDescent="0.25">
      <c r="A695" s="223"/>
      <c r="B695" s="44"/>
      <c r="C695" s="223"/>
      <c r="D695" s="223"/>
      <c r="E695" s="223"/>
      <c r="F695" s="368"/>
      <c r="G695" s="223"/>
      <c r="H695" s="551"/>
      <c r="I695" s="551"/>
      <c r="J695" s="551"/>
      <c r="K695" s="551"/>
      <c r="L695" s="223"/>
      <c r="M695" s="223"/>
      <c r="N695" s="223"/>
      <c r="O695" s="223"/>
      <c r="P695" s="388"/>
      <c r="Q695" s="223"/>
      <c r="R695" s="223"/>
      <c r="S695" s="223"/>
      <c r="T695" s="42"/>
      <c r="U695" s="223"/>
      <c r="V695" s="223"/>
      <c r="W695" s="223"/>
      <c r="X695" s="223"/>
      <c r="Y695" s="223"/>
      <c r="Z695" s="223"/>
      <c r="AA695" s="223"/>
      <c r="AB695" s="223"/>
      <c r="AC695" s="223"/>
      <c r="AD695" s="223"/>
      <c r="AE695" s="223"/>
      <c r="AF695" s="223"/>
      <c r="AG695" s="223"/>
      <c r="AH695" s="223"/>
      <c r="AI695" s="223"/>
      <c r="AJ695" s="223"/>
      <c r="AK695" s="223"/>
    </row>
    <row r="696" spans="1:37" ht="12.75" customHeight="1" x14ac:dyDescent="0.25">
      <c r="A696" s="223"/>
      <c r="B696" s="44"/>
      <c r="C696" s="223"/>
      <c r="D696" s="223"/>
      <c r="E696" s="223"/>
      <c r="F696" s="368"/>
      <c r="G696" s="223"/>
      <c r="H696" s="551"/>
      <c r="I696" s="551"/>
      <c r="J696" s="551"/>
      <c r="K696" s="551"/>
      <c r="L696" s="223"/>
      <c r="M696" s="223"/>
      <c r="N696" s="223"/>
      <c r="O696" s="223"/>
      <c r="P696" s="388"/>
      <c r="Q696" s="223"/>
      <c r="R696" s="223"/>
      <c r="S696" s="223"/>
      <c r="T696" s="42"/>
      <c r="U696" s="223"/>
      <c r="V696" s="223"/>
      <c r="W696" s="223"/>
      <c r="X696" s="223"/>
      <c r="Y696" s="223"/>
      <c r="Z696" s="223"/>
      <c r="AA696" s="223"/>
      <c r="AB696" s="223"/>
      <c r="AC696" s="223"/>
      <c r="AD696" s="223"/>
      <c r="AE696" s="223"/>
      <c r="AF696" s="223"/>
      <c r="AG696" s="223"/>
      <c r="AH696" s="223"/>
      <c r="AI696" s="223"/>
      <c r="AJ696" s="223"/>
      <c r="AK696" s="223"/>
    </row>
    <row r="697" spans="1:37" ht="12.75" customHeight="1" x14ac:dyDescent="0.25">
      <c r="A697" s="223"/>
      <c r="B697" s="44"/>
      <c r="C697" s="223"/>
      <c r="D697" s="223"/>
      <c r="E697" s="223"/>
      <c r="F697" s="368"/>
      <c r="G697" s="223"/>
      <c r="H697" s="551"/>
      <c r="I697" s="551"/>
      <c r="J697" s="551"/>
      <c r="K697" s="551"/>
      <c r="L697" s="223"/>
      <c r="M697" s="223"/>
      <c r="N697" s="223"/>
      <c r="O697" s="223"/>
      <c r="P697" s="388"/>
      <c r="Q697" s="223"/>
      <c r="R697" s="223"/>
      <c r="S697" s="223"/>
      <c r="T697" s="42"/>
      <c r="U697" s="223"/>
      <c r="V697" s="223"/>
      <c r="W697" s="223"/>
      <c r="X697" s="223"/>
      <c r="Y697" s="223"/>
      <c r="Z697" s="223"/>
      <c r="AA697" s="223"/>
      <c r="AB697" s="223"/>
      <c r="AC697" s="223"/>
      <c r="AD697" s="223"/>
      <c r="AE697" s="223"/>
      <c r="AF697" s="223"/>
      <c r="AG697" s="223"/>
      <c r="AH697" s="223"/>
      <c r="AI697" s="223"/>
      <c r="AJ697" s="223"/>
      <c r="AK697" s="223"/>
    </row>
    <row r="698" spans="1:37" ht="12.75" customHeight="1" x14ac:dyDescent="0.25">
      <c r="A698" s="223"/>
      <c r="B698" s="44"/>
      <c r="C698" s="223"/>
      <c r="D698" s="223"/>
      <c r="E698" s="223"/>
      <c r="F698" s="368"/>
      <c r="G698" s="223"/>
      <c r="H698" s="551"/>
      <c r="I698" s="551"/>
      <c r="J698" s="551"/>
      <c r="K698" s="551"/>
      <c r="L698" s="223"/>
      <c r="M698" s="223"/>
      <c r="N698" s="223"/>
      <c r="O698" s="223"/>
      <c r="P698" s="388"/>
      <c r="Q698" s="223"/>
      <c r="R698" s="223"/>
      <c r="S698" s="223"/>
      <c r="T698" s="42"/>
      <c r="U698" s="223"/>
      <c r="V698" s="223"/>
      <c r="W698" s="223"/>
      <c r="X698" s="223"/>
      <c r="Y698" s="223"/>
      <c r="Z698" s="223"/>
      <c r="AA698" s="223"/>
      <c r="AB698" s="223"/>
      <c r="AC698" s="223"/>
      <c r="AD698" s="223"/>
      <c r="AE698" s="223"/>
      <c r="AF698" s="223"/>
      <c r="AG698" s="223"/>
      <c r="AH698" s="223"/>
      <c r="AI698" s="223"/>
      <c r="AJ698" s="223"/>
      <c r="AK698" s="223"/>
    </row>
    <row r="699" spans="1:37" ht="12.75" customHeight="1" x14ac:dyDescent="0.25">
      <c r="A699" s="223"/>
      <c r="B699" s="44"/>
      <c r="C699" s="223"/>
      <c r="D699" s="223"/>
      <c r="E699" s="223"/>
      <c r="F699" s="368"/>
      <c r="G699" s="223"/>
      <c r="H699" s="551"/>
      <c r="I699" s="551"/>
      <c r="J699" s="551"/>
      <c r="K699" s="551"/>
      <c r="L699" s="223"/>
      <c r="M699" s="223"/>
      <c r="N699" s="223"/>
      <c r="O699" s="223"/>
      <c r="P699" s="388"/>
      <c r="Q699" s="223"/>
      <c r="R699" s="223"/>
      <c r="S699" s="223"/>
      <c r="T699" s="42"/>
      <c r="U699" s="223"/>
      <c r="V699" s="223"/>
      <c r="W699" s="223"/>
      <c r="X699" s="223"/>
      <c r="Y699" s="223"/>
      <c r="Z699" s="223"/>
      <c r="AA699" s="223"/>
      <c r="AB699" s="223"/>
      <c r="AC699" s="223"/>
      <c r="AD699" s="223"/>
      <c r="AE699" s="223"/>
      <c r="AF699" s="223"/>
      <c r="AG699" s="223"/>
      <c r="AH699" s="223"/>
      <c r="AI699" s="223"/>
      <c r="AJ699" s="223"/>
      <c r="AK699" s="223"/>
    </row>
    <row r="700" spans="1:37" ht="12.75" customHeight="1" x14ac:dyDescent="0.25">
      <c r="A700" s="223"/>
      <c r="B700" s="44"/>
      <c r="C700" s="223"/>
      <c r="D700" s="223"/>
      <c r="E700" s="223"/>
      <c r="F700" s="368"/>
      <c r="G700" s="223"/>
      <c r="H700" s="551"/>
      <c r="I700" s="551"/>
      <c r="J700" s="551"/>
      <c r="K700" s="551"/>
      <c r="L700" s="223"/>
      <c r="M700" s="223"/>
      <c r="N700" s="223"/>
      <c r="O700" s="223"/>
      <c r="P700" s="388"/>
      <c r="Q700" s="223"/>
      <c r="R700" s="223"/>
      <c r="S700" s="223"/>
      <c r="T700" s="42"/>
      <c r="U700" s="223"/>
      <c r="V700" s="223"/>
      <c r="W700" s="223"/>
      <c r="X700" s="223"/>
      <c r="Y700" s="223"/>
      <c r="Z700" s="223"/>
      <c r="AA700" s="223"/>
      <c r="AB700" s="223"/>
      <c r="AC700" s="223"/>
      <c r="AD700" s="223"/>
      <c r="AE700" s="223"/>
      <c r="AF700" s="223"/>
      <c r="AG700" s="223"/>
      <c r="AH700" s="223"/>
      <c r="AI700" s="223"/>
      <c r="AJ700" s="223"/>
      <c r="AK700" s="223"/>
    </row>
    <row r="701" spans="1:37" ht="12.75" customHeight="1" x14ac:dyDescent="0.25">
      <c r="A701" s="223"/>
      <c r="B701" s="44"/>
      <c r="C701" s="223"/>
      <c r="D701" s="223"/>
      <c r="E701" s="223"/>
      <c r="F701" s="368"/>
      <c r="G701" s="223"/>
      <c r="H701" s="551"/>
      <c r="I701" s="551"/>
      <c r="J701" s="551"/>
      <c r="K701" s="551"/>
      <c r="L701" s="223"/>
      <c r="M701" s="223"/>
      <c r="N701" s="223"/>
      <c r="O701" s="223"/>
      <c r="P701" s="388"/>
      <c r="Q701" s="223"/>
      <c r="R701" s="223"/>
      <c r="S701" s="223"/>
      <c r="T701" s="42"/>
      <c r="U701" s="223"/>
      <c r="V701" s="223"/>
      <c r="W701" s="223"/>
      <c r="X701" s="223"/>
      <c r="Y701" s="223"/>
      <c r="Z701" s="223"/>
      <c r="AA701" s="223"/>
      <c r="AB701" s="223"/>
      <c r="AC701" s="223"/>
      <c r="AD701" s="223"/>
      <c r="AE701" s="223"/>
      <c r="AF701" s="223"/>
      <c r="AG701" s="223"/>
      <c r="AH701" s="223"/>
      <c r="AI701" s="223"/>
      <c r="AJ701" s="223"/>
      <c r="AK701" s="223"/>
    </row>
    <row r="702" spans="1:37" ht="12.75" customHeight="1" x14ac:dyDescent="0.25">
      <c r="A702" s="223"/>
      <c r="B702" s="44"/>
      <c r="C702" s="223"/>
      <c r="D702" s="223"/>
      <c r="E702" s="223"/>
      <c r="F702" s="368"/>
      <c r="G702" s="223"/>
      <c r="H702" s="551"/>
      <c r="I702" s="551"/>
      <c r="J702" s="551"/>
      <c r="K702" s="551"/>
      <c r="L702" s="223"/>
      <c r="M702" s="223"/>
      <c r="N702" s="223"/>
      <c r="O702" s="223"/>
      <c r="P702" s="388"/>
      <c r="Q702" s="223"/>
      <c r="R702" s="223"/>
      <c r="S702" s="223"/>
      <c r="T702" s="42"/>
      <c r="U702" s="223"/>
      <c r="V702" s="223"/>
      <c r="W702" s="223"/>
      <c r="X702" s="223"/>
      <c r="Y702" s="223"/>
      <c r="Z702" s="223"/>
      <c r="AA702" s="223"/>
      <c r="AB702" s="223"/>
      <c r="AC702" s="223"/>
      <c r="AD702" s="223"/>
      <c r="AE702" s="223"/>
      <c r="AF702" s="223"/>
      <c r="AG702" s="223"/>
      <c r="AH702" s="223"/>
      <c r="AI702" s="223"/>
      <c r="AJ702" s="223"/>
      <c r="AK702" s="223"/>
    </row>
    <row r="703" spans="1:37" ht="12.75" customHeight="1" x14ac:dyDescent="0.25">
      <c r="A703" s="223"/>
      <c r="B703" s="44"/>
      <c r="C703" s="223"/>
      <c r="D703" s="223"/>
      <c r="E703" s="223"/>
      <c r="F703" s="368"/>
      <c r="G703" s="223"/>
      <c r="H703" s="551"/>
      <c r="I703" s="551"/>
      <c r="J703" s="551"/>
      <c r="K703" s="551"/>
      <c r="L703" s="223"/>
      <c r="M703" s="223"/>
      <c r="N703" s="223"/>
      <c r="O703" s="223"/>
      <c r="P703" s="388"/>
      <c r="Q703" s="223"/>
      <c r="R703" s="223"/>
      <c r="S703" s="223"/>
      <c r="T703" s="42"/>
      <c r="U703" s="223"/>
      <c r="V703" s="223"/>
      <c r="W703" s="223"/>
      <c r="X703" s="223"/>
      <c r="Y703" s="223"/>
      <c r="Z703" s="223"/>
      <c r="AA703" s="223"/>
      <c r="AB703" s="223"/>
      <c r="AC703" s="223"/>
      <c r="AD703" s="223"/>
      <c r="AE703" s="223"/>
      <c r="AF703" s="223"/>
      <c r="AG703" s="223"/>
      <c r="AH703" s="223"/>
      <c r="AI703" s="223"/>
      <c r="AJ703" s="223"/>
      <c r="AK703" s="223"/>
    </row>
    <row r="704" spans="1:37" ht="12.75" customHeight="1" x14ac:dyDescent="0.25">
      <c r="A704" s="223"/>
      <c r="B704" s="44"/>
      <c r="C704" s="223"/>
      <c r="D704" s="223"/>
      <c r="E704" s="223"/>
      <c r="F704" s="368"/>
      <c r="G704" s="223"/>
      <c r="H704" s="551"/>
      <c r="I704" s="551"/>
      <c r="J704" s="551"/>
      <c r="K704" s="551"/>
      <c r="L704" s="223"/>
      <c r="M704" s="223"/>
      <c r="N704" s="223"/>
      <c r="O704" s="223"/>
      <c r="P704" s="388"/>
      <c r="Q704" s="223"/>
      <c r="R704" s="223"/>
      <c r="S704" s="223"/>
      <c r="T704" s="42"/>
      <c r="U704" s="223"/>
      <c r="V704" s="223"/>
      <c r="W704" s="223"/>
      <c r="X704" s="223"/>
      <c r="Y704" s="223"/>
      <c r="Z704" s="223"/>
      <c r="AA704" s="223"/>
      <c r="AB704" s="223"/>
      <c r="AC704" s="223"/>
      <c r="AD704" s="223"/>
      <c r="AE704" s="223"/>
      <c r="AF704" s="223"/>
      <c r="AG704" s="223"/>
      <c r="AH704" s="223"/>
      <c r="AI704" s="223"/>
      <c r="AJ704" s="223"/>
      <c r="AK704" s="223"/>
    </row>
    <row r="705" spans="1:37" ht="12.75" customHeight="1" x14ac:dyDescent="0.25">
      <c r="A705" s="223"/>
      <c r="B705" s="44"/>
      <c r="C705" s="223"/>
      <c r="D705" s="223"/>
      <c r="E705" s="223"/>
      <c r="F705" s="368"/>
      <c r="G705" s="223"/>
      <c r="H705" s="551"/>
      <c r="I705" s="551"/>
      <c r="J705" s="551"/>
      <c r="K705" s="551"/>
      <c r="L705" s="223"/>
      <c r="M705" s="223"/>
      <c r="N705" s="223"/>
      <c r="O705" s="223"/>
      <c r="P705" s="388"/>
      <c r="Q705" s="223"/>
      <c r="R705" s="223"/>
      <c r="S705" s="223"/>
      <c r="T705" s="42"/>
      <c r="U705" s="223"/>
      <c r="V705" s="223"/>
      <c r="W705" s="223"/>
      <c r="X705" s="223"/>
      <c r="Y705" s="223"/>
      <c r="Z705" s="223"/>
      <c r="AA705" s="223"/>
      <c r="AB705" s="223"/>
      <c r="AC705" s="223"/>
      <c r="AD705" s="223"/>
      <c r="AE705" s="223"/>
      <c r="AF705" s="223"/>
      <c r="AG705" s="223"/>
      <c r="AH705" s="223"/>
      <c r="AI705" s="223"/>
      <c r="AJ705" s="223"/>
      <c r="AK705" s="223"/>
    </row>
    <row r="706" spans="1:37" ht="12.75" customHeight="1" x14ac:dyDescent="0.25">
      <c r="A706" s="223"/>
      <c r="B706" s="44"/>
      <c r="C706" s="223"/>
      <c r="D706" s="223"/>
      <c r="E706" s="223"/>
      <c r="F706" s="368"/>
      <c r="G706" s="223"/>
      <c r="H706" s="551"/>
      <c r="I706" s="551"/>
      <c r="J706" s="551"/>
      <c r="K706" s="551"/>
      <c r="L706" s="223"/>
      <c r="M706" s="223"/>
      <c r="N706" s="223"/>
      <c r="O706" s="223"/>
      <c r="P706" s="388"/>
      <c r="Q706" s="223"/>
      <c r="R706" s="223"/>
      <c r="S706" s="223"/>
      <c r="T706" s="42"/>
      <c r="U706" s="223"/>
      <c r="V706" s="223"/>
      <c r="W706" s="223"/>
      <c r="X706" s="223"/>
      <c r="Y706" s="223"/>
      <c r="Z706" s="223"/>
      <c r="AA706" s="223"/>
      <c r="AB706" s="223"/>
      <c r="AC706" s="223"/>
      <c r="AD706" s="223"/>
      <c r="AE706" s="223"/>
      <c r="AF706" s="223"/>
      <c r="AG706" s="223"/>
      <c r="AH706" s="223"/>
      <c r="AI706" s="223"/>
      <c r="AJ706" s="223"/>
      <c r="AK706" s="223"/>
    </row>
    <row r="707" spans="1:37" ht="12.75" customHeight="1" x14ac:dyDescent="0.25">
      <c r="A707" s="223"/>
      <c r="B707" s="44"/>
      <c r="C707" s="223"/>
      <c r="D707" s="223"/>
      <c r="E707" s="223"/>
      <c r="F707" s="368"/>
      <c r="G707" s="223"/>
      <c r="H707" s="551"/>
      <c r="I707" s="551"/>
      <c r="J707" s="551"/>
      <c r="K707" s="551"/>
      <c r="L707" s="223"/>
      <c r="M707" s="223"/>
      <c r="N707" s="223"/>
      <c r="O707" s="223"/>
      <c r="P707" s="388"/>
      <c r="Q707" s="223"/>
      <c r="R707" s="223"/>
      <c r="S707" s="223"/>
      <c r="T707" s="42"/>
      <c r="U707" s="223"/>
      <c r="V707" s="223"/>
      <c r="W707" s="223"/>
      <c r="X707" s="223"/>
      <c r="Y707" s="223"/>
      <c r="Z707" s="223"/>
      <c r="AA707" s="223"/>
      <c r="AB707" s="223"/>
      <c r="AC707" s="223"/>
      <c r="AD707" s="223"/>
      <c r="AE707" s="223"/>
      <c r="AF707" s="223"/>
      <c r="AG707" s="223"/>
      <c r="AH707" s="223"/>
      <c r="AI707" s="223"/>
      <c r="AJ707" s="223"/>
      <c r="AK707" s="223"/>
    </row>
    <row r="708" spans="1:37" ht="12.75" customHeight="1" x14ac:dyDescent="0.25">
      <c r="A708" s="223"/>
      <c r="B708" s="44"/>
      <c r="C708" s="223"/>
      <c r="D708" s="223"/>
      <c r="E708" s="223"/>
      <c r="F708" s="368"/>
      <c r="G708" s="223"/>
      <c r="H708" s="551"/>
      <c r="I708" s="551"/>
      <c r="J708" s="551"/>
      <c r="K708" s="551"/>
      <c r="L708" s="223"/>
      <c r="M708" s="223"/>
      <c r="N708" s="223"/>
      <c r="O708" s="223"/>
      <c r="P708" s="388"/>
      <c r="Q708" s="223"/>
      <c r="R708" s="223"/>
      <c r="S708" s="223"/>
      <c r="T708" s="42"/>
      <c r="U708" s="223"/>
      <c r="V708" s="223"/>
      <c r="W708" s="223"/>
      <c r="X708" s="223"/>
      <c r="Y708" s="223"/>
      <c r="Z708" s="223"/>
      <c r="AA708" s="223"/>
      <c r="AB708" s="223"/>
      <c r="AC708" s="223"/>
      <c r="AD708" s="223"/>
      <c r="AE708" s="223"/>
      <c r="AF708" s="223"/>
      <c r="AG708" s="223"/>
      <c r="AH708" s="223"/>
      <c r="AI708" s="223"/>
      <c r="AJ708" s="223"/>
      <c r="AK708" s="223"/>
    </row>
    <row r="709" spans="1:37" ht="12.75" customHeight="1" x14ac:dyDescent="0.25">
      <c r="A709" s="223"/>
      <c r="B709" s="44"/>
      <c r="C709" s="223"/>
      <c r="D709" s="223"/>
      <c r="E709" s="223"/>
      <c r="F709" s="368"/>
      <c r="G709" s="223"/>
      <c r="H709" s="551"/>
      <c r="I709" s="551"/>
      <c r="J709" s="551"/>
      <c r="K709" s="551"/>
      <c r="L709" s="223"/>
      <c r="M709" s="223"/>
      <c r="N709" s="223"/>
      <c r="O709" s="223"/>
      <c r="P709" s="388"/>
      <c r="Q709" s="223"/>
      <c r="R709" s="223"/>
      <c r="S709" s="223"/>
      <c r="T709" s="42"/>
      <c r="U709" s="223"/>
      <c r="V709" s="223"/>
      <c r="W709" s="223"/>
      <c r="X709" s="223"/>
      <c r="Y709" s="223"/>
      <c r="Z709" s="223"/>
      <c r="AA709" s="223"/>
      <c r="AB709" s="223"/>
      <c r="AC709" s="223"/>
      <c r="AD709" s="223"/>
      <c r="AE709" s="223"/>
      <c r="AF709" s="223"/>
      <c r="AG709" s="223"/>
      <c r="AH709" s="223"/>
      <c r="AI709" s="223"/>
      <c r="AJ709" s="223"/>
      <c r="AK709" s="223"/>
    </row>
    <row r="710" spans="1:37" ht="12.75" customHeight="1" x14ac:dyDescent="0.25">
      <c r="A710" s="223"/>
      <c r="B710" s="44"/>
      <c r="C710" s="223"/>
      <c r="D710" s="223"/>
      <c r="E710" s="223"/>
      <c r="F710" s="368"/>
      <c r="G710" s="223"/>
      <c r="H710" s="551"/>
      <c r="I710" s="551"/>
      <c r="J710" s="551"/>
      <c r="K710" s="551"/>
      <c r="L710" s="223"/>
      <c r="M710" s="223"/>
      <c r="N710" s="223"/>
      <c r="O710" s="223"/>
      <c r="P710" s="388"/>
      <c r="Q710" s="223"/>
      <c r="R710" s="223"/>
      <c r="S710" s="223"/>
      <c r="T710" s="42"/>
      <c r="U710" s="223"/>
      <c r="V710" s="223"/>
      <c r="W710" s="223"/>
      <c r="X710" s="223"/>
      <c r="Y710" s="223"/>
      <c r="Z710" s="223"/>
      <c r="AA710" s="223"/>
      <c r="AB710" s="223"/>
      <c r="AC710" s="223"/>
      <c r="AD710" s="223"/>
      <c r="AE710" s="223"/>
      <c r="AF710" s="223"/>
      <c r="AG710" s="223"/>
      <c r="AH710" s="223"/>
      <c r="AI710" s="223"/>
      <c r="AJ710" s="223"/>
      <c r="AK710" s="223"/>
    </row>
    <row r="711" spans="1:37" ht="12.75" customHeight="1" x14ac:dyDescent="0.25">
      <c r="A711" s="223"/>
      <c r="B711" s="44"/>
      <c r="C711" s="223"/>
      <c r="D711" s="223"/>
      <c r="E711" s="223"/>
      <c r="F711" s="368"/>
      <c r="G711" s="223"/>
      <c r="H711" s="551"/>
      <c r="I711" s="551"/>
      <c r="J711" s="551"/>
      <c r="K711" s="551"/>
      <c r="L711" s="223"/>
      <c r="M711" s="223"/>
      <c r="N711" s="223"/>
      <c r="O711" s="223"/>
      <c r="P711" s="388"/>
      <c r="Q711" s="223"/>
      <c r="R711" s="223"/>
      <c r="S711" s="223"/>
      <c r="T711" s="42"/>
      <c r="U711" s="223"/>
      <c r="V711" s="223"/>
      <c r="W711" s="223"/>
      <c r="X711" s="223"/>
      <c r="Y711" s="223"/>
      <c r="Z711" s="223"/>
      <c r="AA711" s="223"/>
      <c r="AB711" s="223"/>
      <c r="AC711" s="223"/>
      <c r="AD711" s="223"/>
      <c r="AE711" s="223"/>
      <c r="AF711" s="223"/>
      <c r="AG711" s="223"/>
      <c r="AH711" s="223"/>
      <c r="AI711" s="223"/>
      <c r="AJ711" s="223"/>
      <c r="AK711" s="223"/>
    </row>
    <row r="712" spans="1:37" ht="12.75" customHeight="1" x14ac:dyDescent="0.25">
      <c r="A712" s="223"/>
      <c r="B712" s="44"/>
      <c r="C712" s="223"/>
      <c r="D712" s="223"/>
      <c r="E712" s="223"/>
      <c r="F712" s="368"/>
      <c r="G712" s="223"/>
      <c r="H712" s="551"/>
      <c r="I712" s="551"/>
      <c r="J712" s="551"/>
      <c r="K712" s="551"/>
      <c r="L712" s="223"/>
      <c r="M712" s="223"/>
      <c r="N712" s="223"/>
      <c r="O712" s="223"/>
      <c r="P712" s="388"/>
      <c r="Q712" s="223"/>
      <c r="R712" s="223"/>
      <c r="S712" s="223"/>
      <c r="T712" s="42"/>
      <c r="U712" s="223"/>
      <c r="V712" s="223"/>
      <c r="W712" s="223"/>
      <c r="X712" s="223"/>
      <c r="Y712" s="223"/>
      <c r="Z712" s="223"/>
      <c r="AA712" s="223"/>
      <c r="AB712" s="223"/>
      <c r="AC712" s="223"/>
      <c r="AD712" s="223"/>
      <c r="AE712" s="223"/>
      <c r="AF712" s="223"/>
      <c r="AG712" s="223"/>
      <c r="AH712" s="223"/>
      <c r="AI712" s="223"/>
      <c r="AJ712" s="223"/>
      <c r="AK712" s="223"/>
    </row>
    <row r="713" spans="1:37" ht="12.75" customHeight="1" x14ac:dyDescent="0.25">
      <c r="A713" s="223"/>
      <c r="B713" s="44"/>
      <c r="C713" s="223"/>
      <c r="D713" s="223"/>
      <c r="E713" s="223"/>
      <c r="F713" s="368"/>
      <c r="G713" s="223"/>
      <c r="H713" s="551"/>
      <c r="I713" s="551"/>
      <c r="J713" s="551"/>
      <c r="K713" s="551"/>
      <c r="L713" s="223"/>
      <c r="M713" s="223"/>
      <c r="N713" s="223"/>
      <c r="O713" s="223"/>
      <c r="P713" s="388"/>
      <c r="Q713" s="223"/>
      <c r="R713" s="223"/>
      <c r="S713" s="223"/>
      <c r="T713" s="42"/>
      <c r="U713" s="223"/>
      <c r="V713" s="223"/>
      <c r="W713" s="223"/>
      <c r="X713" s="223"/>
      <c r="Y713" s="223"/>
      <c r="Z713" s="223"/>
      <c r="AA713" s="223"/>
      <c r="AB713" s="223"/>
      <c r="AC713" s="223"/>
      <c r="AD713" s="223"/>
      <c r="AE713" s="223"/>
      <c r="AF713" s="223"/>
      <c r="AG713" s="223"/>
      <c r="AH713" s="223"/>
      <c r="AI713" s="223"/>
      <c r="AJ713" s="223"/>
      <c r="AK713" s="223"/>
    </row>
    <row r="714" spans="1:37" ht="12.75" customHeight="1" x14ac:dyDescent="0.25">
      <c r="A714" s="223"/>
      <c r="B714" s="44"/>
      <c r="C714" s="223"/>
      <c r="D714" s="223"/>
      <c r="E714" s="223"/>
      <c r="F714" s="368"/>
      <c r="G714" s="223"/>
      <c r="H714" s="551"/>
      <c r="I714" s="551"/>
      <c r="J714" s="551"/>
      <c r="K714" s="551"/>
      <c r="L714" s="223"/>
      <c r="M714" s="223"/>
      <c r="N714" s="223"/>
      <c r="O714" s="223"/>
      <c r="P714" s="388"/>
      <c r="Q714" s="223"/>
      <c r="R714" s="223"/>
      <c r="S714" s="223"/>
      <c r="T714" s="42"/>
      <c r="U714" s="223"/>
      <c r="V714" s="223"/>
      <c r="W714" s="223"/>
      <c r="X714" s="223"/>
      <c r="Y714" s="223"/>
      <c r="Z714" s="223"/>
      <c r="AA714" s="223"/>
      <c r="AB714" s="223"/>
      <c r="AC714" s="223"/>
      <c r="AD714" s="223"/>
      <c r="AE714" s="223"/>
      <c r="AF714" s="223"/>
      <c r="AG714" s="223"/>
      <c r="AH714" s="223"/>
      <c r="AI714" s="223"/>
      <c r="AJ714" s="223"/>
      <c r="AK714" s="223"/>
    </row>
    <row r="715" spans="1:37" ht="12.75" customHeight="1" x14ac:dyDescent="0.25">
      <c r="A715" s="223"/>
      <c r="B715" s="44"/>
      <c r="C715" s="223"/>
      <c r="D715" s="223"/>
      <c r="E715" s="223"/>
      <c r="F715" s="368"/>
      <c r="G715" s="223"/>
      <c r="H715" s="551"/>
      <c r="I715" s="551"/>
      <c r="J715" s="551"/>
      <c r="K715" s="551"/>
      <c r="L715" s="223"/>
      <c r="M715" s="223"/>
      <c r="N715" s="223"/>
      <c r="O715" s="223"/>
      <c r="P715" s="388"/>
      <c r="Q715" s="223"/>
      <c r="R715" s="223"/>
      <c r="S715" s="223"/>
      <c r="T715" s="42"/>
      <c r="U715" s="223"/>
      <c r="V715" s="223"/>
      <c r="W715" s="223"/>
      <c r="X715" s="223"/>
      <c r="Y715" s="223"/>
      <c r="Z715" s="223"/>
      <c r="AA715" s="223"/>
      <c r="AB715" s="223"/>
      <c r="AC715" s="223"/>
      <c r="AD715" s="223"/>
      <c r="AE715" s="223"/>
      <c r="AF715" s="223"/>
      <c r="AG715" s="223"/>
      <c r="AH715" s="223"/>
      <c r="AI715" s="223"/>
      <c r="AJ715" s="223"/>
      <c r="AK715" s="223"/>
    </row>
    <row r="716" spans="1:37" ht="12.75" customHeight="1" x14ac:dyDescent="0.25">
      <c r="A716" s="223"/>
      <c r="B716" s="44"/>
      <c r="C716" s="223"/>
      <c r="D716" s="223"/>
      <c r="E716" s="223"/>
      <c r="F716" s="368"/>
      <c r="G716" s="223"/>
      <c r="H716" s="551"/>
      <c r="I716" s="551"/>
      <c r="J716" s="551"/>
      <c r="K716" s="551"/>
      <c r="L716" s="223"/>
      <c r="M716" s="223"/>
      <c r="N716" s="223"/>
      <c r="O716" s="223"/>
      <c r="P716" s="388"/>
      <c r="Q716" s="223"/>
      <c r="R716" s="223"/>
      <c r="S716" s="223"/>
      <c r="T716" s="42"/>
      <c r="U716" s="223"/>
      <c r="V716" s="223"/>
      <c r="W716" s="223"/>
      <c r="X716" s="223"/>
      <c r="Y716" s="223"/>
      <c r="Z716" s="223"/>
      <c r="AA716" s="223"/>
      <c r="AB716" s="223"/>
      <c r="AC716" s="223"/>
      <c r="AD716" s="223"/>
      <c r="AE716" s="223"/>
      <c r="AF716" s="223"/>
      <c r="AG716" s="223"/>
      <c r="AH716" s="223"/>
      <c r="AI716" s="223"/>
      <c r="AJ716" s="223"/>
      <c r="AK716" s="223"/>
    </row>
    <row r="717" spans="1:37" ht="12.75" customHeight="1" x14ac:dyDescent="0.25">
      <c r="A717" s="223"/>
      <c r="B717" s="44"/>
      <c r="C717" s="223"/>
      <c r="D717" s="223"/>
      <c r="E717" s="223"/>
      <c r="F717" s="368"/>
      <c r="G717" s="223"/>
      <c r="H717" s="551"/>
      <c r="I717" s="551"/>
      <c r="J717" s="551"/>
      <c r="K717" s="551"/>
      <c r="L717" s="223"/>
      <c r="M717" s="223"/>
      <c r="N717" s="223"/>
      <c r="O717" s="223"/>
      <c r="P717" s="388"/>
      <c r="Q717" s="223"/>
      <c r="R717" s="223"/>
      <c r="S717" s="223"/>
      <c r="T717" s="42"/>
      <c r="U717" s="223"/>
      <c r="V717" s="223"/>
      <c r="W717" s="223"/>
      <c r="X717" s="223"/>
      <c r="Y717" s="223"/>
      <c r="Z717" s="223"/>
      <c r="AA717" s="223"/>
      <c r="AB717" s="223"/>
      <c r="AC717" s="223"/>
      <c r="AD717" s="223"/>
      <c r="AE717" s="223"/>
      <c r="AF717" s="223"/>
      <c r="AG717" s="223"/>
      <c r="AH717" s="223"/>
      <c r="AI717" s="223"/>
      <c r="AJ717" s="223"/>
      <c r="AK717" s="223"/>
    </row>
    <row r="718" spans="1:37" ht="12.75" customHeight="1" x14ac:dyDescent="0.25">
      <c r="A718" s="223"/>
      <c r="B718" s="44"/>
      <c r="C718" s="223"/>
      <c r="D718" s="223"/>
      <c r="E718" s="223"/>
      <c r="F718" s="368"/>
      <c r="G718" s="223"/>
      <c r="H718" s="551"/>
      <c r="I718" s="551"/>
      <c r="J718" s="551"/>
      <c r="K718" s="551"/>
      <c r="L718" s="223"/>
      <c r="M718" s="223"/>
      <c r="N718" s="223"/>
      <c r="O718" s="223"/>
      <c r="P718" s="388"/>
      <c r="Q718" s="223"/>
      <c r="R718" s="223"/>
      <c r="S718" s="223"/>
      <c r="T718" s="42"/>
      <c r="U718" s="223"/>
      <c r="V718" s="223"/>
      <c r="W718" s="223"/>
      <c r="X718" s="223"/>
      <c r="Y718" s="223"/>
      <c r="Z718" s="223"/>
      <c r="AA718" s="223"/>
      <c r="AB718" s="223"/>
      <c r="AC718" s="223"/>
      <c r="AD718" s="223"/>
      <c r="AE718" s="223"/>
      <c r="AF718" s="223"/>
      <c r="AG718" s="223"/>
      <c r="AH718" s="223"/>
      <c r="AI718" s="223"/>
      <c r="AJ718" s="223"/>
      <c r="AK718" s="223"/>
    </row>
    <row r="719" spans="1:37" ht="12.75" customHeight="1" x14ac:dyDescent="0.25">
      <c r="A719" s="223"/>
      <c r="B719" s="44"/>
      <c r="C719" s="223"/>
      <c r="D719" s="223"/>
      <c r="E719" s="223"/>
      <c r="F719" s="368"/>
      <c r="G719" s="223"/>
      <c r="H719" s="551"/>
      <c r="I719" s="551"/>
      <c r="J719" s="551"/>
      <c r="K719" s="551"/>
      <c r="L719" s="223"/>
      <c r="M719" s="223"/>
      <c r="N719" s="223"/>
      <c r="O719" s="223"/>
      <c r="P719" s="388"/>
      <c r="Q719" s="223"/>
      <c r="R719" s="223"/>
      <c r="S719" s="223"/>
      <c r="T719" s="42"/>
      <c r="U719" s="223"/>
      <c r="V719" s="223"/>
      <c r="W719" s="223"/>
      <c r="X719" s="223"/>
      <c r="Y719" s="223"/>
      <c r="Z719" s="223"/>
      <c r="AA719" s="223"/>
      <c r="AB719" s="223"/>
      <c r="AC719" s="223"/>
      <c r="AD719" s="223"/>
      <c r="AE719" s="223"/>
      <c r="AF719" s="223"/>
      <c r="AG719" s="223"/>
      <c r="AH719" s="223"/>
      <c r="AI719" s="223"/>
      <c r="AJ719" s="223"/>
      <c r="AK719" s="223"/>
    </row>
    <row r="720" spans="1:37" ht="12.75" customHeight="1" x14ac:dyDescent="0.25">
      <c r="A720" s="223"/>
      <c r="B720" s="44"/>
      <c r="C720" s="223"/>
      <c r="D720" s="223"/>
      <c r="E720" s="223"/>
      <c r="F720" s="368"/>
      <c r="G720" s="223"/>
      <c r="H720" s="551"/>
      <c r="I720" s="551"/>
      <c r="J720" s="551"/>
      <c r="K720" s="551"/>
      <c r="L720" s="223"/>
      <c r="M720" s="223"/>
      <c r="N720" s="223"/>
      <c r="O720" s="223"/>
      <c r="P720" s="388"/>
      <c r="Q720" s="223"/>
      <c r="R720" s="223"/>
      <c r="S720" s="223"/>
      <c r="T720" s="42"/>
      <c r="U720" s="223"/>
      <c r="V720" s="223"/>
      <c r="W720" s="223"/>
      <c r="X720" s="223"/>
      <c r="Y720" s="223"/>
      <c r="Z720" s="223"/>
      <c r="AA720" s="223"/>
      <c r="AB720" s="223"/>
      <c r="AC720" s="223"/>
      <c r="AD720" s="223"/>
      <c r="AE720" s="223"/>
      <c r="AF720" s="223"/>
      <c r="AG720" s="223"/>
      <c r="AH720" s="223"/>
      <c r="AI720" s="223"/>
      <c r="AJ720" s="223"/>
      <c r="AK720" s="223"/>
    </row>
    <row r="721" spans="1:37" ht="12.75" customHeight="1" x14ac:dyDescent="0.25">
      <c r="A721" s="223"/>
      <c r="B721" s="44"/>
      <c r="C721" s="223"/>
      <c r="D721" s="223"/>
      <c r="E721" s="223"/>
      <c r="F721" s="368"/>
      <c r="G721" s="223"/>
      <c r="H721" s="551"/>
      <c r="I721" s="551"/>
      <c r="J721" s="551"/>
      <c r="K721" s="551"/>
      <c r="L721" s="223"/>
      <c r="M721" s="223"/>
      <c r="N721" s="223"/>
      <c r="O721" s="223"/>
      <c r="P721" s="388"/>
      <c r="Q721" s="223"/>
      <c r="R721" s="223"/>
      <c r="S721" s="223"/>
      <c r="T721" s="42"/>
      <c r="U721" s="223"/>
      <c r="V721" s="223"/>
      <c r="W721" s="223"/>
      <c r="X721" s="223"/>
      <c r="Y721" s="223"/>
      <c r="Z721" s="223"/>
      <c r="AA721" s="223"/>
      <c r="AB721" s="223"/>
      <c r="AC721" s="223"/>
      <c r="AD721" s="223"/>
      <c r="AE721" s="223"/>
      <c r="AF721" s="223"/>
      <c r="AG721" s="223"/>
      <c r="AH721" s="223"/>
      <c r="AI721" s="223"/>
      <c r="AJ721" s="223"/>
      <c r="AK721" s="223"/>
    </row>
    <row r="722" spans="1:37" ht="12.75" customHeight="1" x14ac:dyDescent="0.25">
      <c r="A722" s="223"/>
      <c r="B722" s="44"/>
      <c r="C722" s="223"/>
      <c r="D722" s="223"/>
      <c r="E722" s="223"/>
      <c r="F722" s="368"/>
      <c r="G722" s="223"/>
      <c r="H722" s="551"/>
      <c r="I722" s="551"/>
      <c r="J722" s="551"/>
      <c r="K722" s="551"/>
      <c r="L722" s="223"/>
      <c r="M722" s="223"/>
      <c r="N722" s="223"/>
      <c r="O722" s="223"/>
      <c r="P722" s="388"/>
      <c r="Q722" s="223"/>
      <c r="R722" s="223"/>
      <c r="S722" s="223"/>
      <c r="T722" s="42"/>
      <c r="U722" s="223"/>
      <c r="V722" s="223"/>
      <c r="W722" s="223"/>
      <c r="X722" s="223"/>
      <c r="Y722" s="223"/>
      <c r="Z722" s="223"/>
      <c r="AA722" s="223"/>
      <c r="AB722" s="223"/>
      <c r="AC722" s="223"/>
      <c r="AD722" s="223"/>
      <c r="AE722" s="223"/>
      <c r="AF722" s="223"/>
      <c r="AG722" s="223"/>
      <c r="AH722" s="223"/>
      <c r="AI722" s="223"/>
      <c r="AJ722" s="223"/>
      <c r="AK722" s="223"/>
    </row>
    <row r="723" spans="1:37" ht="12.75" customHeight="1" x14ac:dyDescent="0.25">
      <c r="A723" s="223"/>
      <c r="B723" s="44"/>
      <c r="C723" s="223"/>
      <c r="D723" s="223"/>
      <c r="E723" s="223"/>
      <c r="F723" s="368"/>
      <c r="G723" s="223"/>
      <c r="H723" s="551"/>
      <c r="I723" s="551"/>
      <c r="J723" s="551"/>
      <c r="K723" s="551"/>
      <c r="L723" s="223"/>
      <c r="M723" s="223"/>
      <c r="N723" s="223"/>
      <c r="O723" s="223"/>
      <c r="P723" s="388"/>
      <c r="Q723" s="223"/>
      <c r="R723" s="223"/>
      <c r="S723" s="223"/>
      <c r="T723" s="42"/>
      <c r="U723" s="223"/>
      <c r="V723" s="223"/>
      <c r="W723" s="223"/>
      <c r="X723" s="223"/>
      <c r="Y723" s="223"/>
      <c r="Z723" s="223"/>
      <c r="AA723" s="223"/>
      <c r="AB723" s="223"/>
      <c r="AC723" s="223"/>
      <c r="AD723" s="223"/>
      <c r="AE723" s="223"/>
      <c r="AF723" s="223"/>
      <c r="AG723" s="223"/>
      <c r="AH723" s="223"/>
      <c r="AI723" s="223"/>
      <c r="AJ723" s="223"/>
      <c r="AK723" s="223"/>
    </row>
    <row r="724" spans="1:37" ht="12.75" customHeight="1" x14ac:dyDescent="0.25">
      <c r="A724" s="223"/>
      <c r="B724" s="44"/>
      <c r="C724" s="223"/>
      <c r="D724" s="223"/>
      <c r="E724" s="223"/>
      <c r="F724" s="368"/>
      <c r="G724" s="223"/>
      <c r="H724" s="551"/>
      <c r="I724" s="551"/>
      <c r="J724" s="551"/>
      <c r="K724" s="551"/>
      <c r="L724" s="223"/>
      <c r="M724" s="223"/>
      <c r="N724" s="223"/>
      <c r="O724" s="223"/>
      <c r="P724" s="388"/>
      <c r="Q724" s="223"/>
      <c r="R724" s="223"/>
      <c r="S724" s="223"/>
      <c r="T724" s="42"/>
      <c r="U724" s="223"/>
      <c r="V724" s="223"/>
      <c r="W724" s="223"/>
      <c r="X724" s="223"/>
      <c r="Y724" s="223"/>
      <c r="Z724" s="223"/>
      <c r="AA724" s="223"/>
      <c r="AB724" s="223"/>
      <c r="AC724" s="223"/>
      <c r="AD724" s="223"/>
      <c r="AE724" s="223"/>
      <c r="AF724" s="223"/>
      <c r="AG724" s="223"/>
      <c r="AH724" s="223"/>
      <c r="AI724" s="223"/>
      <c r="AJ724" s="223"/>
      <c r="AK724" s="223"/>
    </row>
    <row r="725" spans="1:37" ht="12.75" customHeight="1" x14ac:dyDescent="0.25">
      <c r="A725" s="223"/>
      <c r="B725" s="44"/>
      <c r="C725" s="223"/>
      <c r="D725" s="223"/>
      <c r="E725" s="223"/>
      <c r="F725" s="368"/>
      <c r="G725" s="223"/>
      <c r="H725" s="551"/>
      <c r="I725" s="551"/>
      <c r="J725" s="551"/>
      <c r="K725" s="551"/>
      <c r="L725" s="223"/>
      <c r="M725" s="223"/>
      <c r="N725" s="223"/>
      <c r="O725" s="223"/>
      <c r="P725" s="388"/>
      <c r="Q725" s="223"/>
      <c r="R725" s="223"/>
      <c r="S725" s="223"/>
      <c r="T725" s="42"/>
      <c r="U725" s="223"/>
      <c r="V725" s="223"/>
      <c r="W725" s="223"/>
      <c r="X725" s="223"/>
      <c r="Y725" s="223"/>
      <c r="Z725" s="223"/>
      <c r="AA725" s="223"/>
      <c r="AB725" s="223"/>
      <c r="AC725" s="223"/>
      <c r="AD725" s="223"/>
      <c r="AE725" s="223"/>
      <c r="AF725" s="223"/>
      <c r="AG725" s="223"/>
      <c r="AH725" s="223"/>
      <c r="AI725" s="223"/>
      <c r="AJ725" s="223"/>
      <c r="AK725" s="223"/>
    </row>
    <row r="726" spans="1:37" ht="12.75" customHeight="1" x14ac:dyDescent="0.25">
      <c r="A726" s="223"/>
      <c r="B726" s="44"/>
      <c r="C726" s="223"/>
      <c r="D726" s="223"/>
      <c r="E726" s="223"/>
      <c r="F726" s="368"/>
      <c r="G726" s="223"/>
      <c r="H726" s="551"/>
      <c r="I726" s="551"/>
      <c r="J726" s="551"/>
      <c r="K726" s="551"/>
      <c r="L726" s="223"/>
      <c r="M726" s="223"/>
      <c r="N726" s="223"/>
      <c r="O726" s="223"/>
      <c r="P726" s="388"/>
      <c r="Q726" s="223"/>
      <c r="R726" s="223"/>
      <c r="S726" s="223"/>
      <c r="T726" s="42"/>
      <c r="U726" s="223"/>
      <c r="V726" s="223"/>
      <c r="W726" s="223"/>
      <c r="X726" s="223"/>
      <c r="Y726" s="223"/>
      <c r="Z726" s="223"/>
      <c r="AA726" s="223"/>
      <c r="AB726" s="223"/>
      <c r="AC726" s="223"/>
      <c r="AD726" s="223"/>
      <c r="AE726" s="223"/>
      <c r="AF726" s="223"/>
      <c r="AG726" s="223"/>
      <c r="AH726" s="223"/>
      <c r="AI726" s="223"/>
      <c r="AJ726" s="223"/>
      <c r="AK726" s="223"/>
    </row>
    <row r="727" spans="1:37" ht="12.75" customHeight="1" x14ac:dyDescent="0.25">
      <c r="A727" s="223"/>
      <c r="B727" s="44"/>
      <c r="C727" s="223"/>
      <c r="D727" s="223"/>
      <c r="E727" s="223"/>
      <c r="F727" s="368"/>
      <c r="G727" s="223"/>
      <c r="H727" s="551"/>
      <c r="I727" s="551"/>
      <c r="J727" s="551"/>
      <c r="K727" s="551"/>
      <c r="L727" s="223"/>
      <c r="M727" s="223"/>
      <c r="N727" s="223"/>
      <c r="O727" s="223"/>
      <c r="P727" s="388"/>
      <c r="Q727" s="223"/>
      <c r="R727" s="223"/>
      <c r="S727" s="223"/>
      <c r="T727" s="42"/>
      <c r="U727" s="223"/>
      <c r="V727" s="223"/>
      <c r="W727" s="223"/>
      <c r="X727" s="223"/>
      <c r="Y727" s="223"/>
      <c r="Z727" s="223"/>
      <c r="AA727" s="223"/>
      <c r="AB727" s="223"/>
      <c r="AC727" s="223"/>
      <c r="AD727" s="223"/>
      <c r="AE727" s="223"/>
      <c r="AF727" s="223"/>
      <c r="AG727" s="223"/>
      <c r="AH727" s="223"/>
      <c r="AI727" s="223"/>
      <c r="AJ727" s="223"/>
      <c r="AK727" s="223"/>
    </row>
    <row r="728" spans="1:37" ht="12.75" customHeight="1" x14ac:dyDescent="0.25">
      <c r="A728" s="223"/>
      <c r="B728" s="44"/>
      <c r="C728" s="223"/>
      <c r="D728" s="223"/>
      <c r="E728" s="223"/>
      <c r="F728" s="368"/>
      <c r="G728" s="223"/>
      <c r="H728" s="551"/>
      <c r="I728" s="551"/>
      <c r="J728" s="551"/>
      <c r="K728" s="551"/>
      <c r="L728" s="223"/>
      <c r="M728" s="223"/>
      <c r="N728" s="223"/>
      <c r="O728" s="223"/>
      <c r="P728" s="388"/>
      <c r="Q728" s="223"/>
      <c r="R728" s="223"/>
      <c r="S728" s="223"/>
      <c r="T728" s="42"/>
      <c r="U728" s="223"/>
      <c r="V728" s="223"/>
      <c r="W728" s="223"/>
      <c r="X728" s="223"/>
      <c r="Y728" s="223"/>
      <c r="Z728" s="223"/>
      <c r="AA728" s="223"/>
      <c r="AB728" s="223"/>
      <c r="AC728" s="223"/>
      <c r="AD728" s="223"/>
      <c r="AE728" s="223"/>
      <c r="AF728" s="223"/>
      <c r="AG728" s="223"/>
      <c r="AH728" s="223"/>
      <c r="AI728" s="223"/>
      <c r="AJ728" s="223"/>
      <c r="AK728" s="223"/>
    </row>
    <row r="729" spans="1:37" ht="12.75" customHeight="1" x14ac:dyDescent="0.25">
      <c r="A729" s="223"/>
      <c r="B729" s="44"/>
      <c r="C729" s="223"/>
      <c r="D729" s="223"/>
      <c r="E729" s="223"/>
      <c r="F729" s="368"/>
      <c r="G729" s="223"/>
      <c r="H729" s="551"/>
      <c r="I729" s="551"/>
      <c r="J729" s="551"/>
      <c r="K729" s="551"/>
      <c r="L729" s="223"/>
      <c r="M729" s="223"/>
      <c r="N729" s="223"/>
      <c r="O729" s="223"/>
      <c r="P729" s="388"/>
      <c r="Q729" s="223"/>
      <c r="R729" s="223"/>
      <c r="S729" s="223"/>
      <c r="T729" s="42"/>
      <c r="U729" s="223"/>
      <c r="V729" s="223"/>
      <c r="W729" s="223"/>
      <c r="X729" s="223"/>
      <c r="Y729" s="223"/>
      <c r="Z729" s="223"/>
      <c r="AA729" s="223"/>
      <c r="AB729" s="223"/>
      <c r="AC729" s="223"/>
      <c r="AD729" s="223"/>
      <c r="AE729" s="223"/>
      <c r="AF729" s="223"/>
      <c r="AG729" s="223"/>
      <c r="AH729" s="223"/>
      <c r="AI729" s="223"/>
      <c r="AJ729" s="223"/>
      <c r="AK729" s="223"/>
    </row>
    <row r="730" spans="1:37" ht="12.75" customHeight="1" x14ac:dyDescent="0.25">
      <c r="A730" s="223"/>
      <c r="B730" s="44"/>
      <c r="C730" s="223"/>
      <c r="D730" s="223"/>
      <c r="E730" s="223"/>
      <c r="F730" s="368"/>
      <c r="G730" s="223"/>
      <c r="H730" s="551"/>
      <c r="I730" s="551"/>
      <c r="J730" s="551"/>
      <c r="K730" s="551"/>
      <c r="L730" s="223"/>
      <c r="M730" s="223"/>
      <c r="N730" s="223"/>
      <c r="O730" s="223"/>
      <c r="P730" s="388"/>
      <c r="Q730" s="223"/>
      <c r="R730" s="223"/>
      <c r="S730" s="223"/>
      <c r="T730" s="42"/>
      <c r="U730" s="223"/>
      <c r="V730" s="223"/>
      <c r="W730" s="223"/>
      <c r="X730" s="223"/>
      <c r="Y730" s="223"/>
      <c r="Z730" s="223"/>
      <c r="AA730" s="223"/>
      <c r="AB730" s="223"/>
      <c r="AC730" s="223"/>
      <c r="AD730" s="223"/>
      <c r="AE730" s="223"/>
      <c r="AF730" s="223"/>
      <c r="AG730" s="223"/>
      <c r="AH730" s="223"/>
      <c r="AI730" s="223"/>
      <c r="AJ730" s="223"/>
      <c r="AK730" s="223"/>
    </row>
    <row r="731" spans="1:37" ht="12.75" customHeight="1" x14ac:dyDescent="0.25">
      <c r="A731" s="223"/>
      <c r="B731" s="44"/>
      <c r="C731" s="223"/>
      <c r="D731" s="223"/>
      <c r="E731" s="223"/>
      <c r="F731" s="368"/>
      <c r="G731" s="223"/>
      <c r="H731" s="551"/>
      <c r="I731" s="551"/>
      <c r="J731" s="551"/>
      <c r="K731" s="551"/>
      <c r="L731" s="223"/>
      <c r="M731" s="223"/>
      <c r="N731" s="223"/>
      <c r="O731" s="223"/>
      <c r="P731" s="388"/>
      <c r="Q731" s="223"/>
      <c r="R731" s="223"/>
      <c r="S731" s="223"/>
      <c r="T731" s="42"/>
      <c r="U731" s="223"/>
      <c r="V731" s="223"/>
      <c r="W731" s="223"/>
      <c r="X731" s="223"/>
      <c r="Y731" s="223"/>
      <c r="Z731" s="223"/>
      <c r="AA731" s="223"/>
      <c r="AB731" s="223"/>
      <c r="AC731" s="223"/>
      <c r="AD731" s="223"/>
      <c r="AE731" s="223"/>
      <c r="AF731" s="223"/>
      <c r="AG731" s="223"/>
      <c r="AH731" s="223"/>
      <c r="AI731" s="223"/>
      <c r="AJ731" s="223"/>
      <c r="AK731" s="223"/>
    </row>
    <row r="732" spans="1:37" ht="12.75" customHeight="1" x14ac:dyDescent="0.25">
      <c r="A732" s="223"/>
      <c r="B732" s="44"/>
      <c r="C732" s="223"/>
      <c r="D732" s="223"/>
      <c r="E732" s="223"/>
      <c r="F732" s="368"/>
      <c r="G732" s="223"/>
      <c r="H732" s="551"/>
      <c r="I732" s="551"/>
      <c r="J732" s="551"/>
      <c r="K732" s="551"/>
      <c r="L732" s="223"/>
      <c r="M732" s="223"/>
      <c r="N732" s="223"/>
      <c r="O732" s="223"/>
      <c r="P732" s="388"/>
      <c r="Q732" s="223"/>
      <c r="R732" s="223"/>
      <c r="S732" s="223"/>
      <c r="T732" s="42"/>
      <c r="U732" s="223"/>
      <c r="V732" s="223"/>
      <c r="W732" s="223"/>
      <c r="X732" s="223"/>
      <c r="Y732" s="223"/>
      <c r="Z732" s="223"/>
      <c r="AA732" s="223"/>
      <c r="AB732" s="223"/>
      <c r="AC732" s="223"/>
      <c r="AD732" s="223"/>
      <c r="AE732" s="223"/>
      <c r="AF732" s="223"/>
      <c r="AG732" s="223"/>
      <c r="AH732" s="223"/>
      <c r="AI732" s="223"/>
      <c r="AJ732" s="223"/>
      <c r="AK732" s="223"/>
    </row>
    <row r="733" spans="1:37" ht="12.75" customHeight="1" x14ac:dyDescent="0.25">
      <c r="A733" s="223"/>
      <c r="B733" s="44"/>
      <c r="C733" s="223"/>
      <c r="D733" s="223"/>
      <c r="E733" s="223"/>
      <c r="F733" s="368"/>
      <c r="G733" s="223"/>
      <c r="H733" s="551"/>
      <c r="I733" s="551"/>
      <c r="J733" s="551"/>
      <c r="K733" s="551"/>
      <c r="L733" s="223"/>
      <c r="M733" s="223"/>
      <c r="N733" s="223"/>
      <c r="O733" s="223"/>
      <c r="P733" s="388"/>
      <c r="Q733" s="223"/>
      <c r="R733" s="223"/>
      <c r="S733" s="223"/>
      <c r="T733" s="42"/>
      <c r="U733" s="223"/>
      <c r="V733" s="223"/>
      <c r="W733" s="223"/>
      <c r="X733" s="223"/>
      <c r="Y733" s="223"/>
      <c r="Z733" s="223"/>
      <c r="AA733" s="223"/>
      <c r="AB733" s="223"/>
      <c r="AC733" s="223"/>
      <c r="AD733" s="223"/>
      <c r="AE733" s="223"/>
      <c r="AF733" s="223"/>
      <c r="AG733" s="223"/>
      <c r="AH733" s="223"/>
      <c r="AI733" s="223"/>
      <c r="AJ733" s="223"/>
      <c r="AK733" s="223"/>
    </row>
    <row r="734" spans="1:37" ht="12.75" customHeight="1" x14ac:dyDescent="0.25">
      <c r="A734" s="223"/>
      <c r="B734" s="44"/>
      <c r="C734" s="223"/>
      <c r="D734" s="223"/>
      <c r="E734" s="223"/>
      <c r="F734" s="368"/>
      <c r="G734" s="223"/>
      <c r="H734" s="551"/>
      <c r="I734" s="551"/>
      <c r="J734" s="551"/>
      <c r="K734" s="551"/>
      <c r="L734" s="223"/>
      <c r="M734" s="223"/>
      <c r="N734" s="223"/>
      <c r="O734" s="223"/>
      <c r="P734" s="388"/>
      <c r="Q734" s="223"/>
      <c r="R734" s="223"/>
      <c r="S734" s="223"/>
      <c r="T734" s="42"/>
      <c r="U734" s="223"/>
      <c r="V734" s="223"/>
      <c r="W734" s="223"/>
      <c r="X734" s="223"/>
      <c r="Y734" s="223"/>
      <c r="Z734" s="223"/>
      <c r="AA734" s="223"/>
      <c r="AB734" s="223"/>
      <c r="AC734" s="223"/>
      <c r="AD734" s="223"/>
      <c r="AE734" s="223"/>
      <c r="AF734" s="223"/>
      <c r="AG734" s="223"/>
      <c r="AH734" s="223"/>
      <c r="AI734" s="223"/>
      <c r="AJ734" s="223"/>
      <c r="AK734" s="223"/>
    </row>
    <row r="735" spans="1:37" ht="12.75" customHeight="1" x14ac:dyDescent="0.25">
      <c r="A735" s="223"/>
      <c r="B735" s="44"/>
      <c r="C735" s="223"/>
      <c r="D735" s="223"/>
      <c r="E735" s="223"/>
      <c r="F735" s="368"/>
      <c r="G735" s="223"/>
      <c r="H735" s="551"/>
      <c r="I735" s="551"/>
      <c r="J735" s="551"/>
      <c r="K735" s="551"/>
      <c r="L735" s="223"/>
      <c r="M735" s="223"/>
      <c r="N735" s="223"/>
      <c r="O735" s="223"/>
      <c r="P735" s="388"/>
      <c r="Q735" s="223"/>
      <c r="R735" s="223"/>
      <c r="S735" s="223"/>
      <c r="T735" s="42"/>
      <c r="U735" s="223"/>
      <c r="V735" s="223"/>
      <c r="W735" s="223"/>
      <c r="X735" s="223"/>
      <c r="Y735" s="223"/>
      <c r="Z735" s="223"/>
      <c r="AA735" s="223"/>
      <c r="AB735" s="223"/>
      <c r="AC735" s="223"/>
      <c r="AD735" s="223"/>
      <c r="AE735" s="223"/>
      <c r="AF735" s="223"/>
      <c r="AG735" s="223"/>
      <c r="AH735" s="223"/>
      <c r="AI735" s="223"/>
      <c r="AJ735" s="223"/>
      <c r="AK735" s="223"/>
    </row>
    <row r="736" spans="1:37" ht="12.75" customHeight="1" x14ac:dyDescent="0.25">
      <c r="A736" s="223"/>
      <c r="B736" s="44"/>
      <c r="C736" s="223"/>
      <c r="D736" s="223"/>
      <c r="E736" s="223"/>
      <c r="F736" s="368"/>
      <c r="G736" s="223"/>
      <c r="H736" s="551"/>
      <c r="I736" s="551"/>
      <c r="J736" s="551"/>
      <c r="K736" s="551"/>
      <c r="L736" s="223"/>
      <c r="M736" s="223"/>
      <c r="N736" s="223"/>
      <c r="O736" s="223"/>
      <c r="P736" s="388"/>
      <c r="Q736" s="223"/>
      <c r="R736" s="223"/>
      <c r="S736" s="223"/>
      <c r="T736" s="42"/>
      <c r="U736" s="223"/>
      <c r="V736" s="223"/>
      <c r="W736" s="223"/>
      <c r="X736" s="223"/>
      <c r="Y736" s="223"/>
      <c r="Z736" s="223"/>
      <c r="AA736" s="223"/>
      <c r="AB736" s="223"/>
      <c r="AC736" s="223"/>
      <c r="AD736" s="223"/>
      <c r="AE736" s="223"/>
      <c r="AF736" s="223"/>
      <c r="AG736" s="223"/>
      <c r="AH736" s="223"/>
      <c r="AI736" s="223"/>
      <c r="AJ736" s="223"/>
      <c r="AK736" s="223"/>
    </row>
    <row r="737" spans="1:37" ht="12.75" customHeight="1" x14ac:dyDescent="0.25">
      <c r="A737" s="223"/>
      <c r="B737" s="44"/>
      <c r="C737" s="223"/>
      <c r="D737" s="223"/>
      <c r="E737" s="223"/>
      <c r="F737" s="368"/>
      <c r="G737" s="223"/>
      <c r="H737" s="551"/>
      <c r="I737" s="551"/>
      <c r="J737" s="551"/>
      <c r="K737" s="551"/>
      <c r="L737" s="223"/>
      <c r="M737" s="223"/>
      <c r="N737" s="223"/>
      <c r="O737" s="223"/>
      <c r="P737" s="388"/>
      <c r="Q737" s="223"/>
      <c r="R737" s="223"/>
      <c r="S737" s="223"/>
      <c r="T737" s="42"/>
      <c r="U737" s="223"/>
      <c r="V737" s="223"/>
      <c r="W737" s="223"/>
      <c r="X737" s="223"/>
      <c r="Y737" s="223"/>
      <c r="Z737" s="223"/>
      <c r="AA737" s="223"/>
      <c r="AB737" s="223"/>
      <c r="AC737" s="223"/>
      <c r="AD737" s="223"/>
      <c r="AE737" s="223"/>
      <c r="AF737" s="223"/>
      <c r="AG737" s="223"/>
      <c r="AH737" s="223"/>
      <c r="AI737" s="223"/>
      <c r="AJ737" s="223"/>
      <c r="AK737" s="223"/>
    </row>
    <row r="738" spans="1:37" ht="12.75" customHeight="1" x14ac:dyDescent="0.25">
      <c r="A738" s="223"/>
      <c r="B738" s="44"/>
      <c r="C738" s="223"/>
      <c r="D738" s="223"/>
      <c r="E738" s="223"/>
      <c r="F738" s="368"/>
      <c r="G738" s="223"/>
      <c r="H738" s="551"/>
      <c r="I738" s="551"/>
      <c r="J738" s="551"/>
      <c r="K738" s="551"/>
      <c r="L738" s="223"/>
      <c r="M738" s="223"/>
      <c r="N738" s="223"/>
      <c r="O738" s="223"/>
      <c r="P738" s="388"/>
      <c r="Q738" s="223"/>
      <c r="R738" s="223"/>
      <c r="S738" s="223"/>
      <c r="T738" s="42"/>
      <c r="U738" s="223"/>
      <c r="V738" s="223"/>
      <c r="W738" s="223"/>
      <c r="X738" s="223"/>
      <c r="Y738" s="223"/>
      <c r="Z738" s="223"/>
      <c r="AA738" s="223"/>
      <c r="AB738" s="223"/>
      <c r="AC738" s="223"/>
      <c r="AD738" s="223"/>
      <c r="AE738" s="223"/>
      <c r="AF738" s="223"/>
      <c r="AG738" s="223"/>
      <c r="AH738" s="223"/>
      <c r="AI738" s="223"/>
      <c r="AJ738" s="223"/>
      <c r="AK738" s="223"/>
    </row>
    <row r="739" spans="1:37" ht="12.75" customHeight="1" x14ac:dyDescent="0.25">
      <c r="A739" s="223"/>
      <c r="B739" s="44"/>
      <c r="C739" s="223"/>
      <c r="D739" s="223"/>
      <c r="E739" s="223"/>
      <c r="F739" s="368"/>
      <c r="G739" s="223"/>
      <c r="H739" s="551"/>
      <c r="I739" s="551"/>
      <c r="J739" s="551"/>
      <c r="K739" s="551"/>
      <c r="L739" s="223"/>
      <c r="M739" s="223"/>
      <c r="N739" s="223"/>
      <c r="O739" s="223"/>
      <c r="P739" s="388"/>
      <c r="Q739" s="223"/>
      <c r="R739" s="223"/>
      <c r="S739" s="223"/>
      <c r="T739" s="42"/>
      <c r="U739" s="223"/>
      <c r="V739" s="223"/>
      <c r="W739" s="223"/>
      <c r="X739" s="223"/>
      <c r="Y739" s="223"/>
      <c r="Z739" s="223"/>
      <c r="AA739" s="223"/>
      <c r="AB739" s="223"/>
      <c r="AC739" s="223"/>
      <c r="AD739" s="223"/>
      <c r="AE739" s="223"/>
      <c r="AF739" s="223"/>
      <c r="AG739" s="223"/>
      <c r="AH739" s="223"/>
      <c r="AI739" s="223"/>
      <c r="AJ739" s="223"/>
      <c r="AK739" s="223"/>
    </row>
    <row r="740" spans="1:37" ht="12.75" customHeight="1" x14ac:dyDescent="0.25">
      <c r="A740" s="223"/>
      <c r="B740" s="44"/>
      <c r="C740" s="223"/>
      <c r="D740" s="223"/>
      <c r="E740" s="223"/>
      <c r="F740" s="368"/>
      <c r="G740" s="223"/>
      <c r="H740" s="551"/>
      <c r="I740" s="551"/>
      <c r="J740" s="551"/>
      <c r="K740" s="551"/>
      <c r="L740" s="223"/>
      <c r="M740" s="223"/>
      <c r="N740" s="223"/>
      <c r="O740" s="223"/>
      <c r="P740" s="388"/>
      <c r="Q740" s="223"/>
      <c r="R740" s="223"/>
      <c r="S740" s="223"/>
      <c r="T740" s="42"/>
      <c r="U740" s="223"/>
      <c r="V740" s="223"/>
      <c r="W740" s="223"/>
      <c r="X740" s="223"/>
      <c r="Y740" s="223"/>
      <c r="Z740" s="223"/>
      <c r="AA740" s="223"/>
      <c r="AB740" s="223"/>
      <c r="AC740" s="223"/>
      <c r="AD740" s="223"/>
      <c r="AE740" s="223"/>
      <c r="AF740" s="223"/>
      <c r="AG740" s="223"/>
      <c r="AH740" s="223"/>
      <c r="AI740" s="223"/>
      <c r="AJ740" s="223"/>
      <c r="AK740" s="223"/>
    </row>
    <row r="741" spans="1:37" ht="12.75" customHeight="1" x14ac:dyDescent="0.25">
      <c r="A741" s="223"/>
      <c r="B741" s="44"/>
      <c r="C741" s="223"/>
      <c r="D741" s="223"/>
      <c r="E741" s="223"/>
      <c r="F741" s="368"/>
      <c r="G741" s="223"/>
      <c r="H741" s="551"/>
      <c r="I741" s="551"/>
      <c r="J741" s="551"/>
      <c r="K741" s="551"/>
      <c r="L741" s="223"/>
      <c r="M741" s="223"/>
      <c r="N741" s="223"/>
      <c r="O741" s="223"/>
      <c r="P741" s="388"/>
      <c r="Q741" s="223"/>
      <c r="R741" s="223"/>
      <c r="S741" s="223"/>
      <c r="T741" s="42"/>
      <c r="U741" s="223"/>
      <c r="V741" s="223"/>
      <c r="W741" s="223"/>
      <c r="X741" s="223"/>
      <c r="Y741" s="223"/>
      <c r="Z741" s="223"/>
      <c r="AA741" s="223"/>
      <c r="AB741" s="223"/>
      <c r="AC741" s="223"/>
      <c r="AD741" s="223"/>
      <c r="AE741" s="223"/>
      <c r="AF741" s="223"/>
      <c r="AG741" s="223"/>
      <c r="AH741" s="223"/>
      <c r="AI741" s="223"/>
      <c r="AJ741" s="223"/>
      <c r="AK741" s="223"/>
    </row>
    <row r="742" spans="1:37" ht="12.75" customHeight="1" x14ac:dyDescent="0.25">
      <c r="A742" s="223"/>
      <c r="B742" s="44"/>
      <c r="C742" s="223"/>
      <c r="D742" s="223"/>
      <c r="E742" s="223"/>
      <c r="F742" s="368"/>
      <c r="G742" s="223"/>
      <c r="H742" s="551"/>
      <c r="I742" s="551"/>
      <c r="J742" s="551"/>
      <c r="K742" s="551"/>
      <c r="L742" s="223"/>
      <c r="M742" s="223"/>
      <c r="N742" s="223"/>
      <c r="O742" s="223"/>
      <c r="P742" s="388"/>
      <c r="Q742" s="223"/>
      <c r="R742" s="223"/>
      <c r="S742" s="223"/>
      <c r="T742" s="42"/>
      <c r="U742" s="223"/>
      <c r="V742" s="223"/>
      <c r="W742" s="223"/>
      <c r="X742" s="223"/>
      <c r="Y742" s="223"/>
      <c r="Z742" s="223"/>
      <c r="AA742" s="223"/>
      <c r="AB742" s="223"/>
      <c r="AC742" s="223"/>
      <c r="AD742" s="223"/>
      <c r="AE742" s="223"/>
      <c r="AF742" s="223"/>
      <c r="AG742" s="223"/>
      <c r="AH742" s="223"/>
      <c r="AI742" s="223"/>
      <c r="AJ742" s="223"/>
      <c r="AK742" s="223"/>
    </row>
    <row r="743" spans="1:37" ht="12.75" customHeight="1" x14ac:dyDescent="0.25">
      <c r="A743" s="223"/>
      <c r="B743" s="44"/>
      <c r="C743" s="223"/>
      <c r="D743" s="223"/>
      <c r="E743" s="223"/>
      <c r="F743" s="368"/>
      <c r="G743" s="223"/>
      <c r="H743" s="551"/>
      <c r="I743" s="551"/>
      <c r="J743" s="551"/>
      <c r="K743" s="551"/>
      <c r="L743" s="223"/>
      <c r="M743" s="223"/>
      <c r="N743" s="223"/>
      <c r="O743" s="223"/>
      <c r="P743" s="388"/>
      <c r="Q743" s="223"/>
      <c r="R743" s="223"/>
      <c r="S743" s="223"/>
      <c r="T743" s="42"/>
      <c r="U743" s="223"/>
      <c r="V743" s="223"/>
      <c r="W743" s="223"/>
      <c r="X743" s="223"/>
      <c r="Y743" s="223"/>
      <c r="Z743" s="223"/>
      <c r="AA743" s="223"/>
      <c r="AB743" s="223"/>
      <c r="AC743" s="223"/>
      <c r="AD743" s="223"/>
      <c r="AE743" s="223"/>
      <c r="AF743" s="223"/>
      <c r="AG743" s="223"/>
      <c r="AH743" s="223"/>
      <c r="AI743" s="223"/>
      <c r="AJ743" s="223"/>
      <c r="AK743" s="223"/>
    </row>
    <row r="744" spans="1:37" ht="12.75" customHeight="1" x14ac:dyDescent="0.25">
      <c r="A744" s="223"/>
      <c r="B744" s="44"/>
      <c r="C744" s="223"/>
      <c r="D744" s="223"/>
      <c r="E744" s="223"/>
      <c r="F744" s="368"/>
      <c r="G744" s="223"/>
      <c r="H744" s="551"/>
      <c r="I744" s="551"/>
      <c r="J744" s="551"/>
      <c r="K744" s="551"/>
      <c r="L744" s="223"/>
      <c r="M744" s="223"/>
      <c r="N744" s="223"/>
      <c r="O744" s="223"/>
      <c r="P744" s="388"/>
      <c r="Q744" s="223"/>
      <c r="R744" s="223"/>
      <c r="S744" s="223"/>
      <c r="T744" s="42"/>
      <c r="U744" s="223"/>
      <c r="V744" s="223"/>
      <c r="W744" s="223"/>
      <c r="X744" s="223"/>
      <c r="Y744" s="223"/>
      <c r="Z744" s="223"/>
      <c r="AA744" s="223"/>
      <c r="AB744" s="223"/>
      <c r="AC744" s="223"/>
      <c r="AD744" s="223"/>
      <c r="AE744" s="223"/>
      <c r="AF744" s="223"/>
      <c r="AG744" s="223"/>
      <c r="AH744" s="223"/>
      <c r="AI744" s="223"/>
      <c r="AJ744" s="223"/>
      <c r="AK744" s="223"/>
    </row>
    <row r="745" spans="1:37" ht="12.75" customHeight="1" x14ac:dyDescent="0.25">
      <c r="A745" s="223"/>
      <c r="B745" s="44"/>
      <c r="C745" s="223"/>
      <c r="D745" s="223"/>
      <c r="E745" s="223"/>
      <c r="F745" s="368"/>
      <c r="G745" s="223"/>
      <c r="H745" s="551"/>
      <c r="I745" s="551"/>
      <c r="J745" s="551"/>
      <c r="K745" s="551"/>
      <c r="L745" s="223"/>
      <c r="M745" s="223"/>
      <c r="N745" s="223"/>
      <c r="O745" s="223"/>
      <c r="P745" s="388"/>
      <c r="Q745" s="223"/>
      <c r="R745" s="223"/>
      <c r="S745" s="223"/>
      <c r="T745" s="42"/>
      <c r="U745" s="223"/>
      <c r="V745" s="223"/>
      <c r="W745" s="223"/>
      <c r="X745" s="223"/>
      <c r="Y745" s="223"/>
      <c r="Z745" s="223"/>
      <c r="AA745" s="223"/>
      <c r="AB745" s="223"/>
      <c r="AC745" s="223"/>
      <c r="AD745" s="223"/>
      <c r="AE745" s="223"/>
      <c r="AF745" s="223"/>
      <c r="AG745" s="223"/>
      <c r="AH745" s="223"/>
      <c r="AI745" s="223"/>
      <c r="AJ745" s="223"/>
      <c r="AK745" s="223"/>
    </row>
    <row r="746" spans="1:37" ht="12.75" customHeight="1" x14ac:dyDescent="0.25">
      <c r="A746" s="223"/>
      <c r="B746" s="44"/>
      <c r="C746" s="223"/>
      <c r="D746" s="223"/>
      <c r="E746" s="223"/>
      <c r="F746" s="368"/>
      <c r="G746" s="223"/>
      <c r="H746" s="551"/>
      <c r="I746" s="551"/>
      <c r="J746" s="551"/>
      <c r="K746" s="551"/>
      <c r="L746" s="223"/>
      <c r="M746" s="223"/>
      <c r="N746" s="223"/>
      <c r="O746" s="223"/>
      <c r="P746" s="388"/>
      <c r="Q746" s="223"/>
      <c r="R746" s="223"/>
      <c r="S746" s="223"/>
      <c r="T746" s="42"/>
      <c r="U746" s="223"/>
      <c r="V746" s="223"/>
      <c r="W746" s="223"/>
      <c r="X746" s="223"/>
      <c r="Y746" s="223"/>
      <c r="Z746" s="223"/>
      <c r="AA746" s="223"/>
      <c r="AB746" s="223"/>
      <c r="AC746" s="223"/>
      <c r="AD746" s="223"/>
      <c r="AE746" s="223"/>
      <c r="AF746" s="223"/>
      <c r="AG746" s="223"/>
      <c r="AH746" s="223"/>
      <c r="AI746" s="223"/>
      <c r="AJ746" s="223"/>
      <c r="AK746" s="223"/>
    </row>
    <row r="747" spans="1:37" ht="12.75" customHeight="1" x14ac:dyDescent="0.25">
      <c r="A747" s="223"/>
      <c r="B747" s="44"/>
      <c r="C747" s="223"/>
      <c r="D747" s="223"/>
      <c r="E747" s="223"/>
      <c r="F747" s="368"/>
      <c r="G747" s="223"/>
      <c r="H747" s="551"/>
      <c r="I747" s="551"/>
      <c r="J747" s="551"/>
      <c r="K747" s="551"/>
      <c r="L747" s="223"/>
      <c r="M747" s="223"/>
      <c r="N747" s="223"/>
      <c r="O747" s="223"/>
      <c r="P747" s="388"/>
      <c r="Q747" s="223"/>
      <c r="R747" s="223"/>
      <c r="S747" s="223"/>
      <c r="T747" s="42"/>
      <c r="U747" s="223"/>
      <c r="V747" s="223"/>
      <c r="W747" s="223"/>
      <c r="X747" s="223"/>
      <c r="Y747" s="223"/>
      <c r="Z747" s="223"/>
      <c r="AA747" s="223"/>
      <c r="AB747" s="223"/>
      <c r="AC747" s="223"/>
      <c r="AD747" s="223"/>
      <c r="AE747" s="223"/>
      <c r="AF747" s="223"/>
      <c r="AG747" s="223"/>
      <c r="AH747" s="223"/>
      <c r="AI747" s="223"/>
      <c r="AJ747" s="223"/>
      <c r="AK747" s="223"/>
    </row>
    <row r="748" spans="1:37" ht="12.75" customHeight="1" x14ac:dyDescent="0.25">
      <c r="A748" s="223"/>
      <c r="B748" s="44"/>
      <c r="C748" s="223"/>
      <c r="D748" s="223"/>
      <c r="E748" s="223"/>
      <c r="F748" s="368"/>
      <c r="G748" s="223"/>
      <c r="H748" s="551"/>
      <c r="I748" s="551"/>
      <c r="J748" s="551"/>
      <c r="K748" s="551"/>
      <c r="L748" s="223"/>
      <c r="M748" s="223"/>
      <c r="N748" s="223"/>
      <c r="O748" s="223"/>
      <c r="P748" s="388"/>
      <c r="Q748" s="223"/>
      <c r="R748" s="223"/>
      <c r="S748" s="223"/>
      <c r="T748" s="42"/>
      <c r="U748" s="223"/>
      <c r="V748" s="223"/>
      <c r="W748" s="223"/>
      <c r="X748" s="223"/>
      <c r="Y748" s="223"/>
      <c r="Z748" s="223"/>
      <c r="AA748" s="223"/>
      <c r="AB748" s="223"/>
      <c r="AC748" s="223"/>
      <c r="AD748" s="223"/>
      <c r="AE748" s="223"/>
      <c r="AF748" s="223"/>
      <c r="AG748" s="223"/>
      <c r="AH748" s="223"/>
      <c r="AI748" s="223"/>
      <c r="AJ748" s="223"/>
      <c r="AK748" s="223"/>
    </row>
    <row r="749" spans="1:37" ht="12.75" customHeight="1" x14ac:dyDescent="0.25">
      <c r="A749" s="223"/>
      <c r="B749" s="44"/>
      <c r="C749" s="223"/>
      <c r="D749" s="223"/>
      <c r="E749" s="223"/>
      <c r="F749" s="368"/>
      <c r="G749" s="223"/>
      <c r="H749" s="551"/>
      <c r="I749" s="551"/>
      <c r="J749" s="551"/>
      <c r="K749" s="551"/>
      <c r="L749" s="223"/>
      <c r="M749" s="223"/>
      <c r="N749" s="223"/>
      <c r="O749" s="223"/>
      <c r="P749" s="388"/>
      <c r="Q749" s="223"/>
      <c r="R749" s="223"/>
      <c r="S749" s="223"/>
      <c r="T749" s="42"/>
      <c r="U749" s="223"/>
      <c r="V749" s="223"/>
      <c r="W749" s="223"/>
      <c r="X749" s="223"/>
      <c r="Y749" s="223"/>
      <c r="Z749" s="223"/>
      <c r="AA749" s="223"/>
      <c r="AB749" s="223"/>
      <c r="AC749" s="223"/>
      <c r="AD749" s="223"/>
      <c r="AE749" s="223"/>
      <c r="AF749" s="223"/>
      <c r="AG749" s="223"/>
      <c r="AH749" s="223"/>
      <c r="AI749" s="223"/>
      <c r="AJ749" s="223"/>
      <c r="AK749" s="223"/>
    </row>
    <row r="750" spans="1:37" ht="12.75" customHeight="1" x14ac:dyDescent="0.25">
      <c r="A750" s="223"/>
      <c r="B750" s="44"/>
      <c r="C750" s="223"/>
      <c r="D750" s="223"/>
      <c r="E750" s="223"/>
      <c r="F750" s="368"/>
      <c r="G750" s="223"/>
      <c r="H750" s="551"/>
      <c r="I750" s="551"/>
      <c r="J750" s="551"/>
      <c r="K750" s="551"/>
      <c r="L750" s="223"/>
      <c r="M750" s="223"/>
      <c r="N750" s="223"/>
      <c r="O750" s="223"/>
      <c r="P750" s="388"/>
      <c r="Q750" s="223"/>
      <c r="R750" s="223"/>
      <c r="S750" s="223"/>
      <c r="T750" s="42"/>
      <c r="U750" s="223"/>
      <c r="V750" s="223"/>
      <c r="W750" s="223"/>
      <c r="X750" s="223"/>
      <c r="Y750" s="223"/>
      <c r="Z750" s="223"/>
      <c r="AA750" s="223"/>
      <c r="AB750" s="223"/>
      <c r="AC750" s="223"/>
      <c r="AD750" s="223"/>
      <c r="AE750" s="223"/>
      <c r="AF750" s="223"/>
      <c r="AG750" s="223"/>
      <c r="AH750" s="223"/>
      <c r="AI750" s="223"/>
      <c r="AJ750" s="223"/>
      <c r="AK750" s="223"/>
    </row>
    <row r="751" spans="1:37" ht="12.75" customHeight="1" x14ac:dyDescent="0.25">
      <c r="A751" s="223"/>
      <c r="B751" s="44"/>
      <c r="C751" s="223"/>
      <c r="D751" s="223"/>
      <c r="E751" s="223"/>
      <c r="F751" s="368"/>
      <c r="G751" s="223"/>
      <c r="H751" s="551"/>
      <c r="I751" s="551"/>
      <c r="J751" s="551"/>
      <c r="K751" s="551"/>
      <c r="L751" s="223"/>
      <c r="M751" s="223"/>
      <c r="N751" s="223"/>
      <c r="O751" s="223"/>
      <c r="P751" s="388"/>
      <c r="Q751" s="223"/>
      <c r="R751" s="223"/>
      <c r="S751" s="223"/>
      <c r="T751" s="42"/>
      <c r="U751" s="223"/>
      <c r="V751" s="223"/>
      <c r="W751" s="223"/>
      <c r="X751" s="223"/>
      <c r="Y751" s="223"/>
      <c r="Z751" s="223"/>
      <c r="AA751" s="223"/>
      <c r="AB751" s="223"/>
      <c r="AC751" s="223"/>
      <c r="AD751" s="223"/>
      <c r="AE751" s="223"/>
      <c r="AF751" s="223"/>
      <c r="AG751" s="223"/>
      <c r="AH751" s="223"/>
      <c r="AI751" s="223"/>
      <c r="AJ751" s="223"/>
      <c r="AK751" s="223"/>
    </row>
    <row r="752" spans="1:37" ht="12.75" customHeight="1" x14ac:dyDescent="0.25">
      <c r="A752" s="223"/>
      <c r="B752" s="44"/>
      <c r="C752" s="223"/>
      <c r="D752" s="223"/>
      <c r="E752" s="223"/>
      <c r="F752" s="368"/>
      <c r="G752" s="223"/>
      <c r="H752" s="551"/>
      <c r="I752" s="551"/>
      <c r="J752" s="551"/>
      <c r="K752" s="551"/>
      <c r="L752" s="223"/>
      <c r="M752" s="223"/>
      <c r="N752" s="223"/>
      <c r="O752" s="223"/>
      <c r="P752" s="388"/>
      <c r="Q752" s="223"/>
      <c r="R752" s="223"/>
      <c r="S752" s="223"/>
      <c r="T752" s="42"/>
      <c r="U752" s="223"/>
      <c r="V752" s="223"/>
      <c r="W752" s="223"/>
      <c r="X752" s="223"/>
      <c r="Y752" s="223"/>
      <c r="Z752" s="223"/>
      <c r="AA752" s="223"/>
      <c r="AB752" s="223"/>
      <c r="AC752" s="223"/>
      <c r="AD752" s="223"/>
      <c r="AE752" s="223"/>
      <c r="AF752" s="223"/>
      <c r="AG752" s="223"/>
      <c r="AH752" s="223"/>
      <c r="AI752" s="223"/>
      <c r="AJ752" s="223"/>
      <c r="AK752" s="223"/>
    </row>
    <row r="753" spans="1:37" ht="12.75" customHeight="1" x14ac:dyDescent="0.25">
      <c r="A753" s="223"/>
      <c r="B753" s="44"/>
      <c r="C753" s="223"/>
      <c r="D753" s="223"/>
      <c r="E753" s="223"/>
      <c r="F753" s="368"/>
      <c r="G753" s="223"/>
      <c r="H753" s="551"/>
      <c r="I753" s="551"/>
      <c r="J753" s="551"/>
      <c r="K753" s="551"/>
      <c r="L753" s="223"/>
      <c r="M753" s="223"/>
      <c r="N753" s="223"/>
      <c r="O753" s="223"/>
      <c r="P753" s="388"/>
      <c r="Q753" s="223"/>
      <c r="R753" s="223"/>
      <c r="S753" s="223"/>
      <c r="T753" s="42"/>
      <c r="U753" s="223"/>
      <c r="V753" s="223"/>
      <c r="W753" s="223"/>
      <c r="X753" s="223"/>
      <c r="Y753" s="223"/>
      <c r="Z753" s="223"/>
      <c r="AA753" s="223"/>
      <c r="AB753" s="223"/>
      <c r="AC753" s="223"/>
      <c r="AD753" s="223"/>
      <c r="AE753" s="223"/>
      <c r="AF753" s="223"/>
      <c r="AG753" s="223"/>
      <c r="AH753" s="223"/>
      <c r="AI753" s="223"/>
      <c r="AJ753" s="223"/>
      <c r="AK753" s="223"/>
    </row>
    <row r="754" spans="1:37" ht="12.75" customHeight="1" x14ac:dyDescent="0.25">
      <c r="A754" s="223"/>
      <c r="B754" s="44"/>
      <c r="C754" s="223"/>
      <c r="D754" s="223"/>
      <c r="E754" s="223"/>
      <c r="F754" s="368"/>
      <c r="G754" s="223"/>
      <c r="H754" s="551"/>
      <c r="I754" s="551"/>
      <c r="J754" s="551"/>
      <c r="K754" s="551"/>
      <c r="L754" s="223"/>
      <c r="M754" s="223"/>
      <c r="N754" s="223"/>
      <c r="O754" s="223"/>
      <c r="P754" s="388"/>
      <c r="Q754" s="223"/>
      <c r="R754" s="223"/>
      <c r="S754" s="223"/>
      <c r="T754" s="42"/>
      <c r="U754" s="223"/>
      <c r="V754" s="223"/>
      <c r="W754" s="223"/>
      <c r="X754" s="223"/>
      <c r="Y754" s="223"/>
      <c r="Z754" s="223"/>
      <c r="AA754" s="223"/>
      <c r="AB754" s="223"/>
      <c r="AC754" s="223"/>
      <c r="AD754" s="223"/>
      <c r="AE754" s="223"/>
      <c r="AF754" s="223"/>
      <c r="AG754" s="223"/>
      <c r="AH754" s="223"/>
      <c r="AI754" s="223"/>
      <c r="AJ754" s="223"/>
      <c r="AK754" s="223"/>
    </row>
    <row r="755" spans="1:37" ht="12.75" customHeight="1" x14ac:dyDescent="0.25">
      <c r="A755" s="223"/>
      <c r="B755" s="44"/>
      <c r="C755" s="223"/>
      <c r="D755" s="223"/>
      <c r="E755" s="223"/>
      <c r="F755" s="368"/>
      <c r="G755" s="223"/>
      <c r="H755" s="551"/>
      <c r="I755" s="551"/>
      <c r="J755" s="551"/>
      <c r="K755" s="551"/>
      <c r="L755" s="223"/>
      <c r="M755" s="223"/>
      <c r="N755" s="223"/>
      <c r="O755" s="223"/>
      <c r="P755" s="388"/>
      <c r="Q755" s="223"/>
      <c r="R755" s="223"/>
      <c r="S755" s="223"/>
      <c r="T755" s="42"/>
      <c r="U755" s="223"/>
      <c r="V755" s="223"/>
      <c r="W755" s="223"/>
      <c r="X755" s="223"/>
      <c r="Y755" s="223"/>
      <c r="Z755" s="223"/>
      <c r="AA755" s="223"/>
      <c r="AB755" s="223"/>
      <c r="AC755" s="223"/>
      <c r="AD755" s="223"/>
      <c r="AE755" s="223"/>
      <c r="AF755" s="223"/>
      <c r="AG755" s="223"/>
      <c r="AH755" s="223"/>
      <c r="AI755" s="223"/>
      <c r="AJ755" s="223"/>
      <c r="AK755" s="223"/>
    </row>
    <row r="756" spans="1:37" ht="12.75" customHeight="1" x14ac:dyDescent="0.25">
      <c r="A756" s="223"/>
      <c r="B756" s="44"/>
      <c r="C756" s="223"/>
      <c r="D756" s="223"/>
      <c r="E756" s="223"/>
      <c r="F756" s="368"/>
      <c r="G756" s="223"/>
      <c r="H756" s="551"/>
      <c r="I756" s="551"/>
      <c r="J756" s="551"/>
      <c r="K756" s="551"/>
      <c r="L756" s="223"/>
      <c r="M756" s="223"/>
      <c r="N756" s="223"/>
      <c r="O756" s="223"/>
      <c r="P756" s="388"/>
      <c r="Q756" s="223"/>
      <c r="R756" s="223"/>
      <c r="S756" s="223"/>
      <c r="T756" s="42"/>
      <c r="U756" s="223"/>
      <c r="V756" s="223"/>
      <c r="W756" s="223"/>
      <c r="X756" s="223"/>
      <c r="Y756" s="223"/>
      <c r="Z756" s="223"/>
      <c r="AA756" s="223"/>
      <c r="AB756" s="223"/>
      <c r="AC756" s="223"/>
      <c r="AD756" s="223"/>
      <c r="AE756" s="223"/>
      <c r="AF756" s="223"/>
      <c r="AG756" s="223"/>
      <c r="AH756" s="223"/>
      <c r="AI756" s="223"/>
      <c r="AJ756" s="223"/>
      <c r="AK756" s="223"/>
    </row>
    <row r="757" spans="1:37" ht="12.75" customHeight="1" x14ac:dyDescent="0.25">
      <c r="A757" s="223"/>
      <c r="B757" s="44"/>
      <c r="C757" s="223"/>
      <c r="D757" s="223"/>
      <c r="E757" s="223"/>
      <c r="F757" s="368"/>
      <c r="G757" s="223"/>
      <c r="H757" s="551"/>
      <c r="I757" s="551"/>
      <c r="J757" s="551"/>
      <c r="K757" s="551"/>
      <c r="L757" s="223"/>
      <c r="M757" s="223"/>
      <c r="N757" s="223"/>
      <c r="O757" s="223"/>
      <c r="P757" s="388"/>
      <c r="Q757" s="223"/>
      <c r="R757" s="223"/>
      <c r="S757" s="223"/>
      <c r="T757" s="42"/>
      <c r="U757" s="223"/>
      <c r="V757" s="223"/>
      <c r="W757" s="223"/>
      <c r="X757" s="223"/>
      <c r="Y757" s="223"/>
      <c r="Z757" s="223"/>
      <c r="AA757" s="223"/>
      <c r="AB757" s="223"/>
      <c r="AC757" s="223"/>
      <c r="AD757" s="223"/>
      <c r="AE757" s="223"/>
      <c r="AF757" s="223"/>
      <c r="AG757" s="223"/>
      <c r="AH757" s="223"/>
      <c r="AI757" s="223"/>
      <c r="AJ757" s="223"/>
      <c r="AK757" s="223"/>
    </row>
    <row r="758" spans="1:37" ht="12.75" customHeight="1" x14ac:dyDescent="0.25">
      <c r="A758" s="223"/>
      <c r="B758" s="44"/>
      <c r="C758" s="223"/>
      <c r="D758" s="223"/>
      <c r="E758" s="223"/>
      <c r="F758" s="368"/>
      <c r="G758" s="223"/>
      <c r="H758" s="551"/>
      <c r="I758" s="551"/>
      <c r="J758" s="551"/>
      <c r="K758" s="551"/>
      <c r="L758" s="223"/>
      <c r="M758" s="223"/>
      <c r="N758" s="223"/>
      <c r="O758" s="223"/>
      <c r="P758" s="388"/>
      <c r="Q758" s="223"/>
      <c r="R758" s="223"/>
      <c r="S758" s="223"/>
      <c r="T758" s="42"/>
      <c r="U758" s="223"/>
      <c r="V758" s="223"/>
      <c r="W758" s="223"/>
      <c r="X758" s="223"/>
      <c r="Y758" s="223"/>
      <c r="Z758" s="223"/>
      <c r="AA758" s="223"/>
      <c r="AB758" s="223"/>
      <c r="AC758" s="223"/>
      <c r="AD758" s="223"/>
      <c r="AE758" s="223"/>
      <c r="AF758" s="223"/>
      <c r="AG758" s="223"/>
      <c r="AH758" s="223"/>
      <c r="AI758" s="223"/>
      <c r="AJ758" s="223"/>
      <c r="AK758" s="223"/>
    </row>
    <row r="759" spans="1:37" ht="12.75" customHeight="1" x14ac:dyDescent="0.25">
      <c r="A759" s="223"/>
      <c r="B759" s="44"/>
      <c r="C759" s="223"/>
      <c r="D759" s="223"/>
      <c r="E759" s="223"/>
      <c r="F759" s="368"/>
      <c r="G759" s="223"/>
      <c r="H759" s="551"/>
      <c r="I759" s="551"/>
      <c r="J759" s="551"/>
      <c r="K759" s="551"/>
      <c r="L759" s="223"/>
      <c r="M759" s="223"/>
      <c r="N759" s="223"/>
      <c r="O759" s="223"/>
      <c r="P759" s="388"/>
      <c r="Q759" s="223"/>
      <c r="R759" s="223"/>
      <c r="S759" s="223"/>
      <c r="T759" s="42"/>
      <c r="U759" s="223"/>
      <c r="V759" s="223"/>
      <c r="W759" s="223"/>
      <c r="X759" s="223"/>
      <c r="Y759" s="223"/>
      <c r="Z759" s="223"/>
      <c r="AA759" s="223"/>
      <c r="AB759" s="223"/>
      <c r="AC759" s="223"/>
      <c r="AD759" s="223"/>
      <c r="AE759" s="223"/>
      <c r="AF759" s="223"/>
      <c r="AG759" s="223"/>
      <c r="AH759" s="223"/>
      <c r="AI759" s="223"/>
      <c r="AJ759" s="223"/>
      <c r="AK759" s="223"/>
    </row>
    <row r="760" spans="1:37" ht="12.75" customHeight="1" x14ac:dyDescent="0.25">
      <c r="A760" s="223"/>
      <c r="B760" s="44"/>
      <c r="C760" s="223"/>
      <c r="D760" s="223"/>
      <c r="E760" s="223"/>
      <c r="F760" s="368"/>
      <c r="G760" s="223"/>
      <c r="H760" s="551"/>
      <c r="I760" s="551"/>
      <c r="J760" s="551"/>
      <c r="K760" s="551"/>
      <c r="L760" s="223"/>
      <c r="M760" s="223"/>
      <c r="N760" s="223"/>
      <c r="O760" s="223"/>
      <c r="P760" s="388"/>
      <c r="Q760" s="223"/>
      <c r="R760" s="223"/>
      <c r="S760" s="223"/>
      <c r="T760" s="42"/>
      <c r="U760" s="223"/>
      <c r="V760" s="223"/>
      <c r="W760" s="223"/>
      <c r="X760" s="223"/>
      <c r="Y760" s="223"/>
      <c r="Z760" s="223"/>
      <c r="AA760" s="223"/>
      <c r="AB760" s="223"/>
      <c r="AC760" s="223"/>
      <c r="AD760" s="223"/>
      <c r="AE760" s="223"/>
      <c r="AF760" s="223"/>
      <c r="AG760" s="223"/>
      <c r="AH760" s="223"/>
      <c r="AI760" s="223"/>
      <c r="AJ760" s="223"/>
      <c r="AK760" s="223"/>
    </row>
    <row r="761" spans="1:37" ht="12.75" customHeight="1" x14ac:dyDescent="0.25">
      <c r="A761" s="223"/>
      <c r="B761" s="44"/>
      <c r="C761" s="223"/>
      <c r="D761" s="223"/>
      <c r="E761" s="223"/>
      <c r="F761" s="368"/>
      <c r="G761" s="223"/>
      <c r="H761" s="551"/>
      <c r="I761" s="551"/>
      <c r="J761" s="551"/>
      <c r="K761" s="551"/>
      <c r="L761" s="223"/>
      <c r="M761" s="223"/>
      <c r="N761" s="223"/>
      <c r="O761" s="223"/>
      <c r="P761" s="388"/>
      <c r="Q761" s="223"/>
      <c r="R761" s="223"/>
      <c r="S761" s="223"/>
      <c r="T761" s="42"/>
      <c r="U761" s="223"/>
      <c r="V761" s="223"/>
      <c r="W761" s="223"/>
      <c r="X761" s="223"/>
      <c r="Y761" s="223"/>
      <c r="Z761" s="223"/>
      <c r="AA761" s="223"/>
      <c r="AB761" s="223"/>
      <c r="AC761" s="223"/>
      <c r="AD761" s="223"/>
      <c r="AE761" s="223"/>
      <c r="AF761" s="223"/>
      <c r="AG761" s="223"/>
      <c r="AH761" s="223"/>
      <c r="AI761" s="223"/>
      <c r="AJ761" s="223"/>
      <c r="AK761" s="223"/>
    </row>
    <row r="762" spans="1:37" ht="12.75" customHeight="1" x14ac:dyDescent="0.25">
      <c r="A762" s="223"/>
      <c r="B762" s="44"/>
      <c r="C762" s="223"/>
      <c r="D762" s="223"/>
      <c r="E762" s="223"/>
      <c r="F762" s="368"/>
      <c r="G762" s="223"/>
      <c r="H762" s="551"/>
      <c r="I762" s="551"/>
      <c r="J762" s="551"/>
      <c r="K762" s="551"/>
      <c r="L762" s="223"/>
      <c r="M762" s="223"/>
      <c r="N762" s="223"/>
      <c r="O762" s="223"/>
      <c r="P762" s="388"/>
      <c r="Q762" s="223"/>
      <c r="R762" s="223"/>
      <c r="S762" s="223"/>
      <c r="T762" s="42"/>
      <c r="U762" s="223"/>
      <c r="V762" s="223"/>
      <c r="W762" s="223"/>
      <c r="X762" s="223"/>
      <c r="Y762" s="223"/>
      <c r="Z762" s="223"/>
      <c r="AA762" s="223"/>
      <c r="AB762" s="223"/>
      <c r="AC762" s="223"/>
      <c r="AD762" s="223"/>
      <c r="AE762" s="223"/>
      <c r="AF762" s="223"/>
      <c r="AG762" s="223"/>
      <c r="AH762" s="223"/>
      <c r="AI762" s="223"/>
      <c r="AJ762" s="223"/>
      <c r="AK762" s="223"/>
    </row>
    <row r="763" spans="1:37" ht="12.75" customHeight="1" x14ac:dyDescent="0.25">
      <c r="A763" s="223"/>
      <c r="B763" s="44"/>
      <c r="C763" s="223"/>
      <c r="D763" s="223"/>
      <c r="E763" s="223"/>
      <c r="F763" s="368"/>
      <c r="G763" s="223"/>
      <c r="H763" s="551"/>
      <c r="I763" s="551"/>
      <c r="J763" s="551"/>
      <c r="K763" s="551"/>
      <c r="L763" s="223"/>
      <c r="M763" s="223"/>
      <c r="N763" s="223"/>
      <c r="O763" s="223"/>
      <c r="P763" s="388"/>
      <c r="Q763" s="223"/>
      <c r="R763" s="223"/>
      <c r="S763" s="223"/>
      <c r="T763" s="42"/>
      <c r="U763" s="223"/>
      <c r="V763" s="223"/>
      <c r="W763" s="223"/>
      <c r="X763" s="223"/>
      <c r="Y763" s="223"/>
      <c r="Z763" s="223"/>
      <c r="AA763" s="223"/>
      <c r="AB763" s="223"/>
      <c r="AC763" s="223"/>
      <c r="AD763" s="223"/>
      <c r="AE763" s="223"/>
      <c r="AF763" s="223"/>
      <c r="AG763" s="223"/>
      <c r="AH763" s="223"/>
      <c r="AI763" s="223"/>
      <c r="AJ763" s="223"/>
      <c r="AK763" s="223"/>
    </row>
    <row r="764" spans="1:37" ht="12.75" customHeight="1" x14ac:dyDescent="0.25">
      <c r="A764" s="223"/>
      <c r="B764" s="44"/>
      <c r="C764" s="223"/>
      <c r="D764" s="223"/>
      <c r="E764" s="223"/>
      <c r="F764" s="368"/>
      <c r="G764" s="223"/>
      <c r="H764" s="551"/>
      <c r="I764" s="551"/>
      <c r="J764" s="551"/>
      <c r="K764" s="551"/>
      <c r="L764" s="223"/>
      <c r="M764" s="223"/>
      <c r="N764" s="223"/>
      <c r="O764" s="223"/>
      <c r="P764" s="388"/>
      <c r="Q764" s="223"/>
      <c r="R764" s="223"/>
      <c r="S764" s="223"/>
      <c r="T764" s="42"/>
      <c r="U764" s="223"/>
      <c r="V764" s="223"/>
      <c r="W764" s="223"/>
      <c r="X764" s="223"/>
      <c r="Y764" s="223"/>
      <c r="Z764" s="223"/>
      <c r="AA764" s="223"/>
      <c r="AB764" s="223"/>
      <c r="AC764" s="223"/>
      <c r="AD764" s="223"/>
      <c r="AE764" s="223"/>
      <c r="AF764" s="223"/>
      <c r="AG764" s="223"/>
      <c r="AH764" s="223"/>
      <c r="AI764" s="223"/>
      <c r="AJ764" s="223"/>
      <c r="AK764" s="223"/>
    </row>
    <row r="765" spans="1:37" ht="12.75" customHeight="1" x14ac:dyDescent="0.25">
      <c r="A765" s="223"/>
      <c r="B765" s="44"/>
      <c r="C765" s="223"/>
      <c r="D765" s="223"/>
      <c r="E765" s="223"/>
      <c r="F765" s="368"/>
      <c r="G765" s="223"/>
      <c r="H765" s="551"/>
      <c r="I765" s="551"/>
      <c r="J765" s="551"/>
      <c r="K765" s="551"/>
      <c r="L765" s="223"/>
      <c r="M765" s="223"/>
      <c r="N765" s="223"/>
      <c r="O765" s="223"/>
      <c r="P765" s="388"/>
      <c r="Q765" s="223"/>
      <c r="R765" s="223"/>
      <c r="S765" s="223"/>
      <c r="T765" s="42"/>
      <c r="U765" s="223"/>
      <c r="V765" s="223"/>
      <c r="W765" s="223"/>
      <c r="X765" s="223"/>
      <c r="Y765" s="223"/>
      <c r="Z765" s="223"/>
      <c r="AA765" s="223"/>
      <c r="AB765" s="223"/>
      <c r="AC765" s="223"/>
      <c r="AD765" s="223"/>
      <c r="AE765" s="223"/>
      <c r="AF765" s="223"/>
      <c r="AG765" s="223"/>
      <c r="AH765" s="223"/>
      <c r="AI765" s="223"/>
      <c r="AJ765" s="223"/>
      <c r="AK765" s="223"/>
    </row>
    <row r="766" spans="1:37" ht="12.75" customHeight="1" x14ac:dyDescent="0.25">
      <c r="A766" s="223"/>
      <c r="B766" s="44"/>
      <c r="C766" s="223"/>
      <c r="D766" s="223"/>
      <c r="E766" s="223"/>
      <c r="F766" s="368"/>
      <c r="G766" s="223"/>
      <c r="H766" s="551"/>
      <c r="I766" s="551"/>
      <c r="J766" s="551"/>
      <c r="K766" s="551"/>
      <c r="L766" s="223"/>
      <c r="M766" s="223"/>
      <c r="N766" s="223"/>
      <c r="O766" s="223"/>
      <c r="P766" s="388"/>
      <c r="Q766" s="223"/>
      <c r="R766" s="223"/>
      <c r="S766" s="223"/>
      <c r="T766" s="42"/>
      <c r="U766" s="223"/>
      <c r="V766" s="223"/>
      <c r="W766" s="223"/>
      <c r="X766" s="223"/>
      <c r="Y766" s="223"/>
      <c r="Z766" s="223"/>
      <c r="AA766" s="223"/>
      <c r="AB766" s="223"/>
      <c r="AC766" s="223"/>
      <c r="AD766" s="223"/>
      <c r="AE766" s="223"/>
      <c r="AF766" s="223"/>
      <c r="AG766" s="223"/>
      <c r="AH766" s="223"/>
      <c r="AI766" s="223"/>
      <c r="AJ766" s="223"/>
      <c r="AK766" s="223"/>
    </row>
    <row r="767" spans="1:37" ht="12.75" customHeight="1" x14ac:dyDescent="0.25">
      <c r="A767" s="223"/>
      <c r="B767" s="44"/>
      <c r="C767" s="223"/>
      <c r="D767" s="223"/>
      <c r="E767" s="223"/>
      <c r="F767" s="368"/>
      <c r="G767" s="223"/>
      <c r="H767" s="551"/>
      <c r="I767" s="551"/>
      <c r="J767" s="551"/>
      <c r="K767" s="551"/>
      <c r="L767" s="223"/>
      <c r="M767" s="223"/>
      <c r="N767" s="223"/>
      <c r="O767" s="223"/>
      <c r="P767" s="388"/>
      <c r="Q767" s="223"/>
      <c r="R767" s="223"/>
      <c r="S767" s="223"/>
      <c r="T767" s="42"/>
      <c r="U767" s="223"/>
      <c r="V767" s="223"/>
      <c r="W767" s="223"/>
      <c r="X767" s="223"/>
      <c r="Y767" s="223"/>
      <c r="Z767" s="223"/>
      <c r="AA767" s="223"/>
      <c r="AB767" s="223"/>
      <c r="AC767" s="223"/>
      <c r="AD767" s="223"/>
      <c r="AE767" s="223"/>
      <c r="AF767" s="223"/>
      <c r="AG767" s="223"/>
      <c r="AH767" s="223"/>
      <c r="AI767" s="223"/>
      <c r="AJ767" s="223"/>
      <c r="AK767" s="223"/>
    </row>
    <row r="768" spans="1:37" ht="12.75" customHeight="1" x14ac:dyDescent="0.25">
      <c r="A768" s="223"/>
      <c r="B768" s="44"/>
      <c r="C768" s="223"/>
      <c r="D768" s="223"/>
      <c r="E768" s="223"/>
      <c r="F768" s="368"/>
      <c r="G768" s="223"/>
      <c r="H768" s="551"/>
      <c r="I768" s="551"/>
      <c r="J768" s="551"/>
      <c r="K768" s="551"/>
      <c r="L768" s="223"/>
      <c r="M768" s="223"/>
      <c r="N768" s="223"/>
      <c r="O768" s="223"/>
      <c r="P768" s="388"/>
      <c r="Q768" s="223"/>
      <c r="R768" s="223"/>
      <c r="S768" s="223"/>
      <c r="T768" s="42"/>
      <c r="U768" s="223"/>
      <c r="V768" s="223"/>
      <c r="W768" s="223"/>
      <c r="X768" s="223"/>
      <c r="Y768" s="223"/>
      <c r="Z768" s="223"/>
      <c r="AA768" s="223"/>
      <c r="AB768" s="223"/>
      <c r="AC768" s="223"/>
      <c r="AD768" s="223"/>
      <c r="AE768" s="223"/>
      <c r="AF768" s="223"/>
      <c r="AG768" s="223"/>
      <c r="AH768" s="223"/>
      <c r="AI768" s="223"/>
      <c r="AJ768" s="223"/>
      <c r="AK768" s="223"/>
    </row>
    <row r="769" spans="1:37" ht="12.75" customHeight="1" x14ac:dyDescent="0.25">
      <c r="A769" s="223"/>
      <c r="B769" s="44"/>
      <c r="C769" s="223"/>
      <c r="D769" s="223"/>
      <c r="E769" s="223"/>
      <c r="F769" s="368"/>
      <c r="G769" s="223"/>
      <c r="H769" s="551"/>
      <c r="I769" s="551"/>
      <c r="J769" s="551"/>
      <c r="K769" s="551"/>
      <c r="L769" s="223"/>
      <c r="M769" s="223"/>
      <c r="N769" s="223"/>
      <c r="O769" s="223"/>
      <c r="P769" s="388"/>
      <c r="Q769" s="223"/>
      <c r="R769" s="223"/>
      <c r="S769" s="223"/>
      <c r="T769" s="42"/>
      <c r="U769" s="223"/>
      <c r="V769" s="223"/>
      <c r="W769" s="223"/>
      <c r="X769" s="223"/>
      <c r="Y769" s="223"/>
      <c r="Z769" s="223"/>
      <c r="AA769" s="223"/>
      <c r="AB769" s="223"/>
      <c r="AC769" s="223"/>
      <c r="AD769" s="223"/>
      <c r="AE769" s="223"/>
      <c r="AF769" s="223"/>
      <c r="AG769" s="223"/>
      <c r="AH769" s="223"/>
      <c r="AI769" s="223"/>
      <c r="AJ769" s="223"/>
      <c r="AK769" s="223"/>
    </row>
    <row r="770" spans="1:37" ht="12.75" customHeight="1" x14ac:dyDescent="0.25">
      <c r="A770" s="223"/>
      <c r="B770" s="44"/>
      <c r="C770" s="223"/>
      <c r="D770" s="223"/>
      <c r="E770" s="223"/>
      <c r="F770" s="368"/>
      <c r="G770" s="223"/>
      <c r="H770" s="551"/>
      <c r="I770" s="551"/>
      <c r="J770" s="551"/>
      <c r="K770" s="551"/>
      <c r="L770" s="223"/>
      <c r="M770" s="223"/>
      <c r="N770" s="223"/>
      <c r="O770" s="223"/>
      <c r="P770" s="388"/>
      <c r="Q770" s="223"/>
      <c r="R770" s="223"/>
      <c r="S770" s="223"/>
      <c r="T770" s="42"/>
      <c r="U770" s="223"/>
      <c r="V770" s="223"/>
      <c r="W770" s="223"/>
      <c r="X770" s="223"/>
      <c r="Y770" s="223"/>
      <c r="Z770" s="223"/>
      <c r="AA770" s="223"/>
      <c r="AB770" s="223"/>
      <c r="AC770" s="223"/>
      <c r="AD770" s="223"/>
      <c r="AE770" s="223"/>
      <c r="AF770" s="223"/>
      <c r="AG770" s="223"/>
      <c r="AH770" s="223"/>
      <c r="AI770" s="223"/>
      <c r="AJ770" s="223"/>
      <c r="AK770" s="223"/>
    </row>
    <row r="771" spans="1:37" ht="12.75" customHeight="1" x14ac:dyDescent="0.25">
      <c r="A771" s="223"/>
      <c r="B771" s="44"/>
      <c r="C771" s="223"/>
      <c r="D771" s="223"/>
      <c r="E771" s="223"/>
      <c r="F771" s="368"/>
      <c r="G771" s="223"/>
      <c r="H771" s="551"/>
      <c r="I771" s="551"/>
      <c r="J771" s="551"/>
      <c r="K771" s="551"/>
      <c r="L771" s="223"/>
      <c r="M771" s="223"/>
      <c r="N771" s="223"/>
      <c r="O771" s="223"/>
      <c r="P771" s="388"/>
      <c r="Q771" s="223"/>
      <c r="R771" s="223"/>
      <c r="S771" s="223"/>
      <c r="T771" s="42"/>
      <c r="U771" s="223"/>
      <c r="V771" s="223"/>
      <c r="W771" s="223"/>
      <c r="X771" s="223"/>
      <c r="Y771" s="223"/>
      <c r="Z771" s="223"/>
      <c r="AA771" s="223"/>
      <c r="AB771" s="223"/>
      <c r="AC771" s="223"/>
      <c r="AD771" s="223"/>
      <c r="AE771" s="223"/>
      <c r="AF771" s="223"/>
      <c r="AG771" s="223"/>
      <c r="AH771" s="223"/>
      <c r="AI771" s="223"/>
      <c r="AJ771" s="223"/>
      <c r="AK771" s="223"/>
    </row>
    <row r="772" spans="1:37" ht="12.75" customHeight="1" x14ac:dyDescent="0.25">
      <c r="A772" s="223"/>
      <c r="B772" s="44"/>
      <c r="C772" s="223"/>
      <c r="D772" s="223"/>
      <c r="E772" s="223"/>
      <c r="F772" s="368"/>
      <c r="G772" s="223"/>
      <c r="H772" s="551"/>
      <c r="I772" s="551"/>
      <c r="J772" s="551"/>
      <c r="K772" s="551"/>
      <c r="L772" s="223"/>
      <c r="M772" s="223"/>
      <c r="N772" s="223"/>
      <c r="O772" s="223"/>
      <c r="P772" s="388"/>
      <c r="Q772" s="223"/>
      <c r="R772" s="223"/>
      <c r="S772" s="223"/>
      <c r="T772" s="42"/>
      <c r="U772" s="223"/>
      <c r="V772" s="223"/>
      <c r="W772" s="223"/>
      <c r="X772" s="223"/>
      <c r="Y772" s="223"/>
      <c r="Z772" s="223"/>
      <c r="AA772" s="223"/>
      <c r="AB772" s="223"/>
      <c r="AC772" s="223"/>
      <c r="AD772" s="223"/>
      <c r="AE772" s="223"/>
      <c r="AF772" s="223"/>
      <c r="AG772" s="223"/>
      <c r="AH772" s="223"/>
      <c r="AI772" s="223"/>
      <c r="AJ772" s="223"/>
      <c r="AK772" s="223"/>
    </row>
    <row r="773" spans="1:37" ht="12.75" customHeight="1" x14ac:dyDescent="0.25">
      <c r="A773" s="223"/>
      <c r="B773" s="44"/>
      <c r="C773" s="223"/>
      <c r="D773" s="223"/>
      <c r="E773" s="223"/>
      <c r="F773" s="368"/>
      <c r="G773" s="223"/>
      <c r="H773" s="551"/>
      <c r="I773" s="551"/>
      <c r="J773" s="551"/>
      <c r="K773" s="551"/>
      <c r="L773" s="223"/>
      <c r="M773" s="223"/>
      <c r="N773" s="223"/>
      <c r="O773" s="223"/>
      <c r="P773" s="388"/>
      <c r="Q773" s="223"/>
      <c r="R773" s="223"/>
      <c r="S773" s="223"/>
      <c r="T773" s="42"/>
      <c r="U773" s="223"/>
      <c r="V773" s="223"/>
      <c r="W773" s="223"/>
      <c r="X773" s="223"/>
      <c r="Y773" s="223"/>
      <c r="Z773" s="223"/>
      <c r="AA773" s="223"/>
      <c r="AB773" s="223"/>
      <c r="AC773" s="223"/>
      <c r="AD773" s="223"/>
      <c r="AE773" s="223"/>
      <c r="AF773" s="223"/>
      <c r="AG773" s="223"/>
      <c r="AH773" s="223"/>
      <c r="AI773" s="223"/>
      <c r="AJ773" s="223"/>
      <c r="AK773" s="223"/>
    </row>
    <row r="774" spans="1:37" ht="12.75" customHeight="1" x14ac:dyDescent="0.25">
      <c r="A774" s="223"/>
      <c r="B774" s="44"/>
      <c r="C774" s="223"/>
      <c r="D774" s="223"/>
      <c r="E774" s="223"/>
      <c r="F774" s="368"/>
      <c r="G774" s="223"/>
      <c r="H774" s="551"/>
      <c r="I774" s="551"/>
      <c r="J774" s="551"/>
      <c r="K774" s="551"/>
      <c r="L774" s="223"/>
      <c r="M774" s="223"/>
      <c r="N774" s="223"/>
      <c r="O774" s="223"/>
      <c r="P774" s="388"/>
      <c r="Q774" s="223"/>
      <c r="R774" s="223"/>
      <c r="S774" s="223"/>
      <c r="T774" s="42"/>
      <c r="U774" s="223"/>
      <c r="V774" s="223"/>
      <c r="W774" s="223"/>
      <c r="X774" s="223"/>
      <c r="Y774" s="223"/>
      <c r="Z774" s="223"/>
      <c r="AA774" s="223"/>
      <c r="AB774" s="223"/>
      <c r="AC774" s="223"/>
      <c r="AD774" s="223"/>
      <c r="AE774" s="223"/>
      <c r="AF774" s="223"/>
      <c r="AG774" s="223"/>
      <c r="AH774" s="223"/>
      <c r="AI774" s="223"/>
      <c r="AJ774" s="223"/>
      <c r="AK774" s="223"/>
    </row>
    <row r="775" spans="1:37" ht="12.75" customHeight="1" x14ac:dyDescent="0.25">
      <c r="A775" s="223"/>
      <c r="B775" s="44"/>
      <c r="C775" s="223"/>
      <c r="D775" s="223"/>
      <c r="E775" s="223"/>
      <c r="F775" s="368"/>
      <c r="G775" s="223"/>
      <c r="H775" s="551"/>
      <c r="I775" s="551"/>
      <c r="J775" s="551"/>
      <c r="K775" s="551"/>
      <c r="L775" s="223"/>
      <c r="M775" s="223"/>
      <c r="N775" s="223"/>
      <c r="O775" s="223"/>
      <c r="P775" s="388"/>
      <c r="Q775" s="223"/>
      <c r="R775" s="223"/>
      <c r="S775" s="223"/>
      <c r="T775" s="42"/>
      <c r="U775" s="223"/>
      <c r="V775" s="223"/>
      <c r="W775" s="223"/>
      <c r="X775" s="223"/>
      <c r="Y775" s="223"/>
      <c r="Z775" s="223"/>
      <c r="AA775" s="223"/>
      <c r="AB775" s="223"/>
      <c r="AC775" s="223"/>
      <c r="AD775" s="223"/>
      <c r="AE775" s="223"/>
      <c r="AF775" s="223"/>
      <c r="AG775" s="223"/>
      <c r="AH775" s="223"/>
      <c r="AI775" s="223"/>
      <c r="AJ775" s="223"/>
      <c r="AK775" s="223"/>
    </row>
    <row r="776" spans="1:37" ht="12.75" customHeight="1" x14ac:dyDescent="0.25">
      <c r="A776" s="223"/>
      <c r="B776" s="44"/>
      <c r="C776" s="223"/>
      <c r="D776" s="223"/>
      <c r="E776" s="223"/>
      <c r="F776" s="368"/>
      <c r="G776" s="223"/>
      <c r="H776" s="551"/>
      <c r="I776" s="551"/>
      <c r="J776" s="551"/>
      <c r="K776" s="551"/>
      <c r="L776" s="223"/>
      <c r="M776" s="223"/>
      <c r="N776" s="223"/>
      <c r="O776" s="223"/>
      <c r="P776" s="388"/>
      <c r="Q776" s="223"/>
      <c r="R776" s="223"/>
      <c r="S776" s="223"/>
      <c r="T776" s="42"/>
      <c r="U776" s="223"/>
      <c r="V776" s="223"/>
      <c r="W776" s="223"/>
      <c r="X776" s="223"/>
      <c r="Y776" s="223"/>
      <c r="Z776" s="223"/>
      <c r="AA776" s="223"/>
      <c r="AB776" s="223"/>
      <c r="AC776" s="223"/>
      <c r="AD776" s="223"/>
      <c r="AE776" s="223"/>
      <c r="AF776" s="223"/>
      <c r="AG776" s="223"/>
      <c r="AH776" s="223"/>
      <c r="AI776" s="223"/>
      <c r="AJ776" s="223"/>
      <c r="AK776" s="223"/>
    </row>
    <row r="777" spans="1:37" ht="12.75" customHeight="1" x14ac:dyDescent="0.25">
      <c r="A777" s="223"/>
      <c r="B777" s="44"/>
      <c r="C777" s="223"/>
      <c r="D777" s="223"/>
      <c r="E777" s="223"/>
      <c r="F777" s="368"/>
      <c r="G777" s="223"/>
      <c r="H777" s="551"/>
      <c r="I777" s="551"/>
      <c r="J777" s="551"/>
      <c r="K777" s="551"/>
      <c r="L777" s="223"/>
      <c r="M777" s="223"/>
      <c r="N777" s="223"/>
      <c r="O777" s="223"/>
      <c r="P777" s="388"/>
      <c r="Q777" s="223"/>
      <c r="R777" s="223"/>
      <c r="S777" s="223"/>
      <c r="T777" s="42"/>
      <c r="U777" s="223"/>
      <c r="V777" s="223"/>
      <c r="W777" s="223"/>
      <c r="X777" s="223"/>
      <c r="Y777" s="223"/>
      <c r="Z777" s="223"/>
      <c r="AA777" s="223"/>
      <c r="AB777" s="223"/>
      <c r="AC777" s="223"/>
      <c r="AD777" s="223"/>
      <c r="AE777" s="223"/>
      <c r="AF777" s="223"/>
      <c r="AG777" s="223"/>
      <c r="AH777" s="223"/>
      <c r="AI777" s="223"/>
      <c r="AJ777" s="223"/>
      <c r="AK777" s="223"/>
    </row>
    <row r="778" spans="1:37" ht="12.75" customHeight="1" x14ac:dyDescent="0.25">
      <c r="A778" s="223"/>
      <c r="B778" s="44"/>
      <c r="C778" s="223"/>
      <c r="D778" s="223"/>
      <c r="E778" s="223"/>
      <c r="F778" s="368"/>
      <c r="G778" s="223"/>
      <c r="H778" s="551"/>
      <c r="I778" s="551"/>
      <c r="J778" s="551"/>
      <c r="K778" s="551"/>
      <c r="L778" s="223"/>
      <c r="M778" s="223"/>
      <c r="N778" s="223"/>
      <c r="O778" s="223"/>
      <c r="P778" s="388"/>
      <c r="Q778" s="223"/>
      <c r="R778" s="223"/>
      <c r="S778" s="223"/>
      <c r="T778" s="42"/>
      <c r="U778" s="223"/>
      <c r="V778" s="223"/>
      <c r="W778" s="223"/>
      <c r="X778" s="223"/>
      <c r="Y778" s="223"/>
      <c r="Z778" s="223"/>
      <c r="AA778" s="223"/>
      <c r="AB778" s="223"/>
      <c r="AC778" s="223"/>
      <c r="AD778" s="223"/>
      <c r="AE778" s="223"/>
      <c r="AF778" s="223"/>
      <c r="AG778" s="223"/>
      <c r="AH778" s="223"/>
      <c r="AI778" s="223"/>
      <c r="AJ778" s="223"/>
      <c r="AK778" s="223"/>
    </row>
    <row r="779" spans="1:37" ht="12.75" customHeight="1" x14ac:dyDescent="0.25">
      <c r="A779" s="223"/>
      <c r="B779" s="44"/>
      <c r="C779" s="223"/>
      <c r="D779" s="223"/>
      <c r="E779" s="223"/>
      <c r="F779" s="368"/>
      <c r="G779" s="223"/>
      <c r="H779" s="551"/>
      <c r="I779" s="551"/>
      <c r="J779" s="551"/>
      <c r="K779" s="551"/>
      <c r="L779" s="223"/>
      <c r="M779" s="223"/>
      <c r="N779" s="223"/>
      <c r="O779" s="223"/>
      <c r="P779" s="388"/>
      <c r="Q779" s="223"/>
      <c r="R779" s="223"/>
      <c r="S779" s="223"/>
      <c r="T779" s="42"/>
      <c r="U779" s="223"/>
      <c r="V779" s="223"/>
      <c r="W779" s="223"/>
      <c r="X779" s="223"/>
      <c r="Y779" s="223"/>
      <c r="Z779" s="223"/>
      <c r="AA779" s="223"/>
      <c r="AB779" s="223"/>
      <c r="AC779" s="223"/>
      <c r="AD779" s="223"/>
      <c r="AE779" s="223"/>
      <c r="AF779" s="223"/>
      <c r="AG779" s="223"/>
      <c r="AH779" s="223"/>
      <c r="AI779" s="223"/>
      <c r="AJ779" s="223"/>
      <c r="AK779" s="223"/>
    </row>
    <row r="780" spans="1:37" ht="12.75" customHeight="1" x14ac:dyDescent="0.25">
      <c r="A780" s="223"/>
      <c r="B780" s="44"/>
      <c r="C780" s="223"/>
      <c r="D780" s="223"/>
      <c r="E780" s="223"/>
      <c r="F780" s="368"/>
      <c r="G780" s="223"/>
      <c r="H780" s="551"/>
      <c r="I780" s="551"/>
      <c r="J780" s="551"/>
      <c r="K780" s="551"/>
      <c r="L780" s="223"/>
      <c r="M780" s="223"/>
      <c r="N780" s="223"/>
      <c r="O780" s="223"/>
      <c r="P780" s="388"/>
      <c r="Q780" s="223"/>
      <c r="R780" s="223"/>
      <c r="S780" s="223"/>
      <c r="T780" s="42"/>
      <c r="U780" s="223"/>
      <c r="V780" s="223"/>
      <c r="W780" s="223"/>
      <c r="X780" s="223"/>
      <c r="Y780" s="223"/>
      <c r="Z780" s="223"/>
      <c r="AA780" s="223"/>
      <c r="AB780" s="223"/>
      <c r="AC780" s="223"/>
      <c r="AD780" s="223"/>
      <c r="AE780" s="223"/>
      <c r="AF780" s="223"/>
      <c r="AG780" s="223"/>
      <c r="AH780" s="223"/>
      <c r="AI780" s="223"/>
      <c r="AJ780" s="223"/>
      <c r="AK780" s="223"/>
    </row>
    <row r="781" spans="1:37" ht="12.75" customHeight="1" x14ac:dyDescent="0.25">
      <c r="A781" s="223"/>
      <c r="B781" s="44"/>
      <c r="C781" s="223"/>
      <c r="D781" s="223"/>
      <c r="E781" s="223"/>
      <c r="F781" s="368"/>
      <c r="G781" s="223"/>
      <c r="H781" s="551"/>
      <c r="I781" s="551"/>
      <c r="J781" s="551"/>
      <c r="K781" s="551"/>
      <c r="L781" s="223"/>
      <c r="M781" s="223"/>
      <c r="N781" s="223"/>
      <c r="O781" s="223"/>
      <c r="P781" s="388"/>
      <c r="Q781" s="223"/>
      <c r="R781" s="223"/>
      <c r="S781" s="223"/>
      <c r="T781" s="42"/>
      <c r="U781" s="223"/>
      <c r="V781" s="223"/>
      <c r="W781" s="223"/>
      <c r="X781" s="223"/>
      <c r="Y781" s="223"/>
      <c r="Z781" s="223"/>
      <c r="AA781" s="223"/>
      <c r="AB781" s="223"/>
      <c r="AC781" s="223"/>
      <c r="AD781" s="223"/>
      <c r="AE781" s="223"/>
      <c r="AF781" s="223"/>
      <c r="AG781" s="223"/>
      <c r="AH781" s="223"/>
      <c r="AI781" s="223"/>
      <c r="AJ781" s="223"/>
      <c r="AK781" s="223"/>
    </row>
    <row r="782" spans="1:37" ht="12.75" customHeight="1" x14ac:dyDescent="0.25">
      <c r="A782" s="223"/>
      <c r="B782" s="44"/>
      <c r="C782" s="223"/>
      <c r="D782" s="223"/>
      <c r="E782" s="223"/>
      <c r="F782" s="368"/>
      <c r="G782" s="223"/>
      <c r="H782" s="551"/>
      <c r="I782" s="551"/>
      <c r="J782" s="551"/>
      <c r="K782" s="551"/>
      <c r="L782" s="223"/>
      <c r="M782" s="223"/>
      <c r="N782" s="223"/>
      <c r="O782" s="223"/>
      <c r="P782" s="388"/>
      <c r="Q782" s="223"/>
      <c r="R782" s="223"/>
      <c r="S782" s="223"/>
      <c r="T782" s="42"/>
      <c r="U782" s="223"/>
      <c r="V782" s="223"/>
      <c r="W782" s="223"/>
      <c r="X782" s="223"/>
      <c r="Y782" s="223"/>
      <c r="Z782" s="223"/>
      <c r="AA782" s="223"/>
      <c r="AB782" s="223"/>
      <c r="AC782" s="223"/>
      <c r="AD782" s="223"/>
      <c r="AE782" s="223"/>
      <c r="AF782" s="223"/>
      <c r="AG782" s="223"/>
      <c r="AH782" s="223"/>
      <c r="AI782" s="223"/>
      <c r="AJ782" s="223"/>
      <c r="AK782" s="223"/>
    </row>
    <row r="783" spans="1:37" ht="12.75" customHeight="1" x14ac:dyDescent="0.25">
      <c r="A783" s="223"/>
      <c r="B783" s="44"/>
      <c r="C783" s="223"/>
      <c r="D783" s="223"/>
      <c r="E783" s="223"/>
      <c r="F783" s="368"/>
      <c r="G783" s="223"/>
      <c r="H783" s="551"/>
      <c r="I783" s="551"/>
      <c r="J783" s="551"/>
      <c r="K783" s="551"/>
      <c r="L783" s="223"/>
      <c r="M783" s="223"/>
      <c r="N783" s="223"/>
      <c r="O783" s="223"/>
      <c r="P783" s="388"/>
      <c r="Q783" s="223"/>
      <c r="R783" s="223"/>
      <c r="S783" s="223"/>
      <c r="T783" s="42"/>
      <c r="U783" s="223"/>
      <c r="V783" s="223"/>
      <c r="W783" s="223"/>
      <c r="X783" s="223"/>
      <c r="Y783" s="223"/>
      <c r="Z783" s="223"/>
      <c r="AA783" s="223"/>
      <c r="AB783" s="223"/>
      <c r="AC783" s="223"/>
      <c r="AD783" s="223"/>
      <c r="AE783" s="223"/>
      <c r="AF783" s="223"/>
      <c r="AG783" s="223"/>
      <c r="AH783" s="223"/>
      <c r="AI783" s="223"/>
      <c r="AJ783" s="223"/>
      <c r="AK783" s="223"/>
    </row>
    <row r="784" spans="1:37" ht="12.75" customHeight="1" x14ac:dyDescent="0.25">
      <c r="A784" s="223"/>
      <c r="B784" s="44"/>
      <c r="C784" s="223"/>
      <c r="D784" s="223"/>
      <c r="E784" s="223"/>
      <c r="F784" s="368"/>
      <c r="G784" s="223"/>
      <c r="H784" s="551"/>
      <c r="I784" s="551"/>
      <c r="J784" s="551"/>
      <c r="K784" s="551"/>
      <c r="L784" s="223"/>
      <c r="M784" s="223"/>
      <c r="N784" s="223"/>
      <c r="O784" s="223"/>
      <c r="P784" s="388"/>
      <c r="Q784" s="223"/>
      <c r="R784" s="223"/>
      <c r="S784" s="223"/>
      <c r="T784" s="42"/>
      <c r="U784" s="223"/>
      <c r="V784" s="223"/>
      <c r="W784" s="223"/>
      <c r="X784" s="223"/>
      <c r="Y784" s="223"/>
      <c r="Z784" s="223"/>
      <c r="AA784" s="223"/>
      <c r="AB784" s="223"/>
      <c r="AC784" s="223"/>
      <c r="AD784" s="223"/>
      <c r="AE784" s="223"/>
      <c r="AF784" s="223"/>
      <c r="AG784" s="223"/>
      <c r="AH784" s="223"/>
      <c r="AI784" s="223"/>
      <c r="AJ784" s="223"/>
      <c r="AK784" s="223"/>
    </row>
    <row r="785" spans="1:37" ht="12.75" customHeight="1" x14ac:dyDescent="0.25">
      <c r="A785" s="223"/>
      <c r="B785" s="44"/>
      <c r="C785" s="223"/>
      <c r="D785" s="223"/>
      <c r="E785" s="223"/>
      <c r="F785" s="368"/>
      <c r="G785" s="223"/>
      <c r="H785" s="551"/>
      <c r="I785" s="551"/>
      <c r="J785" s="551"/>
      <c r="K785" s="551"/>
      <c r="L785" s="223"/>
      <c r="M785" s="223"/>
      <c r="N785" s="223"/>
      <c r="O785" s="223"/>
      <c r="P785" s="388"/>
      <c r="Q785" s="223"/>
      <c r="R785" s="223"/>
      <c r="S785" s="223"/>
      <c r="T785" s="42"/>
      <c r="U785" s="223"/>
      <c r="V785" s="223"/>
      <c r="W785" s="223"/>
      <c r="X785" s="223"/>
      <c r="Y785" s="223"/>
      <c r="Z785" s="223"/>
      <c r="AA785" s="223"/>
      <c r="AB785" s="223"/>
      <c r="AC785" s="223"/>
      <c r="AD785" s="223"/>
      <c r="AE785" s="223"/>
      <c r="AF785" s="223"/>
      <c r="AG785" s="223"/>
      <c r="AH785" s="223"/>
      <c r="AI785" s="223"/>
      <c r="AJ785" s="223"/>
      <c r="AK785" s="223"/>
    </row>
    <row r="786" spans="1:37" ht="12.75" customHeight="1" x14ac:dyDescent="0.25">
      <c r="A786" s="223"/>
      <c r="B786" s="44"/>
      <c r="C786" s="223"/>
      <c r="D786" s="223"/>
      <c r="E786" s="223"/>
      <c r="F786" s="368"/>
      <c r="G786" s="223"/>
      <c r="H786" s="551"/>
      <c r="I786" s="551"/>
      <c r="J786" s="551"/>
      <c r="K786" s="551"/>
      <c r="L786" s="223"/>
      <c r="M786" s="223"/>
      <c r="N786" s="223"/>
      <c r="O786" s="223"/>
      <c r="P786" s="388"/>
      <c r="Q786" s="223"/>
      <c r="R786" s="223"/>
      <c r="S786" s="223"/>
      <c r="T786" s="42"/>
      <c r="U786" s="223"/>
      <c r="V786" s="223"/>
      <c r="W786" s="223"/>
      <c r="X786" s="223"/>
      <c r="Y786" s="223"/>
      <c r="Z786" s="223"/>
      <c r="AA786" s="223"/>
      <c r="AB786" s="223"/>
      <c r="AC786" s="223"/>
      <c r="AD786" s="223"/>
      <c r="AE786" s="223"/>
      <c r="AF786" s="223"/>
      <c r="AG786" s="223"/>
      <c r="AH786" s="223"/>
      <c r="AI786" s="223"/>
      <c r="AJ786" s="223"/>
      <c r="AK786" s="223"/>
    </row>
    <row r="787" spans="1:37" ht="12.75" customHeight="1" x14ac:dyDescent="0.25">
      <c r="A787" s="223"/>
      <c r="B787" s="44"/>
      <c r="C787" s="223"/>
      <c r="D787" s="223"/>
      <c r="E787" s="223"/>
      <c r="F787" s="368"/>
      <c r="G787" s="223"/>
      <c r="H787" s="551"/>
      <c r="I787" s="551"/>
      <c r="J787" s="551"/>
      <c r="K787" s="551"/>
      <c r="L787" s="223"/>
      <c r="M787" s="223"/>
      <c r="N787" s="223"/>
      <c r="O787" s="223"/>
      <c r="P787" s="388"/>
      <c r="Q787" s="223"/>
      <c r="R787" s="223"/>
      <c r="S787" s="223"/>
      <c r="T787" s="42"/>
      <c r="U787" s="223"/>
      <c r="V787" s="223"/>
      <c r="W787" s="223"/>
      <c r="X787" s="223"/>
      <c r="Y787" s="223"/>
      <c r="Z787" s="223"/>
      <c r="AA787" s="223"/>
      <c r="AB787" s="223"/>
      <c r="AC787" s="223"/>
      <c r="AD787" s="223"/>
      <c r="AE787" s="223"/>
      <c r="AF787" s="223"/>
      <c r="AG787" s="223"/>
      <c r="AH787" s="223"/>
      <c r="AI787" s="223"/>
      <c r="AJ787" s="223"/>
      <c r="AK787" s="223"/>
    </row>
    <row r="788" spans="1:37" ht="12.75" customHeight="1" x14ac:dyDescent="0.25">
      <c r="A788" s="223"/>
      <c r="B788" s="44"/>
      <c r="C788" s="223"/>
      <c r="D788" s="223"/>
      <c r="E788" s="223"/>
      <c r="F788" s="368"/>
      <c r="G788" s="223"/>
      <c r="H788" s="551"/>
      <c r="I788" s="551"/>
      <c r="J788" s="551"/>
      <c r="K788" s="551"/>
      <c r="L788" s="223"/>
      <c r="M788" s="223"/>
      <c r="N788" s="223"/>
      <c r="O788" s="223"/>
      <c r="P788" s="388"/>
      <c r="Q788" s="223"/>
      <c r="R788" s="223"/>
      <c r="S788" s="223"/>
      <c r="T788" s="42"/>
      <c r="U788" s="223"/>
      <c r="V788" s="223"/>
      <c r="W788" s="223"/>
      <c r="X788" s="223"/>
      <c r="Y788" s="223"/>
      <c r="Z788" s="223"/>
      <c r="AA788" s="223"/>
      <c r="AB788" s="223"/>
      <c r="AC788" s="223"/>
      <c r="AD788" s="223"/>
      <c r="AE788" s="223"/>
      <c r="AF788" s="223"/>
      <c r="AG788" s="223"/>
      <c r="AH788" s="223"/>
      <c r="AI788" s="223"/>
      <c r="AJ788" s="223"/>
      <c r="AK788" s="223"/>
    </row>
    <row r="789" spans="1:37" ht="12.75" customHeight="1" x14ac:dyDescent="0.25">
      <c r="A789" s="223"/>
      <c r="B789" s="44"/>
      <c r="C789" s="223"/>
      <c r="D789" s="223"/>
      <c r="E789" s="223"/>
      <c r="F789" s="368"/>
      <c r="G789" s="223"/>
      <c r="H789" s="551"/>
      <c r="I789" s="551"/>
      <c r="J789" s="551"/>
      <c r="K789" s="551"/>
      <c r="L789" s="223"/>
      <c r="M789" s="223"/>
      <c r="N789" s="223"/>
      <c r="O789" s="223"/>
      <c r="P789" s="388"/>
      <c r="Q789" s="223"/>
      <c r="R789" s="223"/>
      <c r="S789" s="223"/>
      <c r="T789" s="42"/>
      <c r="U789" s="223"/>
      <c r="V789" s="223"/>
      <c r="W789" s="223"/>
      <c r="X789" s="223"/>
      <c r="Y789" s="223"/>
      <c r="Z789" s="223"/>
      <c r="AA789" s="223"/>
      <c r="AB789" s="223"/>
      <c r="AC789" s="223"/>
      <c r="AD789" s="223"/>
      <c r="AE789" s="223"/>
      <c r="AF789" s="223"/>
      <c r="AG789" s="223"/>
      <c r="AH789" s="223"/>
      <c r="AI789" s="223"/>
      <c r="AJ789" s="223"/>
      <c r="AK789" s="223"/>
    </row>
    <row r="790" spans="1:37" ht="12.75" customHeight="1" x14ac:dyDescent="0.25">
      <c r="A790" s="223"/>
      <c r="B790" s="44"/>
      <c r="C790" s="223"/>
      <c r="D790" s="223"/>
      <c r="E790" s="223"/>
      <c r="F790" s="368"/>
      <c r="G790" s="223"/>
      <c r="H790" s="551"/>
      <c r="I790" s="551"/>
      <c r="J790" s="551"/>
      <c r="K790" s="551"/>
      <c r="L790" s="223"/>
      <c r="M790" s="223"/>
      <c r="N790" s="223"/>
      <c r="O790" s="223"/>
      <c r="P790" s="388"/>
      <c r="Q790" s="223"/>
      <c r="R790" s="223"/>
      <c r="S790" s="223"/>
      <c r="T790" s="42"/>
      <c r="U790" s="223"/>
      <c r="V790" s="223"/>
      <c r="W790" s="223"/>
      <c r="X790" s="223"/>
      <c r="Y790" s="223"/>
      <c r="Z790" s="223"/>
      <c r="AA790" s="223"/>
      <c r="AB790" s="223"/>
      <c r="AC790" s="223"/>
      <c r="AD790" s="223"/>
      <c r="AE790" s="223"/>
      <c r="AF790" s="223"/>
      <c r="AG790" s="223"/>
      <c r="AH790" s="223"/>
      <c r="AI790" s="223"/>
      <c r="AJ790" s="223"/>
      <c r="AK790" s="223"/>
    </row>
    <row r="791" spans="1:37" ht="12.75" customHeight="1" x14ac:dyDescent="0.25">
      <c r="A791" s="223"/>
      <c r="B791" s="44"/>
      <c r="C791" s="223"/>
      <c r="D791" s="223"/>
      <c r="E791" s="223"/>
      <c r="F791" s="368"/>
      <c r="G791" s="223"/>
      <c r="H791" s="551"/>
      <c r="I791" s="551"/>
      <c r="J791" s="551"/>
      <c r="K791" s="551"/>
      <c r="L791" s="223"/>
      <c r="M791" s="223"/>
      <c r="N791" s="223"/>
      <c r="O791" s="223"/>
      <c r="P791" s="388"/>
      <c r="Q791" s="223"/>
      <c r="R791" s="223"/>
      <c r="S791" s="223"/>
      <c r="T791" s="42"/>
      <c r="U791" s="223"/>
      <c r="V791" s="223"/>
      <c r="W791" s="223"/>
      <c r="X791" s="223"/>
      <c r="Y791" s="223"/>
      <c r="Z791" s="223"/>
      <c r="AA791" s="223"/>
      <c r="AB791" s="223"/>
      <c r="AC791" s="223"/>
      <c r="AD791" s="223"/>
      <c r="AE791" s="223"/>
      <c r="AF791" s="223"/>
      <c r="AG791" s="223"/>
      <c r="AH791" s="223"/>
      <c r="AI791" s="223"/>
      <c r="AJ791" s="223"/>
      <c r="AK791" s="223"/>
    </row>
    <row r="792" spans="1:37" ht="12.75" customHeight="1" x14ac:dyDescent="0.25">
      <c r="A792" s="223"/>
      <c r="B792" s="44"/>
      <c r="C792" s="223"/>
      <c r="D792" s="223"/>
      <c r="E792" s="223"/>
      <c r="F792" s="368"/>
      <c r="G792" s="223"/>
      <c r="H792" s="551"/>
      <c r="I792" s="551"/>
      <c r="J792" s="551"/>
      <c r="K792" s="551"/>
      <c r="L792" s="223"/>
      <c r="M792" s="223"/>
      <c r="N792" s="223"/>
      <c r="O792" s="223"/>
      <c r="P792" s="388"/>
      <c r="Q792" s="223"/>
      <c r="R792" s="223"/>
      <c r="S792" s="223"/>
      <c r="T792" s="42"/>
      <c r="U792" s="223"/>
      <c r="V792" s="223"/>
      <c r="W792" s="223"/>
      <c r="X792" s="223"/>
      <c r="Y792" s="223"/>
      <c r="Z792" s="223"/>
      <c r="AA792" s="223"/>
      <c r="AB792" s="223"/>
      <c r="AC792" s="223"/>
      <c r="AD792" s="223"/>
      <c r="AE792" s="223"/>
      <c r="AF792" s="223"/>
      <c r="AG792" s="223"/>
      <c r="AH792" s="223"/>
      <c r="AI792" s="223"/>
      <c r="AJ792" s="223"/>
      <c r="AK792" s="223"/>
    </row>
    <row r="793" spans="1:37" ht="12.75" customHeight="1" x14ac:dyDescent="0.25">
      <c r="A793" s="223"/>
      <c r="B793" s="44"/>
      <c r="C793" s="223"/>
      <c r="D793" s="223"/>
      <c r="E793" s="223"/>
      <c r="F793" s="368"/>
      <c r="G793" s="223"/>
      <c r="H793" s="551"/>
      <c r="I793" s="551"/>
      <c r="J793" s="551"/>
      <c r="K793" s="551"/>
      <c r="L793" s="223"/>
      <c r="M793" s="223"/>
      <c r="N793" s="223"/>
      <c r="O793" s="223"/>
      <c r="P793" s="388"/>
      <c r="Q793" s="223"/>
      <c r="R793" s="223"/>
      <c r="S793" s="223"/>
      <c r="T793" s="42"/>
      <c r="U793" s="223"/>
      <c r="V793" s="223"/>
      <c r="W793" s="223"/>
      <c r="X793" s="223"/>
      <c r="Y793" s="223"/>
      <c r="Z793" s="223"/>
      <c r="AA793" s="223"/>
      <c r="AB793" s="223"/>
      <c r="AC793" s="223"/>
      <c r="AD793" s="223"/>
      <c r="AE793" s="223"/>
      <c r="AF793" s="223"/>
      <c r="AG793" s="223"/>
      <c r="AH793" s="223"/>
      <c r="AI793" s="223"/>
      <c r="AJ793" s="223"/>
      <c r="AK793" s="223"/>
    </row>
    <row r="794" spans="1:37" ht="12.75" customHeight="1" x14ac:dyDescent="0.25">
      <c r="A794" s="223"/>
      <c r="B794" s="44"/>
      <c r="C794" s="223"/>
      <c r="D794" s="223"/>
      <c r="E794" s="223"/>
      <c r="F794" s="368"/>
      <c r="G794" s="223"/>
      <c r="H794" s="551"/>
      <c r="I794" s="551"/>
      <c r="J794" s="551"/>
      <c r="K794" s="551"/>
      <c r="L794" s="223"/>
      <c r="M794" s="223"/>
      <c r="N794" s="223"/>
      <c r="O794" s="223"/>
      <c r="P794" s="388"/>
      <c r="Q794" s="223"/>
      <c r="R794" s="223"/>
      <c r="S794" s="223"/>
      <c r="T794" s="42"/>
      <c r="U794" s="223"/>
      <c r="V794" s="223"/>
      <c r="W794" s="223"/>
      <c r="X794" s="223"/>
      <c r="Y794" s="223"/>
      <c r="Z794" s="223"/>
      <c r="AA794" s="223"/>
      <c r="AB794" s="223"/>
      <c r="AC794" s="223"/>
      <c r="AD794" s="223"/>
      <c r="AE794" s="223"/>
      <c r="AF794" s="223"/>
      <c r="AG794" s="223"/>
      <c r="AH794" s="223"/>
      <c r="AI794" s="223"/>
      <c r="AJ794" s="223"/>
      <c r="AK794" s="223"/>
    </row>
    <row r="795" spans="1:37" ht="12.75" customHeight="1" x14ac:dyDescent="0.25">
      <c r="A795" s="223"/>
      <c r="B795" s="44"/>
      <c r="C795" s="223"/>
      <c r="D795" s="223"/>
      <c r="E795" s="223"/>
      <c r="F795" s="368"/>
      <c r="G795" s="223"/>
      <c r="H795" s="551"/>
      <c r="I795" s="551"/>
      <c r="J795" s="551"/>
      <c r="K795" s="551"/>
      <c r="L795" s="223"/>
      <c r="M795" s="223"/>
      <c r="N795" s="223"/>
      <c r="O795" s="223"/>
      <c r="P795" s="388"/>
      <c r="Q795" s="223"/>
      <c r="R795" s="223"/>
      <c r="S795" s="223"/>
      <c r="T795" s="42"/>
      <c r="U795" s="223"/>
      <c r="V795" s="223"/>
      <c r="W795" s="223"/>
      <c r="X795" s="223"/>
      <c r="Y795" s="223"/>
      <c r="Z795" s="223"/>
      <c r="AA795" s="223"/>
      <c r="AB795" s="223"/>
      <c r="AC795" s="223"/>
      <c r="AD795" s="223"/>
      <c r="AE795" s="223"/>
      <c r="AF795" s="223"/>
      <c r="AG795" s="223"/>
      <c r="AH795" s="223"/>
      <c r="AI795" s="223"/>
      <c r="AJ795" s="223"/>
      <c r="AK795" s="223"/>
    </row>
    <row r="796" spans="1:37" ht="12.75" customHeight="1" x14ac:dyDescent="0.25">
      <c r="A796" s="223"/>
      <c r="B796" s="44"/>
      <c r="C796" s="223"/>
      <c r="D796" s="223"/>
      <c r="E796" s="223"/>
      <c r="F796" s="368"/>
      <c r="G796" s="223"/>
      <c r="H796" s="551"/>
      <c r="I796" s="551"/>
      <c r="J796" s="551"/>
      <c r="K796" s="551"/>
      <c r="L796" s="223"/>
      <c r="M796" s="223"/>
      <c r="N796" s="223"/>
      <c r="O796" s="223"/>
      <c r="P796" s="388"/>
      <c r="Q796" s="223"/>
      <c r="R796" s="223"/>
      <c r="S796" s="223"/>
      <c r="T796" s="42"/>
      <c r="U796" s="223"/>
      <c r="V796" s="223"/>
      <c r="W796" s="223"/>
      <c r="X796" s="223"/>
      <c r="Y796" s="223"/>
      <c r="Z796" s="223"/>
      <c r="AA796" s="223"/>
      <c r="AB796" s="223"/>
      <c r="AC796" s="223"/>
      <c r="AD796" s="223"/>
      <c r="AE796" s="223"/>
      <c r="AF796" s="223"/>
      <c r="AG796" s="223"/>
      <c r="AH796" s="223"/>
      <c r="AI796" s="223"/>
      <c r="AJ796" s="223"/>
      <c r="AK796" s="223"/>
    </row>
    <row r="797" spans="1:37" ht="12.75" customHeight="1" x14ac:dyDescent="0.25">
      <c r="A797" s="223"/>
      <c r="B797" s="44"/>
      <c r="C797" s="223"/>
      <c r="D797" s="223"/>
      <c r="E797" s="223"/>
      <c r="F797" s="368"/>
      <c r="G797" s="223"/>
      <c r="H797" s="551"/>
      <c r="I797" s="551"/>
      <c r="J797" s="551"/>
      <c r="K797" s="551"/>
      <c r="L797" s="223"/>
      <c r="M797" s="223"/>
      <c r="N797" s="223"/>
      <c r="O797" s="223"/>
      <c r="P797" s="388"/>
      <c r="Q797" s="223"/>
      <c r="R797" s="223"/>
      <c r="S797" s="223"/>
      <c r="T797" s="42"/>
      <c r="U797" s="223"/>
      <c r="V797" s="223"/>
      <c r="W797" s="223"/>
      <c r="X797" s="223"/>
      <c r="Y797" s="223"/>
      <c r="Z797" s="223"/>
      <c r="AA797" s="223"/>
      <c r="AB797" s="223"/>
      <c r="AC797" s="223"/>
      <c r="AD797" s="223"/>
      <c r="AE797" s="223"/>
      <c r="AF797" s="223"/>
      <c r="AG797" s="223"/>
      <c r="AH797" s="223"/>
      <c r="AI797" s="223"/>
      <c r="AJ797" s="223"/>
      <c r="AK797" s="223"/>
    </row>
    <row r="798" spans="1:37" ht="12.75" customHeight="1" x14ac:dyDescent="0.25">
      <c r="A798" s="223"/>
      <c r="B798" s="44"/>
      <c r="C798" s="223"/>
      <c r="D798" s="223"/>
      <c r="E798" s="223"/>
      <c r="F798" s="368"/>
      <c r="G798" s="223"/>
      <c r="H798" s="551"/>
      <c r="I798" s="551"/>
      <c r="J798" s="551"/>
      <c r="K798" s="551"/>
      <c r="L798" s="223"/>
      <c r="M798" s="223"/>
      <c r="N798" s="223"/>
      <c r="O798" s="223"/>
      <c r="P798" s="388"/>
      <c r="Q798" s="223"/>
      <c r="R798" s="223"/>
      <c r="S798" s="223"/>
      <c r="T798" s="42"/>
      <c r="U798" s="223"/>
      <c r="V798" s="223"/>
      <c r="W798" s="223"/>
      <c r="X798" s="223"/>
      <c r="Y798" s="223"/>
      <c r="Z798" s="223"/>
      <c r="AA798" s="223"/>
      <c r="AB798" s="223"/>
      <c r="AC798" s="223"/>
      <c r="AD798" s="223"/>
      <c r="AE798" s="223"/>
      <c r="AF798" s="223"/>
      <c r="AG798" s="223"/>
      <c r="AH798" s="223"/>
      <c r="AI798" s="223"/>
      <c r="AJ798" s="223"/>
      <c r="AK798" s="223"/>
    </row>
    <row r="799" spans="1:37" ht="12.75" customHeight="1" x14ac:dyDescent="0.25">
      <c r="A799" s="223"/>
      <c r="B799" s="44"/>
      <c r="C799" s="223"/>
      <c r="D799" s="223"/>
      <c r="E799" s="223"/>
      <c r="F799" s="368"/>
      <c r="G799" s="223"/>
      <c r="H799" s="551"/>
      <c r="I799" s="551"/>
      <c r="J799" s="551"/>
      <c r="K799" s="551"/>
      <c r="L799" s="223"/>
      <c r="M799" s="223"/>
      <c r="N799" s="223"/>
      <c r="O799" s="223"/>
      <c r="P799" s="388"/>
      <c r="Q799" s="223"/>
      <c r="R799" s="223"/>
      <c r="S799" s="223"/>
      <c r="T799" s="42"/>
      <c r="U799" s="223"/>
      <c r="V799" s="223"/>
      <c r="W799" s="223"/>
      <c r="X799" s="223"/>
      <c r="Y799" s="223"/>
      <c r="Z799" s="223"/>
      <c r="AA799" s="223"/>
      <c r="AB799" s="223"/>
      <c r="AC799" s="223"/>
      <c r="AD799" s="223"/>
      <c r="AE799" s="223"/>
      <c r="AF799" s="223"/>
      <c r="AG799" s="223"/>
      <c r="AH799" s="223"/>
      <c r="AI799" s="223"/>
      <c r="AJ799" s="223"/>
      <c r="AK799" s="223"/>
    </row>
    <row r="800" spans="1:37" ht="12.75" customHeight="1" x14ac:dyDescent="0.25">
      <c r="A800" s="223"/>
      <c r="B800" s="44"/>
      <c r="C800" s="223"/>
      <c r="D800" s="223"/>
      <c r="E800" s="223"/>
      <c r="F800" s="368"/>
      <c r="G800" s="223"/>
      <c r="H800" s="551"/>
      <c r="I800" s="551"/>
      <c r="J800" s="551"/>
      <c r="K800" s="551"/>
      <c r="L800" s="223"/>
      <c r="M800" s="223"/>
      <c r="N800" s="223"/>
      <c r="O800" s="223"/>
      <c r="P800" s="388"/>
      <c r="Q800" s="223"/>
      <c r="R800" s="223"/>
      <c r="S800" s="223"/>
      <c r="T800" s="42"/>
      <c r="U800" s="223"/>
      <c r="V800" s="223"/>
      <c r="W800" s="223"/>
      <c r="X800" s="223"/>
      <c r="Y800" s="223"/>
      <c r="Z800" s="223"/>
      <c r="AA800" s="223"/>
      <c r="AB800" s="223"/>
      <c r="AC800" s="223"/>
      <c r="AD800" s="223"/>
      <c r="AE800" s="223"/>
      <c r="AF800" s="223"/>
      <c r="AG800" s="223"/>
      <c r="AH800" s="223"/>
      <c r="AI800" s="223"/>
      <c r="AJ800" s="223"/>
      <c r="AK800" s="223"/>
    </row>
    <row r="801" spans="1:37" ht="12.75" customHeight="1" x14ac:dyDescent="0.25">
      <c r="A801" s="223"/>
      <c r="B801" s="44"/>
      <c r="C801" s="223"/>
      <c r="D801" s="223"/>
      <c r="E801" s="223"/>
      <c r="F801" s="368"/>
      <c r="G801" s="223"/>
      <c r="H801" s="551"/>
      <c r="I801" s="551"/>
      <c r="J801" s="551"/>
      <c r="K801" s="551"/>
      <c r="L801" s="223"/>
      <c r="M801" s="223"/>
      <c r="N801" s="223"/>
      <c r="O801" s="223"/>
      <c r="P801" s="388"/>
      <c r="Q801" s="223"/>
      <c r="R801" s="223"/>
      <c r="S801" s="223"/>
      <c r="T801" s="42"/>
      <c r="U801" s="223"/>
      <c r="V801" s="223"/>
      <c r="W801" s="223"/>
      <c r="X801" s="223"/>
      <c r="Y801" s="223"/>
      <c r="Z801" s="223"/>
      <c r="AA801" s="223"/>
      <c r="AB801" s="223"/>
      <c r="AC801" s="223"/>
      <c r="AD801" s="223"/>
      <c r="AE801" s="223"/>
      <c r="AF801" s="223"/>
      <c r="AG801" s="223"/>
      <c r="AH801" s="223"/>
      <c r="AI801" s="223"/>
      <c r="AJ801" s="223"/>
      <c r="AK801" s="223"/>
    </row>
    <row r="802" spans="1:37" ht="12.75" customHeight="1" x14ac:dyDescent="0.25">
      <c r="A802" s="223"/>
      <c r="B802" s="44"/>
      <c r="C802" s="223"/>
      <c r="D802" s="223"/>
      <c r="E802" s="223"/>
      <c r="F802" s="368"/>
      <c r="G802" s="223"/>
      <c r="H802" s="551"/>
      <c r="I802" s="551"/>
      <c r="J802" s="551"/>
      <c r="K802" s="551"/>
      <c r="L802" s="223"/>
      <c r="M802" s="223"/>
      <c r="N802" s="223"/>
      <c r="O802" s="223"/>
      <c r="P802" s="388"/>
      <c r="Q802" s="223"/>
      <c r="R802" s="223"/>
      <c r="S802" s="223"/>
      <c r="T802" s="42"/>
      <c r="U802" s="223"/>
      <c r="V802" s="223"/>
      <c r="W802" s="223"/>
      <c r="X802" s="223"/>
      <c r="Y802" s="223"/>
      <c r="Z802" s="223"/>
      <c r="AA802" s="223"/>
      <c r="AB802" s="223"/>
      <c r="AC802" s="223"/>
      <c r="AD802" s="223"/>
      <c r="AE802" s="223"/>
      <c r="AF802" s="223"/>
      <c r="AG802" s="223"/>
      <c r="AH802" s="223"/>
      <c r="AI802" s="223"/>
      <c r="AJ802" s="223"/>
      <c r="AK802" s="223"/>
    </row>
    <row r="803" spans="1:37" ht="12.75" customHeight="1" x14ac:dyDescent="0.25">
      <c r="A803" s="223"/>
      <c r="B803" s="44"/>
      <c r="C803" s="223"/>
      <c r="D803" s="223"/>
      <c r="E803" s="223"/>
      <c r="F803" s="368"/>
      <c r="G803" s="223"/>
      <c r="H803" s="551"/>
      <c r="I803" s="551"/>
      <c r="J803" s="551"/>
      <c r="K803" s="551"/>
      <c r="L803" s="223"/>
      <c r="M803" s="223"/>
      <c r="N803" s="223"/>
      <c r="O803" s="223"/>
      <c r="P803" s="388"/>
      <c r="Q803" s="223"/>
      <c r="R803" s="223"/>
      <c r="S803" s="223"/>
      <c r="T803" s="42"/>
      <c r="U803" s="223"/>
      <c r="V803" s="223"/>
      <c r="W803" s="223"/>
      <c r="X803" s="223"/>
      <c r="Y803" s="223"/>
      <c r="Z803" s="223"/>
      <c r="AA803" s="223"/>
      <c r="AB803" s="223"/>
      <c r="AC803" s="223"/>
      <c r="AD803" s="223"/>
      <c r="AE803" s="223"/>
      <c r="AF803" s="223"/>
      <c r="AG803" s="223"/>
      <c r="AH803" s="223"/>
      <c r="AI803" s="223"/>
      <c r="AJ803" s="223"/>
      <c r="AK803" s="223"/>
    </row>
    <row r="804" spans="1:37" ht="12.75" customHeight="1" x14ac:dyDescent="0.25">
      <c r="A804" s="223"/>
      <c r="B804" s="44"/>
      <c r="C804" s="223"/>
      <c r="D804" s="223"/>
      <c r="E804" s="223"/>
      <c r="F804" s="368"/>
      <c r="G804" s="223"/>
      <c r="H804" s="551"/>
      <c r="I804" s="551"/>
      <c r="J804" s="551"/>
      <c r="K804" s="551"/>
      <c r="L804" s="223"/>
      <c r="M804" s="223"/>
      <c r="N804" s="223"/>
      <c r="O804" s="223"/>
      <c r="P804" s="388"/>
      <c r="Q804" s="223"/>
      <c r="R804" s="223"/>
      <c r="S804" s="223"/>
      <c r="T804" s="42"/>
      <c r="U804" s="223"/>
      <c r="V804" s="223"/>
      <c r="W804" s="223"/>
      <c r="X804" s="223"/>
      <c r="Y804" s="223"/>
      <c r="Z804" s="223"/>
      <c r="AA804" s="223"/>
      <c r="AB804" s="223"/>
      <c r="AC804" s="223"/>
      <c r="AD804" s="223"/>
      <c r="AE804" s="223"/>
      <c r="AF804" s="223"/>
      <c r="AG804" s="223"/>
      <c r="AH804" s="223"/>
      <c r="AI804" s="223"/>
      <c r="AJ804" s="223"/>
      <c r="AK804" s="223"/>
    </row>
    <row r="805" spans="1:37" ht="12.75" customHeight="1" x14ac:dyDescent="0.25">
      <c r="A805" s="223"/>
      <c r="B805" s="44"/>
      <c r="C805" s="223"/>
      <c r="D805" s="223"/>
      <c r="E805" s="223"/>
      <c r="F805" s="368"/>
      <c r="G805" s="223"/>
      <c r="H805" s="551"/>
      <c r="I805" s="551"/>
      <c r="J805" s="551"/>
      <c r="K805" s="551"/>
      <c r="L805" s="223"/>
      <c r="M805" s="223"/>
      <c r="N805" s="223"/>
      <c r="O805" s="223"/>
      <c r="P805" s="388"/>
      <c r="Q805" s="223"/>
      <c r="R805" s="223"/>
      <c r="S805" s="223"/>
      <c r="T805" s="42"/>
      <c r="U805" s="223"/>
      <c r="V805" s="223"/>
      <c r="W805" s="223"/>
      <c r="X805" s="223"/>
      <c r="Y805" s="223"/>
      <c r="Z805" s="223"/>
      <c r="AA805" s="223"/>
      <c r="AB805" s="223"/>
      <c r="AC805" s="223"/>
      <c r="AD805" s="223"/>
      <c r="AE805" s="223"/>
      <c r="AF805" s="223"/>
      <c r="AG805" s="223"/>
      <c r="AH805" s="223"/>
      <c r="AI805" s="223"/>
      <c r="AJ805" s="223"/>
      <c r="AK805" s="223"/>
    </row>
    <row r="806" spans="1:37" ht="12.75" customHeight="1" x14ac:dyDescent="0.25">
      <c r="A806" s="223"/>
      <c r="B806" s="44"/>
      <c r="C806" s="223"/>
      <c r="D806" s="223"/>
      <c r="E806" s="223"/>
      <c r="F806" s="368"/>
      <c r="G806" s="223"/>
      <c r="H806" s="551"/>
      <c r="I806" s="551"/>
      <c r="J806" s="551"/>
      <c r="K806" s="551"/>
      <c r="L806" s="223"/>
      <c r="M806" s="223"/>
      <c r="N806" s="223"/>
      <c r="O806" s="223"/>
      <c r="P806" s="388"/>
      <c r="Q806" s="223"/>
      <c r="R806" s="223"/>
      <c r="S806" s="223"/>
      <c r="T806" s="42"/>
      <c r="U806" s="223"/>
      <c r="V806" s="223"/>
      <c r="W806" s="223"/>
      <c r="X806" s="223"/>
      <c r="Y806" s="223"/>
      <c r="Z806" s="223"/>
      <c r="AA806" s="223"/>
      <c r="AB806" s="223"/>
      <c r="AC806" s="223"/>
      <c r="AD806" s="223"/>
      <c r="AE806" s="223"/>
      <c r="AF806" s="223"/>
      <c r="AG806" s="223"/>
      <c r="AH806" s="223"/>
      <c r="AI806" s="223"/>
      <c r="AJ806" s="223"/>
      <c r="AK806" s="223"/>
    </row>
    <row r="807" spans="1:37" ht="12.75" customHeight="1" x14ac:dyDescent="0.25">
      <c r="A807" s="223"/>
      <c r="B807" s="44"/>
      <c r="C807" s="223"/>
      <c r="D807" s="223"/>
      <c r="E807" s="223"/>
      <c r="F807" s="368"/>
      <c r="G807" s="223"/>
      <c r="H807" s="551"/>
      <c r="I807" s="551"/>
      <c r="J807" s="551"/>
      <c r="K807" s="551"/>
      <c r="L807" s="223"/>
      <c r="M807" s="223"/>
      <c r="N807" s="223"/>
      <c r="O807" s="223"/>
      <c r="P807" s="388"/>
      <c r="Q807" s="223"/>
      <c r="R807" s="223"/>
      <c r="S807" s="223"/>
      <c r="T807" s="42"/>
      <c r="U807" s="223"/>
      <c r="V807" s="223"/>
      <c r="W807" s="223"/>
      <c r="X807" s="223"/>
      <c r="Y807" s="223"/>
      <c r="Z807" s="223"/>
      <c r="AA807" s="223"/>
      <c r="AB807" s="223"/>
      <c r="AC807" s="223"/>
      <c r="AD807" s="223"/>
      <c r="AE807" s="223"/>
      <c r="AF807" s="223"/>
      <c r="AG807" s="223"/>
      <c r="AH807" s="223"/>
      <c r="AI807" s="223"/>
      <c r="AJ807" s="223"/>
      <c r="AK807" s="223"/>
    </row>
    <row r="808" spans="1:37" ht="12.75" customHeight="1" x14ac:dyDescent="0.25">
      <c r="A808" s="223"/>
      <c r="B808" s="44"/>
      <c r="C808" s="223"/>
      <c r="D808" s="223"/>
      <c r="E808" s="223"/>
      <c r="F808" s="368"/>
      <c r="G808" s="223"/>
      <c r="H808" s="551"/>
      <c r="I808" s="551"/>
      <c r="J808" s="551"/>
      <c r="K808" s="551"/>
      <c r="L808" s="223"/>
      <c r="M808" s="223"/>
      <c r="N808" s="223"/>
      <c r="O808" s="223"/>
      <c r="P808" s="388"/>
      <c r="Q808" s="223"/>
      <c r="R808" s="223"/>
      <c r="S808" s="223"/>
      <c r="T808" s="42"/>
      <c r="U808" s="223"/>
      <c r="V808" s="223"/>
      <c r="W808" s="223"/>
      <c r="X808" s="223"/>
      <c r="Y808" s="223"/>
      <c r="Z808" s="223"/>
      <c r="AA808" s="223"/>
      <c r="AB808" s="223"/>
      <c r="AC808" s="223"/>
      <c r="AD808" s="223"/>
      <c r="AE808" s="223"/>
      <c r="AF808" s="223"/>
      <c r="AG808" s="223"/>
      <c r="AH808" s="223"/>
      <c r="AI808" s="223"/>
      <c r="AJ808" s="223"/>
      <c r="AK808" s="223"/>
    </row>
    <row r="809" spans="1:37" ht="12.75" customHeight="1" x14ac:dyDescent="0.25">
      <c r="A809" s="223"/>
      <c r="B809" s="44"/>
      <c r="C809" s="223"/>
      <c r="D809" s="223"/>
      <c r="E809" s="223"/>
      <c r="F809" s="368"/>
      <c r="G809" s="223"/>
      <c r="H809" s="551"/>
      <c r="I809" s="551"/>
      <c r="J809" s="551"/>
      <c r="K809" s="551"/>
      <c r="L809" s="223"/>
      <c r="M809" s="223"/>
      <c r="N809" s="223"/>
      <c r="O809" s="223"/>
      <c r="P809" s="388"/>
      <c r="Q809" s="223"/>
      <c r="R809" s="223"/>
      <c r="S809" s="223"/>
      <c r="T809" s="42"/>
      <c r="U809" s="223"/>
      <c r="V809" s="223"/>
      <c r="W809" s="223"/>
      <c r="X809" s="223"/>
      <c r="Y809" s="223"/>
      <c r="Z809" s="223"/>
      <c r="AA809" s="223"/>
      <c r="AB809" s="223"/>
      <c r="AC809" s="223"/>
      <c r="AD809" s="223"/>
      <c r="AE809" s="223"/>
      <c r="AF809" s="223"/>
      <c r="AG809" s="223"/>
      <c r="AH809" s="223"/>
      <c r="AI809" s="223"/>
      <c r="AJ809" s="223"/>
      <c r="AK809" s="223"/>
    </row>
    <row r="810" spans="1:37" ht="12.75" customHeight="1" x14ac:dyDescent="0.25">
      <c r="A810" s="223"/>
      <c r="B810" s="44"/>
      <c r="C810" s="223"/>
      <c r="D810" s="223"/>
      <c r="E810" s="223"/>
      <c r="F810" s="368"/>
      <c r="G810" s="223"/>
      <c r="H810" s="551"/>
      <c r="I810" s="551"/>
      <c r="J810" s="551"/>
      <c r="K810" s="551"/>
      <c r="L810" s="223"/>
      <c r="M810" s="223"/>
      <c r="N810" s="223"/>
      <c r="O810" s="223"/>
      <c r="P810" s="388"/>
      <c r="Q810" s="223"/>
      <c r="R810" s="223"/>
      <c r="S810" s="223"/>
      <c r="T810" s="42"/>
      <c r="U810" s="223"/>
      <c r="V810" s="223"/>
      <c r="W810" s="223"/>
      <c r="X810" s="223"/>
      <c r="Y810" s="223"/>
      <c r="Z810" s="223"/>
      <c r="AA810" s="223"/>
      <c r="AB810" s="223"/>
      <c r="AC810" s="223"/>
      <c r="AD810" s="223"/>
      <c r="AE810" s="223"/>
      <c r="AF810" s="223"/>
      <c r="AG810" s="223"/>
      <c r="AH810" s="223"/>
      <c r="AI810" s="223"/>
      <c r="AJ810" s="223"/>
      <c r="AK810" s="223"/>
    </row>
    <row r="811" spans="1:37" ht="12.75" customHeight="1" x14ac:dyDescent="0.25">
      <c r="A811" s="223"/>
      <c r="B811" s="44"/>
      <c r="C811" s="223"/>
      <c r="D811" s="223"/>
      <c r="E811" s="223"/>
      <c r="F811" s="368"/>
      <c r="G811" s="223"/>
      <c r="H811" s="551"/>
      <c r="I811" s="551"/>
      <c r="J811" s="551"/>
      <c r="K811" s="551"/>
      <c r="L811" s="223"/>
      <c r="M811" s="223"/>
      <c r="N811" s="223"/>
      <c r="O811" s="223"/>
      <c r="P811" s="388"/>
      <c r="Q811" s="223"/>
      <c r="R811" s="223"/>
      <c r="S811" s="223"/>
      <c r="T811" s="42"/>
      <c r="U811" s="223"/>
      <c r="V811" s="223"/>
      <c r="W811" s="223"/>
      <c r="X811" s="223"/>
      <c r="Y811" s="223"/>
      <c r="Z811" s="223"/>
      <c r="AA811" s="223"/>
      <c r="AB811" s="223"/>
      <c r="AC811" s="223"/>
      <c r="AD811" s="223"/>
      <c r="AE811" s="223"/>
      <c r="AF811" s="223"/>
      <c r="AG811" s="223"/>
      <c r="AH811" s="223"/>
      <c r="AI811" s="223"/>
      <c r="AJ811" s="223"/>
      <c r="AK811" s="223"/>
    </row>
    <row r="812" spans="1:37" ht="12.75" customHeight="1" x14ac:dyDescent="0.25">
      <c r="A812" s="223"/>
      <c r="B812" s="44"/>
      <c r="C812" s="223"/>
      <c r="D812" s="223"/>
      <c r="E812" s="223"/>
      <c r="F812" s="368"/>
      <c r="G812" s="223"/>
      <c r="H812" s="551"/>
      <c r="I812" s="551"/>
      <c r="J812" s="551"/>
      <c r="K812" s="551"/>
      <c r="L812" s="223"/>
      <c r="M812" s="223"/>
      <c r="N812" s="223"/>
      <c r="O812" s="223"/>
      <c r="P812" s="388"/>
      <c r="Q812" s="223"/>
      <c r="R812" s="223"/>
      <c r="S812" s="223"/>
      <c r="T812" s="42"/>
      <c r="U812" s="223"/>
      <c r="V812" s="223"/>
      <c r="W812" s="223"/>
      <c r="X812" s="223"/>
      <c r="Y812" s="223"/>
      <c r="Z812" s="223"/>
      <c r="AA812" s="223"/>
      <c r="AB812" s="223"/>
      <c r="AC812" s="223"/>
      <c r="AD812" s="223"/>
      <c r="AE812" s="223"/>
      <c r="AF812" s="223"/>
      <c r="AG812" s="223"/>
      <c r="AH812" s="223"/>
      <c r="AI812" s="223"/>
      <c r="AJ812" s="223"/>
      <c r="AK812" s="223"/>
    </row>
    <row r="813" spans="1:37" ht="12.75" customHeight="1" x14ac:dyDescent="0.25">
      <c r="A813" s="223"/>
      <c r="B813" s="44"/>
      <c r="C813" s="223"/>
      <c r="D813" s="223"/>
      <c r="E813" s="223"/>
      <c r="F813" s="368"/>
      <c r="G813" s="223"/>
      <c r="H813" s="551"/>
      <c r="I813" s="551"/>
      <c r="J813" s="551"/>
      <c r="K813" s="551"/>
      <c r="L813" s="223"/>
      <c r="M813" s="223"/>
      <c r="N813" s="223"/>
      <c r="O813" s="223"/>
      <c r="P813" s="388"/>
      <c r="Q813" s="223"/>
      <c r="R813" s="223"/>
      <c r="S813" s="223"/>
      <c r="T813" s="42"/>
      <c r="U813" s="223"/>
      <c r="V813" s="223"/>
      <c r="W813" s="223"/>
      <c r="X813" s="223"/>
      <c r="Y813" s="223"/>
      <c r="Z813" s="223"/>
      <c r="AA813" s="223"/>
      <c r="AB813" s="223"/>
      <c r="AC813" s="223"/>
      <c r="AD813" s="223"/>
      <c r="AE813" s="223"/>
      <c r="AF813" s="223"/>
      <c r="AG813" s="223"/>
      <c r="AH813" s="223"/>
      <c r="AI813" s="223"/>
      <c r="AJ813" s="223"/>
      <c r="AK813" s="223"/>
    </row>
    <row r="814" spans="1:37" ht="12.75" customHeight="1" x14ac:dyDescent="0.25">
      <c r="A814" s="223"/>
      <c r="B814" s="44"/>
      <c r="C814" s="223"/>
      <c r="D814" s="223"/>
      <c r="E814" s="223"/>
      <c r="F814" s="368"/>
      <c r="G814" s="223"/>
      <c r="H814" s="551"/>
      <c r="I814" s="551"/>
      <c r="J814" s="551"/>
      <c r="K814" s="551"/>
      <c r="L814" s="223"/>
      <c r="M814" s="223"/>
      <c r="N814" s="223"/>
      <c r="O814" s="223"/>
      <c r="P814" s="388"/>
      <c r="Q814" s="223"/>
      <c r="R814" s="223"/>
      <c r="S814" s="223"/>
      <c r="T814" s="42"/>
      <c r="U814" s="223"/>
      <c r="V814" s="223"/>
      <c r="W814" s="223"/>
      <c r="X814" s="223"/>
      <c r="Y814" s="223"/>
      <c r="Z814" s="223"/>
      <c r="AA814" s="223"/>
      <c r="AB814" s="223"/>
      <c r="AC814" s="223"/>
      <c r="AD814" s="223"/>
      <c r="AE814" s="223"/>
      <c r="AF814" s="223"/>
      <c r="AG814" s="223"/>
      <c r="AH814" s="223"/>
      <c r="AI814" s="223"/>
      <c r="AJ814" s="223"/>
      <c r="AK814" s="223"/>
    </row>
    <row r="815" spans="1:37" ht="12.75" customHeight="1" x14ac:dyDescent="0.25">
      <c r="A815" s="223"/>
      <c r="B815" s="44"/>
      <c r="C815" s="223"/>
      <c r="D815" s="223"/>
      <c r="E815" s="223"/>
      <c r="F815" s="368"/>
      <c r="G815" s="223"/>
      <c r="H815" s="551"/>
      <c r="I815" s="551"/>
      <c r="J815" s="551"/>
      <c r="K815" s="551"/>
      <c r="L815" s="223"/>
      <c r="M815" s="223"/>
      <c r="N815" s="223"/>
      <c r="O815" s="223"/>
      <c r="P815" s="388"/>
      <c r="Q815" s="223"/>
      <c r="R815" s="223"/>
      <c r="S815" s="223"/>
      <c r="T815" s="42"/>
      <c r="U815" s="223"/>
      <c r="V815" s="223"/>
      <c r="W815" s="223"/>
      <c r="X815" s="223"/>
      <c r="Y815" s="223"/>
      <c r="Z815" s="223"/>
      <c r="AA815" s="223"/>
      <c r="AB815" s="223"/>
      <c r="AC815" s="223"/>
      <c r="AD815" s="223"/>
      <c r="AE815" s="223"/>
      <c r="AF815" s="223"/>
      <c r="AG815" s="223"/>
      <c r="AH815" s="223"/>
      <c r="AI815" s="223"/>
      <c r="AJ815" s="223"/>
      <c r="AK815" s="223"/>
    </row>
    <row r="816" spans="1:37" ht="12.75" customHeight="1" x14ac:dyDescent="0.25">
      <c r="A816" s="223"/>
      <c r="B816" s="44"/>
      <c r="C816" s="223"/>
      <c r="D816" s="223"/>
      <c r="E816" s="223"/>
      <c r="F816" s="368"/>
      <c r="G816" s="223"/>
      <c r="H816" s="551"/>
      <c r="I816" s="551"/>
      <c r="J816" s="551"/>
      <c r="K816" s="551"/>
      <c r="L816" s="223"/>
      <c r="M816" s="223"/>
      <c r="N816" s="223"/>
      <c r="O816" s="223"/>
      <c r="P816" s="388"/>
      <c r="Q816" s="223"/>
      <c r="R816" s="223"/>
      <c r="S816" s="223"/>
      <c r="T816" s="42"/>
      <c r="U816" s="223"/>
      <c r="V816" s="223"/>
      <c r="W816" s="223"/>
      <c r="X816" s="223"/>
      <c r="Y816" s="223"/>
      <c r="Z816" s="223"/>
      <c r="AA816" s="223"/>
      <c r="AB816" s="223"/>
      <c r="AC816" s="223"/>
      <c r="AD816" s="223"/>
      <c r="AE816" s="223"/>
      <c r="AF816" s="223"/>
      <c r="AG816" s="223"/>
      <c r="AH816" s="223"/>
      <c r="AI816" s="223"/>
      <c r="AJ816" s="223"/>
      <c r="AK816" s="223"/>
    </row>
    <row r="817" spans="1:37" ht="12.75" customHeight="1" x14ac:dyDescent="0.25">
      <c r="A817" s="223"/>
      <c r="B817" s="44"/>
      <c r="C817" s="223"/>
      <c r="D817" s="223"/>
      <c r="E817" s="223"/>
      <c r="F817" s="368"/>
      <c r="G817" s="223"/>
      <c r="H817" s="551"/>
      <c r="I817" s="551"/>
      <c r="J817" s="551"/>
      <c r="K817" s="551"/>
      <c r="L817" s="223"/>
      <c r="M817" s="223"/>
      <c r="N817" s="223"/>
      <c r="O817" s="223"/>
      <c r="P817" s="388"/>
      <c r="Q817" s="223"/>
      <c r="R817" s="223"/>
      <c r="S817" s="223"/>
      <c r="T817" s="42"/>
      <c r="U817" s="223"/>
      <c r="V817" s="223"/>
      <c r="W817" s="223"/>
      <c r="X817" s="223"/>
      <c r="Y817" s="223"/>
      <c r="Z817" s="223"/>
      <c r="AA817" s="223"/>
      <c r="AB817" s="223"/>
      <c r="AC817" s="223"/>
      <c r="AD817" s="223"/>
      <c r="AE817" s="223"/>
      <c r="AF817" s="223"/>
      <c r="AG817" s="223"/>
      <c r="AH817" s="223"/>
      <c r="AI817" s="223"/>
      <c r="AJ817" s="223"/>
      <c r="AK817" s="223"/>
    </row>
    <row r="818" spans="1:37" ht="12.75" customHeight="1" x14ac:dyDescent="0.25">
      <c r="A818" s="223"/>
      <c r="B818" s="44"/>
      <c r="C818" s="223"/>
      <c r="D818" s="223"/>
      <c r="E818" s="223"/>
      <c r="F818" s="368"/>
      <c r="G818" s="223"/>
      <c r="H818" s="551"/>
      <c r="I818" s="551"/>
      <c r="J818" s="551"/>
      <c r="K818" s="551"/>
      <c r="L818" s="223"/>
      <c r="M818" s="223"/>
      <c r="N818" s="223"/>
      <c r="O818" s="223"/>
      <c r="P818" s="388"/>
      <c r="Q818" s="223"/>
      <c r="R818" s="223"/>
      <c r="S818" s="223"/>
      <c r="T818" s="42"/>
      <c r="U818" s="223"/>
      <c r="V818" s="223"/>
      <c r="W818" s="223"/>
      <c r="X818" s="223"/>
      <c r="Y818" s="223"/>
      <c r="Z818" s="223"/>
      <c r="AA818" s="223"/>
      <c r="AB818" s="223"/>
      <c r="AC818" s="223"/>
      <c r="AD818" s="223"/>
      <c r="AE818" s="223"/>
      <c r="AF818" s="223"/>
      <c r="AG818" s="223"/>
      <c r="AH818" s="223"/>
      <c r="AI818" s="223"/>
      <c r="AJ818" s="223"/>
      <c r="AK818" s="223"/>
    </row>
    <row r="819" spans="1:37" ht="12.75" customHeight="1" x14ac:dyDescent="0.25">
      <c r="A819" s="223"/>
      <c r="B819" s="44"/>
      <c r="C819" s="223"/>
      <c r="D819" s="223"/>
      <c r="E819" s="223"/>
      <c r="F819" s="368"/>
      <c r="G819" s="223"/>
      <c r="H819" s="551"/>
      <c r="I819" s="551"/>
      <c r="J819" s="551"/>
      <c r="K819" s="551"/>
      <c r="L819" s="223"/>
      <c r="M819" s="223"/>
      <c r="N819" s="223"/>
      <c r="O819" s="223"/>
      <c r="P819" s="388"/>
      <c r="Q819" s="223"/>
      <c r="R819" s="223"/>
      <c r="S819" s="223"/>
      <c r="T819" s="42"/>
      <c r="U819" s="223"/>
      <c r="V819" s="223"/>
      <c r="W819" s="223"/>
      <c r="X819" s="223"/>
      <c r="Y819" s="223"/>
      <c r="Z819" s="223"/>
      <c r="AA819" s="223"/>
      <c r="AB819" s="223"/>
      <c r="AC819" s="223"/>
      <c r="AD819" s="223"/>
      <c r="AE819" s="223"/>
      <c r="AF819" s="223"/>
      <c r="AG819" s="223"/>
      <c r="AH819" s="223"/>
      <c r="AI819" s="223"/>
      <c r="AJ819" s="223"/>
      <c r="AK819" s="223"/>
    </row>
    <row r="820" spans="1:37" ht="12.75" customHeight="1" x14ac:dyDescent="0.25">
      <c r="A820" s="223"/>
      <c r="B820" s="44"/>
      <c r="C820" s="223"/>
      <c r="D820" s="223"/>
      <c r="E820" s="223"/>
      <c r="F820" s="368"/>
      <c r="G820" s="223"/>
      <c r="H820" s="551"/>
      <c r="I820" s="551"/>
      <c r="J820" s="551"/>
      <c r="K820" s="551"/>
      <c r="L820" s="223"/>
      <c r="M820" s="223"/>
      <c r="N820" s="223"/>
      <c r="O820" s="223"/>
      <c r="P820" s="388"/>
      <c r="Q820" s="223"/>
      <c r="R820" s="223"/>
      <c r="S820" s="223"/>
      <c r="T820" s="42"/>
      <c r="U820" s="223"/>
      <c r="V820" s="223"/>
      <c r="W820" s="223"/>
      <c r="X820" s="223"/>
      <c r="Y820" s="223"/>
      <c r="Z820" s="223"/>
      <c r="AA820" s="223"/>
      <c r="AB820" s="223"/>
      <c r="AC820" s="223"/>
      <c r="AD820" s="223"/>
      <c r="AE820" s="223"/>
      <c r="AF820" s="223"/>
      <c r="AG820" s="223"/>
      <c r="AH820" s="223"/>
      <c r="AI820" s="223"/>
      <c r="AJ820" s="223"/>
      <c r="AK820" s="223"/>
    </row>
    <row r="821" spans="1:37" ht="12.75" customHeight="1" x14ac:dyDescent="0.25">
      <c r="A821" s="223"/>
      <c r="B821" s="44"/>
      <c r="C821" s="223"/>
      <c r="D821" s="223"/>
      <c r="E821" s="223"/>
      <c r="F821" s="368"/>
      <c r="G821" s="223"/>
      <c r="H821" s="551"/>
      <c r="I821" s="551"/>
      <c r="J821" s="551"/>
      <c r="K821" s="551"/>
      <c r="L821" s="223"/>
      <c r="M821" s="223"/>
      <c r="N821" s="223"/>
      <c r="O821" s="223"/>
      <c r="P821" s="388"/>
      <c r="Q821" s="223"/>
      <c r="R821" s="223"/>
      <c r="S821" s="223"/>
      <c r="T821" s="42"/>
      <c r="U821" s="223"/>
      <c r="V821" s="223"/>
      <c r="W821" s="223"/>
      <c r="X821" s="223"/>
      <c r="Y821" s="223"/>
      <c r="Z821" s="223"/>
      <c r="AA821" s="223"/>
      <c r="AB821" s="223"/>
      <c r="AC821" s="223"/>
      <c r="AD821" s="223"/>
      <c r="AE821" s="223"/>
      <c r="AF821" s="223"/>
      <c r="AG821" s="223"/>
      <c r="AH821" s="223"/>
      <c r="AI821" s="223"/>
      <c r="AJ821" s="223"/>
      <c r="AK821" s="223"/>
    </row>
    <row r="822" spans="1:37" ht="12.75" customHeight="1" x14ac:dyDescent="0.25">
      <c r="A822" s="223"/>
      <c r="B822" s="44"/>
      <c r="C822" s="223"/>
      <c r="D822" s="223"/>
      <c r="E822" s="223"/>
      <c r="F822" s="368"/>
      <c r="G822" s="223"/>
      <c r="H822" s="551"/>
      <c r="I822" s="551"/>
      <c r="J822" s="551"/>
      <c r="K822" s="551"/>
      <c r="L822" s="223"/>
      <c r="M822" s="223"/>
      <c r="N822" s="223"/>
      <c r="O822" s="223"/>
      <c r="P822" s="388"/>
      <c r="Q822" s="223"/>
      <c r="R822" s="223"/>
      <c r="S822" s="223"/>
      <c r="T822" s="42"/>
      <c r="U822" s="223"/>
      <c r="V822" s="223"/>
      <c r="W822" s="223"/>
      <c r="X822" s="223"/>
      <c r="Y822" s="223"/>
      <c r="Z822" s="223"/>
      <c r="AA822" s="223"/>
      <c r="AB822" s="223"/>
      <c r="AC822" s="223"/>
      <c r="AD822" s="223"/>
      <c r="AE822" s="223"/>
      <c r="AF822" s="223"/>
      <c r="AG822" s="223"/>
      <c r="AH822" s="223"/>
      <c r="AI822" s="223"/>
      <c r="AJ822" s="223"/>
      <c r="AK822" s="223"/>
    </row>
    <row r="823" spans="1:37" ht="12.75" customHeight="1" x14ac:dyDescent="0.25">
      <c r="A823" s="223"/>
      <c r="B823" s="44"/>
      <c r="C823" s="223"/>
      <c r="D823" s="223"/>
      <c r="E823" s="223"/>
      <c r="F823" s="368"/>
      <c r="G823" s="223"/>
      <c r="H823" s="551"/>
      <c r="I823" s="551"/>
      <c r="J823" s="551"/>
      <c r="K823" s="551"/>
      <c r="L823" s="223"/>
      <c r="M823" s="223"/>
      <c r="N823" s="223"/>
      <c r="O823" s="223"/>
      <c r="P823" s="388"/>
      <c r="Q823" s="223"/>
      <c r="R823" s="223"/>
      <c r="S823" s="223"/>
      <c r="T823" s="42"/>
      <c r="U823" s="223"/>
      <c r="V823" s="223"/>
      <c r="W823" s="223"/>
      <c r="X823" s="223"/>
      <c r="Y823" s="223"/>
      <c r="Z823" s="223"/>
      <c r="AA823" s="223"/>
      <c r="AB823" s="223"/>
      <c r="AC823" s="223"/>
      <c r="AD823" s="223"/>
      <c r="AE823" s="223"/>
      <c r="AF823" s="223"/>
      <c r="AG823" s="223"/>
      <c r="AH823" s="223"/>
      <c r="AI823" s="223"/>
      <c r="AJ823" s="223"/>
      <c r="AK823" s="223"/>
    </row>
    <row r="824" spans="1:37" ht="12.75" customHeight="1" x14ac:dyDescent="0.25">
      <c r="A824" s="223"/>
      <c r="B824" s="44"/>
      <c r="C824" s="223"/>
      <c r="D824" s="223"/>
      <c r="E824" s="223"/>
      <c r="F824" s="368"/>
      <c r="G824" s="223"/>
      <c r="H824" s="551"/>
      <c r="I824" s="551"/>
      <c r="J824" s="551"/>
      <c r="K824" s="551"/>
      <c r="L824" s="223"/>
      <c r="M824" s="223"/>
      <c r="N824" s="223"/>
      <c r="O824" s="223"/>
      <c r="P824" s="388"/>
      <c r="Q824" s="223"/>
      <c r="R824" s="223"/>
      <c r="S824" s="223"/>
      <c r="T824" s="42"/>
      <c r="U824" s="223"/>
      <c r="V824" s="223"/>
      <c r="W824" s="223"/>
      <c r="X824" s="223"/>
      <c r="Y824" s="223"/>
      <c r="Z824" s="223"/>
      <c r="AA824" s="223"/>
      <c r="AB824" s="223"/>
      <c r="AC824" s="223"/>
      <c r="AD824" s="223"/>
      <c r="AE824" s="223"/>
      <c r="AF824" s="223"/>
      <c r="AG824" s="223"/>
      <c r="AH824" s="223"/>
      <c r="AI824" s="223"/>
      <c r="AJ824" s="223"/>
      <c r="AK824" s="223"/>
    </row>
    <row r="825" spans="1:37" ht="12.75" customHeight="1" x14ac:dyDescent="0.25">
      <c r="A825" s="223"/>
      <c r="B825" s="44"/>
      <c r="C825" s="223"/>
      <c r="D825" s="223"/>
      <c r="E825" s="223"/>
      <c r="F825" s="368"/>
      <c r="G825" s="223"/>
      <c r="H825" s="551"/>
      <c r="I825" s="551"/>
      <c r="J825" s="551"/>
      <c r="K825" s="551"/>
      <c r="L825" s="223"/>
      <c r="M825" s="223"/>
      <c r="N825" s="223"/>
      <c r="O825" s="223"/>
      <c r="P825" s="388"/>
      <c r="Q825" s="223"/>
      <c r="R825" s="223"/>
      <c r="S825" s="223"/>
      <c r="T825" s="42"/>
      <c r="U825" s="223"/>
      <c r="V825" s="223"/>
      <c r="W825" s="223"/>
      <c r="X825" s="223"/>
      <c r="Y825" s="223"/>
      <c r="Z825" s="223"/>
      <c r="AA825" s="223"/>
      <c r="AB825" s="223"/>
      <c r="AC825" s="223"/>
      <c r="AD825" s="223"/>
      <c r="AE825" s="223"/>
      <c r="AF825" s="223"/>
      <c r="AG825" s="223"/>
      <c r="AH825" s="223"/>
      <c r="AI825" s="223"/>
      <c r="AJ825" s="223"/>
      <c r="AK825" s="223"/>
    </row>
    <row r="826" spans="1:37" ht="12.75" customHeight="1" x14ac:dyDescent="0.25">
      <c r="A826" s="223"/>
      <c r="B826" s="44"/>
      <c r="C826" s="223"/>
      <c r="D826" s="223"/>
      <c r="E826" s="223"/>
      <c r="F826" s="368"/>
      <c r="G826" s="223"/>
      <c r="H826" s="551"/>
      <c r="I826" s="551"/>
      <c r="J826" s="551"/>
      <c r="K826" s="551"/>
      <c r="L826" s="223"/>
      <c r="M826" s="223"/>
      <c r="N826" s="223"/>
      <c r="O826" s="223"/>
      <c r="P826" s="388"/>
      <c r="Q826" s="223"/>
      <c r="R826" s="223"/>
      <c r="S826" s="223"/>
      <c r="T826" s="42"/>
      <c r="U826" s="223"/>
      <c r="V826" s="223"/>
      <c r="W826" s="223"/>
      <c r="X826" s="223"/>
      <c r="Y826" s="223"/>
      <c r="Z826" s="223"/>
      <c r="AA826" s="223"/>
      <c r="AB826" s="223"/>
      <c r="AC826" s="223"/>
      <c r="AD826" s="223"/>
      <c r="AE826" s="223"/>
      <c r="AF826" s="223"/>
      <c r="AG826" s="223"/>
      <c r="AH826" s="223"/>
      <c r="AI826" s="223"/>
      <c r="AJ826" s="223"/>
      <c r="AK826" s="223"/>
    </row>
    <row r="827" spans="1:37" ht="12.75" customHeight="1" x14ac:dyDescent="0.25">
      <c r="A827" s="223"/>
      <c r="B827" s="44"/>
      <c r="C827" s="223"/>
      <c r="D827" s="223"/>
      <c r="E827" s="223"/>
      <c r="F827" s="368"/>
      <c r="G827" s="223"/>
      <c r="H827" s="551"/>
      <c r="I827" s="551"/>
      <c r="J827" s="551"/>
      <c r="K827" s="551"/>
      <c r="L827" s="223"/>
      <c r="M827" s="223"/>
      <c r="N827" s="223"/>
      <c r="O827" s="223"/>
      <c r="P827" s="388"/>
      <c r="Q827" s="223"/>
      <c r="R827" s="223"/>
      <c r="S827" s="223"/>
      <c r="T827" s="42"/>
      <c r="U827" s="223"/>
      <c r="V827" s="223"/>
      <c r="W827" s="223"/>
      <c r="X827" s="223"/>
      <c r="Y827" s="223"/>
      <c r="Z827" s="223"/>
      <c r="AA827" s="223"/>
      <c r="AB827" s="223"/>
      <c r="AC827" s="223"/>
      <c r="AD827" s="223"/>
      <c r="AE827" s="223"/>
      <c r="AF827" s="223"/>
      <c r="AG827" s="223"/>
      <c r="AH827" s="223"/>
      <c r="AI827" s="223"/>
      <c r="AJ827" s="223"/>
      <c r="AK827" s="223"/>
    </row>
    <row r="828" spans="1:37" ht="12.75" customHeight="1" x14ac:dyDescent="0.25">
      <c r="A828" s="223"/>
      <c r="B828" s="44"/>
      <c r="C828" s="223"/>
      <c r="D828" s="223"/>
      <c r="E828" s="223"/>
      <c r="F828" s="368"/>
      <c r="G828" s="223"/>
      <c r="H828" s="551"/>
      <c r="I828" s="551"/>
      <c r="J828" s="551"/>
      <c r="K828" s="551"/>
      <c r="L828" s="223"/>
      <c r="M828" s="223"/>
      <c r="N828" s="223"/>
      <c r="O828" s="223"/>
      <c r="P828" s="388"/>
      <c r="Q828" s="223"/>
      <c r="R828" s="223"/>
      <c r="S828" s="223"/>
      <c r="T828" s="42"/>
      <c r="U828" s="223"/>
      <c r="V828" s="223"/>
      <c r="W828" s="223"/>
      <c r="X828" s="223"/>
      <c r="Y828" s="223"/>
      <c r="Z828" s="223"/>
      <c r="AA828" s="223"/>
      <c r="AB828" s="223"/>
      <c r="AC828" s="223"/>
      <c r="AD828" s="223"/>
      <c r="AE828" s="223"/>
      <c r="AF828" s="223"/>
      <c r="AG828" s="223"/>
      <c r="AH828" s="223"/>
      <c r="AI828" s="223"/>
      <c r="AJ828" s="223"/>
      <c r="AK828" s="223"/>
    </row>
    <row r="829" spans="1:37" ht="12.75" customHeight="1" x14ac:dyDescent="0.25">
      <c r="A829" s="223"/>
      <c r="B829" s="44"/>
      <c r="C829" s="223"/>
      <c r="D829" s="223"/>
      <c r="E829" s="223"/>
      <c r="F829" s="368"/>
      <c r="G829" s="223"/>
      <c r="H829" s="551"/>
      <c r="I829" s="551"/>
      <c r="J829" s="551"/>
      <c r="K829" s="551"/>
      <c r="L829" s="223"/>
      <c r="M829" s="223"/>
      <c r="N829" s="223"/>
      <c r="O829" s="223"/>
      <c r="P829" s="388"/>
      <c r="Q829" s="223"/>
      <c r="R829" s="223"/>
      <c r="S829" s="223"/>
      <c r="T829" s="42"/>
      <c r="U829" s="223"/>
      <c r="V829" s="223"/>
      <c r="W829" s="223"/>
      <c r="X829" s="223"/>
      <c r="Y829" s="223"/>
      <c r="Z829" s="223"/>
      <c r="AA829" s="223"/>
      <c r="AB829" s="223"/>
      <c r="AC829" s="223"/>
      <c r="AD829" s="223"/>
      <c r="AE829" s="223"/>
      <c r="AF829" s="223"/>
      <c r="AG829" s="223"/>
      <c r="AH829" s="223"/>
      <c r="AI829" s="223"/>
      <c r="AJ829" s="223"/>
      <c r="AK829" s="223"/>
    </row>
    <row r="830" spans="1:37" ht="12.75" customHeight="1" x14ac:dyDescent="0.25">
      <c r="A830" s="223"/>
      <c r="B830" s="44"/>
      <c r="C830" s="223"/>
      <c r="D830" s="223"/>
      <c r="E830" s="223"/>
      <c r="F830" s="368"/>
      <c r="G830" s="223"/>
      <c r="H830" s="551"/>
      <c r="I830" s="551"/>
      <c r="J830" s="551"/>
      <c r="K830" s="551"/>
      <c r="L830" s="223"/>
      <c r="M830" s="223"/>
      <c r="N830" s="223"/>
      <c r="O830" s="223"/>
      <c r="P830" s="388"/>
      <c r="Q830" s="223"/>
      <c r="R830" s="223"/>
      <c r="S830" s="223"/>
      <c r="T830" s="42"/>
      <c r="U830" s="223"/>
      <c r="V830" s="223"/>
      <c r="W830" s="223"/>
      <c r="X830" s="223"/>
      <c r="Y830" s="223"/>
      <c r="Z830" s="223"/>
      <c r="AA830" s="223"/>
      <c r="AB830" s="223"/>
      <c r="AC830" s="223"/>
      <c r="AD830" s="223"/>
      <c r="AE830" s="223"/>
      <c r="AF830" s="223"/>
      <c r="AG830" s="223"/>
      <c r="AH830" s="223"/>
      <c r="AI830" s="223"/>
      <c r="AJ830" s="223"/>
      <c r="AK830" s="223"/>
    </row>
    <row r="831" spans="1:37" ht="12.75" customHeight="1" x14ac:dyDescent="0.25">
      <c r="A831" s="223"/>
      <c r="B831" s="44"/>
      <c r="C831" s="223"/>
      <c r="D831" s="223"/>
      <c r="E831" s="223"/>
      <c r="F831" s="368"/>
      <c r="G831" s="223"/>
      <c r="H831" s="551"/>
      <c r="I831" s="551"/>
      <c r="J831" s="551"/>
      <c r="K831" s="551"/>
      <c r="L831" s="223"/>
      <c r="M831" s="223"/>
      <c r="N831" s="223"/>
      <c r="O831" s="223"/>
      <c r="P831" s="388"/>
      <c r="Q831" s="223"/>
      <c r="R831" s="223"/>
      <c r="S831" s="223"/>
      <c r="T831" s="42"/>
      <c r="U831" s="223"/>
      <c r="V831" s="223"/>
      <c r="W831" s="223"/>
      <c r="X831" s="223"/>
      <c r="Y831" s="223"/>
      <c r="Z831" s="223"/>
      <c r="AA831" s="223"/>
      <c r="AB831" s="223"/>
      <c r="AC831" s="223"/>
      <c r="AD831" s="223"/>
      <c r="AE831" s="223"/>
      <c r="AF831" s="223"/>
      <c r="AG831" s="223"/>
      <c r="AH831" s="223"/>
      <c r="AI831" s="223"/>
      <c r="AJ831" s="223"/>
      <c r="AK831" s="223"/>
    </row>
    <row r="832" spans="1:37" ht="12.75" customHeight="1" x14ac:dyDescent="0.25">
      <c r="A832" s="223"/>
      <c r="B832" s="44"/>
      <c r="C832" s="223"/>
      <c r="D832" s="223"/>
      <c r="E832" s="223"/>
      <c r="F832" s="368"/>
      <c r="G832" s="223"/>
      <c r="H832" s="551"/>
      <c r="I832" s="551"/>
      <c r="J832" s="551"/>
      <c r="K832" s="551"/>
      <c r="L832" s="223"/>
      <c r="M832" s="223"/>
      <c r="N832" s="223"/>
      <c r="O832" s="223"/>
      <c r="P832" s="388"/>
      <c r="Q832" s="223"/>
      <c r="R832" s="223"/>
      <c r="S832" s="223"/>
      <c r="T832" s="42"/>
      <c r="U832" s="223"/>
      <c r="V832" s="223"/>
      <c r="W832" s="223"/>
      <c r="X832" s="223"/>
      <c r="Y832" s="223"/>
      <c r="Z832" s="223"/>
      <c r="AA832" s="223"/>
      <c r="AB832" s="223"/>
      <c r="AC832" s="223"/>
      <c r="AD832" s="223"/>
      <c r="AE832" s="223"/>
      <c r="AF832" s="223"/>
      <c r="AG832" s="223"/>
      <c r="AH832" s="223"/>
      <c r="AI832" s="223"/>
      <c r="AJ832" s="223"/>
      <c r="AK832" s="223"/>
    </row>
    <row r="833" spans="1:37" ht="12.75" customHeight="1" x14ac:dyDescent="0.25">
      <c r="A833" s="223"/>
      <c r="B833" s="44"/>
      <c r="C833" s="223"/>
      <c r="D833" s="223"/>
      <c r="E833" s="223"/>
      <c r="F833" s="368"/>
      <c r="G833" s="223"/>
      <c r="H833" s="551"/>
      <c r="I833" s="551"/>
      <c r="J833" s="551"/>
      <c r="K833" s="551"/>
      <c r="L833" s="223"/>
      <c r="M833" s="223"/>
      <c r="N833" s="223"/>
      <c r="O833" s="223"/>
      <c r="P833" s="388"/>
      <c r="Q833" s="223"/>
      <c r="R833" s="223"/>
      <c r="S833" s="223"/>
      <c r="T833" s="42"/>
      <c r="U833" s="223"/>
      <c r="V833" s="223"/>
      <c r="W833" s="223"/>
      <c r="X833" s="223"/>
      <c r="Y833" s="223"/>
      <c r="Z833" s="223"/>
      <c r="AA833" s="223"/>
      <c r="AB833" s="223"/>
      <c r="AC833" s="223"/>
      <c r="AD833" s="223"/>
      <c r="AE833" s="223"/>
      <c r="AF833" s="223"/>
      <c r="AG833" s="223"/>
      <c r="AH833" s="223"/>
      <c r="AI833" s="223"/>
      <c r="AJ833" s="223"/>
      <c r="AK833" s="223"/>
    </row>
    <row r="834" spans="1:37" ht="12.75" customHeight="1" x14ac:dyDescent="0.25">
      <c r="A834" s="223"/>
      <c r="B834" s="44"/>
      <c r="C834" s="223"/>
      <c r="D834" s="223"/>
      <c r="E834" s="223"/>
      <c r="F834" s="368"/>
      <c r="G834" s="223"/>
      <c r="H834" s="551"/>
      <c r="I834" s="551"/>
      <c r="J834" s="551"/>
      <c r="K834" s="551"/>
      <c r="L834" s="223"/>
      <c r="M834" s="223"/>
      <c r="N834" s="223"/>
      <c r="O834" s="223"/>
      <c r="P834" s="388"/>
      <c r="Q834" s="223"/>
      <c r="R834" s="223"/>
      <c r="S834" s="223"/>
      <c r="T834" s="42"/>
      <c r="U834" s="223"/>
      <c r="V834" s="223"/>
      <c r="W834" s="223"/>
      <c r="X834" s="223"/>
      <c r="Y834" s="223"/>
      <c r="Z834" s="223"/>
      <c r="AA834" s="223"/>
      <c r="AB834" s="223"/>
      <c r="AC834" s="223"/>
      <c r="AD834" s="223"/>
      <c r="AE834" s="223"/>
      <c r="AF834" s="223"/>
      <c r="AG834" s="223"/>
      <c r="AH834" s="223"/>
      <c r="AI834" s="223"/>
      <c r="AJ834" s="223"/>
      <c r="AK834" s="223"/>
    </row>
    <row r="835" spans="1:37" ht="12.75" customHeight="1" x14ac:dyDescent="0.25">
      <c r="A835" s="223"/>
      <c r="B835" s="44"/>
      <c r="C835" s="223"/>
      <c r="D835" s="223"/>
      <c r="E835" s="223"/>
      <c r="F835" s="368"/>
      <c r="G835" s="223"/>
      <c r="H835" s="551"/>
      <c r="I835" s="551"/>
      <c r="J835" s="551"/>
      <c r="K835" s="551"/>
      <c r="L835" s="223"/>
      <c r="M835" s="223"/>
      <c r="N835" s="223"/>
      <c r="O835" s="223"/>
      <c r="P835" s="388"/>
      <c r="Q835" s="223"/>
      <c r="R835" s="223"/>
      <c r="S835" s="223"/>
      <c r="T835" s="42"/>
      <c r="U835" s="223"/>
      <c r="V835" s="223"/>
      <c r="W835" s="223"/>
      <c r="X835" s="223"/>
      <c r="Y835" s="223"/>
      <c r="Z835" s="223"/>
      <c r="AA835" s="223"/>
      <c r="AB835" s="223"/>
      <c r="AC835" s="223"/>
      <c r="AD835" s="223"/>
      <c r="AE835" s="223"/>
      <c r="AF835" s="223"/>
      <c r="AG835" s="223"/>
      <c r="AH835" s="223"/>
      <c r="AI835" s="223"/>
      <c r="AJ835" s="223"/>
      <c r="AK835" s="223"/>
    </row>
    <row r="836" spans="1:37" ht="12.75" customHeight="1" x14ac:dyDescent="0.25">
      <c r="A836" s="223"/>
      <c r="B836" s="44"/>
      <c r="C836" s="223"/>
      <c r="D836" s="223"/>
      <c r="E836" s="223"/>
      <c r="F836" s="368"/>
      <c r="G836" s="223"/>
      <c r="H836" s="551"/>
      <c r="I836" s="551"/>
      <c r="J836" s="551"/>
      <c r="K836" s="551"/>
      <c r="L836" s="223"/>
      <c r="M836" s="223"/>
      <c r="N836" s="223"/>
      <c r="O836" s="223"/>
      <c r="P836" s="388"/>
      <c r="Q836" s="223"/>
      <c r="R836" s="223"/>
      <c r="S836" s="223"/>
      <c r="T836" s="42"/>
      <c r="U836" s="223"/>
      <c r="V836" s="223"/>
      <c r="W836" s="223"/>
      <c r="X836" s="223"/>
      <c r="Y836" s="223"/>
      <c r="Z836" s="223"/>
      <c r="AA836" s="223"/>
      <c r="AB836" s="223"/>
      <c r="AC836" s="223"/>
      <c r="AD836" s="223"/>
      <c r="AE836" s="223"/>
      <c r="AF836" s="223"/>
      <c r="AG836" s="223"/>
      <c r="AH836" s="223"/>
      <c r="AI836" s="223"/>
      <c r="AJ836" s="223"/>
      <c r="AK836" s="223"/>
    </row>
    <row r="837" spans="1:37" ht="12.75" customHeight="1" x14ac:dyDescent="0.25">
      <c r="A837" s="223"/>
      <c r="B837" s="44"/>
      <c r="C837" s="223"/>
      <c r="D837" s="223"/>
      <c r="E837" s="223"/>
      <c r="F837" s="368"/>
      <c r="G837" s="223"/>
      <c r="H837" s="551"/>
      <c r="I837" s="551"/>
      <c r="J837" s="551"/>
      <c r="K837" s="551"/>
      <c r="L837" s="223"/>
      <c r="M837" s="223"/>
      <c r="N837" s="223"/>
      <c r="O837" s="223"/>
      <c r="P837" s="388"/>
      <c r="Q837" s="223"/>
      <c r="R837" s="223"/>
      <c r="S837" s="223"/>
      <c r="T837" s="42"/>
      <c r="U837" s="223"/>
      <c r="V837" s="223"/>
      <c r="W837" s="223"/>
      <c r="X837" s="223"/>
      <c r="Y837" s="223"/>
      <c r="Z837" s="223"/>
      <c r="AA837" s="223"/>
      <c r="AB837" s="223"/>
      <c r="AC837" s="223"/>
      <c r="AD837" s="223"/>
      <c r="AE837" s="223"/>
      <c r="AF837" s="223"/>
      <c r="AG837" s="223"/>
      <c r="AH837" s="223"/>
      <c r="AI837" s="223"/>
      <c r="AJ837" s="223"/>
      <c r="AK837" s="223"/>
    </row>
    <row r="838" spans="1:37" ht="12.75" customHeight="1" x14ac:dyDescent="0.25">
      <c r="A838" s="223"/>
      <c r="B838" s="44"/>
      <c r="C838" s="223"/>
      <c r="D838" s="223"/>
      <c r="E838" s="223"/>
      <c r="F838" s="368"/>
      <c r="G838" s="223"/>
      <c r="H838" s="551"/>
      <c r="I838" s="551"/>
      <c r="J838" s="551"/>
      <c r="K838" s="551"/>
      <c r="L838" s="223"/>
      <c r="M838" s="223"/>
      <c r="N838" s="223"/>
      <c r="O838" s="223"/>
      <c r="P838" s="388"/>
      <c r="Q838" s="223"/>
      <c r="R838" s="223"/>
      <c r="S838" s="223"/>
      <c r="T838" s="42"/>
      <c r="U838" s="223"/>
      <c r="V838" s="223"/>
      <c r="W838" s="223"/>
      <c r="X838" s="223"/>
      <c r="Y838" s="223"/>
      <c r="Z838" s="223"/>
      <c r="AA838" s="223"/>
      <c r="AB838" s="223"/>
      <c r="AC838" s="223"/>
      <c r="AD838" s="223"/>
      <c r="AE838" s="223"/>
      <c r="AF838" s="223"/>
      <c r="AG838" s="223"/>
      <c r="AH838" s="223"/>
      <c r="AI838" s="223"/>
      <c r="AJ838" s="223"/>
      <c r="AK838" s="223"/>
    </row>
    <row r="839" spans="1:37" ht="12.75" customHeight="1" x14ac:dyDescent="0.25">
      <c r="A839" s="223"/>
      <c r="B839" s="44"/>
      <c r="C839" s="223"/>
      <c r="D839" s="223"/>
      <c r="E839" s="223"/>
      <c r="F839" s="368"/>
      <c r="G839" s="223"/>
      <c r="H839" s="551"/>
      <c r="I839" s="551"/>
      <c r="J839" s="551"/>
      <c r="K839" s="551"/>
      <c r="L839" s="223"/>
      <c r="M839" s="223"/>
      <c r="N839" s="223"/>
      <c r="O839" s="223"/>
      <c r="P839" s="388"/>
      <c r="Q839" s="223"/>
      <c r="R839" s="223"/>
      <c r="S839" s="223"/>
      <c r="T839" s="42"/>
      <c r="U839" s="223"/>
      <c r="V839" s="223"/>
      <c r="W839" s="223"/>
      <c r="X839" s="223"/>
      <c r="Y839" s="223"/>
      <c r="Z839" s="223"/>
      <c r="AA839" s="223"/>
      <c r="AB839" s="223"/>
      <c r="AC839" s="223"/>
      <c r="AD839" s="223"/>
      <c r="AE839" s="223"/>
      <c r="AF839" s="223"/>
      <c r="AG839" s="223"/>
      <c r="AH839" s="223"/>
      <c r="AI839" s="223"/>
      <c r="AJ839" s="223"/>
      <c r="AK839" s="223"/>
    </row>
    <row r="840" spans="1:37" ht="12.75" customHeight="1" x14ac:dyDescent="0.25">
      <c r="A840" s="223"/>
      <c r="B840" s="44"/>
      <c r="C840" s="223"/>
      <c r="D840" s="223"/>
      <c r="E840" s="223"/>
      <c r="F840" s="368"/>
      <c r="G840" s="223"/>
      <c r="H840" s="551"/>
      <c r="I840" s="551"/>
      <c r="J840" s="551"/>
      <c r="K840" s="551"/>
      <c r="L840" s="223"/>
      <c r="M840" s="223"/>
      <c r="N840" s="223"/>
      <c r="O840" s="223"/>
      <c r="P840" s="388"/>
      <c r="Q840" s="223"/>
      <c r="R840" s="223"/>
      <c r="S840" s="223"/>
      <c r="T840" s="42"/>
      <c r="U840" s="223"/>
      <c r="V840" s="223"/>
      <c r="W840" s="223"/>
      <c r="X840" s="223"/>
      <c r="Y840" s="223"/>
      <c r="Z840" s="223"/>
      <c r="AA840" s="223"/>
      <c r="AB840" s="223"/>
      <c r="AC840" s="223"/>
      <c r="AD840" s="223"/>
      <c r="AE840" s="223"/>
      <c r="AF840" s="223"/>
      <c r="AG840" s="223"/>
      <c r="AH840" s="223"/>
      <c r="AI840" s="223"/>
      <c r="AJ840" s="223"/>
      <c r="AK840" s="223"/>
    </row>
    <row r="841" spans="1:37" ht="12.75" customHeight="1" x14ac:dyDescent="0.25">
      <c r="A841" s="223"/>
      <c r="B841" s="44"/>
      <c r="C841" s="223"/>
      <c r="D841" s="223"/>
      <c r="E841" s="223"/>
      <c r="F841" s="368"/>
      <c r="G841" s="223"/>
      <c r="H841" s="551"/>
      <c r="I841" s="551"/>
      <c r="J841" s="551"/>
      <c r="K841" s="551"/>
      <c r="L841" s="223"/>
      <c r="M841" s="223"/>
      <c r="N841" s="223"/>
      <c r="O841" s="223"/>
      <c r="P841" s="388"/>
      <c r="Q841" s="223"/>
      <c r="R841" s="223"/>
      <c r="S841" s="223"/>
      <c r="T841" s="42"/>
      <c r="U841" s="223"/>
      <c r="V841" s="223"/>
      <c r="W841" s="223"/>
      <c r="X841" s="223"/>
      <c r="Y841" s="223"/>
      <c r="Z841" s="223"/>
      <c r="AA841" s="223"/>
      <c r="AB841" s="223"/>
      <c r="AC841" s="223"/>
      <c r="AD841" s="223"/>
      <c r="AE841" s="223"/>
      <c r="AF841" s="223"/>
      <c r="AG841" s="223"/>
      <c r="AH841" s="223"/>
      <c r="AI841" s="223"/>
      <c r="AJ841" s="223"/>
      <c r="AK841" s="223"/>
    </row>
    <row r="842" spans="1:37" ht="12.75" customHeight="1" x14ac:dyDescent="0.25">
      <c r="A842" s="223"/>
      <c r="B842" s="44"/>
      <c r="C842" s="223"/>
      <c r="D842" s="223"/>
      <c r="E842" s="223"/>
      <c r="F842" s="368"/>
      <c r="G842" s="223"/>
      <c r="H842" s="551"/>
      <c r="I842" s="551"/>
      <c r="J842" s="551"/>
      <c r="K842" s="551"/>
      <c r="L842" s="223"/>
      <c r="M842" s="223"/>
      <c r="N842" s="223"/>
      <c r="O842" s="223"/>
      <c r="P842" s="388"/>
      <c r="Q842" s="223"/>
      <c r="R842" s="223"/>
      <c r="S842" s="223"/>
      <c r="T842" s="42"/>
      <c r="U842" s="223"/>
      <c r="V842" s="223"/>
      <c r="W842" s="223"/>
      <c r="X842" s="223"/>
      <c r="Y842" s="223"/>
      <c r="Z842" s="223"/>
      <c r="AA842" s="223"/>
      <c r="AB842" s="223"/>
      <c r="AC842" s="223"/>
      <c r="AD842" s="223"/>
      <c r="AE842" s="223"/>
      <c r="AF842" s="223"/>
      <c r="AG842" s="223"/>
      <c r="AH842" s="223"/>
      <c r="AI842" s="223"/>
      <c r="AJ842" s="223"/>
      <c r="AK842" s="223"/>
    </row>
    <row r="843" spans="1:37" ht="12.75" customHeight="1" x14ac:dyDescent="0.25">
      <c r="A843" s="223"/>
      <c r="B843" s="44"/>
      <c r="C843" s="223"/>
      <c r="D843" s="223"/>
      <c r="E843" s="223"/>
      <c r="F843" s="368"/>
      <c r="G843" s="223"/>
      <c r="H843" s="551"/>
      <c r="I843" s="551"/>
      <c r="J843" s="551"/>
      <c r="K843" s="551"/>
      <c r="L843" s="223"/>
      <c r="M843" s="223"/>
      <c r="N843" s="223"/>
      <c r="O843" s="223"/>
      <c r="P843" s="388"/>
      <c r="Q843" s="223"/>
      <c r="R843" s="223"/>
      <c r="S843" s="223"/>
      <c r="T843" s="42"/>
      <c r="U843" s="223"/>
      <c r="V843" s="223"/>
      <c r="W843" s="223"/>
      <c r="X843" s="223"/>
      <c r="Y843" s="223"/>
      <c r="Z843" s="223"/>
      <c r="AA843" s="223"/>
      <c r="AB843" s="223"/>
      <c r="AC843" s="223"/>
      <c r="AD843" s="223"/>
      <c r="AE843" s="223"/>
      <c r="AF843" s="223"/>
      <c r="AG843" s="223"/>
      <c r="AH843" s="223"/>
      <c r="AI843" s="223"/>
      <c r="AJ843" s="223"/>
      <c r="AK843" s="223"/>
    </row>
    <row r="844" spans="1:37" ht="12.75" customHeight="1" x14ac:dyDescent="0.25">
      <c r="A844" s="223"/>
      <c r="B844" s="44"/>
      <c r="C844" s="223"/>
      <c r="D844" s="223"/>
      <c r="E844" s="223"/>
      <c r="F844" s="368"/>
      <c r="G844" s="223"/>
      <c r="H844" s="551"/>
      <c r="I844" s="551"/>
      <c r="J844" s="551"/>
      <c r="K844" s="551"/>
      <c r="L844" s="223"/>
      <c r="M844" s="223"/>
      <c r="N844" s="223"/>
      <c r="O844" s="223"/>
      <c r="P844" s="388"/>
      <c r="Q844" s="223"/>
      <c r="R844" s="223"/>
      <c r="S844" s="223"/>
      <c r="T844" s="42"/>
      <c r="U844" s="223"/>
      <c r="V844" s="223"/>
      <c r="W844" s="223"/>
      <c r="X844" s="223"/>
      <c r="Y844" s="223"/>
      <c r="Z844" s="223"/>
      <c r="AA844" s="223"/>
      <c r="AB844" s="223"/>
      <c r="AC844" s="223"/>
      <c r="AD844" s="223"/>
      <c r="AE844" s="223"/>
      <c r="AF844" s="223"/>
      <c r="AG844" s="223"/>
      <c r="AH844" s="223"/>
      <c r="AI844" s="223"/>
      <c r="AJ844" s="223"/>
      <c r="AK844" s="223"/>
    </row>
    <row r="845" spans="1:37" ht="12.75" customHeight="1" x14ac:dyDescent="0.25">
      <c r="A845" s="223"/>
      <c r="B845" s="44"/>
      <c r="C845" s="223"/>
      <c r="D845" s="223"/>
      <c r="E845" s="223"/>
      <c r="F845" s="368"/>
      <c r="G845" s="223"/>
      <c r="H845" s="551"/>
      <c r="I845" s="551"/>
      <c r="J845" s="551"/>
      <c r="K845" s="551"/>
      <c r="L845" s="223"/>
      <c r="M845" s="223"/>
      <c r="N845" s="223"/>
      <c r="O845" s="223"/>
      <c r="P845" s="388"/>
      <c r="Q845" s="223"/>
      <c r="R845" s="223"/>
      <c r="S845" s="223"/>
      <c r="T845" s="42"/>
      <c r="U845" s="223"/>
      <c r="V845" s="223"/>
      <c r="W845" s="223"/>
      <c r="X845" s="223"/>
      <c r="Y845" s="223"/>
      <c r="Z845" s="223"/>
      <c r="AA845" s="223"/>
      <c r="AB845" s="223"/>
      <c r="AC845" s="223"/>
      <c r="AD845" s="223"/>
      <c r="AE845" s="223"/>
      <c r="AF845" s="223"/>
      <c r="AG845" s="223"/>
      <c r="AH845" s="223"/>
      <c r="AI845" s="223"/>
      <c r="AJ845" s="223"/>
      <c r="AK845" s="223"/>
    </row>
    <row r="846" spans="1:37" ht="12.75" customHeight="1" x14ac:dyDescent="0.25">
      <c r="A846" s="223"/>
      <c r="B846" s="44"/>
      <c r="C846" s="223"/>
      <c r="D846" s="223"/>
      <c r="E846" s="223"/>
      <c r="F846" s="368"/>
      <c r="G846" s="223"/>
      <c r="H846" s="551"/>
      <c r="I846" s="551"/>
      <c r="J846" s="551"/>
      <c r="K846" s="551"/>
      <c r="L846" s="223"/>
      <c r="M846" s="223"/>
      <c r="N846" s="223"/>
      <c r="O846" s="223"/>
      <c r="P846" s="388"/>
      <c r="Q846" s="223"/>
      <c r="R846" s="223"/>
      <c r="S846" s="223"/>
      <c r="T846" s="42"/>
      <c r="U846" s="223"/>
      <c r="V846" s="223"/>
      <c r="W846" s="223"/>
      <c r="X846" s="223"/>
      <c r="Y846" s="223"/>
      <c r="Z846" s="223"/>
      <c r="AA846" s="223"/>
      <c r="AB846" s="223"/>
      <c r="AC846" s="223"/>
      <c r="AD846" s="223"/>
      <c r="AE846" s="223"/>
      <c r="AF846" s="223"/>
      <c r="AG846" s="223"/>
      <c r="AH846" s="223"/>
      <c r="AI846" s="223"/>
      <c r="AJ846" s="223"/>
      <c r="AK846" s="223"/>
    </row>
    <row r="847" spans="1:37" ht="12.75" customHeight="1" x14ac:dyDescent="0.25">
      <c r="A847" s="223"/>
      <c r="B847" s="44"/>
      <c r="C847" s="223"/>
      <c r="D847" s="223"/>
      <c r="E847" s="223"/>
      <c r="F847" s="368"/>
      <c r="G847" s="223"/>
      <c r="H847" s="551"/>
      <c r="I847" s="551"/>
      <c r="J847" s="551"/>
      <c r="K847" s="551"/>
      <c r="L847" s="223"/>
      <c r="M847" s="223"/>
      <c r="N847" s="223"/>
      <c r="O847" s="223"/>
      <c r="P847" s="388"/>
      <c r="Q847" s="223"/>
      <c r="R847" s="223"/>
      <c r="S847" s="223"/>
      <c r="T847" s="42"/>
      <c r="U847" s="223"/>
      <c r="V847" s="223"/>
      <c r="W847" s="223"/>
      <c r="X847" s="223"/>
      <c r="Y847" s="223"/>
      <c r="Z847" s="223"/>
      <c r="AA847" s="223"/>
      <c r="AB847" s="223"/>
      <c r="AC847" s="223"/>
      <c r="AD847" s="223"/>
      <c r="AE847" s="223"/>
      <c r="AF847" s="223"/>
      <c r="AG847" s="223"/>
      <c r="AH847" s="223"/>
      <c r="AI847" s="223"/>
      <c r="AJ847" s="223"/>
      <c r="AK847" s="223"/>
    </row>
    <row r="848" spans="1:37" ht="12.75" customHeight="1" x14ac:dyDescent="0.25">
      <c r="A848" s="223"/>
      <c r="B848" s="44"/>
      <c r="C848" s="223"/>
      <c r="D848" s="223"/>
      <c r="E848" s="223"/>
      <c r="F848" s="368"/>
      <c r="G848" s="223"/>
      <c r="H848" s="551"/>
      <c r="I848" s="551"/>
      <c r="J848" s="551"/>
      <c r="K848" s="551"/>
      <c r="L848" s="223"/>
      <c r="M848" s="223"/>
      <c r="N848" s="223"/>
      <c r="O848" s="223"/>
      <c r="P848" s="388"/>
      <c r="Q848" s="223"/>
      <c r="R848" s="223"/>
      <c r="S848" s="223"/>
      <c r="T848" s="42"/>
      <c r="U848" s="223"/>
      <c r="V848" s="223"/>
      <c r="W848" s="223"/>
      <c r="X848" s="223"/>
      <c r="Y848" s="223"/>
      <c r="Z848" s="223"/>
      <c r="AA848" s="223"/>
      <c r="AB848" s="223"/>
      <c r="AC848" s="223"/>
      <c r="AD848" s="223"/>
      <c r="AE848" s="223"/>
      <c r="AF848" s="223"/>
      <c r="AG848" s="223"/>
      <c r="AH848" s="223"/>
      <c r="AI848" s="223"/>
      <c r="AJ848" s="223"/>
      <c r="AK848" s="223"/>
    </row>
    <row r="849" spans="1:37" ht="12.75" customHeight="1" x14ac:dyDescent="0.25">
      <c r="A849" s="223"/>
      <c r="B849" s="44"/>
      <c r="C849" s="223"/>
      <c r="D849" s="223"/>
      <c r="E849" s="223"/>
      <c r="F849" s="368"/>
      <c r="G849" s="223"/>
      <c r="H849" s="551"/>
      <c r="I849" s="551"/>
      <c r="J849" s="551"/>
      <c r="K849" s="551"/>
      <c r="L849" s="223"/>
      <c r="M849" s="223"/>
      <c r="N849" s="223"/>
      <c r="O849" s="223"/>
      <c r="P849" s="388"/>
      <c r="Q849" s="223"/>
      <c r="R849" s="223"/>
      <c r="S849" s="223"/>
      <c r="T849" s="42"/>
      <c r="U849" s="223"/>
      <c r="V849" s="223"/>
      <c r="W849" s="223"/>
      <c r="X849" s="223"/>
      <c r="Y849" s="223"/>
      <c r="Z849" s="223"/>
      <c r="AA849" s="223"/>
      <c r="AB849" s="223"/>
      <c r="AC849" s="223"/>
      <c r="AD849" s="223"/>
      <c r="AE849" s="223"/>
      <c r="AF849" s="223"/>
      <c r="AG849" s="223"/>
      <c r="AH849" s="223"/>
      <c r="AI849" s="223"/>
      <c r="AJ849" s="223"/>
      <c r="AK849" s="223"/>
    </row>
    <row r="850" spans="1:37" ht="12.75" customHeight="1" x14ac:dyDescent="0.25">
      <c r="A850" s="223"/>
      <c r="B850" s="44"/>
      <c r="C850" s="223"/>
      <c r="D850" s="223"/>
      <c r="E850" s="223"/>
      <c r="F850" s="368"/>
      <c r="G850" s="223"/>
      <c r="H850" s="551"/>
      <c r="I850" s="551"/>
      <c r="J850" s="551"/>
      <c r="K850" s="551"/>
      <c r="L850" s="223"/>
      <c r="M850" s="223"/>
      <c r="N850" s="223"/>
      <c r="O850" s="223"/>
      <c r="P850" s="388"/>
      <c r="Q850" s="223"/>
      <c r="R850" s="223"/>
      <c r="S850" s="223"/>
      <c r="T850" s="42"/>
      <c r="U850" s="223"/>
      <c r="V850" s="223"/>
      <c r="W850" s="223"/>
      <c r="X850" s="223"/>
      <c r="Y850" s="223"/>
      <c r="Z850" s="223"/>
      <c r="AA850" s="223"/>
      <c r="AB850" s="223"/>
      <c r="AC850" s="223"/>
      <c r="AD850" s="223"/>
      <c r="AE850" s="223"/>
      <c r="AF850" s="223"/>
      <c r="AG850" s="223"/>
      <c r="AH850" s="223"/>
      <c r="AI850" s="223"/>
      <c r="AJ850" s="223"/>
      <c r="AK850" s="223"/>
    </row>
    <row r="851" spans="1:37" ht="12.75" customHeight="1" x14ac:dyDescent="0.25">
      <c r="A851" s="223"/>
      <c r="B851" s="44"/>
      <c r="C851" s="223"/>
      <c r="D851" s="223"/>
      <c r="E851" s="223"/>
      <c r="F851" s="368"/>
      <c r="G851" s="223"/>
      <c r="H851" s="551"/>
      <c r="I851" s="551"/>
      <c r="J851" s="551"/>
      <c r="K851" s="551"/>
      <c r="L851" s="223"/>
      <c r="M851" s="223"/>
      <c r="N851" s="223"/>
      <c r="O851" s="223"/>
      <c r="P851" s="388"/>
      <c r="Q851" s="223"/>
      <c r="R851" s="223"/>
      <c r="S851" s="223"/>
      <c r="T851" s="42"/>
      <c r="U851" s="223"/>
      <c r="V851" s="223"/>
      <c r="W851" s="223"/>
      <c r="X851" s="223"/>
      <c r="Y851" s="223"/>
      <c r="Z851" s="223"/>
      <c r="AA851" s="223"/>
      <c r="AB851" s="223"/>
      <c r="AC851" s="223"/>
      <c r="AD851" s="223"/>
      <c r="AE851" s="223"/>
      <c r="AF851" s="223"/>
      <c r="AG851" s="223"/>
      <c r="AH851" s="223"/>
      <c r="AI851" s="223"/>
      <c r="AJ851" s="223"/>
      <c r="AK851" s="223"/>
    </row>
    <row r="852" spans="1:37" ht="12.75" customHeight="1" x14ac:dyDescent="0.25">
      <c r="A852" s="223"/>
      <c r="B852" s="44"/>
      <c r="C852" s="223"/>
      <c r="D852" s="223"/>
      <c r="E852" s="223"/>
      <c r="F852" s="368"/>
      <c r="G852" s="223"/>
      <c r="H852" s="551"/>
      <c r="I852" s="551"/>
      <c r="J852" s="551"/>
      <c r="K852" s="551"/>
      <c r="L852" s="223"/>
      <c r="M852" s="223"/>
      <c r="N852" s="223"/>
      <c r="O852" s="223"/>
      <c r="P852" s="388"/>
      <c r="Q852" s="223"/>
      <c r="R852" s="223"/>
      <c r="S852" s="223"/>
      <c r="T852" s="42"/>
      <c r="U852" s="223"/>
      <c r="V852" s="223"/>
      <c r="W852" s="223"/>
      <c r="X852" s="223"/>
      <c r="Y852" s="223"/>
      <c r="Z852" s="223"/>
      <c r="AA852" s="223"/>
      <c r="AB852" s="223"/>
      <c r="AC852" s="223"/>
      <c r="AD852" s="223"/>
      <c r="AE852" s="223"/>
      <c r="AF852" s="223"/>
      <c r="AG852" s="223"/>
      <c r="AH852" s="223"/>
      <c r="AI852" s="223"/>
      <c r="AJ852" s="223"/>
      <c r="AK852" s="223"/>
    </row>
    <row r="853" spans="1:37" ht="12.75" customHeight="1" x14ac:dyDescent="0.25">
      <c r="A853" s="223"/>
      <c r="B853" s="44"/>
      <c r="C853" s="223"/>
      <c r="D853" s="223"/>
      <c r="E853" s="223"/>
      <c r="F853" s="368"/>
      <c r="G853" s="223"/>
      <c r="H853" s="551"/>
      <c r="I853" s="551"/>
      <c r="J853" s="551"/>
      <c r="K853" s="551"/>
      <c r="L853" s="223"/>
      <c r="M853" s="223"/>
      <c r="N853" s="223"/>
      <c r="O853" s="223"/>
      <c r="P853" s="388"/>
      <c r="Q853" s="223"/>
      <c r="R853" s="223"/>
      <c r="S853" s="223"/>
      <c r="T853" s="42"/>
      <c r="U853" s="223"/>
      <c r="V853" s="223"/>
      <c r="W853" s="223"/>
      <c r="X853" s="223"/>
      <c r="Y853" s="223"/>
      <c r="Z853" s="223"/>
      <c r="AA853" s="223"/>
      <c r="AB853" s="223"/>
      <c r="AC853" s="223"/>
      <c r="AD853" s="223"/>
      <c r="AE853" s="223"/>
      <c r="AF853" s="223"/>
      <c r="AG853" s="223"/>
      <c r="AH853" s="223"/>
      <c r="AI853" s="223"/>
      <c r="AJ853" s="223"/>
      <c r="AK853" s="223"/>
    </row>
    <row r="854" spans="1:37" ht="12.75" customHeight="1" x14ac:dyDescent="0.25">
      <c r="A854" s="223"/>
      <c r="B854" s="44"/>
      <c r="C854" s="223"/>
      <c r="D854" s="223"/>
      <c r="E854" s="223"/>
      <c r="F854" s="368"/>
      <c r="G854" s="223"/>
      <c r="H854" s="551"/>
      <c r="I854" s="551"/>
      <c r="J854" s="551"/>
      <c r="K854" s="551"/>
      <c r="L854" s="223"/>
      <c r="M854" s="223"/>
      <c r="N854" s="223"/>
      <c r="O854" s="223"/>
      <c r="P854" s="388"/>
      <c r="Q854" s="223"/>
      <c r="R854" s="223"/>
      <c r="S854" s="223"/>
      <c r="T854" s="42"/>
      <c r="U854" s="223"/>
      <c r="V854" s="223"/>
      <c r="W854" s="223"/>
      <c r="X854" s="223"/>
      <c r="Y854" s="223"/>
      <c r="Z854" s="223"/>
      <c r="AA854" s="223"/>
      <c r="AB854" s="223"/>
      <c r="AC854" s="223"/>
      <c r="AD854" s="223"/>
      <c r="AE854" s="223"/>
      <c r="AF854" s="223"/>
      <c r="AG854" s="223"/>
      <c r="AH854" s="223"/>
      <c r="AI854" s="223"/>
      <c r="AJ854" s="223"/>
      <c r="AK854" s="223"/>
    </row>
    <row r="855" spans="1:37" ht="12.75" customHeight="1" x14ac:dyDescent="0.25">
      <c r="A855" s="223"/>
      <c r="B855" s="44"/>
      <c r="C855" s="223"/>
      <c r="D855" s="223"/>
      <c r="E855" s="223"/>
      <c r="F855" s="368"/>
      <c r="G855" s="223"/>
      <c r="H855" s="551"/>
      <c r="I855" s="551"/>
      <c r="J855" s="551"/>
      <c r="K855" s="551"/>
      <c r="L855" s="223"/>
      <c r="M855" s="223"/>
      <c r="N855" s="223"/>
      <c r="O855" s="223"/>
      <c r="P855" s="388"/>
      <c r="Q855" s="223"/>
      <c r="R855" s="223"/>
      <c r="S855" s="223"/>
      <c r="T855" s="42"/>
      <c r="U855" s="223"/>
      <c r="V855" s="223"/>
      <c r="W855" s="223"/>
      <c r="X855" s="223"/>
      <c r="Y855" s="223"/>
      <c r="Z855" s="223"/>
      <c r="AA855" s="223"/>
      <c r="AB855" s="223"/>
      <c r="AC855" s="223"/>
      <c r="AD855" s="223"/>
      <c r="AE855" s="223"/>
      <c r="AF855" s="223"/>
      <c r="AG855" s="223"/>
      <c r="AH855" s="223"/>
      <c r="AI855" s="223"/>
      <c r="AJ855" s="223"/>
      <c r="AK855" s="223"/>
    </row>
    <row r="856" spans="1:37" ht="12.75" customHeight="1" x14ac:dyDescent="0.25">
      <c r="A856" s="223"/>
      <c r="B856" s="44"/>
      <c r="C856" s="223"/>
      <c r="D856" s="223"/>
      <c r="E856" s="223"/>
      <c r="F856" s="368"/>
      <c r="G856" s="223"/>
      <c r="H856" s="551"/>
      <c r="I856" s="551"/>
      <c r="J856" s="551"/>
      <c r="K856" s="551"/>
      <c r="L856" s="223"/>
      <c r="M856" s="223"/>
      <c r="N856" s="223"/>
      <c r="O856" s="223"/>
      <c r="P856" s="388"/>
      <c r="Q856" s="223"/>
      <c r="R856" s="223"/>
      <c r="S856" s="223"/>
      <c r="T856" s="42"/>
      <c r="U856" s="223"/>
      <c r="V856" s="223"/>
      <c r="W856" s="223"/>
      <c r="X856" s="223"/>
      <c r="Y856" s="223"/>
      <c r="Z856" s="223"/>
      <c r="AA856" s="223"/>
      <c r="AB856" s="223"/>
      <c r="AC856" s="223"/>
      <c r="AD856" s="223"/>
      <c r="AE856" s="223"/>
      <c r="AF856" s="223"/>
      <c r="AG856" s="223"/>
      <c r="AH856" s="223"/>
      <c r="AI856" s="223"/>
      <c r="AJ856" s="223"/>
      <c r="AK856" s="223"/>
    </row>
    <row r="857" spans="1:37" ht="12.75" customHeight="1" x14ac:dyDescent="0.25">
      <c r="A857" s="223"/>
      <c r="B857" s="44"/>
      <c r="C857" s="223"/>
      <c r="D857" s="223"/>
      <c r="E857" s="223"/>
      <c r="F857" s="368"/>
      <c r="G857" s="223"/>
      <c r="H857" s="551"/>
      <c r="I857" s="551"/>
      <c r="J857" s="551"/>
      <c r="K857" s="551"/>
      <c r="L857" s="223"/>
      <c r="M857" s="223"/>
      <c r="N857" s="223"/>
      <c r="O857" s="223"/>
      <c r="P857" s="388"/>
      <c r="Q857" s="223"/>
      <c r="R857" s="223"/>
      <c r="S857" s="223"/>
      <c r="T857" s="42"/>
      <c r="U857" s="223"/>
      <c r="V857" s="223"/>
      <c r="W857" s="223"/>
      <c r="X857" s="223"/>
      <c r="Y857" s="223"/>
      <c r="Z857" s="223"/>
      <c r="AA857" s="223"/>
      <c r="AB857" s="223"/>
      <c r="AC857" s="223"/>
      <c r="AD857" s="223"/>
      <c r="AE857" s="223"/>
      <c r="AF857" s="223"/>
      <c r="AG857" s="223"/>
      <c r="AH857" s="223"/>
      <c r="AI857" s="223"/>
      <c r="AJ857" s="223"/>
      <c r="AK857" s="223"/>
    </row>
    <row r="858" spans="1:37" ht="12.75" customHeight="1" x14ac:dyDescent="0.25">
      <c r="A858" s="223"/>
      <c r="B858" s="44"/>
      <c r="C858" s="223"/>
      <c r="D858" s="223"/>
      <c r="E858" s="223"/>
      <c r="F858" s="368"/>
      <c r="G858" s="223"/>
      <c r="H858" s="551"/>
      <c r="I858" s="551"/>
      <c r="J858" s="551"/>
      <c r="K858" s="551"/>
      <c r="L858" s="223"/>
      <c r="M858" s="223"/>
      <c r="N858" s="223"/>
      <c r="O858" s="223"/>
      <c r="P858" s="388"/>
      <c r="Q858" s="223"/>
      <c r="R858" s="223"/>
      <c r="S858" s="223"/>
      <c r="T858" s="42"/>
      <c r="U858" s="223"/>
      <c r="V858" s="223"/>
      <c r="W858" s="223"/>
      <c r="X858" s="223"/>
      <c r="Y858" s="223"/>
      <c r="Z858" s="223"/>
      <c r="AA858" s="223"/>
      <c r="AB858" s="223"/>
      <c r="AC858" s="223"/>
      <c r="AD858" s="223"/>
      <c r="AE858" s="223"/>
      <c r="AF858" s="223"/>
      <c r="AG858" s="223"/>
      <c r="AH858" s="223"/>
      <c r="AI858" s="223"/>
      <c r="AJ858" s="223"/>
      <c r="AK858" s="223"/>
    </row>
    <row r="859" spans="1:37" ht="12.75" customHeight="1" x14ac:dyDescent="0.25">
      <c r="A859" s="223"/>
      <c r="B859" s="44"/>
      <c r="C859" s="223"/>
      <c r="D859" s="223"/>
      <c r="E859" s="223"/>
      <c r="F859" s="368"/>
      <c r="G859" s="223"/>
      <c r="H859" s="551"/>
      <c r="I859" s="551"/>
      <c r="J859" s="551"/>
      <c r="K859" s="551"/>
      <c r="L859" s="223"/>
      <c r="M859" s="223"/>
      <c r="N859" s="223"/>
      <c r="O859" s="223"/>
      <c r="P859" s="388"/>
      <c r="Q859" s="223"/>
      <c r="R859" s="223"/>
      <c r="S859" s="223"/>
      <c r="T859" s="42"/>
      <c r="U859" s="223"/>
      <c r="V859" s="223"/>
      <c r="W859" s="223"/>
      <c r="X859" s="223"/>
      <c r="Y859" s="223"/>
      <c r="Z859" s="223"/>
      <c r="AA859" s="223"/>
      <c r="AB859" s="223"/>
      <c r="AC859" s="223"/>
      <c r="AD859" s="223"/>
      <c r="AE859" s="223"/>
      <c r="AF859" s="223"/>
      <c r="AG859" s="223"/>
      <c r="AH859" s="223"/>
      <c r="AI859" s="223"/>
      <c r="AJ859" s="223"/>
      <c r="AK859" s="223"/>
    </row>
    <row r="860" spans="1:37" ht="12.75" customHeight="1" x14ac:dyDescent="0.25">
      <c r="A860" s="223"/>
      <c r="B860" s="44"/>
      <c r="C860" s="223"/>
      <c r="D860" s="223"/>
      <c r="E860" s="223"/>
      <c r="F860" s="368"/>
      <c r="G860" s="223"/>
      <c r="H860" s="551"/>
      <c r="I860" s="551"/>
      <c r="J860" s="551"/>
      <c r="K860" s="551"/>
      <c r="L860" s="223"/>
      <c r="M860" s="223"/>
      <c r="N860" s="223"/>
      <c r="O860" s="223"/>
      <c r="P860" s="388"/>
      <c r="Q860" s="223"/>
      <c r="R860" s="223"/>
      <c r="S860" s="223"/>
      <c r="T860" s="42"/>
      <c r="U860" s="223"/>
      <c r="V860" s="223"/>
      <c r="W860" s="223"/>
      <c r="X860" s="223"/>
      <c r="Y860" s="223"/>
      <c r="Z860" s="223"/>
      <c r="AA860" s="223"/>
      <c r="AB860" s="223"/>
      <c r="AC860" s="223"/>
      <c r="AD860" s="223"/>
      <c r="AE860" s="223"/>
      <c r="AF860" s="223"/>
      <c r="AG860" s="223"/>
      <c r="AH860" s="223"/>
      <c r="AI860" s="223"/>
      <c r="AJ860" s="223"/>
      <c r="AK860" s="223"/>
    </row>
    <row r="861" spans="1:37" ht="12.75" customHeight="1" x14ac:dyDescent="0.25">
      <c r="A861" s="223"/>
      <c r="B861" s="44"/>
      <c r="C861" s="223"/>
      <c r="D861" s="223"/>
      <c r="E861" s="223"/>
      <c r="F861" s="368"/>
      <c r="G861" s="223"/>
      <c r="H861" s="551"/>
      <c r="I861" s="551"/>
      <c r="J861" s="551"/>
      <c r="K861" s="551"/>
      <c r="L861" s="223"/>
      <c r="M861" s="223"/>
      <c r="N861" s="223"/>
      <c r="O861" s="223"/>
      <c r="P861" s="388"/>
      <c r="Q861" s="223"/>
      <c r="R861" s="223"/>
      <c r="S861" s="223"/>
      <c r="T861" s="42"/>
      <c r="U861" s="223"/>
      <c r="V861" s="223"/>
      <c r="W861" s="223"/>
      <c r="X861" s="223"/>
      <c r="Y861" s="223"/>
      <c r="Z861" s="223"/>
      <c r="AA861" s="223"/>
      <c r="AB861" s="223"/>
      <c r="AC861" s="223"/>
      <c r="AD861" s="223"/>
      <c r="AE861" s="223"/>
      <c r="AF861" s="223"/>
      <c r="AG861" s="223"/>
      <c r="AH861" s="223"/>
      <c r="AI861" s="223"/>
      <c r="AJ861" s="223"/>
      <c r="AK861" s="223"/>
    </row>
    <row r="862" spans="1:37" ht="12.75" customHeight="1" x14ac:dyDescent="0.25">
      <c r="A862" s="223"/>
      <c r="B862" s="44"/>
      <c r="C862" s="223"/>
      <c r="D862" s="223"/>
      <c r="E862" s="223"/>
      <c r="F862" s="368"/>
      <c r="G862" s="223"/>
      <c r="H862" s="551"/>
      <c r="I862" s="551"/>
      <c r="J862" s="551"/>
      <c r="K862" s="551"/>
      <c r="L862" s="223"/>
      <c r="M862" s="223"/>
      <c r="N862" s="223"/>
      <c r="O862" s="223"/>
      <c r="P862" s="388"/>
      <c r="Q862" s="223"/>
      <c r="R862" s="223"/>
      <c r="S862" s="223"/>
      <c r="T862" s="42"/>
      <c r="U862" s="223"/>
      <c r="V862" s="223"/>
      <c r="W862" s="223"/>
      <c r="X862" s="223"/>
      <c r="Y862" s="223"/>
      <c r="Z862" s="223"/>
      <c r="AA862" s="223"/>
      <c r="AB862" s="223"/>
      <c r="AC862" s="223"/>
      <c r="AD862" s="223"/>
      <c r="AE862" s="223"/>
      <c r="AF862" s="223"/>
      <c r="AG862" s="223"/>
      <c r="AH862" s="223"/>
      <c r="AI862" s="223"/>
      <c r="AJ862" s="223"/>
      <c r="AK862" s="223"/>
    </row>
    <row r="863" spans="1:37" ht="12.75" customHeight="1" x14ac:dyDescent="0.25">
      <c r="A863" s="223"/>
      <c r="B863" s="44"/>
      <c r="C863" s="223"/>
      <c r="D863" s="223"/>
      <c r="E863" s="223"/>
      <c r="F863" s="368"/>
      <c r="G863" s="223"/>
      <c r="H863" s="551"/>
      <c r="I863" s="551"/>
      <c r="J863" s="551"/>
      <c r="K863" s="551"/>
      <c r="L863" s="223"/>
      <c r="M863" s="223"/>
      <c r="N863" s="223"/>
      <c r="O863" s="223"/>
      <c r="P863" s="388"/>
      <c r="Q863" s="223"/>
      <c r="R863" s="223"/>
      <c r="S863" s="223"/>
      <c r="T863" s="42"/>
      <c r="U863" s="223"/>
      <c r="V863" s="223"/>
      <c r="W863" s="223"/>
      <c r="X863" s="223"/>
      <c r="Y863" s="223"/>
      <c r="Z863" s="223"/>
      <c r="AA863" s="223"/>
      <c r="AB863" s="223"/>
      <c r="AC863" s="223"/>
      <c r="AD863" s="223"/>
      <c r="AE863" s="223"/>
      <c r="AF863" s="223"/>
      <c r="AG863" s="223"/>
      <c r="AH863" s="223"/>
      <c r="AI863" s="223"/>
      <c r="AJ863" s="223"/>
      <c r="AK863" s="223"/>
    </row>
    <row r="864" spans="1:37" ht="12.75" customHeight="1" x14ac:dyDescent="0.25">
      <c r="A864" s="223"/>
      <c r="B864" s="44"/>
      <c r="C864" s="223"/>
      <c r="D864" s="223"/>
      <c r="E864" s="223"/>
      <c r="F864" s="368"/>
      <c r="G864" s="223"/>
      <c r="H864" s="551"/>
      <c r="I864" s="551"/>
      <c r="J864" s="551"/>
      <c r="K864" s="551"/>
      <c r="L864" s="223"/>
      <c r="M864" s="223"/>
      <c r="N864" s="223"/>
      <c r="O864" s="223"/>
      <c r="P864" s="388"/>
      <c r="Q864" s="223"/>
      <c r="R864" s="223"/>
      <c r="S864" s="223"/>
      <c r="T864" s="42"/>
      <c r="U864" s="223"/>
      <c r="V864" s="223"/>
      <c r="W864" s="223"/>
      <c r="X864" s="223"/>
      <c r="Y864" s="223"/>
      <c r="Z864" s="223"/>
      <c r="AA864" s="223"/>
      <c r="AB864" s="223"/>
      <c r="AC864" s="223"/>
      <c r="AD864" s="223"/>
      <c r="AE864" s="223"/>
      <c r="AF864" s="223"/>
      <c r="AG864" s="223"/>
      <c r="AH864" s="223"/>
      <c r="AI864" s="223"/>
      <c r="AJ864" s="223"/>
      <c r="AK864" s="223"/>
    </row>
    <row r="865" spans="1:37" ht="12.75" customHeight="1" x14ac:dyDescent="0.25">
      <c r="A865" s="223"/>
      <c r="B865" s="44"/>
      <c r="C865" s="223"/>
      <c r="D865" s="223"/>
      <c r="E865" s="223"/>
      <c r="F865" s="368"/>
      <c r="G865" s="223"/>
      <c r="H865" s="551"/>
      <c r="I865" s="551"/>
      <c r="J865" s="551"/>
      <c r="K865" s="551"/>
      <c r="L865" s="223"/>
      <c r="M865" s="223"/>
      <c r="N865" s="223"/>
      <c r="O865" s="223"/>
      <c r="P865" s="388"/>
      <c r="Q865" s="223"/>
      <c r="R865" s="223"/>
      <c r="S865" s="223"/>
      <c r="T865" s="42"/>
      <c r="U865" s="223"/>
      <c r="V865" s="223"/>
      <c r="W865" s="223"/>
      <c r="X865" s="223"/>
      <c r="Y865" s="223"/>
      <c r="Z865" s="223"/>
      <c r="AA865" s="223"/>
      <c r="AB865" s="223"/>
      <c r="AC865" s="223"/>
      <c r="AD865" s="223"/>
      <c r="AE865" s="223"/>
      <c r="AF865" s="223"/>
      <c r="AG865" s="223"/>
      <c r="AH865" s="223"/>
      <c r="AI865" s="223"/>
      <c r="AJ865" s="223"/>
      <c r="AK865" s="223"/>
    </row>
    <row r="866" spans="1:37" ht="12.75" customHeight="1" x14ac:dyDescent="0.25">
      <c r="A866" s="223"/>
      <c r="B866" s="44"/>
      <c r="C866" s="223"/>
      <c r="D866" s="223"/>
      <c r="E866" s="223"/>
      <c r="F866" s="368"/>
      <c r="G866" s="223"/>
      <c r="H866" s="551"/>
      <c r="I866" s="551"/>
      <c r="J866" s="551"/>
      <c r="K866" s="551"/>
      <c r="L866" s="223"/>
      <c r="M866" s="223"/>
      <c r="N866" s="223"/>
      <c r="O866" s="223"/>
      <c r="P866" s="388"/>
      <c r="Q866" s="223"/>
      <c r="R866" s="223"/>
      <c r="S866" s="223"/>
      <c r="T866" s="42"/>
      <c r="U866" s="223"/>
      <c r="V866" s="223"/>
      <c r="W866" s="223"/>
      <c r="X866" s="223"/>
      <c r="Y866" s="223"/>
      <c r="Z866" s="223"/>
      <c r="AA866" s="223"/>
      <c r="AB866" s="223"/>
      <c r="AC866" s="223"/>
      <c r="AD866" s="223"/>
      <c r="AE866" s="223"/>
      <c r="AF866" s="223"/>
      <c r="AG866" s="223"/>
      <c r="AH866" s="223"/>
      <c r="AI866" s="223"/>
      <c r="AJ866" s="223"/>
      <c r="AK866" s="223"/>
    </row>
    <row r="867" spans="1:37" ht="12.75" customHeight="1" x14ac:dyDescent="0.25">
      <c r="A867" s="223"/>
      <c r="B867" s="44"/>
      <c r="C867" s="223"/>
      <c r="D867" s="223"/>
      <c r="E867" s="223"/>
      <c r="F867" s="368"/>
      <c r="G867" s="223"/>
      <c r="H867" s="551"/>
      <c r="I867" s="551"/>
      <c r="J867" s="551"/>
      <c r="K867" s="551"/>
      <c r="L867" s="223"/>
      <c r="M867" s="223"/>
      <c r="N867" s="223"/>
      <c r="O867" s="223"/>
      <c r="P867" s="388"/>
      <c r="Q867" s="223"/>
      <c r="R867" s="223"/>
      <c r="S867" s="223"/>
      <c r="T867" s="42"/>
      <c r="U867" s="223"/>
      <c r="V867" s="223"/>
      <c r="W867" s="223"/>
      <c r="X867" s="223"/>
      <c r="Y867" s="223"/>
      <c r="Z867" s="223"/>
      <c r="AA867" s="223"/>
      <c r="AB867" s="223"/>
      <c r="AC867" s="223"/>
      <c r="AD867" s="223"/>
      <c r="AE867" s="223"/>
      <c r="AF867" s="223"/>
      <c r="AG867" s="223"/>
      <c r="AH867" s="223"/>
      <c r="AI867" s="223"/>
      <c r="AJ867" s="223"/>
      <c r="AK867" s="223"/>
    </row>
    <row r="868" spans="1:37" ht="12.75" customHeight="1" x14ac:dyDescent="0.25">
      <c r="A868" s="223"/>
      <c r="B868" s="44"/>
      <c r="C868" s="223"/>
      <c r="D868" s="223"/>
      <c r="E868" s="223"/>
      <c r="F868" s="368"/>
      <c r="G868" s="223"/>
      <c r="H868" s="551"/>
      <c r="I868" s="551"/>
      <c r="J868" s="551"/>
      <c r="K868" s="551"/>
      <c r="L868" s="223"/>
      <c r="M868" s="223"/>
      <c r="N868" s="223"/>
      <c r="O868" s="223"/>
      <c r="P868" s="388"/>
      <c r="Q868" s="223"/>
      <c r="R868" s="223"/>
      <c r="S868" s="223"/>
      <c r="T868" s="42"/>
      <c r="U868" s="223"/>
      <c r="V868" s="223"/>
      <c r="W868" s="223"/>
      <c r="X868" s="223"/>
      <c r="Y868" s="223"/>
      <c r="Z868" s="223"/>
      <c r="AA868" s="223"/>
      <c r="AB868" s="223"/>
      <c r="AC868" s="223"/>
      <c r="AD868" s="223"/>
      <c r="AE868" s="223"/>
      <c r="AF868" s="223"/>
      <c r="AG868" s="223"/>
      <c r="AH868" s="223"/>
      <c r="AI868" s="223"/>
      <c r="AJ868" s="223"/>
      <c r="AK868" s="223"/>
    </row>
    <row r="869" spans="1:37" ht="12.75" customHeight="1" x14ac:dyDescent="0.25">
      <c r="A869" s="223"/>
      <c r="B869" s="44"/>
      <c r="C869" s="223"/>
      <c r="D869" s="223"/>
      <c r="E869" s="223"/>
      <c r="F869" s="368"/>
      <c r="G869" s="223"/>
      <c r="H869" s="551"/>
      <c r="I869" s="551"/>
      <c r="J869" s="551"/>
      <c r="K869" s="551"/>
      <c r="L869" s="223"/>
      <c r="M869" s="223"/>
      <c r="N869" s="223"/>
      <c r="O869" s="223"/>
      <c r="P869" s="388"/>
      <c r="Q869" s="223"/>
      <c r="R869" s="223"/>
      <c r="S869" s="223"/>
      <c r="T869" s="42"/>
      <c r="U869" s="223"/>
      <c r="V869" s="223"/>
      <c r="W869" s="223"/>
      <c r="X869" s="223"/>
      <c r="Y869" s="223"/>
      <c r="Z869" s="223"/>
      <c r="AA869" s="223"/>
      <c r="AB869" s="223"/>
      <c r="AC869" s="223"/>
      <c r="AD869" s="223"/>
      <c r="AE869" s="223"/>
      <c r="AF869" s="223"/>
      <c r="AG869" s="223"/>
      <c r="AH869" s="223"/>
      <c r="AI869" s="223"/>
      <c r="AJ869" s="223"/>
      <c r="AK869" s="223"/>
    </row>
    <row r="870" spans="1:37" ht="12.75" customHeight="1" x14ac:dyDescent="0.25">
      <c r="A870" s="223"/>
      <c r="B870" s="44"/>
      <c r="C870" s="223"/>
      <c r="D870" s="223"/>
      <c r="E870" s="223"/>
      <c r="F870" s="368"/>
      <c r="G870" s="223"/>
      <c r="H870" s="551"/>
      <c r="I870" s="551"/>
      <c r="J870" s="551"/>
      <c r="K870" s="551"/>
      <c r="L870" s="223"/>
      <c r="M870" s="223"/>
      <c r="N870" s="223"/>
      <c r="O870" s="223"/>
      <c r="P870" s="388"/>
      <c r="Q870" s="223"/>
      <c r="R870" s="223"/>
      <c r="S870" s="223"/>
      <c r="T870" s="42"/>
      <c r="U870" s="223"/>
      <c r="V870" s="223"/>
      <c r="W870" s="223"/>
      <c r="X870" s="223"/>
      <c r="Y870" s="223"/>
      <c r="Z870" s="223"/>
      <c r="AA870" s="223"/>
      <c r="AB870" s="223"/>
      <c r="AC870" s="223"/>
      <c r="AD870" s="223"/>
      <c r="AE870" s="223"/>
      <c r="AF870" s="223"/>
      <c r="AG870" s="223"/>
      <c r="AH870" s="223"/>
      <c r="AI870" s="223"/>
      <c r="AJ870" s="223"/>
      <c r="AK870" s="223"/>
    </row>
    <row r="871" spans="1:37" ht="12.75" customHeight="1" x14ac:dyDescent="0.25">
      <c r="A871" s="223"/>
      <c r="B871" s="44"/>
      <c r="C871" s="223"/>
      <c r="D871" s="223"/>
      <c r="E871" s="223"/>
      <c r="F871" s="368"/>
      <c r="G871" s="223"/>
      <c r="H871" s="551"/>
      <c r="I871" s="551"/>
      <c r="J871" s="551"/>
      <c r="K871" s="551"/>
      <c r="L871" s="223"/>
      <c r="M871" s="223"/>
      <c r="N871" s="223"/>
      <c r="O871" s="223"/>
      <c r="P871" s="388"/>
      <c r="Q871" s="223"/>
      <c r="R871" s="223"/>
      <c r="S871" s="223"/>
      <c r="T871" s="42"/>
      <c r="U871" s="223"/>
      <c r="V871" s="223"/>
      <c r="W871" s="223"/>
      <c r="X871" s="223"/>
      <c r="Y871" s="223"/>
      <c r="Z871" s="223"/>
      <c r="AA871" s="223"/>
      <c r="AB871" s="223"/>
      <c r="AC871" s="223"/>
      <c r="AD871" s="223"/>
      <c r="AE871" s="223"/>
      <c r="AF871" s="223"/>
      <c r="AG871" s="223"/>
      <c r="AH871" s="223"/>
      <c r="AI871" s="223"/>
      <c r="AJ871" s="223"/>
      <c r="AK871" s="223"/>
    </row>
    <row r="872" spans="1:37" ht="12.75" customHeight="1" x14ac:dyDescent="0.25">
      <c r="A872" s="223"/>
      <c r="B872" s="44"/>
      <c r="C872" s="223"/>
      <c r="D872" s="223"/>
      <c r="E872" s="223"/>
      <c r="F872" s="368"/>
      <c r="G872" s="223"/>
      <c r="H872" s="551"/>
      <c r="I872" s="551"/>
      <c r="J872" s="551"/>
      <c r="K872" s="551"/>
      <c r="L872" s="223"/>
      <c r="M872" s="223"/>
      <c r="N872" s="223"/>
      <c r="O872" s="223"/>
      <c r="P872" s="388"/>
      <c r="Q872" s="223"/>
      <c r="R872" s="223"/>
      <c r="S872" s="223"/>
      <c r="T872" s="42"/>
      <c r="U872" s="223"/>
      <c r="V872" s="223"/>
      <c r="W872" s="223"/>
      <c r="X872" s="223"/>
      <c r="Y872" s="223"/>
      <c r="Z872" s="223"/>
      <c r="AA872" s="223"/>
      <c r="AB872" s="223"/>
      <c r="AC872" s="223"/>
      <c r="AD872" s="223"/>
      <c r="AE872" s="223"/>
      <c r="AF872" s="223"/>
      <c r="AG872" s="223"/>
      <c r="AH872" s="223"/>
      <c r="AI872" s="223"/>
      <c r="AJ872" s="223"/>
      <c r="AK872" s="223"/>
    </row>
    <row r="873" spans="1:37" ht="12.75" customHeight="1" x14ac:dyDescent="0.25">
      <c r="A873" s="223"/>
      <c r="B873" s="44"/>
      <c r="C873" s="223"/>
      <c r="D873" s="223"/>
      <c r="E873" s="223"/>
      <c r="F873" s="368"/>
      <c r="G873" s="223"/>
      <c r="H873" s="551"/>
      <c r="I873" s="551"/>
      <c r="J873" s="551"/>
      <c r="K873" s="551"/>
      <c r="L873" s="223"/>
      <c r="M873" s="223"/>
      <c r="N873" s="223"/>
      <c r="O873" s="223"/>
      <c r="P873" s="388"/>
      <c r="Q873" s="223"/>
      <c r="R873" s="223"/>
      <c r="S873" s="223"/>
      <c r="T873" s="42"/>
      <c r="U873" s="223"/>
      <c r="V873" s="223"/>
      <c r="W873" s="223"/>
      <c r="X873" s="223"/>
      <c r="Y873" s="223"/>
      <c r="Z873" s="223"/>
      <c r="AA873" s="223"/>
      <c r="AB873" s="223"/>
      <c r="AC873" s="223"/>
      <c r="AD873" s="223"/>
      <c r="AE873" s="223"/>
      <c r="AF873" s="223"/>
      <c r="AG873" s="223"/>
      <c r="AH873" s="223"/>
      <c r="AI873" s="223"/>
      <c r="AJ873" s="223"/>
      <c r="AK873" s="223"/>
    </row>
    <row r="874" spans="1:37" ht="12.75" customHeight="1" x14ac:dyDescent="0.25">
      <c r="A874" s="223"/>
      <c r="B874" s="44"/>
      <c r="C874" s="223"/>
      <c r="D874" s="223"/>
      <c r="E874" s="223"/>
      <c r="F874" s="368"/>
      <c r="G874" s="223"/>
      <c r="H874" s="551"/>
      <c r="I874" s="551"/>
      <c r="J874" s="551"/>
      <c r="K874" s="551"/>
      <c r="L874" s="223"/>
      <c r="M874" s="223"/>
      <c r="N874" s="223"/>
      <c r="O874" s="223"/>
      <c r="P874" s="388"/>
      <c r="Q874" s="223"/>
      <c r="R874" s="223"/>
      <c r="S874" s="223"/>
      <c r="T874" s="42"/>
      <c r="U874" s="223"/>
      <c r="V874" s="223"/>
      <c r="W874" s="223"/>
      <c r="X874" s="223"/>
      <c r="Y874" s="223"/>
      <c r="Z874" s="223"/>
      <c r="AA874" s="223"/>
      <c r="AB874" s="223"/>
      <c r="AC874" s="223"/>
      <c r="AD874" s="223"/>
      <c r="AE874" s="223"/>
      <c r="AF874" s="223"/>
      <c r="AG874" s="223"/>
      <c r="AH874" s="223"/>
      <c r="AI874" s="223"/>
      <c r="AJ874" s="223"/>
      <c r="AK874" s="223"/>
    </row>
    <row r="875" spans="1:37" ht="12.75" customHeight="1" x14ac:dyDescent="0.25">
      <c r="A875" s="223"/>
      <c r="B875" s="44"/>
      <c r="C875" s="223"/>
      <c r="D875" s="223"/>
      <c r="E875" s="223"/>
      <c r="F875" s="368"/>
      <c r="G875" s="223"/>
      <c r="H875" s="551"/>
      <c r="I875" s="551"/>
      <c r="J875" s="551"/>
      <c r="K875" s="551"/>
      <c r="L875" s="223"/>
      <c r="M875" s="223"/>
      <c r="N875" s="223"/>
      <c r="O875" s="223"/>
      <c r="P875" s="388"/>
      <c r="Q875" s="223"/>
      <c r="R875" s="223"/>
      <c r="S875" s="223"/>
      <c r="T875" s="42"/>
      <c r="U875" s="223"/>
      <c r="V875" s="223"/>
      <c r="W875" s="223"/>
      <c r="X875" s="223"/>
      <c r="Y875" s="223"/>
      <c r="Z875" s="223"/>
      <c r="AA875" s="223"/>
      <c r="AB875" s="223"/>
      <c r="AC875" s="223"/>
      <c r="AD875" s="223"/>
      <c r="AE875" s="223"/>
      <c r="AF875" s="223"/>
      <c r="AG875" s="223"/>
      <c r="AH875" s="223"/>
      <c r="AI875" s="223"/>
      <c r="AJ875" s="223"/>
      <c r="AK875" s="223"/>
    </row>
    <row r="876" spans="1:37" ht="12.75" customHeight="1" x14ac:dyDescent="0.25">
      <c r="A876" s="223"/>
      <c r="B876" s="44"/>
      <c r="C876" s="223"/>
      <c r="D876" s="223"/>
      <c r="E876" s="223"/>
      <c r="F876" s="368"/>
      <c r="G876" s="223"/>
      <c r="H876" s="551"/>
      <c r="I876" s="551"/>
      <c r="J876" s="551"/>
      <c r="K876" s="551"/>
      <c r="L876" s="223"/>
      <c r="M876" s="223"/>
      <c r="N876" s="223"/>
      <c r="O876" s="223"/>
      <c r="P876" s="388"/>
      <c r="Q876" s="223"/>
      <c r="R876" s="223"/>
      <c r="S876" s="223"/>
      <c r="T876" s="42"/>
      <c r="U876" s="223"/>
      <c r="V876" s="223"/>
      <c r="W876" s="223"/>
      <c r="X876" s="223"/>
      <c r="Y876" s="223"/>
      <c r="Z876" s="223"/>
      <c r="AA876" s="223"/>
      <c r="AB876" s="223"/>
      <c r="AC876" s="223"/>
      <c r="AD876" s="223"/>
      <c r="AE876" s="223"/>
      <c r="AF876" s="223"/>
      <c r="AG876" s="223"/>
      <c r="AH876" s="223"/>
      <c r="AI876" s="223"/>
      <c r="AJ876" s="223"/>
      <c r="AK876" s="223"/>
    </row>
    <row r="877" spans="1:37" ht="12.75" customHeight="1" x14ac:dyDescent="0.25">
      <c r="A877" s="223"/>
      <c r="B877" s="44"/>
      <c r="C877" s="223"/>
      <c r="D877" s="223"/>
      <c r="E877" s="223"/>
      <c r="F877" s="368"/>
      <c r="G877" s="223"/>
      <c r="H877" s="551"/>
      <c r="I877" s="551"/>
      <c r="J877" s="551"/>
      <c r="K877" s="551"/>
      <c r="L877" s="223"/>
      <c r="M877" s="223"/>
      <c r="N877" s="223"/>
      <c r="O877" s="223"/>
      <c r="P877" s="388"/>
      <c r="Q877" s="223"/>
      <c r="R877" s="223"/>
      <c r="S877" s="223"/>
      <c r="T877" s="42"/>
      <c r="U877" s="223"/>
      <c r="V877" s="223"/>
      <c r="W877" s="223"/>
      <c r="X877" s="223"/>
      <c r="Y877" s="223"/>
      <c r="Z877" s="223"/>
      <c r="AA877" s="223"/>
      <c r="AB877" s="223"/>
      <c r="AC877" s="223"/>
      <c r="AD877" s="223"/>
      <c r="AE877" s="223"/>
      <c r="AF877" s="223"/>
      <c r="AG877" s="223"/>
      <c r="AH877" s="223"/>
      <c r="AI877" s="223"/>
      <c r="AJ877" s="223"/>
      <c r="AK877" s="223"/>
    </row>
    <row r="878" spans="1:37" ht="12.75" customHeight="1" x14ac:dyDescent="0.25">
      <c r="A878" s="223"/>
      <c r="B878" s="44"/>
      <c r="C878" s="223"/>
      <c r="D878" s="223"/>
      <c r="E878" s="223"/>
      <c r="F878" s="368"/>
      <c r="G878" s="223"/>
      <c r="H878" s="551"/>
      <c r="I878" s="551"/>
      <c r="J878" s="551"/>
      <c r="K878" s="551"/>
      <c r="L878" s="223"/>
      <c r="M878" s="223"/>
      <c r="N878" s="223"/>
      <c r="O878" s="223"/>
      <c r="P878" s="388"/>
      <c r="Q878" s="223"/>
      <c r="R878" s="223"/>
      <c r="S878" s="223"/>
      <c r="T878" s="42"/>
      <c r="U878" s="223"/>
      <c r="V878" s="223"/>
      <c r="W878" s="223"/>
      <c r="X878" s="223"/>
      <c r="Y878" s="223"/>
      <c r="Z878" s="223"/>
      <c r="AA878" s="223"/>
      <c r="AB878" s="223"/>
      <c r="AC878" s="223"/>
      <c r="AD878" s="223"/>
      <c r="AE878" s="223"/>
      <c r="AF878" s="223"/>
      <c r="AG878" s="223"/>
      <c r="AH878" s="223"/>
      <c r="AI878" s="223"/>
      <c r="AJ878" s="223"/>
      <c r="AK878" s="223"/>
    </row>
    <row r="879" spans="1:37" ht="12.75" customHeight="1" x14ac:dyDescent="0.25">
      <c r="A879" s="223"/>
      <c r="B879" s="44"/>
      <c r="C879" s="223"/>
      <c r="D879" s="223"/>
      <c r="E879" s="223"/>
      <c r="F879" s="368"/>
      <c r="G879" s="223"/>
      <c r="H879" s="551"/>
      <c r="I879" s="551"/>
      <c r="J879" s="551"/>
      <c r="K879" s="551"/>
      <c r="L879" s="223"/>
      <c r="M879" s="223"/>
      <c r="N879" s="223"/>
      <c r="O879" s="223"/>
      <c r="P879" s="388"/>
      <c r="Q879" s="223"/>
      <c r="R879" s="223"/>
      <c r="S879" s="223"/>
      <c r="T879" s="42"/>
      <c r="U879" s="223"/>
      <c r="V879" s="223"/>
      <c r="W879" s="223"/>
      <c r="X879" s="223"/>
      <c r="Y879" s="223"/>
      <c r="Z879" s="223"/>
      <c r="AA879" s="223"/>
      <c r="AB879" s="223"/>
      <c r="AC879" s="223"/>
      <c r="AD879" s="223"/>
      <c r="AE879" s="223"/>
      <c r="AF879" s="223"/>
      <c r="AG879" s="223"/>
      <c r="AH879" s="223"/>
      <c r="AI879" s="223"/>
      <c r="AJ879" s="223"/>
      <c r="AK879" s="223"/>
    </row>
    <row r="880" spans="1:37" ht="12.75" customHeight="1" x14ac:dyDescent="0.25">
      <c r="A880" s="223"/>
      <c r="B880" s="44"/>
      <c r="C880" s="223"/>
      <c r="D880" s="223"/>
      <c r="E880" s="223"/>
      <c r="F880" s="368"/>
      <c r="G880" s="223"/>
      <c r="H880" s="551"/>
      <c r="I880" s="551"/>
      <c r="J880" s="551"/>
      <c r="K880" s="551"/>
      <c r="L880" s="223"/>
      <c r="M880" s="223"/>
      <c r="N880" s="223"/>
      <c r="O880" s="223"/>
      <c r="P880" s="388"/>
      <c r="Q880" s="223"/>
      <c r="R880" s="223"/>
      <c r="S880" s="223"/>
      <c r="T880" s="42"/>
      <c r="U880" s="223"/>
      <c r="V880" s="223"/>
      <c r="W880" s="223"/>
      <c r="X880" s="223"/>
      <c r="Y880" s="223"/>
      <c r="Z880" s="223"/>
      <c r="AA880" s="223"/>
      <c r="AB880" s="223"/>
      <c r="AC880" s="223"/>
      <c r="AD880" s="223"/>
      <c r="AE880" s="223"/>
      <c r="AF880" s="223"/>
      <c r="AG880" s="223"/>
      <c r="AH880" s="223"/>
      <c r="AI880" s="223"/>
      <c r="AJ880" s="223"/>
      <c r="AK880" s="223"/>
    </row>
    <row r="881" spans="1:37" ht="12.75" customHeight="1" x14ac:dyDescent="0.25">
      <c r="A881" s="223"/>
      <c r="B881" s="44"/>
      <c r="C881" s="223"/>
      <c r="D881" s="223"/>
      <c r="E881" s="223"/>
      <c r="F881" s="368"/>
      <c r="G881" s="223"/>
      <c r="H881" s="551"/>
      <c r="I881" s="551"/>
      <c r="J881" s="551"/>
      <c r="K881" s="551"/>
      <c r="L881" s="223"/>
      <c r="M881" s="223"/>
      <c r="N881" s="223"/>
      <c r="O881" s="223"/>
      <c r="P881" s="388"/>
      <c r="Q881" s="223"/>
      <c r="R881" s="223"/>
      <c r="S881" s="223"/>
      <c r="T881" s="42"/>
      <c r="U881" s="223"/>
      <c r="V881" s="223"/>
      <c r="W881" s="223"/>
      <c r="X881" s="223"/>
      <c r="Y881" s="223"/>
      <c r="Z881" s="223"/>
      <c r="AA881" s="223"/>
      <c r="AB881" s="223"/>
      <c r="AC881" s="223"/>
      <c r="AD881" s="223"/>
      <c r="AE881" s="223"/>
      <c r="AF881" s="223"/>
      <c r="AG881" s="223"/>
      <c r="AH881" s="223"/>
      <c r="AI881" s="223"/>
      <c r="AJ881" s="223"/>
      <c r="AK881" s="223"/>
    </row>
    <row r="882" spans="1:37" ht="12.75" customHeight="1" x14ac:dyDescent="0.25">
      <c r="A882" s="223"/>
      <c r="B882" s="44"/>
      <c r="C882" s="223"/>
      <c r="D882" s="223"/>
      <c r="E882" s="223"/>
      <c r="F882" s="368"/>
      <c r="G882" s="223"/>
      <c r="H882" s="551"/>
      <c r="I882" s="551"/>
      <c r="J882" s="551"/>
      <c r="K882" s="551"/>
      <c r="L882" s="223"/>
      <c r="M882" s="223"/>
      <c r="N882" s="223"/>
      <c r="O882" s="223"/>
      <c r="P882" s="388"/>
      <c r="Q882" s="223"/>
      <c r="R882" s="223"/>
      <c r="S882" s="223"/>
      <c r="T882" s="42"/>
      <c r="U882" s="223"/>
      <c r="V882" s="223"/>
      <c r="W882" s="223"/>
      <c r="X882" s="223"/>
      <c r="Y882" s="223"/>
      <c r="Z882" s="223"/>
      <c r="AA882" s="223"/>
      <c r="AB882" s="223"/>
      <c r="AC882" s="223"/>
      <c r="AD882" s="223"/>
      <c r="AE882" s="223"/>
      <c r="AF882" s="223"/>
      <c r="AG882" s="223"/>
      <c r="AH882" s="223"/>
      <c r="AI882" s="223"/>
      <c r="AJ882" s="223"/>
      <c r="AK882" s="223"/>
    </row>
    <row r="883" spans="1:37" ht="12.75" customHeight="1" x14ac:dyDescent="0.25">
      <c r="A883" s="223"/>
      <c r="B883" s="44"/>
      <c r="C883" s="223"/>
      <c r="D883" s="223"/>
      <c r="E883" s="223"/>
      <c r="F883" s="368"/>
      <c r="G883" s="223"/>
      <c r="H883" s="551"/>
      <c r="I883" s="551"/>
      <c r="J883" s="551"/>
      <c r="K883" s="551"/>
      <c r="L883" s="223"/>
      <c r="M883" s="223"/>
      <c r="N883" s="223"/>
      <c r="O883" s="223"/>
      <c r="P883" s="388"/>
      <c r="Q883" s="223"/>
      <c r="R883" s="223"/>
      <c r="S883" s="223"/>
      <c r="T883" s="42"/>
      <c r="U883" s="223"/>
      <c r="V883" s="223"/>
      <c r="W883" s="223"/>
      <c r="X883" s="223"/>
      <c r="Y883" s="223"/>
      <c r="Z883" s="223"/>
      <c r="AA883" s="223"/>
      <c r="AB883" s="223"/>
      <c r="AC883" s="223"/>
      <c r="AD883" s="223"/>
      <c r="AE883" s="223"/>
      <c r="AF883" s="223"/>
      <c r="AG883" s="223"/>
      <c r="AH883" s="223"/>
      <c r="AI883" s="223"/>
      <c r="AJ883" s="223"/>
      <c r="AK883" s="223"/>
    </row>
    <row r="884" spans="1:37" ht="12.75" customHeight="1" x14ac:dyDescent="0.25">
      <c r="A884" s="223"/>
      <c r="B884" s="44"/>
      <c r="C884" s="223"/>
      <c r="D884" s="223"/>
      <c r="E884" s="223"/>
      <c r="F884" s="368"/>
      <c r="G884" s="223"/>
      <c r="H884" s="551"/>
      <c r="I884" s="551"/>
      <c r="J884" s="551"/>
      <c r="K884" s="551"/>
      <c r="L884" s="223"/>
      <c r="M884" s="223"/>
      <c r="N884" s="223"/>
      <c r="O884" s="223"/>
      <c r="P884" s="388"/>
      <c r="Q884" s="223"/>
      <c r="R884" s="223"/>
      <c r="S884" s="223"/>
      <c r="T884" s="42"/>
      <c r="U884" s="223"/>
      <c r="V884" s="223"/>
      <c r="W884" s="223"/>
      <c r="X884" s="223"/>
      <c r="Y884" s="223"/>
      <c r="Z884" s="223"/>
      <c r="AA884" s="223"/>
      <c r="AB884" s="223"/>
      <c r="AC884" s="223"/>
      <c r="AD884" s="223"/>
      <c r="AE884" s="223"/>
      <c r="AF884" s="223"/>
      <c r="AG884" s="223"/>
      <c r="AH884" s="223"/>
      <c r="AI884" s="223"/>
      <c r="AJ884" s="223"/>
      <c r="AK884" s="223"/>
    </row>
    <row r="885" spans="1:37" ht="12.75" customHeight="1" x14ac:dyDescent="0.25">
      <c r="A885" s="223"/>
      <c r="B885" s="44"/>
      <c r="C885" s="223"/>
      <c r="D885" s="223"/>
      <c r="E885" s="223"/>
      <c r="F885" s="368"/>
      <c r="G885" s="223"/>
      <c r="H885" s="551"/>
      <c r="I885" s="551"/>
      <c r="J885" s="551"/>
      <c r="K885" s="551"/>
      <c r="L885" s="223"/>
      <c r="M885" s="223"/>
      <c r="N885" s="223"/>
      <c r="O885" s="223"/>
      <c r="P885" s="388"/>
      <c r="Q885" s="223"/>
      <c r="R885" s="223"/>
      <c r="S885" s="223"/>
      <c r="T885" s="42"/>
      <c r="U885" s="223"/>
      <c r="V885" s="223"/>
      <c r="W885" s="223"/>
      <c r="X885" s="223"/>
      <c r="Y885" s="223"/>
      <c r="Z885" s="223"/>
      <c r="AA885" s="223"/>
      <c r="AB885" s="223"/>
      <c r="AC885" s="223"/>
      <c r="AD885" s="223"/>
      <c r="AE885" s="223"/>
      <c r="AF885" s="223"/>
      <c r="AG885" s="223"/>
      <c r="AH885" s="223"/>
      <c r="AI885" s="223"/>
      <c r="AJ885" s="223"/>
      <c r="AK885" s="223"/>
    </row>
    <row r="886" spans="1:37" ht="12.75" customHeight="1" x14ac:dyDescent="0.25">
      <c r="A886" s="223"/>
      <c r="B886" s="44"/>
      <c r="C886" s="223"/>
      <c r="D886" s="223"/>
      <c r="E886" s="223"/>
      <c r="F886" s="368"/>
      <c r="G886" s="223"/>
      <c r="H886" s="551"/>
      <c r="I886" s="551"/>
      <c r="J886" s="551"/>
      <c r="K886" s="551"/>
      <c r="L886" s="223"/>
      <c r="M886" s="223"/>
      <c r="N886" s="223"/>
      <c r="O886" s="223"/>
      <c r="P886" s="388"/>
      <c r="Q886" s="223"/>
      <c r="R886" s="223"/>
      <c r="S886" s="223"/>
      <c r="T886" s="42"/>
      <c r="U886" s="223"/>
      <c r="V886" s="223"/>
      <c r="W886" s="223"/>
      <c r="X886" s="223"/>
      <c r="Y886" s="223"/>
      <c r="Z886" s="223"/>
      <c r="AA886" s="223"/>
      <c r="AB886" s="223"/>
      <c r="AC886" s="223"/>
      <c r="AD886" s="223"/>
      <c r="AE886" s="223"/>
      <c r="AF886" s="223"/>
      <c r="AG886" s="223"/>
      <c r="AH886" s="223"/>
      <c r="AI886" s="223"/>
      <c r="AJ886" s="223"/>
      <c r="AK886" s="223"/>
    </row>
    <row r="887" spans="1:37" ht="12.75" customHeight="1" x14ac:dyDescent="0.25">
      <c r="A887" s="223"/>
      <c r="B887" s="44"/>
      <c r="C887" s="223"/>
      <c r="D887" s="223"/>
      <c r="E887" s="223"/>
      <c r="F887" s="368"/>
      <c r="G887" s="223"/>
      <c r="H887" s="551"/>
      <c r="I887" s="551"/>
      <c r="J887" s="551"/>
      <c r="K887" s="551"/>
      <c r="L887" s="223"/>
      <c r="M887" s="223"/>
      <c r="N887" s="223"/>
      <c r="O887" s="223"/>
      <c r="P887" s="388"/>
      <c r="Q887" s="223"/>
      <c r="R887" s="223"/>
      <c r="S887" s="223"/>
      <c r="T887" s="42"/>
      <c r="U887" s="223"/>
      <c r="V887" s="223"/>
      <c r="W887" s="223"/>
      <c r="X887" s="223"/>
      <c r="Y887" s="223"/>
      <c r="Z887" s="223"/>
      <c r="AA887" s="223"/>
      <c r="AB887" s="223"/>
      <c r="AC887" s="223"/>
      <c r="AD887" s="223"/>
      <c r="AE887" s="223"/>
      <c r="AF887" s="223"/>
      <c r="AG887" s="223"/>
      <c r="AH887" s="223"/>
      <c r="AI887" s="223"/>
      <c r="AJ887" s="223"/>
      <c r="AK887" s="223"/>
    </row>
    <row r="888" spans="1:37" ht="12.75" customHeight="1" x14ac:dyDescent="0.25">
      <c r="A888" s="223"/>
      <c r="B888" s="44"/>
      <c r="C888" s="223"/>
      <c r="D888" s="223"/>
      <c r="E888" s="223"/>
      <c r="F888" s="368"/>
      <c r="G888" s="223"/>
      <c r="H888" s="551"/>
      <c r="I888" s="551"/>
      <c r="J888" s="551"/>
      <c r="K888" s="551"/>
      <c r="L888" s="223"/>
      <c r="M888" s="223"/>
      <c r="N888" s="223"/>
      <c r="O888" s="223"/>
      <c r="P888" s="388"/>
      <c r="Q888" s="223"/>
      <c r="R888" s="223"/>
      <c r="S888" s="223"/>
      <c r="T888" s="42"/>
      <c r="U888" s="223"/>
      <c r="V888" s="223"/>
      <c r="W888" s="223"/>
      <c r="X888" s="223"/>
      <c r="Y888" s="223"/>
      <c r="Z888" s="223"/>
      <c r="AA888" s="223"/>
      <c r="AB888" s="223"/>
      <c r="AC888" s="223"/>
      <c r="AD888" s="223"/>
      <c r="AE888" s="223"/>
      <c r="AF888" s="223"/>
      <c r="AG888" s="223"/>
      <c r="AH888" s="223"/>
      <c r="AI888" s="223"/>
      <c r="AJ888" s="223"/>
      <c r="AK888" s="223"/>
    </row>
    <row r="889" spans="1:37" ht="12.75" customHeight="1" x14ac:dyDescent="0.25">
      <c r="A889" s="223"/>
      <c r="B889" s="44"/>
      <c r="C889" s="223"/>
      <c r="D889" s="223"/>
      <c r="E889" s="223"/>
      <c r="F889" s="368"/>
      <c r="G889" s="223"/>
      <c r="H889" s="551"/>
      <c r="I889" s="551"/>
      <c r="J889" s="551"/>
      <c r="K889" s="551"/>
      <c r="L889" s="223"/>
      <c r="M889" s="223"/>
      <c r="N889" s="223"/>
      <c r="O889" s="223"/>
      <c r="P889" s="388"/>
      <c r="Q889" s="223"/>
      <c r="R889" s="223"/>
      <c r="S889" s="223"/>
      <c r="T889" s="42"/>
      <c r="U889" s="223"/>
      <c r="V889" s="223"/>
      <c r="W889" s="223"/>
      <c r="X889" s="223"/>
      <c r="Y889" s="223"/>
      <c r="Z889" s="223"/>
      <c r="AA889" s="223"/>
      <c r="AB889" s="223"/>
      <c r="AC889" s="223"/>
      <c r="AD889" s="223"/>
      <c r="AE889" s="223"/>
      <c r="AF889" s="223"/>
      <c r="AG889" s="223"/>
      <c r="AH889" s="223"/>
      <c r="AI889" s="223"/>
      <c r="AJ889" s="223"/>
      <c r="AK889" s="223"/>
    </row>
    <row r="890" spans="1:37" ht="12.75" customHeight="1" x14ac:dyDescent="0.25">
      <c r="A890" s="223"/>
      <c r="B890" s="44"/>
      <c r="C890" s="223"/>
      <c r="D890" s="223"/>
      <c r="E890" s="223"/>
      <c r="F890" s="368"/>
      <c r="G890" s="223"/>
      <c r="H890" s="551"/>
      <c r="I890" s="551"/>
      <c r="J890" s="551"/>
      <c r="K890" s="551"/>
      <c r="L890" s="223"/>
      <c r="M890" s="223"/>
      <c r="N890" s="223"/>
      <c r="O890" s="223"/>
      <c r="P890" s="388"/>
      <c r="Q890" s="223"/>
      <c r="R890" s="223"/>
      <c r="S890" s="223"/>
      <c r="T890" s="42"/>
      <c r="U890" s="223"/>
      <c r="V890" s="223"/>
      <c r="W890" s="223"/>
      <c r="X890" s="223"/>
      <c r="Y890" s="223"/>
      <c r="Z890" s="223"/>
      <c r="AA890" s="223"/>
      <c r="AB890" s="223"/>
      <c r="AC890" s="223"/>
      <c r="AD890" s="223"/>
      <c r="AE890" s="223"/>
      <c r="AF890" s="223"/>
      <c r="AG890" s="223"/>
      <c r="AH890" s="223"/>
      <c r="AI890" s="223"/>
      <c r="AJ890" s="223"/>
      <c r="AK890" s="223"/>
    </row>
    <row r="891" spans="1:37" ht="12.75" customHeight="1" x14ac:dyDescent="0.25">
      <c r="A891" s="223"/>
      <c r="B891" s="44"/>
      <c r="C891" s="223"/>
      <c r="D891" s="223"/>
      <c r="E891" s="223"/>
      <c r="F891" s="368"/>
      <c r="G891" s="223"/>
      <c r="H891" s="551"/>
      <c r="I891" s="551"/>
      <c r="J891" s="551"/>
      <c r="K891" s="551"/>
      <c r="L891" s="223"/>
      <c r="M891" s="223"/>
      <c r="N891" s="223"/>
      <c r="O891" s="223"/>
      <c r="P891" s="388"/>
      <c r="Q891" s="223"/>
      <c r="R891" s="223"/>
      <c r="S891" s="223"/>
      <c r="T891" s="42"/>
      <c r="U891" s="223"/>
      <c r="V891" s="223"/>
      <c r="W891" s="223"/>
      <c r="X891" s="223"/>
      <c r="Y891" s="223"/>
      <c r="Z891" s="223"/>
      <c r="AA891" s="223"/>
      <c r="AB891" s="223"/>
      <c r="AC891" s="223"/>
      <c r="AD891" s="223"/>
      <c r="AE891" s="223"/>
      <c r="AF891" s="223"/>
      <c r="AG891" s="223"/>
      <c r="AH891" s="223"/>
      <c r="AI891" s="223"/>
      <c r="AJ891" s="223"/>
      <c r="AK891" s="223"/>
    </row>
    <row r="892" spans="1:37" ht="12.75" customHeight="1" x14ac:dyDescent="0.25">
      <c r="A892" s="223"/>
      <c r="B892" s="44"/>
      <c r="C892" s="223"/>
      <c r="D892" s="223"/>
      <c r="E892" s="223"/>
      <c r="F892" s="368"/>
      <c r="G892" s="223"/>
      <c r="H892" s="551"/>
      <c r="I892" s="551"/>
      <c r="J892" s="551"/>
      <c r="K892" s="551"/>
      <c r="L892" s="223"/>
      <c r="M892" s="223"/>
      <c r="N892" s="223"/>
      <c r="O892" s="223"/>
      <c r="P892" s="388"/>
      <c r="Q892" s="223"/>
      <c r="R892" s="223"/>
      <c r="S892" s="223"/>
      <c r="T892" s="42"/>
      <c r="U892" s="223"/>
      <c r="V892" s="223"/>
      <c r="W892" s="223"/>
      <c r="X892" s="223"/>
      <c r="Y892" s="223"/>
      <c r="Z892" s="223"/>
      <c r="AA892" s="223"/>
      <c r="AB892" s="223"/>
      <c r="AC892" s="223"/>
      <c r="AD892" s="223"/>
      <c r="AE892" s="223"/>
      <c r="AF892" s="223"/>
      <c r="AG892" s="223"/>
      <c r="AH892" s="223"/>
      <c r="AI892" s="223"/>
      <c r="AJ892" s="223"/>
      <c r="AK892" s="223"/>
    </row>
    <row r="893" spans="1:37" ht="12.75" customHeight="1" x14ac:dyDescent="0.25">
      <c r="A893" s="223"/>
      <c r="B893" s="44"/>
      <c r="C893" s="223"/>
      <c r="D893" s="223"/>
      <c r="E893" s="223"/>
      <c r="F893" s="368"/>
      <c r="G893" s="223"/>
      <c r="H893" s="551"/>
      <c r="I893" s="551"/>
      <c r="J893" s="551"/>
      <c r="K893" s="551"/>
      <c r="L893" s="223"/>
      <c r="M893" s="223"/>
      <c r="N893" s="223"/>
      <c r="O893" s="223"/>
      <c r="P893" s="388"/>
      <c r="Q893" s="223"/>
      <c r="R893" s="223"/>
      <c r="S893" s="223"/>
      <c r="T893" s="42"/>
      <c r="U893" s="223"/>
      <c r="V893" s="223"/>
      <c r="W893" s="223"/>
      <c r="X893" s="223"/>
      <c r="Y893" s="223"/>
      <c r="Z893" s="223"/>
      <c r="AA893" s="223"/>
      <c r="AB893" s="223"/>
      <c r="AC893" s="223"/>
      <c r="AD893" s="223"/>
      <c r="AE893" s="223"/>
      <c r="AF893" s="223"/>
      <c r="AG893" s="223"/>
      <c r="AH893" s="223"/>
      <c r="AI893" s="223"/>
      <c r="AJ893" s="223"/>
      <c r="AK893" s="223"/>
    </row>
    <row r="894" spans="1:37" ht="12.75" customHeight="1" x14ac:dyDescent="0.25">
      <c r="A894" s="223"/>
      <c r="B894" s="44"/>
      <c r="C894" s="223"/>
      <c r="D894" s="223"/>
      <c r="E894" s="223"/>
      <c r="F894" s="368"/>
      <c r="G894" s="223"/>
      <c r="H894" s="551"/>
      <c r="I894" s="551"/>
      <c r="J894" s="551"/>
      <c r="K894" s="551"/>
      <c r="L894" s="223"/>
      <c r="M894" s="223"/>
      <c r="N894" s="223"/>
      <c r="O894" s="223"/>
      <c r="P894" s="388"/>
      <c r="Q894" s="223"/>
      <c r="R894" s="223"/>
      <c r="S894" s="223"/>
      <c r="T894" s="42"/>
      <c r="U894" s="223"/>
      <c r="V894" s="223"/>
      <c r="W894" s="223"/>
      <c r="X894" s="223"/>
      <c r="Y894" s="223"/>
      <c r="Z894" s="223"/>
      <c r="AA894" s="223"/>
      <c r="AB894" s="223"/>
      <c r="AC894" s="223"/>
      <c r="AD894" s="223"/>
      <c r="AE894" s="223"/>
      <c r="AF894" s="223"/>
      <c r="AG894" s="223"/>
      <c r="AH894" s="223"/>
      <c r="AI894" s="223"/>
      <c r="AJ894" s="223"/>
      <c r="AK894" s="223"/>
    </row>
    <row r="895" spans="1:37" ht="12.75" customHeight="1" x14ac:dyDescent="0.25">
      <c r="A895" s="223"/>
      <c r="B895" s="44"/>
      <c r="C895" s="223"/>
      <c r="D895" s="223"/>
      <c r="E895" s="223"/>
      <c r="F895" s="368"/>
      <c r="G895" s="223"/>
      <c r="H895" s="551"/>
      <c r="I895" s="551"/>
      <c r="J895" s="551"/>
      <c r="K895" s="551"/>
      <c r="L895" s="223"/>
      <c r="M895" s="223"/>
      <c r="N895" s="223"/>
      <c r="O895" s="223"/>
      <c r="P895" s="388"/>
      <c r="Q895" s="223"/>
      <c r="R895" s="223"/>
      <c r="S895" s="223"/>
      <c r="T895" s="42"/>
      <c r="U895" s="223"/>
      <c r="V895" s="223"/>
      <c r="W895" s="223"/>
      <c r="X895" s="223"/>
      <c r="Y895" s="223"/>
      <c r="Z895" s="223"/>
      <c r="AA895" s="223"/>
      <c r="AB895" s="223"/>
      <c r="AC895" s="223"/>
      <c r="AD895" s="223"/>
      <c r="AE895" s="223"/>
      <c r="AF895" s="223"/>
      <c r="AG895" s="223"/>
      <c r="AH895" s="223"/>
      <c r="AI895" s="223"/>
      <c r="AJ895" s="223"/>
      <c r="AK895" s="223"/>
    </row>
    <row r="896" spans="1:37" ht="12.75" customHeight="1" x14ac:dyDescent="0.25">
      <c r="A896" s="223"/>
      <c r="B896" s="44"/>
      <c r="C896" s="223"/>
      <c r="D896" s="223"/>
      <c r="E896" s="223"/>
      <c r="F896" s="368"/>
      <c r="G896" s="223"/>
      <c r="H896" s="551"/>
      <c r="I896" s="551"/>
      <c r="J896" s="551"/>
      <c r="K896" s="551"/>
      <c r="L896" s="223"/>
      <c r="M896" s="223"/>
      <c r="N896" s="223"/>
      <c r="O896" s="223"/>
      <c r="P896" s="388"/>
      <c r="Q896" s="223"/>
      <c r="R896" s="223"/>
      <c r="S896" s="223"/>
      <c r="T896" s="42"/>
      <c r="U896" s="223"/>
      <c r="V896" s="223"/>
      <c r="W896" s="223"/>
      <c r="X896" s="223"/>
      <c r="Y896" s="223"/>
      <c r="Z896" s="223"/>
      <c r="AA896" s="223"/>
      <c r="AB896" s="223"/>
      <c r="AC896" s="223"/>
      <c r="AD896" s="223"/>
      <c r="AE896" s="223"/>
      <c r="AF896" s="223"/>
      <c r="AG896" s="223"/>
      <c r="AH896" s="223"/>
      <c r="AI896" s="223"/>
      <c r="AJ896" s="223"/>
      <c r="AK896" s="223"/>
    </row>
    <row r="897" spans="1:37" ht="12.75" customHeight="1" x14ac:dyDescent="0.25">
      <c r="A897" s="223"/>
      <c r="B897" s="44"/>
      <c r="C897" s="223"/>
      <c r="D897" s="223"/>
      <c r="E897" s="223"/>
      <c r="F897" s="368"/>
      <c r="G897" s="223"/>
      <c r="H897" s="551"/>
      <c r="I897" s="551"/>
      <c r="J897" s="551"/>
      <c r="K897" s="551"/>
      <c r="L897" s="223"/>
      <c r="M897" s="223"/>
      <c r="N897" s="223"/>
      <c r="O897" s="223"/>
      <c r="P897" s="388"/>
      <c r="Q897" s="223"/>
      <c r="R897" s="223"/>
      <c r="S897" s="223"/>
      <c r="T897" s="42"/>
      <c r="U897" s="223"/>
      <c r="V897" s="223"/>
      <c r="W897" s="223"/>
      <c r="X897" s="223"/>
      <c r="Y897" s="223"/>
      <c r="Z897" s="223"/>
      <c r="AA897" s="223"/>
      <c r="AB897" s="223"/>
      <c r="AC897" s="223"/>
      <c r="AD897" s="223"/>
      <c r="AE897" s="223"/>
      <c r="AF897" s="223"/>
      <c r="AG897" s="223"/>
      <c r="AH897" s="223"/>
      <c r="AI897" s="223"/>
      <c r="AJ897" s="223"/>
      <c r="AK897" s="223"/>
    </row>
    <row r="898" spans="1:37" ht="12.75" customHeight="1" x14ac:dyDescent="0.25">
      <c r="A898" s="223"/>
      <c r="B898" s="44"/>
      <c r="C898" s="223"/>
      <c r="D898" s="223"/>
      <c r="E898" s="223"/>
      <c r="F898" s="368"/>
      <c r="G898" s="223"/>
      <c r="H898" s="551"/>
      <c r="I898" s="551"/>
      <c r="J898" s="551"/>
      <c r="K898" s="551"/>
      <c r="L898" s="223"/>
      <c r="M898" s="223"/>
      <c r="N898" s="223"/>
      <c r="O898" s="223"/>
      <c r="P898" s="388"/>
      <c r="Q898" s="223"/>
      <c r="R898" s="223"/>
      <c r="S898" s="223"/>
      <c r="T898" s="42"/>
      <c r="U898" s="223"/>
      <c r="V898" s="223"/>
      <c r="W898" s="223"/>
      <c r="X898" s="223"/>
      <c r="Y898" s="223"/>
      <c r="Z898" s="223"/>
      <c r="AA898" s="223"/>
      <c r="AB898" s="223"/>
      <c r="AC898" s="223"/>
      <c r="AD898" s="223"/>
      <c r="AE898" s="223"/>
      <c r="AF898" s="223"/>
      <c r="AG898" s="223"/>
      <c r="AH898" s="223"/>
      <c r="AI898" s="223"/>
      <c r="AJ898" s="223"/>
      <c r="AK898" s="223"/>
    </row>
    <row r="899" spans="1:37" ht="12.75" customHeight="1" x14ac:dyDescent="0.25">
      <c r="A899" s="223"/>
      <c r="B899" s="44"/>
      <c r="C899" s="223"/>
      <c r="D899" s="223"/>
      <c r="E899" s="223"/>
      <c r="F899" s="368"/>
      <c r="G899" s="223"/>
      <c r="H899" s="551"/>
      <c r="I899" s="551"/>
      <c r="J899" s="551"/>
      <c r="K899" s="551"/>
      <c r="L899" s="223"/>
      <c r="M899" s="223"/>
      <c r="N899" s="223"/>
      <c r="O899" s="223"/>
      <c r="P899" s="388"/>
      <c r="Q899" s="223"/>
      <c r="R899" s="223"/>
      <c r="S899" s="223"/>
      <c r="T899" s="42"/>
      <c r="U899" s="223"/>
      <c r="V899" s="223"/>
      <c r="W899" s="223"/>
      <c r="X899" s="223"/>
      <c r="Y899" s="223"/>
      <c r="Z899" s="223"/>
      <c r="AA899" s="223"/>
      <c r="AB899" s="223"/>
      <c r="AC899" s="223"/>
      <c r="AD899" s="223"/>
      <c r="AE899" s="223"/>
      <c r="AF899" s="223"/>
      <c r="AG899" s="223"/>
      <c r="AH899" s="223"/>
      <c r="AI899" s="223"/>
      <c r="AJ899" s="223"/>
      <c r="AK899" s="223"/>
    </row>
    <row r="900" spans="1:37" ht="12.75" customHeight="1" x14ac:dyDescent="0.25">
      <c r="A900" s="223"/>
      <c r="B900" s="44"/>
      <c r="C900" s="223"/>
      <c r="D900" s="223"/>
      <c r="E900" s="223"/>
      <c r="F900" s="368"/>
      <c r="G900" s="223"/>
      <c r="H900" s="551"/>
      <c r="I900" s="551"/>
      <c r="J900" s="551"/>
      <c r="K900" s="551"/>
      <c r="L900" s="223"/>
      <c r="M900" s="223"/>
      <c r="N900" s="223"/>
      <c r="O900" s="223"/>
      <c r="P900" s="388"/>
      <c r="Q900" s="223"/>
      <c r="R900" s="223"/>
      <c r="S900" s="223"/>
      <c r="T900" s="42"/>
      <c r="U900" s="223"/>
      <c r="V900" s="223"/>
      <c r="W900" s="223"/>
      <c r="X900" s="223"/>
      <c r="Y900" s="223"/>
      <c r="Z900" s="223"/>
      <c r="AA900" s="223"/>
      <c r="AB900" s="223"/>
      <c r="AC900" s="223"/>
      <c r="AD900" s="223"/>
      <c r="AE900" s="223"/>
      <c r="AF900" s="223"/>
      <c r="AG900" s="223"/>
      <c r="AH900" s="223"/>
      <c r="AI900" s="223"/>
      <c r="AJ900" s="223"/>
      <c r="AK900" s="223"/>
    </row>
    <row r="901" spans="1:37" ht="12.75" customHeight="1" x14ac:dyDescent="0.25">
      <c r="A901" s="223"/>
      <c r="B901" s="44"/>
      <c r="C901" s="223"/>
      <c r="D901" s="223"/>
      <c r="E901" s="223"/>
      <c r="F901" s="368"/>
      <c r="G901" s="223"/>
      <c r="H901" s="551"/>
      <c r="I901" s="551"/>
      <c r="J901" s="551"/>
      <c r="K901" s="551"/>
      <c r="L901" s="223"/>
      <c r="M901" s="223"/>
      <c r="N901" s="223"/>
      <c r="O901" s="223"/>
      <c r="P901" s="388"/>
      <c r="Q901" s="223"/>
      <c r="R901" s="223"/>
      <c r="S901" s="223"/>
      <c r="T901" s="42"/>
      <c r="U901" s="223"/>
      <c r="V901" s="223"/>
      <c r="W901" s="223"/>
      <c r="X901" s="223"/>
      <c r="Y901" s="223"/>
      <c r="Z901" s="223"/>
      <c r="AA901" s="223"/>
      <c r="AB901" s="223"/>
      <c r="AC901" s="223"/>
      <c r="AD901" s="223"/>
      <c r="AE901" s="223"/>
      <c r="AF901" s="223"/>
      <c r="AG901" s="223"/>
      <c r="AH901" s="223"/>
      <c r="AI901" s="223"/>
      <c r="AJ901" s="223"/>
      <c r="AK901" s="223"/>
    </row>
    <row r="902" spans="1:37" ht="12.75" customHeight="1" x14ac:dyDescent="0.25">
      <c r="A902" s="223"/>
      <c r="B902" s="44"/>
      <c r="C902" s="223"/>
      <c r="D902" s="223"/>
      <c r="E902" s="223"/>
      <c r="F902" s="368"/>
      <c r="G902" s="223"/>
      <c r="H902" s="551"/>
      <c r="I902" s="551"/>
      <c r="J902" s="551"/>
      <c r="K902" s="551"/>
      <c r="L902" s="223"/>
      <c r="M902" s="223"/>
      <c r="N902" s="223"/>
      <c r="O902" s="223"/>
      <c r="P902" s="388"/>
      <c r="Q902" s="223"/>
      <c r="R902" s="223"/>
      <c r="S902" s="223"/>
      <c r="T902" s="42"/>
      <c r="U902" s="223"/>
      <c r="V902" s="223"/>
      <c r="W902" s="223"/>
      <c r="X902" s="223"/>
      <c r="Y902" s="223"/>
      <c r="Z902" s="223"/>
      <c r="AA902" s="223"/>
      <c r="AB902" s="223"/>
      <c r="AC902" s="223"/>
      <c r="AD902" s="223"/>
      <c r="AE902" s="223"/>
      <c r="AF902" s="223"/>
      <c r="AG902" s="223"/>
      <c r="AH902" s="223"/>
      <c r="AI902" s="223"/>
      <c r="AJ902" s="223"/>
      <c r="AK902" s="223"/>
    </row>
    <row r="903" spans="1:37" ht="12.75" customHeight="1" x14ac:dyDescent="0.25">
      <c r="A903" s="223"/>
      <c r="B903" s="44"/>
      <c r="C903" s="223"/>
      <c r="D903" s="223"/>
      <c r="E903" s="223"/>
      <c r="F903" s="368"/>
      <c r="G903" s="223"/>
      <c r="H903" s="551"/>
      <c r="I903" s="551"/>
      <c r="J903" s="551"/>
      <c r="K903" s="551"/>
      <c r="L903" s="223"/>
      <c r="M903" s="223"/>
      <c r="N903" s="223"/>
      <c r="O903" s="223"/>
      <c r="P903" s="388"/>
      <c r="Q903" s="223"/>
      <c r="R903" s="223"/>
      <c r="S903" s="223"/>
      <c r="T903" s="42"/>
      <c r="U903" s="223"/>
      <c r="V903" s="223"/>
      <c r="W903" s="223"/>
      <c r="X903" s="223"/>
      <c r="Y903" s="223"/>
      <c r="Z903" s="223"/>
      <c r="AA903" s="223"/>
      <c r="AB903" s="223"/>
      <c r="AC903" s="223"/>
      <c r="AD903" s="223"/>
      <c r="AE903" s="223"/>
      <c r="AF903" s="223"/>
      <c r="AG903" s="223"/>
      <c r="AH903" s="223"/>
      <c r="AI903" s="223"/>
      <c r="AJ903" s="223"/>
      <c r="AK903" s="223"/>
    </row>
    <row r="904" spans="1:37" ht="12.75" customHeight="1" x14ac:dyDescent="0.25">
      <c r="A904" s="223"/>
      <c r="B904" s="44"/>
      <c r="C904" s="223"/>
      <c r="D904" s="223"/>
      <c r="E904" s="223"/>
      <c r="F904" s="368"/>
      <c r="G904" s="223"/>
      <c r="H904" s="551"/>
      <c r="I904" s="551"/>
      <c r="J904" s="551"/>
      <c r="K904" s="551"/>
      <c r="L904" s="223"/>
      <c r="M904" s="223"/>
      <c r="N904" s="223"/>
      <c r="O904" s="223"/>
      <c r="P904" s="388"/>
      <c r="Q904" s="223"/>
      <c r="R904" s="223"/>
      <c r="S904" s="223"/>
      <c r="T904" s="42"/>
      <c r="U904" s="223"/>
      <c r="V904" s="223"/>
      <c r="W904" s="223"/>
      <c r="X904" s="223"/>
      <c r="Y904" s="223"/>
      <c r="Z904" s="223"/>
      <c r="AA904" s="223"/>
      <c r="AB904" s="223"/>
      <c r="AC904" s="223"/>
      <c r="AD904" s="223"/>
      <c r="AE904" s="223"/>
      <c r="AF904" s="223"/>
      <c r="AG904" s="223"/>
      <c r="AH904" s="223"/>
      <c r="AI904" s="223"/>
      <c r="AJ904" s="223"/>
      <c r="AK904" s="223"/>
    </row>
    <row r="905" spans="1:37" ht="12.75" customHeight="1" x14ac:dyDescent="0.25">
      <c r="A905" s="223"/>
      <c r="B905" s="44"/>
      <c r="C905" s="223"/>
      <c r="D905" s="223"/>
      <c r="E905" s="223"/>
      <c r="F905" s="368"/>
      <c r="G905" s="223"/>
      <c r="H905" s="551"/>
      <c r="I905" s="551"/>
      <c r="J905" s="551"/>
      <c r="K905" s="551"/>
      <c r="L905" s="223"/>
      <c r="M905" s="223"/>
      <c r="N905" s="223"/>
      <c r="O905" s="223"/>
      <c r="P905" s="388"/>
      <c r="Q905" s="223"/>
      <c r="R905" s="223"/>
      <c r="S905" s="223"/>
      <c r="T905" s="42"/>
      <c r="U905" s="223"/>
      <c r="V905" s="223"/>
      <c r="W905" s="223"/>
      <c r="X905" s="223"/>
      <c r="Y905" s="223"/>
      <c r="Z905" s="223"/>
      <c r="AA905" s="223"/>
      <c r="AB905" s="223"/>
      <c r="AC905" s="223"/>
      <c r="AD905" s="223"/>
      <c r="AE905" s="223"/>
      <c r="AF905" s="223"/>
      <c r="AG905" s="223"/>
      <c r="AH905" s="223"/>
      <c r="AI905" s="223"/>
      <c r="AJ905" s="223"/>
      <c r="AK905" s="223"/>
    </row>
    <row r="906" spans="1:37" ht="12.75" customHeight="1" x14ac:dyDescent="0.25">
      <c r="A906" s="223"/>
      <c r="B906" s="44"/>
      <c r="C906" s="223"/>
      <c r="D906" s="223"/>
      <c r="E906" s="223"/>
      <c r="F906" s="368"/>
      <c r="G906" s="223"/>
      <c r="H906" s="551"/>
      <c r="I906" s="551"/>
      <c r="J906" s="551"/>
      <c r="K906" s="551"/>
      <c r="L906" s="223"/>
      <c r="M906" s="223"/>
      <c r="N906" s="223"/>
      <c r="O906" s="223"/>
      <c r="P906" s="388"/>
      <c r="Q906" s="223"/>
      <c r="R906" s="223"/>
      <c r="S906" s="223"/>
      <c r="T906" s="42"/>
      <c r="U906" s="223"/>
      <c r="V906" s="223"/>
      <c r="W906" s="223"/>
      <c r="X906" s="223"/>
      <c r="Y906" s="223"/>
      <c r="Z906" s="223"/>
      <c r="AA906" s="223"/>
      <c r="AB906" s="223"/>
      <c r="AC906" s="223"/>
      <c r="AD906" s="223"/>
      <c r="AE906" s="223"/>
      <c r="AF906" s="223"/>
      <c r="AG906" s="223"/>
      <c r="AH906" s="223"/>
      <c r="AI906" s="223"/>
      <c r="AJ906" s="223"/>
      <c r="AK906" s="223"/>
    </row>
    <row r="907" spans="1:37" ht="12.75" customHeight="1" x14ac:dyDescent="0.25">
      <c r="A907" s="223"/>
      <c r="B907" s="44"/>
      <c r="C907" s="223"/>
      <c r="D907" s="223"/>
      <c r="E907" s="223"/>
      <c r="F907" s="368"/>
      <c r="G907" s="223"/>
      <c r="H907" s="551"/>
      <c r="I907" s="551"/>
      <c r="J907" s="551"/>
      <c r="K907" s="551"/>
      <c r="L907" s="223"/>
      <c r="M907" s="223"/>
      <c r="N907" s="223"/>
      <c r="O907" s="223"/>
      <c r="P907" s="388"/>
      <c r="Q907" s="223"/>
      <c r="R907" s="223"/>
      <c r="S907" s="223"/>
      <c r="T907" s="42"/>
      <c r="U907" s="223"/>
      <c r="V907" s="223"/>
      <c r="W907" s="223"/>
      <c r="X907" s="223"/>
      <c r="Y907" s="223"/>
      <c r="Z907" s="223"/>
      <c r="AA907" s="223"/>
      <c r="AB907" s="223"/>
      <c r="AC907" s="223"/>
      <c r="AD907" s="223"/>
      <c r="AE907" s="223"/>
      <c r="AF907" s="223"/>
      <c r="AG907" s="223"/>
      <c r="AH907" s="223"/>
      <c r="AI907" s="223"/>
      <c r="AJ907" s="223"/>
      <c r="AK907" s="223"/>
    </row>
    <row r="908" spans="1:37" ht="12.75" customHeight="1" x14ac:dyDescent="0.25">
      <c r="A908" s="223"/>
      <c r="B908" s="44"/>
      <c r="C908" s="223"/>
      <c r="D908" s="223"/>
      <c r="E908" s="223"/>
      <c r="F908" s="368"/>
      <c r="G908" s="223"/>
      <c r="H908" s="551"/>
      <c r="I908" s="551"/>
      <c r="J908" s="551"/>
      <c r="K908" s="551"/>
      <c r="L908" s="223"/>
      <c r="M908" s="223"/>
      <c r="N908" s="223"/>
      <c r="O908" s="223"/>
      <c r="P908" s="388"/>
      <c r="Q908" s="223"/>
      <c r="R908" s="223"/>
      <c r="S908" s="223"/>
      <c r="T908" s="42"/>
      <c r="U908" s="223"/>
      <c r="V908" s="223"/>
      <c r="W908" s="223"/>
      <c r="X908" s="223"/>
      <c r="Y908" s="223"/>
      <c r="Z908" s="223"/>
      <c r="AA908" s="223"/>
      <c r="AB908" s="223"/>
      <c r="AC908" s="223"/>
      <c r="AD908" s="223"/>
      <c r="AE908" s="223"/>
      <c r="AF908" s="223"/>
      <c r="AG908" s="223"/>
      <c r="AH908" s="223"/>
      <c r="AI908" s="223"/>
      <c r="AJ908" s="223"/>
      <c r="AK908" s="223"/>
    </row>
    <row r="909" spans="1:37" ht="12.75" customHeight="1" x14ac:dyDescent="0.25">
      <c r="A909" s="223"/>
      <c r="B909" s="44"/>
      <c r="C909" s="223"/>
      <c r="D909" s="223"/>
      <c r="E909" s="223"/>
      <c r="F909" s="368"/>
      <c r="G909" s="223"/>
      <c r="H909" s="551"/>
      <c r="I909" s="551"/>
      <c r="J909" s="551"/>
      <c r="K909" s="551"/>
      <c r="L909" s="223"/>
      <c r="M909" s="223"/>
      <c r="N909" s="223"/>
      <c r="O909" s="223"/>
      <c r="P909" s="388"/>
      <c r="Q909" s="223"/>
      <c r="R909" s="223"/>
      <c r="S909" s="223"/>
      <c r="T909" s="42"/>
      <c r="U909" s="223"/>
      <c r="V909" s="223"/>
      <c r="W909" s="223"/>
      <c r="X909" s="223"/>
      <c r="Y909" s="223"/>
      <c r="Z909" s="223"/>
      <c r="AA909" s="223"/>
      <c r="AB909" s="223"/>
      <c r="AC909" s="223"/>
      <c r="AD909" s="223"/>
      <c r="AE909" s="223"/>
      <c r="AF909" s="223"/>
      <c r="AG909" s="223"/>
      <c r="AH909" s="223"/>
      <c r="AI909" s="223"/>
      <c r="AJ909" s="223"/>
      <c r="AK909" s="223"/>
    </row>
    <row r="910" spans="1:37" ht="12.75" customHeight="1" x14ac:dyDescent="0.25">
      <c r="A910" s="223"/>
      <c r="B910" s="44"/>
      <c r="C910" s="223"/>
      <c r="D910" s="223"/>
      <c r="E910" s="223"/>
      <c r="F910" s="368"/>
      <c r="G910" s="223"/>
      <c r="H910" s="551"/>
      <c r="I910" s="551"/>
      <c r="J910" s="551"/>
      <c r="K910" s="551"/>
      <c r="L910" s="223"/>
      <c r="M910" s="223"/>
      <c r="N910" s="223"/>
      <c r="O910" s="223"/>
      <c r="P910" s="388"/>
      <c r="Q910" s="223"/>
      <c r="R910" s="223"/>
      <c r="S910" s="223"/>
      <c r="T910" s="42"/>
      <c r="U910" s="223"/>
      <c r="V910" s="223"/>
      <c r="W910" s="223"/>
      <c r="X910" s="223"/>
      <c r="Y910" s="223"/>
      <c r="Z910" s="223"/>
      <c r="AA910" s="223"/>
      <c r="AB910" s="223"/>
      <c r="AC910" s="223"/>
      <c r="AD910" s="223"/>
      <c r="AE910" s="223"/>
      <c r="AF910" s="223"/>
      <c r="AG910" s="223"/>
      <c r="AH910" s="223"/>
      <c r="AI910" s="223"/>
      <c r="AJ910" s="223"/>
      <c r="AK910" s="223"/>
    </row>
    <row r="911" spans="1:37" ht="12.75" customHeight="1" x14ac:dyDescent="0.25">
      <c r="A911" s="223"/>
      <c r="B911" s="44"/>
      <c r="C911" s="223"/>
      <c r="D911" s="223"/>
      <c r="E911" s="223"/>
      <c r="F911" s="368"/>
      <c r="G911" s="223"/>
      <c r="H911" s="551"/>
      <c r="I911" s="551"/>
      <c r="J911" s="551"/>
      <c r="K911" s="551"/>
      <c r="L911" s="223"/>
      <c r="M911" s="223"/>
      <c r="N911" s="223"/>
      <c r="O911" s="223"/>
      <c r="P911" s="388"/>
      <c r="Q911" s="223"/>
      <c r="R911" s="223"/>
      <c r="S911" s="223"/>
      <c r="T911" s="42"/>
      <c r="U911" s="223"/>
      <c r="V911" s="223"/>
      <c r="W911" s="223"/>
      <c r="X911" s="223"/>
      <c r="Y911" s="223"/>
      <c r="Z911" s="223"/>
      <c r="AA911" s="223"/>
      <c r="AB911" s="223"/>
      <c r="AC911" s="223"/>
      <c r="AD911" s="223"/>
      <c r="AE911" s="223"/>
      <c r="AF911" s="223"/>
      <c r="AG911" s="223"/>
      <c r="AH911" s="223"/>
      <c r="AI911" s="223"/>
      <c r="AJ911" s="223"/>
      <c r="AK911" s="223"/>
    </row>
    <row r="912" spans="1:37" ht="12.75" customHeight="1" x14ac:dyDescent="0.25">
      <c r="A912" s="223"/>
      <c r="B912" s="44"/>
      <c r="C912" s="223"/>
      <c r="D912" s="223"/>
      <c r="E912" s="223"/>
      <c r="F912" s="368"/>
      <c r="G912" s="223"/>
      <c r="H912" s="551"/>
      <c r="I912" s="551"/>
      <c r="J912" s="551"/>
      <c r="K912" s="551"/>
      <c r="L912" s="223"/>
      <c r="M912" s="223"/>
      <c r="N912" s="223"/>
      <c r="O912" s="223"/>
      <c r="P912" s="388"/>
      <c r="Q912" s="223"/>
      <c r="R912" s="223"/>
      <c r="S912" s="223"/>
      <c r="T912" s="42"/>
      <c r="U912" s="223"/>
      <c r="V912" s="223"/>
      <c r="W912" s="223"/>
      <c r="X912" s="223"/>
      <c r="Y912" s="223"/>
      <c r="Z912" s="223"/>
      <c r="AA912" s="223"/>
      <c r="AB912" s="223"/>
      <c r="AC912" s="223"/>
      <c r="AD912" s="223"/>
      <c r="AE912" s="223"/>
      <c r="AF912" s="223"/>
      <c r="AG912" s="223"/>
      <c r="AH912" s="223"/>
      <c r="AI912" s="223"/>
      <c r="AJ912" s="223"/>
      <c r="AK912" s="223"/>
    </row>
    <row r="913" spans="1:37" ht="12.75" customHeight="1" x14ac:dyDescent="0.25">
      <c r="A913" s="223"/>
      <c r="B913" s="44"/>
      <c r="C913" s="223"/>
      <c r="D913" s="223"/>
      <c r="E913" s="223"/>
      <c r="F913" s="368"/>
      <c r="G913" s="223"/>
      <c r="H913" s="551"/>
      <c r="I913" s="551"/>
      <c r="J913" s="551"/>
      <c r="K913" s="551"/>
      <c r="L913" s="223"/>
      <c r="M913" s="223"/>
      <c r="N913" s="223"/>
      <c r="O913" s="223"/>
      <c r="P913" s="388"/>
      <c r="Q913" s="223"/>
      <c r="R913" s="223"/>
      <c r="S913" s="223"/>
      <c r="T913" s="42"/>
      <c r="U913" s="223"/>
      <c r="V913" s="223"/>
      <c r="W913" s="223"/>
      <c r="X913" s="223"/>
      <c r="Y913" s="223"/>
      <c r="Z913" s="223"/>
      <c r="AA913" s="223"/>
      <c r="AB913" s="223"/>
      <c r="AC913" s="223"/>
      <c r="AD913" s="223"/>
      <c r="AE913" s="223"/>
      <c r="AF913" s="223"/>
      <c r="AG913" s="223"/>
      <c r="AH913" s="223"/>
      <c r="AI913" s="223"/>
      <c r="AJ913" s="223"/>
      <c r="AK913" s="223"/>
    </row>
    <row r="914" spans="1:37" ht="12.75" customHeight="1" x14ac:dyDescent="0.25">
      <c r="A914" s="223"/>
      <c r="B914" s="44"/>
      <c r="C914" s="223"/>
      <c r="D914" s="223"/>
      <c r="E914" s="223"/>
      <c r="F914" s="368"/>
      <c r="G914" s="223"/>
      <c r="H914" s="551"/>
      <c r="I914" s="551"/>
      <c r="J914" s="551"/>
      <c r="K914" s="551"/>
      <c r="L914" s="223"/>
      <c r="M914" s="223"/>
      <c r="N914" s="223"/>
      <c r="O914" s="223"/>
      <c r="P914" s="388"/>
      <c r="Q914" s="223"/>
      <c r="R914" s="223"/>
      <c r="S914" s="223"/>
      <c r="T914" s="42"/>
      <c r="U914" s="223"/>
      <c r="V914" s="223"/>
      <c r="W914" s="223"/>
      <c r="X914" s="223"/>
      <c r="Y914" s="223"/>
      <c r="Z914" s="223"/>
      <c r="AA914" s="223"/>
      <c r="AB914" s="223"/>
      <c r="AC914" s="223"/>
      <c r="AD914" s="223"/>
      <c r="AE914" s="223"/>
      <c r="AF914" s="223"/>
      <c r="AG914" s="223"/>
      <c r="AH914" s="223"/>
      <c r="AI914" s="223"/>
      <c r="AJ914" s="223"/>
      <c r="AK914" s="223"/>
    </row>
    <row r="915" spans="1:37" ht="12.75" customHeight="1" x14ac:dyDescent="0.25">
      <c r="A915" s="223"/>
      <c r="B915" s="44"/>
      <c r="C915" s="223"/>
      <c r="D915" s="223"/>
      <c r="E915" s="223"/>
      <c r="F915" s="368"/>
      <c r="G915" s="223"/>
      <c r="H915" s="551"/>
      <c r="I915" s="551"/>
      <c r="J915" s="551"/>
      <c r="K915" s="551"/>
      <c r="L915" s="223"/>
      <c r="M915" s="223"/>
      <c r="N915" s="223"/>
      <c r="O915" s="223"/>
      <c r="P915" s="388"/>
      <c r="Q915" s="223"/>
      <c r="R915" s="223"/>
      <c r="S915" s="223"/>
      <c r="T915" s="42"/>
      <c r="U915" s="223"/>
      <c r="V915" s="223"/>
      <c r="W915" s="223"/>
      <c r="X915" s="223"/>
      <c r="Y915" s="223"/>
      <c r="Z915" s="223"/>
      <c r="AA915" s="223"/>
      <c r="AB915" s="223"/>
      <c r="AC915" s="223"/>
      <c r="AD915" s="223"/>
      <c r="AE915" s="223"/>
      <c r="AF915" s="223"/>
      <c r="AG915" s="223"/>
      <c r="AH915" s="223"/>
      <c r="AI915" s="223"/>
      <c r="AJ915" s="223"/>
      <c r="AK915" s="223"/>
    </row>
    <row r="916" spans="1:37" ht="12.75" customHeight="1" x14ac:dyDescent="0.25">
      <c r="A916" s="223"/>
      <c r="B916" s="44"/>
      <c r="C916" s="223"/>
      <c r="D916" s="223"/>
      <c r="E916" s="223"/>
      <c r="F916" s="368"/>
      <c r="G916" s="223"/>
      <c r="H916" s="551"/>
      <c r="I916" s="551"/>
      <c r="J916" s="551"/>
      <c r="K916" s="551"/>
      <c r="L916" s="223"/>
      <c r="M916" s="223"/>
      <c r="N916" s="223"/>
      <c r="O916" s="223"/>
      <c r="P916" s="388"/>
      <c r="Q916" s="223"/>
      <c r="R916" s="223"/>
      <c r="S916" s="223"/>
      <c r="T916" s="42"/>
      <c r="U916" s="223"/>
      <c r="V916" s="223"/>
      <c r="W916" s="223"/>
      <c r="X916" s="223"/>
      <c r="Y916" s="223"/>
      <c r="Z916" s="223"/>
      <c r="AA916" s="223"/>
      <c r="AB916" s="223"/>
      <c r="AC916" s="223"/>
      <c r="AD916" s="223"/>
      <c r="AE916" s="223"/>
      <c r="AF916" s="223"/>
      <c r="AG916" s="223"/>
      <c r="AH916" s="223"/>
      <c r="AI916" s="223"/>
      <c r="AJ916" s="223"/>
      <c r="AK916" s="223"/>
    </row>
    <row r="917" spans="1:37" ht="12.75" customHeight="1" x14ac:dyDescent="0.25">
      <c r="A917" s="223"/>
      <c r="B917" s="44"/>
      <c r="C917" s="223"/>
      <c r="D917" s="223"/>
      <c r="E917" s="223"/>
      <c r="F917" s="368"/>
      <c r="G917" s="223"/>
      <c r="H917" s="551"/>
      <c r="I917" s="551"/>
      <c r="J917" s="551"/>
      <c r="K917" s="551"/>
      <c r="L917" s="223"/>
      <c r="M917" s="223"/>
      <c r="N917" s="223"/>
      <c r="O917" s="223"/>
      <c r="P917" s="388"/>
      <c r="Q917" s="223"/>
      <c r="R917" s="223"/>
      <c r="S917" s="223"/>
      <c r="T917" s="42"/>
      <c r="U917" s="223"/>
      <c r="V917" s="223"/>
      <c r="W917" s="223"/>
      <c r="X917" s="223"/>
      <c r="Y917" s="223"/>
      <c r="Z917" s="223"/>
      <c r="AA917" s="223"/>
      <c r="AB917" s="223"/>
      <c r="AC917" s="223"/>
      <c r="AD917" s="223"/>
      <c r="AE917" s="223"/>
      <c r="AF917" s="223"/>
      <c r="AG917" s="223"/>
      <c r="AH917" s="223"/>
      <c r="AI917" s="223"/>
      <c r="AJ917" s="223"/>
      <c r="AK917" s="223"/>
    </row>
    <row r="918" spans="1:37" ht="12.75" customHeight="1" x14ac:dyDescent="0.25">
      <c r="A918" s="223"/>
      <c r="B918" s="44"/>
      <c r="C918" s="223"/>
      <c r="D918" s="223"/>
      <c r="E918" s="223"/>
      <c r="F918" s="368"/>
      <c r="G918" s="223"/>
      <c r="H918" s="551"/>
      <c r="I918" s="551"/>
      <c r="J918" s="551"/>
      <c r="K918" s="551"/>
      <c r="L918" s="223"/>
      <c r="M918" s="223"/>
      <c r="N918" s="223"/>
      <c r="O918" s="223"/>
      <c r="P918" s="388"/>
      <c r="Q918" s="223"/>
      <c r="R918" s="223"/>
      <c r="S918" s="223"/>
      <c r="T918" s="42"/>
      <c r="U918" s="223"/>
      <c r="V918" s="223"/>
      <c r="W918" s="223"/>
      <c r="X918" s="223"/>
      <c r="Y918" s="223"/>
      <c r="Z918" s="223"/>
      <c r="AA918" s="223"/>
      <c r="AB918" s="223"/>
      <c r="AC918" s="223"/>
      <c r="AD918" s="223"/>
      <c r="AE918" s="223"/>
      <c r="AF918" s="223"/>
      <c r="AG918" s="223"/>
      <c r="AH918" s="223"/>
      <c r="AI918" s="223"/>
      <c r="AJ918" s="223"/>
      <c r="AK918" s="223"/>
    </row>
    <row r="919" spans="1:37" ht="12.75" customHeight="1" x14ac:dyDescent="0.25">
      <c r="A919" s="223"/>
      <c r="B919" s="44"/>
      <c r="C919" s="223"/>
      <c r="D919" s="223"/>
      <c r="E919" s="223"/>
      <c r="F919" s="368"/>
      <c r="G919" s="223"/>
      <c r="H919" s="551"/>
      <c r="I919" s="551"/>
      <c r="J919" s="551"/>
      <c r="K919" s="551"/>
      <c r="L919" s="223"/>
      <c r="M919" s="223"/>
      <c r="N919" s="223"/>
      <c r="O919" s="223"/>
      <c r="P919" s="388"/>
      <c r="Q919" s="223"/>
      <c r="R919" s="223"/>
      <c r="S919" s="223"/>
      <c r="T919" s="42"/>
      <c r="U919" s="223"/>
      <c r="V919" s="223"/>
      <c r="W919" s="223"/>
      <c r="X919" s="223"/>
      <c r="Y919" s="223"/>
      <c r="Z919" s="223"/>
      <c r="AA919" s="223"/>
      <c r="AB919" s="223"/>
      <c r="AC919" s="223"/>
      <c r="AD919" s="223"/>
      <c r="AE919" s="223"/>
      <c r="AF919" s="223"/>
      <c r="AG919" s="223"/>
      <c r="AH919" s="223"/>
      <c r="AI919" s="223"/>
      <c r="AJ919" s="223"/>
      <c r="AK919" s="223"/>
    </row>
    <row r="920" spans="1:37" ht="12.75" customHeight="1" x14ac:dyDescent="0.25">
      <c r="A920" s="223"/>
      <c r="B920" s="44"/>
      <c r="C920" s="223"/>
      <c r="D920" s="223"/>
      <c r="E920" s="223"/>
      <c r="F920" s="368"/>
      <c r="G920" s="223"/>
      <c r="H920" s="551"/>
      <c r="I920" s="551"/>
      <c r="J920" s="551"/>
      <c r="K920" s="551"/>
      <c r="L920" s="223"/>
      <c r="M920" s="223"/>
      <c r="N920" s="223"/>
      <c r="O920" s="223"/>
      <c r="P920" s="388"/>
      <c r="Q920" s="223"/>
      <c r="R920" s="223"/>
      <c r="S920" s="223"/>
      <c r="T920" s="42"/>
      <c r="U920" s="223"/>
      <c r="V920" s="223"/>
      <c r="W920" s="223"/>
      <c r="X920" s="223"/>
      <c r="Y920" s="223"/>
      <c r="Z920" s="223"/>
      <c r="AA920" s="223"/>
      <c r="AB920" s="223"/>
      <c r="AC920" s="223"/>
      <c r="AD920" s="223"/>
      <c r="AE920" s="223"/>
      <c r="AF920" s="223"/>
      <c r="AG920" s="223"/>
      <c r="AH920" s="223"/>
      <c r="AI920" s="223"/>
      <c r="AJ920" s="223"/>
      <c r="AK920" s="223"/>
    </row>
    <row r="921" spans="1:37" ht="12.75" customHeight="1" x14ac:dyDescent="0.25">
      <c r="A921" s="223"/>
      <c r="B921" s="44"/>
      <c r="C921" s="223"/>
      <c r="D921" s="223"/>
      <c r="E921" s="223"/>
      <c r="F921" s="368"/>
      <c r="G921" s="223"/>
      <c r="H921" s="551"/>
      <c r="I921" s="551"/>
      <c r="J921" s="551"/>
      <c r="K921" s="551"/>
      <c r="L921" s="223"/>
      <c r="M921" s="223"/>
      <c r="N921" s="223"/>
      <c r="O921" s="223"/>
      <c r="P921" s="388"/>
      <c r="Q921" s="223"/>
      <c r="R921" s="223"/>
      <c r="S921" s="223"/>
      <c r="T921" s="42"/>
      <c r="U921" s="223"/>
      <c r="V921" s="223"/>
      <c r="W921" s="223"/>
      <c r="X921" s="223"/>
      <c r="Y921" s="223"/>
      <c r="Z921" s="223"/>
      <c r="AA921" s="223"/>
      <c r="AB921" s="223"/>
      <c r="AC921" s="223"/>
      <c r="AD921" s="223"/>
      <c r="AE921" s="223"/>
      <c r="AF921" s="223"/>
      <c r="AG921" s="223"/>
      <c r="AH921" s="223"/>
      <c r="AI921" s="223"/>
      <c r="AJ921" s="223"/>
      <c r="AK921" s="223"/>
    </row>
    <row r="922" spans="1:37" ht="12.75" customHeight="1" x14ac:dyDescent="0.25">
      <c r="A922" s="223"/>
      <c r="B922" s="44"/>
      <c r="C922" s="223"/>
      <c r="D922" s="223"/>
      <c r="E922" s="223"/>
      <c r="F922" s="368"/>
      <c r="G922" s="223"/>
      <c r="H922" s="551"/>
      <c r="I922" s="551"/>
      <c r="J922" s="551"/>
      <c r="K922" s="551"/>
      <c r="L922" s="223"/>
      <c r="M922" s="223"/>
      <c r="N922" s="223"/>
      <c r="O922" s="223"/>
      <c r="P922" s="388"/>
      <c r="Q922" s="223"/>
      <c r="R922" s="223"/>
      <c r="S922" s="223"/>
      <c r="T922" s="42"/>
      <c r="U922" s="223"/>
      <c r="V922" s="223"/>
      <c r="W922" s="223"/>
      <c r="X922" s="223"/>
      <c r="Y922" s="223"/>
      <c r="Z922" s="223"/>
      <c r="AA922" s="223"/>
      <c r="AB922" s="223"/>
      <c r="AC922" s="223"/>
      <c r="AD922" s="223"/>
      <c r="AE922" s="223"/>
      <c r="AF922" s="223"/>
      <c r="AG922" s="223"/>
      <c r="AH922" s="223"/>
      <c r="AI922" s="223"/>
      <c r="AJ922" s="223"/>
      <c r="AK922" s="223"/>
    </row>
    <row r="923" spans="1:37" ht="12.75" customHeight="1" x14ac:dyDescent="0.25">
      <c r="A923" s="223"/>
      <c r="B923" s="44"/>
      <c r="C923" s="223"/>
      <c r="D923" s="223"/>
      <c r="E923" s="223"/>
      <c r="F923" s="368"/>
      <c r="G923" s="223"/>
      <c r="H923" s="551"/>
      <c r="I923" s="551"/>
      <c r="J923" s="551"/>
      <c r="K923" s="551"/>
      <c r="L923" s="223"/>
      <c r="M923" s="223"/>
      <c r="N923" s="223"/>
      <c r="O923" s="223"/>
      <c r="P923" s="388"/>
      <c r="Q923" s="223"/>
      <c r="R923" s="223"/>
      <c r="S923" s="223"/>
      <c r="T923" s="42"/>
      <c r="U923" s="223"/>
      <c r="V923" s="223"/>
      <c r="W923" s="223"/>
      <c r="X923" s="223"/>
      <c r="Y923" s="223"/>
      <c r="Z923" s="223"/>
      <c r="AA923" s="223"/>
      <c r="AB923" s="223"/>
      <c r="AC923" s="223"/>
      <c r="AD923" s="223"/>
      <c r="AE923" s="223"/>
      <c r="AF923" s="223"/>
      <c r="AG923" s="223"/>
      <c r="AH923" s="223"/>
      <c r="AI923" s="223"/>
      <c r="AJ923" s="223"/>
      <c r="AK923" s="223"/>
    </row>
    <row r="924" spans="1:37" ht="12.75" customHeight="1" x14ac:dyDescent="0.25">
      <c r="A924" s="223"/>
      <c r="B924" s="44"/>
      <c r="C924" s="223"/>
      <c r="D924" s="223"/>
      <c r="E924" s="223"/>
      <c r="F924" s="368"/>
      <c r="G924" s="223"/>
      <c r="H924" s="551"/>
      <c r="I924" s="551"/>
      <c r="J924" s="551"/>
      <c r="K924" s="551"/>
      <c r="L924" s="223"/>
      <c r="M924" s="223"/>
      <c r="N924" s="223"/>
      <c r="O924" s="223"/>
      <c r="P924" s="388"/>
      <c r="Q924" s="223"/>
      <c r="R924" s="223"/>
      <c r="S924" s="223"/>
      <c r="T924" s="42"/>
      <c r="U924" s="223"/>
      <c r="V924" s="223"/>
      <c r="W924" s="223"/>
      <c r="X924" s="223"/>
      <c r="Y924" s="223"/>
      <c r="Z924" s="223"/>
      <c r="AA924" s="223"/>
      <c r="AB924" s="223"/>
      <c r="AC924" s="223"/>
      <c r="AD924" s="223"/>
      <c r="AE924" s="223"/>
      <c r="AF924" s="223"/>
      <c r="AG924" s="223"/>
      <c r="AH924" s="223"/>
      <c r="AI924" s="223"/>
      <c r="AJ924" s="223"/>
      <c r="AK924" s="223"/>
    </row>
    <row r="925" spans="1:37" ht="12.75" customHeight="1" x14ac:dyDescent="0.25">
      <c r="A925" s="223"/>
      <c r="B925" s="44"/>
      <c r="C925" s="223"/>
      <c r="D925" s="223"/>
      <c r="E925" s="223"/>
      <c r="F925" s="368"/>
      <c r="G925" s="223"/>
      <c r="H925" s="551"/>
      <c r="I925" s="551"/>
      <c r="J925" s="551"/>
      <c r="K925" s="551"/>
      <c r="L925" s="223"/>
      <c r="M925" s="223"/>
      <c r="N925" s="223"/>
      <c r="O925" s="223"/>
      <c r="P925" s="388"/>
      <c r="Q925" s="223"/>
      <c r="R925" s="223"/>
      <c r="S925" s="223"/>
      <c r="T925" s="42"/>
      <c r="U925" s="223"/>
      <c r="V925" s="223"/>
      <c r="W925" s="223"/>
      <c r="X925" s="223"/>
      <c r="Y925" s="223"/>
      <c r="Z925" s="223"/>
      <c r="AA925" s="223"/>
      <c r="AB925" s="223"/>
      <c r="AC925" s="223"/>
      <c r="AD925" s="223"/>
      <c r="AE925" s="223"/>
      <c r="AF925" s="223"/>
      <c r="AG925" s="223"/>
      <c r="AH925" s="223"/>
      <c r="AI925" s="223"/>
      <c r="AJ925" s="223"/>
      <c r="AK925" s="223"/>
    </row>
    <row r="926" spans="1:37" ht="12.75" customHeight="1" x14ac:dyDescent="0.25">
      <c r="A926" s="223"/>
      <c r="B926" s="44"/>
      <c r="C926" s="223"/>
      <c r="D926" s="223"/>
      <c r="E926" s="223"/>
      <c r="F926" s="368"/>
      <c r="G926" s="223"/>
      <c r="H926" s="551"/>
      <c r="I926" s="551"/>
      <c r="J926" s="551"/>
      <c r="K926" s="551"/>
      <c r="L926" s="223"/>
      <c r="M926" s="223"/>
      <c r="N926" s="223"/>
      <c r="O926" s="223"/>
      <c r="P926" s="388"/>
      <c r="Q926" s="223"/>
      <c r="R926" s="223"/>
      <c r="S926" s="223"/>
      <c r="T926" s="42"/>
      <c r="U926" s="223"/>
      <c r="V926" s="223"/>
      <c r="W926" s="223"/>
      <c r="X926" s="223"/>
      <c r="Y926" s="223"/>
      <c r="Z926" s="223"/>
      <c r="AA926" s="223"/>
      <c r="AB926" s="223"/>
      <c r="AC926" s="223"/>
      <c r="AD926" s="223"/>
      <c r="AE926" s="223"/>
      <c r="AF926" s="223"/>
      <c r="AG926" s="223"/>
      <c r="AH926" s="223"/>
      <c r="AI926" s="223"/>
      <c r="AJ926" s="223"/>
      <c r="AK926" s="223"/>
    </row>
    <row r="927" spans="1:37" ht="12.75" customHeight="1" x14ac:dyDescent="0.25">
      <c r="A927" s="223"/>
      <c r="B927" s="44"/>
      <c r="C927" s="223"/>
      <c r="D927" s="223"/>
      <c r="E927" s="223"/>
      <c r="F927" s="368"/>
      <c r="G927" s="223"/>
      <c r="H927" s="551"/>
      <c r="I927" s="551"/>
      <c r="J927" s="551"/>
      <c r="K927" s="551"/>
      <c r="L927" s="223"/>
      <c r="M927" s="223"/>
      <c r="N927" s="223"/>
      <c r="O927" s="223"/>
      <c r="P927" s="388"/>
      <c r="Q927" s="223"/>
      <c r="R927" s="223"/>
      <c r="S927" s="223"/>
      <c r="T927" s="42"/>
      <c r="U927" s="223"/>
      <c r="V927" s="223"/>
      <c r="W927" s="223"/>
      <c r="X927" s="223"/>
      <c r="Y927" s="223"/>
      <c r="Z927" s="223"/>
      <c r="AA927" s="223"/>
      <c r="AB927" s="223"/>
      <c r="AC927" s="223"/>
      <c r="AD927" s="223"/>
      <c r="AE927" s="223"/>
      <c r="AF927" s="223"/>
      <c r="AG927" s="223"/>
      <c r="AH927" s="223"/>
      <c r="AI927" s="223"/>
      <c r="AJ927" s="223"/>
      <c r="AK927" s="223"/>
    </row>
    <row r="928" spans="1:37" ht="12.75" customHeight="1" x14ac:dyDescent="0.25">
      <c r="A928" s="223"/>
      <c r="B928" s="44"/>
      <c r="C928" s="223"/>
      <c r="D928" s="223"/>
      <c r="E928" s="223"/>
      <c r="F928" s="368"/>
      <c r="G928" s="223"/>
      <c r="H928" s="551"/>
      <c r="I928" s="551"/>
      <c r="J928" s="551"/>
      <c r="K928" s="551"/>
      <c r="L928" s="223"/>
      <c r="M928" s="223"/>
      <c r="N928" s="223"/>
      <c r="O928" s="223"/>
      <c r="P928" s="388"/>
      <c r="Q928" s="223"/>
      <c r="R928" s="223"/>
      <c r="S928" s="223"/>
      <c r="T928" s="42"/>
      <c r="U928" s="223"/>
      <c r="V928" s="223"/>
      <c r="W928" s="223"/>
      <c r="X928" s="223"/>
      <c r="Y928" s="223"/>
      <c r="Z928" s="223"/>
      <c r="AA928" s="223"/>
      <c r="AB928" s="223"/>
      <c r="AC928" s="223"/>
      <c r="AD928" s="223"/>
      <c r="AE928" s="223"/>
      <c r="AF928" s="223"/>
      <c r="AG928" s="223"/>
      <c r="AH928" s="223"/>
      <c r="AI928" s="223"/>
      <c r="AJ928" s="223"/>
      <c r="AK928" s="223"/>
    </row>
    <row r="929" spans="1:37" ht="12.75" customHeight="1" x14ac:dyDescent="0.25">
      <c r="A929" s="223"/>
      <c r="B929" s="44"/>
      <c r="C929" s="223"/>
      <c r="D929" s="223"/>
      <c r="E929" s="223"/>
      <c r="F929" s="368"/>
      <c r="G929" s="223"/>
      <c r="H929" s="551"/>
      <c r="I929" s="551"/>
      <c r="J929" s="551"/>
      <c r="K929" s="551"/>
      <c r="L929" s="223"/>
      <c r="M929" s="223"/>
      <c r="N929" s="223"/>
      <c r="O929" s="223"/>
      <c r="P929" s="388"/>
      <c r="Q929" s="223"/>
      <c r="R929" s="223"/>
      <c r="S929" s="223"/>
      <c r="T929" s="42"/>
      <c r="U929" s="223"/>
      <c r="V929" s="223"/>
      <c r="W929" s="223"/>
      <c r="X929" s="223"/>
      <c r="Y929" s="223"/>
      <c r="Z929" s="223"/>
      <c r="AA929" s="223"/>
      <c r="AB929" s="223"/>
      <c r="AC929" s="223"/>
      <c r="AD929" s="223"/>
      <c r="AE929" s="223"/>
      <c r="AF929" s="223"/>
      <c r="AG929" s="223"/>
      <c r="AH929" s="223"/>
      <c r="AI929" s="223"/>
      <c r="AJ929" s="223"/>
      <c r="AK929" s="223"/>
    </row>
    <row r="930" spans="1:37" ht="12.75" customHeight="1" x14ac:dyDescent="0.25">
      <c r="A930" s="223"/>
      <c r="B930" s="44"/>
      <c r="C930" s="223"/>
      <c r="D930" s="223"/>
      <c r="E930" s="223"/>
      <c r="F930" s="368"/>
      <c r="G930" s="223"/>
      <c r="H930" s="551"/>
      <c r="I930" s="551"/>
      <c r="J930" s="551"/>
      <c r="K930" s="551"/>
      <c r="L930" s="223"/>
      <c r="M930" s="223"/>
      <c r="N930" s="223"/>
      <c r="O930" s="223"/>
      <c r="P930" s="388"/>
      <c r="Q930" s="223"/>
      <c r="R930" s="223"/>
      <c r="S930" s="223"/>
      <c r="T930" s="42"/>
      <c r="U930" s="223"/>
      <c r="V930" s="223"/>
      <c r="W930" s="223"/>
      <c r="X930" s="223"/>
      <c r="Y930" s="223"/>
      <c r="Z930" s="223"/>
      <c r="AA930" s="223"/>
      <c r="AB930" s="223"/>
      <c r="AC930" s="223"/>
      <c r="AD930" s="223"/>
      <c r="AE930" s="223"/>
      <c r="AF930" s="223"/>
      <c r="AG930" s="223"/>
      <c r="AH930" s="223"/>
      <c r="AI930" s="223"/>
      <c r="AJ930" s="223"/>
      <c r="AK930" s="223"/>
    </row>
    <row r="931" spans="1:37" ht="12.75" customHeight="1" x14ac:dyDescent="0.25">
      <c r="A931" s="223"/>
      <c r="B931" s="44"/>
      <c r="C931" s="223"/>
      <c r="D931" s="223"/>
      <c r="E931" s="223"/>
      <c r="F931" s="368"/>
      <c r="G931" s="223"/>
      <c r="H931" s="551"/>
      <c r="I931" s="551"/>
      <c r="J931" s="551"/>
      <c r="K931" s="551"/>
      <c r="L931" s="223"/>
      <c r="M931" s="223"/>
      <c r="N931" s="223"/>
      <c r="O931" s="223"/>
      <c r="P931" s="388"/>
      <c r="Q931" s="223"/>
      <c r="R931" s="223"/>
      <c r="S931" s="223"/>
      <c r="T931" s="42"/>
      <c r="U931" s="223"/>
      <c r="V931" s="223"/>
      <c r="W931" s="223"/>
      <c r="X931" s="223"/>
      <c r="Y931" s="223"/>
      <c r="Z931" s="223"/>
      <c r="AA931" s="223"/>
      <c r="AB931" s="223"/>
      <c r="AC931" s="223"/>
      <c r="AD931" s="223"/>
      <c r="AE931" s="223"/>
      <c r="AF931" s="223"/>
      <c r="AG931" s="223"/>
      <c r="AH931" s="223"/>
      <c r="AI931" s="223"/>
      <c r="AJ931" s="223"/>
      <c r="AK931" s="223"/>
    </row>
    <row r="932" spans="1:37" ht="12.75" customHeight="1" x14ac:dyDescent="0.25">
      <c r="A932" s="223"/>
      <c r="B932" s="44"/>
      <c r="C932" s="223"/>
      <c r="D932" s="223"/>
      <c r="E932" s="223"/>
      <c r="F932" s="368"/>
      <c r="G932" s="223"/>
      <c r="H932" s="551"/>
      <c r="I932" s="551"/>
      <c r="J932" s="551"/>
      <c r="K932" s="551"/>
      <c r="L932" s="223"/>
      <c r="M932" s="223"/>
      <c r="N932" s="223"/>
      <c r="O932" s="223"/>
      <c r="P932" s="388"/>
      <c r="Q932" s="223"/>
      <c r="R932" s="223"/>
      <c r="S932" s="223"/>
      <c r="T932" s="42"/>
      <c r="U932" s="223"/>
      <c r="V932" s="223"/>
      <c r="W932" s="223"/>
      <c r="X932" s="223"/>
      <c r="Y932" s="223"/>
      <c r="Z932" s="223"/>
      <c r="AA932" s="223"/>
      <c r="AB932" s="223"/>
      <c r="AC932" s="223"/>
      <c r="AD932" s="223"/>
      <c r="AE932" s="223"/>
      <c r="AF932" s="223"/>
      <c r="AG932" s="223"/>
      <c r="AH932" s="223"/>
      <c r="AI932" s="223"/>
      <c r="AJ932" s="223"/>
      <c r="AK932" s="223"/>
    </row>
    <row r="933" spans="1:37" ht="12.75" customHeight="1" x14ac:dyDescent="0.25">
      <c r="A933" s="223"/>
      <c r="B933" s="44"/>
      <c r="C933" s="223"/>
      <c r="D933" s="223"/>
      <c r="E933" s="223"/>
      <c r="F933" s="368"/>
      <c r="G933" s="223"/>
      <c r="H933" s="551"/>
      <c r="I933" s="551"/>
      <c r="J933" s="551"/>
      <c r="K933" s="551"/>
      <c r="L933" s="223"/>
      <c r="M933" s="223"/>
      <c r="N933" s="223"/>
      <c r="O933" s="223"/>
      <c r="P933" s="388"/>
      <c r="Q933" s="223"/>
      <c r="R933" s="223"/>
      <c r="S933" s="223"/>
      <c r="T933" s="42"/>
      <c r="U933" s="223"/>
      <c r="V933" s="223"/>
      <c r="W933" s="223"/>
      <c r="X933" s="223"/>
      <c r="Y933" s="223"/>
      <c r="Z933" s="223"/>
      <c r="AA933" s="223"/>
      <c r="AB933" s="223"/>
      <c r="AC933" s="223"/>
      <c r="AD933" s="223"/>
      <c r="AE933" s="223"/>
      <c r="AF933" s="223"/>
      <c r="AG933" s="223"/>
      <c r="AH933" s="223"/>
      <c r="AI933" s="223"/>
      <c r="AJ933" s="223"/>
      <c r="AK933" s="223"/>
    </row>
    <row r="934" spans="1:37" ht="12.75" customHeight="1" x14ac:dyDescent="0.25">
      <c r="A934" s="223"/>
      <c r="B934" s="44"/>
      <c r="C934" s="223"/>
      <c r="D934" s="223"/>
      <c r="E934" s="223"/>
      <c r="F934" s="368"/>
      <c r="G934" s="223"/>
      <c r="H934" s="551"/>
      <c r="I934" s="551"/>
      <c r="J934" s="551"/>
      <c r="K934" s="551"/>
      <c r="L934" s="223"/>
      <c r="M934" s="223"/>
      <c r="N934" s="223"/>
      <c r="O934" s="223"/>
      <c r="P934" s="388"/>
      <c r="Q934" s="223"/>
      <c r="R934" s="223"/>
      <c r="S934" s="223"/>
      <c r="T934" s="42"/>
      <c r="U934" s="223"/>
      <c r="V934" s="223"/>
      <c r="W934" s="223"/>
      <c r="X934" s="223"/>
      <c r="Y934" s="223"/>
      <c r="Z934" s="223"/>
      <c r="AA934" s="223"/>
      <c r="AB934" s="223"/>
      <c r="AC934" s="223"/>
      <c r="AD934" s="223"/>
      <c r="AE934" s="223"/>
      <c r="AF934" s="223"/>
      <c r="AG934" s="223"/>
      <c r="AH934" s="223"/>
      <c r="AI934" s="223"/>
      <c r="AJ934" s="223"/>
      <c r="AK934" s="223"/>
    </row>
    <row r="935" spans="1:37" ht="12.75" customHeight="1" x14ac:dyDescent="0.25">
      <c r="A935" s="223"/>
      <c r="B935" s="44"/>
      <c r="C935" s="223"/>
      <c r="D935" s="223"/>
      <c r="E935" s="223"/>
      <c r="F935" s="368"/>
      <c r="G935" s="223"/>
      <c r="H935" s="551"/>
      <c r="I935" s="551"/>
      <c r="J935" s="551"/>
      <c r="K935" s="551"/>
      <c r="L935" s="223"/>
      <c r="M935" s="223"/>
      <c r="N935" s="223"/>
      <c r="O935" s="223"/>
      <c r="P935" s="388"/>
      <c r="Q935" s="223"/>
      <c r="R935" s="223"/>
      <c r="S935" s="223"/>
      <c r="T935" s="42"/>
      <c r="U935" s="223"/>
      <c r="V935" s="223"/>
      <c r="W935" s="223"/>
      <c r="X935" s="223"/>
      <c r="Y935" s="223"/>
      <c r="Z935" s="223"/>
      <c r="AA935" s="223"/>
      <c r="AB935" s="223"/>
      <c r="AC935" s="223"/>
      <c r="AD935" s="223"/>
      <c r="AE935" s="223"/>
      <c r="AF935" s="223"/>
      <c r="AG935" s="223"/>
      <c r="AH935" s="223"/>
      <c r="AI935" s="223"/>
      <c r="AJ935" s="223"/>
      <c r="AK935" s="223"/>
    </row>
    <row r="936" spans="1:37" ht="12.75" customHeight="1" x14ac:dyDescent="0.25">
      <c r="A936" s="223"/>
      <c r="B936" s="44"/>
      <c r="C936" s="223"/>
      <c r="D936" s="223"/>
      <c r="E936" s="223"/>
      <c r="F936" s="368"/>
      <c r="G936" s="223"/>
      <c r="H936" s="551"/>
      <c r="I936" s="551"/>
      <c r="J936" s="551"/>
      <c r="K936" s="551"/>
      <c r="L936" s="223"/>
      <c r="M936" s="223"/>
      <c r="N936" s="223"/>
      <c r="O936" s="223"/>
      <c r="P936" s="388"/>
      <c r="Q936" s="223"/>
      <c r="R936" s="223"/>
      <c r="S936" s="223"/>
      <c r="T936" s="42"/>
      <c r="U936" s="223"/>
      <c r="V936" s="223"/>
      <c r="W936" s="223"/>
      <c r="X936" s="223"/>
      <c r="Y936" s="223"/>
      <c r="Z936" s="223"/>
      <c r="AA936" s="223"/>
      <c r="AB936" s="223"/>
      <c r="AC936" s="223"/>
      <c r="AD936" s="223"/>
      <c r="AE936" s="223"/>
      <c r="AF936" s="223"/>
      <c r="AG936" s="223"/>
      <c r="AH936" s="223"/>
      <c r="AI936" s="223"/>
      <c r="AJ936" s="223"/>
      <c r="AK936" s="223"/>
    </row>
    <row r="937" spans="1:37" ht="12.75" customHeight="1" x14ac:dyDescent="0.25">
      <c r="A937" s="223"/>
      <c r="B937" s="44"/>
      <c r="C937" s="223"/>
      <c r="D937" s="223"/>
      <c r="E937" s="223"/>
      <c r="F937" s="368"/>
      <c r="G937" s="223"/>
      <c r="H937" s="551"/>
      <c r="I937" s="551"/>
      <c r="J937" s="551"/>
      <c r="K937" s="551"/>
      <c r="L937" s="223"/>
      <c r="M937" s="223"/>
      <c r="N937" s="223"/>
      <c r="O937" s="223"/>
      <c r="P937" s="388"/>
      <c r="Q937" s="223"/>
      <c r="R937" s="223"/>
      <c r="S937" s="223"/>
      <c r="T937" s="42"/>
      <c r="U937" s="223"/>
      <c r="V937" s="223"/>
      <c r="W937" s="223"/>
      <c r="X937" s="223"/>
      <c r="Y937" s="223"/>
      <c r="Z937" s="223"/>
      <c r="AA937" s="223"/>
      <c r="AB937" s="223"/>
      <c r="AC937" s="223"/>
      <c r="AD937" s="223"/>
      <c r="AE937" s="223"/>
      <c r="AF937" s="223"/>
      <c r="AG937" s="223"/>
      <c r="AH937" s="223"/>
      <c r="AI937" s="223"/>
      <c r="AJ937" s="223"/>
      <c r="AK937" s="223"/>
    </row>
    <row r="938" spans="1:37" ht="12.75" customHeight="1" x14ac:dyDescent="0.25">
      <c r="A938" s="223"/>
      <c r="B938" s="44"/>
      <c r="C938" s="223"/>
      <c r="D938" s="223"/>
      <c r="E938" s="223"/>
      <c r="F938" s="368"/>
      <c r="G938" s="223"/>
      <c r="H938" s="551"/>
      <c r="I938" s="551"/>
      <c r="J938" s="551"/>
      <c r="K938" s="551"/>
      <c r="L938" s="223"/>
      <c r="M938" s="223"/>
      <c r="N938" s="223"/>
      <c r="O938" s="223"/>
      <c r="P938" s="388"/>
      <c r="Q938" s="223"/>
      <c r="R938" s="223"/>
      <c r="S938" s="223"/>
      <c r="T938" s="42"/>
      <c r="U938" s="223"/>
      <c r="V938" s="223"/>
      <c r="W938" s="223"/>
      <c r="X938" s="223"/>
      <c r="Y938" s="223"/>
      <c r="Z938" s="223"/>
      <c r="AA938" s="223"/>
      <c r="AB938" s="223"/>
      <c r="AC938" s="223"/>
      <c r="AD938" s="223"/>
      <c r="AE938" s="223"/>
      <c r="AF938" s="223"/>
      <c r="AG938" s="223"/>
      <c r="AH938" s="223"/>
      <c r="AI938" s="223"/>
      <c r="AJ938" s="223"/>
      <c r="AK938" s="223"/>
    </row>
    <row r="939" spans="1:37" ht="12.75" customHeight="1" x14ac:dyDescent="0.25">
      <c r="A939" s="223"/>
      <c r="B939" s="44"/>
      <c r="C939" s="223"/>
      <c r="D939" s="223"/>
      <c r="E939" s="223"/>
      <c r="F939" s="368"/>
      <c r="G939" s="223"/>
      <c r="H939" s="551"/>
      <c r="I939" s="551"/>
      <c r="J939" s="551"/>
      <c r="K939" s="551"/>
      <c r="L939" s="223"/>
      <c r="M939" s="223"/>
      <c r="N939" s="223"/>
      <c r="O939" s="223"/>
      <c r="P939" s="388"/>
      <c r="Q939" s="223"/>
      <c r="R939" s="223"/>
      <c r="S939" s="223"/>
      <c r="T939" s="42"/>
      <c r="U939" s="223"/>
      <c r="V939" s="223"/>
      <c r="W939" s="223"/>
      <c r="X939" s="223"/>
      <c r="Y939" s="223"/>
      <c r="Z939" s="223"/>
      <c r="AA939" s="223"/>
      <c r="AB939" s="223"/>
      <c r="AC939" s="223"/>
      <c r="AD939" s="223"/>
      <c r="AE939" s="223"/>
      <c r="AF939" s="223"/>
      <c r="AG939" s="223"/>
      <c r="AH939" s="223"/>
      <c r="AI939" s="223"/>
      <c r="AJ939" s="223"/>
      <c r="AK939" s="223"/>
    </row>
    <row r="940" spans="1:37" ht="12.75" customHeight="1" x14ac:dyDescent="0.25">
      <c r="A940" s="223"/>
      <c r="B940" s="44"/>
      <c r="C940" s="223"/>
      <c r="D940" s="223"/>
      <c r="E940" s="223"/>
      <c r="F940" s="368"/>
      <c r="G940" s="223"/>
      <c r="H940" s="551"/>
      <c r="I940" s="551"/>
      <c r="J940" s="551"/>
      <c r="K940" s="551"/>
      <c r="L940" s="223"/>
      <c r="M940" s="223"/>
      <c r="N940" s="223"/>
      <c r="O940" s="223"/>
      <c r="P940" s="388"/>
      <c r="Q940" s="223"/>
      <c r="R940" s="223"/>
      <c r="S940" s="223"/>
      <c r="T940" s="42"/>
      <c r="U940" s="223"/>
      <c r="V940" s="223"/>
      <c r="W940" s="223"/>
      <c r="X940" s="223"/>
      <c r="Y940" s="223"/>
      <c r="Z940" s="223"/>
      <c r="AA940" s="223"/>
      <c r="AB940" s="223"/>
      <c r="AC940" s="223"/>
      <c r="AD940" s="223"/>
      <c r="AE940" s="223"/>
      <c r="AF940" s="223"/>
      <c r="AG940" s="223"/>
      <c r="AH940" s="223"/>
      <c r="AI940" s="223"/>
      <c r="AJ940" s="223"/>
      <c r="AK940" s="223"/>
    </row>
    <row r="941" spans="1:37" ht="12.75" customHeight="1" x14ac:dyDescent="0.25">
      <c r="A941" s="223"/>
      <c r="B941" s="44"/>
      <c r="C941" s="223"/>
      <c r="D941" s="223"/>
      <c r="E941" s="223"/>
      <c r="F941" s="368"/>
      <c r="G941" s="223"/>
      <c r="H941" s="551"/>
      <c r="I941" s="551"/>
      <c r="J941" s="551"/>
      <c r="K941" s="551"/>
      <c r="L941" s="223"/>
      <c r="M941" s="223"/>
      <c r="N941" s="223"/>
      <c r="O941" s="223"/>
      <c r="P941" s="388"/>
      <c r="Q941" s="223"/>
      <c r="R941" s="223"/>
      <c r="S941" s="223"/>
      <c r="T941" s="42"/>
      <c r="U941" s="223"/>
      <c r="V941" s="223"/>
      <c r="W941" s="223"/>
      <c r="X941" s="223"/>
      <c r="Y941" s="223"/>
      <c r="Z941" s="223"/>
      <c r="AA941" s="223"/>
      <c r="AB941" s="223"/>
      <c r="AC941" s="223"/>
      <c r="AD941" s="223"/>
      <c r="AE941" s="223"/>
      <c r="AF941" s="223"/>
      <c r="AG941" s="223"/>
      <c r="AH941" s="223"/>
      <c r="AI941" s="223"/>
      <c r="AJ941" s="223"/>
      <c r="AK941" s="223"/>
    </row>
    <row r="942" spans="1:37" ht="12.75" customHeight="1" x14ac:dyDescent="0.25">
      <c r="A942" s="223"/>
      <c r="B942" s="44"/>
      <c r="C942" s="223"/>
      <c r="D942" s="223"/>
      <c r="E942" s="223"/>
      <c r="F942" s="368"/>
      <c r="G942" s="223"/>
      <c r="H942" s="551"/>
      <c r="I942" s="551"/>
      <c r="J942" s="551"/>
      <c r="K942" s="551"/>
      <c r="L942" s="223"/>
      <c r="M942" s="223"/>
      <c r="N942" s="223"/>
      <c r="O942" s="223"/>
      <c r="P942" s="388"/>
      <c r="Q942" s="223"/>
      <c r="R942" s="223"/>
      <c r="S942" s="223"/>
      <c r="T942" s="42"/>
      <c r="U942" s="223"/>
      <c r="V942" s="223"/>
      <c r="W942" s="223"/>
      <c r="X942" s="223"/>
      <c r="Y942" s="223"/>
      <c r="Z942" s="223"/>
      <c r="AA942" s="223"/>
      <c r="AB942" s="223"/>
      <c r="AC942" s="223"/>
      <c r="AD942" s="223"/>
      <c r="AE942" s="223"/>
      <c r="AF942" s="223"/>
      <c r="AG942" s="223"/>
      <c r="AH942" s="223"/>
      <c r="AI942" s="223"/>
      <c r="AJ942" s="223"/>
      <c r="AK942" s="223"/>
    </row>
    <row r="943" spans="1:37" ht="12.75" customHeight="1" x14ac:dyDescent="0.25">
      <c r="A943" s="223"/>
      <c r="B943" s="44"/>
      <c r="C943" s="223"/>
      <c r="D943" s="223"/>
      <c r="E943" s="223"/>
      <c r="F943" s="368"/>
      <c r="G943" s="223"/>
      <c r="H943" s="551"/>
      <c r="I943" s="551"/>
      <c r="J943" s="551"/>
      <c r="K943" s="551"/>
      <c r="L943" s="223"/>
      <c r="M943" s="223"/>
      <c r="N943" s="223"/>
      <c r="O943" s="223"/>
      <c r="P943" s="388"/>
      <c r="Q943" s="223"/>
      <c r="R943" s="223"/>
      <c r="S943" s="223"/>
      <c r="T943" s="42"/>
      <c r="U943" s="223"/>
      <c r="V943" s="223"/>
      <c r="W943" s="223"/>
      <c r="X943" s="223"/>
      <c r="Y943" s="223"/>
      <c r="Z943" s="223"/>
      <c r="AA943" s="223"/>
      <c r="AB943" s="223"/>
      <c r="AC943" s="223"/>
      <c r="AD943" s="223"/>
      <c r="AE943" s="223"/>
      <c r="AF943" s="223"/>
      <c r="AG943" s="223"/>
      <c r="AH943" s="223"/>
      <c r="AI943" s="223"/>
      <c r="AJ943" s="223"/>
      <c r="AK943" s="223"/>
    </row>
    <row r="944" spans="1:37" ht="12.75" customHeight="1" x14ac:dyDescent="0.25">
      <c r="A944" s="223"/>
      <c r="B944" s="44"/>
      <c r="C944" s="223"/>
      <c r="D944" s="223"/>
      <c r="E944" s="223"/>
      <c r="F944" s="368"/>
      <c r="G944" s="223"/>
      <c r="H944" s="551"/>
      <c r="I944" s="551"/>
      <c r="J944" s="551"/>
      <c r="K944" s="551"/>
      <c r="L944" s="223"/>
      <c r="M944" s="223"/>
      <c r="N944" s="223"/>
      <c r="O944" s="223"/>
      <c r="P944" s="388"/>
      <c r="Q944" s="223"/>
      <c r="R944" s="223"/>
      <c r="S944" s="223"/>
      <c r="T944" s="42"/>
      <c r="U944" s="223"/>
      <c r="V944" s="223"/>
      <c r="W944" s="223"/>
      <c r="X944" s="223"/>
      <c r="Y944" s="223"/>
      <c r="Z944" s="223"/>
      <c r="AA944" s="223"/>
      <c r="AB944" s="223"/>
      <c r="AC944" s="223"/>
      <c r="AD944" s="223"/>
      <c r="AE944" s="223"/>
      <c r="AF944" s="223"/>
      <c r="AG944" s="223"/>
      <c r="AH944" s="223"/>
      <c r="AI944" s="223"/>
      <c r="AJ944" s="223"/>
      <c r="AK944" s="223"/>
    </row>
    <row r="945" spans="1:37" ht="12.75" customHeight="1" x14ac:dyDescent="0.25">
      <c r="A945" s="223"/>
      <c r="B945" s="44"/>
      <c r="C945" s="223"/>
      <c r="D945" s="223"/>
      <c r="E945" s="223"/>
      <c r="F945" s="368"/>
      <c r="G945" s="223"/>
      <c r="H945" s="551"/>
      <c r="I945" s="551"/>
      <c r="J945" s="551"/>
      <c r="K945" s="551"/>
      <c r="L945" s="223"/>
      <c r="M945" s="223"/>
      <c r="N945" s="223"/>
      <c r="O945" s="223"/>
      <c r="P945" s="388"/>
      <c r="Q945" s="223"/>
      <c r="R945" s="223"/>
      <c r="S945" s="223"/>
      <c r="T945" s="42"/>
      <c r="U945" s="223"/>
      <c r="V945" s="223"/>
      <c r="W945" s="223"/>
      <c r="X945" s="223"/>
      <c r="Y945" s="223"/>
      <c r="Z945" s="223"/>
      <c r="AA945" s="223"/>
      <c r="AB945" s="223"/>
      <c r="AC945" s="223"/>
      <c r="AD945" s="223"/>
      <c r="AE945" s="223"/>
      <c r="AF945" s="223"/>
      <c r="AG945" s="223"/>
      <c r="AH945" s="223"/>
      <c r="AI945" s="223"/>
      <c r="AJ945" s="223"/>
      <c r="AK945" s="223"/>
    </row>
    <row r="946" spans="1:37" ht="12.75" customHeight="1" x14ac:dyDescent="0.25">
      <c r="A946" s="223"/>
      <c r="B946" s="44"/>
      <c r="C946" s="223"/>
      <c r="D946" s="223"/>
      <c r="E946" s="223"/>
      <c r="F946" s="368"/>
      <c r="G946" s="223"/>
      <c r="H946" s="551"/>
      <c r="I946" s="551"/>
      <c r="J946" s="551"/>
      <c r="K946" s="551"/>
      <c r="L946" s="223"/>
      <c r="M946" s="223"/>
      <c r="N946" s="223"/>
      <c r="O946" s="223"/>
      <c r="P946" s="388"/>
      <c r="Q946" s="223"/>
      <c r="R946" s="223"/>
      <c r="S946" s="223"/>
      <c r="T946" s="42"/>
      <c r="U946" s="223"/>
      <c r="V946" s="223"/>
      <c r="W946" s="223"/>
      <c r="X946" s="223"/>
      <c r="Y946" s="223"/>
      <c r="Z946" s="223"/>
      <c r="AA946" s="223"/>
      <c r="AB946" s="223"/>
      <c r="AC946" s="223"/>
      <c r="AD946" s="223"/>
      <c r="AE946" s="223"/>
      <c r="AF946" s="223"/>
      <c r="AG946" s="223"/>
      <c r="AH946" s="223"/>
      <c r="AI946" s="223"/>
      <c r="AJ946" s="223"/>
      <c r="AK946" s="223"/>
    </row>
    <row r="947" spans="1:37" ht="12.75" customHeight="1" x14ac:dyDescent="0.25">
      <c r="A947" s="223"/>
      <c r="B947" s="44"/>
      <c r="C947" s="223"/>
      <c r="D947" s="223"/>
      <c r="E947" s="223"/>
      <c r="F947" s="368"/>
      <c r="G947" s="223"/>
      <c r="H947" s="551"/>
      <c r="I947" s="551"/>
      <c r="J947" s="551"/>
      <c r="K947" s="551"/>
      <c r="L947" s="223"/>
      <c r="M947" s="223"/>
      <c r="N947" s="223"/>
      <c r="O947" s="223"/>
      <c r="P947" s="388"/>
      <c r="Q947" s="223"/>
      <c r="R947" s="223"/>
      <c r="S947" s="223"/>
      <c r="T947" s="42"/>
      <c r="U947" s="223"/>
      <c r="V947" s="223"/>
      <c r="W947" s="223"/>
      <c r="X947" s="223"/>
      <c r="Y947" s="223"/>
      <c r="Z947" s="223"/>
      <c r="AA947" s="223"/>
      <c r="AB947" s="223"/>
      <c r="AC947" s="223"/>
      <c r="AD947" s="223"/>
      <c r="AE947" s="223"/>
      <c r="AF947" s="223"/>
      <c r="AG947" s="223"/>
      <c r="AH947" s="223"/>
      <c r="AI947" s="223"/>
      <c r="AJ947" s="223"/>
      <c r="AK947" s="223"/>
    </row>
    <row r="948" spans="1:37" ht="12.75" customHeight="1" x14ac:dyDescent="0.25">
      <c r="A948" s="223"/>
      <c r="B948" s="44"/>
      <c r="C948" s="223"/>
      <c r="D948" s="223"/>
      <c r="E948" s="223"/>
      <c r="F948" s="368"/>
      <c r="G948" s="223"/>
      <c r="H948" s="551"/>
      <c r="I948" s="551"/>
      <c r="J948" s="551"/>
      <c r="K948" s="551"/>
      <c r="L948" s="223"/>
      <c r="M948" s="223"/>
      <c r="N948" s="223"/>
      <c r="O948" s="223"/>
      <c r="P948" s="388"/>
      <c r="Q948" s="223"/>
      <c r="R948" s="223"/>
      <c r="S948" s="223"/>
      <c r="T948" s="42"/>
      <c r="U948" s="223"/>
      <c r="V948" s="223"/>
      <c r="W948" s="223"/>
      <c r="X948" s="223"/>
      <c r="Y948" s="223"/>
      <c r="Z948" s="223"/>
      <c r="AA948" s="223"/>
      <c r="AB948" s="223"/>
      <c r="AC948" s="223"/>
      <c r="AD948" s="223"/>
      <c r="AE948" s="223"/>
      <c r="AF948" s="223"/>
      <c r="AG948" s="223"/>
      <c r="AH948" s="223"/>
      <c r="AI948" s="223"/>
      <c r="AJ948" s="223"/>
      <c r="AK948" s="223"/>
    </row>
    <row r="949" spans="1:37" ht="12.75" customHeight="1" x14ac:dyDescent="0.25">
      <c r="A949" s="223"/>
      <c r="B949" s="44"/>
      <c r="C949" s="223"/>
      <c r="D949" s="223"/>
      <c r="E949" s="223"/>
      <c r="F949" s="368"/>
      <c r="G949" s="223"/>
      <c r="H949" s="551"/>
      <c r="I949" s="551"/>
      <c r="J949" s="551"/>
      <c r="K949" s="551"/>
      <c r="L949" s="223"/>
      <c r="M949" s="223"/>
      <c r="N949" s="223"/>
      <c r="O949" s="223"/>
      <c r="P949" s="388"/>
      <c r="Q949" s="223"/>
      <c r="R949" s="223"/>
      <c r="S949" s="223"/>
      <c r="T949" s="42"/>
      <c r="U949" s="223"/>
      <c r="V949" s="223"/>
      <c r="W949" s="223"/>
      <c r="X949" s="223"/>
      <c r="Y949" s="223"/>
      <c r="Z949" s="223"/>
      <c r="AA949" s="223"/>
      <c r="AB949" s="223"/>
      <c r="AC949" s="223"/>
      <c r="AD949" s="223"/>
      <c r="AE949" s="223"/>
      <c r="AF949" s="223"/>
      <c r="AG949" s="223"/>
      <c r="AH949" s="223"/>
      <c r="AI949" s="223"/>
      <c r="AJ949" s="223"/>
      <c r="AK949" s="223"/>
    </row>
    <row r="950" spans="1:37" ht="12.75" customHeight="1" x14ac:dyDescent="0.25">
      <c r="A950" s="223"/>
      <c r="B950" s="44"/>
      <c r="C950" s="223"/>
      <c r="D950" s="223"/>
      <c r="E950" s="223"/>
      <c r="F950" s="368"/>
      <c r="G950" s="223"/>
      <c r="H950" s="551"/>
      <c r="I950" s="551"/>
      <c r="J950" s="551"/>
      <c r="K950" s="551"/>
      <c r="L950" s="223"/>
      <c r="M950" s="223"/>
      <c r="N950" s="223"/>
      <c r="O950" s="223"/>
      <c r="P950" s="388"/>
      <c r="Q950" s="223"/>
      <c r="R950" s="223"/>
      <c r="S950" s="223"/>
      <c r="T950" s="42"/>
      <c r="U950" s="223"/>
      <c r="V950" s="223"/>
      <c r="W950" s="223"/>
      <c r="X950" s="223"/>
      <c r="Y950" s="223"/>
      <c r="Z950" s="223"/>
      <c r="AA950" s="223"/>
      <c r="AB950" s="223"/>
      <c r="AC950" s="223"/>
      <c r="AD950" s="223"/>
      <c r="AE950" s="223"/>
      <c r="AF950" s="223"/>
      <c r="AG950" s="223"/>
      <c r="AH950" s="223"/>
      <c r="AI950" s="223"/>
      <c r="AJ950" s="223"/>
      <c r="AK950" s="223"/>
    </row>
    <row r="951" spans="1:37" ht="12.75" customHeight="1" x14ac:dyDescent="0.25">
      <c r="A951" s="223"/>
      <c r="B951" s="44"/>
      <c r="C951" s="223"/>
      <c r="D951" s="223"/>
      <c r="E951" s="223"/>
      <c r="F951" s="368"/>
      <c r="G951" s="223"/>
      <c r="H951" s="551"/>
      <c r="I951" s="551"/>
      <c r="J951" s="551"/>
      <c r="K951" s="551"/>
      <c r="L951" s="223"/>
      <c r="M951" s="223"/>
      <c r="N951" s="223"/>
      <c r="O951" s="223"/>
      <c r="P951" s="388"/>
      <c r="Q951" s="223"/>
      <c r="R951" s="223"/>
      <c r="S951" s="223"/>
      <c r="T951" s="42"/>
      <c r="U951" s="223"/>
      <c r="V951" s="223"/>
      <c r="W951" s="223"/>
      <c r="X951" s="223"/>
      <c r="Y951" s="223"/>
      <c r="Z951" s="223"/>
      <c r="AA951" s="223"/>
      <c r="AB951" s="223"/>
      <c r="AC951" s="223"/>
      <c r="AD951" s="223"/>
      <c r="AE951" s="223"/>
      <c r="AF951" s="223"/>
      <c r="AG951" s="223"/>
      <c r="AH951" s="223"/>
      <c r="AI951" s="223"/>
      <c r="AJ951" s="223"/>
      <c r="AK951" s="223"/>
    </row>
    <row r="952" spans="1:37" ht="12.75" customHeight="1" x14ac:dyDescent="0.25">
      <c r="A952" s="223"/>
      <c r="B952" s="44"/>
      <c r="C952" s="223"/>
      <c r="D952" s="223"/>
      <c r="E952" s="223"/>
      <c r="F952" s="368"/>
      <c r="G952" s="223"/>
      <c r="H952" s="551"/>
      <c r="I952" s="551"/>
      <c r="J952" s="551"/>
      <c r="K952" s="551"/>
      <c r="L952" s="223"/>
      <c r="M952" s="223"/>
      <c r="N952" s="223"/>
      <c r="O952" s="223"/>
      <c r="P952" s="388"/>
      <c r="Q952" s="223"/>
      <c r="R952" s="223"/>
      <c r="S952" s="223"/>
      <c r="T952" s="42"/>
      <c r="U952" s="223"/>
      <c r="V952" s="223"/>
      <c r="W952" s="223"/>
      <c r="X952" s="223"/>
      <c r="Y952" s="223"/>
      <c r="Z952" s="223"/>
      <c r="AA952" s="223"/>
      <c r="AB952" s="223"/>
      <c r="AC952" s="223"/>
      <c r="AD952" s="223"/>
      <c r="AE952" s="223"/>
      <c r="AF952" s="223"/>
      <c r="AG952" s="223"/>
      <c r="AH952" s="223"/>
      <c r="AI952" s="223"/>
      <c r="AJ952" s="223"/>
      <c r="AK952" s="223"/>
    </row>
    <row r="953" spans="1:37" ht="12.75" customHeight="1" x14ac:dyDescent="0.25">
      <c r="A953" s="223"/>
      <c r="B953" s="44"/>
      <c r="C953" s="223"/>
      <c r="D953" s="223"/>
      <c r="E953" s="223"/>
      <c r="F953" s="368"/>
      <c r="G953" s="223"/>
      <c r="H953" s="551"/>
      <c r="I953" s="551"/>
      <c r="J953" s="551"/>
      <c r="K953" s="551"/>
      <c r="L953" s="223"/>
      <c r="M953" s="223"/>
      <c r="N953" s="223"/>
      <c r="O953" s="223"/>
      <c r="P953" s="388"/>
      <c r="Q953" s="223"/>
      <c r="R953" s="223"/>
      <c r="S953" s="223"/>
      <c r="T953" s="42"/>
      <c r="U953" s="223"/>
      <c r="V953" s="223"/>
      <c r="W953" s="223"/>
      <c r="X953" s="223"/>
      <c r="Y953" s="223"/>
      <c r="Z953" s="223"/>
      <c r="AA953" s="223"/>
      <c r="AB953" s="223"/>
      <c r="AC953" s="223"/>
      <c r="AD953" s="223"/>
      <c r="AE953" s="223"/>
      <c r="AF953" s="223"/>
      <c r="AG953" s="223"/>
      <c r="AH953" s="223"/>
      <c r="AI953" s="223"/>
      <c r="AJ953" s="223"/>
      <c r="AK953" s="223"/>
    </row>
    <row r="954" spans="1:37" ht="12.75" customHeight="1" x14ac:dyDescent="0.25">
      <c r="A954" s="223"/>
      <c r="B954" s="44"/>
      <c r="C954" s="223"/>
      <c r="D954" s="223"/>
      <c r="E954" s="223"/>
      <c r="F954" s="368"/>
      <c r="G954" s="223"/>
      <c r="H954" s="551"/>
      <c r="I954" s="551"/>
      <c r="J954" s="551"/>
      <c r="K954" s="551"/>
      <c r="L954" s="223"/>
      <c r="M954" s="223"/>
      <c r="N954" s="223"/>
      <c r="O954" s="223"/>
      <c r="P954" s="388"/>
      <c r="Q954" s="223"/>
      <c r="R954" s="223"/>
      <c r="S954" s="223"/>
      <c r="T954" s="42"/>
      <c r="U954" s="223"/>
      <c r="V954" s="223"/>
      <c r="W954" s="223"/>
      <c r="X954" s="223"/>
      <c r="Y954" s="223"/>
      <c r="Z954" s="223"/>
      <c r="AA954" s="223"/>
      <c r="AB954" s="223"/>
      <c r="AC954" s="223"/>
      <c r="AD954" s="223"/>
      <c r="AE954" s="223"/>
      <c r="AF954" s="223"/>
      <c r="AG954" s="223"/>
      <c r="AH954" s="223"/>
      <c r="AI954" s="223"/>
      <c r="AJ954" s="223"/>
      <c r="AK954" s="223"/>
    </row>
    <row r="955" spans="1:37" ht="12.75" customHeight="1" x14ac:dyDescent="0.25">
      <c r="A955" s="223"/>
      <c r="B955" s="44"/>
      <c r="C955" s="223"/>
      <c r="D955" s="223"/>
      <c r="E955" s="223"/>
      <c r="F955" s="368"/>
      <c r="G955" s="223"/>
      <c r="H955" s="551"/>
      <c r="I955" s="551"/>
      <c r="J955" s="551"/>
      <c r="K955" s="551"/>
      <c r="L955" s="223"/>
      <c r="M955" s="223"/>
      <c r="N955" s="223"/>
      <c r="O955" s="223"/>
      <c r="P955" s="388"/>
      <c r="Q955" s="223"/>
      <c r="R955" s="223"/>
      <c r="S955" s="223"/>
      <c r="T955" s="42"/>
      <c r="U955" s="223"/>
      <c r="V955" s="223"/>
      <c r="W955" s="223"/>
      <c r="X955" s="223"/>
      <c r="Y955" s="223"/>
      <c r="Z955" s="223"/>
      <c r="AA955" s="223"/>
      <c r="AB955" s="223"/>
      <c r="AC955" s="223"/>
      <c r="AD955" s="223"/>
      <c r="AE955" s="223"/>
      <c r="AF955" s="223"/>
      <c r="AG955" s="223"/>
      <c r="AH955" s="223"/>
      <c r="AI955" s="223"/>
      <c r="AJ955" s="223"/>
      <c r="AK955" s="223"/>
    </row>
    <row r="956" spans="1:37" ht="12.75" customHeight="1" x14ac:dyDescent="0.25">
      <c r="A956" s="223"/>
      <c r="B956" s="44"/>
      <c r="C956" s="223"/>
      <c r="D956" s="223"/>
      <c r="E956" s="223"/>
      <c r="F956" s="368"/>
      <c r="G956" s="223"/>
      <c r="H956" s="551"/>
      <c r="I956" s="551"/>
      <c r="J956" s="551"/>
      <c r="K956" s="551"/>
      <c r="L956" s="223"/>
      <c r="M956" s="223"/>
      <c r="N956" s="223"/>
      <c r="O956" s="223"/>
      <c r="P956" s="388"/>
      <c r="Q956" s="223"/>
      <c r="R956" s="223"/>
      <c r="S956" s="223"/>
      <c r="T956" s="42"/>
      <c r="U956" s="223"/>
      <c r="V956" s="223"/>
      <c r="W956" s="223"/>
      <c r="X956" s="223"/>
      <c r="Y956" s="223"/>
      <c r="Z956" s="223"/>
      <c r="AA956" s="223"/>
      <c r="AB956" s="223"/>
      <c r="AC956" s="223"/>
      <c r="AD956" s="223"/>
      <c r="AE956" s="223"/>
      <c r="AF956" s="223"/>
      <c r="AG956" s="223"/>
      <c r="AH956" s="223"/>
      <c r="AI956" s="223"/>
      <c r="AJ956" s="223"/>
      <c r="AK956" s="223"/>
    </row>
    <row r="957" spans="1:37" ht="12.75" customHeight="1" x14ac:dyDescent="0.25">
      <c r="A957" s="223"/>
      <c r="B957" s="44"/>
      <c r="C957" s="223"/>
      <c r="D957" s="223"/>
      <c r="E957" s="223"/>
      <c r="F957" s="368"/>
      <c r="G957" s="223"/>
      <c r="H957" s="551"/>
      <c r="I957" s="551"/>
      <c r="J957" s="551"/>
      <c r="K957" s="551"/>
      <c r="L957" s="223"/>
      <c r="M957" s="223"/>
      <c r="N957" s="223"/>
      <c r="O957" s="223"/>
      <c r="P957" s="388"/>
      <c r="Q957" s="223"/>
      <c r="R957" s="223"/>
      <c r="S957" s="223"/>
      <c r="T957" s="42"/>
      <c r="U957" s="223"/>
      <c r="V957" s="223"/>
      <c r="W957" s="223"/>
      <c r="X957" s="223"/>
      <c r="Y957" s="223"/>
      <c r="Z957" s="223"/>
      <c r="AA957" s="223"/>
      <c r="AB957" s="223"/>
      <c r="AC957" s="223"/>
      <c r="AD957" s="223"/>
      <c r="AE957" s="223"/>
      <c r="AF957" s="223"/>
      <c r="AG957" s="223"/>
      <c r="AH957" s="223"/>
      <c r="AI957" s="223"/>
      <c r="AJ957" s="223"/>
      <c r="AK957" s="223"/>
    </row>
    <row r="958" spans="1:37" ht="12.75" customHeight="1" x14ac:dyDescent="0.25">
      <c r="A958" s="223"/>
      <c r="B958" s="44"/>
      <c r="C958" s="223"/>
      <c r="D958" s="223"/>
      <c r="E958" s="223"/>
      <c r="F958" s="368"/>
      <c r="G958" s="223"/>
      <c r="H958" s="551"/>
      <c r="I958" s="551"/>
      <c r="J958" s="551"/>
      <c r="K958" s="551"/>
      <c r="L958" s="223"/>
      <c r="M958" s="223"/>
      <c r="N958" s="223"/>
      <c r="O958" s="223"/>
      <c r="P958" s="388"/>
      <c r="Q958" s="223"/>
      <c r="R958" s="223"/>
      <c r="S958" s="223"/>
      <c r="T958" s="42"/>
      <c r="U958" s="223"/>
      <c r="V958" s="223"/>
      <c r="W958" s="223"/>
      <c r="X958" s="223"/>
      <c r="Y958" s="223"/>
      <c r="Z958" s="223"/>
      <c r="AA958" s="223"/>
      <c r="AB958" s="223"/>
      <c r="AC958" s="223"/>
      <c r="AD958" s="223"/>
      <c r="AE958" s="223"/>
      <c r="AF958" s="223"/>
      <c r="AG958" s="223"/>
      <c r="AH958" s="223"/>
      <c r="AI958" s="223"/>
      <c r="AJ958" s="223"/>
      <c r="AK958" s="223"/>
    </row>
    <row r="959" spans="1:37" ht="12.75" customHeight="1" x14ac:dyDescent="0.25">
      <c r="A959" s="223"/>
      <c r="B959" s="44"/>
      <c r="C959" s="223"/>
      <c r="D959" s="223"/>
      <c r="E959" s="223"/>
      <c r="F959" s="368"/>
      <c r="G959" s="223"/>
      <c r="H959" s="551"/>
      <c r="I959" s="551"/>
      <c r="J959" s="551"/>
      <c r="K959" s="551"/>
      <c r="L959" s="223"/>
      <c r="M959" s="223"/>
      <c r="N959" s="223"/>
      <c r="O959" s="223"/>
      <c r="P959" s="388"/>
      <c r="Q959" s="223"/>
      <c r="R959" s="223"/>
      <c r="S959" s="223"/>
      <c r="T959" s="42"/>
      <c r="U959" s="223"/>
      <c r="V959" s="223"/>
      <c r="W959" s="223"/>
      <c r="X959" s="223"/>
      <c r="Y959" s="223"/>
      <c r="Z959" s="223"/>
      <c r="AA959" s="223"/>
      <c r="AB959" s="223"/>
      <c r="AC959" s="223"/>
      <c r="AD959" s="223"/>
      <c r="AE959" s="223"/>
      <c r="AF959" s="223"/>
      <c r="AG959" s="223"/>
      <c r="AH959" s="223"/>
      <c r="AI959" s="223"/>
      <c r="AJ959" s="223"/>
      <c r="AK959" s="223"/>
    </row>
    <row r="960" spans="1:37" ht="12.75" customHeight="1" x14ac:dyDescent="0.25">
      <c r="A960" s="223"/>
      <c r="B960" s="44"/>
      <c r="C960" s="223"/>
      <c r="D960" s="223"/>
      <c r="E960" s="223"/>
      <c r="F960" s="368"/>
      <c r="G960" s="223"/>
      <c r="H960" s="551"/>
      <c r="I960" s="551"/>
      <c r="J960" s="551"/>
      <c r="K960" s="551"/>
      <c r="L960" s="223"/>
      <c r="M960" s="223"/>
      <c r="N960" s="223"/>
      <c r="O960" s="223"/>
      <c r="P960" s="388"/>
      <c r="Q960" s="223"/>
      <c r="R960" s="223"/>
      <c r="S960" s="223"/>
      <c r="T960" s="42"/>
      <c r="U960" s="223"/>
      <c r="V960" s="223"/>
      <c r="W960" s="223"/>
      <c r="X960" s="223"/>
      <c r="Y960" s="223"/>
      <c r="Z960" s="223"/>
      <c r="AA960" s="223"/>
      <c r="AB960" s="223"/>
      <c r="AC960" s="223"/>
      <c r="AD960" s="223"/>
      <c r="AE960" s="223"/>
      <c r="AF960" s="223"/>
      <c r="AG960" s="223"/>
      <c r="AH960" s="223"/>
      <c r="AI960" s="223"/>
      <c r="AJ960" s="223"/>
      <c r="AK960" s="223"/>
    </row>
    <row r="961" spans="1:37" ht="12.75" customHeight="1" x14ac:dyDescent="0.25">
      <c r="A961" s="223"/>
      <c r="B961" s="44"/>
      <c r="C961" s="223"/>
      <c r="D961" s="223"/>
      <c r="E961" s="223"/>
      <c r="F961" s="368"/>
      <c r="G961" s="223"/>
      <c r="H961" s="551"/>
      <c r="I961" s="551"/>
      <c r="J961" s="551"/>
      <c r="K961" s="551"/>
      <c r="L961" s="223"/>
      <c r="M961" s="223"/>
      <c r="N961" s="223"/>
      <c r="O961" s="223"/>
      <c r="P961" s="388"/>
      <c r="Q961" s="223"/>
      <c r="R961" s="223"/>
      <c r="S961" s="223"/>
      <c r="T961" s="42"/>
      <c r="U961" s="223"/>
      <c r="V961" s="223"/>
      <c r="W961" s="223"/>
      <c r="X961" s="223"/>
      <c r="Y961" s="223"/>
      <c r="Z961" s="223"/>
      <c r="AA961" s="223"/>
      <c r="AB961" s="223"/>
      <c r="AC961" s="223"/>
      <c r="AD961" s="223"/>
      <c r="AE961" s="223"/>
      <c r="AF961" s="223"/>
      <c r="AG961" s="223"/>
      <c r="AH961" s="223"/>
      <c r="AI961" s="223"/>
      <c r="AJ961" s="223"/>
      <c r="AK961" s="223"/>
    </row>
    <row r="962" spans="1:37" ht="12.75" customHeight="1" x14ac:dyDescent="0.25">
      <c r="A962" s="223"/>
      <c r="B962" s="44"/>
      <c r="C962" s="223"/>
      <c r="D962" s="223"/>
      <c r="E962" s="223"/>
      <c r="F962" s="368"/>
      <c r="G962" s="223"/>
      <c r="H962" s="551"/>
      <c r="I962" s="551"/>
      <c r="J962" s="551"/>
      <c r="K962" s="551"/>
      <c r="L962" s="223"/>
      <c r="M962" s="223"/>
      <c r="N962" s="223"/>
      <c r="O962" s="223"/>
      <c r="P962" s="388"/>
      <c r="Q962" s="223"/>
      <c r="R962" s="223"/>
      <c r="S962" s="223"/>
      <c r="T962" s="42"/>
      <c r="U962" s="223"/>
      <c r="V962" s="223"/>
      <c r="W962" s="223"/>
      <c r="X962" s="223"/>
      <c r="Y962" s="223"/>
      <c r="Z962" s="223"/>
      <c r="AA962" s="223"/>
      <c r="AB962" s="223"/>
      <c r="AC962" s="223"/>
      <c r="AD962" s="223"/>
      <c r="AE962" s="223"/>
      <c r="AF962" s="223"/>
      <c r="AG962" s="223"/>
      <c r="AH962" s="223"/>
      <c r="AI962" s="223"/>
      <c r="AJ962" s="223"/>
      <c r="AK962" s="223"/>
    </row>
    <row r="963" spans="1:37" ht="12.75" customHeight="1" x14ac:dyDescent="0.25">
      <c r="A963" s="223"/>
      <c r="B963" s="44"/>
      <c r="C963" s="223"/>
      <c r="D963" s="223"/>
      <c r="E963" s="223"/>
      <c r="F963" s="368"/>
      <c r="G963" s="223"/>
      <c r="H963" s="551"/>
      <c r="I963" s="551"/>
      <c r="J963" s="551"/>
      <c r="K963" s="551"/>
      <c r="L963" s="223"/>
      <c r="M963" s="223"/>
      <c r="N963" s="223"/>
      <c r="O963" s="223"/>
      <c r="P963" s="388"/>
      <c r="Q963" s="223"/>
      <c r="R963" s="223"/>
      <c r="S963" s="223"/>
      <c r="T963" s="42"/>
      <c r="U963" s="223"/>
      <c r="V963" s="223"/>
      <c r="W963" s="223"/>
      <c r="X963" s="223"/>
      <c r="Y963" s="223"/>
      <c r="Z963" s="223"/>
      <c r="AA963" s="223"/>
      <c r="AB963" s="223"/>
      <c r="AC963" s="223"/>
      <c r="AD963" s="223"/>
      <c r="AE963" s="223"/>
      <c r="AF963" s="223"/>
      <c r="AG963" s="223"/>
      <c r="AH963" s="223"/>
      <c r="AI963" s="223"/>
      <c r="AJ963" s="223"/>
      <c r="AK963" s="223"/>
    </row>
    <row r="964" spans="1:37" ht="12.75" customHeight="1" x14ac:dyDescent="0.25">
      <c r="A964" s="223"/>
      <c r="B964" s="44"/>
      <c r="C964" s="223"/>
      <c r="D964" s="223"/>
      <c r="E964" s="223"/>
      <c r="F964" s="368"/>
      <c r="G964" s="223"/>
      <c r="H964" s="551"/>
      <c r="I964" s="551"/>
      <c r="J964" s="551"/>
      <c r="K964" s="551"/>
      <c r="L964" s="223"/>
      <c r="M964" s="223"/>
      <c r="N964" s="223"/>
      <c r="O964" s="223"/>
      <c r="P964" s="388"/>
      <c r="Q964" s="223"/>
      <c r="R964" s="223"/>
      <c r="S964" s="223"/>
      <c r="T964" s="42"/>
      <c r="U964" s="223"/>
      <c r="V964" s="223"/>
      <c r="W964" s="223"/>
      <c r="X964" s="223"/>
      <c r="Y964" s="223"/>
      <c r="Z964" s="223"/>
      <c r="AA964" s="223"/>
      <c r="AB964" s="223"/>
      <c r="AC964" s="223"/>
      <c r="AD964" s="223"/>
      <c r="AE964" s="223"/>
      <c r="AF964" s="223"/>
      <c r="AG964" s="223"/>
      <c r="AH964" s="223"/>
      <c r="AI964" s="223"/>
      <c r="AJ964" s="223"/>
      <c r="AK964" s="223"/>
    </row>
    <row r="965" spans="1:37" ht="12.75" customHeight="1" x14ac:dyDescent="0.25">
      <c r="A965" s="223"/>
      <c r="B965" s="44"/>
      <c r="C965" s="223"/>
      <c r="D965" s="223"/>
      <c r="E965" s="223"/>
      <c r="F965" s="368"/>
      <c r="G965" s="223"/>
      <c r="H965" s="551"/>
      <c r="I965" s="551"/>
      <c r="J965" s="551"/>
      <c r="K965" s="551"/>
      <c r="L965" s="223"/>
      <c r="M965" s="223"/>
      <c r="N965" s="223"/>
      <c r="O965" s="223"/>
      <c r="P965" s="388"/>
      <c r="Q965" s="223"/>
      <c r="R965" s="223"/>
      <c r="S965" s="223"/>
      <c r="T965" s="42"/>
      <c r="U965" s="223"/>
      <c r="V965" s="223"/>
      <c r="W965" s="223"/>
      <c r="X965" s="223"/>
      <c r="Y965" s="223"/>
      <c r="Z965" s="223"/>
      <c r="AA965" s="223"/>
      <c r="AB965" s="223"/>
      <c r="AC965" s="223"/>
      <c r="AD965" s="223"/>
      <c r="AE965" s="223"/>
      <c r="AF965" s="223"/>
      <c r="AG965" s="223"/>
      <c r="AH965" s="223"/>
      <c r="AI965" s="223"/>
      <c r="AJ965" s="223"/>
      <c r="AK965" s="223"/>
    </row>
    <row r="966" spans="1:37" ht="12.75" customHeight="1" x14ac:dyDescent="0.25">
      <c r="A966" s="223"/>
      <c r="B966" s="44"/>
      <c r="C966" s="223"/>
      <c r="D966" s="223"/>
      <c r="E966" s="223"/>
      <c r="F966" s="368"/>
      <c r="G966" s="223"/>
      <c r="H966" s="551"/>
      <c r="I966" s="551"/>
      <c r="J966" s="551"/>
      <c r="K966" s="551"/>
      <c r="L966" s="223"/>
      <c r="M966" s="223"/>
      <c r="N966" s="223"/>
      <c r="O966" s="223"/>
      <c r="P966" s="388"/>
      <c r="Q966" s="223"/>
      <c r="R966" s="223"/>
      <c r="S966" s="223"/>
      <c r="T966" s="42"/>
      <c r="U966" s="223"/>
      <c r="V966" s="223"/>
      <c r="W966" s="223"/>
      <c r="X966" s="223"/>
      <c r="Y966" s="223"/>
      <c r="Z966" s="223"/>
      <c r="AA966" s="223"/>
      <c r="AB966" s="223"/>
      <c r="AC966" s="223"/>
      <c r="AD966" s="223"/>
      <c r="AE966" s="223"/>
      <c r="AF966" s="223"/>
      <c r="AG966" s="223"/>
      <c r="AH966" s="223"/>
      <c r="AI966" s="223"/>
      <c r="AJ966" s="223"/>
      <c r="AK966" s="223"/>
    </row>
    <row r="967" spans="1:37" ht="12.75" customHeight="1" x14ac:dyDescent="0.25">
      <c r="A967" s="223"/>
      <c r="B967" s="44"/>
      <c r="C967" s="223"/>
      <c r="D967" s="223"/>
      <c r="E967" s="223"/>
      <c r="F967" s="368"/>
      <c r="G967" s="223"/>
      <c r="H967" s="551"/>
      <c r="I967" s="551"/>
      <c r="J967" s="551"/>
      <c r="K967" s="551"/>
      <c r="L967" s="223"/>
      <c r="M967" s="223"/>
      <c r="N967" s="223"/>
      <c r="O967" s="223"/>
      <c r="P967" s="388"/>
      <c r="Q967" s="223"/>
      <c r="R967" s="223"/>
      <c r="S967" s="223"/>
      <c r="T967" s="42"/>
      <c r="U967" s="223"/>
      <c r="V967" s="223"/>
      <c r="W967" s="223"/>
      <c r="X967" s="223"/>
      <c r="Y967" s="223"/>
      <c r="Z967" s="223"/>
      <c r="AA967" s="223"/>
      <c r="AB967" s="223"/>
      <c r="AC967" s="223"/>
      <c r="AD967" s="223"/>
      <c r="AE967" s="223"/>
      <c r="AF967" s="223"/>
      <c r="AG967" s="223"/>
      <c r="AH967" s="223"/>
      <c r="AI967" s="223"/>
      <c r="AJ967" s="223"/>
      <c r="AK967" s="223"/>
    </row>
    <row r="968" spans="1:37" ht="12.75" customHeight="1" x14ac:dyDescent="0.25">
      <c r="A968" s="223"/>
      <c r="B968" s="44"/>
      <c r="C968" s="223"/>
      <c r="D968" s="223"/>
      <c r="E968" s="223"/>
      <c r="F968" s="368"/>
      <c r="G968" s="223"/>
      <c r="H968" s="551"/>
      <c r="I968" s="551"/>
      <c r="J968" s="551"/>
      <c r="K968" s="551"/>
      <c r="L968" s="223"/>
      <c r="M968" s="223"/>
      <c r="N968" s="223"/>
      <c r="O968" s="223"/>
      <c r="P968" s="388"/>
      <c r="Q968" s="223"/>
      <c r="R968" s="223"/>
      <c r="S968" s="223"/>
      <c r="T968" s="42"/>
      <c r="U968" s="223"/>
      <c r="V968" s="223"/>
      <c r="W968" s="223"/>
      <c r="X968" s="223"/>
      <c r="Y968" s="223"/>
      <c r="Z968" s="223"/>
      <c r="AA968" s="223"/>
      <c r="AB968" s="223"/>
      <c r="AC968" s="223"/>
      <c r="AD968" s="223"/>
      <c r="AE968" s="223"/>
      <c r="AF968" s="223"/>
      <c r="AG968" s="223"/>
      <c r="AH968" s="223"/>
      <c r="AI968" s="223"/>
      <c r="AJ968" s="223"/>
      <c r="AK968" s="223"/>
    </row>
    <row r="969" spans="1:37" ht="12.75" customHeight="1" x14ac:dyDescent="0.25">
      <c r="A969" s="223"/>
      <c r="B969" s="44"/>
      <c r="C969" s="223"/>
      <c r="D969" s="223"/>
      <c r="E969" s="223"/>
      <c r="F969" s="368"/>
      <c r="G969" s="223"/>
      <c r="H969" s="551"/>
      <c r="I969" s="551"/>
      <c r="J969" s="551"/>
      <c r="K969" s="551"/>
      <c r="L969" s="223"/>
      <c r="M969" s="223"/>
      <c r="N969" s="223"/>
      <c r="O969" s="223"/>
      <c r="P969" s="388"/>
      <c r="Q969" s="223"/>
      <c r="R969" s="223"/>
      <c r="S969" s="223"/>
      <c r="T969" s="42"/>
      <c r="U969" s="223"/>
      <c r="V969" s="223"/>
      <c r="W969" s="223"/>
      <c r="X969" s="223"/>
      <c r="Y969" s="223"/>
      <c r="Z969" s="223"/>
      <c r="AA969" s="223"/>
      <c r="AB969" s="223"/>
      <c r="AC969" s="223"/>
      <c r="AD969" s="223"/>
      <c r="AE969" s="223"/>
      <c r="AF969" s="223"/>
      <c r="AG969" s="223"/>
      <c r="AH969" s="223"/>
      <c r="AI969" s="223"/>
      <c r="AJ969" s="223"/>
      <c r="AK969" s="223"/>
    </row>
    <row r="970" spans="1:37" ht="12.75" customHeight="1" x14ac:dyDescent="0.25">
      <c r="A970" s="223"/>
      <c r="B970" s="44"/>
      <c r="C970" s="223"/>
      <c r="D970" s="223"/>
      <c r="E970" s="223"/>
      <c r="F970" s="368"/>
      <c r="G970" s="223"/>
      <c r="H970" s="551"/>
      <c r="I970" s="551"/>
      <c r="J970" s="551"/>
      <c r="K970" s="551"/>
      <c r="L970" s="223"/>
      <c r="M970" s="223"/>
      <c r="N970" s="223"/>
      <c r="O970" s="223"/>
      <c r="P970" s="388"/>
      <c r="Q970" s="223"/>
      <c r="R970" s="223"/>
      <c r="S970" s="223"/>
      <c r="T970" s="42"/>
      <c r="U970" s="223"/>
      <c r="V970" s="223"/>
      <c r="W970" s="223"/>
      <c r="X970" s="223"/>
      <c r="Y970" s="223"/>
      <c r="Z970" s="223"/>
      <c r="AA970" s="223"/>
      <c r="AB970" s="223"/>
      <c r="AC970" s="223"/>
      <c r="AD970" s="223"/>
      <c r="AE970" s="223"/>
      <c r="AF970" s="223"/>
      <c r="AG970" s="223"/>
      <c r="AH970" s="223"/>
      <c r="AI970" s="223"/>
      <c r="AJ970" s="223"/>
      <c r="AK970" s="223"/>
    </row>
    <row r="971" spans="1:37" ht="12.75" customHeight="1" x14ac:dyDescent="0.25">
      <c r="A971" s="223"/>
      <c r="B971" s="44"/>
      <c r="C971" s="223"/>
      <c r="D971" s="223"/>
      <c r="E971" s="223"/>
      <c r="F971" s="368"/>
      <c r="G971" s="223"/>
      <c r="H971" s="551"/>
      <c r="I971" s="551"/>
      <c r="J971" s="551"/>
      <c r="K971" s="551"/>
      <c r="L971" s="223"/>
      <c r="M971" s="223"/>
      <c r="N971" s="223"/>
      <c r="O971" s="223"/>
      <c r="P971" s="388"/>
      <c r="Q971" s="223"/>
      <c r="R971" s="223"/>
      <c r="S971" s="223"/>
      <c r="T971" s="42"/>
      <c r="U971" s="223"/>
      <c r="V971" s="223"/>
      <c r="W971" s="223"/>
      <c r="X971" s="223"/>
      <c r="Y971" s="223"/>
      <c r="Z971" s="223"/>
      <c r="AA971" s="223"/>
      <c r="AB971" s="223"/>
      <c r="AC971" s="223"/>
      <c r="AD971" s="223"/>
      <c r="AE971" s="223"/>
      <c r="AF971" s="223"/>
      <c r="AG971" s="223"/>
      <c r="AH971" s="223"/>
      <c r="AI971" s="223"/>
      <c r="AJ971" s="223"/>
      <c r="AK971" s="223"/>
    </row>
    <row r="972" spans="1:37" ht="12.75" customHeight="1" x14ac:dyDescent="0.25">
      <c r="A972" s="223"/>
      <c r="B972" s="44"/>
      <c r="C972" s="223"/>
      <c r="D972" s="223"/>
      <c r="E972" s="223"/>
      <c r="F972" s="368"/>
      <c r="G972" s="223"/>
      <c r="H972" s="551"/>
      <c r="I972" s="551"/>
      <c r="J972" s="551"/>
      <c r="K972" s="551"/>
      <c r="L972" s="223"/>
      <c r="M972" s="223"/>
      <c r="N972" s="223"/>
      <c r="O972" s="223"/>
      <c r="P972" s="388"/>
      <c r="Q972" s="223"/>
      <c r="R972" s="223"/>
      <c r="S972" s="223"/>
      <c r="T972" s="42"/>
      <c r="U972" s="223"/>
      <c r="V972" s="223"/>
      <c r="W972" s="223"/>
      <c r="X972" s="223"/>
      <c r="Y972" s="223"/>
      <c r="Z972" s="223"/>
      <c r="AA972" s="223"/>
      <c r="AB972" s="223"/>
      <c r="AC972" s="223"/>
      <c r="AD972" s="223"/>
      <c r="AE972" s="223"/>
      <c r="AF972" s="223"/>
      <c r="AG972" s="223"/>
      <c r="AH972" s="223"/>
      <c r="AI972" s="223"/>
      <c r="AJ972" s="223"/>
      <c r="AK972" s="223"/>
    </row>
    <row r="973" spans="1:37" ht="12.75" customHeight="1" x14ac:dyDescent="0.25">
      <c r="A973" s="223"/>
      <c r="B973" s="44"/>
      <c r="C973" s="223"/>
      <c r="D973" s="223"/>
      <c r="E973" s="223"/>
      <c r="F973" s="368"/>
      <c r="G973" s="223"/>
      <c r="H973" s="551"/>
      <c r="I973" s="551"/>
      <c r="J973" s="551"/>
      <c r="K973" s="551"/>
      <c r="L973" s="223"/>
      <c r="M973" s="223"/>
      <c r="N973" s="223"/>
      <c r="O973" s="223"/>
      <c r="P973" s="388"/>
      <c r="Q973" s="223"/>
      <c r="R973" s="223"/>
      <c r="S973" s="223"/>
      <c r="T973" s="42"/>
      <c r="U973" s="223"/>
      <c r="V973" s="223"/>
      <c r="W973" s="223"/>
      <c r="X973" s="223"/>
      <c r="Y973" s="223"/>
      <c r="Z973" s="223"/>
      <c r="AA973" s="223"/>
      <c r="AB973" s="223"/>
      <c r="AC973" s="223"/>
      <c r="AD973" s="223"/>
      <c r="AE973" s="223"/>
      <c r="AF973" s="223"/>
      <c r="AG973" s="223"/>
      <c r="AH973" s="223"/>
      <c r="AI973" s="223"/>
      <c r="AJ973" s="223"/>
      <c r="AK973" s="223"/>
    </row>
    <row r="974" spans="1:37" ht="12.75" customHeight="1" x14ac:dyDescent="0.25">
      <c r="A974" s="223"/>
      <c r="B974" s="44"/>
      <c r="C974" s="223"/>
      <c r="D974" s="223"/>
      <c r="E974" s="223"/>
      <c r="F974" s="368"/>
      <c r="G974" s="223"/>
      <c r="H974" s="551"/>
      <c r="I974" s="551"/>
      <c r="J974" s="551"/>
      <c r="K974" s="551"/>
      <c r="L974" s="223"/>
      <c r="M974" s="223"/>
      <c r="N974" s="223"/>
      <c r="O974" s="223"/>
      <c r="P974" s="388"/>
      <c r="Q974" s="223"/>
      <c r="R974" s="223"/>
      <c r="S974" s="223"/>
      <c r="T974" s="42"/>
      <c r="U974" s="223"/>
      <c r="V974" s="223"/>
      <c r="W974" s="223"/>
      <c r="X974" s="223"/>
      <c r="Y974" s="223"/>
      <c r="Z974" s="223"/>
      <c r="AA974" s="223"/>
      <c r="AB974" s="223"/>
      <c r="AC974" s="223"/>
      <c r="AD974" s="223"/>
      <c r="AE974" s="223"/>
      <c r="AF974" s="223"/>
      <c r="AG974" s="223"/>
      <c r="AH974" s="223"/>
      <c r="AI974" s="223"/>
      <c r="AJ974" s="223"/>
      <c r="AK974" s="223"/>
    </row>
    <row r="975" spans="1:37" ht="12.75" customHeight="1" x14ac:dyDescent="0.25">
      <c r="A975" s="223"/>
      <c r="B975" s="44"/>
      <c r="C975" s="223"/>
      <c r="D975" s="223"/>
      <c r="E975" s="223"/>
      <c r="F975" s="368"/>
      <c r="G975" s="223"/>
      <c r="H975" s="551"/>
      <c r="I975" s="551"/>
      <c r="J975" s="551"/>
      <c r="K975" s="551"/>
      <c r="L975" s="223"/>
      <c r="M975" s="223"/>
      <c r="N975" s="223"/>
      <c r="O975" s="223"/>
      <c r="P975" s="388"/>
      <c r="Q975" s="223"/>
      <c r="R975" s="223"/>
      <c r="S975" s="223"/>
      <c r="T975" s="42"/>
      <c r="U975" s="223"/>
      <c r="V975" s="223"/>
      <c r="W975" s="223"/>
      <c r="X975" s="223"/>
      <c r="Y975" s="223"/>
      <c r="Z975" s="223"/>
      <c r="AA975" s="223"/>
      <c r="AB975" s="223"/>
      <c r="AC975" s="223"/>
      <c r="AD975" s="223"/>
      <c r="AE975" s="223"/>
      <c r="AF975" s="223"/>
      <c r="AG975" s="223"/>
      <c r="AH975" s="223"/>
      <c r="AI975" s="223"/>
      <c r="AJ975" s="223"/>
      <c r="AK975" s="223"/>
    </row>
    <row r="976" spans="1:37" ht="12.75" customHeight="1" x14ac:dyDescent="0.25">
      <c r="A976" s="223"/>
      <c r="B976" s="44"/>
      <c r="C976" s="223"/>
      <c r="D976" s="223"/>
      <c r="E976" s="223"/>
      <c r="F976" s="368"/>
      <c r="G976" s="223"/>
      <c r="H976" s="551"/>
      <c r="I976" s="551"/>
      <c r="J976" s="551"/>
      <c r="K976" s="551"/>
      <c r="L976" s="223"/>
      <c r="M976" s="223"/>
      <c r="N976" s="223"/>
      <c r="O976" s="223"/>
      <c r="P976" s="388"/>
      <c r="Q976" s="223"/>
      <c r="R976" s="223"/>
      <c r="S976" s="223"/>
      <c r="T976" s="42"/>
      <c r="U976" s="223"/>
      <c r="V976" s="223"/>
      <c r="W976" s="223"/>
      <c r="X976" s="223"/>
      <c r="Y976" s="223"/>
      <c r="Z976" s="223"/>
      <c r="AA976" s="223"/>
      <c r="AB976" s="223"/>
      <c r="AC976" s="223"/>
      <c r="AD976" s="223"/>
      <c r="AE976" s="223"/>
      <c r="AF976" s="223"/>
      <c r="AG976" s="223"/>
      <c r="AH976" s="223"/>
      <c r="AI976" s="223"/>
      <c r="AJ976" s="223"/>
      <c r="AK976" s="223"/>
    </row>
    <row r="977" spans="1:37" ht="12.75" customHeight="1" x14ac:dyDescent="0.25">
      <c r="A977" s="223"/>
      <c r="B977" s="44"/>
      <c r="C977" s="223"/>
      <c r="D977" s="223"/>
      <c r="E977" s="223"/>
      <c r="F977" s="368"/>
      <c r="G977" s="223"/>
      <c r="H977" s="551"/>
      <c r="I977" s="551"/>
      <c r="J977" s="551"/>
      <c r="K977" s="551"/>
      <c r="L977" s="223"/>
      <c r="M977" s="223"/>
      <c r="N977" s="223"/>
      <c r="O977" s="223"/>
      <c r="P977" s="388"/>
      <c r="Q977" s="223"/>
      <c r="R977" s="223"/>
      <c r="S977" s="223"/>
      <c r="T977" s="42"/>
      <c r="U977" s="223"/>
      <c r="V977" s="223"/>
      <c r="W977" s="223"/>
      <c r="X977" s="223"/>
      <c r="Y977" s="223"/>
      <c r="Z977" s="223"/>
      <c r="AA977" s="223"/>
      <c r="AB977" s="223"/>
      <c r="AC977" s="223"/>
      <c r="AD977" s="223"/>
      <c r="AE977" s="223"/>
      <c r="AF977" s="223"/>
      <c r="AG977" s="223"/>
      <c r="AH977" s="223"/>
      <c r="AI977" s="223"/>
      <c r="AJ977" s="223"/>
      <c r="AK977" s="223"/>
    </row>
    <row r="978" spans="1:37" ht="12.75" customHeight="1" x14ac:dyDescent="0.25">
      <c r="A978" s="223"/>
      <c r="B978" s="44"/>
      <c r="C978" s="223"/>
      <c r="D978" s="223"/>
      <c r="E978" s="223"/>
      <c r="F978" s="368"/>
      <c r="G978" s="223"/>
      <c r="H978" s="551"/>
      <c r="I978" s="551"/>
      <c r="J978" s="551"/>
      <c r="K978" s="551"/>
      <c r="L978" s="223"/>
      <c r="M978" s="223"/>
      <c r="N978" s="223"/>
      <c r="O978" s="223"/>
      <c r="P978" s="388"/>
      <c r="Q978" s="223"/>
      <c r="R978" s="223"/>
      <c r="S978" s="223"/>
      <c r="T978" s="42"/>
      <c r="U978" s="223"/>
      <c r="V978" s="223"/>
      <c r="W978" s="223"/>
      <c r="X978" s="223"/>
      <c r="Y978" s="223"/>
      <c r="Z978" s="223"/>
      <c r="AA978" s="223"/>
      <c r="AB978" s="223"/>
      <c r="AC978" s="223"/>
      <c r="AD978" s="223"/>
      <c r="AE978" s="223"/>
      <c r="AF978" s="223"/>
      <c r="AG978" s="223"/>
      <c r="AH978" s="223"/>
      <c r="AI978" s="223"/>
      <c r="AJ978" s="223"/>
      <c r="AK978" s="223"/>
    </row>
    <row r="979" spans="1:37" ht="12.75" customHeight="1" x14ac:dyDescent="0.25">
      <c r="A979" s="223"/>
      <c r="B979" s="44"/>
      <c r="C979" s="223"/>
      <c r="D979" s="223"/>
      <c r="E979" s="223"/>
      <c r="F979" s="368"/>
      <c r="G979" s="223"/>
      <c r="H979" s="551"/>
      <c r="I979" s="551"/>
      <c r="J979" s="551"/>
      <c r="K979" s="551"/>
      <c r="L979" s="223"/>
      <c r="M979" s="223"/>
      <c r="N979" s="223"/>
      <c r="O979" s="223"/>
      <c r="P979" s="388"/>
      <c r="Q979" s="223"/>
      <c r="R979" s="223"/>
      <c r="S979" s="223"/>
      <c r="T979" s="42"/>
      <c r="U979" s="223"/>
      <c r="V979" s="223"/>
      <c r="W979" s="223"/>
      <c r="X979" s="223"/>
      <c r="Y979" s="223"/>
      <c r="Z979" s="223"/>
      <c r="AA979" s="223"/>
      <c r="AB979" s="223"/>
      <c r="AC979" s="223"/>
      <c r="AD979" s="223"/>
      <c r="AE979" s="223"/>
      <c r="AF979" s="223"/>
      <c r="AG979" s="223"/>
      <c r="AH979" s="223"/>
      <c r="AI979" s="223"/>
      <c r="AJ979" s="223"/>
      <c r="AK979" s="223"/>
    </row>
    <row r="980" spans="1:37" ht="12.75" customHeight="1" x14ac:dyDescent="0.25">
      <c r="A980" s="223"/>
      <c r="B980" s="44"/>
      <c r="C980" s="223"/>
      <c r="D980" s="223"/>
      <c r="E980" s="223"/>
      <c r="F980" s="368"/>
      <c r="G980" s="223"/>
      <c r="H980" s="551"/>
      <c r="I980" s="551"/>
      <c r="J980" s="551"/>
      <c r="K980" s="551"/>
      <c r="L980" s="223"/>
      <c r="M980" s="223"/>
      <c r="N980" s="223"/>
      <c r="O980" s="223"/>
      <c r="P980" s="388"/>
      <c r="Q980" s="223"/>
      <c r="R980" s="223"/>
      <c r="S980" s="223"/>
      <c r="T980" s="42"/>
      <c r="U980" s="223"/>
      <c r="V980" s="223"/>
      <c r="W980" s="223"/>
      <c r="X980" s="223"/>
      <c r="Y980" s="223"/>
      <c r="Z980" s="223"/>
      <c r="AA980" s="223"/>
      <c r="AB980" s="223"/>
      <c r="AC980" s="223"/>
      <c r="AD980" s="223"/>
      <c r="AE980" s="223"/>
      <c r="AF980" s="223"/>
      <c r="AG980" s="223"/>
      <c r="AH980" s="223"/>
      <c r="AI980" s="223"/>
      <c r="AJ980" s="223"/>
      <c r="AK980" s="223"/>
    </row>
    <row r="981" spans="1:37" ht="12.75" customHeight="1" x14ac:dyDescent="0.25">
      <c r="A981" s="223"/>
      <c r="B981" s="44"/>
      <c r="C981" s="223"/>
      <c r="D981" s="223"/>
      <c r="E981" s="223"/>
      <c r="F981" s="368"/>
      <c r="G981" s="223"/>
      <c r="H981" s="551"/>
      <c r="I981" s="551"/>
      <c r="J981" s="551"/>
      <c r="K981" s="551"/>
      <c r="L981" s="223"/>
      <c r="M981" s="223"/>
      <c r="N981" s="223"/>
      <c r="O981" s="223"/>
      <c r="P981" s="388"/>
      <c r="Q981" s="223"/>
      <c r="R981" s="223"/>
      <c r="S981" s="223"/>
      <c r="T981" s="42"/>
      <c r="U981" s="223"/>
      <c r="V981" s="223"/>
      <c r="W981" s="223"/>
      <c r="X981" s="223"/>
      <c r="Y981" s="223"/>
      <c r="Z981" s="223"/>
      <c r="AA981" s="223"/>
      <c r="AB981" s="223"/>
      <c r="AC981" s="223"/>
      <c r="AD981" s="223"/>
      <c r="AE981" s="223"/>
      <c r="AF981" s="223"/>
      <c r="AG981" s="223"/>
      <c r="AH981" s="223"/>
      <c r="AI981" s="223"/>
      <c r="AJ981" s="223"/>
      <c r="AK981" s="223"/>
    </row>
    <row r="982" spans="1:37" ht="12.75" customHeight="1" x14ac:dyDescent="0.25">
      <c r="A982" s="223"/>
      <c r="B982" s="44"/>
      <c r="C982" s="223"/>
      <c r="D982" s="223"/>
      <c r="E982" s="223"/>
      <c r="F982" s="368"/>
      <c r="G982" s="223"/>
      <c r="H982" s="551"/>
      <c r="I982" s="551"/>
      <c r="J982" s="551"/>
      <c r="K982" s="551"/>
      <c r="L982" s="223"/>
      <c r="M982" s="223"/>
      <c r="N982" s="223"/>
      <c r="O982" s="223"/>
      <c r="P982" s="388"/>
      <c r="Q982" s="223"/>
      <c r="R982" s="223"/>
      <c r="S982" s="223"/>
      <c r="T982" s="42"/>
      <c r="U982" s="223"/>
      <c r="V982" s="223"/>
      <c r="W982" s="223"/>
      <c r="X982" s="223"/>
      <c r="Y982" s="223"/>
      <c r="Z982" s="223"/>
      <c r="AA982" s="223"/>
      <c r="AB982" s="223"/>
      <c r="AC982" s="223"/>
      <c r="AD982" s="223"/>
      <c r="AE982" s="223"/>
      <c r="AF982" s="223"/>
      <c r="AG982" s="223"/>
      <c r="AH982" s="223"/>
      <c r="AI982" s="223"/>
      <c r="AJ982" s="223"/>
      <c r="AK982" s="223"/>
    </row>
    <row r="983" spans="1:37" ht="12.75" customHeight="1" x14ac:dyDescent="0.25">
      <c r="A983" s="223"/>
      <c r="B983" s="44"/>
      <c r="C983" s="223"/>
      <c r="D983" s="223"/>
      <c r="E983" s="223"/>
      <c r="F983" s="368"/>
      <c r="G983" s="223"/>
      <c r="H983" s="551"/>
      <c r="I983" s="551"/>
      <c r="J983" s="551"/>
      <c r="K983" s="551"/>
      <c r="L983" s="223"/>
      <c r="M983" s="223"/>
      <c r="N983" s="223"/>
      <c r="O983" s="223"/>
      <c r="P983" s="388"/>
      <c r="Q983" s="223"/>
      <c r="R983" s="223"/>
      <c r="S983" s="223"/>
      <c r="T983" s="42"/>
      <c r="U983" s="223"/>
      <c r="V983" s="223"/>
      <c r="W983" s="223"/>
      <c r="X983" s="223"/>
      <c r="Y983" s="223"/>
      <c r="Z983" s="223"/>
      <c r="AA983" s="223"/>
      <c r="AB983" s="223"/>
      <c r="AC983" s="223"/>
      <c r="AD983" s="223"/>
      <c r="AE983" s="223"/>
      <c r="AF983" s="223"/>
      <c r="AG983" s="223"/>
      <c r="AH983" s="223"/>
      <c r="AI983" s="223"/>
      <c r="AJ983" s="223"/>
      <c r="AK983" s="223"/>
    </row>
    <row r="984" spans="1:37" ht="12.75" customHeight="1" x14ac:dyDescent="0.25">
      <c r="A984" s="223"/>
      <c r="B984" s="44"/>
      <c r="C984" s="223"/>
      <c r="D984" s="223"/>
      <c r="E984" s="223"/>
      <c r="F984" s="368"/>
      <c r="G984" s="223"/>
      <c r="H984" s="551"/>
      <c r="I984" s="551"/>
      <c r="J984" s="551"/>
      <c r="K984" s="551"/>
      <c r="L984" s="223"/>
      <c r="M984" s="223"/>
      <c r="N984" s="223"/>
      <c r="O984" s="223"/>
      <c r="P984" s="388"/>
      <c r="Q984" s="223"/>
      <c r="R984" s="223"/>
      <c r="S984" s="223"/>
      <c r="T984" s="42"/>
      <c r="U984" s="223"/>
      <c r="V984" s="223"/>
      <c r="W984" s="223"/>
      <c r="X984" s="223"/>
      <c r="Y984" s="223"/>
      <c r="Z984" s="223"/>
      <c r="AA984" s="223"/>
      <c r="AB984" s="223"/>
      <c r="AC984" s="223"/>
      <c r="AD984" s="223"/>
      <c r="AE984" s="223"/>
      <c r="AF984" s="223"/>
      <c r="AG984" s="223"/>
      <c r="AH984" s="223"/>
      <c r="AI984" s="223"/>
      <c r="AJ984" s="223"/>
      <c r="AK984" s="223"/>
    </row>
    <row r="985" spans="1:37" ht="12.75" customHeight="1" x14ac:dyDescent="0.25">
      <c r="A985" s="223"/>
      <c r="B985" s="44"/>
      <c r="C985" s="223"/>
      <c r="D985" s="223"/>
      <c r="E985" s="223"/>
      <c r="F985" s="368"/>
      <c r="G985" s="223"/>
      <c r="H985" s="551"/>
      <c r="I985" s="551"/>
      <c r="J985" s="551"/>
      <c r="K985" s="551"/>
      <c r="L985" s="223"/>
      <c r="M985" s="223"/>
      <c r="N985" s="223"/>
      <c r="O985" s="223"/>
      <c r="P985" s="388"/>
      <c r="Q985" s="223"/>
      <c r="R985" s="223"/>
      <c r="S985" s="223"/>
      <c r="T985" s="42"/>
      <c r="U985" s="223"/>
      <c r="V985" s="223"/>
      <c r="W985" s="223"/>
      <c r="X985" s="223"/>
      <c r="Y985" s="223"/>
      <c r="Z985" s="223"/>
      <c r="AA985" s="223"/>
      <c r="AB985" s="223"/>
      <c r="AC985" s="223"/>
      <c r="AD985" s="223"/>
      <c r="AE985" s="223"/>
      <c r="AF985" s="223"/>
      <c r="AG985" s="223"/>
      <c r="AH985" s="223"/>
      <c r="AI985" s="223"/>
      <c r="AJ985" s="223"/>
      <c r="AK985" s="223"/>
    </row>
    <row r="986" spans="1:37" ht="12.75" customHeight="1" x14ac:dyDescent="0.25">
      <c r="A986" s="223"/>
      <c r="B986" s="44"/>
      <c r="C986" s="223"/>
      <c r="D986" s="223"/>
      <c r="E986" s="223"/>
      <c r="F986" s="368"/>
      <c r="G986" s="223"/>
      <c r="H986" s="551"/>
      <c r="I986" s="551"/>
      <c r="J986" s="551"/>
      <c r="K986" s="551"/>
      <c r="L986" s="223"/>
      <c r="M986" s="223"/>
      <c r="N986" s="223"/>
      <c r="O986" s="223"/>
      <c r="P986" s="388"/>
      <c r="Q986" s="223"/>
      <c r="R986" s="223"/>
      <c r="S986" s="223"/>
      <c r="T986" s="42"/>
      <c r="U986" s="223"/>
      <c r="V986" s="223"/>
      <c r="W986" s="223"/>
      <c r="X986" s="223"/>
      <c r="Y986" s="223"/>
      <c r="Z986" s="223"/>
      <c r="AA986" s="223"/>
      <c r="AB986" s="223"/>
      <c r="AC986" s="223"/>
      <c r="AD986" s="223"/>
      <c r="AE986" s="223"/>
      <c r="AF986" s="223"/>
      <c r="AG986" s="223"/>
      <c r="AH986" s="223"/>
      <c r="AI986" s="223"/>
      <c r="AJ986" s="223"/>
      <c r="AK986" s="223"/>
    </row>
    <row r="987" spans="1:37" ht="12.75" customHeight="1" x14ac:dyDescent="0.25">
      <c r="A987" s="223"/>
      <c r="B987" s="44"/>
      <c r="C987" s="223"/>
      <c r="D987" s="223"/>
      <c r="E987" s="223"/>
      <c r="F987" s="368"/>
      <c r="G987" s="223"/>
      <c r="H987" s="551"/>
      <c r="I987" s="551"/>
      <c r="J987" s="551"/>
      <c r="K987" s="551"/>
      <c r="L987" s="223"/>
      <c r="M987" s="223"/>
      <c r="N987" s="223"/>
      <c r="O987" s="223"/>
      <c r="P987" s="388"/>
      <c r="Q987" s="223"/>
      <c r="R987" s="223"/>
      <c r="S987" s="223"/>
      <c r="T987" s="42"/>
      <c r="U987" s="223"/>
      <c r="V987" s="223"/>
      <c r="W987" s="223"/>
      <c r="X987" s="223"/>
      <c r="Y987" s="223"/>
      <c r="Z987" s="223"/>
      <c r="AA987" s="223"/>
      <c r="AB987" s="223"/>
      <c r="AC987" s="223"/>
      <c r="AD987" s="223"/>
      <c r="AE987" s="223"/>
      <c r="AF987" s="223"/>
      <c r="AG987" s="223"/>
      <c r="AH987" s="223"/>
      <c r="AI987" s="223"/>
      <c r="AJ987" s="223"/>
      <c r="AK987" s="223"/>
    </row>
    <row r="988" spans="1:37" ht="12.75" customHeight="1" x14ac:dyDescent="0.25">
      <c r="A988" s="223"/>
      <c r="B988" s="44"/>
      <c r="C988" s="223"/>
      <c r="D988" s="223"/>
      <c r="E988" s="223"/>
      <c r="F988" s="368"/>
      <c r="G988" s="223"/>
      <c r="H988" s="551"/>
      <c r="I988" s="551"/>
      <c r="J988" s="551"/>
      <c r="K988" s="551"/>
      <c r="L988" s="223"/>
      <c r="M988" s="223"/>
      <c r="N988" s="223"/>
      <c r="O988" s="223"/>
      <c r="P988" s="388"/>
      <c r="Q988" s="223"/>
      <c r="R988" s="223"/>
      <c r="S988" s="223"/>
      <c r="T988" s="42"/>
      <c r="U988" s="223"/>
      <c r="V988" s="223"/>
      <c r="W988" s="223"/>
      <c r="X988" s="223"/>
      <c r="Y988" s="223"/>
      <c r="Z988" s="223"/>
      <c r="AA988" s="223"/>
      <c r="AB988" s="223"/>
      <c r="AC988" s="223"/>
      <c r="AD988" s="223"/>
      <c r="AE988" s="223"/>
      <c r="AF988" s="223"/>
      <c r="AG988" s="223"/>
      <c r="AH988" s="223"/>
      <c r="AI988" s="223"/>
      <c r="AJ988" s="223"/>
      <c r="AK988" s="223"/>
    </row>
    <row r="989" spans="1:37" ht="12.75" customHeight="1" x14ac:dyDescent="0.25">
      <c r="A989" s="223"/>
      <c r="B989" s="44"/>
      <c r="C989" s="223"/>
      <c r="D989" s="223"/>
      <c r="E989" s="223"/>
      <c r="F989" s="368"/>
      <c r="G989" s="223"/>
      <c r="H989" s="551"/>
      <c r="I989" s="551"/>
      <c r="J989" s="551"/>
      <c r="K989" s="551"/>
      <c r="L989" s="223"/>
      <c r="M989" s="223"/>
      <c r="N989" s="223"/>
      <c r="O989" s="223"/>
      <c r="P989" s="388"/>
      <c r="Q989" s="223"/>
      <c r="R989" s="223"/>
      <c r="S989" s="223"/>
      <c r="T989" s="42"/>
      <c r="U989" s="223"/>
      <c r="V989" s="223"/>
      <c r="W989" s="223"/>
      <c r="X989" s="223"/>
      <c r="Y989" s="223"/>
      <c r="Z989" s="223"/>
      <c r="AA989" s="223"/>
      <c r="AB989" s="223"/>
      <c r="AC989" s="223"/>
      <c r="AD989" s="223"/>
      <c r="AE989" s="223"/>
      <c r="AF989" s="223"/>
      <c r="AG989" s="223"/>
      <c r="AH989" s="223"/>
      <c r="AI989" s="223"/>
      <c r="AJ989" s="223"/>
      <c r="AK989" s="223"/>
    </row>
    <row r="990" spans="1:37" ht="12.75" customHeight="1" x14ac:dyDescent="0.25">
      <c r="A990" s="223"/>
      <c r="B990" s="44"/>
      <c r="C990" s="223"/>
      <c r="D990" s="223"/>
      <c r="E990" s="223"/>
      <c r="F990" s="368"/>
      <c r="G990" s="223"/>
      <c r="H990" s="551"/>
      <c r="I990" s="551"/>
      <c r="J990" s="551"/>
      <c r="K990" s="551"/>
      <c r="L990" s="223"/>
      <c r="M990" s="223"/>
      <c r="N990" s="223"/>
      <c r="O990" s="223"/>
      <c r="P990" s="388"/>
      <c r="Q990" s="223"/>
      <c r="R990" s="223"/>
      <c r="S990" s="223"/>
      <c r="T990" s="42"/>
      <c r="U990" s="223"/>
      <c r="V990" s="223"/>
      <c r="W990" s="223"/>
      <c r="X990" s="223"/>
      <c r="Y990" s="223"/>
      <c r="Z990" s="223"/>
      <c r="AA990" s="223"/>
      <c r="AB990" s="223"/>
      <c r="AC990" s="223"/>
      <c r="AD990" s="223"/>
      <c r="AE990" s="223"/>
      <c r="AF990" s="223"/>
      <c r="AG990" s="223"/>
      <c r="AH990" s="223"/>
      <c r="AI990" s="223"/>
      <c r="AJ990" s="223"/>
      <c r="AK990" s="223"/>
    </row>
    <row r="991" spans="1:37" ht="12.75" customHeight="1" x14ac:dyDescent="0.25">
      <c r="A991" s="223"/>
      <c r="B991" s="44"/>
      <c r="C991" s="223"/>
      <c r="D991" s="223"/>
      <c r="E991" s="223"/>
      <c r="F991" s="368"/>
      <c r="G991" s="223"/>
      <c r="H991" s="551"/>
      <c r="I991" s="551"/>
      <c r="J991" s="551"/>
      <c r="K991" s="551"/>
      <c r="L991" s="223"/>
      <c r="M991" s="223"/>
      <c r="N991" s="223"/>
      <c r="O991" s="223"/>
      <c r="P991" s="388"/>
      <c r="Q991" s="223"/>
      <c r="R991" s="223"/>
      <c r="S991" s="223"/>
      <c r="T991" s="42"/>
      <c r="U991" s="223"/>
      <c r="V991" s="223"/>
      <c r="W991" s="223"/>
      <c r="X991" s="223"/>
      <c r="Y991" s="223"/>
      <c r="Z991" s="223"/>
      <c r="AA991" s="223"/>
      <c r="AB991" s="223"/>
      <c r="AC991" s="223"/>
      <c r="AD991" s="223"/>
      <c r="AE991" s="223"/>
      <c r="AF991" s="223"/>
      <c r="AG991" s="223"/>
      <c r="AH991" s="223"/>
      <c r="AI991" s="223"/>
      <c r="AJ991" s="223"/>
      <c r="AK991" s="223"/>
    </row>
    <row r="992" spans="1:37" ht="12.75" customHeight="1" x14ac:dyDescent="0.25">
      <c r="A992" s="223"/>
      <c r="B992" s="44"/>
      <c r="C992" s="223"/>
      <c r="D992" s="223"/>
      <c r="E992" s="223"/>
      <c r="F992" s="368"/>
      <c r="G992" s="223"/>
      <c r="H992" s="551"/>
      <c r="I992" s="551"/>
      <c r="J992" s="551"/>
      <c r="K992" s="551"/>
      <c r="L992" s="223"/>
      <c r="M992" s="223"/>
      <c r="N992" s="223"/>
      <c r="O992" s="223"/>
      <c r="P992" s="388"/>
      <c r="Q992" s="223"/>
      <c r="R992" s="223"/>
      <c r="S992" s="223"/>
      <c r="T992" s="42"/>
      <c r="U992" s="223"/>
      <c r="V992" s="223"/>
      <c r="W992" s="223"/>
      <c r="X992" s="223"/>
      <c r="Y992" s="223"/>
      <c r="Z992" s="223"/>
      <c r="AA992" s="223"/>
      <c r="AB992" s="223"/>
      <c r="AC992" s="223"/>
      <c r="AD992" s="223"/>
      <c r="AE992" s="223"/>
      <c r="AF992" s="223"/>
      <c r="AG992" s="223"/>
      <c r="AH992" s="223"/>
      <c r="AI992" s="223"/>
      <c r="AJ992" s="223"/>
      <c r="AK992" s="223"/>
    </row>
    <row r="993" spans="1:37" ht="12.75" customHeight="1" x14ac:dyDescent="0.25">
      <c r="A993" s="223"/>
      <c r="B993" s="44"/>
      <c r="C993" s="223"/>
      <c r="D993" s="223"/>
      <c r="E993" s="223"/>
      <c r="F993" s="368"/>
      <c r="G993" s="223"/>
      <c r="H993" s="551"/>
      <c r="I993" s="551"/>
      <c r="J993" s="551"/>
      <c r="K993" s="551"/>
      <c r="L993" s="223"/>
      <c r="M993" s="223"/>
      <c r="N993" s="223"/>
      <c r="O993" s="223"/>
      <c r="P993" s="388"/>
      <c r="Q993" s="223"/>
      <c r="R993" s="223"/>
      <c r="S993" s="223"/>
      <c r="T993" s="42"/>
      <c r="U993" s="223"/>
      <c r="V993" s="223"/>
      <c r="W993" s="223"/>
      <c r="X993" s="223"/>
      <c r="Y993" s="223"/>
      <c r="Z993" s="223"/>
      <c r="AA993" s="223"/>
      <c r="AB993" s="223"/>
      <c r="AC993" s="223"/>
      <c r="AD993" s="223"/>
      <c r="AE993" s="223"/>
      <c r="AF993" s="223"/>
      <c r="AG993" s="223"/>
      <c r="AH993" s="223"/>
      <c r="AI993" s="223"/>
      <c r="AJ993" s="223"/>
      <c r="AK993" s="223"/>
    </row>
    <row r="994" spans="1:37" ht="12.75" customHeight="1" x14ac:dyDescent="0.25">
      <c r="A994" s="223"/>
      <c r="B994" s="44"/>
      <c r="C994" s="223"/>
      <c r="D994" s="223"/>
      <c r="E994" s="223"/>
      <c r="F994" s="368"/>
      <c r="G994" s="223"/>
      <c r="H994" s="551"/>
      <c r="I994" s="551"/>
      <c r="J994" s="551"/>
      <c r="K994" s="551"/>
      <c r="L994" s="223"/>
      <c r="M994" s="223"/>
      <c r="N994" s="223"/>
      <c r="O994" s="223"/>
      <c r="P994" s="388"/>
      <c r="Q994" s="223"/>
      <c r="R994" s="223"/>
      <c r="S994" s="223"/>
      <c r="T994" s="42"/>
      <c r="U994" s="223"/>
      <c r="V994" s="223"/>
      <c r="W994" s="223"/>
      <c r="X994" s="223"/>
      <c r="Y994" s="223"/>
      <c r="Z994" s="223"/>
      <c r="AA994" s="223"/>
      <c r="AB994" s="223"/>
      <c r="AC994" s="223"/>
      <c r="AD994" s="223"/>
      <c r="AE994" s="223"/>
      <c r="AF994" s="223"/>
      <c r="AG994" s="223"/>
      <c r="AH994" s="223"/>
      <c r="AI994" s="223"/>
      <c r="AJ994" s="223"/>
      <c r="AK994" s="223"/>
    </row>
    <row r="995" spans="1:37" ht="12.75" customHeight="1" x14ac:dyDescent="0.25">
      <c r="A995" s="223"/>
      <c r="B995" s="44"/>
      <c r="C995" s="223"/>
      <c r="D995" s="223"/>
      <c r="E995" s="223"/>
      <c r="F995" s="368"/>
      <c r="G995" s="223"/>
      <c r="H995" s="551"/>
      <c r="I995" s="551"/>
      <c r="J995" s="551"/>
      <c r="K995" s="551"/>
      <c r="L995" s="223"/>
      <c r="M995" s="223"/>
      <c r="N995" s="223"/>
      <c r="O995" s="223"/>
      <c r="P995" s="388"/>
      <c r="Q995" s="223"/>
      <c r="R995" s="223"/>
      <c r="S995" s="223"/>
      <c r="T995" s="42"/>
      <c r="U995" s="223"/>
      <c r="V995" s="223"/>
      <c r="W995" s="223"/>
      <c r="X995" s="223"/>
      <c r="Y995" s="223"/>
      <c r="Z995" s="223"/>
      <c r="AA995" s="223"/>
      <c r="AB995" s="223"/>
      <c r="AC995" s="223"/>
      <c r="AD995" s="223"/>
      <c r="AE995" s="223"/>
      <c r="AF995" s="223"/>
      <c r="AG995" s="223"/>
      <c r="AH995" s="223"/>
      <c r="AI995" s="223"/>
      <c r="AJ995" s="223"/>
      <c r="AK995" s="223"/>
    </row>
    <row r="996" spans="1:37" ht="12.75" customHeight="1" x14ac:dyDescent="0.25">
      <c r="A996" s="223"/>
      <c r="B996" s="44"/>
      <c r="C996" s="223"/>
      <c r="D996" s="223"/>
      <c r="E996" s="223"/>
      <c r="F996" s="368"/>
      <c r="G996" s="223"/>
      <c r="H996" s="551"/>
      <c r="I996" s="551"/>
      <c r="J996" s="551"/>
      <c r="K996" s="551"/>
      <c r="L996" s="223"/>
      <c r="M996" s="223"/>
      <c r="N996" s="223"/>
      <c r="O996" s="223"/>
      <c r="P996" s="388"/>
      <c r="Q996" s="223"/>
      <c r="R996" s="223"/>
      <c r="S996" s="223"/>
      <c r="T996" s="42"/>
      <c r="U996" s="223"/>
      <c r="V996" s="223"/>
      <c r="W996" s="223"/>
      <c r="X996" s="223"/>
      <c r="Y996" s="223"/>
      <c r="Z996" s="223"/>
      <c r="AA996" s="223"/>
      <c r="AB996" s="223"/>
      <c r="AC996" s="223"/>
      <c r="AD996" s="223"/>
      <c r="AE996" s="223"/>
      <c r="AF996" s="223"/>
      <c r="AG996" s="223"/>
      <c r="AH996" s="223"/>
      <c r="AI996" s="223"/>
      <c r="AJ996" s="223"/>
      <c r="AK996" s="223"/>
    </row>
    <row r="997" spans="1:37" ht="12.75" customHeight="1" x14ac:dyDescent="0.25">
      <c r="A997" s="223"/>
      <c r="B997" s="44"/>
      <c r="C997" s="223"/>
      <c r="D997" s="223"/>
      <c r="E997" s="223"/>
      <c r="F997" s="368"/>
      <c r="G997" s="223"/>
      <c r="H997" s="551"/>
      <c r="I997" s="551"/>
      <c r="J997" s="551"/>
      <c r="K997" s="551"/>
      <c r="L997" s="223"/>
      <c r="M997" s="223"/>
      <c r="N997" s="223"/>
      <c r="O997" s="223"/>
      <c r="P997" s="388"/>
      <c r="Q997" s="223"/>
      <c r="R997" s="223"/>
      <c r="S997" s="223"/>
      <c r="T997" s="42"/>
      <c r="U997" s="223"/>
      <c r="V997" s="223"/>
      <c r="W997" s="223"/>
      <c r="X997" s="223"/>
      <c r="Y997" s="223"/>
      <c r="Z997" s="223"/>
      <c r="AA997" s="223"/>
      <c r="AB997" s="223"/>
      <c r="AC997" s="223"/>
      <c r="AD997" s="223"/>
      <c r="AE997" s="223"/>
      <c r="AF997" s="223"/>
      <c r="AG997" s="223"/>
      <c r="AH997" s="223"/>
      <c r="AI997" s="223"/>
      <c r="AJ997" s="223"/>
      <c r="AK997" s="223"/>
    </row>
    <row r="998" spans="1:37" ht="12.75" customHeight="1" x14ac:dyDescent="0.25">
      <c r="A998" s="223"/>
      <c r="B998" s="44"/>
      <c r="C998" s="223"/>
      <c r="D998" s="223"/>
      <c r="E998" s="223"/>
      <c r="F998" s="368"/>
      <c r="G998" s="223"/>
      <c r="H998" s="551"/>
      <c r="I998" s="551"/>
      <c r="J998" s="551"/>
      <c r="K998" s="551"/>
      <c r="L998" s="223"/>
      <c r="M998" s="223"/>
      <c r="N998" s="223"/>
      <c r="O998" s="223"/>
      <c r="P998" s="388"/>
      <c r="Q998" s="223"/>
      <c r="R998" s="223"/>
      <c r="S998" s="223"/>
      <c r="T998" s="42"/>
      <c r="U998" s="223"/>
      <c r="V998" s="223"/>
      <c r="W998" s="223"/>
      <c r="X998" s="223"/>
      <c r="Y998" s="223"/>
      <c r="Z998" s="223"/>
      <c r="AA998" s="223"/>
      <c r="AB998" s="223"/>
      <c r="AC998" s="223"/>
      <c r="AD998" s="223"/>
      <c r="AE998" s="223"/>
      <c r="AF998" s="223"/>
      <c r="AG998" s="223"/>
      <c r="AH998" s="223"/>
      <c r="AI998" s="223"/>
      <c r="AJ998" s="223"/>
      <c r="AK998" s="223"/>
    </row>
    <row r="999" spans="1:37" ht="12.75" customHeight="1" x14ac:dyDescent="0.25">
      <c r="A999" s="223"/>
      <c r="B999" s="44"/>
      <c r="C999" s="223"/>
      <c r="D999" s="223"/>
      <c r="E999" s="223"/>
      <c r="F999" s="368"/>
      <c r="G999" s="223"/>
      <c r="H999" s="551"/>
      <c r="I999" s="551"/>
      <c r="J999" s="551"/>
      <c r="K999" s="551"/>
      <c r="L999" s="223"/>
      <c r="M999" s="223"/>
      <c r="N999" s="223"/>
      <c r="O999" s="223"/>
      <c r="P999" s="388"/>
      <c r="Q999" s="223"/>
      <c r="R999" s="223"/>
      <c r="S999" s="223"/>
      <c r="T999" s="42"/>
      <c r="U999" s="223"/>
      <c r="V999" s="223"/>
      <c r="W999" s="223"/>
      <c r="X999" s="223"/>
      <c r="Y999" s="223"/>
      <c r="Z999" s="223"/>
      <c r="AA999" s="223"/>
      <c r="AB999" s="223"/>
      <c r="AC999" s="223"/>
      <c r="AD999" s="223"/>
      <c r="AE999" s="223"/>
      <c r="AF999" s="223"/>
      <c r="AG999" s="223"/>
      <c r="AH999" s="223"/>
      <c r="AI999" s="223"/>
      <c r="AJ999" s="223"/>
      <c r="AK999" s="223"/>
    </row>
    <row r="1000" spans="1:37" ht="12.75" customHeight="1" x14ac:dyDescent="0.25">
      <c r="A1000" s="223"/>
      <c r="B1000" s="44"/>
      <c r="C1000" s="223"/>
      <c r="D1000" s="223"/>
      <c r="E1000" s="223"/>
      <c r="F1000" s="368"/>
      <c r="G1000" s="223"/>
      <c r="H1000" s="551"/>
      <c r="I1000" s="551"/>
      <c r="J1000" s="551"/>
      <c r="K1000" s="551"/>
      <c r="L1000" s="223"/>
      <c r="M1000" s="223"/>
      <c r="N1000" s="223"/>
      <c r="O1000" s="223"/>
      <c r="P1000" s="388"/>
      <c r="Q1000" s="223"/>
      <c r="R1000" s="223"/>
      <c r="S1000" s="223"/>
      <c r="T1000" s="42"/>
      <c r="U1000" s="223"/>
      <c r="V1000" s="223"/>
      <c r="W1000" s="223"/>
      <c r="X1000" s="223"/>
      <c r="Y1000" s="223"/>
      <c r="Z1000" s="223"/>
      <c r="AA1000" s="223"/>
      <c r="AB1000" s="223"/>
      <c r="AC1000" s="223"/>
      <c r="AD1000" s="223"/>
      <c r="AE1000" s="223"/>
      <c r="AF1000" s="223"/>
      <c r="AG1000" s="223"/>
      <c r="AH1000" s="223"/>
      <c r="AI1000" s="223"/>
      <c r="AJ1000" s="223"/>
      <c r="AK1000" s="223"/>
    </row>
    <row r="1001" spans="1:37" ht="12.75" customHeight="1" x14ac:dyDescent="0.25">
      <c r="A1001" s="223"/>
      <c r="B1001" s="44"/>
      <c r="C1001" s="223"/>
      <c r="D1001" s="223"/>
      <c r="E1001" s="223"/>
      <c r="F1001" s="368"/>
      <c r="G1001" s="223"/>
      <c r="H1001" s="551"/>
      <c r="I1001" s="551"/>
      <c r="J1001" s="551"/>
      <c r="K1001" s="551"/>
      <c r="L1001" s="223"/>
      <c r="M1001" s="223"/>
      <c r="N1001" s="223"/>
      <c r="O1001" s="223"/>
      <c r="P1001" s="388"/>
      <c r="Q1001" s="223"/>
      <c r="R1001" s="223"/>
      <c r="S1001" s="223"/>
      <c r="T1001" s="42"/>
      <c r="U1001" s="223"/>
      <c r="V1001" s="223"/>
      <c r="W1001" s="223"/>
      <c r="X1001" s="223"/>
      <c r="Y1001" s="223"/>
      <c r="Z1001" s="223"/>
      <c r="AA1001" s="223"/>
      <c r="AB1001" s="223"/>
      <c r="AC1001" s="223"/>
      <c r="AD1001" s="223"/>
      <c r="AE1001" s="223"/>
      <c r="AF1001" s="223"/>
      <c r="AG1001" s="223"/>
      <c r="AH1001" s="223"/>
      <c r="AI1001" s="223"/>
      <c r="AJ1001" s="223"/>
      <c r="AK1001" s="223"/>
    </row>
    <row r="1002" spans="1:37" ht="12.75" customHeight="1" x14ac:dyDescent="0.25">
      <c r="A1002" s="223"/>
      <c r="B1002" s="44"/>
      <c r="C1002" s="223"/>
      <c r="D1002" s="223"/>
      <c r="E1002" s="223"/>
      <c r="F1002" s="368"/>
      <c r="G1002" s="223"/>
      <c r="H1002" s="551"/>
      <c r="I1002" s="551"/>
      <c r="J1002" s="551"/>
      <c r="K1002" s="551"/>
      <c r="L1002" s="223"/>
      <c r="M1002" s="223"/>
      <c r="N1002" s="223"/>
      <c r="O1002" s="223"/>
      <c r="P1002" s="388"/>
      <c r="Q1002" s="223"/>
      <c r="R1002" s="223"/>
      <c r="S1002" s="223"/>
      <c r="T1002" s="42"/>
      <c r="U1002" s="223"/>
      <c r="V1002" s="223"/>
      <c r="W1002" s="223"/>
      <c r="X1002" s="223"/>
      <c r="Y1002" s="223"/>
      <c r="Z1002" s="223"/>
      <c r="AA1002" s="223"/>
      <c r="AB1002" s="223"/>
      <c r="AC1002" s="223"/>
      <c r="AD1002" s="223"/>
      <c r="AE1002" s="223"/>
      <c r="AF1002" s="223"/>
      <c r="AG1002" s="223"/>
      <c r="AH1002" s="223"/>
      <c r="AI1002" s="223"/>
      <c r="AJ1002" s="223"/>
      <c r="AK1002" s="223"/>
    </row>
    <row r="1003" spans="1:37" ht="12.75" customHeight="1" x14ac:dyDescent="0.25">
      <c r="A1003" s="223"/>
      <c r="B1003" s="44"/>
      <c r="C1003" s="223"/>
      <c r="D1003" s="223"/>
      <c r="E1003" s="223"/>
      <c r="F1003" s="368"/>
      <c r="G1003" s="223"/>
      <c r="H1003" s="551"/>
      <c r="I1003" s="551"/>
      <c r="J1003" s="551"/>
      <c r="K1003" s="551"/>
      <c r="L1003" s="223"/>
      <c r="M1003" s="223"/>
      <c r="N1003" s="223"/>
      <c r="O1003" s="223"/>
      <c r="P1003" s="388"/>
      <c r="Q1003" s="223"/>
      <c r="R1003" s="223"/>
      <c r="S1003" s="223"/>
      <c r="T1003" s="42"/>
      <c r="U1003" s="223"/>
      <c r="V1003" s="223"/>
      <c r="W1003" s="223"/>
      <c r="X1003" s="223"/>
      <c r="Y1003" s="223"/>
      <c r="Z1003" s="223"/>
      <c r="AA1003" s="223"/>
      <c r="AB1003" s="223"/>
      <c r="AC1003" s="223"/>
      <c r="AD1003" s="223"/>
      <c r="AE1003" s="223"/>
      <c r="AF1003" s="223"/>
      <c r="AG1003" s="223"/>
      <c r="AH1003" s="223"/>
      <c r="AI1003" s="223"/>
      <c r="AJ1003" s="223"/>
      <c r="AK1003" s="223"/>
    </row>
    <row r="1004" spans="1:37" ht="12.75" customHeight="1" x14ac:dyDescent="0.25">
      <c r="A1004" s="223"/>
      <c r="B1004" s="44"/>
      <c r="C1004" s="223"/>
      <c r="D1004" s="223"/>
      <c r="E1004" s="223"/>
      <c r="F1004" s="368"/>
      <c r="G1004" s="223"/>
      <c r="H1004" s="551"/>
      <c r="I1004" s="551"/>
      <c r="J1004" s="551"/>
      <c r="K1004" s="551"/>
      <c r="L1004" s="223"/>
      <c r="M1004" s="223"/>
      <c r="N1004" s="223"/>
      <c r="O1004" s="223"/>
      <c r="P1004" s="388"/>
      <c r="Q1004" s="223"/>
      <c r="R1004" s="223"/>
      <c r="S1004" s="223"/>
      <c r="T1004" s="42"/>
      <c r="U1004" s="223"/>
      <c r="V1004" s="223"/>
      <c r="W1004" s="223"/>
      <c r="X1004" s="223"/>
      <c r="Y1004" s="223"/>
      <c r="Z1004" s="223"/>
      <c r="AA1004" s="223"/>
      <c r="AB1004" s="223"/>
      <c r="AC1004" s="223"/>
      <c r="AD1004" s="223"/>
      <c r="AE1004" s="223"/>
      <c r="AF1004" s="223"/>
      <c r="AG1004" s="223"/>
      <c r="AH1004" s="223"/>
      <c r="AI1004" s="223"/>
      <c r="AJ1004" s="223"/>
      <c r="AK1004" s="223"/>
    </row>
    <row r="1005" spans="1:37" ht="12.75" customHeight="1" x14ac:dyDescent="0.25">
      <c r="A1005" s="223"/>
      <c r="B1005" s="44"/>
      <c r="C1005" s="223"/>
      <c r="D1005" s="223"/>
      <c r="E1005" s="223"/>
      <c r="F1005" s="368"/>
      <c r="G1005" s="223"/>
      <c r="H1005" s="551"/>
      <c r="I1005" s="551"/>
      <c r="J1005" s="551"/>
      <c r="K1005" s="551"/>
      <c r="L1005" s="223"/>
      <c r="M1005" s="223"/>
      <c r="N1005" s="223"/>
      <c r="O1005" s="223"/>
      <c r="P1005" s="388"/>
      <c r="Q1005" s="223"/>
      <c r="R1005" s="223"/>
      <c r="S1005" s="223"/>
      <c r="T1005" s="42"/>
      <c r="U1005" s="223"/>
      <c r="V1005" s="223"/>
      <c r="W1005" s="223"/>
      <c r="X1005" s="223"/>
      <c r="Y1005" s="223"/>
      <c r="Z1005" s="223"/>
      <c r="AA1005" s="223"/>
      <c r="AB1005" s="223"/>
      <c r="AC1005" s="223"/>
      <c r="AD1005" s="223"/>
      <c r="AE1005" s="223"/>
      <c r="AF1005" s="223"/>
      <c r="AG1005" s="223"/>
      <c r="AH1005" s="223"/>
      <c r="AI1005" s="223"/>
      <c r="AJ1005" s="223"/>
      <c r="AK1005" s="223"/>
    </row>
    <row r="1006" spans="1:37" ht="12.75" customHeight="1" x14ac:dyDescent="0.25">
      <c r="A1006" s="223"/>
      <c r="B1006" s="44"/>
      <c r="C1006" s="223"/>
      <c r="D1006" s="223"/>
      <c r="E1006" s="223"/>
      <c r="F1006" s="368"/>
      <c r="G1006" s="223"/>
      <c r="H1006" s="551"/>
      <c r="I1006" s="551"/>
      <c r="J1006" s="551"/>
      <c r="K1006" s="551"/>
      <c r="L1006" s="223"/>
      <c r="M1006" s="223"/>
      <c r="N1006" s="223"/>
      <c r="O1006" s="223"/>
      <c r="P1006" s="388"/>
      <c r="Q1006" s="223"/>
      <c r="R1006" s="223"/>
      <c r="S1006" s="223"/>
      <c r="T1006" s="42"/>
      <c r="U1006" s="223"/>
      <c r="V1006" s="223"/>
      <c r="W1006" s="223"/>
      <c r="X1006" s="223"/>
      <c r="Y1006" s="223"/>
      <c r="Z1006" s="223"/>
      <c r="AA1006" s="223"/>
      <c r="AB1006" s="223"/>
      <c r="AC1006" s="223"/>
      <c r="AD1006" s="223"/>
      <c r="AE1006" s="223"/>
      <c r="AF1006" s="223"/>
      <c r="AG1006" s="223"/>
      <c r="AH1006" s="223"/>
      <c r="AI1006" s="223"/>
      <c r="AJ1006" s="223"/>
      <c r="AK1006" s="223"/>
    </row>
    <row r="1007" spans="1:37" ht="12.75" customHeight="1" x14ac:dyDescent="0.25">
      <c r="A1007" s="223"/>
      <c r="B1007" s="44"/>
      <c r="C1007" s="223"/>
      <c r="D1007" s="223"/>
      <c r="E1007" s="223"/>
      <c r="F1007" s="368"/>
      <c r="G1007" s="223"/>
      <c r="H1007" s="551"/>
      <c r="I1007" s="551"/>
      <c r="J1007" s="551"/>
      <c r="K1007" s="551"/>
      <c r="L1007" s="223"/>
      <c r="M1007" s="223"/>
      <c r="N1007" s="223"/>
      <c r="O1007" s="223"/>
      <c r="P1007" s="388"/>
      <c r="Q1007" s="223"/>
      <c r="R1007" s="223"/>
      <c r="S1007" s="223"/>
      <c r="T1007" s="42"/>
      <c r="U1007" s="223"/>
      <c r="V1007" s="223"/>
      <c r="W1007" s="223"/>
      <c r="X1007" s="223"/>
      <c r="Y1007" s="223"/>
      <c r="Z1007" s="223"/>
      <c r="AA1007" s="223"/>
      <c r="AB1007" s="223"/>
      <c r="AC1007" s="223"/>
      <c r="AD1007" s="223"/>
      <c r="AE1007" s="223"/>
      <c r="AF1007" s="223"/>
      <c r="AG1007" s="223"/>
      <c r="AH1007" s="223"/>
      <c r="AI1007" s="223"/>
      <c r="AJ1007" s="223"/>
      <c r="AK1007" s="223"/>
    </row>
    <row r="1008" spans="1:37" ht="12.75" customHeight="1" x14ac:dyDescent="0.25">
      <c r="A1008" s="223"/>
      <c r="B1008" s="44"/>
      <c r="C1008" s="223"/>
      <c r="D1008" s="223"/>
      <c r="E1008" s="223"/>
      <c r="F1008" s="368"/>
      <c r="G1008" s="223"/>
      <c r="H1008" s="551"/>
      <c r="I1008" s="551"/>
      <c r="J1008" s="551"/>
      <c r="K1008" s="551"/>
      <c r="L1008" s="223"/>
      <c r="M1008" s="223"/>
      <c r="N1008" s="223"/>
      <c r="O1008" s="223"/>
      <c r="P1008" s="388"/>
      <c r="Q1008" s="223"/>
      <c r="R1008" s="223"/>
      <c r="S1008" s="223"/>
      <c r="T1008" s="42"/>
      <c r="U1008" s="223"/>
      <c r="V1008" s="223"/>
      <c r="W1008" s="223"/>
      <c r="X1008" s="223"/>
      <c r="Y1008" s="223"/>
      <c r="Z1008" s="223"/>
      <c r="AA1008" s="223"/>
      <c r="AB1008" s="223"/>
      <c r="AC1008" s="223"/>
      <c r="AD1008" s="223"/>
      <c r="AE1008" s="223"/>
      <c r="AF1008" s="223"/>
      <c r="AG1008" s="223"/>
      <c r="AH1008" s="223"/>
      <c r="AI1008" s="223"/>
      <c r="AJ1008" s="223"/>
      <c r="AK1008" s="223"/>
    </row>
    <row r="1009" spans="1:37" ht="12.75" customHeight="1" x14ac:dyDescent="0.25">
      <c r="A1009" s="223"/>
      <c r="B1009" s="44"/>
      <c r="C1009" s="223"/>
      <c r="D1009" s="223"/>
      <c r="E1009" s="223"/>
      <c r="F1009" s="368"/>
      <c r="G1009" s="223"/>
      <c r="H1009" s="551"/>
      <c r="I1009" s="551"/>
      <c r="J1009" s="551"/>
      <c r="K1009" s="551"/>
      <c r="L1009" s="223"/>
      <c r="M1009" s="223"/>
      <c r="N1009" s="223"/>
      <c r="O1009" s="223"/>
      <c r="P1009" s="388"/>
      <c r="Q1009" s="223"/>
      <c r="R1009" s="223"/>
      <c r="S1009" s="223"/>
      <c r="T1009" s="42"/>
      <c r="U1009" s="223"/>
      <c r="V1009" s="223"/>
      <c r="W1009" s="223"/>
      <c r="X1009" s="223"/>
      <c r="Y1009" s="223"/>
      <c r="Z1009" s="223"/>
      <c r="AA1009" s="223"/>
      <c r="AB1009" s="223"/>
      <c r="AC1009" s="223"/>
      <c r="AD1009" s="223"/>
      <c r="AE1009" s="223"/>
      <c r="AF1009" s="223"/>
      <c r="AG1009" s="223"/>
      <c r="AH1009" s="223"/>
      <c r="AI1009" s="223"/>
      <c r="AJ1009" s="223"/>
      <c r="AK1009" s="223"/>
    </row>
  </sheetData>
  <autoFilter ref="A8:AL54" xr:uid="{00000000-0009-0000-0000-000004000000}"/>
  <mergeCells count="49">
    <mergeCell ref="E54:N54"/>
    <mergeCell ref="A44:A48"/>
    <mergeCell ref="B44:B48"/>
    <mergeCell ref="C44:C48"/>
    <mergeCell ref="D44:D48"/>
    <mergeCell ref="A49:A53"/>
    <mergeCell ref="B49:B53"/>
    <mergeCell ref="C49:C53"/>
    <mergeCell ref="D49:D53"/>
    <mergeCell ref="A34:A38"/>
    <mergeCell ref="B34:B38"/>
    <mergeCell ref="C34:C38"/>
    <mergeCell ref="D34:D38"/>
    <mergeCell ref="A39:A43"/>
    <mergeCell ref="B39:B43"/>
    <mergeCell ref="C39:C43"/>
    <mergeCell ref="D39:D43"/>
    <mergeCell ref="A9:A13"/>
    <mergeCell ref="A14:A18"/>
    <mergeCell ref="B14:B18"/>
    <mergeCell ref="C14:C18"/>
    <mergeCell ref="D14:D18"/>
    <mergeCell ref="A1:B4"/>
    <mergeCell ref="C1:Q1"/>
    <mergeCell ref="C2:Q2"/>
    <mergeCell ref="P4:Q4"/>
    <mergeCell ref="C3:Q3"/>
    <mergeCell ref="C4:O4"/>
    <mergeCell ref="V7:AA7"/>
    <mergeCell ref="AB7:AJ7"/>
    <mergeCell ref="B9:B13"/>
    <mergeCell ref="C9:C13"/>
    <mergeCell ref="D9:D13"/>
    <mergeCell ref="O7:U7"/>
    <mergeCell ref="F7:H7"/>
    <mergeCell ref="I7:K7"/>
    <mergeCell ref="L7:N7"/>
    <mergeCell ref="A29:A33"/>
    <mergeCell ref="B29:B33"/>
    <mergeCell ref="B19:B23"/>
    <mergeCell ref="C19:C23"/>
    <mergeCell ref="D19:D23"/>
    <mergeCell ref="A24:A28"/>
    <mergeCell ref="B24:B28"/>
    <mergeCell ref="C24:C28"/>
    <mergeCell ref="D24:D28"/>
    <mergeCell ref="C29:C33"/>
    <mergeCell ref="D29:D33"/>
    <mergeCell ref="A19:A23"/>
  </mergeCells>
  <phoneticPr fontId="75" type="noConversion"/>
  <dataValidations count="28">
    <dataValidation allowBlank="1" showInputMessage="1" showErrorMessage="1" promptTitle="VIGENCIA" prompt="Años que comprenden el plan de desarrollo actual. " sqref="E8" xr:uid="{8911C7A6-761C-4BED-98FC-A5FC9A8D7C94}"/>
    <dataValidation allowBlank="1" showInputMessage="1" showErrorMessage="1" prompt="Muestra los resultados de la ejecución de giros de las reservas, frente al total de la reservas constituidas." sqref="AJ8" xr:uid="{B94D71BB-40A6-4895-8A71-DCFCC47D456D}"/>
    <dataValidation allowBlank="1" showInputMessage="1" showErrorMessage="1" prompt="Muestra los resultados de la ejecución de giros, frente al total de recursos comprometidos." sqref="AA8" xr:uid="{505FF936-9EE1-464F-9E0D-1C1131E6BD8A}"/>
    <dataValidation allowBlank="1" showInputMessage="1" showErrorMessage="1" prompt="Corresponde al presupuesto total girado en la vigencia. " sqref="Z8" xr:uid="{A29A28FE-ED3E-4BA4-B85F-C75CE4F99D45}"/>
    <dataValidation allowBlank="1" showInputMessage="1" showErrorMessage="1" prompt="Muestra los resultados de la ejecución del presupuesto frente a la programación." sqref="U8" xr:uid="{1399842B-2B25-42DE-B283-CE2D84077256}"/>
    <dataValidation allowBlank="1" showInputMessage="1" showErrorMessage="1" prompt="Corresponde al presupuesto total ejecutado en la vigencia. Debe guardar coherencia con el Plan Anual de Adquisiciones. " sqref="T8" xr:uid="{6FB43A2C-E4D7-4AB2-9E4F-1811218BACC7}"/>
    <dataValidation allowBlank="1" showInputMessage="1" showErrorMessage="1" prompt="Ingrese las reservas definitivas después de anulaciones. Debe coincidir con la Herramienta Financiera" sqref="AH8" xr:uid="{29225316-D401-464D-A396-F5BA5D955AD4}"/>
    <dataValidation allowBlank="1" showInputMessage="1" showErrorMessage="1" prompt="Debe coincidir con la Herramienta Financiera_PAA" sqref="AG8" xr:uid="{39E6AE8E-EC86-4010-BF39-DBDF4B3BDFBF}"/>
    <dataValidation allowBlank="1" showInputMessage="1" showErrorMessage="1" prompt="Corresponde a los recursos girados de la reserva en el período" sqref="AC8:AF8" xr:uid="{15F44953-C376-48E2-AF5E-116011A7F93F}"/>
    <dataValidation allowBlank="1" showInputMessage="1" showErrorMessage="1" prompt="RESERVA PRESUPUESTAL:_x000a_Indica los saldos de los compromisos y las obligaciones pendientes de autorización de pago con cargo al presupuesto de la vigencia anterior" sqref="AB8" xr:uid="{0151601C-C41F-427B-8474-A8E512198BA6}"/>
    <dataValidation allowBlank="1" showInputMessage="1" showErrorMessage="1" prompt="Corresponde al valor total de  los recursos girados para la meta en el período (GIROS)_x000a_" sqref="V8:W8" xr:uid="{9AAC48B6-19CC-4243-835F-0EF1C342F217}"/>
    <dataValidation allowBlank="1" showInputMessage="1" showErrorMessage="1" prompt="Corresponde al presupuesto programado para la vigencia, éste depende de las modificaciones presupuestales que se haya presentado. Debe guardar coherencia con el Plan Anual de Adquisiciones. Todo ajuste presupuestal debe estar avalado por la OAPI. " sqref="O8" xr:uid="{92A268BC-5A43-46EB-98EB-982C1AD4EB22}"/>
    <dataValidation allowBlank="1" showInputMessage="1" showErrorMessage="1" prompt="Corresponde al total de los giros de la reserva en la vigencia_x000a_" sqref="AI8" xr:uid="{6E96798D-6C3F-4F5C-A26C-300EE0149C7B}"/>
    <dataValidation allowBlank="1" showInputMessage="1" showErrorMessage="1" prompt="Relacionar el código de la actividad. El código es asignado por SEGPLAN, y debe guardar coherencia con el registrado en la hoja de vidad de indicador._x000a_" sqref="B8" xr:uid="{3D4F125C-8CEB-4AE9-8146-FF12B77EDFB8}"/>
    <dataValidation allowBlank="1" showInputMessage="1" showErrorMessage="1" prompt="Relacionar el nombre de la actividad del proyecto. Debe guardar coherencia con el registrado en la hoja de vida de indicador." sqref="C8" xr:uid="{6D1EA717-4C26-45D5-875B-525FA8B20FE4}"/>
    <dataValidation allowBlank="1" showInputMessage="1" showErrorMessage="1" prompt="Corresponde al valor total de  los recursos girados para la actividad en el período (GIROS)_x000a_" sqref="X8:Y8" xr:uid="{5903401D-417F-4622-9919-0AE49E6BB3C9}"/>
    <dataValidation allowBlank="1" showInputMessage="1" showErrorMessage="1" prompt="Relacionar el objetivo específico al cual está asociada la actividad proyecto de inversión. Esta información se encuentra en la Ficha de formulación del proyecto." sqref="A8" xr:uid="{54CE1B86-2564-4792-AEFC-4A9DF982A193}"/>
    <dataValidation allowBlank="1" showInputMessage="1" showErrorMessage="1" prompt="Relacione el tipo de anualización de las actividades según corresponda: indicador tipo suma, tipo constante, tipo creciente, tipo decreciente._x000a_" sqref="D8" xr:uid="{EEE061CD-6207-41D0-A860-05665F039804}"/>
    <dataValidation allowBlank="1" showInputMessage="1" showErrorMessage="1" promptTitle="MAGNITUD PROGRAMADA" prompt="Relacione la cantidad total de bienes y/o servicios que se espera alcanzar en la actividad con recuros de vigencia. Ésta debe ser acumulada al periodo del reporte." sqref="I8" xr:uid="{169731C5-B22D-4155-9138-AFCDEF71375F}"/>
    <dataValidation allowBlank="1" showInputMessage="1" showErrorMessage="1" promptTitle="MAGNITUD ENTREGADA/EJECUTADA" prompt="Relacione la cantidad total de bienes y/o servicios efectivamente entregados durante el año en relación con lo adquirido/contratado por la entidad con recuros de vigencia y reserva. Ésta debe ser acumulada al periodo del reporte." sqref="G8" xr:uid="{88CD8D4A-6768-4FFA-8816-5AC614564DD5}"/>
    <dataValidation allowBlank="1" showInputMessage="1" showErrorMessage="1" promptTitle="MAGNITUD PROGRAMADA" prompt="Relacione la cantidad total de bienes y/o servicios que se espera alcanzar en la actividad durante el año con recursos de vigencia y reserva. Ésta debe ser acumulada al periodo del reporte." sqref="F8" xr:uid="{E0F91FC9-450D-4708-B798-40BE8C624598}"/>
    <dataValidation allowBlank="1" showInputMessage="1" showErrorMessage="1" promptTitle="% DE CUMPLIMIENTO" prompt="Relación entre magnitud total ejecutada con magnitud total entregada." sqref="H8" xr:uid="{27FE8E59-06BB-43F5-AC3A-929A5E8B4E08}"/>
    <dataValidation allowBlank="1" showInputMessage="1" showErrorMessage="1" promptTitle="MAGNITUD PROGRAMADA" prompt="Relacione la cantidad total de bienes y/o servicios que se espera alcanzar en la actividad con recuros de reserva. Ésta debe ser acumulada al periodo del reporte." sqref="L8" xr:uid="{CE2D125F-9FA4-4731-805C-925E98595709}"/>
    <dataValidation allowBlank="1" showInputMessage="1" showErrorMessage="1" promptTitle="MAGNITUD ENTREGADA/EJECUTADA" prompt="Relacione la cantidad de bienes y/o servicios efectivamente entregados en relación con lo adquirido/contratado por la entidad con recursos de reserva. Ésta debe ser acumulada al periodo del reporte." sqref="N8" xr:uid="{83804022-C789-4558-B859-651477AA1CD0}"/>
    <dataValidation allowBlank="1" showInputMessage="1" showErrorMessage="1" promptTitle="MAGNITUD CONTRATADA" prompt="Relacione la  cantidad de bienes y/o servicios adquiridos/contratados con recursos de reserva. Ésta debe ser acumulada al periodo del reporte." sqref="M8" xr:uid="{5B8ADC70-1AFD-42C2-86B4-6023633EA867}"/>
    <dataValidation allowBlank="1" showInputMessage="1" showErrorMessage="1" promptTitle="MAGNITUD CONTRATADA" prompt="Relacione  la cantidad de bienes y/o servicios adquiridos/contratados por la entidad con recursos de vigencia.  Ésta debe ser acumulada al periodo del reporte." sqref="J8" xr:uid="{9BC51915-BC53-4094-88AE-F163300491FB}"/>
    <dataValidation allowBlank="1" showInputMessage="1" showErrorMessage="1" prompt="IIngrese el presupuesto ejecutado/comprometido en el periodo del reporte. _x000a_" sqref="P8:S8" xr:uid="{94132814-4601-443E-8B88-43B875C7C943}"/>
    <dataValidation allowBlank="1" showInputMessage="1" showErrorMessage="1" promptTitle="MAGNITUD ENTREGADA/EJECUTADA" prompt="Relacione la cantidad de bienes y/o servicios efectivamente entregada en relación con lo adquirido/contratado por la entidad con recursos de vigencia. Ésta debe ser acumulada al periodo del reporte." sqref="K8" xr:uid="{EB933576-C42D-442F-A0B2-AE63E5237A7D}"/>
  </dataValidations>
  <pageMargins left="0.70866141732283472" right="0.70866141732283472" top="0.74803149606299213" bottom="0.74803149606299213" header="0" footer="0"/>
  <pageSetup paperSize="9" scale="25" orientation="landscape" r:id="rId1"/>
  <ignoredErrors>
    <ignoredError sqref="G10"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38030"/>
  </sheetPr>
  <dimension ref="A1:AJ1020"/>
  <sheetViews>
    <sheetView showGridLines="0" topLeftCell="F7" zoomScale="60" zoomScaleNormal="60" workbookViewId="0">
      <selection activeCell="M34" sqref="M34:M38"/>
    </sheetView>
  </sheetViews>
  <sheetFormatPr baseColWidth="10" defaultColWidth="14.42578125" defaultRowHeight="15" customHeight="1" x14ac:dyDescent="0.25"/>
  <cols>
    <col min="1" max="1" width="14.42578125" style="211"/>
    <col min="2" max="2" width="57.85546875" style="211" customWidth="1"/>
    <col min="3" max="3" width="30.42578125" style="211" customWidth="1"/>
    <col min="4" max="4" width="19" style="211" customWidth="1"/>
    <col min="5" max="5" width="37" style="211" customWidth="1"/>
    <col min="6" max="6" width="18.42578125" style="211" customWidth="1"/>
    <col min="7" max="7" width="27.28515625" style="211" customWidth="1"/>
    <col min="8" max="8" width="16.28515625" style="211" customWidth="1"/>
    <col min="9" max="9" width="15.42578125" style="211" customWidth="1"/>
    <col min="10" max="10" width="17.140625" style="211" hidden="1" customWidth="1"/>
    <col min="11" max="11" width="19.7109375" style="211" hidden="1" customWidth="1"/>
    <col min="12" max="12" width="37" style="211" customWidth="1"/>
    <col min="13" max="13" width="131.5703125" style="211" customWidth="1"/>
    <col min="14" max="14" width="52.85546875" style="211" customWidth="1"/>
    <col min="15" max="15" width="53.5703125" style="211" customWidth="1"/>
    <col min="16" max="16" width="6" style="211" customWidth="1"/>
    <col min="17" max="17" width="18.140625" style="211" customWidth="1"/>
    <col min="18" max="18" width="21.85546875" style="217" customWidth="1"/>
    <col min="19" max="19" width="16" style="211" customWidth="1"/>
    <col min="20" max="20" width="19.28515625" style="211" customWidth="1"/>
    <col min="21" max="21" width="59.140625" style="398" customWidth="1"/>
    <col min="22" max="22" width="10.7109375" customWidth="1"/>
    <col min="23" max="16384" width="14.42578125" style="211"/>
  </cols>
  <sheetData>
    <row r="1" spans="1:28" ht="24.75" hidden="1" customHeight="1" x14ac:dyDescent="0.25">
      <c r="B1" s="756"/>
      <c r="C1" s="1204"/>
      <c r="D1" s="1205"/>
      <c r="E1" s="1109" t="s">
        <v>0</v>
      </c>
      <c r="F1" s="1109"/>
      <c r="G1" s="1109"/>
      <c r="H1" s="1109"/>
      <c r="I1" s="1109"/>
      <c r="J1" s="1109"/>
      <c r="K1" s="1109"/>
      <c r="L1" s="1109"/>
    </row>
    <row r="2" spans="1:28" ht="24.75" hidden="1" customHeight="1" x14ac:dyDescent="0.25">
      <c r="B2" s="1206"/>
      <c r="C2" s="1207"/>
      <c r="D2" s="1208"/>
      <c r="E2" s="1109" t="s">
        <v>1</v>
      </c>
      <c r="F2" s="1109"/>
      <c r="G2" s="1109"/>
      <c r="H2" s="1109"/>
      <c r="I2" s="1109"/>
      <c r="J2" s="1109"/>
      <c r="K2" s="1109"/>
      <c r="L2" s="1109"/>
    </row>
    <row r="3" spans="1:28" ht="24.75" hidden="1" customHeight="1" x14ac:dyDescent="0.25">
      <c r="B3" s="1206"/>
      <c r="C3" s="1207"/>
      <c r="D3" s="1208"/>
      <c r="E3" s="1109" t="s">
        <v>2</v>
      </c>
      <c r="F3" s="1109"/>
      <c r="G3" s="1109"/>
      <c r="H3" s="1109"/>
      <c r="I3" s="1109"/>
      <c r="J3" s="1109"/>
      <c r="K3" s="1109"/>
      <c r="L3" s="1109"/>
    </row>
    <row r="4" spans="1:28" ht="24.75" hidden="1" customHeight="1" x14ac:dyDescent="0.25">
      <c r="B4" s="1209"/>
      <c r="C4" s="1210"/>
      <c r="D4" s="1211"/>
      <c r="E4" s="1145" t="s">
        <v>1107</v>
      </c>
      <c r="F4" s="1146"/>
      <c r="G4" s="1146"/>
      <c r="H4" s="1146"/>
      <c r="I4" s="1146"/>
      <c r="J4" s="1146"/>
      <c r="K4" s="1147"/>
      <c r="L4" s="212" t="s">
        <v>1137</v>
      </c>
    </row>
    <row r="5" spans="1:28" ht="15" hidden="1" customHeight="1" x14ac:dyDescent="0.25"/>
    <row r="6" spans="1:28" ht="38.25" hidden="1" customHeight="1" x14ac:dyDescent="0.25">
      <c r="B6" s="213"/>
      <c r="C6" s="213"/>
      <c r="D6" s="213"/>
      <c r="E6" s="213"/>
      <c r="F6" s="213"/>
      <c r="G6" s="213"/>
      <c r="H6" s="214"/>
      <c r="I6" s="214"/>
      <c r="J6" s="214"/>
      <c r="K6" s="214"/>
      <c r="L6" s="12"/>
      <c r="M6" s="12"/>
      <c r="N6" s="12"/>
      <c r="O6" s="12"/>
      <c r="P6" s="12"/>
      <c r="Q6" s="12"/>
      <c r="R6" s="214"/>
      <c r="S6" s="12"/>
      <c r="T6" s="12"/>
      <c r="U6" s="704"/>
    </row>
    <row r="7" spans="1:28" ht="46.5" customHeight="1" x14ac:dyDescent="0.25">
      <c r="A7"/>
      <c r="B7" s="44"/>
      <c r="C7"/>
      <c r="D7" s="44"/>
      <c r="E7" s="44"/>
      <c r="F7" s="44"/>
      <c r="G7" s="44"/>
      <c r="H7" s="1203" t="s">
        <v>81</v>
      </c>
      <c r="I7" s="1085"/>
      <c r="J7" s="1085"/>
      <c r="K7" s="1085"/>
      <c r="L7" s="1196" t="s">
        <v>1070</v>
      </c>
      <c r="M7" s="977"/>
      <c r="N7" s="977"/>
      <c r="O7" s="973"/>
      <c r="P7" s="223"/>
      <c r="Q7" s="1197" t="s">
        <v>1071</v>
      </c>
      <c r="R7" s="977"/>
      <c r="S7" s="977"/>
      <c r="T7" s="977"/>
      <c r="U7" s="705"/>
      <c r="W7" s="3"/>
      <c r="X7" s="3"/>
      <c r="Y7" s="3"/>
      <c r="Z7" s="3"/>
      <c r="AA7" s="3"/>
      <c r="AB7" s="3"/>
    </row>
    <row r="8" spans="1:28" ht="41.25" customHeight="1" x14ac:dyDescent="0.25">
      <c r="A8" s="279" t="s">
        <v>980</v>
      </c>
      <c r="B8" s="279" t="s">
        <v>1025</v>
      </c>
      <c r="C8" s="279" t="s">
        <v>1072</v>
      </c>
      <c r="D8" s="279" t="s">
        <v>1073</v>
      </c>
      <c r="E8" s="279" t="s">
        <v>1074</v>
      </c>
      <c r="F8" s="279" t="s">
        <v>1024</v>
      </c>
      <c r="G8" s="279" t="s">
        <v>1075</v>
      </c>
      <c r="H8" s="279" t="s">
        <v>82</v>
      </c>
      <c r="I8" s="279" t="s">
        <v>83</v>
      </c>
      <c r="J8" s="279" t="s">
        <v>84</v>
      </c>
      <c r="K8" s="279" t="s">
        <v>85</v>
      </c>
      <c r="L8" s="490" t="s">
        <v>1076</v>
      </c>
      <c r="M8" s="490" t="s">
        <v>1112</v>
      </c>
      <c r="N8" s="490" t="s">
        <v>1077</v>
      </c>
      <c r="O8" s="491" t="s">
        <v>1078</v>
      </c>
      <c r="P8" s="492"/>
      <c r="Q8" s="493" t="s">
        <v>67</v>
      </c>
      <c r="R8" s="493" t="s">
        <v>86</v>
      </c>
      <c r="S8" s="493" t="s">
        <v>87</v>
      </c>
      <c r="T8" s="494" t="s">
        <v>88</v>
      </c>
      <c r="U8" s="434"/>
      <c r="W8" s="434"/>
      <c r="X8" s="434"/>
      <c r="Y8" s="434"/>
      <c r="Z8" s="434"/>
      <c r="AA8" s="434"/>
      <c r="AB8" s="434"/>
    </row>
    <row r="9" spans="1:28" s="564" customFormat="1" ht="30" customHeight="1" x14ac:dyDescent="0.25">
      <c r="A9" s="1174">
        <v>1</v>
      </c>
      <c r="B9" s="1181" t="str">
        <f>+'4.Magnitud_Presupuesto'!C9</f>
        <v>Realizar 235.000 jornadas de gestión en vía</v>
      </c>
      <c r="C9" s="1171" t="s">
        <v>502</v>
      </c>
      <c r="D9" s="1171">
        <v>1981</v>
      </c>
      <c r="E9" s="1193" t="s">
        <v>1103</v>
      </c>
      <c r="F9" s="1171">
        <v>3903</v>
      </c>
      <c r="G9" s="1171" t="s">
        <v>965</v>
      </c>
      <c r="H9" s="1188">
        <f>+'3. Actividades Proyecto'!AB9</f>
        <v>19805</v>
      </c>
      <c r="I9" s="1188">
        <f>+'3. Actividades Proyecto'!AG9</f>
        <v>18453</v>
      </c>
      <c r="J9" s="1188">
        <f>+'3. Actividades Proyecto'!AL9</f>
        <v>0</v>
      </c>
      <c r="K9" s="1188">
        <f>+'3. Actividades Proyecto'!AQ9</f>
        <v>0</v>
      </c>
      <c r="L9" s="1171" t="s">
        <v>937</v>
      </c>
      <c r="M9" s="1200" t="s">
        <v>1408</v>
      </c>
      <c r="N9" s="1190" t="s">
        <v>724</v>
      </c>
      <c r="O9" s="1198" t="s">
        <v>1126</v>
      </c>
      <c r="P9" s="560"/>
      <c r="Q9" s="561">
        <v>2024</v>
      </c>
      <c r="R9" s="562">
        <v>45768</v>
      </c>
      <c r="S9" s="562">
        <f>+'4.Magnitud_Presupuesto'!G9</f>
        <v>45768</v>
      </c>
      <c r="T9" s="563">
        <f t="shared" ref="T9:T28" si="0">+S9/R9</f>
        <v>1</v>
      </c>
      <c r="U9" s="706"/>
      <c r="V9"/>
    </row>
    <row r="10" spans="1:28" s="564" customFormat="1" ht="30" customHeight="1" x14ac:dyDescent="0.25">
      <c r="A10" s="1175"/>
      <c r="B10" s="1182"/>
      <c r="C10" s="1183"/>
      <c r="D10" s="1163"/>
      <c r="E10" s="1163"/>
      <c r="F10" s="1172"/>
      <c r="G10" s="1172"/>
      <c r="H10" s="1184"/>
      <c r="I10" s="1184"/>
      <c r="J10" s="1184"/>
      <c r="K10" s="1184"/>
      <c r="L10" s="1172"/>
      <c r="M10" s="1201"/>
      <c r="N10" s="1191"/>
      <c r="O10" s="1199"/>
      <c r="P10" s="567"/>
      <c r="Q10" s="611">
        <v>2025</v>
      </c>
      <c r="R10" s="571">
        <v>83701</v>
      </c>
      <c r="S10" s="571">
        <v>83701</v>
      </c>
      <c r="T10" s="610">
        <f t="shared" si="0"/>
        <v>1</v>
      </c>
      <c r="U10" s="706"/>
      <c r="V10"/>
    </row>
    <row r="11" spans="1:28" s="564" customFormat="1" ht="30" customHeight="1" x14ac:dyDescent="0.25">
      <c r="A11" s="568">
        <v>2</v>
      </c>
      <c r="B11" s="569" t="str">
        <f>+'4.Magnitud_Presupuesto'!C14</f>
        <v>Desarrollar 96 medidas de gestión enfocadas en mejorar las condiciones de movilidad y/o seguridad vial en un 15% en los indicadores planteados</v>
      </c>
      <c r="C11" s="1183"/>
      <c r="D11" s="1163"/>
      <c r="E11" s="1163"/>
      <c r="F11" s="1172"/>
      <c r="G11" s="1172"/>
      <c r="H11" s="1184"/>
      <c r="I11" s="1184"/>
      <c r="J11" s="1184"/>
      <c r="K11" s="1184"/>
      <c r="L11" s="1172"/>
      <c r="M11" s="1201"/>
      <c r="N11" s="1191"/>
      <c r="O11" s="1199"/>
      <c r="P11" s="567"/>
      <c r="Q11" s="614">
        <v>2026</v>
      </c>
      <c r="R11" s="612">
        <v>63000</v>
      </c>
      <c r="S11" s="612">
        <f>+'4.Magnitud_Presupuesto'!G11</f>
        <v>38258</v>
      </c>
      <c r="T11" s="613">
        <f t="shared" si="0"/>
        <v>0.60726984126984129</v>
      </c>
      <c r="U11" s="706"/>
      <c r="V11"/>
    </row>
    <row r="12" spans="1:28" s="564" customFormat="1" ht="30" customHeight="1" x14ac:dyDescent="0.25">
      <c r="A12" s="568">
        <v>3</v>
      </c>
      <c r="B12" s="569" t="str">
        <f>+'4.Magnitud_Presupuesto'!C19</f>
        <v>Realizar 48 inspecciones de seguridad vial a los puntos más críticos de siniestralidad con el fin de que sean un insumo para la toma de decisiones y/o acciones a realizar</v>
      </c>
      <c r="C12" s="1183"/>
      <c r="D12" s="1163"/>
      <c r="E12" s="1163"/>
      <c r="F12" s="1172"/>
      <c r="G12" s="1172"/>
      <c r="H12" s="1184"/>
      <c r="I12" s="1184"/>
      <c r="J12" s="1184"/>
      <c r="K12" s="1184"/>
      <c r="L12" s="1172"/>
      <c r="M12" s="1201"/>
      <c r="N12" s="1191"/>
      <c r="O12" s="1199"/>
      <c r="P12" s="567"/>
      <c r="Q12" s="570">
        <v>2027</v>
      </c>
      <c r="R12" s="571">
        <v>42531</v>
      </c>
      <c r="S12" s="572">
        <f t="shared" ref="S12" si="1">H12+I12+J12+K12</f>
        <v>0</v>
      </c>
      <c r="T12" s="573">
        <f t="shared" si="0"/>
        <v>0</v>
      </c>
      <c r="U12" s="706"/>
      <c r="V12"/>
    </row>
    <row r="13" spans="1:28" s="564" customFormat="1" ht="30" customHeight="1" x14ac:dyDescent="0.25">
      <c r="A13" s="568">
        <v>4</v>
      </c>
      <c r="B13" s="569" t="str">
        <f>+'4.Magnitud_Presupuesto'!C24</f>
        <v>Desarrollar 141 instancias de armonización para la ejecución de intervenciones de movilidad y seguridad vial.</v>
      </c>
      <c r="C13" s="1183"/>
      <c r="D13" s="1163"/>
      <c r="E13" s="1163"/>
      <c r="F13" s="1172"/>
      <c r="G13" s="1172"/>
      <c r="H13" s="1184"/>
      <c r="I13" s="1184"/>
      <c r="J13" s="1184"/>
      <c r="K13" s="1184"/>
      <c r="L13" s="1172"/>
      <c r="M13" s="1202"/>
      <c r="N13" s="1191"/>
      <c r="O13" s="1199"/>
      <c r="P13" s="567"/>
      <c r="Q13" s="574" t="s">
        <v>89</v>
      </c>
      <c r="R13" s="575">
        <f>SUM(R9:R12)</f>
        <v>235000</v>
      </c>
      <c r="S13" s="575">
        <f>SUM(S9:S12)</f>
        <v>167727</v>
      </c>
      <c r="T13" s="576">
        <f t="shared" si="0"/>
        <v>0.71373191489361698</v>
      </c>
      <c r="U13" s="706"/>
      <c r="V13"/>
    </row>
    <row r="14" spans="1:28" s="564" customFormat="1" ht="30" customHeight="1" x14ac:dyDescent="0.25">
      <c r="A14" s="1176">
        <v>1</v>
      </c>
      <c r="B14" s="1195" t="s">
        <v>1027</v>
      </c>
      <c r="C14" s="1184" t="s">
        <v>502</v>
      </c>
      <c r="D14" s="1172">
        <v>1981</v>
      </c>
      <c r="E14" s="1194" t="s">
        <v>1103</v>
      </c>
      <c r="F14" s="1172">
        <v>3903</v>
      </c>
      <c r="G14" s="1194" t="s">
        <v>965</v>
      </c>
      <c r="H14" s="1225">
        <v>5550</v>
      </c>
      <c r="I14" s="1225">
        <v>5541</v>
      </c>
      <c r="J14" s="1225"/>
      <c r="K14" s="1225"/>
      <c r="L14" s="1172" t="s">
        <v>938</v>
      </c>
      <c r="M14" s="1219" t="s">
        <v>1409</v>
      </c>
      <c r="N14" s="1221" t="s">
        <v>724</v>
      </c>
      <c r="O14" s="1223" t="s">
        <v>1127</v>
      </c>
      <c r="P14" s="567"/>
      <c r="Q14" s="570">
        <v>2024</v>
      </c>
      <c r="R14" s="577">
        <v>8754</v>
      </c>
      <c r="S14" s="571">
        <v>8754</v>
      </c>
      <c r="T14" s="573">
        <f t="shared" si="0"/>
        <v>1</v>
      </c>
      <c r="U14" s="706"/>
      <c r="V14"/>
    </row>
    <row r="15" spans="1:28" s="564" customFormat="1" ht="30" customHeight="1" x14ac:dyDescent="0.25">
      <c r="A15" s="1176"/>
      <c r="B15" s="1195"/>
      <c r="C15" s="1184"/>
      <c r="D15" s="1163"/>
      <c r="E15" s="1163"/>
      <c r="F15" s="1163"/>
      <c r="G15" s="1163"/>
      <c r="H15" s="1226"/>
      <c r="I15" s="1226"/>
      <c r="J15" s="1225"/>
      <c r="K15" s="1226"/>
      <c r="L15" s="1172"/>
      <c r="M15" s="1220"/>
      <c r="N15" s="1222"/>
      <c r="O15" s="1224"/>
      <c r="P15" s="567"/>
      <c r="Q15" s="611">
        <v>2025</v>
      </c>
      <c r="R15" s="615">
        <v>17000</v>
      </c>
      <c r="S15" s="615">
        <v>17000</v>
      </c>
      <c r="T15" s="610">
        <f t="shared" si="0"/>
        <v>1</v>
      </c>
      <c r="U15" s="706"/>
      <c r="V15"/>
    </row>
    <row r="16" spans="1:28" s="564" customFormat="1" ht="30" customHeight="1" x14ac:dyDescent="0.25">
      <c r="A16" s="1176"/>
      <c r="B16" s="1195"/>
      <c r="C16" s="1184"/>
      <c r="D16" s="1163"/>
      <c r="E16" s="1163"/>
      <c r="F16" s="1163"/>
      <c r="G16" s="1163"/>
      <c r="H16" s="1226"/>
      <c r="I16" s="1226"/>
      <c r="J16" s="1225"/>
      <c r="K16" s="1226"/>
      <c r="L16" s="1172"/>
      <c r="M16" s="1220"/>
      <c r="N16" s="1222"/>
      <c r="O16" s="1224"/>
      <c r="P16" s="567"/>
      <c r="Q16" s="618">
        <v>2026</v>
      </c>
      <c r="R16" s="619">
        <v>21875</v>
      </c>
      <c r="S16" s="620">
        <f>+H14+I14</f>
        <v>11091</v>
      </c>
      <c r="T16" s="621">
        <f t="shared" si="0"/>
        <v>0.50701714285714283</v>
      </c>
      <c r="U16" s="706"/>
      <c r="V16"/>
    </row>
    <row r="17" spans="1:36" s="564" customFormat="1" ht="30" customHeight="1" x14ac:dyDescent="0.25">
      <c r="A17" s="1176"/>
      <c r="B17" s="1195"/>
      <c r="C17" s="1184"/>
      <c r="D17" s="1163"/>
      <c r="E17" s="1163"/>
      <c r="F17" s="1163"/>
      <c r="G17" s="1163"/>
      <c r="H17" s="1226"/>
      <c r="I17" s="1226"/>
      <c r="J17" s="1225"/>
      <c r="K17" s="1226"/>
      <c r="L17" s="1172"/>
      <c r="M17" s="1220"/>
      <c r="N17" s="1222"/>
      <c r="O17" s="1224"/>
      <c r="P17" s="567"/>
      <c r="Q17" s="570">
        <v>2027</v>
      </c>
      <c r="R17" s="577">
        <v>17371</v>
      </c>
      <c r="S17" s="571">
        <f t="shared" ref="S17" si="2">+H17+I17+J17+K17</f>
        <v>0</v>
      </c>
      <c r="T17" s="573">
        <f t="shared" si="0"/>
        <v>0</v>
      </c>
      <c r="U17" s="706"/>
      <c r="V17"/>
    </row>
    <row r="18" spans="1:36" s="564" customFormat="1" ht="101.25" customHeight="1" x14ac:dyDescent="0.25">
      <c r="A18" s="1176"/>
      <c r="B18" s="1195"/>
      <c r="C18" s="1184"/>
      <c r="D18" s="1163"/>
      <c r="E18" s="1163"/>
      <c r="F18" s="1163"/>
      <c r="G18" s="1163"/>
      <c r="H18" s="1226"/>
      <c r="I18" s="1226"/>
      <c r="J18" s="1225"/>
      <c r="K18" s="1226"/>
      <c r="L18" s="1172"/>
      <c r="M18" s="1220"/>
      <c r="N18" s="1222"/>
      <c r="O18" s="1224"/>
      <c r="P18" s="567"/>
      <c r="Q18" s="574" t="s">
        <v>89</v>
      </c>
      <c r="R18" s="575">
        <f>+R14+R15+R16+R17</f>
        <v>65000</v>
      </c>
      <c r="S18" s="578">
        <f>SUM(S14:S17)</f>
        <v>36845</v>
      </c>
      <c r="T18" s="576">
        <f t="shared" si="0"/>
        <v>0.56684615384615389</v>
      </c>
      <c r="U18" s="706"/>
      <c r="V18"/>
    </row>
    <row r="19" spans="1:36" s="564" customFormat="1" ht="52.5" customHeight="1" x14ac:dyDescent="0.25">
      <c r="A19" s="1177" t="s">
        <v>932</v>
      </c>
      <c r="B19" s="1178"/>
      <c r="C19" s="1178" t="s">
        <v>502</v>
      </c>
      <c r="D19" s="1178">
        <v>1981</v>
      </c>
      <c r="E19" s="1178" t="s">
        <v>616</v>
      </c>
      <c r="F19" s="1178">
        <v>3903</v>
      </c>
      <c r="G19" s="1178" t="s">
        <v>965</v>
      </c>
      <c r="H19" s="1227">
        <f>SUM(H9:H18)</f>
        <v>25355</v>
      </c>
      <c r="I19" s="1227">
        <f>+I9+I14</f>
        <v>23994</v>
      </c>
      <c r="J19" s="1227"/>
      <c r="K19" s="1227"/>
      <c r="L19" s="1178" t="s">
        <v>933</v>
      </c>
      <c r="M19" s="1212" t="s">
        <v>1411</v>
      </c>
      <c r="N19" s="1215" t="s">
        <v>724</v>
      </c>
      <c r="O19" s="1217" t="s">
        <v>1128</v>
      </c>
      <c r="P19" s="567"/>
      <c r="Q19" s="579">
        <v>2024</v>
      </c>
      <c r="R19" s="580">
        <f>+R9+R14</f>
        <v>54522</v>
      </c>
      <c r="S19" s="580">
        <f>+S9+S14</f>
        <v>54522</v>
      </c>
      <c r="T19" s="581">
        <f t="shared" ref="T19:T23" si="3">+S19/R19</f>
        <v>1</v>
      </c>
      <c r="U19" s="707">
        <f>1639+1015+1007+1006+900+872+841+835+744+722+497+298+250+155+128+111+42+29</f>
        <v>11091</v>
      </c>
      <c r="V19"/>
    </row>
    <row r="20" spans="1:36" s="564" customFormat="1" ht="44.25" customHeight="1" x14ac:dyDescent="0.25">
      <c r="A20" s="1177"/>
      <c r="B20" s="1178"/>
      <c r="C20" s="1178"/>
      <c r="D20" s="1178"/>
      <c r="E20" s="1178"/>
      <c r="F20" s="1178"/>
      <c r="G20" s="1178"/>
      <c r="H20" s="1227"/>
      <c r="I20" s="1227"/>
      <c r="J20" s="1227"/>
      <c r="K20" s="1227"/>
      <c r="L20" s="1178"/>
      <c r="M20" s="1213"/>
      <c r="N20" s="1215"/>
      <c r="O20" s="1217"/>
      <c r="P20" s="567"/>
      <c r="Q20" s="611">
        <v>2025</v>
      </c>
      <c r="R20" s="616">
        <f>+R10+R15</f>
        <v>100701</v>
      </c>
      <c r="S20" s="617">
        <f>+S10+S15</f>
        <v>100701</v>
      </c>
      <c r="T20" s="610">
        <f t="shared" si="3"/>
        <v>1</v>
      </c>
      <c r="U20" s="707"/>
      <c r="V20"/>
    </row>
    <row r="21" spans="1:36" s="564" customFormat="1" ht="59.25" customHeight="1" x14ac:dyDescent="0.25">
      <c r="A21" s="1177"/>
      <c r="B21" s="1178"/>
      <c r="C21" s="1178"/>
      <c r="D21" s="1178"/>
      <c r="E21" s="1178"/>
      <c r="F21" s="1178"/>
      <c r="G21" s="1178"/>
      <c r="H21" s="1227"/>
      <c r="I21" s="1227"/>
      <c r="J21" s="1227"/>
      <c r="K21" s="1227"/>
      <c r="L21" s="1178"/>
      <c r="M21" s="1213"/>
      <c r="N21" s="1215"/>
      <c r="O21" s="1217"/>
      <c r="P21" s="567"/>
      <c r="Q21" s="618">
        <v>2026</v>
      </c>
      <c r="R21" s="622">
        <f t="shared" ref="R21" si="4">+R11+R16</f>
        <v>84875</v>
      </c>
      <c r="S21" s="622">
        <f>+S11+S16</f>
        <v>49349</v>
      </c>
      <c r="T21" s="621">
        <f t="shared" si="3"/>
        <v>0.58143151693667161</v>
      </c>
      <c r="U21" s="707"/>
      <c r="V21"/>
    </row>
    <row r="22" spans="1:36" s="564" customFormat="1" ht="62.25" customHeight="1" x14ac:dyDescent="0.25">
      <c r="A22" s="1177"/>
      <c r="B22" s="1178"/>
      <c r="C22" s="1178"/>
      <c r="D22" s="1178"/>
      <c r="E22" s="1178"/>
      <c r="F22" s="1178"/>
      <c r="G22" s="1178"/>
      <c r="H22" s="1227"/>
      <c r="I22" s="1227"/>
      <c r="J22" s="1227"/>
      <c r="K22" s="1227"/>
      <c r="L22" s="1178"/>
      <c r="M22" s="1213"/>
      <c r="N22" s="1215"/>
      <c r="O22" s="1217"/>
      <c r="P22" s="567"/>
      <c r="Q22" s="570">
        <v>2027</v>
      </c>
      <c r="R22" s="582">
        <f>+R12+R17</f>
        <v>59902</v>
      </c>
      <c r="S22" s="572">
        <f t="shared" ref="S22" si="5">+H22+I22+J22+K22</f>
        <v>0</v>
      </c>
      <c r="T22" s="573">
        <f t="shared" si="3"/>
        <v>0</v>
      </c>
      <c r="U22" s="707"/>
      <c r="V22"/>
    </row>
    <row r="23" spans="1:36" s="564" customFormat="1" ht="103.5" customHeight="1" x14ac:dyDescent="0.25">
      <c r="A23" s="1179"/>
      <c r="B23" s="1180"/>
      <c r="C23" s="1180"/>
      <c r="D23" s="1180"/>
      <c r="E23" s="1180"/>
      <c r="F23" s="1180"/>
      <c r="G23" s="1180"/>
      <c r="H23" s="1228"/>
      <c r="I23" s="1228"/>
      <c r="J23" s="1228"/>
      <c r="K23" s="1228"/>
      <c r="L23" s="1180"/>
      <c r="M23" s="1214"/>
      <c r="N23" s="1216"/>
      <c r="O23" s="1218"/>
      <c r="P23" s="583"/>
      <c r="Q23" s="584" t="s">
        <v>89</v>
      </c>
      <c r="R23" s="585">
        <f>SUM(R19:R22)</f>
        <v>300000</v>
      </c>
      <c r="S23" s="585">
        <f>SUM(S19:S22)</f>
        <v>204572</v>
      </c>
      <c r="T23" s="586">
        <f t="shared" si="3"/>
        <v>0.68190666666666666</v>
      </c>
      <c r="U23" s="707"/>
      <c r="V23"/>
    </row>
    <row r="24" spans="1:36" s="564" customFormat="1" ht="63" customHeight="1" x14ac:dyDescent="0.25">
      <c r="A24" s="587">
        <v>5</v>
      </c>
      <c r="B24" s="588" t="str">
        <f>+'3. Actividades Proyecto'!X13</f>
        <v>Mantener  por encima del 99%la disponibilidad del sistema de semaforización</v>
      </c>
      <c r="C24" s="1171" t="s">
        <v>502</v>
      </c>
      <c r="D24" s="1154">
        <v>1974</v>
      </c>
      <c r="E24" s="1193" t="str">
        <f>+'3. Actividades Proyecto'!V17</f>
        <v>Complementar con dispositivos que garanticen la accesibilidad de 340 intersecciones semafóricas que cumplan con las condiciones técnicas para tal fin</v>
      </c>
      <c r="F24" s="1154">
        <v>3896</v>
      </c>
      <c r="G24" s="1171" t="s">
        <v>966</v>
      </c>
      <c r="H24" s="1188">
        <v>3</v>
      </c>
      <c r="I24" s="1188">
        <f>+'3. Actividades Proyecto'!AG14</f>
        <v>5</v>
      </c>
      <c r="J24" s="1188"/>
      <c r="K24" s="1188"/>
      <c r="L24" s="1190" t="s">
        <v>939</v>
      </c>
      <c r="M24" s="1185" t="s">
        <v>1396</v>
      </c>
      <c r="N24" s="1185" t="s">
        <v>1423</v>
      </c>
      <c r="O24" s="1185" t="s">
        <v>1129</v>
      </c>
      <c r="P24" s="589"/>
      <c r="Q24" s="561">
        <v>2024</v>
      </c>
      <c r="R24" s="562">
        <f>+'4.Magnitud_Presupuesto'!F34</f>
        <v>34</v>
      </c>
      <c r="S24" s="562">
        <f>+'4.Magnitud_Presupuesto'!G34</f>
        <v>34</v>
      </c>
      <c r="T24" s="563">
        <f t="shared" si="0"/>
        <v>1</v>
      </c>
      <c r="U24" s="706"/>
      <c r="V24"/>
    </row>
    <row r="25" spans="1:36" s="564" customFormat="1" ht="63" customHeight="1" x14ac:dyDescent="0.25">
      <c r="A25" s="565">
        <v>6</v>
      </c>
      <c r="B25" s="566" t="str">
        <f>+'3. Actividades Proyecto'!X14</f>
        <v>Complementar 340 intersecciones semaforizadas con otros dispositivos de señalización semafórica</v>
      </c>
      <c r="C25" s="1172"/>
      <c r="D25" s="1163"/>
      <c r="E25" s="1163"/>
      <c r="F25" s="1163"/>
      <c r="G25" s="1172"/>
      <c r="H25" s="1184"/>
      <c r="I25" s="1184"/>
      <c r="J25" s="1184"/>
      <c r="K25" s="1184"/>
      <c r="L25" s="1191"/>
      <c r="M25" s="1186"/>
      <c r="N25" s="1186"/>
      <c r="O25" s="1186"/>
      <c r="P25" s="590"/>
      <c r="Q25" s="611">
        <v>2025</v>
      </c>
      <c r="R25" s="617">
        <f>+'4.Magnitud_Presupuesto'!F35</f>
        <v>51</v>
      </c>
      <c r="S25" s="617">
        <f>+'4.Magnitud_Presupuesto'!G35</f>
        <v>51</v>
      </c>
      <c r="T25" s="610">
        <f t="shared" si="0"/>
        <v>1</v>
      </c>
      <c r="U25" s="706"/>
      <c r="V25"/>
    </row>
    <row r="26" spans="1:36" s="564" customFormat="1" ht="63" customHeight="1" x14ac:dyDescent="0.25">
      <c r="A26" s="591">
        <v>7</v>
      </c>
      <c r="B26" s="592" t="str">
        <f>+'3. Actividades Proyecto'!X15</f>
        <v>Implementar regulación semafórica en 83 intersecciones de la ciudad</v>
      </c>
      <c r="C26" s="1172"/>
      <c r="D26" s="1163"/>
      <c r="E26" s="1163"/>
      <c r="F26" s="1163"/>
      <c r="G26" s="1172"/>
      <c r="H26" s="1184"/>
      <c r="I26" s="1184"/>
      <c r="J26" s="1184"/>
      <c r="K26" s="1184"/>
      <c r="L26" s="1191"/>
      <c r="M26" s="1186"/>
      <c r="N26" s="1186"/>
      <c r="O26" s="1186"/>
      <c r="P26" s="590"/>
      <c r="Q26" s="614">
        <v>2026</v>
      </c>
      <c r="R26" s="612">
        <f>+'4.Magnitud_Presupuesto'!F36</f>
        <v>40</v>
      </c>
      <c r="S26" s="612">
        <f>+'4.Magnitud_Presupuesto'!G36</f>
        <v>8</v>
      </c>
      <c r="T26" s="613">
        <f t="shared" si="0"/>
        <v>0.2</v>
      </c>
      <c r="U26" s="706"/>
      <c r="V26"/>
    </row>
    <row r="27" spans="1:36" s="564" customFormat="1" ht="63" customHeight="1" x14ac:dyDescent="0.25">
      <c r="A27" s="591">
        <v>8</v>
      </c>
      <c r="B27" s="592" t="str">
        <f>+'3. Actividades Proyecto'!X16</f>
        <v xml:space="preserve">Operar 100% del Sistema Inteligente de Transporte - SIT realizando la renovación de la infraestructura tecnológica necesaria para la operación
</v>
      </c>
      <c r="C27" s="1172"/>
      <c r="D27" s="1163"/>
      <c r="E27" s="1163"/>
      <c r="F27" s="1163"/>
      <c r="G27" s="1172"/>
      <c r="H27" s="1184"/>
      <c r="I27" s="1184"/>
      <c r="J27" s="1184"/>
      <c r="K27" s="1184"/>
      <c r="L27" s="1191"/>
      <c r="M27" s="1186"/>
      <c r="N27" s="1186"/>
      <c r="O27" s="1186"/>
      <c r="P27" s="590"/>
      <c r="Q27" s="570">
        <v>2027</v>
      </c>
      <c r="R27" s="571">
        <f>+'4.Magnitud_Presupuesto'!F37</f>
        <v>215</v>
      </c>
      <c r="S27" s="572">
        <f t="shared" ref="S27" si="6">H27+I27+J27+K27</f>
        <v>0</v>
      </c>
      <c r="T27" s="573">
        <f t="shared" si="0"/>
        <v>0</v>
      </c>
      <c r="U27" s="706"/>
      <c r="V27"/>
    </row>
    <row r="28" spans="1:36" s="564" customFormat="1" ht="63" customHeight="1" x14ac:dyDescent="0.25">
      <c r="A28" s="593">
        <v>9</v>
      </c>
      <c r="B28" s="594" t="str">
        <f>+'3. Actividades Proyecto'!X17</f>
        <v>Desarrollar 160 dispositivos para la actualización y ampliación tecnológica requerida (ampliación del Sistema de Detección Electrónica de Infracciones)</v>
      </c>
      <c r="C28" s="1173"/>
      <c r="D28" s="1164"/>
      <c r="E28" s="1164"/>
      <c r="F28" s="1164"/>
      <c r="G28" s="1173"/>
      <c r="H28" s="1189"/>
      <c r="I28" s="1189"/>
      <c r="J28" s="1189"/>
      <c r="K28" s="1189"/>
      <c r="L28" s="1192"/>
      <c r="M28" s="1187"/>
      <c r="N28" s="1187"/>
      <c r="O28" s="1187"/>
      <c r="P28" s="595"/>
      <c r="Q28" s="584" t="s">
        <v>89</v>
      </c>
      <c r="R28" s="596">
        <f>SUM(R24:R27)</f>
        <v>340</v>
      </c>
      <c r="S28" s="597">
        <f>SUM(S24:S27)</f>
        <v>93</v>
      </c>
      <c r="T28" s="598">
        <f t="shared" si="0"/>
        <v>0.27352941176470591</v>
      </c>
      <c r="U28" s="706"/>
      <c r="V28"/>
    </row>
    <row r="29" spans="1:36" s="564" customFormat="1" ht="87.75" customHeight="1" x14ac:dyDescent="0.25">
      <c r="A29" s="1229">
        <v>5</v>
      </c>
      <c r="B29" s="1171" t="s">
        <v>1135</v>
      </c>
      <c r="C29" s="1171" t="s">
        <v>1096</v>
      </c>
      <c r="D29" s="1154">
        <v>20</v>
      </c>
      <c r="E29" s="1193" t="s">
        <v>1097</v>
      </c>
      <c r="F29" s="1154">
        <v>20</v>
      </c>
      <c r="G29" s="1171" t="s">
        <v>1097</v>
      </c>
      <c r="H29" s="1232">
        <v>0.81859999999999999</v>
      </c>
      <c r="I29" s="1232">
        <v>0.81859999999999999</v>
      </c>
      <c r="J29" s="1232"/>
      <c r="K29" s="1232"/>
      <c r="L29" s="1190" t="s">
        <v>1121</v>
      </c>
      <c r="M29" s="1157" t="s">
        <v>1424</v>
      </c>
      <c r="N29" s="1235" t="s">
        <v>625</v>
      </c>
      <c r="O29" s="1185" t="s">
        <v>1123</v>
      </c>
      <c r="P29" s="560"/>
      <c r="Q29" s="599">
        <v>2024</v>
      </c>
      <c r="R29" s="600">
        <v>0.54800000000000004</v>
      </c>
      <c r="S29" s="601">
        <v>0.55320000000000003</v>
      </c>
      <c r="T29" s="601">
        <f>+(S29-50%)/(R29-50%)</f>
        <v>1.1083333333333329</v>
      </c>
      <c r="U29" s="707"/>
      <c r="V29"/>
      <c r="W29"/>
      <c r="X29"/>
      <c r="Y29"/>
      <c r="Z29" s="441"/>
      <c r="AA29" s="441"/>
      <c r="AB29" s="441"/>
      <c r="AC29" s="441"/>
      <c r="AD29" s="441"/>
      <c r="AE29" s="442"/>
      <c r="AF29" s="442"/>
      <c r="AG29" s="442"/>
      <c r="AH29" s="442"/>
      <c r="AI29" s="442"/>
      <c r="AJ29" s="442"/>
    </row>
    <row r="30" spans="1:36" s="564" customFormat="1" ht="51" customHeight="1" x14ac:dyDescent="0.25">
      <c r="A30" s="1230"/>
      <c r="B30" s="1172"/>
      <c r="C30" s="1172"/>
      <c r="D30" s="1163"/>
      <c r="E30" s="1163"/>
      <c r="F30" s="1163"/>
      <c r="G30" s="1172"/>
      <c r="H30" s="1233"/>
      <c r="I30" s="1233"/>
      <c r="J30" s="1233"/>
      <c r="K30" s="1233"/>
      <c r="L30" s="1191"/>
      <c r="M30" s="1158"/>
      <c r="N30" s="1236"/>
      <c r="O30" s="1186"/>
      <c r="P30" s="567"/>
      <c r="Q30" s="603">
        <v>2025</v>
      </c>
      <c r="R30" s="604">
        <v>0.749</v>
      </c>
      <c r="S30" s="605">
        <v>0.75</v>
      </c>
      <c r="T30" s="605">
        <f>+(S30-S29)/(R30-S29)</f>
        <v>1.0051072522982636</v>
      </c>
      <c r="U30" s="707"/>
      <c r="V30"/>
      <c r="W30"/>
      <c r="X30"/>
      <c r="Y30"/>
      <c r="Z30" s="441">
        <f>+Y30*0.5</f>
        <v>0</v>
      </c>
      <c r="AA30" s="443">
        <f>99.89*0.5%</f>
        <v>0.49945000000000001</v>
      </c>
      <c r="AB30" s="441">
        <f>14/130</f>
        <v>0.1076923076923077</v>
      </c>
      <c r="AC30" s="444">
        <f>+AB30*0.5</f>
        <v>5.3846153846153849E-2</v>
      </c>
      <c r="AD30" s="445">
        <f>+AC30+AA30</f>
        <v>0.55329615384615383</v>
      </c>
      <c r="AE30" s="442"/>
      <c r="AF30" s="442"/>
      <c r="AG30" s="442"/>
      <c r="AH30" s="442"/>
      <c r="AI30" s="442"/>
      <c r="AJ30" s="442"/>
    </row>
    <row r="31" spans="1:36" s="564" customFormat="1" ht="51" customHeight="1" x14ac:dyDescent="0.25">
      <c r="A31" s="1230"/>
      <c r="B31" s="1172"/>
      <c r="C31" s="1172"/>
      <c r="D31" s="1163"/>
      <c r="E31" s="1163"/>
      <c r="F31" s="1163"/>
      <c r="G31" s="1172"/>
      <c r="H31" s="1233"/>
      <c r="I31" s="1233"/>
      <c r="J31" s="1233"/>
      <c r="K31" s="1233"/>
      <c r="L31" s="1191"/>
      <c r="M31" s="1158"/>
      <c r="N31" s="1236"/>
      <c r="O31" s="1186"/>
      <c r="P31" s="567"/>
      <c r="Q31" s="623">
        <v>2026</v>
      </c>
      <c r="R31" s="624">
        <v>0.88</v>
      </c>
      <c r="S31" s="703">
        <v>0.81859999999999999</v>
      </c>
      <c r="T31" s="693">
        <f>+(S31-S30)/(R31-S30)</f>
        <v>0.52769230769230768</v>
      </c>
      <c r="U31" s="707"/>
      <c r="V31"/>
      <c r="W31"/>
      <c r="X31"/>
      <c r="Y31"/>
      <c r="Z31" s="441"/>
      <c r="AA31" s="441"/>
      <c r="AB31" s="441">
        <v>0.1077</v>
      </c>
      <c r="AC31" s="446">
        <f>+AB31*0.5</f>
        <v>5.3850000000000002E-2</v>
      </c>
      <c r="AD31" s="447">
        <f>+AC31+AA30</f>
        <v>0.55330000000000001</v>
      </c>
      <c r="AE31" s="442"/>
      <c r="AF31" s="442"/>
      <c r="AG31" s="442"/>
      <c r="AH31" s="442"/>
      <c r="AI31" s="442"/>
      <c r="AJ31" s="442"/>
    </row>
    <row r="32" spans="1:36" s="564" customFormat="1" ht="51" customHeight="1" x14ac:dyDescent="0.25">
      <c r="A32" s="1230"/>
      <c r="B32" s="1172"/>
      <c r="C32" s="1172"/>
      <c r="D32" s="1163"/>
      <c r="E32" s="1163"/>
      <c r="F32" s="1163"/>
      <c r="G32" s="1172"/>
      <c r="H32" s="1233"/>
      <c r="I32" s="1233"/>
      <c r="J32" s="1233"/>
      <c r="K32" s="1233"/>
      <c r="L32" s="1191"/>
      <c r="M32" s="1158"/>
      <c r="N32" s="1236"/>
      <c r="O32" s="1186"/>
      <c r="P32" s="567"/>
      <c r="Q32" s="603">
        <v>2027</v>
      </c>
      <c r="R32" s="604">
        <v>0.99</v>
      </c>
      <c r="S32" s="607"/>
      <c r="T32" s="692"/>
      <c r="U32" s="707"/>
      <c r="V32"/>
      <c r="W32"/>
      <c r="X32"/>
      <c r="Y32"/>
      <c r="Z32" s="441"/>
      <c r="AA32" s="441"/>
      <c r="AB32" s="441"/>
      <c r="AC32" s="441"/>
      <c r="AD32" s="441"/>
      <c r="AE32" s="442"/>
      <c r="AF32" s="442"/>
      <c r="AG32" s="442"/>
      <c r="AH32" s="442"/>
      <c r="AI32" s="442"/>
      <c r="AJ32" s="442"/>
    </row>
    <row r="33" spans="1:36" s="564" customFormat="1" ht="116.25" customHeight="1" x14ac:dyDescent="0.25">
      <c r="A33" s="1231"/>
      <c r="B33" s="1173"/>
      <c r="C33" s="1173"/>
      <c r="D33" s="1164"/>
      <c r="E33" s="1164"/>
      <c r="F33" s="1164"/>
      <c r="G33" s="1173"/>
      <c r="H33" s="1234"/>
      <c r="I33" s="1234"/>
      <c r="J33" s="1234"/>
      <c r="K33" s="1234"/>
      <c r="L33" s="1192"/>
      <c r="M33" s="1159"/>
      <c r="N33" s="1237"/>
      <c r="O33" s="1187"/>
      <c r="P33" s="583"/>
      <c r="Q33" s="584" t="s">
        <v>89</v>
      </c>
      <c r="R33" s="608">
        <v>0.99</v>
      </c>
      <c r="S33" s="608">
        <f>+S31</f>
        <v>0.81859999999999999</v>
      </c>
      <c r="T33" s="608">
        <f>+(S31-50%)/(R33-50%)</f>
        <v>0.65020408163265309</v>
      </c>
      <c r="U33" s="708" t="s">
        <v>1090</v>
      </c>
      <c r="V33"/>
      <c r="W33"/>
      <c r="X33"/>
      <c r="Y33"/>
      <c r="Z33" s="441"/>
      <c r="AA33" s="441"/>
      <c r="AB33" s="441"/>
      <c r="AC33" s="441"/>
      <c r="AD33" s="441"/>
      <c r="AE33" s="442"/>
      <c r="AF33" s="442"/>
      <c r="AG33" s="442"/>
      <c r="AH33" s="442"/>
      <c r="AI33" s="442"/>
      <c r="AJ33" s="442"/>
    </row>
    <row r="34" spans="1:36" s="564" customFormat="1" ht="47.25" customHeight="1" x14ac:dyDescent="0.25">
      <c r="A34" s="1165" t="s">
        <v>1117</v>
      </c>
      <c r="B34" s="1168" t="s">
        <v>1119</v>
      </c>
      <c r="C34" s="1154" t="s">
        <v>1096</v>
      </c>
      <c r="D34" s="1154" t="s">
        <v>724</v>
      </c>
      <c r="E34" s="1168" t="s">
        <v>1115</v>
      </c>
      <c r="F34" s="1154">
        <v>15</v>
      </c>
      <c r="G34" s="1154" t="s">
        <v>1116</v>
      </c>
      <c r="H34" s="1151" t="s">
        <v>724</v>
      </c>
      <c r="I34" s="1151" t="s">
        <v>724</v>
      </c>
      <c r="J34" s="1151" t="s">
        <v>724</v>
      </c>
      <c r="K34" s="1151" t="s">
        <v>724</v>
      </c>
      <c r="L34" s="1154" t="s">
        <v>1118</v>
      </c>
      <c r="M34" s="1157" t="s">
        <v>1374</v>
      </c>
      <c r="N34" s="1160" t="s">
        <v>724</v>
      </c>
      <c r="O34" s="1157" t="s">
        <v>1130</v>
      </c>
      <c r="P34" s="560"/>
      <c r="Q34" s="599">
        <v>2024</v>
      </c>
      <c r="R34" s="600">
        <v>0</v>
      </c>
      <c r="S34" s="601">
        <v>0</v>
      </c>
      <c r="T34" s="602">
        <v>0</v>
      </c>
      <c r="U34" s="709">
        <f>+(99.88*50%)+(63.84*50%)</f>
        <v>81.86</v>
      </c>
      <c r="V34"/>
      <c r="W34"/>
      <c r="X34"/>
      <c r="Y34"/>
    </row>
    <row r="35" spans="1:36" s="564" customFormat="1" ht="47.25" customHeight="1" x14ac:dyDescent="0.25">
      <c r="A35" s="1166"/>
      <c r="B35" s="1169"/>
      <c r="C35" s="1155"/>
      <c r="D35" s="1163"/>
      <c r="E35" s="1163"/>
      <c r="F35" s="1163"/>
      <c r="G35" s="1155"/>
      <c r="H35" s="1152"/>
      <c r="I35" s="1152"/>
      <c r="J35" s="1152"/>
      <c r="K35" s="1152"/>
      <c r="L35" s="1155"/>
      <c r="M35" s="1158"/>
      <c r="N35" s="1161"/>
      <c r="O35" s="1158"/>
      <c r="P35" s="567"/>
      <c r="Q35" s="603">
        <v>2025</v>
      </c>
      <c r="R35" s="604">
        <v>0</v>
      </c>
      <c r="S35" s="605">
        <v>0</v>
      </c>
      <c r="T35" s="606">
        <v>0</v>
      </c>
      <c r="U35" s="710">
        <f>83/130</f>
        <v>0.63846153846153841</v>
      </c>
      <c r="V35"/>
    </row>
    <row r="36" spans="1:36" s="564" customFormat="1" ht="47.25" customHeight="1" x14ac:dyDescent="0.25">
      <c r="A36" s="1166"/>
      <c r="B36" s="1169"/>
      <c r="C36" s="1155"/>
      <c r="D36" s="1163"/>
      <c r="E36" s="1163"/>
      <c r="F36" s="1163"/>
      <c r="G36" s="1155"/>
      <c r="H36" s="1152"/>
      <c r="I36" s="1152"/>
      <c r="J36" s="1152"/>
      <c r="K36" s="1152"/>
      <c r="L36" s="1155"/>
      <c r="M36" s="1158"/>
      <c r="N36" s="1161"/>
      <c r="O36" s="1158"/>
      <c r="P36" s="567"/>
      <c r="Q36" s="623">
        <v>2026</v>
      </c>
      <c r="R36" s="624">
        <v>0</v>
      </c>
      <c r="S36" s="625">
        <v>0</v>
      </c>
      <c r="T36" s="626">
        <v>0</v>
      </c>
      <c r="U36" s="706"/>
      <c r="V36"/>
    </row>
    <row r="37" spans="1:36" s="564" customFormat="1" ht="47.25" customHeight="1" x14ac:dyDescent="0.25">
      <c r="A37" s="1166"/>
      <c r="B37" s="1169"/>
      <c r="C37" s="1155"/>
      <c r="D37" s="1163"/>
      <c r="E37" s="1163"/>
      <c r="F37" s="1163"/>
      <c r="G37" s="1155"/>
      <c r="H37" s="1152"/>
      <c r="I37" s="1152"/>
      <c r="J37" s="1152"/>
      <c r="K37" s="1152"/>
      <c r="L37" s="1155"/>
      <c r="M37" s="1158"/>
      <c r="N37" s="1161"/>
      <c r="O37" s="1158"/>
      <c r="P37" s="567"/>
      <c r="Q37" s="603">
        <v>2027</v>
      </c>
      <c r="R37" s="604">
        <v>0</v>
      </c>
      <c r="S37" s="607">
        <v>0</v>
      </c>
      <c r="T37" s="606">
        <v>0</v>
      </c>
      <c r="U37" s="706"/>
      <c r="V37"/>
    </row>
    <row r="38" spans="1:36" s="564" customFormat="1" ht="47.25" customHeight="1" x14ac:dyDescent="0.25">
      <c r="A38" s="1167"/>
      <c r="B38" s="1170"/>
      <c r="C38" s="1156"/>
      <c r="D38" s="1164"/>
      <c r="E38" s="1164"/>
      <c r="F38" s="1164"/>
      <c r="G38" s="1156"/>
      <c r="H38" s="1153"/>
      <c r="I38" s="1153"/>
      <c r="J38" s="1153"/>
      <c r="K38" s="1153"/>
      <c r="L38" s="1156"/>
      <c r="M38" s="1159"/>
      <c r="N38" s="1162"/>
      <c r="O38" s="1159"/>
      <c r="P38" s="583"/>
      <c r="Q38" s="584" t="s">
        <v>89</v>
      </c>
      <c r="R38" s="608">
        <f>SUM(R34:R37)</f>
        <v>0</v>
      </c>
      <c r="S38" s="608">
        <f t="shared" ref="S38:T38" si="7">SUM(S34:S37)</f>
        <v>0</v>
      </c>
      <c r="T38" s="608">
        <f t="shared" si="7"/>
        <v>0</v>
      </c>
      <c r="U38" s="706"/>
      <c r="V38"/>
    </row>
    <row r="39" spans="1:36" customFormat="1" ht="42" customHeight="1" x14ac:dyDescent="0.25">
      <c r="A39" s="525"/>
      <c r="B39" s="525"/>
      <c r="C39" s="525"/>
      <c r="D39" s="432"/>
      <c r="E39" s="432"/>
      <c r="F39" s="432"/>
      <c r="G39" s="525"/>
      <c r="H39" s="526"/>
      <c r="I39" s="526"/>
      <c r="J39" s="526"/>
      <c r="K39" s="526"/>
      <c r="L39" s="527"/>
      <c r="M39" s="675"/>
      <c r="N39" s="676"/>
      <c r="O39" s="677"/>
      <c r="P39" s="528"/>
      <c r="Q39" s="529"/>
      <c r="R39" s="530"/>
      <c r="S39" s="530"/>
      <c r="T39" s="531"/>
      <c r="U39" s="711"/>
      <c r="W39" s="483"/>
      <c r="X39" s="440"/>
      <c r="Y39" s="440"/>
      <c r="Z39" s="441"/>
      <c r="AA39" s="441"/>
      <c r="AB39" s="441"/>
      <c r="AC39" s="441"/>
      <c r="AD39" s="441"/>
      <c r="AE39" s="442"/>
      <c r="AF39" s="442"/>
      <c r="AG39" s="442"/>
      <c r="AH39" s="442"/>
      <c r="AI39" s="442"/>
      <c r="AJ39" s="442"/>
    </row>
    <row r="40" spans="1:36" ht="54.75" customHeight="1" x14ac:dyDescent="0.25">
      <c r="B40" s="478" t="s">
        <v>90</v>
      </c>
      <c r="C40" s="478"/>
      <c r="D40" s="478"/>
      <c r="E40" s="478"/>
      <c r="F40" s="478"/>
      <c r="G40" s="478"/>
      <c r="H40" s="475"/>
      <c r="I40" s="475"/>
      <c r="J40" s="480"/>
      <c r="K40" s="475"/>
      <c r="L40" s="481"/>
      <c r="M40" s="678"/>
      <c r="N40" s="679"/>
      <c r="O40" s="475"/>
      <c r="P40" s="475"/>
      <c r="Q40" s="475"/>
      <c r="R40" s="475"/>
      <c r="S40" s="475"/>
      <c r="T40" s="475"/>
      <c r="U40" s="712"/>
      <c r="W40" s="477"/>
      <c r="X40" s="477"/>
      <c r="Y40" s="477"/>
      <c r="Z40" s="477"/>
      <c r="AA40" s="477"/>
      <c r="AB40" s="477"/>
    </row>
    <row r="41" spans="1:36" ht="97.5" customHeight="1" x14ac:dyDescent="0.25">
      <c r="B41" s="478" t="s">
        <v>91</v>
      </c>
      <c r="C41" s="478"/>
      <c r="D41" s="476"/>
      <c r="E41" s="476"/>
      <c r="F41" s="476"/>
      <c r="G41" s="476"/>
      <c r="H41" s="474"/>
      <c r="I41" s="474"/>
      <c r="J41" s="474"/>
      <c r="K41" s="474"/>
      <c r="L41" s="482"/>
      <c r="M41" s="474"/>
      <c r="N41" s="474"/>
      <c r="O41" s="479"/>
      <c r="P41" s="476"/>
      <c r="Q41" s="476"/>
      <c r="R41" s="474"/>
      <c r="S41" s="476"/>
      <c r="T41" s="476"/>
      <c r="U41" s="704"/>
      <c r="W41" s="477"/>
      <c r="X41" s="477"/>
      <c r="Y41" s="477"/>
      <c r="Z41" s="477"/>
      <c r="AA41" s="477"/>
      <c r="AB41" s="477"/>
    </row>
    <row r="42" spans="1:36" ht="97.5" customHeight="1" x14ac:dyDescent="0.25">
      <c r="B42" s="476" t="s">
        <v>1109</v>
      </c>
      <c r="C42" s="476"/>
      <c r="D42" s="476"/>
      <c r="E42" s="476"/>
      <c r="F42" s="476"/>
      <c r="G42" s="476"/>
      <c r="H42" s="474"/>
      <c r="I42" s="474"/>
      <c r="J42" s="474"/>
      <c r="K42" s="474"/>
      <c r="L42" s="482"/>
      <c r="M42" s="479"/>
      <c r="N42" s="479"/>
      <c r="O42" s="479"/>
      <c r="P42" s="476"/>
      <c r="Q42" s="476"/>
      <c r="R42" s="474"/>
      <c r="S42" s="476"/>
      <c r="T42" s="476"/>
      <c r="U42" s="704"/>
      <c r="W42" s="477"/>
      <c r="X42" s="477"/>
      <c r="Y42" s="477"/>
      <c r="Z42" s="477"/>
      <c r="AA42" s="477"/>
      <c r="AB42" s="477"/>
    </row>
    <row r="43" spans="1:36" ht="97.5" customHeight="1" x14ac:dyDescent="0.25">
      <c r="B43" s="12" t="s">
        <v>906</v>
      </c>
      <c r="C43" s="12"/>
      <c r="D43" s="12"/>
      <c r="E43" s="12"/>
      <c r="F43" s="12"/>
      <c r="G43" s="12"/>
      <c r="H43" s="214"/>
      <c r="I43" s="214"/>
      <c r="J43" s="214"/>
      <c r="K43" s="214"/>
      <c r="L43" s="12"/>
      <c r="M43" s="479"/>
      <c r="N43" s="479"/>
      <c r="O43" s="479"/>
      <c r="P43" s="476"/>
      <c r="Q43" s="476"/>
      <c r="R43" s="474"/>
      <c r="S43" s="476"/>
      <c r="T43" s="476"/>
      <c r="U43" s="704"/>
      <c r="W43" s="477"/>
      <c r="X43" s="477"/>
      <c r="Y43" s="477"/>
      <c r="Z43" s="477"/>
      <c r="AA43" s="477"/>
      <c r="AB43" s="477"/>
    </row>
    <row r="44" spans="1:36" ht="97.5" customHeight="1" x14ac:dyDescent="0.25">
      <c r="B44" s="12" t="s">
        <v>907</v>
      </c>
      <c r="C44" s="12"/>
      <c r="D44" s="12"/>
      <c r="E44" s="12"/>
      <c r="F44" s="12"/>
      <c r="G44" s="12"/>
      <c r="H44" s="214"/>
      <c r="I44" s="214"/>
      <c r="J44" s="214"/>
      <c r="K44" s="214"/>
      <c r="L44" s="12"/>
      <c r="M44" s="479"/>
      <c r="N44" s="479"/>
      <c r="O44" s="479"/>
      <c r="P44" s="476"/>
      <c r="Q44" s="476"/>
      <c r="R44" s="474"/>
      <c r="S44" s="476"/>
      <c r="T44" s="476"/>
      <c r="U44" s="704"/>
      <c r="W44" s="477"/>
      <c r="X44" s="477"/>
      <c r="Y44" s="477"/>
      <c r="Z44" s="477"/>
      <c r="AA44" s="477"/>
      <c r="AB44" s="477"/>
    </row>
    <row r="45" spans="1:36" ht="12.75" customHeight="1" x14ac:dyDescent="0.25">
      <c r="B45" s="12"/>
      <c r="C45" s="12"/>
      <c r="D45" s="12"/>
      <c r="E45" s="12"/>
      <c r="F45" s="12"/>
      <c r="G45" s="12"/>
      <c r="H45" s="214"/>
      <c r="I45" s="214"/>
      <c r="J45" s="214"/>
      <c r="K45" s="214"/>
      <c r="L45" s="12"/>
      <c r="M45" s="479"/>
      <c r="N45" s="479"/>
      <c r="O45" s="479"/>
      <c r="P45" s="476"/>
      <c r="Q45" s="476"/>
      <c r="R45" s="474"/>
      <c r="S45" s="476"/>
      <c r="T45" s="476"/>
      <c r="U45" s="704"/>
      <c r="W45" s="477"/>
      <c r="X45" s="477"/>
      <c r="Y45" s="477"/>
      <c r="Z45" s="477"/>
      <c r="AA45" s="477"/>
      <c r="AB45" s="477"/>
    </row>
    <row r="46" spans="1:36" ht="12.75" customHeight="1" x14ac:dyDescent="0.25">
      <c r="B46" s="215" t="s">
        <v>92</v>
      </c>
      <c r="C46" s="215"/>
      <c r="D46" s="12"/>
      <c r="E46" s="12"/>
      <c r="F46" s="12"/>
      <c r="G46" s="12"/>
      <c r="H46" s="214"/>
      <c r="I46" s="214"/>
      <c r="J46" s="214"/>
      <c r="K46" s="214"/>
      <c r="L46" s="12"/>
      <c r="M46" s="479"/>
      <c r="N46" s="479"/>
      <c r="O46" s="479"/>
      <c r="P46" s="476"/>
      <c r="Q46" s="476"/>
      <c r="R46" s="474"/>
      <c r="S46" s="476"/>
      <c r="T46" s="476"/>
      <c r="U46" s="704"/>
      <c r="W46" s="477"/>
      <c r="X46" s="477"/>
      <c r="Y46" s="477"/>
      <c r="Z46" s="477"/>
      <c r="AA46" s="477"/>
      <c r="AB46" s="477"/>
    </row>
    <row r="47" spans="1:36" ht="12.75" customHeight="1" x14ac:dyDescent="0.25">
      <c r="B47" s="12" t="s">
        <v>93</v>
      </c>
      <c r="C47" s="12"/>
      <c r="D47" s="12"/>
      <c r="E47" s="12"/>
      <c r="F47" s="12"/>
      <c r="G47" s="12"/>
      <c r="H47" s="214"/>
      <c r="I47" s="214"/>
      <c r="J47" s="214"/>
      <c r="K47" s="214"/>
      <c r="L47" s="12"/>
      <c r="M47" s="479"/>
      <c r="N47" s="479"/>
      <c r="O47" s="479"/>
      <c r="P47" s="476"/>
      <c r="Q47" s="476"/>
      <c r="R47" s="474"/>
      <c r="S47" s="476"/>
      <c r="T47" s="476"/>
      <c r="U47" s="704"/>
      <c r="W47" s="477"/>
      <c r="X47" s="477"/>
      <c r="Y47" s="477"/>
      <c r="Z47" s="477"/>
      <c r="AA47" s="477"/>
      <c r="AB47" s="477"/>
    </row>
    <row r="48" spans="1:36" ht="12.75" customHeight="1" x14ac:dyDescent="0.25">
      <c r="B48" s="12" t="s">
        <v>908</v>
      </c>
      <c r="C48" s="12"/>
      <c r="D48" s="12"/>
      <c r="E48" s="12"/>
      <c r="F48" s="12"/>
      <c r="G48" s="12"/>
      <c r="H48" s="214"/>
      <c r="I48" s="214"/>
      <c r="J48" s="214"/>
      <c r="K48" s="214"/>
      <c r="L48" s="12"/>
      <c r="M48" s="216"/>
      <c r="N48" s="216"/>
      <c r="O48" s="216"/>
      <c r="P48" s="12"/>
      <c r="Q48" s="12"/>
      <c r="R48" s="214"/>
      <c r="S48" s="12"/>
      <c r="T48" s="12"/>
      <c r="U48" s="704"/>
    </row>
    <row r="49" spans="2:21" ht="12.75" customHeight="1" x14ac:dyDescent="0.25">
      <c r="B49" s="12" t="s">
        <v>909</v>
      </c>
      <c r="C49" s="12"/>
      <c r="D49" s="12"/>
      <c r="E49" s="12"/>
      <c r="F49" s="12"/>
      <c r="G49" s="12"/>
      <c r="H49" s="214"/>
      <c r="I49" s="214"/>
      <c r="J49" s="214"/>
      <c r="K49" s="214"/>
      <c r="L49" s="12"/>
      <c r="M49" s="216"/>
      <c r="N49" s="216"/>
      <c r="O49" s="216"/>
      <c r="P49" s="12"/>
      <c r="Q49" s="12"/>
      <c r="R49" s="214"/>
      <c r="S49" s="12"/>
      <c r="T49" s="12"/>
      <c r="U49" s="704"/>
    </row>
    <row r="50" spans="2:21" ht="12.75" customHeight="1" x14ac:dyDescent="0.25">
      <c r="B50" s="12" t="s">
        <v>910</v>
      </c>
      <c r="C50" s="12"/>
      <c r="D50" s="12"/>
      <c r="E50" s="12"/>
      <c r="F50" s="12"/>
      <c r="G50" s="12"/>
      <c r="H50" s="214"/>
      <c r="I50" s="214"/>
      <c r="J50" s="214"/>
      <c r="K50" s="214"/>
      <c r="L50" s="12"/>
      <c r="M50" s="216"/>
      <c r="N50" s="216"/>
      <c r="O50" s="216"/>
      <c r="P50" s="12"/>
      <c r="Q50" s="12"/>
      <c r="R50" s="214"/>
      <c r="S50" s="12"/>
      <c r="T50" s="12"/>
      <c r="U50" s="704"/>
    </row>
    <row r="51" spans="2:21" ht="12.75" customHeight="1" x14ac:dyDescent="0.25">
      <c r="B51" s="12"/>
      <c r="C51" s="12"/>
      <c r="D51" s="12"/>
      <c r="E51" s="12"/>
      <c r="F51" s="12"/>
      <c r="G51" s="12"/>
      <c r="H51" s="214"/>
      <c r="I51" s="214"/>
      <c r="J51" s="214"/>
      <c r="K51" s="214"/>
      <c r="L51" s="12"/>
      <c r="M51" s="216"/>
      <c r="N51" s="216"/>
      <c r="O51" s="216"/>
      <c r="P51" s="12"/>
      <c r="Q51" s="12"/>
      <c r="R51" s="214"/>
      <c r="S51" s="12"/>
      <c r="T51" s="12"/>
      <c r="U51" s="704"/>
    </row>
    <row r="52" spans="2:21" ht="12.75" customHeight="1" x14ac:dyDescent="0.25">
      <c r="B52" s="215" t="s">
        <v>94</v>
      </c>
      <c r="C52" s="215"/>
      <c r="D52" s="12"/>
      <c r="E52" s="12"/>
      <c r="F52" s="12"/>
      <c r="G52" s="12"/>
      <c r="H52" s="214"/>
      <c r="I52" s="214"/>
      <c r="J52" s="214"/>
      <c r="K52" s="214"/>
      <c r="L52" s="12"/>
      <c r="M52" s="216"/>
      <c r="N52" s="216"/>
      <c r="O52" s="216"/>
      <c r="P52" s="12"/>
      <c r="Q52" s="12"/>
      <c r="R52" s="214"/>
      <c r="S52" s="12"/>
      <c r="T52" s="12"/>
      <c r="U52" s="704"/>
    </row>
    <row r="53" spans="2:21" ht="12.75" customHeight="1" x14ac:dyDescent="0.25">
      <c r="B53" s="12" t="s">
        <v>95</v>
      </c>
      <c r="C53" s="12"/>
      <c r="D53" s="12"/>
      <c r="E53" s="12"/>
      <c r="F53" s="12"/>
      <c r="G53" s="12"/>
      <c r="H53" s="214"/>
      <c r="I53" s="214"/>
      <c r="J53" s="214"/>
      <c r="K53" s="214"/>
      <c r="L53" s="12"/>
      <c r="M53" s="216"/>
      <c r="N53" s="216"/>
      <c r="O53" s="216"/>
      <c r="P53" s="12"/>
      <c r="Q53" s="12"/>
      <c r="R53" s="214"/>
      <c r="S53" s="12"/>
      <c r="T53" s="12"/>
      <c r="U53" s="704"/>
    </row>
    <row r="54" spans="2:21" ht="12.75" customHeight="1" x14ac:dyDescent="0.25">
      <c r="B54" s="12" t="s">
        <v>911</v>
      </c>
      <c r="C54" s="12"/>
      <c r="D54" s="12"/>
      <c r="E54" s="12"/>
      <c r="F54" s="12"/>
      <c r="G54" s="12"/>
      <c r="H54" s="214"/>
      <c r="I54" s="214"/>
      <c r="J54" s="214"/>
      <c r="K54" s="214"/>
      <c r="L54" s="12"/>
      <c r="M54" s="216"/>
      <c r="N54" s="216"/>
      <c r="O54" s="216"/>
      <c r="P54" s="12"/>
      <c r="Q54" s="12"/>
      <c r="R54" s="214"/>
      <c r="S54" s="12"/>
      <c r="T54" s="12"/>
      <c r="U54" s="704"/>
    </row>
    <row r="55" spans="2:21" ht="12.75" customHeight="1" x14ac:dyDescent="0.25">
      <c r="B55" s="12" t="s">
        <v>912</v>
      </c>
      <c r="C55" s="12"/>
      <c r="D55" s="12"/>
      <c r="E55" s="12"/>
      <c r="F55" s="12"/>
      <c r="G55" s="12"/>
      <c r="H55" s="214"/>
      <c r="I55" s="214"/>
      <c r="J55" s="214"/>
      <c r="K55" s="214"/>
      <c r="L55" s="12"/>
      <c r="M55" s="216"/>
      <c r="N55" s="216"/>
      <c r="O55" s="216"/>
      <c r="P55" s="12"/>
      <c r="Q55" s="12"/>
      <c r="R55" s="214"/>
      <c r="S55" s="12"/>
      <c r="T55" s="12"/>
      <c r="U55" s="704"/>
    </row>
    <row r="56" spans="2:21" ht="12.75" customHeight="1" x14ac:dyDescent="0.25">
      <c r="B56" s="12" t="s">
        <v>913</v>
      </c>
      <c r="C56" s="12"/>
      <c r="D56" s="12"/>
      <c r="E56" s="12"/>
      <c r="F56" s="12"/>
      <c r="G56" s="12"/>
      <c r="H56" s="214"/>
      <c r="I56" s="214"/>
      <c r="J56" s="214"/>
      <c r="K56" s="214"/>
      <c r="L56" s="12"/>
      <c r="M56" s="216"/>
      <c r="N56" s="216"/>
      <c r="O56" s="216"/>
      <c r="P56" s="12"/>
      <c r="Q56" s="12"/>
      <c r="R56" s="214"/>
      <c r="S56" s="12"/>
      <c r="T56" s="12"/>
      <c r="U56" s="704"/>
    </row>
    <row r="57" spans="2:21" ht="12.75" customHeight="1" x14ac:dyDescent="0.25">
      <c r="B57" s="12"/>
      <c r="C57" s="12"/>
      <c r="D57" s="12"/>
      <c r="E57" s="12"/>
      <c r="F57" s="12"/>
      <c r="G57" s="12"/>
      <c r="H57" s="214"/>
      <c r="I57" s="214"/>
      <c r="J57" s="214"/>
      <c r="K57" s="214"/>
      <c r="L57" s="12"/>
      <c r="M57" s="216"/>
      <c r="N57" s="216"/>
      <c r="O57" s="216"/>
      <c r="P57" s="12"/>
      <c r="Q57" s="12"/>
      <c r="R57" s="214"/>
      <c r="S57" s="12"/>
      <c r="T57" s="12"/>
      <c r="U57" s="704"/>
    </row>
    <row r="58" spans="2:21" ht="12.75" customHeight="1" x14ac:dyDescent="0.25">
      <c r="B58" s="215" t="s">
        <v>96</v>
      </c>
      <c r="C58" s="215"/>
      <c r="D58" s="12"/>
      <c r="E58" s="12"/>
      <c r="F58" s="12"/>
      <c r="G58" s="12"/>
      <c r="H58" s="214"/>
      <c r="I58" s="214"/>
      <c r="J58" s="214"/>
      <c r="K58" s="214"/>
      <c r="L58" s="12"/>
      <c r="M58" s="216"/>
      <c r="N58" s="216"/>
      <c r="O58" s="216"/>
      <c r="P58" s="12"/>
      <c r="Q58" s="12"/>
      <c r="R58" s="214"/>
      <c r="S58" s="12"/>
      <c r="T58" s="12"/>
      <c r="U58" s="704"/>
    </row>
    <row r="59" spans="2:21" ht="12.75" customHeight="1" x14ac:dyDescent="0.25">
      <c r="B59" s="12" t="s">
        <v>95</v>
      </c>
      <c r="C59" s="12"/>
      <c r="D59" s="12"/>
      <c r="E59" s="12"/>
      <c r="F59" s="12"/>
      <c r="G59" s="12"/>
      <c r="H59" s="214"/>
      <c r="I59" s="214"/>
      <c r="J59" s="214"/>
      <c r="K59" s="214"/>
      <c r="L59" s="12"/>
      <c r="M59" s="216"/>
      <c r="N59" s="216"/>
      <c r="O59" s="216"/>
      <c r="P59" s="12"/>
      <c r="Q59" s="12"/>
      <c r="R59" s="214"/>
      <c r="S59" s="12"/>
      <c r="T59" s="12"/>
      <c r="U59" s="704"/>
    </row>
    <row r="60" spans="2:21" ht="12.75" customHeight="1" x14ac:dyDescent="0.25">
      <c r="B60" s="12" t="s">
        <v>97</v>
      </c>
      <c r="C60" s="12"/>
      <c r="D60" s="12"/>
      <c r="E60" s="12"/>
      <c r="F60" s="12"/>
      <c r="G60" s="12"/>
      <c r="H60" s="214"/>
      <c r="I60" s="214"/>
      <c r="J60" s="214"/>
      <c r="K60" s="214"/>
      <c r="L60" s="12"/>
      <c r="M60" s="216"/>
      <c r="N60" s="216"/>
      <c r="O60" s="216"/>
      <c r="P60" s="12"/>
      <c r="Q60" s="12"/>
      <c r="R60" s="214"/>
      <c r="S60" s="12"/>
      <c r="T60" s="12"/>
      <c r="U60" s="704"/>
    </row>
    <row r="61" spans="2:21" ht="12.75" customHeight="1" x14ac:dyDescent="0.25">
      <c r="B61" s="12" t="s">
        <v>98</v>
      </c>
      <c r="C61" s="12"/>
      <c r="D61" s="12"/>
      <c r="E61" s="12"/>
      <c r="F61" s="12"/>
      <c r="G61" s="12"/>
      <c r="H61" s="214"/>
      <c r="I61" s="214"/>
      <c r="J61" s="214"/>
      <c r="K61" s="214"/>
      <c r="L61" s="12"/>
      <c r="M61" s="216"/>
      <c r="N61" s="216"/>
      <c r="O61" s="216"/>
      <c r="P61" s="12"/>
      <c r="Q61" s="12"/>
      <c r="R61" s="214"/>
      <c r="S61" s="12"/>
      <c r="T61" s="12"/>
      <c r="U61" s="704"/>
    </row>
    <row r="62" spans="2:21" ht="12.75" customHeight="1" x14ac:dyDescent="0.25">
      <c r="B62" s="12" t="s">
        <v>914</v>
      </c>
      <c r="C62" s="12"/>
      <c r="D62" s="12"/>
      <c r="E62" s="12"/>
      <c r="F62" s="12"/>
      <c r="G62" s="12"/>
      <c r="H62" s="214"/>
      <c r="I62" s="214"/>
      <c r="J62" s="214"/>
      <c r="K62" s="214"/>
      <c r="L62" s="12"/>
      <c r="M62" s="216"/>
      <c r="N62" s="216"/>
      <c r="O62" s="216"/>
      <c r="P62" s="12"/>
      <c r="Q62" s="12"/>
      <c r="R62" s="214"/>
      <c r="S62" s="12"/>
      <c r="T62" s="12"/>
      <c r="U62" s="704"/>
    </row>
    <row r="63" spans="2:21" ht="12.75" customHeight="1" x14ac:dyDescent="0.25">
      <c r="B63" s="12" t="s">
        <v>99</v>
      </c>
      <c r="C63" s="12"/>
      <c r="D63" s="12"/>
      <c r="E63" s="12"/>
      <c r="F63" s="12"/>
      <c r="G63" s="12"/>
      <c r="H63" s="214"/>
      <c r="I63" s="214"/>
      <c r="J63" s="214"/>
      <c r="K63" s="214"/>
      <c r="L63" s="12"/>
      <c r="M63" s="216"/>
      <c r="N63" s="216"/>
      <c r="O63" s="216"/>
      <c r="P63" s="12"/>
      <c r="Q63" s="12"/>
      <c r="R63" s="214"/>
      <c r="S63" s="12"/>
      <c r="T63" s="12"/>
      <c r="U63" s="704"/>
    </row>
    <row r="64" spans="2:21" ht="12.75" customHeight="1" x14ac:dyDescent="0.25">
      <c r="B64" s="12" t="s">
        <v>100</v>
      </c>
      <c r="C64" s="12"/>
      <c r="D64" s="12"/>
      <c r="E64" s="12"/>
      <c r="F64" s="12"/>
      <c r="G64" s="12"/>
      <c r="H64" s="214"/>
      <c r="I64" s="214"/>
      <c r="J64" s="214"/>
      <c r="K64" s="214"/>
      <c r="L64" s="12"/>
      <c r="M64" s="216"/>
      <c r="N64" s="216"/>
      <c r="O64" s="216"/>
      <c r="P64" s="12"/>
      <c r="Q64" s="12"/>
      <c r="R64" s="214"/>
      <c r="S64" s="12"/>
      <c r="T64" s="12"/>
      <c r="U64" s="704"/>
    </row>
    <row r="65" spans="2:21" ht="12.75" customHeight="1" x14ac:dyDescent="0.25">
      <c r="B65" s="12" t="s">
        <v>101</v>
      </c>
      <c r="C65" s="12"/>
      <c r="D65" s="12"/>
      <c r="E65" s="12"/>
      <c r="F65" s="12"/>
      <c r="G65" s="12"/>
      <c r="H65" s="214"/>
      <c r="I65" s="214"/>
      <c r="J65" s="214"/>
      <c r="K65" s="214"/>
      <c r="L65" s="12"/>
      <c r="M65" s="216"/>
      <c r="N65" s="216"/>
      <c r="O65" s="216"/>
      <c r="P65" s="12"/>
      <c r="Q65" s="12"/>
      <c r="R65" s="214"/>
      <c r="S65" s="12"/>
      <c r="T65" s="12"/>
      <c r="U65" s="704"/>
    </row>
    <row r="66" spans="2:21" ht="12.75" customHeight="1" x14ac:dyDescent="0.25">
      <c r="B66" s="12" t="s">
        <v>915</v>
      </c>
      <c r="C66" s="12"/>
      <c r="D66" s="12"/>
      <c r="E66" s="12"/>
      <c r="F66" s="12"/>
      <c r="G66" s="12"/>
      <c r="H66" s="214"/>
      <c r="I66" s="214"/>
      <c r="J66" s="214"/>
      <c r="K66" s="214"/>
      <c r="L66" s="12"/>
      <c r="M66" s="216"/>
      <c r="N66" s="216"/>
      <c r="O66" s="216"/>
      <c r="P66" s="12"/>
      <c r="Q66" s="12"/>
      <c r="R66" s="214"/>
      <c r="S66" s="12"/>
      <c r="T66" s="12"/>
      <c r="U66" s="704"/>
    </row>
    <row r="67" spans="2:21" ht="12.75" customHeight="1" x14ac:dyDescent="0.25">
      <c r="B67" s="12" t="s">
        <v>100</v>
      </c>
      <c r="C67" s="12"/>
      <c r="D67" s="12"/>
      <c r="E67" s="12"/>
      <c r="F67" s="12"/>
      <c r="G67" s="12"/>
      <c r="H67" s="214"/>
      <c r="I67" s="214"/>
      <c r="J67" s="214"/>
      <c r="K67" s="214"/>
      <c r="L67" s="12"/>
      <c r="M67" s="216"/>
      <c r="N67" s="216"/>
      <c r="O67" s="216"/>
      <c r="P67" s="12"/>
      <c r="Q67" s="12"/>
      <c r="R67" s="214"/>
      <c r="S67" s="12"/>
      <c r="T67" s="12"/>
      <c r="U67" s="704"/>
    </row>
    <row r="68" spans="2:21" ht="12.75" customHeight="1" x14ac:dyDescent="0.25">
      <c r="B68" s="12" t="s">
        <v>102</v>
      </c>
      <c r="C68" s="12"/>
      <c r="D68" s="12"/>
      <c r="E68" s="12"/>
      <c r="F68" s="12"/>
      <c r="G68" s="12"/>
      <c r="H68" s="214"/>
      <c r="I68" s="214"/>
      <c r="J68" s="214"/>
      <c r="K68" s="214"/>
      <c r="L68" s="12"/>
      <c r="M68" s="216"/>
      <c r="N68" s="216"/>
      <c r="O68" s="216"/>
      <c r="P68" s="12"/>
      <c r="Q68" s="12"/>
      <c r="R68" s="214"/>
      <c r="S68" s="12"/>
      <c r="T68" s="12"/>
      <c r="U68" s="704"/>
    </row>
    <row r="69" spans="2:21" ht="12.75" customHeight="1" x14ac:dyDescent="0.25">
      <c r="B69" s="12" t="s">
        <v>916</v>
      </c>
      <c r="C69" s="12"/>
      <c r="D69" s="12"/>
      <c r="E69" s="12"/>
      <c r="F69" s="12"/>
      <c r="G69" s="12"/>
      <c r="H69" s="214"/>
      <c r="I69" s="214"/>
      <c r="J69" s="214"/>
      <c r="K69" s="214"/>
      <c r="L69" s="12"/>
      <c r="M69" s="216"/>
      <c r="N69" s="216"/>
      <c r="O69" s="216"/>
      <c r="P69" s="12"/>
      <c r="Q69" s="12"/>
      <c r="R69" s="214"/>
      <c r="S69" s="12"/>
      <c r="T69" s="12"/>
      <c r="U69" s="704"/>
    </row>
    <row r="70" spans="2:21" ht="12.75" customHeight="1" x14ac:dyDescent="0.25">
      <c r="B70" s="12"/>
      <c r="C70" s="12"/>
      <c r="D70" s="12"/>
      <c r="E70" s="12"/>
      <c r="F70" s="12"/>
      <c r="G70" s="12"/>
      <c r="H70" s="214"/>
      <c r="I70" s="214"/>
      <c r="J70" s="214"/>
      <c r="K70" s="214"/>
      <c r="L70" s="12"/>
      <c r="M70" s="216"/>
      <c r="N70" s="216"/>
      <c r="O70" s="216"/>
      <c r="P70" s="12"/>
      <c r="Q70" s="12"/>
      <c r="R70" s="214"/>
      <c r="S70" s="12"/>
      <c r="T70" s="12"/>
      <c r="U70" s="704"/>
    </row>
    <row r="71" spans="2:21" ht="12.75" customHeight="1" x14ac:dyDescent="0.25">
      <c r="B71" s="215" t="s">
        <v>103</v>
      </c>
      <c r="C71" s="215"/>
      <c r="D71" s="12"/>
      <c r="E71" s="12"/>
      <c r="F71" s="12"/>
      <c r="G71" s="12"/>
      <c r="H71" s="214"/>
      <c r="I71" s="214"/>
      <c r="J71" s="214"/>
      <c r="K71" s="214"/>
      <c r="L71" s="12"/>
      <c r="M71" s="216"/>
      <c r="N71" s="216"/>
      <c r="O71" s="216"/>
      <c r="P71" s="12"/>
      <c r="Q71" s="12"/>
      <c r="R71" s="214"/>
      <c r="S71" s="12"/>
      <c r="T71" s="12"/>
      <c r="U71" s="704"/>
    </row>
    <row r="72" spans="2:21" ht="12.75" customHeight="1" x14ac:dyDescent="0.25">
      <c r="B72" s="12" t="s">
        <v>95</v>
      </c>
      <c r="C72" s="12"/>
      <c r="D72" s="12"/>
      <c r="E72" s="12"/>
      <c r="F72" s="12"/>
      <c r="G72" s="12"/>
      <c r="H72" s="214"/>
      <c r="I72" s="214"/>
      <c r="J72" s="214"/>
      <c r="K72" s="214"/>
      <c r="L72" s="12"/>
      <c r="M72" s="216"/>
      <c r="N72" s="216"/>
      <c r="O72" s="216"/>
      <c r="P72" s="12"/>
      <c r="Q72" s="12"/>
      <c r="R72" s="214"/>
      <c r="S72" s="12"/>
      <c r="T72" s="12"/>
      <c r="U72" s="704"/>
    </row>
    <row r="73" spans="2:21" ht="12.75" customHeight="1" x14ac:dyDescent="0.25">
      <c r="B73" s="12" t="s">
        <v>104</v>
      </c>
      <c r="C73" s="12"/>
      <c r="D73" s="12"/>
      <c r="E73" s="12"/>
      <c r="F73" s="12"/>
      <c r="G73" s="12"/>
      <c r="H73" s="214"/>
      <c r="I73" s="214"/>
      <c r="J73" s="214"/>
      <c r="K73" s="214"/>
      <c r="L73" s="12"/>
      <c r="M73" s="216"/>
      <c r="N73" s="216"/>
      <c r="O73" s="216"/>
      <c r="P73" s="12"/>
      <c r="Q73" s="12"/>
      <c r="R73" s="214"/>
      <c r="S73" s="12"/>
      <c r="T73" s="12"/>
      <c r="U73" s="704"/>
    </row>
    <row r="74" spans="2:21" ht="12.75" customHeight="1" x14ac:dyDescent="0.25">
      <c r="B74" s="12" t="s">
        <v>105</v>
      </c>
      <c r="C74" s="12"/>
      <c r="D74" s="12"/>
      <c r="E74" s="12"/>
      <c r="F74" s="12"/>
      <c r="G74" s="12"/>
      <c r="H74" s="214"/>
      <c r="I74" s="214"/>
      <c r="J74" s="214"/>
      <c r="K74" s="214"/>
      <c r="L74" s="12"/>
      <c r="M74" s="216"/>
      <c r="N74" s="216"/>
      <c r="O74" s="216"/>
      <c r="P74" s="12"/>
      <c r="Q74" s="12"/>
      <c r="R74" s="214"/>
      <c r="S74" s="12"/>
      <c r="T74" s="12"/>
      <c r="U74" s="704"/>
    </row>
    <row r="75" spans="2:21" ht="12.75" customHeight="1" x14ac:dyDescent="0.25">
      <c r="B75" s="12" t="s">
        <v>106</v>
      </c>
      <c r="C75" s="12"/>
      <c r="D75" s="12"/>
      <c r="E75" s="12"/>
      <c r="F75" s="12"/>
      <c r="G75" s="12"/>
      <c r="H75" s="214"/>
      <c r="I75" s="214"/>
      <c r="J75" s="214"/>
      <c r="K75" s="214"/>
      <c r="L75" s="12"/>
      <c r="M75" s="216"/>
      <c r="N75" s="216"/>
      <c r="O75" s="216"/>
      <c r="P75" s="12"/>
      <c r="Q75" s="12"/>
      <c r="R75" s="214"/>
      <c r="S75" s="12"/>
      <c r="T75" s="12"/>
      <c r="U75" s="704"/>
    </row>
    <row r="76" spans="2:21" ht="12.75" customHeight="1" x14ac:dyDescent="0.25">
      <c r="B76" s="12"/>
      <c r="C76" s="12"/>
      <c r="D76" s="12"/>
      <c r="E76" s="12"/>
      <c r="F76" s="12"/>
      <c r="G76" s="12"/>
      <c r="H76" s="214"/>
      <c r="I76" s="214"/>
      <c r="J76" s="214"/>
      <c r="K76" s="214"/>
      <c r="L76" s="12"/>
      <c r="M76" s="216"/>
      <c r="N76" s="216"/>
      <c r="O76" s="216"/>
      <c r="P76" s="12"/>
      <c r="Q76" s="12"/>
      <c r="R76" s="214"/>
      <c r="S76" s="12"/>
      <c r="T76" s="12"/>
      <c r="U76" s="704"/>
    </row>
    <row r="77" spans="2:21" ht="12.75" customHeight="1" x14ac:dyDescent="0.25">
      <c r="B77" s="215" t="s">
        <v>107</v>
      </c>
      <c r="C77" s="215"/>
      <c r="D77" s="12"/>
      <c r="E77" s="12"/>
      <c r="F77" s="12"/>
      <c r="G77" s="12"/>
      <c r="H77" s="214"/>
      <c r="I77" s="214"/>
      <c r="J77" s="214"/>
      <c r="K77" s="214"/>
      <c r="L77" s="12"/>
      <c r="M77" s="216"/>
      <c r="N77" s="216"/>
      <c r="O77" s="216"/>
      <c r="P77" s="12"/>
      <c r="Q77" s="12"/>
      <c r="R77" s="214"/>
      <c r="S77" s="12"/>
      <c r="T77" s="12"/>
      <c r="U77" s="704"/>
    </row>
    <row r="78" spans="2:21" ht="12.75" customHeight="1" x14ac:dyDescent="0.25">
      <c r="B78" s="12" t="s">
        <v>95</v>
      </c>
      <c r="C78" s="12"/>
      <c r="D78" s="12"/>
      <c r="E78" s="12"/>
      <c r="F78" s="12"/>
      <c r="G78" s="12"/>
      <c r="H78" s="214"/>
      <c r="I78" s="214"/>
      <c r="J78" s="214"/>
      <c r="K78" s="214"/>
      <c r="L78" s="12"/>
      <c r="M78" s="216"/>
      <c r="N78" s="216"/>
      <c r="O78" s="216"/>
      <c r="P78" s="12"/>
      <c r="Q78" s="12"/>
      <c r="R78" s="214"/>
      <c r="S78" s="12"/>
      <c r="T78" s="12"/>
      <c r="U78" s="704"/>
    </row>
    <row r="79" spans="2:21" ht="12.75" customHeight="1" x14ac:dyDescent="0.25">
      <c r="B79" s="12" t="s">
        <v>108</v>
      </c>
      <c r="C79" s="12"/>
      <c r="D79" s="12"/>
      <c r="E79" s="12"/>
      <c r="F79" s="12"/>
      <c r="G79" s="12"/>
      <c r="H79" s="214"/>
      <c r="I79" s="214"/>
      <c r="J79" s="214"/>
      <c r="K79" s="214"/>
      <c r="L79" s="12"/>
      <c r="M79" s="216"/>
      <c r="N79" s="216"/>
      <c r="O79" s="216"/>
      <c r="P79" s="12"/>
      <c r="Q79" s="12"/>
      <c r="R79" s="214"/>
      <c r="S79" s="12"/>
      <c r="T79" s="12"/>
      <c r="U79" s="704"/>
    </row>
    <row r="80" spans="2:21" ht="12.75" customHeight="1" x14ac:dyDescent="0.25">
      <c r="B80" s="12" t="s">
        <v>98</v>
      </c>
      <c r="C80" s="12"/>
      <c r="D80" s="12"/>
      <c r="E80" s="12"/>
      <c r="F80" s="12"/>
      <c r="G80" s="12"/>
      <c r="H80" s="214"/>
      <c r="I80" s="214"/>
      <c r="J80" s="214"/>
      <c r="K80" s="214"/>
      <c r="L80" s="12"/>
      <c r="M80" s="216"/>
      <c r="N80" s="216"/>
      <c r="O80" s="216"/>
      <c r="P80" s="12"/>
      <c r="Q80" s="12"/>
      <c r="R80" s="214"/>
      <c r="S80" s="12"/>
      <c r="T80" s="12"/>
      <c r="U80" s="704"/>
    </row>
    <row r="81" spans="2:21" ht="12.75" customHeight="1" x14ac:dyDescent="0.25">
      <c r="B81" s="12" t="s">
        <v>917</v>
      </c>
      <c r="C81" s="12"/>
      <c r="D81" s="12"/>
      <c r="E81" s="12"/>
      <c r="F81" s="12"/>
      <c r="G81" s="12"/>
      <c r="H81" s="214"/>
      <c r="I81" s="214"/>
      <c r="J81" s="214"/>
      <c r="K81" s="214"/>
      <c r="L81" s="12"/>
      <c r="M81" s="216"/>
      <c r="N81" s="216"/>
      <c r="O81" s="216"/>
      <c r="P81" s="12"/>
      <c r="Q81" s="12"/>
      <c r="R81" s="214"/>
      <c r="S81" s="12"/>
      <c r="T81" s="12"/>
      <c r="U81" s="704"/>
    </row>
    <row r="82" spans="2:21" ht="12.75" customHeight="1" x14ac:dyDescent="0.25">
      <c r="B82" s="12" t="s">
        <v>918</v>
      </c>
      <c r="C82" s="12"/>
      <c r="D82" s="12"/>
      <c r="E82" s="12"/>
      <c r="F82" s="12"/>
      <c r="G82" s="12"/>
      <c r="H82" s="214"/>
      <c r="I82" s="214"/>
      <c r="J82" s="214"/>
      <c r="K82" s="214"/>
      <c r="L82" s="12"/>
      <c r="M82" s="216"/>
      <c r="N82" s="216"/>
      <c r="O82" s="216"/>
      <c r="P82" s="12"/>
      <c r="Q82" s="12"/>
      <c r="R82" s="214"/>
      <c r="S82" s="12"/>
      <c r="T82" s="12"/>
      <c r="U82" s="704"/>
    </row>
    <row r="83" spans="2:21" ht="12.75" customHeight="1" x14ac:dyDescent="0.25">
      <c r="B83" s="12" t="s">
        <v>100</v>
      </c>
      <c r="C83" s="12"/>
      <c r="D83" s="12"/>
      <c r="E83" s="12"/>
      <c r="F83" s="12"/>
      <c r="G83" s="12"/>
      <c r="H83" s="214"/>
      <c r="I83" s="214"/>
      <c r="J83" s="214"/>
      <c r="K83" s="214"/>
      <c r="L83" s="12"/>
      <c r="M83" s="216"/>
      <c r="N83" s="216"/>
      <c r="O83" s="216"/>
      <c r="P83" s="12"/>
      <c r="Q83" s="12"/>
      <c r="R83" s="214"/>
      <c r="S83" s="12"/>
      <c r="T83" s="12"/>
      <c r="U83" s="704"/>
    </row>
    <row r="84" spans="2:21" ht="12.75" customHeight="1" x14ac:dyDescent="0.25">
      <c r="B84" s="12" t="s">
        <v>109</v>
      </c>
      <c r="C84" s="12"/>
      <c r="D84" s="12"/>
      <c r="E84" s="12"/>
      <c r="F84" s="12"/>
      <c r="G84" s="12"/>
      <c r="H84" s="214"/>
      <c r="I84" s="214"/>
      <c r="J84" s="214"/>
      <c r="K84" s="214"/>
      <c r="L84" s="12"/>
      <c r="M84" s="216"/>
      <c r="N84" s="216"/>
      <c r="O84" s="216"/>
      <c r="P84" s="12"/>
      <c r="Q84" s="12"/>
      <c r="R84" s="214"/>
      <c r="S84" s="12"/>
      <c r="T84" s="12"/>
      <c r="U84" s="704"/>
    </row>
    <row r="85" spans="2:21" ht="12.75" customHeight="1" x14ac:dyDescent="0.25">
      <c r="B85" s="12" t="s">
        <v>919</v>
      </c>
      <c r="C85" s="12"/>
      <c r="D85" s="12"/>
      <c r="E85" s="12"/>
      <c r="F85" s="12"/>
      <c r="G85" s="12"/>
      <c r="H85" s="214"/>
      <c r="I85" s="214"/>
      <c r="J85" s="214"/>
      <c r="K85" s="214"/>
      <c r="L85" s="12"/>
      <c r="M85" s="216"/>
      <c r="N85" s="216"/>
      <c r="O85" s="216"/>
      <c r="P85" s="12"/>
      <c r="Q85" s="12"/>
      <c r="R85" s="214"/>
      <c r="S85" s="12"/>
      <c r="T85" s="12"/>
      <c r="U85" s="704"/>
    </row>
    <row r="86" spans="2:21" ht="12.75" customHeight="1" x14ac:dyDescent="0.25">
      <c r="B86" s="12" t="s">
        <v>100</v>
      </c>
      <c r="C86" s="12"/>
      <c r="D86" s="12"/>
      <c r="E86" s="12"/>
      <c r="F86" s="12"/>
      <c r="G86" s="12"/>
      <c r="H86" s="214"/>
      <c r="I86" s="214"/>
      <c r="J86" s="214"/>
      <c r="K86" s="214"/>
      <c r="L86" s="12"/>
      <c r="M86" s="216"/>
      <c r="N86" s="216"/>
      <c r="O86" s="216"/>
      <c r="P86" s="12"/>
      <c r="Q86" s="12"/>
      <c r="R86" s="214"/>
      <c r="S86" s="12"/>
      <c r="T86" s="12"/>
      <c r="U86" s="704"/>
    </row>
    <row r="87" spans="2:21" ht="12.75" customHeight="1" x14ac:dyDescent="0.25">
      <c r="B87" s="12" t="s">
        <v>110</v>
      </c>
      <c r="C87" s="12"/>
      <c r="D87" s="12"/>
      <c r="E87" s="12"/>
      <c r="F87" s="12"/>
      <c r="G87" s="12"/>
      <c r="H87" s="214"/>
      <c r="I87" s="214"/>
      <c r="J87" s="214"/>
      <c r="K87" s="214"/>
      <c r="L87" s="12"/>
      <c r="M87" s="216"/>
      <c r="N87" s="216"/>
      <c r="O87" s="216"/>
      <c r="P87" s="12"/>
      <c r="Q87" s="12"/>
      <c r="R87" s="214"/>
      <c r="S87" s="12"/>
      <c r="T87" s="12"/>
      <c r="U87" s="704"/>
    </row>
    <row r="88" spans="2:21" ht="12.75" customHeight="1" x14ac:dyDescent="0.25">
      <c r="B88" s="12" t="s">
        <v>920</v>
      </c>
      <c r="C88" s="12"/>
      <c r="D88" s="12"/>
      <c r="E88" s="12"/>
      <c r="F88" s="12"/>
      <c r="G88" s="12"/>
      <c r="H88" s="214"/>
      <c r="I88" s="214"/>
      <c r="J88" s="214"/>
      <c r="K88" s="214"/>
      <c r="L88" s="12"/>
      <c r="M88" s="216"/>
      <c r="N88" s="216"/>
      <c r="O88" s="216"/>
      <c r="P88" s="12"/>
      <c r="Q88" s="12"/>
      <c r="R88" s="214"/>
      <c r="S88" s="12"/>
      <c r="T88" s="12"/>
      <c r="U88" s="704"/>
    </row>
    <row r="89" spans="2:21" ht="12.75" customHeight="1" x14ac:dyDescent="0.25">
      <c r="B89" s="12"/>
      <c r="C89" s="12"/>
      <c r="D89" s="12"/>
      <c r="E89" s="12"/>
      <c r="F89" s="12"/>
      <c r="G89" s="12"/>
      <c r="H89" s="214"/>
      <c r="I89" s="214"/>
      <c r="J89" s="214"/>
      <c r="K89" s="214"/>
      <c r="L89" s="12"/>
      <c r="M89" s="216"/>
      <c r="N89" s="216"/>
      <c r="O89" s="216"/>
      <c r="P89" s="12"/>
      <c r="Q89" s="12"/>
      <c r="R89" s="214"/>
      <c r="S89" s="12"/>
      <c r="T89" s="12"/>
      <c r="U89" s="704"/>
    </row>
    <row r="90" spans="2:21" ht="12.75" customHeight="1" x14ac:dyDescent="0.25">
      <c r="B90" s="12"/>
      <c r="C90" s="12"/>
      <c r="D90" s="12"/>
      <c r="E90" s="12"/>
      <c r="F90" s="12"/>
      <c r="G90" s="12"/>
      <c r="H90" s="214"/>
      <c r="I90" s="214"/>
      <c r="J90" s="214"/>
      <c r="K90" s="214"/>
      <c r="L90" s="12"/>
      <c r="M90" s="216"/>
      <c r="N90" s="216"/>
      <c r="O90" s="216"/>
      <c r="P90" s="12"/>
      <c r="Q90" s="12"/>
      <c r="R90" s="214"/>
      <c r="S90" s="12"/>
      <c r="T90" s="12"/>
      <c r="U90" s="704"/>
    </row>
    <row r="91" spans="2:21" ht="12.75" customHeight="1" x14ac:dyDescent="0.25">
      <c r="B91" s="12"/>
      <c r="C91" s="12"/>
      <c r="D91" s="12"/>
      <c r="E91" s="12"/>
      <c r="F91" s="12"/>
      <c r="G91" s="12"/>
      <c r="H91" s="214"/>
      <c r="I91" s="214"/>
      <c r="J91" s="214"/>
      <c r="K91" s="214"/>
      <c r="L91" s="12"/>
      <c r="M91" s="216"/>
      <c r="N91" s="216"/>
      <c r="O91" s="216"/>
      <c r="P91" s="12"/>
      <c r="Q91" s="12"/>
      <c r="R91" s="214"/>
      <c r="S91" s="12"/>
      <c r="T91" s="12"/>
      <c r="U91" s="704"/>
    </row>
    <row r="92" spans="2:21" ht="12.75" customHeight="1" x14ac:dyDescent="0.25">
      <c r="B92" s="12"/>
      <c r="C92" s="12"/>
      <c r="D92" s="12"/>
      <c r="E92" s="12"/>
      <c r="F92" s="12"/>
      <c r="G92" s="12"/>
      <c r="H92" s="214"/>
      <c r="I92" s="214"/>
      <c r="J92" s="214"/>
      <c r="K92" s="214"/>
      <c r="L92" s="12"/>
      <c r="M92" s="216"/>
      <c r="N92" s="216"/>
      <c r="O92" s="216"/>
      <c r="P92" s="12"/>
      <c r="Q92" s="12"/>
      <c r="R92" s="214"/>
      <c r="S92" s="12"/>
      <c r="T92" s="12"/>
      <c r="U92" s="704"/>
    </row>
    <row r="93" spans="2:21" ht="12.75" customHeight="1" x14ac:dyDescent="0.25">
      <c r="B93" s="12"/>
      <c r="C93" s="12"/>
      <c r="D93" s="12"/>
      <c r="E93" s="12"/>
      <c r="F93" s="12"/>
      <c r="G93" s="12"/>
      <c r="H93" s="214"/>
      <c r="I93" s="214"/>
      <c r="J93" s="214"/>
      <c r="K93" s="214"/>
      <c r="L93" s="12"/>
      <c r="M93" s="216"/>
      <c r="N93" s="216"/>
      <c r="O93" s="216"/>
      <c r="P93" s="12"/>
      <c r="Q93" s="12"/>
      <c r="R93" s="214"/>
      <c r="S93" s="12"/>
      <c r="T93" s="12"/>
      <c r="U93" s="704"/>
    </row>
    <row r="94" spans="2:21" ht="12.75" customHeight="1" x14ac:dyDescent="0.25">
      <c r="B94" s="12"/>
      <c r="C94" s="12"/>
      <c r="D94" s="12"/>
      <c r="E94" s="12"/>
      <c r="F94" s="12"/>
      <c r="G94" s="12"/>
      <c r="H94" s="214"/>
      <c r="I94" s="214"/>
      <c r="J94" s="214"/>
      <c r="K94" s="214"/>
      <c r="L94" s="12"/>
      <c r="M94" s="216"/>
      <c r="N94" s="216"/>
      <c r="O94" s="216"/>
      <c r="P94" s="12"/>
      <c r="Q94" s="12"/>
      <c r="R94" s="214"/>
      <c r="S94" s="12"/>
      <c r="T94" s="12"/>
      <c r="U94" s="704"/>
    </row>
    <row r="95" spans="2:21" ht="12.75" customHeight="1" x14ac:dyDescent="0.25">
      <c r="B95" s="12"/>
      <c r="C95" s="12"/>
      <c r="D95" s="12"/>
      <c r="E95" s="12"/>
      <c r="F95" s="12"/>
      <c r="G95" s="12"/>
      <c r="H95" s="214"/>
      <c r="I95" s="214"/>
      <c r="J95" s="214"/>
      <c r="K95" s="214"/>
      <c r="L95" s="12"/>
      <c r="M95" s="216"/>
      <c r="N95" s="216"/>
      <c r="O95" s="216"/>
      <c r="P95" s="12"/>
      <c r="Q95" s="12"/>
      <c r="R95" s="214"/>
      <c r="S95" s="12"/>
      <c r="T95" s="12"/>
      <c r="U95" s="704"/>
    </row>
    <row r="96" spans="2:21" ht="12.75" customHeight="1" x14ac:dyDescent="0.25">
      <c r="B96" s="12"/>
      <c r="C96" s="12"/>
      <c r="D96" s="12"/>
      <c r="E96" s="12"/>
      <c r="F96" s="12"/>
      <c r="G96" s="12"/>
      <c r="H96" s="214"/>
      <c r="I96" s="214"/>
      <c r="J96" s="214"/>
      <c r="K96" s="214"/>
      <c r="L96" s="12"/>
      <c r="M96" s="216"/>
      <c r="N96" s="216"/>
      <c r="O96" s="216"/>
      <c r="P96" s="12"/>
      <c r="Q96" s="12"/>
      <c r="R96" s="214"/>
      <c r="S96" s="12"/>
      <c r="T96" s="12"/>
      <c r="U96" s="704"/>
    </row>
    <row r="97" spans="2:21" ht="12.75" customHeight="1" x14ac:dyDescent="0.25">
      <c r="B97" s="12"/>
      <c r="C97" s="12"/>
      <c r="D97" s="12"/>
      <c r="E97" s="12"/>
      <c r="F97" s="12"/>
      <c r="G97" s="12"/>
      <c r="H97" s="214"/>
      <c r="I97" s="214"/>
      <c r="J97" s="214"/>
      <c r="K97" s="214"/>
      <c r="L97" s="12"/>
      <c r="M97" s="216"/>
      <c r="N97" s="216"/>
      <c r="O97" s="216"/>
      <c r="P97" s="12"/>
      <c r="Q97" s="12"/>
      <c r="R97" s="214"/>
      <c r="S97" s="12"/>
      <c r="T97" s="12"/>
      <c r="U97" s="704"/>
    </row>
    <row r="98" spans="2:21" ht="12.75" customHeight="1" x14ac:dyDescent="0.25">
      <c r="B98" s="12"/>
      <c r="C98" s="12"/>
      <c r="D98" s="12"/>
      <c r="E98" s="12"/>
      <c r="F98" s="12"/>
      <c r="G98" s="12"/>
      <c r="H98" s="214"/>
      <c r="I98" s="214"/>
      <c r="J98" s="214"/>
      <c r="K98" s="214"/>
      <c r="L98" s="12"/>
      <c r="M98" s="216"/>
      <c r="N98" s="216"/>
      <c r="O98" s="216"/>
      <c r="P98" s="12"/>
      <c r="Q98" s="12"/>
      <c r="R98" s="214"/>
      <c r="S98" s="12"/>
      <c r="T98" s="12"/>
      <c r="U98" s="704"/>
    </row>
    <row r="99" spans="2:21" ht="12.75" customHeight="1" x14ac:dyDescent="0.25">
      <c r="B99" s="12"/>
      <c r="C99" s="12"/>
      <c r="D99" s="12"/>
      <c r="E99" s="12"/>
      <c r="F99" s="12"/>
      <c r="G99" s="12"/>
      <c r="H99" s="214"/>
      <c r="I99" s="214"/>
      <c r="J99" s="214"/>
      <c r="K99" s="214"/>
      <c r="L99" s="12"/>
      <c r="M99" s="216"/>
      <c r="N99" s="216"/>
      <c r="O99" s="216"/>
      <c r="P99" s="12"/>
      <c r="Q99" s="12"/>
      <c r="R99" s="214"/>
      <c r="S99" s="12"/>
      <c r="T99" s="12"/>
      <c r="U99" s="704"/>
    </row>
    <row r="100" spans="2:21" ht="12.75" customHeight="1" x14ac:dyDescent="0.25">
      <c r="B100" s="12"/>
      <c r="C100" s="12"/>
      <c r="D100" s="12"/>
      <c r="E100" s="12"/>
      <c r="F100" s="12"/>
      <c r="G100" s="12"/>
      <c r="H100" s="214"/>
      <c r="I100" s="214"/>
      <c r="J100" s="214"/>
      <c r="K100" s="214"/>
      <c r="L100" s="12"/>
      <c r="M100" s="216"/>
      <c r="N100" s="216"/>
      <c r="O100" s="216"/>
      <c r="P100" s="12"/>
      <c r="Q100" s="12"/>
      <c r="R100" s="214"/>
      <c r="S100" s="12"/>
      <c r="T100" s="12"/>
      <c r="U100" s="704"/>
    </row>
    <row r="101" spans="2:21" ht="12.75" customHeight="1" x14ac:dyDescent="0.25">
      <c r="B101" s="12"/>
      <c r="C101" s="12"/>
      <c r="D101" s="12"/>
      <c r="E101" s="12"/>
      <c r="F101" s="12"/>
      <c r="G101" s="12"/>
      <c r="H101" s="214"/>
      <c r="I101" s="214"/>
      <c r="J101" s="214"/>
      <c r="K101" s="214"/>
      <c r="L101" s="12"/>
      <c r="M101" s="216"/>
      <c r="N101" s="216"/>
      <c r="O101" s="216"/>
      <c r="P101" s="12"/>
      <c r="Q101" s="12"/>
      <c r="R101" s="214"/>
      <c r="S101" s="12"/>
      <c r="T101" s="12"/>
      <c r="U101" s="704"/>
    </row>
    <row r="102" spans="2:21" ht="12.75" customHeight="1" x14ac:dyDescent="0.25">
      <c r="B102" s="12"/>
      <c r="C102" s="12"/>
      <c r="D102" s="12"/>
      <c r="E102" s="12"/>
      <c r="F102" s="12"/>
      <c r="G102" s="12"/>
      <c r="H102" s="214"/>
      <c r="I102" s="214"/>
      <c r="J102" s="214"/>
      <c r="K102" s="214"/>
      <c r="L102" s="12"/>
      <c r="M102" s="216"/>
      <c r="N102" s="216"/>
      <c r="O102" s="216"/>
      <c r="P102" s="12"/>
      <c r="Q102" s="12"/>
      <c r="R102" s="214"/>
      <c r="S102" s="12"/>
      <c r="T102" s="12"/>
      <c r="U102" s="704"/>
    </row>
    <row r="103" spans="2:21" ht="12.75" customHeight="1" x14ac:dyDescent="0.25">
      <c r="B103" s="12"/>
      <c r="C103" s="12"/>
      <c r="D103" s="12"/>
      <c r="E103" s="12"/>
      <c r="F103" s="12"/>
      <c r="G103" s="12"/>
      <c r="H103" s="214"/>
      <c r="I103" s="214"/>
      <c r="J103" s="214"/>
      <c r="K103" s="214"/>
      <c r="L103" s="12"/>
      <c r="M103" s="216"/>
      <c r="N103" s="216"/>
      <c r="O103" s="216"/>
      <c r="P103" s="12"/>
      <c r="Q103" s="12"/>
      <c r="R103" s="214"/>
      <c r="S103" s="12"/>
      <c r="T103" s="12"/>
      <c r="U103" s="704"/>
    </row>
    <row r="104" spans="2:21" ht="12.75" customHeight="1" x14ac:dyDescent="0.25">
      <c r="B104" s="12"/>
      <c r="C104" s="12"/>
      <c r="D104" s="12"/>
      <c r="E104" s="12"/>
      <c r="F104" s="12"/>
      <c r="G104" s="12"/>
      <c r="H104" s="214"/>
      <c r="I104" s="214"/>
      <c r="J104" s="214"/>
      <c r="K104" s="214"/>
      <c r="L104" s="12"/>
      <c r="M104" s="216"/>
      <c r="N104" s="216"/>
      <c r="O104" s="216"/>
      <c r="P104" s="12"/>
      <c r="Q104" s="12"/>
      <c r="R104" s="214"/>
      <c r="S104" s="12"/>
      <c r="T104" s="12"/>
      <c r="U104" s="704"/>
    </row>
    <row r="105" spans="2:21" ht="12.75" customHeight="1" x14ac:dyDescent="0.25">
      <c r="B105" s="12"/>
      <c r="C105" s="12"/>
      <c r="D105" s="12"/>
      <c r="E105" s="12"/>
      <c r="F105" s="12"/>
      <c r="G105" s="12"/>
      <c r="H105" s="214"/>
      <c r="I105" s="214"/>
      <c r="J105" s="214"/>
      <c r="K105" s="214"/>
      <c r="L105" s="12"/>
      <c r="M105" s="216"/>
      <c r="N105" s="216"/>
      <c r="O105" s="216"/>
      <c r="P105" s="12"/>
      <c r="Q105" s="12"/>
      <c r="R105" s="214"/>
      <c r="S105" s="12"/>
      <c r="T105" s="12"/>
      <c r="U105" s="704"/>
    </row>
    <row r="106" spans="2:21" ht="12.75" customHeight="1" x14ac:dyDescent="0.25">
      <c r="B106" s="12"/>
      <c r="C106" s="12"/>
      <c r="D106" s="12"/>
      <c r="E106" s="12"/>
      <c r="F106" s="12"/>
      <c r="G106" s="12"/>
      <c r="H106" s="214"/>
      <c r="I106" s="214"/>
      <c r="J106" s="214"/>
      <c r="K106" s="214"/>
      <c r="L106" s="12"/>
      <c r="M106" s="216"/>
      <c r="N106" s="216"/>
      <c r="O106" s="216"/>
      <c r="P106" s="12"/>
      <c r="Q106" s="12"/>
      <c r="R106" s="214"/>
      <c r="S106" s="12"/>
      <c r="T106" s="12"/>
      <c r="U106" s="704"/>
    </row>
    <row r="107" spans="2:21" ht="12.75" customHeight="1" x14ac:dyDescent="0.25">
      <c r="B107" s="12"/>
      <c r="C107" s="12"/>
      <c r="D107" s="12"/>
      <c r="E107" s="12"/>
      <c r="F107" s="12"/>
      <c r="G107" s="12"/>
      <c r="H107" s="214"/>
      <c r="I107" s="214"/>
      <c r="J107" s="214"/>
      <c r="K107" s="214"/>
      <c r="L107" s="12"/>
      <c r="M107" s="216"/>
      <c r="N107" s="216"/>
      <c r="O107" s="216"/>
      <c r="P107" s="12"/>
      <c r="Q107" s="12"/>
      <c r="R107" s="214"/>
      <c r="S107" s="12"/>
      <c r="T107" s="12"/>
      <c r="U107" s="704"/>
    </row>
    <row r="108" spans="2:21" ht="12.75" customHeight="1" x14ac:dyDescent="0.25">
      <c r="B108" s="12"/>
      <c r="C108" s="12"/>
      <c r="D108" s="12"/>
      <c r="E108" s="12"/>
      <c r="F108" s="12"/>
      <c r="G108" s="12"/>
      <c r="H108" s="214"/>
      <c r="I108" s="214"/>
      <c r="J108" s="214"/>
      <c r="K108" s="214"/>
      <c r="L108" s="12"/>
      <c r="M108" s="216"/>
      <c r="N108" s="216"/>
      <c r="O108" s="216"/>
      <c r="P108" s="12"/>
      <c r="Q108" s="12"/>
      <c r="R108" s="214"/>
      <c r="S108" s="12"/>
      <c r="T108" s="12"/>
      <c r="U108" s="704"/>
    </row>
    <row r="109" spans="2:21" ht="12.75" customHeight="1" x14ac:dyDescent="0.25">
      <c r="B109" s="12"/>
      <c r="C109" s="12"/>
      <c r="D109" s="12"/>
      <c r="E109" s="12"/>
      <c r="F109" s="12"/>
      <c r="G109" s="12"/>
      <c r="H109" s="214"/>
      <c r="I109" s="214"/>
      <c r="J109" s="214"/>
      <c r="K109" s="214"/>
      <c r="L109" s="12"/>
      <c r="M109" s="216"/>
      <c r="N109" s="216"/>
      <c r="O109" s="216"/>
      <c r="P109" s="12"/>
      <c r="Q109" s="12"/>
      <c r="R109" s="214"/>
      <c r="S109" s="12"/>
      <c r="T109" s="12"/>
      <c r="U109" s="704"/>
    </row>
    <row r="110" spans="2:21" ht="12.75" customHeight="1" x14ac:dyDescent="0.25">
      <c r="B110" s="12"/>
      <c r="C110" s="12"/>
      <c r="D110" s="12"/>
      <c r="E110" s="12"/>
      <c r="F110" s="12"/>
      <c r="G110" s="12"/>
      <c r="H110" s="214"/>
      <c r="I110" s="214"/>
      <c r="J110" s="214"/>
      <c r="K110" s="214"/>
      <c r="L110" s="12"/>
      <c r="M110" s="216"/>
      <c r="N110" s="216"/>
      <c r="O110" s="216"/>
      <c r="P110" s="12"/>
      <c r="Q110" s="12"/>
      <c r="R110" s="214"/>
      <c r="S110" s="12"/>
      <c r="T110" s="12"/>
      <c r="U110" s="704"/>
    </row>
    <row r="111" spans="2:21" ht="12.75" customHeight="1" x14ac:dyDescent="0.25">
      <c r="B111" s="12"/>
      <c r="C111" s="12"/>
      <c r="D111" s="12"/>
      <c r="E111" s="12"/>
      <c r="F111" s="12"/>
      <c r="G111" s="12"/>
      <c r="H111" s="214"/>
      <c r="I111" s="214"/>
      <c r="J111" s="214"/>
      <c r="K111" s="214"/>
      <c r="L111" s="12"/>
      <c r="M111" s="216"/>
      <c r="N111" s="216"/>
      <c r="O111" s="216"/>
      <c r="P111" s="12"/>
      <c r="Q111" s="12"/>
      <c r="R111" s="214"/>
      <c r="S111" s="12"/>
      <c r="T111" s="12"/>
      <c r="U111" s="704"/>
    </row>
    <row r="112" spans="2:21" ht="12.75" customHeight="1" x14ac:dyDescent="0.25">
      <c r="B112" s="12"/>
      <c r="C112" s="12"/>
      <c r="D112" s="12"/>
      <c r="E112" s="12"/>
      <c r="F112" s="12"/>
      <c r="G112" s="12"/>
      <c r="H112" s="214"/>
      <c r="I112" s="214"/>
      <c r="J112" s="214"/>
      <c r="K112" s="214"/>
      <c r="L112" s="12"/>
      <c r="M112" s="216"/>
      <c r="N112" s="216"/>
      <c r="O112" s="216"/>
      <c r="P112" s="12"/>
      <c r="Q112" s="12"/>
      <c r="R112" s="214"/>
      <c r="S112" s="12"/>
      <c r="T112" s="12"/>
      <c r="U112" s="704"/>
    </row>
    <row r="113" spans="2:21" ht="12.75" customHeight="1" x14ac:dyDescent="0.25">
      <c r="B113" s="12"/>
      <c r="C113" s="12"/>
      <c r="D113" s="12"/>
      <c r="E113" s="12"/>
      <c r="F113" s="12"/>
      <c r="G113" s="12"/>
      <c r="H113" s="214"/>
      <c r="I113" s="214"/>
      <c r="J113" s="214"/>
      <c r="K113" s="214"/>
      <c r="L113" s="12"/>
      <c r="M113" s="216"/>
      <c r="N113" s="216"/>
      <c r="O113" s="216"/>
      <c r="P113" s="12"/>
      <c r="Q113" s="12"/>
      <c r="R113" s="214"/>
      <c r="S113" s="12"/>
      <c r="T113" s="12"/>
      <c r="U113" s="704"/>
    </row>
    <row r="114" spans="2:21" ht="12.75" customHeight="1" x14ac:dyDescent="0.25">
      <c r="B114" s="12"/>
      <c r="C114" s="12"/>
      <c r="D114" s="12"/>
      <c r="E114" s="12"/>
      <c r="F114" s="12"/>
      <c r="G114" s="12"/>
      <c r="H114" s="214"/>
      <c r="I114" s="214"/>
      <c r="J114" s="214"/>
      <c r="K114" s="214"/>
      <c r="L114" s="12"/>
      <c r="M114" s="216"/>
      <c r="N114" s="216"/>
      <c r="O114" s="216"/>
      <c r="P114" s="12"/>
      <c r="Q114" s="12"/>
      <c r="R114" s="214"/>
      <c r="S114" s="12"/>
      <c r="T114" s="12"/>
      <c r="U114" s="704"/>
    </row>
    <row r="115" spans="2:21" ht="12.75" customHeight="1" x14ac:dyDescent="0.25">
      <c r="B115" s="12"/>
      <c r="C115" s="12"/>
      <c r="D115" s="12"/>
      <c r="E115" s="12"/>
      <c r="F115" s="12"/>
      <c r="G115" s="12"/>
      <c r="H115" s="214"/>
      <c r="I115" s="214"/>
      <c r="J115" s="214"/>
      <c r="K115" s="214"/>
      <c r="L115" s="12"/>
      <c r="M115" s="216"/>
      <c r="N115" s="216"/>
      <c r="O115" s="216"/>
      <c r="P115" s="12"/>
      <c r="Q115" s="12"/>
      <c r="R115" s="214"/>
      <c r="S115" s="12"/>
      <c r="T115" s="12"/>
      <c r="U115" s="704"/>
    </row>
    <row r="116" spans="2:21" ht="12.75" customHeight="1" x14ac:dyDescent="0.25">
      <c r="B116" s="12"/>
      <c r="C116" s="12"/>
      <c r="D116" s="12"/>
      <c r="E116" s="12"/>
      <c r="F116" s="12"/>
      <c r="G116" s="12"/>
      <c r="H116" s="214"/>
      <c r="I116" s="214"/>
      <c r="J116" s="214"/>
      <c r="K116" s="214"/>
      <c r="L116" s="12"/>
      <c r="M116" s="216"/>
      <c r="N116" s="216"/>
      <c r="O116" s="216"/>
      <c r="P116" s="12"/>
      <c r="Q116" s="12"/>
      <c r="R116" s="214"/>
      <c r="S116" s="12"/>
      <c r="T116" s="12"/>
      <c r="U116" s="704"/>
    </row>
    <row r="117" spans="2:21" ht="12.75" customHeight="1" x14ac:dyDescent="0.25">
      <c r="B117" s="12"/>
      <c r="C117" s="12"/>
      <c r="D117" s="12"/>
      <c r="E117" s="12"/>
      <c r="F117" s="12"/>
      <c r="G117" s="12"/>
      <c r="H117" s="214"/>
      <c r="I117" s="214"/>
      <c r="J117" s="214"/>
      <c r="K117" s="214"/>
      <c r="L117" s="12"/>
      <c r="M117" s="216"/>
      <c r="N117" s="216"/>
      <c r="O117" s="216"/>
      <c r="P117" s="12"/>
      <c r="Q117" s="12"/>
      <c r="R117" s="214"/>
      <c r="S117" s="12"/>
      <c r="T117" s="12"/>
      <c r="U117" s="704"/>
    </row>
    <row r="118" spans="2:21" ht="12.75" customHeight="1" x14ac:dyDescent="0.25">
      <c r="B118" s="12"/>
      <c r="C118" s="12"/>
      <c r="D118" s="12"/>
      <c r="E118" s="12"/>
      <c r="F118" s="12"/>
      <c r="G118" s="12"/>
      <c r="H118" s="214"/>
      <c r="I118" s="214"/>
      <c r="J118" s="214"/>
      <c r="K118" s="214"/>
      <c r="L118" s="12"/>
      <c r="M118" s="216"/>
      <c r="N118" s="216"/>
      <c r="O118" s="216"/>
      <c r="P118" s="12"/>
      <c r="Q118" s="12"/>
      <c r="R118" s="214"/>
      <c r="S118" s="12"/>
      <c r="T118" s="12"/>
      <c r="U118" s="704"/>
    </row>
    <row r="119" spans="2:21" ht="12.75" customHeight="1" x14ac:dyDescent="0.25">
      <c r="B119" s="12"/>
      <c r="C119" s="12"/>
      <c r="D119" s="12"/>
      <c r="E119" s="12"/>
      <c r="F119" s="12"/>
      <c r="G119" s="12"/>
      <c r="H119" s="214"/>
      <c r="I119" s="214"/>
      <c r="J119" s="214"/>
      <c r="K119" s="214"/>
      <c r="L119" s="12"/>
      <c r="M119" s="216"/>
      <c r="N119" s="216"/>
      <c r="O119" s="216"/>
      <c r="P119" s="12"/>
      <c r="Q119" s="12"/>
      <c r="R119" s="214"/>
      <c r="S119" s="12"/>
      <c r="T119" s="12"/>
      <c r="U119" s="704"/>
    </row>
    <row r="120" spans="2:21" ht="12.75" customHeight="1" x14ac:dyDescent="0.25">
      <c r="B120" s="12"/>
      <c r="C120" s="12"/>
      <c r="D120" s="12"/>
      <c r="E120" s="12"/>
      <c r="F120" s="12"/>
      <c r="G120" s="12"/>
      <c r="H120" s="214"/>
      <c r="I120" s="214"/>
      <c r="J120" s="214"/>
      <c r="K120" s="214"/>
      <c r="L120" s="12"/>
      <c r="M120" s="216"/>
      <c r="N120" s="216"/>
      <c r="O120" s="216"/>
      <c r="P120" s="12"/>
      <c r="Q120" s="12"/>
      <c r="R120" s="214"/>
      <c r="S120" s="12"/>
      <c r="T120" s="12"/>
      <c r="U120" s="704"/>
    </row>
    <row r="121" spans="2:21" ht="12.75" customHeight="1" x14ac:dyDescent="0.25">
      <c r="B121" s="12"/>
      <c r="C121" s="12"/>
      <c r="D121" s="12"/>
      <c r="E121" s="12"/>
      <c r="F121" s="12"/>
      <c r="G121" s="12"/>
      <c r="H121" s="214"/>
      <c r="I121" s="214"/>
      <c r="J121" s="214"/>
      <c r="K121" s="214"/>
      <c r="L121" s="12"/>
      <c r="M121" s="216"/>
      <c r="N121" s="216"/>
      <c r="O121" s="216"/>
      <c r="P121" s="12"/>
      <c r="Q121" s="12"/>
      <c r="R121" s="214"/>
      <c r="S121" s="12"/>
      <c r="T121" s="12"/>
      <c r="U121" s="704"/>
    </row>
    <row r="122" spans="2:21" ht="12.75" customHeight="1" x14ac:dyDescent="0.25">
      <c r="B122" s="12"/>
      <c r="C122" s="12"/>
      <c r="D122" s="12"/>
      <c r="E122" s="12"/>
      <c r="F122" s="12"/>
      <c r="G122" s="12"/>
      <c r="H122" s="214"/>
      <c r="I122" s="214"/>
      <c r="J122" s="214"/>
      <c r="K122" s="214"/>
      <c r="L122" s="12"/>
      <c r="M122" s="216"/>
      <c r="N122" s="216"/>
      <c r="O122" s="216"/>
      <c r="P122" s="12"/>
      <c r="Q122" s="12"/>
      <c r="R122" s="214"/>
      <c r="S122" s="12"/>
      <c r="T122" s="12"/>
      <c r="U122" s="704"/>
    </row>
    <row r="123" spans="2:21" ht="12.75" customHeight="1" x14ac:dyDescent="0.25">
      <c r="B123" s="12"/>
      <c r="C123" s="12"/>
      <c r="D123" s="12"/>
      <c r="E123" s="12"/>
      <c r="F123" s="12"/>
      <c r="G123" s="12"/>
      <c r="H123" s="214"/>
      <c r="I123" s="214"/>
      <c r="J123" s="214"/>
      <c r="K123" s="214"/>
      <c r="L123" s="12"/>
      <c r="M123" s="216"/>
      <c r="N123" s="216"/>
      <c r="O123" s="216"/>
      <c r="P123" s="12"/>
      <c r="Q123" s="12"/>
      <c r="R123" s="214"/>
      <c r="S123" s="12"/>
      <c r="T123" s="12"/>
      <c r="U123" s="704"/>
    </row>
    <row r="124" spans="2:21" ht="12.75" customHeight="1" x14ac:dyDescent="0.25">
      <c r="B124" s="12"/>
      <c r="C124" s="12"/>
      <c r="D124" s="12"/>
      <c r="E124" s="12"/>
      <c r="F124" s="12"/>
      <c r="G124" s="12"/>
      <c r="H124" s="214"/>
      <c r="I124" s="214"/>
      <c r="J124" s="214"/>
      <c r="K124" s="214"/>
      <c r="L124" s="12"/>
      <c r="M124" s="216"/>
      <c r="N124" s="216"/>
      <c r="O124" s="216"/>
      <c r="P124" s="12"/>
      <c r="Q124" s="12"/>
      <c r="R124" s="214"/>
      <c r="S124" s="12"/>
      <c r="T124" s="12"/>
      <c r="U124" s="704"/>
    </row>
    <row r="125" spans="2:21" ht="12.75" customHeight="1" x14ac:dyDescent="0.25">
      <c r="B125" s="12"/>
      <c r="C125" s="12"/>
      <c r="D125" s="12"/>
      <c r="E125" s="12"/>
      <c r="F125" s="12"/>
      <c r="G125" s="12"/>
      <c r="H125" s="214"/>
      <c r="I125" s="214"/>
      <c r="J125" s="214"/>
      <c r="K125" s="214"/>
      <c r="L125" s="12"/>
      <c r="M125" s="216"/>
      <c r="N125" s="216"/>
      <c r="O125" s="216"/>
      <c r="P125" s="12"/>
      <c r="Q125" s="12"/>
      <c r="R125" s="214"/>
      <c r="S125" s="12"/>
      <c r="T125" s="12"/>
      <c r="U125" s="704"/>
    </row>
    <row r="126" spans="2:21" ht="12.75" customHeight="1" x14ac:dyDescent="0.25">
      <c r="B126" s="12"/>
      <c r="C126" s="12"/>
      <c r="D126" s="12"/>
      <c r="E126" s="12"/>
      <c r="F126" s="12"/>
      <c r="G126" s="12"/>
      <c r="H126" s="214"/>
      <c r="I126" s="214"/>
      <c r="J126" s="214"/>
      <c r="K126" s="214"/>
      <c r="L126" s="12"/>
      <c r="M126" s="216"/>
      <c r="N126" s="216"/>
      <c r="O126" s="216"/>
      <c r="P126" s="12"/>
      <c r="Q126" s="12"/>
      <c r="R126" s="214"/>
      <c r="S126" s="12"/>
      <c r="T126" s="12"/>
      <c r="U126" s="704"/>
    </row>
    <row r="127" spans="2:21" ht="12.75" customHeight="1" x14ac:dyDescent="0.25">
      <c r="B127" s="12"/>
      <c r="C127" s="12"/>
      <c r="D127" s="12"/>
      <c r="E127" s="12"/>
      <c r="F127" s="12"/>
      <c r="G127" s="12"/>
      <c r="H127" s="214"/>
      <c r="I127" s="214"/>
      <c r="J127" s="214"/>
      <c r="K127" s="214"/>
      <c r="L127" s="12"/>
      <c r="M127" s="216"/>
      <c r="N127" s="216"/>
      <c r="O127" s="216"/>
      <c r="P127" s="12"/>
      <c r="Q127" s="12"/>
      <c r="R127" s="214"/>
      <c r="S127" s="12"/>
      <c r="T127" s="12"/>
      <c r="U127" s="704"/>
    </row>
    <row r="128" spans="2:21" ht="12.75" customHeight="1" x14ac:dyDescent="0.25">
      <c r="B128" s="12"/>
      <c r="C128" s="12"/>
      <c r="D128" s="12"/>
      <c r="E128" s="12"/>
      <c r="F128" s="12"/>
      <c r="G128" s="12"/>
      <c r="H128" s="214"/>
      <c r="I128" s="214"/>
      <c r="J128" s="214"/>
      <c r="K128" s="214"/>
      <c r="L128" s="12"/>
      <c r="M128" s="216"/>
      <c r="N128" s="216"/>
      <c r="O128" s="216"/>
      <c r="P128" s="12"/>
      <c r="Q128" s="12"/>
      <c r="R128" s="214"/>
      <c r="S128" s="12"/>
      <c r="T128" s="12"/>
      <c r="U128" s="704"/>
    </row>
    <row r="129" spans="2:21" ht="12.75" customHeight="1" x14ac:dyDescent="0.25">
      <c r="B129" s="12"/>
      <c r="C129" s="12"/>
      <c r="D129" s="12"/>
      <c r="E129" s="12"/>
      <c r="F129" s="12"/>
      <c r="G129" s="12"/>
      <c r="H129" s="214"/>
      <c r="I129" s="214"/>
      <c r="J129" s="214"/>
      <c r="K129" s="214"/>
      <c r="L129" s="12"/>
      <c r="M129" s="216"/>
      <c r="N129" s="216"/>
      <c r="O129" s="216"/>
      <c r="P129" s="12"/>
      <c r="Q129" s="12"/>
      <c r="R129" s="214"/>
      <c r="S129" s="12"/>
      <c r="T129" s="12"/>
      <c r="U129" s="704"/>
    </row>
    <row r="130" spans="2:21" ht="12.75" customHeight="1" x14ac:dyDescent="0.25">
      <c r="B130" s="12"/>
      <c r="C130" s="12"/>
      <c r="D130" s="12"/>
      <c r="E130" s="12"/>
      <c r="F130" s="12"/>
      <c r="G130" s="12"/>
      <c r="H130" s="214"/>
      <c r="I130" s="214"/>
      <c r="J130" s="214"/>
      <c r="K130" s="214"/>
      <c r="L130" s="12"/>
      <c r="M130" s="216"/>
      <c r="N130" s="216"/>
      <c r="O130" s="216"/>
      <c r="P130" s="12"/>
      <c r="Q130" s="12"/>
      <c r="R130" s="214"/>
      <c r="S130" s="12"/>
      <c r="T130" s="12"/>
      <c r="U130" s="704"/>
    </row>
    <row r="131" spans="2:21" ht="12.75" customHeight="1" x14ac:dyDescent="0.25">
      <c r="B131" s="12"/>
      <c r="C131" s="12"/>
      <c r="D131" s="12"/>
      <c r="E131" s="12"/>
      <c r="F131" s="12"/>
      <c r="G131" s="12"/>
      <c r="H131" s="214"/>
      <c r="I131" s="214"/>
      <c r="J131" s="214"/>
      <c r="K131" s="214"/>
      <c r="L131" s="12"/>
      <c r="M131" s="216"/>
      <c r="N131" s="216"/>
      <c r="O131" s="216"/>
      <c r="P131" s="12"/>
      <c r="Q131" s="12"/>
      <c r="R131" s="214"/>
      <c r="S131" s="12"/>
      <c r="T131" s="12"/>
      <c r="U131" s="704"/>
    </row>
    <row r="132" spans="2:21" ht="12.75" customHeight="1" x14ac:dyDescent="0.25">
      <c r="B132" s="12"/>
      <c r="C132" s="12"/>
      <c r="D132" s="12"/>
      <c r="E132" s="12"/>
      <c r="F132" s="12"/>
      <c r="G132" s="12"/>
      <c r="H132" s="214"/>
      <c r="I132" s="214"/>
      <c r="J132" s="214"/>
      <c r="K132" s="214"/>
      <c r="L132" s="12"/>
      <c r="M132" s="216"/>
      <c r="N132" s="216"/>
      <c r="O132" s="216"/>
      <c r="P132" s="12"/>
      <c r="Q132" s="12"/>
      <c r="R132" s="214"/>
      <c r="S132" s="12"/>
      <c r="T132" s="12"/>
      <c r="U132" s="704"/>
    </row>
    <row r="133" spans="2:21" ht="12.75" customHeight="1" x14ac:dyDescent="0.25">
      <c r="B133" s="12"/>
      <c r="C133" s="12"/>
      <c r="D133" s="12"/>
      <c r="E133" s="12"/>
      <c r="F133" s="12"/>
      <c r="G133" s="12"/>
      <c r="H133" s="214"/>
      <c r="I133" s="214"/>
      <c r="J133" s="214"/>
      <c r="K133" s="214"/>
      <c r="L133" s="12"/>
      <c r="M133" s="216"/>
      <c r="N133" s="216"/>
      <c r="O133" s="216"/>
      <c r="P133" s="12"/>
      <c r="Q133" s="12"/>
      <c r="R133" s="214"/>
      <c r="S133" s="12"/>
      <c r="T133" s="12"/>
      <c r="U133" s="704"/>
    </row>
    <row r="134" spans="2:21" ht="12.75" customHeight="1" x14ac:dyDescent="0.25">
      <c r="B134" s="12"/>
      <c r="C134" s="12"/>
      <c r="D134" s="12"/>
      <c r="E134" s="12"/>
      <c r="F134" s="12"/>
      <c r="G134" s="12"/>
      <c r="H134" s="214"/>
      <c r="I134" s="214"/>
      <c r="J134" s="214"/>
      <c r="K134" s="214"/>
      <c r="L134" s="12"/>
      <c r="M134" s="216"/>
      <c r="N134" s="216"/>
      <c r="O134" s="216"/>
      <c r="P134" s="12"/>
      <c r="Q134" s="12"/>
      <c r="R134" s="214"/>
      <c r="S134" s="12"/>
      <c r="T134" s="12"/>
      <c r="U134" s="704"/>
    </row>
    <row r="135" spans="2:21" ht="12.75" customHeight="1" x14ac:dyDescent="0.25">
      <c r="B135" s="12"/>
      <c r="C135" s="12"/>
      <c r="D135" s="12"/>
      <c r="E135" s="12"/>
      <c r="F135" s="12"/>
      <c r="G135" s="12"/>
      <c r="H135" s="214"/>
      <c r="I135" s="214"/>
      <c r="J135" s="214"/>
      <c r="K135" s="214"/>
      <c r="L135" s="12"/>
      <c r="M135" s="216"/>
      <c r="N135" s="216"/>
      <c r="O135" s="216"/>
      <c r="P135" s="12"/>
      <c r="Q135" s="12"/>
      <c r="R135" s="214"/>
      <c r="S135" s="12"/>
      <c r="T135" s="12"/>
      <c r="U135" s="704"/>
    </row>
    <row r="136" spans="2:21" ht="12.75" customHeight="1" x14ac:dyDescent="0.25">
      <c r="B136" s="12"/>
      <c r="C136" s="12"/>
      <c r="D136" s="12"/>
      <c r="E136" s="12"/>
      <c r="F136" s="12"/>
      <c r="G136" s="12"/>
      <c r="H136" s="214"/>
      <c r="I136" s="214"/>
      <c r="J136" s="214"/>
      <c r="K136" s="214"/>
      <c r="L136" s="12"/>
      <c r="M136" s="216"/>
      <c r="N136" s="216"/>
      <c r="O136" s="216"/>
      <c r="P136" s="12"/>
      <c r="Q136" s="12"/>
      <c r="R136" s="214"/>
      <c r="S136" s="12"/>
      <c r="T136" s="12"/>
      <c r="U136" s="704"/>
    </row>
    <row r="137" spans="2:21" ht="12.75" customHeight="1" x14ac:dyDescent="0.25">
      <c r="B137" s="12"/>
      <c r="C137" s="12"/>
      <c r="D137" s="12"/>
      <c r="E137" s="12"/>
      <c r="F137" s="12"/>
      <c r="G137" s="12"/>
      <c r="H137" s="214"/>
      <c r="I137" s="214"/>
      <c r="J137" s="214"/>
      <c r="K137" s="214"/>
      <c r="L137" s="12"/>
      <c r="M137" s="216"/>
      <c r="N137" s="216"/>
      <c r="O137" s="216"/>
      <c r="P137" s="12"/>
      <c r="Q137" s="12"/>
      <c r="R137" s="214"/>
      <c r="S137" s="12"/>
      <c r="T137" s="12"/>
      <c r="U137" s="704"/>
    </row>
    <row r="138" spans="2:21" ht="12.75" customHeight="1" x14ac:dyDescent="0.25">
      <c r="B138" s="12"/>
      <c r="C138" s="12"/>
      <c r="D138" s="12"/>
      <c r="E138" s="12"/>
      <c r="F138" s="12"/>
      <c r="G138" s="12"/>
      <c r="H138" s="214"/>
      <c r="I138" s="214"/>
      <c r="J138" s="214"/>
      <c r="K138" s="214"/>
      <c r="L138" s="12"/>
      <c r="M138" s="216"/>
      <c r="N138" s="216"/>
      <c r="O138" s="216"/>
      <c r="P138" s="12"/>
      <c r="Q138" s="12"/>
      <c r="R138" s="214"/>
      <c r="S138" s="12"/>
      <c r="T138" s="12"/>
      <c r="U138" s="704"/>
    </row>
    <row r="139" spans="2:21" ht="12.75" customHeight="1" x14ac:dyDescent="0.25">
      <c r="B139" s="12"/>
      <c r="C139" s="12"/>
      <c r="D139" s="12"/>
      <c r="E139" s="12"/>
      <c r="F139" s="12"/>
      <c r="G139" s="12"/>
      <c r="H139" s="214"/>
      <c r="I139" s="214"/>
      <c r="J139" s="214"/>
      <c r="K139" s="214"/>
      <c r="L139" s="12"/>
      <c r="M139" s="216"/>
      <c r="N139" s="216"/>
      <c r="O139" s="216"/>
      <c r="P139" s="12"/>
      <c r="Q139" s="12"/>
      <c r="R139" s="214"/>
      <c r="S139" s="12"/>
      <c r="T139" s="12"/>
      <c r="U139" s="704"/>
    </row>
    <row r="140" spans="2:21" ht="12.75" customHeight="1" x14ac:dyDescent="0.25">
      <c r="B140" s="12"/>
      <c r="C140" s="12"/>
      <c r="D140" s="12"/>
      <c r="E140" s="12"/>
      <c r="F140" s="12"/>
      <c r="G140" s="12"/>
      <c r="H140" s="214"/>
      <c r="I140" s="214"/>
      <c r="J140" s="214"/>
      <c r="K140" s="214"/>
      <c r="L140" s="12"/>
      <c r="M140" s="216"/>
      <c r="N140" s="216"/>
      <c r="O140" s="216"/>
      <c r="P140" s="12"/>
      <c r="Q140" s="12"/>
      <c r="R140" s="214"/>
      <c r="S140" s="12"/>
      <c r="T140" s="12"/>
      <c r="U140" s="704"/>
    </row>
    <row r="141" spans="2:21" ht="12.75" customHeight="1" x14ac:dyDescent="0.25">
      <c r="B141" s="12"/>
      <c r="C141" s="12"/>
      <c r="D141" s="12"/>
      <c r="E141" s="12"/>
      <c r="F141" s="12"/>
      <c r="G141" s="12"/>
      <c r="H141" s="214"/>
      <c r="I141" s="214"/>
      <c r="J141" s="214"/>
      <c r="K141" s="214"/>
      <c r="L141" s="12"/>
      <c r="M141" s="216"/>
      <c r="N141" s="216"/>
      <c r="O141" s="216"/>
      <c r="P141" s="12"/>
      <c r="Q141" s="12"/>
      <c r="R141" s="214"/>
      <c r="S141" s="12"/>
      <c r="T141" s="12"/>
      <c r="U141" s="704"/>
    </row>
    <row r="142" spans="2:21" ht="12.75" customHeight="1" x14ac:dyDescent="0.25">
      <c r="B142" s="12"/>
      <c r="C142" s="12"/>
      <c r="D142" s="12"/>
      <c r="E142" s="12"/>
      <c r="F142" s="12"/>
      <c r="G142" s="12"/>
      <c r="H142" s="214"/>
      <c r="I142" s="214"/>
      <c r="J142" s="214"/>
      <c r="K142" s="214"/>
      <c r="L142" s="12"/>
      <c r="M142" s="216"/>
      <c r="N142" s="216"/>
      <c r="O142" s="216"/>
      <c r="P142" s="12"/>
      <c r="Q142" s="12"/>
      <c r="R142" s="214"/>
      <c r="S142" s="12"/>
      <c r="T142" s="12"/>
      <c r="U142" s="704"/>
    </row>
    <row r="143" spans="2:21" ht="12.75" customHeight="1" x14ac:dyDescent="0.25">
      <c r="B143" s="12"/>
      <c r="C143" s="12"/>
      <c r="D143" s="12"/>
      <c r="E143" s="12"/>
      <c r="F143" s="12"/>
      <c r="G143" s="12"/>
      <c r="H143" s="214"/>
      <c r="I143" s="214"/>
      <c r="J143" s="214"/>
      <c r="K143" s="214"/>
      <c r="L143" s="12"/>
      <c r="M143" s="216"/>
      <c r="N143" s="216"/>
      <c r="O143" s="216"/>
      <c r="P143" s="12"/>
      <c r="Q143" s="12"/>
      <c r="R143" s="214"/>
      <c r="S143" s="12"/>
      <c r="T143" s="12"/>
      <c r="U143" s="704"/>
    </row>
    <row r="144" spans="2:21" ht="12.75" customHeight="1" x14ac:dyDescent="0.25">
      <c r="B144" s="12"/>
      <c r="C144" s="12"/>
      <c r="D144" s="12"/>
      <c r="E144" s="12"/>
      <c r="F144" s="12"/>
      <c r="G144" s="12"/>
      <c r="H144" s="214"/>
      <c r="I144" s="214"/>
      <c r="J144" s="214"/>
      <c r="K144" s="214"/>
      <c r="L144" s="12"/>
      <c r="M144" s="216"/>
      <c r="N144" s="216"/>
      <c r="O144" s="216"/>
      <c r="P144" s="12"/>
      <c r="Q144" s="12"/>
      <c r="R144" s="214"/>
      <c r="S144" s="12"/>
      <c r="T144" s="12"/>
      <c r="U144" s="704"/>
    </row>
    <row r="145" spans="2:21" ht="12.75" customHeight="1" x14ac:dyDescent="0.25">
      <c r="B145" s="12"/>
      <c r="C145" s="12"/>
      <c r="D145" s="12"/>
      <c r="E145" s="12"/>
      <c r="F145" s="12"/>
      <c r="G145" s="12"/>
      <c r="H145" s="214"/>
      <c r="I145" s="214"/>
      <c r="J145" s="214"/>
      <c r="K145" s="214"/>
      <c r="L145" s="12"/>
      <c r="M145" s="216"/>
      <c r="N145" s="216"/>
      <c r="O145" s="216"/>
      <c r="P145" s="12"/>
      <c r="Q145" s="12"/>
      <c r="R145" s="214"/>
      <c r="S145" s="12"/>
      <c r="T145" s="12"/>
      <c r="U145" s="704"/>
    </row>
    <row r="146" spans="2:21" ht="12.75" customHeight="1" x14ac:dyDescent="0.25">
      <c r="B146" s="12"/>
      <c r="C146" s="12"/>
      <c r="D146" s="12"/>
      <c r="E146" s="12"/>
      <c r="F146" s="12"/>
      <c r="G146" s="12"/>
      <c r="H146" s="214"/>
      <c r="I146" s="214"/>
      <c r="J146" s="214"/>
      <c r="K146" s="214"/>
      <c r="L146" s="12"/>
      <c r="M146" s="216"/>
      <c r="N146" s="216"/>
      <c r="O146" s="216"/>
      <c r="P146" s="12"/>
      <c r="Q146" s="12"/>
      <c r="R146" s="214"/>
      <c r="S146" s="12"/>
      <c r="T146" s="12"/>
      <c r="U146" s="704"/>
    </row>
    <row r="147" spans="2:21" ht="12.75" customHeight="1" x14ac:dyDescent="0.25">
      <c r="B147" s="12"/>
      <c r="C147" s="12"/>
      <c r="D147" s="12"/>
      <c r="E147" s="12"/>
      <c r="F147" s="12"/>
      <c r="G147" s="12"/>
      <c r="H147" s="214"/>
      <c r="I147" s="214"/>
      <c r="J147" s="214"/>
      <c r="K147" s="214"/>
      <c r="L147" s="12"/>
      <c r="M147" s="216"/>
      <c r="N147" s="216"/>
      <c r="O147" s="216"/>
      <c r="P147" s="12"/>
      <c r="Q147" s="12"/>
      <c r="R147" s="214"/>
      <c r="S147" s="12"/>
      <c r="T147" s="12"/>
      <c r="U147" s="704"/>
    </row>
    <row r="148" spans="2:21" ht="12.75" customHeight="1" x14ac:dyDescent="0.25">
      <c r="B148" s="12"/>
      <c r="C148" s="12"/>
      <c r="D148" s="12"/>
      <c r="E148" s="12"/>
      <c r="F148" s="12"/>
      <c r="G148" s="12"/>
      <c r="H148" s="214"/>
      <c r="I148" s="214"/>
      <c r="J148" s="214"/>
      <c r="K148" s="214"/>
      <c r="L148" s="12"/>
      <c r="M148" s="216"/>
      <c r="N148" s="216"/>
      <c r="O148" s="216"/>
      <c r="P148" s="12"/>
      <c r="Q148" s="12"/>
      <c r="R148" s="214"/>
      <c r="S148" s="12"/>
      <c r="T148" s="12"/>
      <c r="U148" s="704"/>
    </row>
    <row r="149" spans="2:21" ht="12.75" customHeight="1" x14ac:dyDescent="0.25">
      <c r="B149" s="12"/>
      <c r="C149" s="12"/>
      <c r="D149" s="12"/>
      <c r="E149" s="12"/>
      <c r="F149" s="12"/>
      <c r="G149" s="12"/>
      <c r="H149" s="214"/>
      <c r="I149" s="214"/>
      <c r="J149" s="214"/>
      <c r="K149" s="214"/>
      <c r="L149" s="12"/>
      <c r="M149" s="216"/>
      <c r="N149" s="216"/>
      <c r="O149" s="216"/>
      <c r="P149" s="12"/>
      <c r="Q149" s="12"/>
      <c r="R149" s="214"/>
      <c r="S149" s="12"/>
      <c r="T149" s="12"/>
      <c r="U149" s="704"/>
    </row>
    <row r="150" spans="2:21" ht="12.75" customHeight="1" x14ac:dyDescent="0.25">
      <c r="B150" s="12"/>
      <c r="C150" s="12"/>
      <c r="D150" s="12"/>
      <c r="E150" s="12"/>
      <c r="F150" s="12"/>
      <c r="G150" s="12"/>
      <c r="H150" s="214"/>
      <c r="I150" s="214"/>
      <c r="J150" s="214"/>
      <c r="K150" s="214"/>
      <c r="L150" s="12"/>
      <c r="M150" s="216"/>
      <c r="N150" s="216"/>
      <c r="O150" s="216"/>
      <c r="P150" s="12"/>
      <c r="Q150" s="12"/>
      <c r="R150" s="214"/>
      <c r="S150" s="12"/>
      <c r="T150" s="12"/>
      <c r="U150" s="704"/>
    </row>
    <row r="151" spans="2:21" ht="12.75" customHeight="1" x14ac:dyDescent="0.25">
      <c r="B151" s="12"/>
      <c r="C151" s="12"/>
      <c r="D151" s="12"/>
      <c r="E151" s="12"/>
      <c r="F151" s="12"/>
      <c r="G151" s="12"/>
      <c r="H151" s="214"/>
      <c r="I151" s="214"/>
      <c r="J151" s="214"/>
      <c r="K151" s="214"/>
      <c r="L151" s="12"/>
      <c r="M151" s="216"/>
      <c r="N151" s="216"/>
      <c r="O151" s="216"/>
      <c r="P151" s="12"/>
      <c r="Q151" s="12"/>
      <c r="R151" s="214"/>
      <c r="S151" s="12"/>
      <c r="T151" s="12"/>
      <c r="U151" s="704"/>
    </row>
    <row r="152" spans="2:21" ht="12.75" customHeight="1" x14ac:dyDescent="0.25">
      <c r="B152" s="12"/>
      <c r="C152" s="12"/>
      <c r="D152" s="12"/>
      <c r="E152" s="12"/>
      <c r="F152" s="12"/>
      <c r="G152" s="12"/>
      <c r="H152" s="214"/>
      <c r="I152" s="214"/>
      <c r="J152" s="214"/>
      <c r="K152" s="214"/>
      <c r="L152" s="12"/>
      <c r="M152" s="216"/>
      <c r="N152" s="216"/>
      <c r="O152" s="216"/>
      <c r="P152" s="12"/>
      <c r="Q152" s="12"/>
      <c r="R152" s="214"/>
      <c r="S152" s="12"/>
      <c r="T152" s="12"/>
      <c r="U152" s="704"/>
    </row>
    <row r="153" spans="2:21" ht="12.75" customHeight="1" x14ac:dyDescent="0.25">
      <c r="B153" s="12"/>
      <c r="C153" s="12"/>
      <c r="D153" s="12"/>
      <c r="E153" s="12"/>
      <c r="F153" s="12"/>
      <c r="G153" s="12"/>
      <c r="H153" s="214"/>
      <c r="I153" s="214"/>
      <c r="J153" s="214"/>
      <c r="K153" s="214"/>
      <c r="L153" s="12"/>
      <c r="M153" s="216"/>
      <c r="N153" s="216"/>
      <c r="O153" s="216"/>
      <c r="P153" s="12"/>
      <c r="Q153" s="12"/>
      <c r="R153" s="214"/>
      <c r="S153" s="12"/>
      <c r="T153" s="12"/>
      <c r="U153" s="704"/>
    </row>
    <row r="154" spans="2:21" ht="12.75" customHeight="1" x14ac:dyDescent="0.25">
      <c r="B154" s="12"/>
      <c r="C154" s="12"/>
      <c r="D154" s="12"/>
      <c r="E154" s="12"/>
      <c r="F154" s="12"/>
      <c r="G154" s="12"/>
      <c r="H154" s="214"/>
      <c r="I154" s="214"/>
      <c r="J154" s="214"/>
      <c r="K154" s="214"/>
      <c r="L154" s="12"/>
      <c r="M154" s="216"/>
      <c r="N154" s="216"/>
      <c r="O154" s="216"/>
      <c r="P154" s="12"/>
      <c r="Q154" s="12"/>
      <c r="R154" s="214"/>
      <c r="S154" s="12"/>
      <c r="T154" s="12"/>
      <c r="U154" s="704"/>
    </row>
    <row r="155" spans="2:21" ht="12.75" customHeight="1" x14ac:dyDescent="0.25">
      <c r="B155" s="12"/>
      <c r="C155" s="12"/>
      <c r="D155" s="12"/>
      <c r="E155" s="12"/>
      <c r="F155" s="12"/>
      <c r="G155" s="12"/>
      <c r="H155" s="214"/>
      <c r="I155" s="214"/>
      <c r="J155" s="214"/>
      <c r="K155" s="214"/>
      <c r="L155" s="12"/>
      <c r="M155" s="216"/>
      <c r="N155" s="216"/>
      <c r="O155" s="216"/>
      <c r="P155" s="12"/>
      <c r="Q155" s="12"/>
      <c r="R155" s="214"/>
      <c r="S155" s="12"/>
      <c r="T155" s="12"/>
      <c r="U155" s="704"/>
    </row>
    <row r="156" spans="2:21" ht="12.75" customHeight="1" x14ac:dyDescent="0.25">
      <c r="B156" s="12"/>
      <c r="C156" s="12"/>
      <c r="D156" s="12"/>
      <c r="E156" s="12"/>
      <c r="F156" s="12"/>
      <c r="G156" s="12"/>
      <c r="H156" s="214"/>
      <c r="I156" s="214"/>
      <c r="J156" s="214"/>
      <c r="K156" s="214"/>
      <c r="L156" s="12"/>
      <c r="M156" s="216"/>
      <c r="N156" s="216"/>
      <c r="O156" s="216"/>
      <c r="P156" s="12"/>
      <c r="Q156" s="12"/>
      <c r="R156" s="214"/>
      <c r="S156" s="12"/>
      <c r="T156" s="12"/>
      <c r="U156" s="704"/>
    </row>
    <row r="157" spans="2:21" ht="12.75" customHeight="1" x14ac:dyDescent="0.25">
      <c r="B157" s="12"/>
      <c r="C157" s="12"/>
      <c r="D157" s="12"/>
      <c r="E157" s="12"/>
      <c r="F157" s="12"/>
      <c r="G157" s="12"/>
      <c r="H157" s="214"/>
      <c r="I157" s="214"/>
      <c r="J157" s="214"/>
      <c r="K157" s="214"/>
      <c r="L157" s="12"/>
      <c r="M157" s="216"/>
      <c r="N157" s="216"/>
      <c r="O157" s="216"/>
      <c r="P157" s="12"/>
      <c r="Q157" s="12"/>
      <c r="R157" s="214"/>
      <c r="S157" s="12"/>
      <c r="T157" s="12"/>
      <c r="U157" s="704"/>
    </row>
    <row r="158" spans="2:21" ht="12.75" customHeight="1" x14ac:dyDescent="0.25">
      <c r="B158" s="12"/>
      <c r="C158" s="12"/>
      <c r="D158" s="12"/>
      <c r="E158" s="12"/>
      <c r="F158" s="12"/>
      <c r="G158" s="12"/>
      <c r="H158" s="214"/>
      <c r="I158" s="214"/>
      <c r="J158" s="214"/>
      <c r="K158" s="214"/>
      <c r="L158" s="12"/>
      <c r="M158" s="216"/>
      <c r="N158" s="216"/>
      <c r="O158" s="216"/>
      <c r="P158" s="12"/>
      <c r="Q158" s="12"/>
      <c r="R158" s="214"/>
      <c r="S158" s="12"/>
      <c r="T158" s="12"/>
      <c r="U158" s="704"/>
    </row>
    <row r="159" spans="2:21" ht="12.75" customHeight="1" x14ac:dyDescent="0.25">
      <c r="B159" s="12"/>
      <c r="C159" s="12"/>
      <c r="D159" s="12"/>
      <c r="E159" s="12"/>
      <c r="F159" s="12"/>
      <c r="G159" s="12"/>
      <c r="H159" s="214"/>
      <c r="I159" s="214"/>
      <c r="J159" s="214"/>
      <c r="K159" s="214"/>
      <c r="L159" s="12"/>
      <c r="M159" s="216"/>
      <c r="N159" s="216"/>
      <c r="O159" s="216"/>
      <c r="P159" s="12"/>
      <c r="Q159" s="12"/>
      <c r="R159" s="214"/>
      <c r="S159" s="12"/>
      <c r="T159" s="12"/>
      <c r="U159" s="704"/>
    </row>
    <row r="160" spans="2:21" ht="12.75" customHeight="1" x14ac:dyDescent="0.25">
      <c r="B160" s="12"/>
      <c r="C160" s="12"/>
      <c r="D160" s="12"/>
      <c r="E160" s="12"/>
      <c r="F160" s="12"/>
      <c r="G160" s="12"/>
      <c r="H160" s="214"/>
      <c r="I160" s="214"/>
      <c r="J160" s="214"/>
      <c r="K160" s="214"/>
      <c r="L160" s="12"/>
      <c r="M160" s="216"/>
      <c r="N160" s="216"/>
      <c r="O160" s="216"/>
      <c r="P160" s="12"/>
      <c r="Q160" s="12"/>
      <c r="R160" s="214"/>
      <c r="S160" s="12"/>
      <c r="T160" s="12"/>
      <c r="U160" s="704"/>
    </row>
    <row r="161" spans="2:21" ht="12.75" customHeight="1" x14ac:dyDescent="0.25">
      <c r="B161" s="12"/>
      <c r="C161" s="12"/>
      <c r="D161" s="12"/>
      <c r="E161" s="12"/>
      <c r="F161" s="12"/>
      <c r="G161" s="12"/>
      <c r="H161" s="214"/>
      <c r="I161" s="214"/>
      <c r="J161" s="214"/>
      <c r="K161" s="214"/>
      <c r="L161" s="12"/>
      <c r="M161" s="216"/>
      <c r="N161" s="216"/>
      <c r="O161" s="216"/>
      <c r="P161" s="12"/>
      <c r="Q161" s="12"/>
      <c r="R161" s="214"/>
      <c r="S161" s="12"/>
      <c r="T161" s="12"/>
      <c r="U161" s="704"/>
    </row>
    <row r="162" spans="2:21" ht="12.75" customHeight="1" x14ac:dyDescent="0.25">
      <c r="B162" s="12"/>
      <c r="C162" s="12"/>
      <c r="D162" s="12"/>
      <c r="E162" s="12"/>
      <c r="F162" s="12"/>
      <c r="G162" s="12"/>
      <c r="H162" s="214"/>
      <c r="I162" s="214"/>
      <c r="J162" s="214"/>
      <c r="K162" s="214"/>
      <c r="L162" s="12"/>
      <c r="M162" s="216"/>
      <c r="N162" s="216"/>
      <c r="O162" s="216"/>
      <c r="P162" s="12"/>
      <c r="Q162" s="12"/>
      <c r="R162" s="214"/>
      <c r="S162" s="12"/>
      <c r="T162" s="12"/>
      <c r="U162" s="704"/>
    </row>
    <row r="163" spans="2:21" ht="12.75" customHeight="1" x14ac:dyDescent="0.25">
      <c r="B163" s="12"/>
      <c r="C163" s="12"/>
      <c r="D163" s="12"/>
      <c r="E163" s="12"/>
      <c r="F163" s="12"/>
      <c r="G163" s="12"/>
      <c r="H163" s="214"/>
      <c r="I163" s="214"/>
      <c r="J163" s="214"/>
      <c r="K163" s="214"/>
      <c r="L163" s="12"/>
      <c r="M163" s="216"/>
      <c r="N163" s="216"/>
      <c r="O163" s="216"/>
      <c r="P163" s="12"/>
      <c r="Q163" s="12"/>
      <c r="R163" s="214"/>
      <c r="S163" s="12"/>
      <c r="T163" s="12"/>
      <c r="U163" s="704"/>
    </row>
    <row r="164" spans="2:21" ht="12.75" customHeight="1" x14ac:dyDescent="0.25">
      <c r="B164" s="12"/>
      <c r="C164" s="12"/>
      <c r="D164" s="12"/>
      <c r="E164" s="12"/>
      <c r="F164" s="12"/>
      <c r="G164" s="12"/>
      <c r="H164" s="214"/>
      <c r="I164" s="214"/>
      <c r="J164" s="214"/>
      <c r="K164" s="214"/>
      <c r="L164" s="12"/>
      <c r="M164" s="216"/>
      <c r="N164" s="216"/>
      <c r="O164" s="216"/>
      <c r="P164" s="12"/>
      <c r="Q164" s="12"/>
      <c r="R164" s="214"/>
      <c r="S164" s="12"/>
      <c r="T164" s="12"/>
      <c r="U164" s="704"/>
    </row>
    <row r="165" spans="2:21" ht="12.75" customHeight="1" x14ac:dyDescent="0.25">
      <c r="B165" s="12"/>
      <c r="C165" s="12"/>
      <c r="D165" s="12"/>
      <c r="E165" s="12"/>
      <c r="F165" s="12"/>
      <c r="G165" s="12"/>
      <c r="H165" s="214"/>
      <c r="I165" s="214"/>
      <c r="J165" s="214"/>
      <c r="K165" s="214"/>
      <c r="L165" s="12"/>
      <c r="M165" s="216"/>
      <c r="N165" s="216"/>
      <c r="O165" s="216"/>
      <c r="P165" s="12"/>
      <c r="Q165" s="12"/>
      <c r="R165" s="214"/>
      <c r="S165" s="12"/>
      <c r="T165" s="12"/>
      <c r="U165" s="704"/>
    </row>
    <row r="166" spans="2:21" ht="12.75" customHeight="1" x14ac:dyDescent="0.25">
      <c r="B166" s="12"/>
      <c r="C166" s="12"/>
      <c r="D166" s="12"/>
      <c r="E166" s="12"/>
      <c r="F166" s="12"/>
      <c r="G166" s="12"/>
      <c r="H166" s="214"/>
      <c r="I166" s="214"/>
      <c r="J166" s="214"/>
      <c r="K166" s="214"/>
      <c r="L166" s="12"/>
      <c r="M166" s="216"/>
      <c r="N166" s="216"/>
      <c r="O166" s="216"/>
      <c r="P166" s="12"/>
      <c r="Q166" s="12"/>
      <c r="R166" s="214"/>
      <c r="S166" s="12"/>
      <c r="T166" s="12"/>
      <c r="U166" s="704"/>
    </row>
    <row r="167" spans="2:21" ht="12.75" customHeight="1" x14ac:dyDescent="0.25">
      <c r="B167" s="12"/>
      <c r="C167" s="12"/>
      <c r="D167" s="12"/>
      <c r="E167" s="12"/>
      <c r="F167" s="12"/>
      <c r="G167" s="12"/>
      <c r="H167" s="214"/>
      <c r="I167" s="214"/>
      <c r="J167" s="214"/>
      <c r="K167" s="214"/>
      <c r="L167" s="12"/>
      <c r="M167" s="216"/>
      <c r="N167" s="216"/>
      <c r="O167" s="216"/>
      <c r="P167" s="12"/>
      <c r="Q167" s="12"/>
      <c r="R167" s="214"/>
      <c r="S167" s="12"/>
      <c r="T167" s="12"/>
      <c r="U167" s="704"/>
    </row>
    <row r="168" spans="2:21" ht="12.75" customHeight="1" x14ac:dyDescent="0.25">
      <c r="B168" s="12"/>
      <c r="C168" s="12"/>
      <c r="D168" s="12"/>
      <c r="E168" s="12"/>
      <c r="F168" s="12"/>
      <c r="G168" s="12"/>
      <c r="H168" s="214"/>
      <c r="I168" s="214"/>
      <c r="J168" s="214"/>
      <c r="K168" s="214"/>
      <c r="L168" s="12"/>
      <c r="M168" s="216"/>
      <c r="N168" s="216"/>
      <c r="O168" s="216"/>
      <c r="P168" s="12"/>
      <c r="Q168" s="12"/>
      <c r="R168" s="214"/>
      <c r="S168" s="12"/>
      <c r="T168" s="12"/>
      <c r="U168" s="704"/>
    </row>
    <row r="169" spans="2:21" ht="12.75" customHeight="1" x14ac:dyDescent="0.25">
      <c r="B169" s="12"/>
      <c r="C169" s="12"/>
      <c r="D169" s="12"/>
      <c r="E169" s="12"/>
      <c r="F169" s="12"/>
      <c r="G169" s="12"/>
      <c r="H169" s="214"/>
      <c r="I169" s="214"/>
      <c r="J169" s="214"/>
      <c r="K169" s="214"/>
      <c r="L169" s="12"/>
      <c r="M169" s="216"/>
      <c r="N169" s="216"/>
      <c r="O169" s="216"/>
      <c r="P169" s="12"/>
      <c r="Q169" s="12"/>
      <c r="R169" s="214"/>
      <c r="S169" s="12"/>
      <c r="T169" s="12"/>
      <c r="U169" s="704"/>
    </row>
    <row r="170" spans="2:21" ht="12.75" customHeight="1" x14ac:dyDescent="0.25">
      <c r="B170" s="12"/>
      <c r="C170" s="12"/>
      <c r="D170" s="12"/>
      <c r="E170" s="12"/>
      <c r="F170" s="12"/>
      <c r="G170" s="12"/>
      <c r="H170" s="214"/>
      <c r="I170" s="214"/>
      <c r="J170" s="214"/>
      <c r="K170" s="214"/>
      <c r="L170" s="12"/>
      <c r="M170" s="216"/>
      <c r="N170" s="216"/>
      <c r="O170" s="216"/>
      <c r="P170" s="12"/>
      <c r="Q170" s="12"/>
      <c r="R170" s="214"/>
      <c r="S170" s="12"/>
      <c r="T170" s="12"/>
      <c r="U170" s="704"/>
    </row>
    <row r="171" spans="2:21" ht="12.75" customHeight="1" x14ac:dyDescent="0.25">
      <c r="B171" s="12"/>
      <c r="C171" s="12"/>
      <c r="D171" s="12"/>
      <c r="E171" s="12"/>
      <c r="F171" s="12"/>
      <c r="G171" s="12"/>
      <c r="H171" s="214"/>
      <c r="I171" s="214"/>
      <c r="J171" s="214"/>
      <c r="K171" s="214"/>
      <c r="L171" s="12"/>
      <c r="M171" s="216"/>
      <c r="N171" s="216"/>
      <c r="O171" s="216"/>
      <c r="P171" s="12"/>
      <c r="Q171" s="12"/>
      <c r="R171" s="214"/>
      <c r="S171" s="12"/>
      <c r="T171" s="12"/>
      <c r="U171" s="704"/>
    </row>
    <row r="172" spans="2:21" ht="12.75" customHeight="1" x14ac:dyDescent="0.25">
      <c r="B172" s="12"/>
      <c r="C172" s="12"/>
      <c r="D172" s="12"/>
      <c r="E172" s="12"/>
      <c r="F172" s="12"/>
      <c r="G172" s="12"/>
      <c r="H172" s="214"/>
      <c r="I172" s="214"/>
      <c r="J172" s="214"/>
      <c r="K172" s="214"/>
      <c r="L172" s="12"/>
      <c r="M172" s="216"/>
      <c r="N172" s="216"/>
      <c r="O172" s="216"/>
      <c r="P172" s="12"/>
      <c r="Q172" s="12"/>
      <c r="R172" s="214"/>
      <c r="S172" s="12"/>
      <c r="T172" s="12"/>
      <c r="U172" s="704"/>
    </row>
    <row r="173" spans="2:21" ht="12.75" customHeight="1" x14ac:dyDescent="0.25">
      <c r="B173" s="12"/>
      <c r="C173" s="12"/>
      <c r="D173" s="12"/>
      <c r="E173" s="12"/>
      <c r="F173" s="12"/>
      <c r="G173" s="12"/>
      <c r="H173" s="214"/>
      <c r="I173" s="214"/>
      <c r="J173" s="214"/>
      <c r="K173" s="214"/>
      <c r="L173" s="12"/>
      <c r="M173" s="216"/>
      <c r="N173" s="216"/>
      <c r="O173" s="216"/>
      <c r="P173" s="12"/>
      <c r="Q173" s="12"/>
      <c r="R173" s="214"/>
      <c r="S173" s="12"/>
      <c r="T173" s="12"/>
      <c r="U173" s="704"/>
    </row>
    <row r="174" spans="2:21" ht="12.75" customHeight="1" x14ac:dyDescent="0.25">
      <c r="B174" s="12"/>
      <c r="C174" s="12"/>
      <c r="D174" s="12"/>
      <c r="E174" s="12"/>
      <c r="F174" s="12"/>
      <c r="G174" s="12"/>
      <c r="H174" s="214"/>
      <c r="I174" s="214"/>
      <c r="J174" s="214"/>
      <c r="K174" s="214"/>
      <c r="L174" s="12"/>
      <c r="M174" s="216"/>
      <c r="N174" s="216"/>
      <c r="O174" s="216"/>
      <c r="P174" s="12"/>
      <c r="Q174" s="12"/>
      <c r="R174" s="214"/>
      <c r="S174" s="12"/>
      <c r="T174" s="12"/>
      <c r="U174" s="704"/>
    </row>
    <row r="175" spans="2:21" ht="12.75" customHeight="1" x14ac:dyDescent="0.25">
      <c r="B175" s="12"/>
      <c r="C175" s="12"/>
      <c r="D175" s="12"/>
      <c r="E175" s="12"/>
      <c r="F175" s="12"/>
      <c r="G175" s="12"/>
      <c r="H175" s="214"/>
      <c r="I175" s="214"/>
      <c r="J175" s="214"/>
      <c r="K175" s="214"/>
      <c r="L175" s="12"/>
      <c r="M175" s="216"/>
      <c r="N175" s="216"/>
      <c r="O175" s="216"/>
      <c r="P175" s="12"/>
      <c r="Q175" s="12"/>
      <c r="R175" s="214"/>
      <c r="S175" s="12"/>
      <c r="T175" s="12"/>
      <c r="U175" s="704"/>
    </row>
    <row r="176" spans="2:21" ht="12.75" customHeight="1" x14ac:dyDescent="0.25">
      <c r="B176" s="12"/>
      <c r="C176" s="12"/>
      <c r="D176" s="12"/>
      <c r="E176" s="12"/>
      <c r="F176" s="12"/>
      <c r="G176" s="12"/>
      <c r="H176" s="214"/>
      <c r="I176" s="214"/>
      <c r="J176" s="214"/>
      <c r="K176" s="214"/>
      <c r="L176" s="12"/>
      <c r="M176" s="216"/>
      <c r="N176" s="216"/>
      <c r="O176" s="216"/>
      <c r="P176" s="12"/>
      <c r="Q176" s="12"/>
      <c r="R176" s="214"/>
      <c r="S176" s="12"/>
      <c r="T176" s="12"/>
      <c r="U176" s="704"/>
    </row>
    <row r="177" spans="2:21" ht="12.75" customHeight="1" x14ac:dyDescent="0.25">
      <c r="B177" s="12"/>
      <c r="C177" s="12"/>
      <c r="D177" s="12"/>
      <c r="E177" s="12"/>
      <c r="F177" s="12"/>
      <c r="G177" s="12"/>
      <c r="H177" s="214"/>
      <c r="I177" s="214"/>
      <c r="J177" s="214"/>
      <c r="K177" s="214"/>
      <c r="L177" s="12"/>
      <c r="M177" s="216"/>
      <c r="N177" s="216"/>
      <c r="O177" s="216"/>
      <c r="P177" s="12"/>
      <c r="Q177" s="12"/>
      <c r="R177" s="214"/>
      <c r="S177" s="12"/>
      <c r="T177" s="12"/>
      <c r="U177" s="704"/>
    </row>
    <row r="178" spans="2:21" ht="12.75" customHeight="1" x14ac:dyDescent="0.25">
      <c r="B178" s="12"/>
      <c r="C178" s="12"/>
      <c r="D178" s="12"/>
      <c r="E178" s="12"/>
      <c r="F178" s="12"/>
      <c r="G178" s="12"/>
      <c r="H178" s="214"/>
      <c r="I178" s="214"/>
      <c r="J178" s="214"/>
      <c r="K178" s="214"/>
      <c r="L178" s="12"/>
      <c r="M178" s="216"/>
      <c r="N178" s="216"/>
      <c r="O178" s="216"/>
      <c r="P178" s="12"/>
      <c r="Q178" s="12"/>
      <c r="R178" s="214"/>
      <c r="S178" s="12"/>
      <c r="T178" s="12"/>
      <c r="U178" s="704"/>
    </row>
    <row r="179" spans="2:21" ht="12.75" customHeight="1" x14ac:dyDescent="0.25">
      <c r="B179" s="12"/>
      <c r="C179" s="12"/>
      <c r="D179" s="12"/>
      <c r="E179" s="12"/>
      <c r="F179" s="12"/>
      <c r="G179" s="12"/>
      <c r="H179" s="214"/>
      <c r="I179" s="214"/>
      <c r="J179" s="214"/>
      <c r="K179" s="214"/>
      <c r="L179" s="12"/>
      <c r="M179" s="216"/>
      <c r="N179" s="216"/>
      <c r="O179" s="216"/>
      <c r="P179" s="12"/>
      <c r="Q179" s="12"/>
      <c r="R179" s="214"/>
      <c r="S179" s="12"/>
      <c r="T179" s="12"/>
      <c r="U179" s="704"/>
    </row>
    <row r="180" spans="2:21" ht="12.75" customHeight="1" x14ac:dyDescent="0.25">
      <c r="B180" s="12"/>
      <c r="C180" s="12"/>
      <c r="D180" s="12"/>
      <c r="E180" s="12"/>
      <c r="F180" s="12"/>
      <c r="G180" s="12"/>
      <c r="H180" s="214"/>
      <c r="I180" s="214"/>
      <c r="J180" s="214"/>
      <c r="K180" s="214"/>
      <c r="L180" s="12"/>
      <c r="M180" s="216"/>
      <c r="N180" s="216"/>
      <c r="O180" s="216"/>
      <c r="P180" s="12"/>
      <c r="Q180" s="12"/>
      <c r="R180" s="214"/>
      <c r="S180" s="12"/>
      <c r="T180" s="12"/>
      <c r="U180" s="704"/>
    </row>
    <row r="181" spans="2:21" ht="12.75" customHeight="1" x14ac:dyDescent="0.25">
      <c r="B181" s="12"/>
      <c r="C181" s="12"/>
      <c r="D181" s="12"/>
      <c r="E181" s="12"/>
      <c r="F181" s="12"/>
      <c r="G181" s="12"/>
      <c r="H181" s="214"/>
      <c r="I181" s="214"/>
      <c r="J181" s="214"/>
      <c r="K181" s="214"/>
      <c r="L181" s="12"/>
      <c r="M181" s="216"/>
      <c r="N181" s="216"/>
      <c r="O181" s="216"/>
      <c r="P181" s="12"/>
      <c r="Q181" s="12"/>
      <c r="R181" s="214"/>
      <c r="S181" s="12"/>
      <c r="T181" s="12"/>
      <c r="U181" s="704"/>
    </row>
    <row r="182" spans="2:21" ht="12.75" customHeight="1" x14ac:dyDescent="0.25">
      <c r="B182" s="12"/>
      <c r="C182" s="12"/>
      <c r="D182" s="12"/>
      <c r="E182" s="12"/>
      <c r="F182" s="12"/>
      <c r="G182" s="12"/>
      <c r="H182" s="214"/>
      <c r="I182" s="214"/>
      <c r="J182" s="214"/>
      <c r="K182" s="214"/>
      <c r="L182" s="12"/>
      <c r="M182" s="216"/>
      <c r="N182" s="216"/>
      <c r="O182" s="216"/>
      <c r="P182" s="12"/>
      <c r="Q182" s="12"/>
      <c r="R182" s="214"/>
      <c r="S182" s="12"/>
      <c r="T182" s="12"/>
      <c r="U182" s="704"/>
    </row>
    <row r="183" spans="2:21" ht="12.75" customHeight="1" x14ac:dyDescent="0.25">
      <c r="B183" s="12"/>
      <c r="C183" s="12"/>
      <c r="D183" s="12"/>
      <c r="E183" s="12"/>
      <c r="F183" s="12"/>
      <c r="G183" s="12"/>
      <c r="H183" s="214"/>
      <c r="I183" s="214"/>
      <c r="J183" s="214"/>
      <c r="K183" s="214"/>
      <c r="L183" s="12"/>
      <c r="M183" s="216"/>
      <c r="N183" s="216"/>
      <c r="O183" s="216"/>
      <c r="P183" s="12"/>
      <c r="Q183" s="12"/>
      <c r="R183" s="214"/>
      <c r="S183" s="12"/>
      <c r="T183" s="12"/>
      <c r="U183" s="704"/>
    </row>
    <row r="184" spans="2:21" ht="12.75" customHeight="1" x14ac:dyDescent="0.25">
      <c r="B184" s="12"/>
      <c r="C184" s="12"/>
      <c r="D184" s="12"/>
      <c r="E184" s="12"/>
      <c r="F184" s="12"/>
      <c r="G184" s="12"/>
      <c r="H184" s="214"/>
      <c r="I184" s="214"/>
      <c r="J184" s="214"/>
      <c r="K184" s="214"/>
      <c r="L184" s="12"/>
      <c r="M184" s="216"/>
      <c r="N184" s="216"/>
      <c r="O184" s="216"/>
      <c r="P184" s="12"/>
      <c r="Q184" s="12"/>
      <c r="R184" s="214"/>
      <c r="S184" s="12"/>
      <c r="T184" s="12"/>
      <c r="U184" s="704"/>
    </row>
    <row r="185" spans="2:21" ht="12.75" customHeight="1" x14ac:dyDescent="0.25">
      <c r="B185" s="12"/>
      <c r="C185" s="12"/>
      <c r="D185" s="12"/>
      <c r="E185" s="12"/>
      <c r="F185" s="12"/>
      <c r="G185" s="12"/>
      <c r="H185" s="214"/>
      <c r="I185" s="214"/>
      <c r="J185" s="214"/>
      <c r="K185" s="214"/>
      <c r="L185" s="12"/>
      <c r="M185" s="216"/>
      <c r="N185" s="216"/>
      <c r="O185" s="216"/>
      <c r="P185" s="12"/>
      <c r="Q185" s="12"/>
      <c r="R185" s="214"/>
      <c r="S185" s="12"/>
      <c r="T185" s="12"/>
      <c r="U185" s="704"/>
    </row>
    <row r="186" spans="2:21" ht="12.75" customHeight="1" x14ac:dyDescent="0.25">
      <c r="B186" s="12"/>
      <c r="C186" s="12"/>
      <c r="D186" s="12"/>
      <c r="E186" s="12"/>
      <c r="F186" s="12"/>
      <c r="G186" s="12"/>
      <c r="H186" s="214"/>
      <c r="I186" s="214"/>
      <c r="J186" s="214"/>
      <c r="K186" s="214"/>
      <c r="L186" s="12"/>
      <c r="M186" s="216"/>
      <c r="N186" s="216"/>
      <c r="O186" s="216"/>
      <c r="P186" s="12"/>
      <c r="Q186" s="12"/>
      <c r="R186" s="214"/>
      <c r="S186" s="12"/>
      <c r="T186" s="12"/>
      <c r="U186" s="704"/>
    </row>
    <row r="187" spans="2:21" ht="12.75" customHeight="1" x14ac:dyDescent="0.25">
      <c r="B187" s="12"/>
      <c r="C187" s="12"/>
      <c r="D187" s="12"/>
      <c r="E187" s="12"/>
      <c r="F187" s="12"/>
      <c r="G187" s="12"/>
      <c r="H187" s="214"/>
      <c r="I187" s="214"/>
      <c r="J187" s="214"/>
      <c r="K187" s="214"/>
      <c r="L187" s="12"/>
      <c r="M187" s="216"/>
      <c r="N187" s="216"/>
      <c r="O187" s="216"/>
      <c r="P187" s="12"/>
      <c r="Q187" s="12"/>
      <c r="R187" s="214"/>
      <c r="S187" s="12"/>
      <c r="T187" s="12"/>
      <c r="U187" s="704"/>
    </row>
    <row r="188" spans="2:21" ht="12.75" customHeight="1" x14ac:dyDescent="0.25">
      <c r="B188" s="12"/>
      <c r="C188" s="12"/>
      <c r="D188" s="12"/>
      <c r="E188" s="12"/>
      <c r="F188" s="12"/>
      <c r="G188" s="12"/>
      <c r="H188" s="214"/>
      <c r="I188" s="214"/>
      <c r="J188" s="214"/>
      <c r="K188" s="214"/>
      <c r="L188" s="12"/>
      <c r="M188" s="216"/>
      <c r="N188" s="216"/>
      <c r="O188" s="216"/>
      <c r="P188" s="12"/>
      <c r="Q188" s="12"/>
      <c r="R188" s="214"/>
      <c r="S188" s="12"/>
      <c r="T188" s="12"/>
      <c r="U188" s="704"/>
    </row>
    <row r="189" spans="2:21" ht="12.75" customHeight="1" x14ac:dyDescent="0.25">
      <c r="B189" s="12"/>
      <c r="C189" s="12"/>
      <c r="D189" s="12"/>
      <c r="E189" s="12"/>
      <c r="F189" s="12"/>
      <c r="G189" s="12"/>
      <c r="H189" s="214"/>
      <c r="I189" s="214"/>
      <c r="J189" s="214"/>
      <c r="K189" s="214"/>
      <c r="L189" s="12"/>
      <c r="M189" s="216"/>
      <c r="N189" s="216"/>
      <c r="O189" s="216"/>
      <c r="P189" s="12"/>
      <c r="Q189" s="12"/>
      <c r="R189" s="214"/>
      <c r="S189" s="12"/>
      <c r="T189" s="12"/>
      <c r="U189" s="704"/>
    </row>
    <row r="190" spans="2:21" ht="12.75" customHeight="1" x14ac:dyDescent="0.25">
      <c r="B190" s="12"/>
      <c r="C190" s="12"/>
      <c r="D190" s="12"/>
      <c r="E190" s="12"/>
      <c r="F190" s="12"/>
      <c r="G190" s="12"/>
      <c r="H190" s="214"/>
      <c r="I190" s="214"/>
      <c r="J190" s="214"/>
      <c r="K190" s="214"/>
      <c r="L190" s="12"/>
      <c r="M190" s="216"/>
      <c r="N190" s="216"/>
      <c r="O190" s="216"/>
      <c r="P190" s="12"/>
      <c r="Q190" s="12"/>
      <c r="R190" s="214"/>
      <c r="S190" s="12"/>
      <c r="T190" s="12"/>
      <c r="U190" s="704"/>
    </row>
    <row r="191" spans="2:21" ht="12.75" customHeight="1" x14ac:dyDescent="0.25">
      <c r="B191" s="12"/>
      <c r="C191" s="12"/>
      <c r="D191" s="12"/>
      <c r="E191" s="12"/>
      <c r="F191" s="12"/>
      <c r="G191" s="12"/>
      <c r="H191" s="214"/>
      <c r="I191" s="214"/>
      <c r="J191" s="214"/>
      <c r="K191" s="214"/>
      <c r="L191" s="12"/>
      <c r="M191" s="216"/>
      <c r="N191" s="216"/>
      <c r="O191" s="216"/>
      <c r="P191" s="12"/>
      <c r="Q191" s="12"/>
      <c r="R191" s="214"/>
      <c r="S191" s="12"/>
      <c r="T191" s="12"/>
      <c r="U191" s="704"/>
    </row>
    <row r="192" spans="2:21" ht="12.75" customHeight="1" x14ac:dyDescent="0.25">
      <c r="B192" s="12"/>
      <c r="C192" s="12"/>
      <c r="D192" s="12"/>
      <c r="E192" s="12"/>
      <c r="F192" s="12"/>
      <c r="G192" s="12"/>
      <c r="H192" s="214"/>
      <c r="I192" s="214"/>
      <c r="J192" s="214"/>
      <c r="K192" s="214"/>
      <c r="L192" s="12"/>
      <c r="M192" s="216"/>
      <c r="N192" s="216"/>
      <c r="O192" s="216"/>
      <c r="P192" s="12"/>
      <c r="Q192" s="12"/>
      <c r="R192" s="214"/>
      <c r="S192" s="12"/>
      <c r="T192" s="12"/>
      <c r="U192" s="704"/>
    </row>
    <row r="193" spans="2:21" ht="12.75" customHeight="1" x14ac:dyDescent="0.25">
      <c r="B193" s="12"/>
      <c r="C193" s="12"/>
      <c r="D193" s="12"/>
      <c r="E193" s="12"/>
      <c r="F193" s="12"/>
      <c r="G193" s="12"/>
      <c r="H193" s="214"/>
      <c r="I193" s="214"/>
      <c r="J193" s="214"/>
      <c r="K193" s="214"/>
      <c r="L193" s="12"/>
      <c r="M193" s="216"/>
      <c r="N193" s="216"/>
      <c r="O193" s="216"/>
      <c r="P193" s="12"/>
      <c r="Q193" s="12"/>
      <c r="R193" s="214"/>
      <c r="S193" s="12"/>
      <c r="T193" s="12"/>
      <c r="U193" s="704"/>
    </row>
    <row r="194" spans="2:21" ht="12.75" customHeight="1" x14ac:dyDescent="0.25">
      <c r="B194" s="12"/>
      <c r="C194" s="12"/>
      <c r="D194" s="12"/>
      <c r="E194" s="12"/>
      <c r="F194" s="12"/>
      <c r="G194" s="12"/>
      <c r="H194" s="214"/>
      <c r="I194" s="214"/>
      <c r="J194" s="214"/>
      <c r="K194" s="214"/>
      <c r="L194" s="12"/>
      <c r="M194" s="216"/>
      <c r="N194" s="216"/>
      <c r="O194" s="216"/>
      <c r="P194" s="12"/>
      <c r="Q194" s="12"/>
      <c r="R194" s="214"/>
      <c r="S194" s="12"/>
      <c r="T194" s="12"/>
      <c r="U194" s="704"/>
    </row>
    <row r="195" spans="2:21" ht="12.75" customHeight="1" x14ac:dyDescent="0.25">
      <c r="B195" s="12"/>
      <c r="C195" s="12"/>
      <c r="D195" s="12"/>
      <c r="E195" s="12"/>
      <c r="F195" s="12"/>
      <c r="G195" s="12"/>
      <c r="H195" s="214"/>
      <c r="I195" s="214"/>
      <c r="J195" s="214"/>
      <c r="K195" s="214"/>
      <c r="L195" s="12"/>
      <c r="M195" s="216"/>
      <c r="N195" s="216"/>
      <c r="O195" s="216"/>
      <c r="P195" s="12"/>
      <c r="Q195" s="12"/>
      <c r="R195" s="214"/>
      <c r="S195" s="12"/>
      <c r="T195" s="12"/>
      <c r="U195" s="704"/>
    </row>
    <row r="196" spans="2:21" ht="12.75" customHeight="1" x14ac:dyDescent="0.25">
      <c r="B196" s="12"/>
      <c r="C196" s="12"/>
      <c r="D196" s="12"/>
      <c r="E196" s="12"/>
      <c r="F196" s="12"/>
      <c r="G196" s="12"/>
      <c r="H196" s="214"/>
      <c r="I196" s="214"/>
      <c r="J196" s="214"/>
      <c r="K196" s="214"/>
      <c r="L196" s="12"/>
      <c r="M196" s="216"/>
      <c r="N196" s="216"/>
      <c r="O196" s="216"/>
      <c r="P196" s="12"/>
      <c r="Q196" s="12"/>
      <c r="R196" s="214"/>
      <c r="S196" s="12"/>
      <c r="T196" s="12"/>
      <c r="U196" s="704"/>
    </row>
    <row r="197" spans="2:21" ht="12.75" customHeight="1" x14ac:dyDescent="0.25">
      <c r="B197" s="12"/>
      <c r="C197" s="12"/>
      <c r="D197" s="12"/>
      <c r="E197" s="12"/>
      <c r="F197" s="12"/>
      <c r="G197" s="12"/>
      <c r="H197" s="214"/>
      <c r="I197" s="214"/>
      <c r="J197" s="214"/>
      <c r="K197" s="214"/>
      <c r="L197" s="12"/>
      <c r="M197" s="216"/>
      <c r="N197" s="216"/>
      <c r="O197" s="216"/>
      <c r="P197" s="12"/>
      <c r="Q197" s="12"/>
      <c r="R197" s="214"/>
      <c r="S197" s="12"/>
      <c r="T197" s="12"/>
      <c r="U197" s="704"/>
    </row>
    <row r="198" spans="2:21" ht="12.75" customHeight="1" x14ac:dyDescent="0.25">
      <c r="B198" s="12"/>
      <c r="C198" s="12"/>
      <c r="D198" s="12"/>
      <c r="E198" s="12"/>
      <c r="F198" s="12"/>
      <c r="G198" s="12"/>
      <c r="H198" s="214"/>
      <c r="I198" s="214"/>
      <c r="J198" s="214"/>
      <c r="K198" s="214"/>
      <c r="L198" s="12"/>
      <c r="M198" s="216"/>
      <c r="N198" s="216"/>
      <c r="O198" s="216"/>
      <c r="P198" s="12"/>
      <c r="Q198" s="12"/>
      <c r="R198" s="214"/>
      <c r="S198" s="12"/>
      <c r="T198" s="12"/>
      <c r="U198" s="704"/>
    </row>
    <row r="199" spans="2:21" ht="12.75" customHeight="1" x14ac:dyDescent="0.25">
      <c r="B199" s="12"/>
      <c r="C199" s="12"/>
      <c r="D199" s="12"/>
      <c r="E199" s="12"/>
      <c r="F199" s="12"/>
      <c r="G199" s="12"/>
      <c r="H199" s="214"/>
      <c r="I199" s="214"/>
      <c r="J199" s="214"/>
      <c r="K199" s="214"/>
      <c r="L199" s="12"/>
      <c r="M199" s="216"/>
      <c r="N199" s="216"/>
      <c r="O199" s="216"/>
      <c r="P199" s="12"/>
      <c r="Q199" s="12"/>
      <c r="R199" s="214"/>
      <c r="S199" s="12"/>
      <c r="T199" s="12"/>
      <c r="U199" s="704"/>
    </row>
    <row r="200" spans="2:21" ht="12.75" customHeight="1" x14ac:dyDescent="0.25">
      <c r="B200" s="12"/>
      <c r="C200" s="12"/>
      <c r="D200" s="12"/>
      <c r="E200" s="12"/>
      <c r="F200" s="12"/>
      <c r="G200" s="12"/>
      <c r="H200" s="214"/>
      <c r="I200" s="214"/>
      <c r="J200" s="214"/>
      <c r="K200" s="214"/>
      <c r="L200" s="12"/>
      <c r="M200" s="216"/>
      <c r="N200" s="216"/>
      <c r="O200" s="216"/>
      <c r="P200" s="12"/>
      <c r="Q200" s="12"/>
      <c r="R200" s="214"/>
      <c r="S200" s="12"/>
      <c r="T200" s="12"/>
      <c r="U200" s="704"/>
    </row>
    <row r="201" spans="2:21" ht="12.75" customHeight="1" x14ac:dyDescent="0.25">
      <c r="B201" s="12"/>
      <c r="C201" s="12"/>
      <c r="D201" s="12"/>
      <c r="E201" s="12"/>
      <c r="F201" s="12"/>
      <c r="G201" s="12"/>
      <c r="H201" s="214"/>
      <c r="I201" s="214"/>
      <c r="J201" s="214"/>
      <c r="K201" s="214"/>
      <c r="L201" s="12"/>
      <c r="M201" s="216"/>
      <c r="N201" s="216"/>
      <c r="O201" s="216"/>
      <c r="P201" s="12"/>
      <c r="Q201" s="12"/>
      <c r="R201" s="214"/>
      <c r="S201" s="12"/>
      <c r="T201" s="12"/>
      <c r="U201" s="704"/>
    </row>
    <row r="202" spans="2:21" ht="12.75" customHeight="1" x14ac:dyDescent="0.25">
      <c r="B202" s="12"/>
      <c r="C202" s="12"/>
      <c r="D202" s="12"/>
      <c r="E202" s="12"/>
      <c r="F202" s="12"/>
      <c r="G202" s="12"/>
      <c r="H202" s="214"/>
      <c r="I202" s="214"/>
      <c r="J202" s="214"/>
      <c r="K202" s="214"/>
      <c r="L202" s="12"/>
      <c r="M202" s="216"/>
      <c r="N202" s="216"/>
      <c r="O202" s="216"/>
      <c r="P202" s="12"/>
      <c r="Q202" s="12"/>
      <c r="R202" s="214"/>
      <c r="S202" s="12"/>
      <c r="T202" s="12"/>
      <c r="U202" s="704"/>
    </row>
    <row r="203" spans="2:21" ht="12.75" customHeight="1" x14ac:dyDescent="0.25">
      <c r="B203" s="12"/>
      <c r="C203" s="12"/>
      <c r="D203" s="12"/>
      <c r="E203" s="12"/>
      <c r="F203" s="12"/>
      <c r="G203" s="12"/>
      <c r="H203" s="214"/>
      <c r="I203" s="214"/>
      <c r="J203" s="214"/>
      <c r="K203" s="214"/>
      <c r="L203" s="12"/>
      <c r="M203" s="216"/>
      <c r="N203" s="216"/>
      <c r="O203" s="216"/>
      <c r="P203" s="12"/>
      <c r="Q203" s="12"/>
      <c r="R203" s="214"/>
      <c r="S203" s="12"/>
      <c r="T203" s="12"/>
      <c r="U203" s="704"/>
    </row>
    <row r="204" spans="2:21" ht="12.75" customHeight="1" x14ac:dyDescent="0.25">
      <c r="B204" s="12"/>
      <c r="C204" s="12"/>
      <c r="D204" s="12"/>
      <c r="E204" s="12"/>
      <c r="F204" s="12"/>
      <c r="G204" s="12"/>
      <c r="H204" s="214"/>
      <c r="I204" s="214"/>
      <c r="J204" s="214"/>
      <c r="K204" s="214"/>
      <c r="L204" s="12"/>
      <c r="M204" s="216"/>
      <c r="N204" s="216"/>
      <c r="O204" s="216"/>
      <c r="P204" s="12"/>
      <c r="Q204" s="12"/>
      <c r="R204" s="214"/>
      <c r="S204" s="12"/>
      <c r="T204" s="12"/>
      <c r="U204" s="704"/>
    </row>
    <row r="205" spans="2:21" ht="12.75" customHeight="1" x14ac:dyDescent="0.25">
      <c r="B205" s="12"/>
      <c r="C205" s="12"/>
      <c r="D205" s="12"/>
      <c r="E205" s="12"/>
      <c r="F205" s="12"/>
      <c r="G205" s="12"/>
      <c r="H205" s="214"/>
      <c r="I205" s="214"/>
      <c r="J205" s="214"/>
      <c r="K205" s="214"/>
      <c r="L205" s="12"/>
      <c r="M205" s="216"/>
      <c r="N205" s="216"/>
      <c r="O205" s="216"/>
      <c r="P205" s="12"/>
      <c r="Q205" s="12"/>
      <c r="R205" s="214"/>
      <c r="S205" s="12"/>
      <c r="T205" s="12"/>
      <c r="U205" s="704"/>
    </row>
    <row r="206" spans="2:21" ht="12.75" customHeight="1" x14ac:dyDescent="0.25">
      <c r="B206" s="12"/>
      <c r="C206" s="12"/>
      <c r="D206" s="12"/>
      <c r="E206" s="12"/>
      <c r="F206" s="12"/>
      <c r="G206" s="12"/>
      <c r="H206" s="214"/>
      <c r="I206" s="214"/>
      <c r="J206" s="214"/>
      <c r="K206" s="214"/>
      <c r="L206" s="12"/>
      <c r="M206" s="216"/>
      <c r="N206" s="216"/>
      <c r="O206" s="216"/>
      <c r="P206" s="12"/>
      <c r="Q206" s="12"/>
      <c r="R206" s="214"/>
      <c r="S206" s="12"/>
      <c r="T206" s="12"/>
      <c r="U206" s="704"/>
    </row>
    <row r="207" spans="2:21" ht="12.75" customHeight="1" x14ac:dyDescent="0.25">
      <c r="B207" s="12"/>
      <c r="C207" s="12"/>
      <c r="D207" s="12"/>
      <c r="E207" s="12"/>
      <c r="F207" s="12"/>
      <c r="G207" s="12"/>
      <c r="H207" s="214"/>
      <c r="I207" s="214"/>
      <c r="J207" s="214"/>
      <c r="K207" s="214"/>
      <c r="L207" s="12"/>
      <c r="M207" s="216"/>
      <c r="N207" s="216"/>
      <c r="O207" s="216"/>
      <c r="P207" s="12"/>
      <c r="Q207" s="12"/>
      <c r="R207" s="214"/>
      <c r="S207" s="12"/>
      <c r="T207" s="12"/>
      <c r="U207" s="704"/>
    </row>
    <row r="208" spans="2:21" ht="12.75" customHeight="1" x14ac:dyDescent="0.25">
      <c r="B208" s="12"/>
      <c r="C208" s="12"/>
      <c r="D208" s="12"/>
      <c r="E208" s="12"/>
      <c r="F208" s="12"/>
      <c r="G208" s="12"/>
      <c r="H208" s="214"/>
      <c r="I208" s="214"/>
      <c r="J208" s="214"/>
      <c r="K208" s="214"/>
      <c r="L208" s="12"/>
      <c r="M208" s="216"/>
      <c r="N208" s="216"/>
      <c r="O208" s="216"/>
      <c r="P208" s="12"/>
      <c r="Q208" s="12"/>
      <c r="R208" s="214"/>
      <c r="S208" s="12"/>
      <c r="T208" s="12"/>
      <c r="U208" s="704"/>
    </row>
    <row r="209" spans="2:21" ht="12.75" customHeight="1" x14ac:dyDescent="0.25">
      <c r="B209" s="12"/>
      <c r="C209" s="12"/>
      <c r="D209" s="12"/>
      <c r="E209" s="12"/>
      <c r="F209" s="12"/>
      <c r="G209" s="12"/>
      <c r="H209" s="214"/>
      <c r="I209" s="214"/>
      <c r="J209" s="214"/>
      <c r="K209" s="214"/>
      <c r="L209" s="12"/>
      <c r="M209" s="216"/>
      <c r="N209" s="216"/>
      <c r="O209" s="216"/>
      <c r="P209" s="12"/>
      <c r="Q209" s="12"/>
      <c r="R209" s="214"/>
      <c r="S209" s="12"/>
      <c r="T209" s="12"/>
      <c r="U209" s="704"/>
    </row>
    <row r="210" spans="2:21" ht="12.75" customHeight="1" x14ac:dyDescent="0.25">
      <c r="B210" s="12"/>
      <c r="C210" s="12"/>
      <c r="D210" s="12"/>
      <c r="E210" s="12"/>
      <c r="F210" s="12"/>
      <c r="G210" s="12"/>
      <c r="H210" s="214"/>
      <c r="I210" s="214"/>
      <c r="J210" s="214"/>
      <c r="K210" s="214"/>
      <c r="L210" s="12"/>
      <c r="M210" s="216"/>
      <c r="N210" s="216"/>
      <c r="O210" s="216"/>
      <c r="P210" s="12"/>
      <c r="Q210" s="12"/>
      <c r="R210" s="214"/>
      <c r="S210" s="12"/>
      <c r="T210" s="12"/>
      <c r="U210" s="704"/>
    </row>
    <row r="211" spans="2:21" ht="12.75" customHeight="1" x14ac:dyDescent="0.25">
      <c r="B211" s="12"/>
      <c r="C211" s="12"/>
      <c r="D211" s="12"/>
      <c r="E211" s="12"/>
      <c r="F211" s="12"/>
      <c r="G211" s="12"/>
      <c r="H211" s="214"/>
      <c r="I211" s="214"/>
      <c r="J211" s="214"/>
      <c r="K211" s="214"/>
      <c r="L211" s="12"/>
      <c r="M211" s="216"/>
      <c r="N211" s="216"/>
      <c r="O211" s="216"/>
      <c r="P211" s="12"/>
      <c r="Q211" s="12"/>
      <c r="R211" s="214"/>
      <c r="S211" s="12"/>
      <c r="T211" s="12"/>
      <c r="U211" s="704"/>
    </row>
    <row r="212" spans="2:21" ht="12.75" customHeight="1" x14ac:dyDescent="0.25">
      <c r="B212" s="12"/>
      <c r="C212" s="12"/>
      <c r="D212" s="12"/>
      <c r="E212" s="12"/>
      <c r="F212" s="12"/>
      <c r="G212" s="12"/>
      <c r="H212" s="214"/>
      <c r="I212" s="214"/>
      <c r="J212" s="214"/>
      <c r="K212" s="214"/>
      <c r="L212" s="12"/>
      <c r="M212" s="216"/>
      <c r="N212" s="216"/>
      <c r="O212" s="216"/>
      <c r="P212" s="12"/>
      <c r="Q212" s="12"/>
      <c r="R212" s="214"/>
      <c r="S212" s="12"/>
      <c r="T212" s="12"/>
      <c r="U212" s="704"/>
    </row>
    <row r="213" spans="2:21" ht="12.75" customHeight="1" x14ac:dyDescent="0.25">
      <c r="B213" s="12"/>
      <c r="C213" s="12"/>
      <c r="D213" s="12"/>
      <c r="E213" s="12"/>
      <c r="F213" s="12"/>
      <c r="G213" s="12"/>
      <c r="H213" s="214"/>
      <c r="I213" s="214"/>
      <c r="J213" s="214"/>
      <c r="K213" s="214"/>
      <c r="L213" s="12"/>
      <c r="M213" s="216"/>
      <c r="N213" s="216"/>
      <c r="O213" s="216"/>
      <c r="P213" s="12"/>
      <c r="Q213" s="12"/>
      <c r="R213" s="214"/>
      <c r="S213" s="12"/>
      <c r="T213" s="12"/>
      <c r="U213" s="704"/>
    </row>
    <row r="214" spans="2:21" ht="12.75" customHeight="1" x14ac:dyDescent="0.25">
      <c r="B214" s="12"/>
      <c r="C214" s="12"/>
      <c r="D214" s="12"/>
      <c r="E214" s="12"/>
      <c r="F214" s="12"/>
      <c r="G214" s="12"/>
      <c r="H214" s="214"/>
      <c r="I214" s="214"/>
      <c r="J214" s="214"/>
      <c r="K214" s="214"/>
      <c r="L214" s="12"/>
      <c r="M214" s="216"/>
      <c r="N214" s="216"/>
      <c r="O214" s="216"/>
      <c r="P214" s="12"/>
      <c r="Q214" s="12"/>
      <c r="R214" s="214"/>
      <c r="S214" s="12"/>
      <c r="T214" s="12"/>
      <c r="U214" s="704"/>
    </row>
    <row r="215" spans="2:21" ht="12.75" customHeight="1" x14ac:dyDescent="0.25">
      <c r="B215" s="12"/>
      <c r="C215" s="12"/>
      <c r="D215" s="12"/>
      <c r="E215" s="12"/>
      <c r="F215" s="12"/>
      <c r="G215" s="12"/>
      <c r="H215" s="214"/>
      <c r="I215" s="214"/>
      <c r="J215" s="214"/>
      <c r="K215" s="214"/>
      <c r="L215" s="12"/>
      <c r="M215" s="216"/>
      <c r="N215" s="216"/>
      <c r="O215" s="216"/>
      <c r="P215" s="12"/>
      <c r="Q215" s="12"/>
      <c r="R215" s="214"/>
      <c r="S215" s="12"/>
      <c r="T215" s="12"/>
      <c r="U215" s="704"/>
    </row>
    <row r="216" spans="2:21" ht="12.75" customHeight="1" x14ac:dyDescent="0.25">
      <c r="B216" s="12"/>
      <c r="C216" s="12"/>
      <c r="D216" s="12"/>
      <c r="E216" s="12"/>
      <c r="F216" s="12"/>
      <c r="G216" s="12"/>
      <c r="H216" s="214"/>
      <c r="I216" s="214"/>
      <c r="J216" s="214"/>
      <c r="K216" s="214"/>
      <c r="L216" s="12"/>
      <c r="M216" s="216"/>
      <c r="N216" s="216"/>
      <c r="O216" s="216"/>
      <c r="P216" s="12"/>
      <c r="Q216" s="12"/>
      <c r="R216" s="214"/>
      <c r="S216" s="12"/>
      <c r="T216" s="12"/>
      <c r="U216" s="704"/>
    </row>
    <row r="217" spans="2:21" ht="12.75" customHeight="1" x14ac:dyDescent="0.25">
      <c r="B217" s="12"/>
      <c r="C217" s="12"/>
      <c r="D217" s="12"/>
      <c r="E217" s="12"/>
      <c r="F217" s="12"/>
      <c r="G217" s="12"/>
      <c r="H217" s="214"/>
      <c r="I217" s="214"/>
      <c r="J217" s="214"/>
      <c r="K217" s="214"/>
      <c r="L217" s="12"/>
      <c r="M217" s="216"/>
      <c r="N217" s="216"/>
      <c r="O217" s="216"/>
      <c r="P217" s="12"/>
      <c r="Q217" s="12"/>
      <c r="R217" s="214"/>
      <c r="S217" s="12"/>
      <c r="T217" s="12"/>
      <c r="U217" s="704"/>
    </row>
    <row r="218" spans="2:21" ht="12.75" customHeight="1" x14ac:dyDescent="0.25">
      <c r="B218" s="12"/>
      <c r="C218" s="12"/>
      <c r="D218" s="12"/>
      <c r="E218" s="12"/>
      <c r="F218" s="12"/>
      <c r="G218" s="12"/>
      <c r="H218" s="214"/>
      <c r="I218" s="214"/>
      <c r="J218" s="214"/>
      <c r="K218" s="214"/>
      <c r="L218" s="12"/>
      <c r="M218" s="216"/>
      <c r="N218" s="216"/>
      <c r="O218" s="216"/>
      <c r="P218" s="12"/>
      <c r="Q218" s="12"/>
      <c r="R218" s="214"/>
      <c r="S218" s="12"/>
      <c r="T218" s="12"/>
      <c r="U218" s="704"/>
    </row>
    <row r="219" spans="2:21" ht="12.75" customHeight="1" x14ac:dyDescent="0.25">
      <c r="B219" s="12"/>
      <c r="C219" s="12"/>
      <c r="D219" s="12"/>
      <c r="E219" s="12"/>
      <c r="F219" s="12"/>
      <c r="G219" s="12"/>
      <c r="H219" s="214"/>
      <c r="I219" s="214"/>
      <c r="J219" s="214"/>
      <c r="K219" s="214"/>
      <c r="L219" s="12"/>
      <c r="M219" s="216"/>
      <c r="N219" s="216"/>
      <c r="O219" s="216"/>
      <c r="P219" s="12"/>
      <c r="Q219" s="12"/>
      <c r="R219" s="214"/>
      <c r="S219" s="12"/>
      <c r="T219" s="12"/>
      <c r="U219" s="704"/>
    </row>
    <row r="220" spans="2:21" ht="12.75" customHeight="1" x14ac:dyDescent="0.25">
      <c r="B220" s="12"/>
      <c r="C220" s="12"/>
      <c r="D220" s="12"/>
      <c r="E220" s="12"/>
      <c r="F220" s="12"/>
      <c r="G220" s="12"/>
      <c r="H220" s="214"/>
      <c r="I220" s="214"/>
      <c r="J220" s="214"/>
      <c r="K220" s="214"/>
      <c r="L220" s="12"/>
      <c r="M220" s="216"/>
      <c r="N220" s="216"/>
      <c r="O220" s="216"/>
      <c r="P220" s="12"/>
      <c r="Q220" s="12"/>
      <c r="R220" s="214"/>
      <c r="S220" s="12"/>
      <c r="T220" s="12"/>
      <c r="U220" s="704"/>
    </row>
    <row r="221" spans="2:21" ht="12.75" customHeight="1" x14ac:dyDescent="0.25">
      <c r="B221" s="12"/>
      <c r="C221" s="12"/>
      <c r="D221" s="12"/>
      <c r="E221" s="12"/>
      <c r="F221" s="12"/>
      <c r="G221" s="12"/>
      <c r="H221" s="214"/>
      <c r="I221" s="214"/>
      <c r="J221" s="214"/>
      <c r="K221" s="214"/>
      <c r="L221" s="12"/>
      <c r="M221" s="216"/>
      <c r="N221" s="216"/>
      <c r="O221" s="216"/>
      <c r="P221" s="12"/>
      <c r="Q221" s="12"/>
      <c r="R221" s="214"/>
      <c r="S221" s="12"/>
      <c r="T221" s="12"/>
      <c r="U221" s="704"/>
    </row>
    <row r="222" spans="2:21" ht="12.75" customHeight="1" x14ac:dyDescent="0.25">
      <c r="B222" s="12"/>
      <c r="C222" s="12"/>
      <c r="D222" s="12"/>
      <c r="E222" s="12"/>
      <c r="F222" s="12"/>
      <c r="G222" s="12"/>
      <c r="H222" s="214"/>
      <c r="I222" s="214"/>
      <c r="J222" s="214"/>
      <c r="K222" s="214"/>
      <c r="L222" s="12"/>
      <c r="M222" s="216"/>
      <c r="N222" s="216"/>
      <c r="O222" s="216"/>
      <c r="P222" s="12"/>
      <c r="Q222" s="12"/>
      <c r="R222" s="214"/>
      <c r="S222" s="12"/>
      <c r="T222" s="12"/>
      <c r="U222" s="704"/>
    </row>
    <row r="223" spans="2:21" ht="12.75" customHeight="1" x14ac:dyDescent="0.25">
      <c r="B223" s="12"/>
      <c r="C223" s="12"/>
      <c r="D223" s="12"/>
      <c r="E223" s="12"/>
      <c r="F223" s="12"/>
      <c r="G223" s="12"/>
      <c r="H223" s="214"/>
      <c r="I223" s="214"/>
      <c r="J223" s="214"/>
      <c r="K223" s="214"/>
      <c r="L223" s="12"/>
      <c r="M223" s="216"/>
      <c r="N223" s="216"/>
      <c r="O223" s="216"/>
      <c r="P223" s="12"/>
      <c r="Q223" s="12"/>
      <c r="R223" s="214"/>
      <c r="S223" s="12"/>
      <c r="T223" s="12"/>
      <c r="U223" s="704"/>
    </row>
    <row r="224" spans="2:21" ht="12.75" customHeight="1" x14ac:dyDescent="0.25">
      <c r="B224" s="12"/>
      <c r="C224" s="12"/>
      <c r="D224" s="12"/>
      <c r="E224" s="12"/>
      <c r="F224" s="12"/>
      <c r="G224" s="12"/>
      <c r="H224" s="214"/>
      <c r="I224" s="214"/>
      <c r="J224" s="214"/>
      <c r="K224" s="214"/>
      <c r="L224" s="12"/>
      <c r="M224" s="216"/>
      <c r="N224" s="216"/>
      <c r="O224" s="216"/>
      <c r="P224" s="12"/>
      <c r="Q224" s="12"/>
      <c r="R224" s="214"/>
      <c r="S224" s="12"/>
      <c r="T224" s="12"/>
      <c r="U224" s="704"/>
    </row>
    <row r="225" spans="2:21" ht="12.75" customHeight="1" x14ac:dyDescent="0.25">
      <c r="B225" s="12"/>
      <c r="C225" s="12"/>
      <c r="D225" s="12"/>
      <c r="E225" s="12"/>
      <c r="F225" s="12"/>
      <c r="G225" s="12"/>
      <c r="H225" s="214"/>
      <c r="I225" s="214"/>
      <c r="J225" s="214"/>
      <c r="K225" s="214"/>
      <c r="L225" s="12"/>
      <c r="M225" s="216"/>
      <c r="N225" s="216"/>
      <c r="O225" s="216"/>
      <c r="P225" s="12"/>
      <c r="Q225" s="12"/>
      <c r="R225" s="214"/>
      <c r="S225" s="12"/>
      <c r="T225" s="12"/>
      <c r="U225" s="704"/>
    </row>
    <row r="226" spans="2:21" ht="12.75" customHeight="1" x14ac:dyDescent="0.25">
      <c r="B226" s="12"/>
      <c r="C226" s="12"/>
      <c r="D226" s="12"/>
      <c r="E226" s="12"/>
      <c r="F226" s="12"/>
      <c r="G226" s="12"/>
      <c r="H226" s="214"/>
      <c r="I226" s="214"/>
      <c r="J226" s="214"/>
      <c r="K226" s="214"/>
      <c r="L226" s="12"/>
      <c r="M226" s="216"/>
      <c r="N226" s="216"/>
      <c r="O226" s="216"/>
      <c r="P226" s="12"/>
      <c r="Q226" s="12"/>
      <c r="R226" s="214"/>
      <c r="S226" s="12"/>
      <c r="T226" s="12"/>
      <c r="U226" s="704"/>
    </row>
    <row r="227" spans="2:21" ht="12.75" customHeight="1" x14ac:dyDescent="0.25">
      <c r="B227" s="12"/>
      <c r="C227" s="12"/>
      <c r="D227" s="12"/>
      <c r="E227" s="12"/>
      <c r="F227" s="12"/>
      <c r="G227" s="12"/>
      <c r="H227" s="214"/>
      <c r="I227" s="214"/>
      <c r="J227" s="214"/>
      <c r="K227" s="214"/>
      <c r="L227" s="12"/>
      <c r="M227" s="216"/>
      <c r="N227" s="216"/>
      <c r="O227" s="216"/>
      <c r="P227" s="12"/>
      <c r="Q227" s="12"/>
      <c r="R227" s="214"/>
      <c r="S227" s="12"/>
      <c r="T227" s="12"/>
      <c r="U227" s="704"/>
    </row>
    <row r="228" spans="2:21" ht="12.75" customHeight="1" x14ac:dyDescent="0.25">
      <c r="B228" s="12"/>
      <c r="C228" s="12"/>
      <c r="D228" s="12"/>
      <c r="E228" s="12"/>
      <c r="F228" s="12"/>
      <c r="G228" s="12"/>
      <c r="H228" s="214"/>
      <c r="I228" s="214"/>
      <c r="J228" s="214"/>
      <c r="K228" s="214"/>
      <c r="L228" s="12"/>
      <c r="M228" s="216"/>
      <c r="N228" s="216"/>
      <c r="O228" s="216"/>
      <c r="P228" s="12"/>
      <c r="Q228" s="12"/>
      <c r="R228" s="214"/>
      <c r="S228" s="12"/>
      <c r="T228" s="12"/>
      <c r="U228" s="704"/>
    </row>
    <row r="229" spans="2:21" ht="12.75" customHeight="1" x14ac:dyDescent="0.25">
      <c r="B229" s="12"/>
      <c r="C229" s="12"/>
      <c r="D229" s="12"/>
      <c r="E229" s="12"/>
      <c r="F229" s="12"/>
      <c r="G229" s="12"/>
      <c r="H229" s="214"/>
      <c r="I229" s="214"/>
      <c r="J229" s="214"/>
      <c r="K229" s="214"/>
      <c r="L229" s="12"/>
      <c r="M229" s="216"/>
      <c r="N229" s="216"/>
      <c r="O229" s="216"/>
      <c r="P229" s="12"/>
      <c r="Q229" s="12"/>
      <c r="R229" s="214"/>
      <c r="S229" s="12"/>
      <c r="T229" s="12"/>
      <c r="U229" s="704"/>
    </row>
    <row r="230" spans="2:21" ht="12.75" customHeight="1" x14ac:dyDescent="0.25">
      <c r="B230" s="12"/>
      <c r="C230" s="12"/>
      <c r="D230" s="12"/>
      <c r="E230" s="12"/>
      <c r="F230" s="12"/>
      <c r="G230" s="12"/>
      <c r="H230" s="214"/>
      <c r="I230" s="214"/>
      <c r="J230" s="214"/>
      <c r="K230" s="214"/>
      <c r="L230" s="12"/>
      <c r="M230" s="216"/>
      <c r="N230" s="216"/>
      <c r="O230" s="216"/>
      <c r="P230" s="12"/>
      <c r="Q230" s="12"/>
      <c r="R230" s="214"/>
      <c r="S230" s="12"/>
      <c r="T230" s="12"/>
      <c r="U230" s="704"/>
    </row>
    <row r="231" spans="2:21" ht="12.75" customHeight="1" x14ac:dyDescent="0.25">
      <c r="B231" s="12"/>
      <c r="C231" s="12"/>
      <c r="D231" s="12"/>
      <c r="E231" s="12"/>
      <c r="F231" s="12"/>
      <c r="G231" s="12"/>
      <c r="H231" s="214"/>
      <c r="I231" s="214"/>
      <c r="J231" s="214"/>
      <c r="K231" s="214"/>
      <c r="L231" s="12"/>
      <c r="M231" s="216"/>
      <c r="N231" s="216"/>
      <c r="O231" s="216"/>
      <c r="P231" s="12"/>
      <c r="Q231" s="12"/>
      <c r="R231" s="214"/>
      <c r="S231" s="12"/>
      <c r="T231" s="12"/>
      <c r="U231" s="704"/>
    </row>
    <row r="232" spans="2:21" ht="12.75" customHeight="1" x14ac:dyDescent="0.25">
      <c r="B232" s="12"/>
      <c r="C232" s="12"/>
      <c r="D232" s="12"/>
      <c r="E232" s="12"/>
      <c r="F232" s="12"/>
      <c r="G232" s="12"/>
      <c r="H232" s="214"/>
      <c r="I232" s="214"/>
      <c r="J232" s="214"/>
      <c r="K232" s="214"/>
      <c r="L232" s="12"/>
      <c r="M232" s="216"/>
      <c r="N232" s="216"/>
      <c r="O232" s="216"/>
      <c r="P232" s="12"/>
      <c r="Q232" s="12"/>
      <c r="R232" s="214"/>
      <c r="S232" s="12"/>
      <c r="T232" s="12"/>
      <c r="U232" s="704"/>
    </row>
    <row r="233" spans="2:21" ht="12.75" customHeight="1" x14ac:dyDescent="0.25">
      <c r="B233" s="12"/>
      <c r="C233" s="12"/>
      <c r="D233" s="12"/>
      <c r="E233" s="12"/>
      <c r="F233" s="12"/>
      <c r="G233" s="12"/>
      <c r="H233" s="214"/>
      <c r="I233" s="214"/>
      <c r="J233" s="214"/>
      <c r="K233" s="214"/>
      <c r="L233" s="12"/>
      <c r="M233" s="216"/>
      <c r="N233" s="216"/>
      <c r="O233" s="216"/>
      <c r="P233" s="12"/>
      <c r="Q233" s="12"/>
      <c r="R233" s="214"/>
      <c r="S233" s="12"/>
      <c r="T233" s="12"/>
      <c r="U233" s="704"/>
    </row>
    <row r="234" spans="2:21" ht="12.75" customHeight="1" x14ac:dyDescent="0.25">
      <c r="B234" s="12"/>
      <c r="C234" s="12"/>
      <c r="D234" s="12"/>
      <c r="E234" s="12"/>
      <c r="F234" s="12"/>
      <c r="G234" s="12"/>
      <c r="H234" s="214"/>
      <c r="I234" s="214"/>
      <c r="J234" s="214"/>
      <c r="K234" s="214"/>
      <c r="L234" s="12"/>
      <c r="M234" s="216"/>
      <c r="N234" s="216"/>
      <c r="O234" s="216"/>
      <c r="P234" s="12"/>
      <c r="Q234" s="12"/>
      <c r="R234" s="214"/>
      <c r="S234" s="12"/>
      <c r="T234" s="12"/>
      <c r="U234" s="704"/>
    </row>
    <row r="235" spans="2:21" ht="12.75" customHeight="1" x14ac:dyDescent="0.25">
      <c r="B235" s="12"/>
      <c r="C235" s="12"/>
      <c r="D235" s="12"/>
      <c r="E235" s="12"/>
      <c r="F235" s="12"/>
      <c r="G235" s="12"/>
      <c r="H235" s="214"/>
      <c r="I235" s="214"/>
      <c r="J235" s="214"/>
      <c r="K235" s="214"/>
      <c r="L235" s="12"/>
      <c r="M235" s="216"/>
      <c r="N235" s="216"/>
      <c r="O235" s="216"/>
      <c r="P235" s="12"/>
      <c r="Q235" s="12"/>
      <c r="R235" s="214"/>
      <c r="S235" s="12"/>
      <c r="T235" s="12"/>
      <c r="U235" s="704"/>
    </row>
    <row r="236" spans="2:21" ht="12.75" customHeight="1" x14ac:dyDescent="0.25">
      <c r="B236" s="12"/>
      <c r="C236" s="12"/>
      <c r="D236" s="12"/>
      <c r="E236" s="12"/>
      <c r="F236" s="12"/>
      <c r="G236" s="12"/>
      <c r="H236" s="214"/>
      <c r="I236" s="214"/>
      <c r="J236" s="214"/>
      <c r="K236" s="214"/>
      <c r="L236" s="12"/>
      <c r="M236" s="216"/>
      <c r="N236" s="216"/>
      <c r="O236" s="216"/>
      <c r="P236" s="12"/>
      <c r="Q236" s="12"/>
      <c r="R236" s="214"/>
      <c r="S236" s="12"/>
      <c r="T236" s="12"/>
      <c r="U236" s="704"/>
    </row>
    <row r="237" spans="2:21" ht="12.75" customHeight="1" x14ac:dyDescent="0.25">
      <c r="B237" s="12"/>
      <c r="C237" s="12"/>
      <c r="D237" s="12"/>
      <c r="E237" s="12"/>
      <c r="F237" s="12"/>
      <c r="G237" s="12"/>
      <c r="H237" s="214"/>
      <c r="I237" s="214"/>
      <c r="J237" s="214"/>
      <c r="K237" s="214"/>
      <c r="L237" s="12"/>
      <c r="M237" s="216"/>
      <c r="N237" s="216"/>
      <c r="O237" s="216"/>
      <c r="P237" s="12"/>
      <c r="Q237" s="12"/>
      <c r="R237" s="214"/>
      <c r="S237" s="12"/>
      <c r="T237" s="12"/>
      <c r="U237" s="704"/>
    </row>
    <row r="238" spans="2:21" ht="12.75" customHeight="1" x14ac:dyDescent="0.25">
      <c r="B238" s="12"/>
      <c r="C238" s="12"/>
      <c r="D238" s="12"/>
      <c r="E238" s="12"/>
      <c r="F238" s="12"/>
      <c r="G238" s="12"/>
      <c r="H238" s="214"/>
      <c r="I238" s="214"/>
      <c r="J238" s="214"/>
      <c r="K238" s="214"/>
      <c r="L238" s="12"/>
      <c r="M238" s="216"/>
      <c r="N238" s="216"/>
      <c r="O238" s="216"/>
      <c r="P238" s="12"/>
      <c r="Q238" s="12"/>
      <c r="R238" s="214"/>
      <c r="S238" s="12"/>
      <c r="T238" s="12"/>
      <c r="U238" s="704"/>
    </row>
    <row r="239" spans="2:21" ht="12.75" customHeight="1" x14ac:dyDescent="0.25">
      <c r="B239" s="12"/>
      <c r="C239" s="12"/>
      <c r="D239" s="12"/>
      <c r="E239" s="12"/>
      <c r="F239" s="12"/>
      <c r="G239" s="12"/>
      <c r="H239" s="214"/>
      <c r="I239" s="214"/>
      <c r="J239" s="214"/>
      <c r="K239" s="214"/>
      <c r="L239" s="12"/>
      <c r="M239" s="216"/>
      <c r="N239" s="216"/>
      <c r="O239" s="216"/>
      <c r="P239" s="12"/>
      <c r="Q239" s="12"/>
      <c r="R239" s="214"/>
      <c r="S239" s="12"/>
      <c r="T239" s="12"/>
      <c r="U239" s="704"/>
    </row>
    <row r="240" spans="2:21" ht="12.75" customHeight="1" x14ac:dyDescent="0.25">
      <c r="B240" s="12"/>
      <c r="C240" s="12"/>
      <c r="D240" s="12"/>
      <c r="E240" s="12"/>
      <c r="F240" s="12"/>
      <c r="G240" s="12"/>
      <c r="H240" s="214"/>
      <c r="I240" s="214"/>
      <c r="J240" s="214"/>
      <c r="K240" s="214"/>
      <c r="L240" s="12"/>
      <c r="M240" s="216"/>
      <c r="N240" s="216"/>
      <c r="O240" s="216"/>
      <c r="P240" s="12"/>
      <c r="Q240" s="12"/>
      <c r="R240" s="214"/>
      <c r="S240" s="12"/>
      <c r="T240" s="12"/>
      <c r="U240" s="704"/>
    </row>
    <row r="241" spans="2:21" ht="12.75" customHeight="1" x14ac:dyDescent="0.25">
      <c r="B241" s="12"/>
      <c r="C241" s="12"/>
      <c r="D241" s="12"/>
      <c r="E241" s="12"/>
      <c r="F241" s="12"/>
      <c r="G241" s="12"/>
      <c r="H241" s="214"/>
      <c r="I241" s="214"/>
      <c r="J241" s="214"/>
      <c r="K241" s="214"/>
      <c r="L241" s="12"/>
      <c r="M241" s="216"/>
      <c r="N241" s="216"/>
      <c r="O241" s="216"/>
      <c r="P241" s="12"/>
      <c r="Q241" s="12"/>
      <c r="R241" s="214"/>
      <c r="S241" s="12"/>
      <c r="T241" s="12"/>
      <c r="U241" s="704"/>
    </row>
    <row r="242" spans="2:21" ht="12.75" customHeight="1" x14ac:dyDescent="0.25">
      <c r="B242" s="12"/>
      <c r="C242" s="12"/>
      <c r="D242" s="12"/>
      <c r="E242" s="12"/>
      <c r="F242" s="12"/>
      <c r="G242" s="12"/>
      <c r="H242" s="214"/>
      <c r="I242" s="214"/>
      <c r="J242" s="214"/>
      <c r="K242" s="214"/>
      <c r="L242" s="12"/>
      <c r="M242" s="216"/>
      <c r="N242" s="216"/>
      <c r="O242" s="216"/>
      <c r="P242" s="12"/>
      <c r="Q242" s="12"/>
      <c r="R242" s="214"/>
      <c r="S242" s="12"/>
      <c r="T242" s="12"/>
      <c r="U242" s="704"/>
    </row>
    <row r="243" spans="2:21" ht="12.75" customHeight="1" x14ac:dyDescent="0.25">
      <c r="B243" s="12"/>
      <c r="C243" s="12"/>
      <c r="D243" s="12"/>
      <c r="E243" s="12"/>
      <c r="F243" s="12"/>
      <c r="G243" s="12"/>
      <c r="H243" s="214"/>
      <c r="I243" s="214"/>
      <c r="J243" s="214"/>
      <c r="K243" s="214"/>
      <c r="L243" s="12"/>
      <c r="M243" s="216"/>
      <c r="N243" s="216"/>
      <c r="O243" s="216"/>
      <c r="P243" s="12"/>
      <c r="Q243" s="12"/>
      <c r="R243" s="214"/>
      <c r="S243" s="12"/>
      <c r="T243" s="12"/>
      <c r="U243" s="704"/>
    </row>
    <row r="244" spans="2:21" ht="12.75" customHeight="1" x14ac:dyDescent="0.25">
      <c r="B244" s="12"/>
      <c r="C244" s="12"/>
      <c r="D244" s="12"/>
      <c r="E244" s="12"/>
      <c r="F244" s="12"/>
      <c r="G244" s="12"/>
      <c r="H244" s="214"/>
      <c r="I244" s="214"/>
      <c r="J244" s="214"/>
      <c r="K244" s="214"/>
      <c r="L244" s="12"/>
      <c r="M244" s="216"/>
      <c r="N244" s="216"/>
      <c r="O244" s="216"/>
      <c r="P244" s="12"/>
      <c r="Q244" s="12"/>
      <c r="R244" s="214"/>
      <c r="S244" s="12"/>
      <c r="T244" s="12"/>
      <c r="U244" s="704"/>
    </row>
    <row r="245" spans="2:21" ht="12.75" customHeight="1" x14ac:dyDescent="0.25">
      <c r="B245" s="12"/>
      <c r="C245" s="12"/>
      <c r="D245" s="12"/>
      <c r="E245" s="12"/>
      <c r="F245" s="12"/>
      <c r="G245" s="12"/>
      <c r="H245" s="214"/>
      <c r="I245" s="214"/>
      <c r="J245" s="214"/>
      <c r="K245" s="214"/>
      <c r="L245" s="12"/>
      <c r="M245" s="216"/>
      <c r="N245" s="216"/>
      <c r="O245" s="216"/>
      <c r="P245" s="12"/>
      <c r="Q245" s="12"/>
      <c r="R245" s="214"/>
      <c r="S245" s="12"/>
      <c r="T245" s="12"/>
      <c r="U245" s="704"/>
    </row>
    <row r="246" spans="2:21" ht="12.75" customHeight="1" x14ac:dyDescent="0.25">
      <c r="B246" s="12"/>
      <c r="C246" s="12"/>
      <c r="D246" s="12"/>
      <c r="E246" s="12"/>
      <c r="F246" s="12"/>
      <c r="G246" s="12"/>
      <c r="H246" s="214"/>
      <c r="I246" s="214"/>
      <c r="J246" s="214"/>
      <c r="K246" s="214"/>
      <c r="L246" s="12"/>
      <c r="M246" s="216"/>
      <c r="N246" s="216"/>
      <c r="O246" s="216"/>
      <c r="P246" s="12"/>
      <c r="Q246" s="12"/>
      <c r="R246" s="214"/>
      <c r="S246" s="12"/>
      <c r="T246" s="12"/>
      <c r="U246" s="704"/>
    </row>
    <row r="247" spans="2:21" ht="12.75" customHeight="1" x14ac:dyDescent="0.25">
      <c r="B247" s="12"/>
      <c r="C247" s="12"/>
      <c r="D247" s="12"/>
      <c r="E247" s="12"/>
      <c r="F247" s="12"/>
      <c r="G247" s="12"/>
      <c r="H247" s="214"/>
      <c r="I247" s="214"/>
      <c r="J247" s="214"/>
      <c r="K247" s="214"/>
      <c r="L247" s="12"/>
      <c r="M247" s="216"/>
      <c r="N247" s="216"/>
      <c r="O247" s="216"/>
      <c r="P247" s="12"/>
      <c r="Q247" s="12"/>
      <c r="R247" s="214"/>
      <c r="S247" s="12"/>
      <c r="T247" s="12"/>
      <c r="U247" s="704"/>
    </row>
    <row r="248" spans="2:21" ht="12.75" customHeight="1" x14ac:dyDescent="0.25">
      <c r="B248" s="12"/>
      <c r="C248" s="12"/>
      <c r="D248" s="12"/>
      <c r="E248" s="12"/>
      <c r="F248" s="12"/>
      <c r="G248" s="12"/>
      <c r="H248" s="214"/>
      <c r="I248" s="214"/>
      <c r="J248" s="214"/>
      <c r="K248" s="214"/>
      <c r="L248" s="12"/>
      <c r="M248" s="216"/>
      <c r="N248" s="216"/>
      <c r="O248" s="216"/>
      <c r="P248" s="12"/>
      <c r="Q248" s="12"/>
      <c r="R248" s="214"/>
      <c r="S248" s="12"/>
      <c r="T248" s="12"/>
      <c r="U248" s="704"/>
    </row>
    <row r="249" spans="2:21" ht="12.75" customHeight="1" x14ac:dyDescent="0.25">
      <c r="B249" s="12"/>
      <c r="C249" s="12"/>
      <c r="D249" s="12"/>
      <c r="E249" s="12"/>
      <c r="F249" s="12"/>
      <c r="G249" s="12"/>
      <c r="H249" s="214"/>
      <c r="I249" s="214"/>
      <c r="J249" s="214"/>
      <c r="K249" s="214"/>
      <c r="L249" s="12"/>
      <c r="M249" s="216"/>
      <c r="N249" s="216"/>
      <c r="O249" s="216"/>
      <c r="P249" s="12"/>
      <c r="Q249" s="12"/>
      <c r="R249" s="214"/>
      <c r="S249" s="12"/>
      <c r="T249" s="12"/>
      <c r="U249" s="704"/>
    </row>
    <row r="250" spans="2:21" ht="12.75" customHeight="1" x14ac:dyDescent="0.25">
      <c r="B250" s="12"/>
      <c r="C250" s="12"/>
      <c r="D250" s="12"/>
      <c r="E250" s="12"/>
      <c r="F250" s="12"/>
      <c r="G250" s="12"/>
      <c r="H250" s="214"/>
      <c r="I250" s="214"/>
      <c r="J250" s="214"/>
      <c r="K250" s="214"/>
      <c r="L250" s="12"/>
      <c r="M250" s="216"/>
      <c r="N250" s="216"/>
      <c r="O250" s="216"/>
      <c r="P250" s="12"/>
      <c r="Q250" s="12"/>
      <c r="R250" s="214"/>
      <c r="S250" s="12"/>
      <c r="T250" s="12"/>
      <c r="U250" s="704"/>
    </row>
    <row r="251" spans="2:21" ht="12.75" customHeight="1" x14ac:dyDescent="0.25">
      <c r="B251" s="12"/>
      <c r="C251" s="12"/>
      <c r="D251" s="12"/>
      <c r="E251" s="12"/>
      <c r="F251" s="12"/>
      <c r="G251" s="12"/>
      <c r="H251" s="214"/>
      <c r="I251" s="214"/>
      <c r="J251" s="214"/>
      <c r="K251" s="214"/>
      <c r="L251" s="12"/>
      <c r="M251" s="216"/>
      <c r="N251" s="216"/>
      <c r="O251" s="216"/>
      <c r="P251" s="12"/>
      <c r="Q251" s="12"/>
      <c r="R251" s="214"/>
      <c r="S251" s="12"/>
      <c r="T251" s="12"/>
      <c r="U251" s="704"/>
    </row>
    <row r="252" spans="2:21" ht="12.75" customHeight="1" x14ac:dyDescent="0.25">
      <c r="B252" s="12"/>
      <c r="C252" s="12"/>
      <c r="D252" s="12"/>
      <c r="E252" s="12"/>
      <c r="F252" s="12"/>
      <c r="G252" s="12"/>
      <c r="H252" s="214"/>
      <c r="I252" s="214"/>
      <c r="J252" s="214"/>
      <c r="K252" s="214"/>
      <c r="L252" s="12"/>
      <c r="M252" s="216"/>
      <c r="N252" s="216"/>
      <c r="O252" s="216"/>
      <c r="P252" s="12"/>
      <c r="Q252" s="12"/>
      <c r="R252" s="214"/>
      <c r="S252" s="12"/>
      <c r="T252" s="12"/>
      <c r="U252" s="704"/>
    </row>
    <row r="253" spans="2:21" ht="12.75" customHeight="1" x14ac:dyDescent="0.25">
      <c r="B253" s="12"/>
      <c r="C253" s="12"/>
      <c r="D253" s="12"/>
      <c r="E253" s="12"/>
      <c r="F253" s="12"/>
      <c r="G253" s="12"/>
      <c r="H253" s="214"/>
      <c r="I253" s="214"/>
      <c r="J253" s="214"/>
      <c r="K253" s="214"/>
      <c r="L253" s="12"/>
      <c r="M253" s="216"/>
      <c r="N253" s="216"/>
      <c r="O253" s="216"/>
      <c r="P253" s="12"/>
      <c r="Q253" s="12"/>
      <c r="R253" s="214"/>
      <c r="S253" s="12"/>
      <c r="T253" s="12"/>
      <c r="U253" s="704"/>
    </row>
    <row r="254" spans="2:21" ht="12.75" customHeight="1" x14ac:dyDescent="0.25">
      <c r="B254" s="12"/>
      <c r="C254" s="12"/>
      <c r="D254" s="12"/>
      <c r="E254" s="12"/>
      <c r="F254" s="12"/>
      <c r="G254" s="12"/>
      <c r="H254" s="214"/>
      <c r="I254" s="214"/>
      <c r="J254" s="214"/>
      <c r="K254" s="214"/>
      <c r="L254" s="12"/>
      <c r="M254" s="216"/>
      <c r="N254" s="216"/>
      <c r="O254" s="216"/>
      <c r="P254" s="12"/>
      <c r="Q254" s="12"/>
      <c r="R254" s="214"/>
      <c r="S254" s="12"/>
      <c r="T254" s="12"/>
      <c r="U254" s="704"/>
    </row>
    <row r="255" spans="2:21" ht="12.75" customHeight="1" x14ac:dyDescent="0.25">
      <c r="B255" s="12"/>
      <c r="C255" s="12"/>
      <c r="D255" s="12"/>
      <c r="E255" s="12"/>
      <c r="F255" s="12"/>
      <c r="G255" s="12"/>
      <c r="H255" s="214"/>
      <c r="I255" s="214"/>
      <c r="J255" s="214"/>
      <c r="K255" s="214"/>
      <c r="L255" s="12"/>
      <c r="M255" s="216"/>
      <c r="N255" s="216"/>
      <c r="O255" s="216"/>
      <c r="P255" s="12"/>
      <c r="Q255" s="12"/>
      <c r="R255" s="214"/>
      <c r="S255" s="12"/>
      <c r="T255" s="12"/>
      <c r="U255" s="704"/>
    </row>
    <row r="256" spans="2:21" ht="12.75" customHeight="1" x14ac:dyDescent="0.25">
      <c r="B256" s="12"/>
      <c r="C256" s="12"/>
      <c r="D256" s="12"/>
      <c r="E256" s="12"/>
      <c r="F256" s="12"/>
      <c r="G256" s="12"/>
      <c r="H256" s="214"/>
      <c r="I256" s="214"/>
      <c r="J256" s="214"/>
      <c r="K256" s="214"/>
      <c r="L256" s="12"/>
      <c r="M256" s="216"/>
      <c r="N256" s="216"/>
      <c r="O256" s="216"/>
      <c r="P256" s="12"/>
      <c r="Q256" s="12"/>
      <c r="R256" s="214"/>
      <c r="S256" s="12"/>
      <c r="T256" s="12"/>
      <c r="U256" s="704"/>
    </row>
    <row r="257" spans="2:21" ht="12.75" customHeight="1" x14ac:dyDescent="0.25">
      <c r="B257" s="12"/>
      <c r="C257" s="12"/>
      <c r="D257" s="12"/>
      <c r="E257" s="12"/>
      <c r="F257" s="12"/>
      <c r="G257" s="12"/>
      <c r="H257" s="214"/>
      <c r="I257" s="214"/>
      <c r="J257" s="214"/>
      <c r="K257" s="214"/>
      <c r="L257" s="12"/>
      <c r="M257" s="216"/>
      <c r="N257" s="216"/>
      <c r="O257" s="216"/>
      <c r="P257" s="12"/>
      <c r="Q257" s="12"/>
      <c r="R257" s="214"/>
      <c r="S257" s="12"/>
      <c r="T257" s="12"/>
      <c r="U257" s="704"/>
    </row>
    <row r="258" spans="2:21" ht="12.75" customHeight="1" x14ac:dyDescent="0.25">
      <c r="B258" s="12"/>
      <c r="C258" s="12"/>
      <c r="D258" s="12"/>
      <c r="E258" s="12"/>
      <c r="F258" s="12"/>
      <c r="G258" s="12"/>
      <c r="H258" s="214"/>
      <c r="I258" s="214"/>
      <c r="J258" s="214"/>
      <c r="K258" s="214"/>
      <c r="L258" s="12"/>
      <c r="M258" s="216"/>
      <c r="N258" s="216"/>
      <c r="O258" s="216"/>
      <c r="P258" s="12"/>
      <c r="Q258" s="12"/>
      <c r="R258" s="214"/>
      <c r="S258" s="12"/>
      <c r="T258" s="12"/>
      <c r="U258" s="704"/>
    </row>
    <row r="259" spans="2:21" ht="12.75" customHeight="1" x14ac:dyDescent="0.25">
      <c r="B259" s="12"/>
      <c r="C259" s="12"/>
      <c r="D259" s="12"/>
      <c r="E259" s="12"/>
      <c r="F259" s="12"/>
      <c r="G259" s="12"/>
      <c r="H259" s="214"/>
      <c r="I259" s="214"/>
      <c r="J259" s="214"/>
      <c r="K259" s="214"/>
      <c r="L259" s="12"/>
      <c r="M259" s="216"/>
      <c r="N259" s="216"/>
      <c r="O259" s="216"/>
      <c r="P259" s="12"/>
      <c r="Q259" s="12"/>
      <c r="R259" s="214"/>
      <c r="S259" s="12"/>
      <c r="T259" s="12"/>
      <c r="U259" s="704"/>
    </row>
    <row r="260" spans="2:21" ht="12.75" customHeight="1" x14ac:dyDescent="0.25">
      <c r="B260" s="12"/>
      <c r="C260" s="12"/>
      <c r="D260" s="12"/>
      <c r="E260" s="12"/>
      <c r="F260" s="12"/>
      <c r="G260" s="12"/>
      <c r="H260" s="214"/>
      <c r="I260" s="214"/>
      <c r="J260" s="214"/>
      <c r="K260" s="214"/>
      <c r="L260" s="12"/>
      <c r="M260" s="216"/>
      <c r="N260" s="216"/>
      <c r="O260" s="216"/>
      <c r="P260" s="12"/>
      <c r="Q260" s="12"/>
      <c r="R260" s="214"/>
      <c r="S260" s="12"/>
      <c r="T260" s="12"/>
      <c r="U260" s="704"/>
    </row>
    <row r="261" spans="2:21" ht="12.75" customHeight="1" x14ac:dyDescent="0.25">
      <c r="B261" s="12"/>
      <c r="C261" s="12"/>
      <c r="D261" s="12"/>
      <c r="E261" s="12"/>
      <c r="F261" s="12"/>
      <c r="G261" s="12"/>
      <c r="H261" s="214"/>
      <c r="I261" s="214"/>
      <c r="J261" s="214"/>
      <c r="K261" s="214"/>
      <c r="L261" s="12"/>
      <c r="M261" s="216"/>
      <c r="N261" s="216"/>
      <c r="O261" s="216"/>
      <c r="P261" s="12"/>
      <c r="Q261" s="12"/>
      <c r="R261" s="214"/>
      <c r="S261" s="12"/>
      <c r="T261" s="12"/>
      <c r="U261" s="704"/>
    </row>
    <row r="262" spans="2:21" ht="12.75" customHeight="1" x14ac:dyDescent="0.25">
      <c r="B262" s="12"/>
      <c r="C262" s="12"/>
      <c r="D262" s="12"/>
      <c r="E262" s="12"/>
      <c r="F262" s="12"/>
      <c r="G262" s="12"/>
      <c r="H262" s="214"/>
      <c r="I262" s="214"/>
      <c r="J262" s="214"/>
      <c r="K262" s="214"/>
      <c r="L262" s="12"/>
      <c r="M262" s="216"/>
      <c r="N262" s="216"/>
      <c r="O262" s="216"/>
      <c r="P262" s="12"/>
      <c r="Q262" s="12"/>
      <c r="R262" s="214"/>
      <c r="S262" s="12"/>
      <c r="T262" s="12"/>
      <c r="U262" s="704"/>
    </row>
    <row r="263" spans="2:21" ht="12.75" customHeight="1" x14ac:dyDescent="0.25">
      <c r="B263" s="12"/>
      <c r="C263" s="12"/>
      <c r="D263" s="12"/>
      <c r="E263" s="12"/>
      <c r="F263" s="12"/>
      <c r="G263" s="12"/>
      <c r="H263" s="214"/>
      <c r="I263" s="214"/>
      <c r="J263" s="214"/>
      <c r="K263" s="214"/>
      <c r="L263" s="12"/>
      <c r="M263" s="216"/>
      <c r="N263" s="216"/>
      <c r="O263" s="216"/>
      <c r="P263" s="12"/>
      <c r="Q263" s="12"/>
      <c r="R263" s="214"/>
      <c r="S263" s="12"/>
      <c r="T263" s="12"/>
      <c r="U263" s="704"/>
    </row>
    <row r="264" spans="2:21" ht="12.75" customHeight="1" x14ac:dyDescent="0.25">
      <c r="B264" s="12"/>
      <c r="C264" s="12"/>
      <c r="D264" s="12"/>
      <c r="E264" s="12"/>
      <c r="F264" s="12"/>
      <c r="G264" s="12"/>
      <c r="H264" s="214"/>
      <c r="I264" s="214"/>
      <c r="J264" s="214"/>
      <c r="K264" s="214"/>
      <c r="L264" s="12"/>
      <c r="M264" s="216"/>
      <c r="N264" s="216"/>
      <c r="O264" s="216"/>
      <c r="P264" s="12"/>
      <c r="Q264" s="12"/>
      <c r="R264" s="214"/>
      <c r="S264" s="12"/>
      <c r="T264" s="12"/>
      <c r="U264" s="704"/>
    </row>
    <row r="265" spans="2:21" ht="12.75" customHeight="1" x14ac:dyDescent="0.25">
      <c r="B265" s="12"/>
      <c r="C265" s="12"/>
      <c r="D265" s="12"/>
      <c r="E265" s="12"/>
      <c r="F265" s="12"/>
      <c r="G265" s="12"/>
      <c r="H265" s="214"/>
      <c r="I265" s="214"/>
      <c r="J265" s="214"/>
      <c r="K265" s="214"/>
      <c r="L265" s="12"/>
      <c r="M265" s="216"/>
      <c r="N265" s="216"/>
      <c r="O265" s="216"/>
      <c r="P265" s="12"/>
      <c r="Q265" s="12"/>
      <c r="R265" s="214"/>
      <c r="S265" s="12"/>
      <c r="T265" s="12"/>
      <c r="U265" s="704"/>
    </row>
    <row r="266" spans="2:21" ht="12.75" customHeight="1" x14ac:dyDescent="0.25">
      <c r="B266" s="12"/>
      <c r="C266" s="12"/>
      <c r="D266" s="12"/>
      <c r="E266" s="12"/>
      <c r="F266" s="12"/>
      <c r="G266" s="12"/>
      <c r="H266" s="214"/>
      <c r="I266" s="214"/>
      <c r="J266" s="214"/>
      <c r="K266" s="214"/>
      <c r="L266" s="12"/>
      <c r="M266" s="216"/>
      <c r="N266" s="216"/>
      <c r="O266" s="216"/>
      <c r="P266" s="12"/>
      <c r="Q266" s="12"/>
      <c r="R266" s="214"/>
      <c r="S266" s="12"/>
      <c r="T266" s="12"/>
      <c r="U266" s="704"/>
    </row>
    <row r="267" spans="2:21" ht="12.75" customHeight="1" x14ac:dyDescent="0.25">
      <c r="B267" s="12"/>
      <c r="C267" s="12"/>
      <c r="D267" s="12"/>
      <c r="E267" s="12"/>
      <c r="F267" s="12"/>
      <c r="G267" s="12"/>
      <c r="H267" s="214"/>
      <c r="I267" s="214"/>
      <c r="J267" s="214"/>
      <c r="K267" s="214"/>
      <c r="L267" s="12"/>
      <c r="M267" s="216"/>
      <c r="N267" s="216"/>
      <c r="O267" s="216"/>
      <c r="P267" s="12"/>
      <c r="Q267" s="12"/>
      <c r="R267" s="214"/>
      <c r="S267" s="12"/>
      <c r="T267" s="12"/>
      <c r="U267" s="704"/>
    </row>
    <row r="268" spans="2:21" ht="12.75" customHeight="1" x14ac:dyDescent="0.25">
      <c r="B268" s="12"/>
      <c r="C268" s="12"/>
      <c r="D268" s="12"/>
      <c r="E268" s="12"/>
      <c r="F268" s="12"/>
      <c r="G268" s="12"/>
      <c r="H268" s="214"/>
      <c r="I268" s="214"/>
      <c r="J268" s="214"/>
      <c r="K268" s="214"/>
      <c r="L268" s="12"/>
      <c r="M268" s="216"/>
      <c r="N268" s="216"/>
      <c r="O268" s="216"/>
      <c r="P268" s="12"/>
      <c r="Q268" s="12"/>
      <c r="R268" s="214"/>
      <c r="S268" s="12"/>
      <c r="T268" s="12"/>
      <c r="U268" s="704"/>
    </row>
    <row r="269" spans="2:21" ht="12.75" customHeight="1" x14ac:dyDescent="0.25">
      <c r="B269" s="12"/>
      <c r="C269" s="12"/>
      <c r="D269" s="12"/>
      <c r="E269" s="12"/>
      <c r="F269" s="12"/>
      <c r="G269" s="12"/>
      <c r="H269" s="214"/>
      <c r="I269" s="214"/>
      <c r="J269" s="214"/>
      <c r="K269" s="214"/>
      <c r="L269" s="12"/>
      <c r="M269" s="216"/>
      <c r="N269" s="216"/>
      <c r="O269" s="216"/>
      <c r="P269" s="12"/>
      <c r="Q269" s="12"/>
      <c r="R269" s="214"/>
      <c r="S269" s="12"/>
      <c r="T269" s="12"/>
      <c r="U269" s="704"/>
    </row>
    <row r="270" spans="2:21" ht="12.75" customHeight="1" x14ac:dyDescent="0.25">
      <c r="B270" s="12"/>
      <c r="C270" s="12"/>
      <c r="D270" s="12"/>
      <c r="E270" s="12"/>
      <c r="F270" s="12"/>
      <c r="G270" s="12"/>
      <c r="H270" s="214"/>
      <c r="I270" s="214"/>
      <c r="J270" s="214"/>
      <c r="K270" s="214"/>
      <c r="L270" s="12"/>
      <c r="M270" s="216"/>
      <c r="N270" s="216"/>
      <c r="O270" s="216"/>
      <c r="P270" s="12"/>
      <c r="Q270" s="12"/>
      <c r="R270" s="214"/>
      <c r="S270" s="12"/>
      <c r="T270" s="12"/>
      <c r="U270" s="704"/>
    </row>
    <row r="271" spans="2:21" ht="12.75" customHeight="1" x14ac:dyDescent="0.25">
      <c r="B271" s="12"/>
      <c r="C271" s="12"/>
      <c r="D271" s="12"/>
      <c r="E271" s="12"/>
      <c r="F271" s="12"/>
      <c r="G271" s="12"/>
      <c r="H271" s="214"/>
      <c r="I271" s="214"/>
      <c r="J271" s="214"/>
      <c r="K271" s="214"/>
      <c r="L271" s="12"/>
      <c r="M271" s="216"/>
      <c r="N271" s="216"/>
      <c r="O271" s="216"/>
      <c r="P271" s="12"/>
      <c r="Q271" s="12"/>
      <c r="R271" s="214"/>
      <c r="S271" s="12"/>
      <c r="T271" s="12"/>
      <c r="U271" s="704"/>
    </row>
    <row r="272" spans="2:21" ht="12.75" customHeight="1" x14ac:dyDescent="0.25">
      <c r="B272" s="12"/>
      <c r="C272" s="12"/>
      <c r="D272" s="12"/>
      <c r="E272" s="12"/>
      <c r="F272" s="12"/>
      <c r="G272" s="12"/>
      <c r="H272" s="214"/>
      <c r="I272" s="214"/>
      <c r="J272" s="214"/>
      <c r="K272" s="214"/>
      <c r="L272" s="12"/>
      <c r="M272" s="216"/>
      <c r="N272" s="216"/>
      <c r="O272" s="216"/>
      <c r="P272" s="12"/>
      <c r="Q272" s="12"/>
      <c r="R272" s="214"/>
      <c r="S272" s="12"/>
      <c r="T272" s="12"/>
      <c r="U272" s="704"/>
    </row>
    <row r="273" spans="2:21" ht="12.75" customHeight="1" x14ac:dyDescent="0.25">
      <c r="B273" s="12"/>
      <c r="C273" s="12"/>
      <c r="D273" s="12"/>
      <c r="E273" s="12"/>
      <c r="F273" s="12"/>
      <c r="G273" s="12"/>
      <c r="H273" s="214"/>
      <c r="I273" s="214"/>
      <c r="J273" s="214"/>
      <c r="K273" s="214"/>
      <c r="L273" s="12"/>
      <c r="M273" s="216"/>
      <c r="N273" s="216"/>
      <c r="O273" s="216"/>
      <c r="P273" s="12"/>
      <c r="Q273" s="12"/>
      <c r="R273" s="214"/>
      <c r="S273" s="12"/>
      <c r="T273" s="12"/>
      <c r="U273" s="704"/>
    </row>
    <row r="274" spans="2:21" ht="12.75" customHeight="1" x14ac:dyDescent="0.25">
      <c r="B274" s="12"/>
      <c r="C274" s="12"/>
      <c r="D274" s="12"/>
      <c r="E274" s="12"/>
      <c r="F274" s="12"/>
      <c r="G274" s="12"/>
      <c r="H274" s="214"/>
      <c r="I274" s="214"/>
      <c r="J274" s="214"/>
      <c r="K274" s="214"/>
      <c r="L274" s="12"/>
      <c r="M274" s="216"/>
      <c r="N274" s="216"/>
      <c r="O274" s="216"/>
      <c r="P274" s="12"/>
      <c r="Q274" s="12"/>
      <c r="R274" s="214"/>
      <c r="S274" s="12"/>
      <c r="T274" s="12"/>
      <c r="U274" s="704"/>
    </row>
    <row r="275" spans="2:21" ht="12.75" customHeight="1" x14ac:dyDescent="0.25">
      <c r="B275" s="12"/>
      <c r="C275" s="12"/>
      <c r="D275" s="12"/>
      <c r="E275" s="12"/>
      <c r="F275" s="12"/>
      <c r="G275" s="12"/>
      <c r="H275" s="214"/>
      <c r="I275" s="214"/>
      <c r="J275" s="214"/>
      <c r="K275" s="214"/>
      <c r="L275" s="12"/>
      <c r="M275" s="216"/>
      <c r="N275" s="216"/>
      <c r="O275" s="216"/>
      <c r="P275" s="12"/>
      <c r="Q275" s="12"/>
      <c r="R275" s="214"/>
      <c r="S275" s="12"/>
      <c r="T275" s="12"/>
      <c r="U275" s="704"/>
    </row>
    <row r="276" spans="2:21" ht="12.75" customHeight="1" x14ac:dyDescent="0.25">
      <c r="B276" s="12"/>
      <c r="C276" s="12"/>
      <c r="D276" s="12"/>
      <c r="E276" s="12"/>
      <c r="F276" s="12"/>
      <c r="G276" s="12"/>
      <c r="H276" s="214"/>
      <c r="I276" s="214"/>
      <c r="J276" s="214"/>
      <c r="K276" s="214"/>
      <c r="L276" s="12"/>
      <c r="M276" s="216"/>
      <c r="N276" s="216"/>
      <c r="O276" s="216"/>
      <c r="P276" s="12"/>
      <c r="Q276" s="12"/>
      <c r="R276" s="214"/>
      <c r="S276" s="12"/>
      <c r="T276" s="12"/>
      <c r="U276" s="704"/>
    </row>
    <row r="277" spans="2:21" ht="12.75" customHeight="1" x14ac:dyDescent="0.25">
      <c r="B277" s="12"/>
      <c r="C277" s="12"/>
      <c r="D277" s="12"/>
      <c r="E277" s="12"/>
      <c r="F277" s="12"/>
      <c r="G277" s="12"/>
      <c r="H277" s="214"/>
      <c r="I277" s="214"/>
      <c r="J277" s="214"/>
      <c r="K277" s="214"/>
      <c r="L277" s="12"/>
      <c r="M277" s="216"/>
      <c r="N277" s="216"/>
      <c r="O277" s="216"/>
      <c r="P277" s="12"/>
      <c r="Q277" s="12"/>
      <c r="R277" s="214"/>
      <c r="S277" s="12"/>
      <c r="T277" s="12"/>
      <c r="U277" s="704"/>
    </row>
    <row r="278" spans="2:21" ht="12.75" customHeight="1" x14ac:dyDescent="0.25">
      <c r="B278" s="12"/>
      <c r="C278" s="12"/>
      <c r="D278" s="12"/>
      <c r="E278" s="12"/>
      <c r="F278" s="12"/>
      <c r="G278" s="12"/>
      <c r="H278" s="214"/>
      <c r="I278" s="214"/>
      <c r="J278" s="214"/>
      <c r="K278" s="214"/>
      <c r="L278" s="12"/>
      <c r="M278" s="216"/>
      <c r="N278" s="216"/>
      <c r="O278" s="216"/>
      <c r="P278" s="12"/>
      <c r="Q278" s="12"/>
      <c r="R278" s="214"/>
      <c r="S278" s="12"/>
      <c r="T278" s="12"/>
      <c r="U278" s="704"/>
    </row>
    <row r="279" spans="2:21" ht="12.75" customHeight="1" x14ac:dyDescent="0.25">
      <c r="B279" s="12"/>
      <c r="C279" s="12"/>
      <c r="D279" s="12"/>
      <c r="E279" s="12"/>
      <c r="F279" s="12"/>
      <c r="G279" s="12"/>
      <c r="H279" s="214"/>
      <c r="I279" s="214"/>
      <c r="J279" s="214"/>
      <c r="K279" s="214"/>
      <c r="L279" s="12"/>
      <c r="M279" s="216"/>
      <c r="N279" s="216"/>
      <c r="O279" s="216"/>
      <c r="P279" s="12"/>
      <c r="Q279" s="12"/>
      <c r="R279" s="214"/>
      <c r="S279" s="12"/>
      <c r="T279" s="12"/>
      <c r="U279" s="704"/>
    </row>
    <row r="280" spans="2:21" ht="12.75" customHeight="1" x14ac:dyDescent="0.25">
      <c r="B280" s="12"/>
      <c r="C280" s="12"/>
      <c r="D280" s="12"/>
      <c r="E280" s="12"/>
      <c r="F280" s="12"/>
      <c r="G280" s="12"/>
      <c r="H280" s="214"/>
      <c r="I280" s="214"/>
      <c r="J280" s="214"/>
      <c r="K280" s="214"/>
      <c r="L280" s="12"/>
      <c r="M280" s="216"/>
      <c r="N280" s="216"/>
      <c r="O280" s="216"/>
      <c r="P280" s="12"/>
      <c r="Q280" s="12"/>
      <c r="R280" s="214"/>
      <c r="S280" s="12"/>
      <c r="T280" s="12"/>
      <c r="U280" s="704"/>
    </row>
    <row r="281" spans="2:21" ht="12.75" customHeight="1" x14ac:dyDescent="0.25">
      <c r="B281" s="12"/>
      <c r="C281" s="12"/>
      <c r="D281" s="12"/>
      <c r="E281" s="12"/>
      <c r="F281" s="12"/>
      <c r="G281" s="12"/>
      <c r="H281" s="214"/>
      <c r="I281" s="214"/>
      <c r="J281" s="214"/>
      <c r="K281" s="214"/>
      <c r="L281" s="12"/>
      <c r="M281" s="216"/>
      <c r="N281" s="216"/>
      <c r="O281" s="216"/>
      <c r="P281" s="12"/>
      <c r="Q281" s="12"/>
      <c r="R281" s="214"/>
      <c r="S281" s="12"/>
      <c r="T281" s="12"/>
      <c r="U281" s="704"/>
    </row>
    <row r="282" spans="2:21" ht="12.75" customHeight="1" x14ac:dyDescent="0.25">
      <c r="B282" s="12"/>
      <c r="C282" s="12"/>
      <c r="D282" s="12"/>
      <c r="E282" s="12"/>
      <c r="F282" s="12"/>
      <c r="G282" s="12"/>
      <c r="H282" s="214"/>
      <c r="I282" s="214"/>
      <c r="J282" s="214"/>
      <c r="K282" s="214"/>
      <c r="L282" s="12"/>
      <c r="M282" s="216"/>
      <c r="N282" s="216"/>
      <c r="O282" s="216"/>
      <c r="P282" s="12"/>
      <c r="Q282" s="12"/>
      <c r="R282" s="214"/>
      <c r="S282" s="12"/>
      <c r="T282" s="12"/>
      <c r="U282" s="704"/>
    </row>
    <row r="283" spans="2:21" ht="12.75" customHeight="1" x14ac:dyDescent="0.25">
      <c r="B283" s="12"/>
      <c r="C283" s="12"/>
      <c r="D283" s="12"/>
      <c r="E283" s="12"/>
      <c r="F283" s="12"/>
      <c r="G283" s="12"/>
      <c r="H283" s="214"/>
      <c r="I283" s="214"/>
      <c r="J283" s="214"/>
      <c r="K283" s="214"/>
      <c r="L283" s="12"/>
      <c r="M283" s="216"/>
      <c r="N283" s="216"/>
      <c r="O283" s="216"/>
      <c r="P283" s="12"/>
      <c r="Q283" s="12"/>
      <c r="R283" s="214"/>
      <c r="S283" s="12"/>
      <c r="T283" s="12"/>
      <c r="U283" s="704"/>
    </row>
    <row r="284" spans="2:21" ht="12.75" customHeight="1" x14ac:dyDescent="0.25">
      <c r="B284" s="12"/>
      <c r="C284" s="12"/>
      <c r="D284" s="12"/>
      <c r="E284" s="12"/>
      <c r="F284" s="12"/>
      <c r="G284" s="12"/>
      <c r="H284" s="214"/>
      <c r="I284" s="214"/>
      <c r="J284" s="214"/>
      <c r="K284" s="214"/>
      <c r="L284" s="12"/>
      <c r="M284" s="216"/>
      <c r="N284" s="216"/>
      <c r="O284" s="216"/>
      <c r="P284" s="12"/>
      <c r="Q284" s="12"/>
      <c r="R284" s="214"/>
      <c r="S284" s="12"/>
      <c r="T284" s="12"/>
      <c r="U284" s="704"/>
    </row>
    <row r="285" spans="2:21" ht="12.75" customHeight="1" x14ac:dyDescent="0.25">
      <c r="B285" s="12"/>
      <c r="C285" s="12"/>
      <c r="D285" s="12"/>
      <c r="E285" s="12"/>
      <c r="F285" s="12"/>
      <c r="G285" s="12"/>
      <c r="H285" s="214"/>
      <c r="I285" s="214"/>
      <c r="J285" s="214"/>
      <c r="K285" s="214"/>
      <c r="L285" s="12"/>
      <c r="M285" s="216"/>
      <c r="N285" s="216"/>
      <c r="O285" s="216"/>
      <c r="P285" s="12"/>
      <c r="Q285" s="12"/>
      <c r="R285" s="214"/>
      <c r="S285" s="12"/>
      <c r="T285" s="12"/>
      <c r="U285" s="704"/>
    </row>
    <row r="286" spans="2:21" ht="12.75" customHeight="1" x14ac:dyDescent="0.25">
      <c r="B286" s="12"/>
      <c r="C286" s="12"/>
      <c r="D286" s="12"/>
      <c r="E286" s="12"/>
      <c r="F286" s="12"/>
      <c r="G286" s="12"/>
      <c r="H286" s="214"/>
      <c r="I286" s="214"/>
      <c r="J286" s="214"/>
      <c r="K286" s="214"/>
      <c r="L286" s="12"/>
      <c r="M286" s="216"/>
      <c r="N286" s="216"/>
      <c r="O286" s="216"/>
      <c r="P286" s="12"/>
      <c r="Q286" s="12"/>
      <c r="R286" s="214"/>
      <c r="S286" s="12"/>
      <c r="T286" s="12"/>
      <c r="U286" s="704"/>
    </row>
    <row r="287" spans="2:21" ht="12.75" customHeight="1" x14ac:dyDescent="0.25">
      <c r="B287" s="12"/>
      <c r="C287" s="12"/>
      <c r="D287" s="12"/>
      <c r="E287" s="12"/>
      <c r="F287" s="12"/>
      <c r="G287" s="12"/>
      <c r="H287" s="214"/>
      <c r="I287" s="214"/>
      <c r="J287" s="214"/>
      <c r="K287" s="214"/>
      <c r="L287" s="12"/>
      <c r="M287" s="216"/>
      <c r="N287" s="216"/>
      <c r="O287" s="216"/>
      <c r="P287" s="12"/>
      <c r="Q287" s="12"/>
      <c r="R287" s="214"/>
      <c r="S287" s="12"/>
      <c r="T287" s="12"/>
      <c r="U287" s="704"/>
    </row>
    <row r="288" spans="2:21" ht="12.75" customHeight="1" x14ac:dyDescent="0.25">
      <c r="B288" s="12"/>
      <c r="C288" s="12"/>
      <c r="D288" s="12"/>
      <c r="E288" s="12"/>
      <c r="F288" s="12"/>
      <c r="G288" s="12"/>
      <c r="H288" s="214"/>
      <c r="I288" s="214"/>
      <c r="J288" s="214"/>
      <c r="K288" s="214"/>
      <c r="L288" s="12"/>
      <c r="M288" s="216"/>
      <c r="N288" s="216"/>
      <c r="O288" s="216"/>
      <c r="P288" s="12"/>
      <c r="Q288" s="12"/>
      <c r="R288" s="214"/>
      <c r="S288" s="12"/>
      <c r="T288" s="12"/>
      <c r="U288" s="704"/>
    </row>
    <row r="289" spans="2:21" ht="12.75" customHeight="1" x14ac:dyDescent="0.25">
      <c r="B289" s="12"/>
      <c r="C289" s="12"/>
      <c r="D289" s="12"/>
      <c r="E289" s="12"/>
      <c r="F289" s="12"/>
      <c r="G289" s="12"/>
      <c r="H289" s="214"/>
      <c r="I289" s="214"/>
      <c r="J289" s="214"/>
      <c r="K289" s="214"/>
      <c r="L289" s="12"/>
      <c r="M289" s="216"/>
      <c r="N289" s="216"/>
      <c r="O289" s="216"/>
      <c r="P289" s="12"/>
      <c r="Q289" s="12"/>
      <c r="R289" s="214"/>
      <c r="S289" s="12"/>
      <c r="T289" s="12"/>
      <c r="U289" s="704"/>
    </row>
    <row r="290" spans="2:21" ht="12.75" customHeight="1" x14ac:dyDescent="0.25">
      <c r="B290" s="12"/>
      <c r="C290" s="12"/>
      <c r="D290" s="12"/>
      <c r="E290" s="12"/>
      <c r="F290" s="12"/>
      <c r="G290" s="12"/>
      <c r="H290" s="214"/>
      <c r="I290" s="214"/>
      <c r="J290" s="214"/>
      <c r="K290" s="214"/>
      <c r="L290" s="12"/>
      <c r="M290" s="216"/>
      <c r="N290" s="216"/>
      <c r="O290" s="216"/>
      <c r="P290" s="12"/>
      <c r="Q290" s="12"/>
      <c r="R290" s="214"/>
      <c r="S290" s="12"/>
      <c r="T290" s="12"/>
      <c r="U290" s="704"/>
    </row>
    <row r="291" spans="2:21" ht="12.75" customHeight="1" x14ac:dyDescent="0.25">
      <c r="B291" s="12"/>
      <c r="C291" s="12"/>
      <c r="D291" s="12"/>
      <c r="E291" s="12"/>
      <c r="F291" s="12"/>
      <c r="G291" s="12"/>
      <c r="H291" s="214"/>
      <c r="I291" s="214"/>
      <c r="J291" s="214"/>
      <c r="K291" s="214"/>
      <c r="L291" s="12"/>
      <c r="M291" s="216"/>
      <c r="N291" s="216"/>
      <c r="O291" s="216"/>
      <c r="P291" s="12"/>
      <c r="Q291" s="12"/>
      <c r="R291" s="214"/>
      <c r="S291" s="12"/>
      <c r="T291" s="12"/>
      <c r="U291" s="704"/>
    </row>
    <row r="292" spans="2:21" ht="12.75" customHeight="1" x14ac:dyDescent="0.25">
      <c r="B292" s="12"/>
      <c r="C292" s="12"/>
      <c r="D292" s="12"/>
      <c r="E292" s="12"/>
      <c r="F292" s="12"/>
      <c r="G292" s="12"/>
      <c r="H292" s="214"/>
      <c r="I292" s="214"/>
      <c r="J292" s="214"/>
      <c r="K292" s="214"/>
      <c r="L292" s="12"/>
      <c r="M292" s="216"/>
      <c r="N292" s="216"/>
      <c r="O292" s="216"/>
      <c r="P292" s="12"/>
      <c r="Q292" s="12"/>
      <c r="R292" s="214"/>
      <c r="S292" s="12"/>
      <c r="T292" s="12"/>
      <c r="U292" s="704"/>
    </row>
    <row r="293" spans="2:21" ht="12.75" customHeight="1" x14ac:dyDescent="0.25">
      <c r="B293" s="12"/>
      <c r="C293" s="12"/>
      <c r="D293" s="12"/>
      <c r="E293" s="12"/>
      <c r="F293" s="12"/>
      <c r="G293" s="12"/>
      <c r="H293" s="214"/>
      <c r="I293" s="214"/>
      <c r="J293" s="214"/>
      <c r="K293" s="214"/>
      <c r="L293" s="12"/>
      <c r="M293" s="216"/>
      <c r="N293" s="216"/>
      <c r="O293" s="216"/>
      <c r="P293" s="12"/>
      <c r="Q293" s="12"/>
      <c r="R293" s="214"/>
      <c r="S293" s="12"/>
      <c r="T293" s="12"/>
      <c r="U293" s="704"/>
    </row>
    <row r="294" spans="2:21" ht="12.75" customHeight="1" x14ac:dyDescent="0.25">
      <c r="B294" s="12"/>
      <c r="C294" s="12"/>
      <c r="D294" s="12"/>
      <c r="E294" s="12"/>
      <c r="F294" s="12"/>
      <c r="G294" s="12"/>
      <c r="H294" s="214"/>
      <c r="I294" s="214"/>
      <c r="J294" s="214"/>
      <c r="K294" s="214"/>
      <c r="L294" s="12"/>
      <c r="M294" s="216"/>
      <c r="N294" s="216"/>
      <c r="O294" s="216"/>
      <c r="P294" s="12"/>
      <c r="Q294" s="12"/>
      <c r="R294" s="214"/>
      <c r="S294" s="12"/>
      <c r="T294" s="12"/>
      <c r="U294" s="704"/>
    </row>
    <row r="295" spans="2:21" ht="12.75" customHeight="1" x14ac:dyDescent="0.25">
      <c r="B295" s="12"/>
      <c r="C295" s="12"/>
      <c r="D295" s="12"/>
      <c r="E295" s="12"/>
      <c r="F295" s="12"/>
      <c r="G295" s="12"/>
      <c r="H295" s="214"/>
      <c r="I295" s="214"/>
      <c r="J295" s="214"/>
      <c r="K295" s="214"/>
      <c r="L295" s="12"/>
      <c r="M295" s="216"/>
      <c r="N295" s="216"/>
      <c r="O295" s="216"/>
      <c r="P295" s="12"/>
      <c r="Q295" s="12"/>
      <c r="R295" s="214"/>
      <c r="S295" s="12"/>
      <c r="T295" s="12"/>
      <c r="U295" s="704"/>
    </row>
    <row r="296" spans="2:21" ht="12.75" customHeight="1" x14ac:dyDescent="0.25">
      <c r="B296" s="12"/>
      <c r="C296" s="12"/>
      <c r="D296" s="12"/>
      <c r="E296" s="12"/>
      <c r="F296" s="12"/>
      <c r="G296" s="12"/>
      <c r="H296" s="214"/>
      <c r="I296" s="214"/>
      <c r="J296" s="214"/>
      <c r="K296" s="214"/>
      <c r="L296" s="12"/>
      <c r="M296" s="216"/>
      <c r="N296" s="216"/>
      <c r="O296" s="216"/>
      <c r="P296" s="12"/>
      <c r="Q296" s="12"/>
      <c r="R296" s="214"/>
      <c r="S296" s="12"/>
      <c r="T296" s="12"/>
      <c r="U296" s="704"/>
    </row>
    <row r="297" spans="2:21" ht="12.75" customHeight="1" x14ac:dyDescent="0.25">
      <c r="B297" s="12"/>
      <c r="C297" s="12"/>
      <c r="D297" s="12"/>
      <c r="E297" s="12"/>
      <c r="F297" s="12"/>
      <c r="G297" s="12"/>
      <c r="H297" s="214"/>
      <c r="I297" s="214"/>
      <c r="J297" s="214"/>
      <c r="K297" s="214"/>
      <c r="L297" s="12"/>
      <c r="M297" s="216"/>
      <c r="N297" s="216"/>
      <c r="O297" s="216"/>
      <c r="P297" s="12"/>
      <c r="Q297" s="12"/>
      <c r="R297" s="214"/>
      <c r="S297" s="12"/>
      <c r="T297" s="12"/>
      <c r="U297" s="704"/>
    </row>
    <row r="298" spans="2:21" ht="12.75" customHeight="1" x14ac:dyDescent="0.25">
      <c r="B298" s="12"/>
      <c r="C298" s="12"/>
      <c r="D298" s="12"/>
      <c r="E298" s="12"/>
      <c r="F298" s="12"/>
      <c r="G298" s="12"/>
      <c r="H298" s="214"/>
      <c r="I298" s="214"/>
      <c r="J298" s="214"/>
      <c r="K298" s="214"/>
      <c r="L298" s="12"/>
      <c r="M298" s="216"/>
      <c r="N298" s="216"/>
      <c r="O298" s="216"/>
      <c r="P298" s="12"/>
      <c r="Q298" s="12"/>
      <c r="R298" s="214"/>
      <c r="S298" s="12"/>
      <c r="T298" s="12"/>
      <c r="U298" s="704"/>
    </row>
    <row r="299" spans="2:21" ht="12.75" customHeight="1" x14ac:dyDescent="0.25">
      <c r="B299" s="12"/>
      <c r="C299" s="12"/>
      <c r="D299" s="12"/>
      <c r="E299" s="12"/>
      <c r="F299" s="12"/>
      <c r="G299" s="12"/>
      <c r="H299" s="214"/>
      <c r="I299" s="214"/>
      <c r="J299" s="214"/>
      <c r="K299" s="214"/>
      <c r="L299" s="12"/>
      <c r="M299" s="216"/>
      <c r="N299" s="216"/>
      <c r="O299" s="216"/>
      <c r="P299" s="12"/>
      <c r="Q299" s="12"/>
      <c r="R299" s="214"/>
      <c r="S299" s="12"/>
      <c r="T299" s="12"/>
      <c r="U299" s="704"/>
    </row>
    <row r="300" spans="2:21" ht="12.75" customHeight="1" x14ac:dyDescent="0.25">
      <c r="B300" s="12"/>
      <c r="C300" s="12"/>
      <c r="D300" s="12"/>
      <c r="E300" s="12"/>
      <c r="F300" s="12"/>
      <c r="G300" s="12"/>
      <c r="H300" s="214"/>
      <c r="I300" s="214"/>
      <c r="J300" s="214"/>
      <c r="K300" s="214"/>
      <c r="L300" s="12"/>
      <c r="M300" s="216"/>
      <c r="N300" s="216"/>
      <c r="O300" s="216"/>
      <c r="P300" s="12"/>
      <c r="Q300" s="12"/>
      <c r="R300" s="214"/>
      <c r="S300" s="12"/>
      <c r="T300" s="12"/>
      <c r="U300" s="704"/>
    </row>
    <row r="301" spans="2:21" ht="12.75" customHeight="1" x14ac:dyDescent="0.25">
      <c r="B301" s="12"/>
      <c r="C301" s="12"/>
      <c r="D301" s="12"/>
      <c r="E301" s="12"/>
      <c r="F301" s="12"/>
      <c r="G301" s="12"/>
      <c r="H301" s="214"/>
      <c r="I301" s="214"/>
      <c r="J301" s="214"/>
      <c r="K301" s="214"/>
      <c r="L301" s="12"/>
      <c r="M301" s="216"/>
      <c r="N301" s="216"/>
      <c r="O301" s="216"/>
      <c r="P301" s="12"/>
      <c r="Q301" s="12"/>
      <c r="R301" s="214"/>
      <c r="S301" s="12"/>
      <c r="T301" s="12"/>
      <c r="U301" s="704"/>
    </row>
    <row r="302" spans="2:21" ht="12.75" customHeight="1" x14ac:dyDescent="0.25">
      <c r="B302" s="12"/>
      <c r="C302" s="12"/>
      <c r="D302" s="12"/>
      <c r="E302" s="12"/>
      <c r="F302" s="12"/>
      <c r="G302" s="12"/>
      <c r="H302" s="214"/>
      <c r="I302" s="214"/>
      <c r="J302" s="214"/>
      <c r="K302" s="214"/>
      <c r="L302" s="12"/>
      <c r="M302" s="216"/>
      <c r="N302" s="216"/>
      <c r="O302" s="216"/>
      <c r="P302" s="12"/>
      <c r="Q302" s="12"/>
      <c r="R302" s="214"/>
      <c r="S302" s="12"/>
      <c r="T302" s="12"/>
      <c r="U302" s="704"/>
    </row>
    <row r="303" spans="2:21" ht="12.75" customHeight="1" x14ac:dyDescent="0.25">
      <c r="B303" s="12"/>
      <c r="C303" s="12"/>
      <c r="D303" s="12"/>
      <c r="E303" s="12"/>
      <c r="F303" s="12"/>
      <c r="G303" s="12"/>
      <c r="H303" s="214"/>
      <c r="I303" s="214"/>
      <c r="J303" s="214"/>
      <c r="K303" s="214"/>
      <c r="L303" s="12"/>
      <c r="M303" s="216"/>
      <c r="N303" s="216"/>
      <c r="O303" s="216"/>
      <c r="P303" s="12"/>
      <c r="Q303" s="12"/>
      <c r="R303" s="214"/>
      <c r="S303" s="12"/>
      <c r="T303" s="12"/>
      <c r="U303" s="704"/>
    </row>
    <row r="304" spans="2:21" ht="12.75" customHeight="1" x14ac:dyDescent="0.25">
      <c r="B304" s="12"/>
      <c r="C304" s="12"/>
      <c r="D304" s="12"/>
      <c r="E304" s="12"/>
      <c r="F304" s="12"/>
      <c r="G304" s="12"/>
      <c r="H304" s="214"/>
      <c r="I304" s="214"/>
      <c r="J304" s="214"/>
      <c r="K304" s="214"/>
      <c r="L304" s="12"/>
      <c r="M304" s="216"/>
      <c r="N304" s="216"/>
      <c r="O304" s="216"/>
      <c r="P304" s="12"/>
      <c r="Q304" s="12"/>
      <c r="R304" s="214"/>
      <c r="S304" s="12"/>
      <c r="T304" s="12"/>
      <c r="U304" s="704"/>
    </row>
    <row r="305" spans="2:21" ht="12.75" customHeight="1" x14ac:dyDescent="0.25">
      <c r="B305" s="12"/>
      <c r="C305" s="12"/>
      <c r="D305" s="12"/>
      <c r="E305" s="12"/>
      <c r="F305" s="12"/>
      <c r="G305" s="12"/>
      <c r="H305" s="214"/>
      <c r="I305" s="214"/>
      <c r="J305" s="214"/>
      <c r="K305" s="214"/>
      <c r="L305" s="12"/>
      <c r="M305" s="216"/>
      <c r="N305" s="216"/>
      <c r="O305" s="216"/>
      <c r="P305" s="12"/>
      <c r="Q305" s="12"/>
      <c r="R305" s="214"/>
      <c r="S305" s="12"/>
      <c r="T305" s="12"/>
      <c r="U305" s="704"/>
    </row>
    <row r="306" spans="2:21" ht="12.75" customHeight="1" x14ac:dyDescent="0.25">
      <c r="B306" s="12"/>
      <c r="C306" s="12"/>
      <c r="D306" s="12"/>
      <c r="E306" s="12"/>
      <c r="F306" s="12"/>
      <c r="G306" s="12"/>
      <c r="H306" s="214"/>
      <c r="I306" s="214"/>
      <c r="J306" s="214"/>
      <c r="K306" s="214"/>
      <c r="L306" s="12"/>
      <c r="M306" s="216"/>
      <c r="N306" s="216"/>
      <c r="O306" s="216"/>
      <c r="P306" s="12"/>
      <c r="Q306" s="12"/>
      <c r="R306" s="214"/>
      <c r="S306" s="12"/>
      <c r="T306" s="12"/>
      <c r="U306" s="704"/>
    </row>
    <row r="307" spans="2:21" ht="12.75" customHeight="1" x14ac:dyDescent="0.25">
      <c r="B307" s="12"/>
      <c r="C307" s="12"/>
      <c r="D307" s="12"/>
      <c r="E307" s="12"/>
      <c r="F307" s="12"/>
      <c r="G307" s="12"/>
      <c r="H307" s="214"/>
      <c r="I307" s="214"/>
      <c r="J307" s="214"/>
      <c r="K307" s="214"/>
      <c r="L307" s="12"/>
      <c r="M307" s="216"/>
      <c r="N307" s="216"/>
      <c r="O307" s="216"/>
      <c r="P307" s="12"/>
      <c r="Q307" s="12"/>
      <c r="R307" s="214"/>
      <c r="S307" s="12"/>
      <c r="T307" s="12"/>
      <c r="U307" s="704"/>
    </row>
    <row r="308" spans="2:21" ht="12.75" customHeight="1" x14ac:dyDescent="0.25">
      <c r="B308" s="12"/>
      <c r="C308" s="12"/>
      <c r="D308" s="12"/>
      <c r="E308" s="12"/>
      <c r="F308" s="12"/>
      <c r="G308" s="12"/>
      <c r="H308" s="214"/>
      <c r="I308" s="214"/>
      <c r="J308" s="214"/>
      <c r="K308" s="214"/>
      <c r="L308" s="12"/>
      <c r="M308" s="216"/>
      <c r="N308" s="216"/>
      <c r="O308" s="216"/>
      <c r="P308" s="12"/>
      <c r="Q308" s="12"/>
      <c r="R308" s="214"/>
      <c r="S308" s="12"/>
      <c r="T308" s="12"/>
      <c r="U308" s="704"/>
    </row>
    <row r="309" spans="2:21" ht="12.75" customHeight="1" x14ac:dyDescent="0.25">
      <c r="B309" s="12"/>
      <c r="C309" s="12"/>
      <c r="D309" s="12"/>
      <c r="E309" s="12"/>
      <c r="F309" s="12"/>
      <c r="G309" s="12"/>
      <c r="H309" s="214"/>
      <c r="I309" s="214"/>
      <c r="J309" s="214"/>
      <c r="K309" s="214"/>
      <c r="L309" s="12"/>
      <c r="M309" s="216"/>
      <c r="N309" s="216"/>
      <c r="O309" s="216"/>
      <c r="P309" s="12"/>
      <c r="Q309" s="12"/>
      <c r="R309" s="214"/>
      <c r="S309" s="12"/>
      <c r="T309" s="12"/>
      <c r="U309" s="704"/>
    </row>
    <row r="310" spans="2:21" ht="12.75" customHeight="1" x14ac:dyDescent="0.25">
      <c r="B310" s="12"/>
      <c r="C310" s="12"/>
      <c r="D310" s="12"/>
      <c r="E310" s="12"/>
      <c r="F310" s="12"/>
      <c r="G310" s="12"/>
      <c r="H310" s="214"/>
      <c r="I310" s="214"/>
      <c r="J310" s="214"/>
      <c r="K310" s="214"/>
      <c r="L310" s="12"/>
      <c r="M310" s="216"/>
      <c r="N310" s="216"/>
      <c r="O310" s="216"/>
      <c r="P310" s="12"/>
      <c r="Q310" s="12"/>
      <c r="R310" s="214"/>
      <c r="S310" s="12"/>
      <c r="T310" s="12"/>
      <c r="U310" s="704"/>
    </row>
    <row r="311" spans="2:21" ht="12.75" customHeight="1" x14ac:dyDescent="0.25">
      <c r="B311" s="12"/>
      <c r="C311" s="12"/>
      <c r="D311" s="12"/>
      <c r="E311" s="12"/>
      <c r="F311" s="12"/>
      <c r="G311" s="12"/>
      <c r="H311" s="214"/>
      <c r="I311" s="214"/>
      <c r="J311" s="214"/>
      <c r="K311" s="214"/>
      <c r="L311" s="12"/>
      <c r="M311" s="216"/>
      <c r="N311" s="216"/>
      <c r="O311" s="216"/>
      <c r="P311" s="12"/>
      <c r="Q311" s="12"/>
      <c r="R311" s="214"/>
      <c r="S311" s="12"/>
      <c r="T311" s="12"/>
      <c r="U311" s="704"/>
    </row>
    <row r="312" spans="2:21" ht="12.75" customHeight="1" x14ac:dyDescent="0.25">
      <c r="B312" s="12"/>
      <c r="C312" s="12"/>
      <c r="D312" s="12"/>
      <c r="E312" s="12"/>
      <c r="F312" s="12"/>
      <c r="G312" s="12"/>
      <c r="H312" s="214"/>
      <c r="I312" s="214"/>
      <c r="J312" s="214"/>
      <c r="K312" s="214"/>
      <c r="L312" s="12"/>
      <c r="M312" s="216"/>
      <c r="N312" s="216"/>
      <c r="O312" s="216"/>
      <c r="P312" s="12"/>
      <c r="Q312" s="12"/>
      <c r="R312" s="214"/>
      <c r="S312" s="12"/>
      <c r="T312" s="12"/>
      <c r="U312" s="704"/>
    </row>
    <row r="313" spans="2:21" ht="12.75" customHeight="1" x14ac:dyDescent="0.25">
      <c r="B313" s="12"/>
      <c r="C313" s="12"/>
      <c r="D313" s="12"/>
      <c r="E313" s="12"/>
      <c r="F313" s="12"/>
      <c r="G313" s="12"/>
      <c r="H313" s="214"/>
      <c r="I313" s="214"/>
      <c r="J313" s="214"/>
      <c r="K313" s="214"/>
      <c r="L313" s="12"/>
      <c r="M313" s="216"/>
      <c r="N313" s="216"/>
      <c r="O313" s="216"/>
      <c r="P313" s="12"/>
      <c r="Q313" s="12"/>
      <c r="R313" s="214"/>
      <c r="S313" s="12"/>
      <c r="T313" s="12"/>
      <c r="U313" s="704"/>
    </row>
    <row r="314" spans="2:21" ht="12.75" customHeight="1" x14ac:dyDescent="0.25">
      <c r="B314" s="12"/>
      <c r="C314" s="12"/>
      <c r="D314" s="12"/>
      <c r="E314" s="12"/>
      <c r="F314" s="12"/>
      <c r="G314" s="12"/>
      <c r="H314" s="214"/>
      <c r="I314" s="214"/>
      <c r="J314" s="214"/>
      <c r="K314" s="214"/>
      <c r="L314" s="12"/>
      <c r="M314" s="216"/>
      <c r="N314" s="216"/>
      <c r="O314" s="216"/>
      <c r="P314" s="12"/>
      <c r="Q314" s="12"/>
      <c r="R314" s="214"/>
      <c r="S314" s="12"/>
      <c r="T314" s="12"/>
      <c r="U314" s="704"/>
    </row>
    <row r="315" spans="2:21" ht="12.75" customHeight="1" x14ac:dyDescent="0.25">
      <c r="B315" s="12"/>
      <c r="C315" s="12"/>
      <c r="D315" s="12"/>
      <c r="E315" s="12"/>
      <c r="F315" s="12"/>
      <c r="G315" s="12"/>
      <c r="H315" s="214"/>
      <c r="I315" s="214"/>
      <c r="J315" s="214"/>
      <c r="K315" s="214"/>
      <c r="L315" s="12"/>
      <c r="M315" s="216"/>
      <c r="N315" s="216"/>
      <c r="O315" s="216"/>
      <c r="P315" s="12"/>
      <c r="Q315" s="12"/>
      <c r="R315" s="214"/>
      <c r="S315" s="12"/>
      <c r="T315" s="12"/>
      <c r="U315" s="704"/>
    </row>
    <row r="316" spans="2:21" ht="12.75" customHeight="1" x14ac:dyDescent="0.25">
      <c r="B316" s="12"/>
      <c r="C316" s="12"/>
      <c r="D316" s="12"/>
      <c r="E316" s="12"/>
      <c r="F316" s="12"/>
      <c r="G316" s="12"/>
      <c r="H316" s="214"/>
      <c r="I316" s="214"/>
      <c r="J316" s="214"/>
      <c r="K316" s="214"/>
      <c r="L316" s="12"/>
      <c r="M316" s="216"/>
      <c r="N316" s="216"/>
      <c r="O316" s="216"/>
      <c r="P316" s="12"/>
      <c r="Q316" s="12"/>
      <c r="R316" s="214"/>
      <c r="S316" s="12"/>
      <c r="T316" s="12"/>
      <c r="U316" s="704"/>
    </row>
    <row r="317" spans="2:21" ht="12.75" customHeight="1" x14ac:dyDescent="0.25">
      <c r="B317" s="12"/>
      <c r="C317" s="12"/>
      <c r="D317" s="12"/>
      <c r="E317" s="12"/>
      <c r="F317" s="12"/>
      <c r="G317" s="12"/>
      <c r="H317" s="214"/>
      <c r="I317" s="214"/>
      <c r="J317" s="214"/>
      <c r="K317" s="214"/>
      <c r="L317" s="12"/>
      <c r="M317" s="216"/>
      <c r="N317" s="216"/>
      <c r="O317" s="216"/>
      <c r="P317" s="12"/>
      <c r="Q317" s="12"/>
      <c r="R317" s="214"/>
      <c r="S317" s="12"/>
      <c r="T317" s="12"/>
      <c r="U317" s="704"/>
    </row>
    <row r="318" spans="2:21" ht="12.75" customHeight="1" x14ac:dyDescent="0.25">
      <c r="B318" s="12"/>
      <c r="C318" s="12"/>
      <c r="D318" s="12"/>
      <c r="E318" s="12"/>
      <c r="F318" s="12"/>
      <c r="G318" s="12"/>
      <c r="H318" s="214"/>
      <c r="I318" s="214"/>
      <c r="J318" s="214"/>
      <c r="K318" s="214"/>
      <c r="L318" s="12"/>
      <c r="M318" s="216"/>
      <c r="N318" s="216"/>
      <c r="O318" s="216"/>
      <c r="P318" s="12"/>
      <c r="Q318" s="12"/>
      <c r="R318" s="214"/>
      <c r="S318" s="12"/>
      <c r="T318" s="12"/>
      <c r="U318" s="704"/>
    </row>
    <row r="319" spans="2:21" ht="12.75" customHeight="1" x14ac:dyDescent="0.25">
      <c r="B319" s="12"/>
      <c r="C319" s="12"/>
      <c r="D319" s="12"/>
      <c r="E319" s="12"/>
      <c r="F319" s="12"/>
      <c r="G319" s="12"/>
      <c r="H319" s="214"/>
      <c r="I319" s="214"/>
      <c r="J319" s="214"/>
      <c r="K319" s="214"/>
      <c r="L319" s="12"/>
      <c r="M319" s="216"/>
      <c r="N319" s="216"/>
      <c r="O319" s="216"/>
      <c r="P319" s="12"/>
      <c r="Q319" s="12"/>
      <c r="R319" s="214"/>
      <c r="S319" s="12"/>
      <c r="T319" s="12"/>
      <c r="U319" s="704"/>
    </row>
    <row r="320" spans="2:21" ht="12.75" customHeight="1" x14ac:dyDescent="0.25">
      <c r="B320" s="12"/>
      <c r="C320" s="12"/>
      <c r="D320" s="12"/>
      <c r="E320" s="12"/>
      <c r="F320" s="12"/>
      <c r="G320" s="12"/>
      <c r="H320" s="214"/>
      <c r="I320" s="214"/>
      <c r="J320" s="214"/>
      <c r="K320" s="214"/>
      <c r="L320" s="12"/>
      <c r="M320" s="216"/>
      <c r="N320" s="216"/>
      <c r="O320" s="216"/>
      <c r="P320" s="12"/>
      <c r="Q320" s="12"/>
      <c r="R320" s="214"/>
      <c r="S320" s="12"/>
      <c r="T320" s="12"/>
      <c r="U320" s="704"/>
    </row>
    <row r="321" spans="2:21" ht="12.75" customHeight="1" x14ac:dyDescent="0.25">
      <c r="B321" s="12"/>
      <c r="C321" s="12"/>
      <c r="D321" s="12"/>
      <c r="E321" s="12"/>
      <c r="F321" s="12"/>
      <c r="G321" s="12"/>
      <c r="H321" s="214"/>
      <c r="I321" s="214"/>
      <c r="J321" s="214"/>
      <c r="K321" s="214"/>
      <c r="L321" s="12"/>
      <c r="M321" s="216"/>
      <c r="N321" s="216"/>
      <c r="O321" s="216"/>
      <c r="P321" s="12"/>
      <c r="Q321" s="12"/>
      <c r="R321" s="214"/>
      <c r="S321" s="12"/>
      <c r="T321" s="12"/>
      <c r="U321" s="704"/>
    </row>
    <row r="322" spans="2:21" ht="12.75" customHeight="1" x14ac:dyDescent="0.25">
      <c r="B322" s="12"/>
      <c r="C322" s="12"/>
      <c r="D322" s="12"/>
      <c r="E322" s="12"/>
      <c r="F322" s="12"/>
      <c r="G322" s="12"/>
      <c r="H322" s="214"/>
      <c r="I322" s="214"/>
      <c r="J322" s="214"/>
      <c r="K322" s="214"/>
      <c r="L322" s="12"/>
      <c r="M322" s="216"/>
      <c r="N322" s="216"/>
      <c r="O322" s="216"/>
      <c r="P322" s="12"/>
      <c r="Q322" s="12"/>
      <c r="R322" s="214"/>
      <c r="S322" s="12"/>
      <c r="T322" s="12"/>
      <c r="U322" s="704"/>
    </row>
    <row r="323" spans="2:21" ht="12.75" customHeight="1" x14ac:dyDescent="0.25">
      <c r="B323" s="12"/>
      <c r="C323" s="12"/>
      <c r="D323" s="12"/>
      <c r="E323" s="12"/>
      <c r="F323" s="12"/>
      <c r="G323" s="12"/>
      <c r="H323" s="214"/>
      <c r="I323" s="214"/>
      <c r="J323" s="214"/>
      <c r="K323" s="214"/>
      <c r="L323" s="12"/>
      <c r="M323" s="216"/>
      <c r="N323" s="216"/>
      <c r="O323" s="216"/>
      <c r="P323" s="12"/>
      <c r="Q323" s="12"/>
      <c r="R323" s="214"/>
      <c r="S323" s="12"/>
      <c r="T323" s="12"/>
      <c r="U323" s="704"/>
    </row>
    <row r="324" spans="2:21" ht="12.75" customHeight="1" x14ac:dyDescent="0.25">
      <c r="B324" s="12"/>
      <c r="C324" s="12"/>
      <c r="D324" s="12"/>
      <c r="E324" s="12"/>
      <c r="F324" s="12"/>
      <c r="G324" s="12"/>
      <c r="H324" s="214"/>
      <c r="I324" s="214"/>
      <c r="J324" s="214"/>
      <c r="K324" s="214"/>
      <c r="L324" s="12"/>
      <c r="M324" s="216"/>
      <c r="N324" s="216"/>
      <c r="O324" s="216"/>
      <c r="P324" s="12"/>
      <c r="Q324" s="12"/>
      <c r="R324" s="214"/>
      <c r="S324" s="12"/>
      <c r="T324" s="12"/>
      <c r="U324" s="704"/>
    </row>
    <row r="325" spans="2:21" ht="12.75" customHeight="1" x14ac:dyDescent="0.25">
      <c r="B325" s="12"/>
      <c r="C325" s="12"/>
      <c r="D325" s="12"/>
      <c r="E325" s="12"/>
      <c r="F325" s="12"/>
      <c r="G325" s="12"/>
      <c r="H325" s="214"/>
      <c r="I325" s="214"/>
      <c r="J325" s="214"/>
      <c r="K325" s="214"/>
      <c r="L325" s="12"/>
      <c r="M325" s="216"/>
      <c r="N325" s="216"/>
      <c r="O325" s="216"/>
      <c r="P325" s="12"/>
      <c r="Q325" s="12"/>
      <c r="R325" s="214"/>
      <c r="S325" s="12"/>
      <c r="T325" s="12"/>
      <c r="U325" s="704"/>
    </row>
    <row r="326" spans="2:21" ht="12.75" customHeight="1" x14ac:dyDescent="0.25">
      <c r="B326" s="12"/>
      <c r="C326" s="12"/>
      <c r="D326" s="12"/>
      <c r="E326" s="12"/>
      <c r="F326" s="12"/>
      <c r="G326" s="12"/>
      <c r="H326" s="214"/>
      <c r="I326" s="214"/>
      <c r="J326" s="214"/>
      <c r="K326" s="214"/>
      <c r="L326" s="12"/>
      <c r="M326" s="216"/>
      <c r="N326" s="216"/>
      <c r="O326" s="216"/>
      <c r="P326" s="12"/>
      <c r="Q326" s="12"/>
      <c r="R326" s="214"/>
      <c r="S326" s="12"/>
      <c r="T326" s="12"/>
      <c r="U326" s="704"/>
    </row>
    <row r="327" spans="2:21" ht="12.75" customHeight="1" x14ac:dyDescent="0.25">
      <c r="B327" s="12"/>
      <c r="C327" s="12"/>
      <c r="D327" s="12"/>
      <c r="E327" s="12"/>
      <c r="F327" s="12"/>
      <c r="G327" s="12"/>
      <c r="H327" s="214"/>
      <c r="I327" s="214"/>
      <c r="J327" s="214"/>
      <c r="K327" s="214"/>
      <c r="L327" s="12"/>
      <c r="M327" s="216"/>
      <c r="N327" s="216"/>
      <c r="O327" s="216"/>
      <c r="P327" s="12"/>
      <c r="Q327" s="12"/>
      <c r="R327" s="214"/>
      <c r="S327" s="12"/>
      <c r="T327" s="12"/>
      <c r="U327" s="704"/>
    </row>
    <row r="328" spans="2:21" ht="12.75" customHeight="1" x14ac:dyDescent="0.25">
      <c r="B328" s="12"/>
      <c r="C328" s="12"/>
      <c r="D328" s="12"/>
      <c r="E328" s="12"/>
      <c r="F328" s="12"/>
      <c r="G328" s="12"/>
      <c r="H328" s="214"/>
      <c r="I328" s="214"/>
      <c r="J328" s="214"/>
      <c r="K328" s="214"/>
      <c r="L328" s="12"/>
      <c r="M328" s="216"/>
      <c r="N328" s="216"/>
      <c r="O328" s="216"/>
      <c r="P328" s="12"/>
      <c r="Q328" s="12"/>
      <c r="R328" s="214"/>
      <c r="S328" s="12"/>
      <c r="T328" s="12"/>
      <c r="U328" s="704"/>
    </row>
    <row r="329" spans="2:21" ht="12.75" customHeight="1" x14ac:dyDescent="0.25">
      <c r="B329" s="12"/>
      <c r="C329" s="12"/>
      <c r="D329" s="12"/>
      <c r="E329" s="12"/>
      <c r="F329" s="12"/>
      <c r="G329" s="12"/>
      <c r="H329" s="214"/>
      <c r="I329" s="214"/>
      <c r="J329" s="214"/>
      <c r="K329" s="214"/>
      <c r="L329" s="12"/>
      <c r="M329" s="216"/>
      <c r="N329" s="216"/>
      <c r="O329" s="216"/>
      <c r="P329" s="12"/>
      <c r="Q329" s="12"/>
      <c r="R329" s="214"/>
      <c r="S329" s="12"/>
      <c r="T329" s="12"/>
      <c r="U329" s="704"/>
    </row>
    <row r="330" spans="2:21" ht="12.75" customHeight="1" x14ac:dyDescent="0.25">
      <c r="B330" s="12"/>
      <c r="C330" s="12"/>
      <c r="D330" s="12"/>
      <c r="E330" s="12"/>
      <c r="F330" s="12"/>
      <c r="G330" s="12"/>
      <c r="H330" s="214"/>
      <c r="I330" s="214"/>
      <c r="J330" s="214"/>
      <c r="K330" s="214"/>
      <c r="L330" s="12"/>
      <c r="M330" s="216"/>
      <c r="N330" s="216"/>
      <c r="O330" s="216"/>
      <c r="P330" s="12"/>
      <c r="Q330" s="12"/>
      <c r="R330" s="214"/>
      <c r="S330" s="12"/>
      <c r="T330" s="12"/>
      <c r="U330" s="704"/>
    </row>
    <row r="331" spans="2:21" ht="12.75" customHeight="1" x14ac:dyDescent="0.25">
      <c r="B331" s="12"/>
      <c r="C331" s="12"/>
      <c r="D331" s="12"/>
      <c r="E331" s="12"/>
      <c r="F331" s="12"/>
      <c r="G331" s="12"/>
      <c r="H331" s="214"/>
      <c r="I331" s="214"/>
      <c r="J331" s="214"/>
      <c r="K331" s="214"/>
      <c r="L331" s="12"/>
      <c r="M331" s="216"/>
      <c r="N331" s="216"/>
      <c r="O331" s="216"/>
      <c r="P331" s="12"/>
      <c r="Q331" s="12"/>
      <c r="R331" s="214"/>
      <c r="S331" s="12"/>
      <c r="T331" s="12"/>
      <c r="U331" s="704"/>
    </row>
    <row r="332" spans="2:21" ht="12.75" customHeight="1" x14ac:dyDescent="0.25">
      <c r="B332" s="12"/>
      <c r="C332" s="12"/>
      <c r="D332" s="12"/>
      <c r="E332" s="12"/>
      <c r="F332" s="12"/>
      <c r="G332" s="12"/>
      <c r="H332" s="214"/>
      <c r="I332" s="214"/>
      <c r="J332" s="214"/>
      <c r="K332" s="214"/>
      <c r="L332" s="12"/>
      <c r="M332" s="216"/>
      <c r="N332" s="216"/>
      <c r="O332" s="216"/>
      <c r="P332" s="12"/>
      <c r="Q332" s="12"/>
      <c r="R332" s="214"/>
      <c r="S332" s="12"/>
      <c r="T332" s="12"/>
      <c r="U332" s="704"/>
    </row>
    <row r="333" spans="2:21" ht="12.75" customHeight="1" x14ac:dyDescent="0.25">
      <c r="B333" s="12"/>
      <c r="C333" s="12"/>
      <c r="D333" s="12"/>
      <c r="E333" s="12"/>
      <c r="F333" s="12"/>
      <c r="G333" s="12"/>
      <c r="H333" s="214"/>
      <c r="I333" s="214"/>
      <c r="J333" s="214"/>
      <c r="K333" s="214"/>
      <c r="L333" s="12"/>
      <c r="M333" s="216"/>
      <c r="N333" s="216"/>
      <c r="O333" s="216"/>
      <c r="P333" s="12"/>
      <c r="Q333" s="12"/>
      <c r="R333" s="214"/>
      <c r="S333" s="12"/>
      <c r="T333" s="12"/>
      <c r="U333" s="704"/>
    </row>
    <row r="334" spans="2:21" ht="12.75" customHeight="1" x14ac:dyDescent="0.25">
      <c r="B334" s="12"/>
      <c r="C334" s="12"/>
      <c r="D334" s="12"/>
      <c r="E334" s="12"/>
      <c r="F334" s="12"/>
      <c r="G334" s="12"/>
      <c r="H334" s="214"/>
      <c r="I334" s="214"/>
      <c r="J334" s="214"/>
      <c r="K334" s="214"/>
      <c r="L334" s="12"/>
      <c r="M334" s="216"/>
      <c r="N334" s="216"/>
      <c r="O334" s="216"/>
      <c r="P334" s="12"/>
      <c r="Q334" s="12"/>
      <c r="R334" s="214"/>
      <c r="S334" s="12"/>
      <c r="T334" s="12"/>
      <c r="U334" s="704"/>
    </row>
    <row r="335" spans="2:21" ht="12.75" customHeight="1" x14ac:dyDescent="0.25">
      <c r="B335" s="12"/>
      <c r="C335" s="12"/>
      <c r="D335" s="12"/>
      <c r="E335" s="12"/>
      <c r="F335" s="12"/>
      <c r="G335" s="12"/>
      <c r="H335" s="214"/>
      <c r="I335" s="214"/>
      <c r="J335" s="214"/>
      <c r="K335" s="214"/>
      <c r="L335" s="12"/>
      <c r="M335" s="216"/>
      <c r="N335" s="216"/>
      <c r="O335" s="216"/>
      <c r="P335" s="12"/>
      <c r="Q335" s="12"/>
      <c r="R335" s="214"/>
      <c r="S335" s="12"/>
      <c r="T335" s="12"/>
      <c r="U335" s="704"/>
    </row>
    <row r="336" spans="2:21" ht="12.75" customHeight="1" x14ac:dyDescent="0.25">
      <c r="B336" s="12"/>
      <c r="C336" s="12"/>
      <c r="D336" s="12"/>
      <c r="E336" s="12"/>
      <c r="F336" s="12"/>
      <c r="G336" s="12"/>
      <c r="H336" s="214"/>
      <c r="I336" s="214"/>
      <c r="J336" s="214"/>
      <c r="K336" s="214"/>
      <c r="L336" s="12"/>
      <c r="M336" s="216"/>
      <c r="N336" s="216"/>
      <c r="O336" s="216"/>
      <c r="P336" s="12"/>
      <c r="Q336" s="12"/>
      <c r="R336" s="214"/>
      <c r="S336" s="12"/>
      <c r="T336" s="12"/>
      <c r="U336" s="704"/>
    </row>
    <row r="337" spans="2:21" ht="12.75" customHeight="1" x14ac:dyDescent="0.25">
      <c r="B337" s="12"/>
      <c r="C337" s="12"/>
      <c r="D337" s="12"/>
      <c r="E337" s="12"/>
      <c r="F337" s="12"/>
      <c r="G337" s="12"/>
      <c r="H337" s="214"/>
      <c r="I337" s="214"/>
      <c r="J337" s="214"/>
      <c r="K337" s="214"/>
      <c r="L337" s="12"/>
      <c r="M337" s="216"/>
      <c r="N337" s="216"/>
      <c r="O337" s="216"/>
      <c r="P337" s="12"/>
      <c r="Q337" s="12"/>
      <c r="R337" s="214"/>
      <c r="S337" s="12"/>
      <c r="T337" s="12"/>
      <c r="U337" s="704"/>
    </row>
    <row r="338" spans="2:21" ht="12.75" customHeight="1" x14ac:dyDescent="0.25">
      <c r="B338" s="12"/>
      <c r="C338" s="12"/>
      <c r="D338" s="12"/>
      <c r="E338" s="12"/>
      <c r="F338" s="12"/>
      <c r="G338" s="12"/>
      <c r="H338" s="214"/>
      <c r="I338" s="214"/>
      <c r="J338" s="214"/>
      <c r="K338" s="214"/>
      <c r="L338" s="12"/>
      <c r="M338" s="216"/>
      <c r="N338" s="216"/>
      <c r="O338" s="216"/>
      <c r="P338" s="12"/>
      <c r="Q338" s="12"/>
      <c r="R338" s="214"/>
      <c r="S338" s="12"/>
      <c r="T338" s="12"/>
      <c r="U338" s="704"/>
    </row>
    <row r="339" spans="2:21" ht="12.75" customHeight="1" x14ac:dyDescent="0.25">
      <c r="B339" s="12"/>
      <c r="C339" s="12"/>
      <c r="D339" s="12"/>
      <c r="E339" s="12"/>
      <c r="F339" s="12"/>
      <c r="G339" s="12"/>
      <c r="H339" s="214"/>
      <c r="I339" s="214"/>
      <c r="J339" s="214"/>
      <c r="K339" s="214"/>
      <c r="L339" s="12"/>
      <c r="M339" s="216"/>
      <c r="N339" s="216"/>
      <c r="O339" s="216"/>
      <c r="P339" s="12"/>
      <c r="Q339" s="12"/>
      <c r="R339" s="214"/>
      <c r="S339" s="12"/>
      <c r="T339" s="12"/>
      <c r="U339" s="704"/>
    </row>
    <row r="340" spans="2:21" ht="12.75" customHeight="1" x14ac:dyDescent="0.25">
      <c r="B340" s="12"/>
      <c r="C340" s="12"/>
      <c r="D340" s="12"/>
      <c r="E340" s="12"/>
      <c r="F340" s="12"/>
      <c r="G340" s="12"/>
      <c r="H340" s="214"/>
      <c r="I340" s="214"/>
      <c r="J340" s="214"/>
      <c r="K340" s="214"/>
      <c r="L340" s="12"/>
      <c r="M340" s="216"/>
      <c r="N340" s="216"/>
      <c r="O340" s="216"/>
      <c r="P340" s="12"/>
      <c r="Q340" s="12"/>
      <c r="R340" s="214"/>
      <c r="S340" s="12"/>
      <c r="T340" s="12"/>
      <c r="U340" s="704"/>
    </row>
    <row r="341" spans="2:21" ht="12.75" customHeight="1" x14ac:dyDescent="0.25">
      <c r="B341" s="12"/>
      <c r="C341" s="12"/>
      <c r="D341" s="12"/>
      <c r="E341" s="12"/>
      <c r="F341" s="12"/>
      <c r="G341" s="12"/>
      <c r="H341" s="214"/>
      <c r="I341" s="214"/>
      <c r="J341" s="214"/>
      <c r="K341" s="214"/>
      <c r="L341" s="12"/>
      <c r="M341" s="216"/>
      <c r="N341" s="216"/>
      <c r="O341" s="216"/>
      <c r="P341" s="12"/>
      <c r="Q341" s="12"/>
      <c r="R341" s="214"/>
      <c r="S341" s="12"/>
      <c r="T341" s="12"/>
      <c r="U341" s="704"/>
    </row>
    <row r="342" spans="2:21" ht="12.75" customHeight="1" x14ac:dyDescent="0.25">
      <c r="B342" s="12"/>
      <c r="C342" s="12"/>
      <c r="D342" s="12"/>
      <c r="E342" s="12"/>
      <c r="F342" s="12"/>
      <c r="G342" s="12"/>
      <c r="H342" s="214"/>
      <c r="I342" s="214"/>
      <c r="J342" s="214"/>
      <c r="K342" s="214"/>
      <c r="L342" s="12"/>
      <c r="M342" s="216"/>
      <c r="N342" s="216"/>
      <c r="O342" s="216"/>
      <c r="P342" s="12"/>
      <c r="Q342" s="12"/>
      <c r="R342" s="214"/>
      <c r="S342" s="12"/>
      <c r="T342" s="12"/>
      <c r="U342" s="704"/>
    </row>
    <row r="343" spans="2:21" ht="12.75" customHeight="1" x14ac:dyDescent="0.25">
      <c r="B343" s="12"/>
      <c r="C343" s="12"/>
      <c r="D343" s="12"/>
      <c r="E343" s="12"/>
      <c r="F343" s="12"/>
      <c r="G343" s="12"/>
      <c r="H343" s="214"/>
      <c r="I343" s="214"/>
      <c r="J343" s="214"/>
      <c r="K343" s="214"/>
      <c r="L343" s="12"/>
      <c r="M343" s="216"/>
      <c r="N343" s="216"/>
      <c r="O343" s="216"/>
      <c r="P343" s="12"/>
      <c r="Q343" s="12"/>
      <c r="R343" s="214"/>
      <c r="S343" s="12"/>
      <c r="T343" s="12"/>
      <c r="U343" s="704"/>
    </row>
    <row r="344" spans="2:21" ht="12.75" customHeight="1" x14ac:dyDescent="0.25">
      <c r="B344" s="12"/>
      <c r="C344" s="12"/>
      <c r="D344" s="12"/>
      <c r="E344" s="12"/>
      <c r="F344" s="12"/>
      <c r="G344" s="12"/>
      <c r="H344" s="214"/>
      <c r="I344" s="214"/>
      <c r="J344" s="214"/>
      <c r="K344" s="214"/>
      <c r="L344" s="12"/>
      <c r="M344" s="216"/>
      <c r="N344" s="216"/>
      <c r="O344" s="216"/>
      <c r="P344" s="12"/>
      <c r="Q344" s="12"/>
      <c r="R344" s="214"/>
      <c r="S344" s="12"/>
      <c r="T344" s="12"/>
      <c r="U344" s="704"/>
    </row>
    <row r="345" spans="2:21" ht="12.75" customHeight="1" x14ac:dyDescent="0.25">
      <c r="B345" s="12"/>
      <c r="C345" s="12"/>
      <c r="D345" s="12"/>
      <c r="E345" s="12"/>
      <c r="F345" s="12"/>
      <c r="G345" s="12"/>
      <c r="H345" s="214"/>
      <c r="I345" s="214"/>
      <c r="J345" s="214"/>
      <c r="K345" s="214"/>
      <c r="L345" s="12"/>
      <c r="M345" s="216"/>
      <c r="N345" s="216"/>
      <c r="O345" s="216"/>
      <c r="P345" s="12"/>
      <c r="Q345" s="12"/>
      <c r="R345" s="214"/>
      <c r="S345" s="12"/>
      <c r="T345" s="12"/>
      <c r="U345" s="704"/>
    </row>
    <row r="346" spans="2:21" ht="12.75" customHeight="1" x14ac:dyDescent="0.25">
      <c r="B346" s="12"/>
      <c r="C346" s="12"/>
      <c r="D346" s="12"/>
      <c r="E346" s="12"/>
      <c r="F346" s="12"/>
      <c r="G346" s="12"/>
      <c r="H346" s="214"/>
      <c r="I346" s="214"/>
      <c r="J346" s="214"/>
      <c r="K346" s="214"/>
      <c r="L346" s="12"/>
      <c r="M346" s="216"/>
      <c r="N346" s="216"/>
      <c r="O346" s="216"/>
      <c r="P346" s="12"/>
      <c r="Q346" s="12"/>
      <c r="R346" s="214"/>
      <c r="S346" s="12"/>
      <c r="T346" s="12"/>
      <c r="U346" s="704"/>
    </row>
    <row r="347" spans="2:21" ht="12.75" customHeight="1" x14ac:dyDescent="0.25">
      <c r="B347" s="12"/>
      <c r="C347" s="12"/>
      <c r="D347" s="12"/>
      <c r="E347" s="12"/>
      <c r="F347" s="12"/>
      <c r="G347" s="12"/>
      <c r="H347" s="214"/>
      <c r="I347" s="214"/>
      <c r="J347" s="214"/>
      <c r="K347" s="214"/>
      <c r="L347" s="12"/>
      <c r="M347" s="216"/>
      <c r="N347" s="216"/>
      <c r="O347" s="216"/>
      <c r="P347" s="12"/>
      <c r="Q347" s="12"/>
      <c r="R347" s="214"/>
      <c r="S347" s="12"/>
      <c r="T347" s="12"/>
      <c r="U347" s="704"/>
    </row>
    <row r="348" spans="2:21" ht="12.75" customHeight="1" x14ac:dyDescent="0.25">
      <c r="B348" s="12"/>
      <c r="C348" s="12"/>
      <c r="D348" s="12"/>
      <c r="E348" s="12"/>
      <c r="F348" s="12"/>
      <c r="G348" s="12"/>
      <c r="H348" s="214"/>
      <c r="I348" s="214"/>
      <c r="J348" s="214"/>
      <c r="K348" s="214"/>
      <c r="L348" s="12"/>
      <c r="M348" s="216"/>
      <c r="N348" s="216"/>
      <c r="O348" s="216"/>
      <c r="P348" s="12"/>
      <c r="Q348" s="12"/>
      <c r="R348" s="214"/>
      <c r="S348" s="12"/>
      <c r="T348" s="12"/>
      <c r="U348" s="704"/>
    </row>
    <row r="349" spans="2:21" ht="12.75" customHeight="1" x14ac:dyDescent="0.25">
      <c r="B349" s="12"/>
      <c r="C349" s="12"/>
      <c r="D349" s="12"/>
      <c r="E349" s="12"/>
      <c r="F349" s="12"/>
      <c r="G349" s="12"/>
      <c r="H349" s="214"/>
      <c r="I349" s="214"/>
      <c r="J349" s="214"/>
      <c r="K349" s="214"/>
      <c r="L349" s="12"/>
      <c r="M349" s="216"/>
      <c r="N349" s="216"/>
      <c r="O349" s="216"/>
      <c r="P349" s="12"/>
      <c r="Q349" s="12"/>
      <c r="R349" s="214"/>
      <c r="S349" s="12"/>
      <c r="T349" s="12"/>
      <c r="U349" s="704"/>
    </row>
    <row r="350" spans="2:21" ht="12.75" customHeight="1" x14ac:dyDescent="0.25">
      <c r="B350" s="12"/>
      <c r="C350" s="12"/>
      <c r="D350" s="12"/>
      <c r="E350" s="12"/>
      <c r="F350" s="12"/>
      <c r="G350" s="12"/>
      <c r="H350" s="214"/>
      <c r="I350" s="214"/>
      <c r="J350" s="214"/>
      <c r="K350" s="214"/>
      <c r="L350" s="12"/>
      <c r="M350" s="216"/>
      <c r="N350" s="216"/>
      <c r="O350" s="216"/>
      <c r="P350" s="12"/>
      <c r="Q350" s="12"/>
      <c r="R350" s="214"/>
      <c r="S350" s="12"/>
      <c r="T350" s="12"/>
      <c r="U350" s="704"/>
    </row>
    <row r="351" spans="2:21" ht="12.75" customHeight="1" x14ac:dyDescent="0.25">
      <c r="B351" s="12"/>
      <c r="C351" s="12"/>
      <c r="D351" s="12"/>
      <c r="E351" s="12"/>
      <c r="F351" s="12"/>
      <c r="G351" s="12"/>
      <c r="H351" s="214"/>
      <c r="I351" s="214"/>
      <c r="J351" s="214"/>
      <c r="K351" s="214"/>
      <c r="L351" s="12"/>
      <c r="M351" s="216"/>
      <c r="N351" s="216"/>
      <c r="O351" s="216"/>
      <c r="P351" s="12"/>
      <c r="Q351" s="12"/>
      <c r="R351" s="214"/>
      <c r="S351" s="12"/>
      <c r="T351" s="12"/>
      <c r="U351" s="704"/>
    </row>
    <row r="352" spans="2:21" ht="12.75" customHeight="1" x14ac:dyDescent="0.25">
      <c r="B352" s="12"/>
      <c r="C352" s="12"/>
      <c r="D352" s="12"/>
      <c r="E352" s="12"/>
      <c r="F352" s="12"/>
      <c r="G352" s="12"/>
      <c r="H352" s="214"/>
      <c r="I352" s="214"/>
      <c r="J352" s="214"/>
      <c r="K352" s="214"/>
      <c r="L352" s="12"/>
      <c r="M352" s="216"/>
      <c r="N352" s="216"/>
      <c r="O352" s="216"/>
      <c r="P352" s="12"/>
      <c r="Q352" s="12"/>
      <c r="R352" s="214"/>
      <c r="S352" s="12"/>
      <c r="T352" s="12"/>
      <c r="U352" s="704"/>
    </row>
    <row r="353" spans="2:21" ht="12.75" customHeight="1" x14ac:dyDescent="0.25">
      <c r="B353" s="12"/>
      <c r="C353" s="12"/>
      <c r="D353" s="12"/>
      <c r="E353" s="12"/>
      <c r="F353" s="12"/>
      <c r="G353" s="12"/>
      <c r="H353" s="214"/>
      <c r="I353" s="214"/>
      <c r="J353" s="214"/>
      <c r="K353" s="214"/>
      <c r="L353" s="12"/>
      <c r="M353" s="216"/>
      <c r="N353" s="216"/>
      <c r="O353" s="216"/>
      <c r="P353" s="12"/>
      <c r="Q353" s="12"/>
      <c r="R353" s="214"/>
      <c r="S353" s="12"/>
      <c r="T353" s="12"/>
      <c r="U353" s="704"/>
    </row>
    <row r="354" spans="2:21" ht="12.75" customHeight="1" x14ac:dyDescent="0.25">
      <c r="B354" s="12"/>
      <c r="C354" s="12"/>
      <c r="D354" s="12"/>
      <c r="E354" s="12"/>
      <c r="F354" s="12"/>
      <c r="G354" s="12"/>
      <c r="H354" s="214"/>
      <c r="I354" s="214"/>
      <c r="J354" s="214"/>
      <c r="K354" s="214"/>
      <c r="L354" s="12"/>
      <c r="M354" s="216"/>
      <c r="N354" s="216"/>
      <c r="O354" s="216"/>
      <c r="P354" s="12"/>
      <c r="Q354" s="12"/>
      <c r="R354" s="214"/>
      <c r="S354" s="12"/>
      <c r="T354" s="12"/>
      <c r="U354" s="704"/>
    </row>
    <row r="355" spans="2:21" ht="12.75" customHeight="1" x14ac:dyDescent="0.25">
      <c r="B355" s="12"/>
      <c r="C355" s="12"/>
      <c r="D355" s="12"/>
      <c r="E355" s="12"/>
      <c r="F355" s="12"/>
      <c r="G355" s="12"/>
      <c r="H355" s="214"/>
      <c r="I355" s="214"/>
      <c r="J355" s="214"/>
      <c r="K355" s="214"/>
      <c r="L355" s="12"/>
      <c r="M355" s="216"/>
      <c r="N355" s="216"/>
      <c r="O355" s="216"/>
      <c r="P355" s="12"/>
      <c r="Q355" s="12"/>
      <c r="R355" s="214"/>
      <c r="S355" s="12"/>
      <c r="T355" s="12"/>
      <c r="U355" s="704"/>
    </row>
    <row r="356" spans="2:21" ht="12.75" customHeight="1" x14ac:dyDescent="0.25">
      <c r="B356" s="12"/>
      <c r="C356" s="12"/>
      <c r="D356" s="12"/>
      <c r="E356" s="12"/>
      <c r="F356" s="12"/>
      <c r="G356" s="12"/>
      <c r="H356" s="214"/>
      <c r="I356" s="214"/>
      <c r="J356" s="214"/>
      <c r="K356" s="214"/>
      <c r="L356" s="12"/>
      <c r="M356" s="216"/>
      <c r="N356" s="216"/>
      <c r="O356" s="216"/>
      <c r="P356" s="12"/>
      <c r="Q356" s="12"/>
      <c r="R356" s="214"/>
      <c r="S356" s="12"/>
      <c r="T356" s="12"/>
      <c r="U356" s="704"/>
    </row>
    <row r="357" spans="2:21" ht="12.75" customHeight="1" x14ac:dyDescent="0.25">
      <c r="B357" s="12"/>
      <c r="C357" s="12"/>
      <c r="D357" s="12"/>
      <c r="E357" s="12"/>
      <c r="F357" s="12"/>
      <c r="G357" s="12"/>
      <c r="H357" s="214"/>
      <c r="I357" s="214"/>
      <c r="J357" s="214"/>
      <c r="K357" s="214"/>
      <c r="L357" s="12"/>
      <c r="M357" s="216"/>
      <c r="N357" s="216"/>
      <c r="O357" s="216"/>
      <c r="P357" s="12"/>
      <c r="Q357" s="12"/>
      <c r="R357" s="214"/>
      <c r="S357" s="12"/>
      <c r="T357" s="12"/>
      <c r="U357" s="704"/>
    </row>
    <row r="358" spans="2:21" ht="12.75" customHeight="1" x14ac:dyDescent="0.25">
      <c r="B358" s="12"/>
      <c r="C358" s="12"/>
      <c r="D358" s="12"/>
      <c r="E358" s="12"/>
      <c r="F358" s="12"/>
      <c r="G358" s="12"/>
      <c r="H358" s="214"/>
      <c r="I358" s="214"/>
      <c r="J358" s="214"/>
      <c r="K358" s="214"/>
      <c r="L358" s="12"/>
      <c r="M358" s="216"/>
      <c r="N358" s="216"/>
      <c r="O358" s="216"/>
      <c r="P358" s="12"/>
      <c r="Q358" s="12"/>
      <c r="R358" s="214"/>
      <c r="S358" s="12"/>
      <c r="T358" s="12"/>
      <c r="U358" s="704"/>
    </row>
    <row r="359" spans="2:21" ht="12.75" customHeight="1" x14ac:dyDescent="0.25">
      <c r="B359" s="12"/>
      <c r="C359" s="12"/>
      <c r="D359" s="12"/>
      <c r="E359" s="12"/>
      <c r="F359" s="12"/>
      <c r="G359" s="12"/>
      <c r="H359" s="214"/>
      <c r="I359" s="214"/>
      <c r="J359" s="214"/>
      <c r="K359" s="214"/>
      <c r="L359" s="12"/>
      <c r="M359" s="216"/>
      <c r="N359" s="216"/>
      <c r="O359" s="216"/>
      <c r="P359" s="12"/>
      <c r="Q359" s="12"/>
      <c r="R359" s="214"/>
      <c r="S359" s="12"/>
      <c r="T359" s="12"/>
      <c r="U359" s="704"/>
    </row>
    <row r="360" spans="2:21" ht="12.75" customHeight="1" x14ac:dyDescent="0.25">
      <c r="B360" s="12"/>
      <c r="C360" s="12"/>
      <c r="D360" s="12"/>
      <c r="E360" s="12"/>
      <c r="F360" s="12"/>
      <c r="G360" s="12"/>
      <c r="H360" s="214"/>
      <c r="I360" s="214"/>
      <c r="J360" s="214"/>
      <c r="K360" s="214"/>
      <c r="L360" s="12"/>
      <c r="M360" s="216"/>
      <c r="N360" s="216"/>
      <c r="O360" s="216"/>
      <c r="P360" s="12"/>
      <c r="Q360" s="12"/>
      <c r="R360" s="214"/>
      <c r="S360" s="12"/>
      <c r="T360" s="12"/>
      <c r="U360" s="704"/>
    </row>
    <row r="361" spans="2:21" ht="12.75" customHeight="1" x14ac:dyDescent="0.25">
      <c r="B361" s="12"/>
      <c r="C361" s="12"/>
      <c r="D361" s="12"/>
      <c r="E361" s="12"/>
      <c r="F361" s="12"/>
      <c r="G361" s="12"/>
      <c r="H361" s="214"/>
      <c r="I361" s="214"/>
      <c r="J361" s="214"/>
      <c r="K361" s="214"/>
      <c r="L361" s="12"/>
      <c r="M361" s="216"/>
      <c r="N361" s="216"/>
      <c r="O361" s="216"/>
      <c r="P361" s="12"/>
      <c r="Q361" s="12"/>
      <c r="R361" s="214"/>
      <c r="S361" s="12"/>
      <c r="T361" s="12"/>
      <c r="U361" s="704"/>
    </row>
    <row r="362" spans="2:21" ht="12.75" customHeight="1" x14ac:dyDescent="0.25">
      <c r="B362" s="12"/>
      <c r="C362" s="12"/>
      <c r="D362" s="12"/>
      <c r="E362" s="12"/>
      <c r="F362" s="12"/>
      <c r="G362" s="12"/>
      <c r="H362" s="214"/>
      <c r="I362" s="214"/>
      <c r="J362" s="214"/>
      <c r="K362" s="214"/>
      <c r="L362" s="12"/>
      <c r="M362" s="216"/>
      <c r="N362" s="216"/>
      <c r="O362" s="216"/>
      <c r="P362" s="12"/>
      <c r="Q362" s="12"/>
      <c r="R362" s="214"/>
      <c r="S362" s="12"/>
      <c r="T362" s="12"/>
      <c r="U362" s="704"/>
    </row>
    <row r="363" spans="2:21" ht="12.75" customHeight="1" x14ac:dyDescent="0.25">
      <c r="B363" s="12"/>
      <c r="C363" s="12"/>
      <c r="D363" s="12"/>
      <c r="E363" s="12"/>
      <c r="F363" s="12"/>
      <c r="G363" s="12"/>
      <c r="H363" s="214"/>
      <c r="I363" s="214"/>
      <c r="J363" s="214"/>
      <c r="K363" s="214"/>
      <c r="L363" s="12"/>
      <c r="M363" s="216"/>
      <c r="N363" s="216"/>
      <c r="O363" s="216"/>
      <c r="P363" s="12"/>
      <c r="Q363" s="12"/>
      <c r="R363" s="214"/>
      <c r="S363" s="12"/>
      <c r="T363" s="12"/>
      <c r="U363" s="704"/>
    </row>
    <row r="364" spans="2:21" ht="12.75" customHeight="1" x14ac:dyDescent="0.25">
      <c r="B364" s="12"/>
      <c r="C364" s="12"/>
      <c r="D364" s="12"/>
      <c r="E364" s="12"/>
      <c r="F364" s="12"/>
      <c r="G364" s="12"/>
      <c r="H364" s="214"/>
      <c r="I364" s="214"/>
      <c r="J364" s="214"/>
      <c r="K364" s="214"/>
      <c r="L364" s="12"/>
      <c r="M364" s="216"/>
      <c r="N364" s="216"/>
      <c r="O364" s="216"/>
      <c r="P364" s="12"/>
      <c r="Q364" s="12"/>
      <c r="R364" s="214"/>
      <c r="S364" s="12"/>
      <c r="T364" s="12"/>
      <c r="U364" s="704"/>
    </row>
    <row r="365" spans="2:21" ht="12.75" customHeight="1" x14ac:dyDescent="0.25">
      <c r="B365" s="12"/>
      <c r="C365" s="12"/>
      <c r="D365" s="12"/>
      <c r="E365" s="12"/>
      <c r="F365" s="12"/>
      <c r="G365" s="12"/>
      <c r="H365" s="214"/>
      <c r="I365" s="214"/>
      <c r="J365" s="214"/>
      <c r="K365" s="214"/>
      <c r="L365" s="12"/>
      <c r="M365" s="216"/>
      <c r="N365" s="216"/>
      <c r="O365" s="216"/>
      <c r="P365" s="12"/>
      <c r="Q365" s="12"/>
      <c r="R365" s="214"/>
      <c r="S365" s="12"/>
      <c r="T365" s="12"/>
      <c r="U365" s="704"/>
    </row>
    <row r="366" spans="2:21" ht="12.75" customHeight="1" x14ac:dyDescent="0.25">
      <c r="B366" s="12"/>
      <c r="C366" s="12"/>
      <c r="D366" s="12"/>
      <c r="E366" s="12"/>
      <c r="F366" s="12"/>
      <c r="G366" s="12"/>
      <c r="H366" s="214"/>
      <c r="I366" s="214"/>
      <c r="J366" s="214"/>
      <c r="K366" s="214"/>
      <c r="L366" s="12"/>
      <c r="M366" s="216"/>
      <c r="N366" s="216"/>
      <c r="O366" s="216"/>
      <c r="P366" s="12"/>
      <c r="Q366" s="12"/>
      <c r="R366" s="214"/>
      <c r="S366" s="12"/>
      <c r="T366" s="12"/>
      <c r="U366" s="704"/>
    </row>
    <row r="367" spans="2:21" ht="12.75" customHeight="1" x14ac:dyDescent="0.25">
      <c r="B367" s="12"/>
      <c r="C367" s="12"/>
      <c r="D367" s="12"/>
      <c r="E367" s="12"/>
      <c r="F367" s="12"/>
      <c r="G367" s="12"/>
      <c r="H367" s="214"/>
      <c r="I367" s="214"/>
      <c r="J367" s="214"/>
      <c r="K367" s="214"/>
      <c r="L367" s="12"/>
      <c r="M367" s="216"/>
      <c r="N367" s="216"/>
      <c r="O367" s="216"/>
      <c r="P367" s="12"/>
      <c r="Q367" s="12"/>
      <c r="R367" s="214"/>
      <c r="S367" s="12"/>
      <c r="T367" s="12"/>
      <c r="U367" s="704"/>
    </row>
    <row r="368" spans="2:21" ht="12.75" customHeight="1" x14ac:dyDescent="0.25">
      <c r="B368" s="12"/>
      <c r="C368" s="12"/>
      <c r="D368" s="12"/>
      <c r="E368" s="12"/>
      <c r="F368" s="12"/>
      <c r="G368" s="12"/>
      <c r="H368" s="214"/>
      <c r="I368" s="214"/>
      <c r="J368" s="214"/>
      <c r="K368" s="214"/>
      <c r="L368" s="12"/>
      <c r="M368" s="216"/>
      <c r="N368" s="216"/>
      <c r="O368" s="216"/>
      <c r="P368" s="12"/>
      <c r="Q368" s="12"/>
      <c r="R368" s="214"/>
      <c r="S368" s="12"/>
      <c r="T368" s="12"/>
      <c r="U368" s="704"/>
    </row>
    <row r="369" spans="2:21" ht="12.75" customHeight="1" x14ac:dyDescent="0.25">
      <c r="B369" s="12"/>
      <c r="C369" s="12"/>
      <c r="D369" s="12"/>
      <c r="E369" s="12"/>
      <c r="F369" s="12"/>
      <c r="G369" s="12"/>
      <c r="H369" s="214"/>
      <c r="I369" s="214"/>
      <c r="J369" s="214"/>
      <c r="K369" s="214"/>
      <c r="L369" s="12"/>
      <c r="M369" s="216"/>
      <c r="N369" s="216"/>
      <c r="O369" s="216"/>
      <c r="P369" s="12"/>
      <c r="Q369" s="12"/>
      <c r="R369" s="214"/>
      <c r="S369" s="12"/>
      <c r="T369" s="12"/>
      <c r="U369" s="704"/>
    </row>
    <row r="370" spans="2:21" ht="12.75" customHeight="1" x14ac:dyDescent="0.25">
      <c r="B370" s="12"/>
      <c r="C370" s="12"/>
      <c r="D370" s="12"/>
      <c r="E370" s="12"/>
      <c r="F370" s="12"/>
      <c r="G370" s="12"/>
      <c r="H370" s="214"/>
      <c r="I370" s="214"/>
      <c r="J370" s="214"/>
      <c r="K370" s="214"/>
      <c r="L370" s="12"/>
      <c r="M370" s="216"/>
      <c r="N370" s="216"/>
      <c r="O370" s="216"/>
      <c r="P370" s="12"/>
      <c r="Q370" s="12"/>
      <c r="R370" s="214"/>
      <c r="S370" s="12"/>
      <c r="T370" s="12"/>
      <c r="U370" s="704"/>
    </row>
    <row r="371" spans="2:21" ht="12.75" customHeight="1" x14ac:dyDescent="0.25">
      <c r="B371" s="12"/>
      <c r="C371" s="12"/>
      <c r="D371" s="12"/>
      <c r="E371" s="12"/>
      <c r="F371" s="12"/>
      <c r="G371" s="12"/>
      <c r="H371" s="214"/>
      <c r="I371" s="214"/>
      <c r="J371" s="214"/>
      <c r="K371" s="214"/>
      <c r="L371" s="12"/>
      <c r="M371" s="216"/>
      <c r="N371" s="216"/>
      <c r="O371" s="216"/>
      <c r="P371" s="12"/>
      <c r="Q371" s="12"/>
      <c r="R371" s="214"/>
      <c r="S371" s="12"/>
      <c r="T371" s="12"/>
      <c r="U371" s="704"/>
    </row>
    <row r="372" spans="2:21" ht="12.75" customHeight="1" x14ac:dyDescent="0.25">
      <c r="B372" s="12"/>
      <c r="C372" s="12"/>
      <c r="D372" s="12"/>
      <c r="E372" s="12"/>
      <c r="F372" s="12"/>
      <c r="G372" s="12"/>
      <c r="H372" s="214"/>
      <c r="I372" s="214"/>
      <c r="J372" s="214"/>
      <c r="K372" s="214"/>
      <c r="L372" s="12"/>
      <c r="M372" s="216"/>
      <c r="N372" s="216"/>
      <c r="O372" s="216"/>
      <c r="P372" s="12"/>
      <c r="Q372" s="12"/>
      <c r="R372" s="214"/>
      <c r="S372" s="12"/>
      <c r="T372" s="12"/>
      <c r="U372" s="704"/>
    </row>
    <row r="373" spans="2:21" ht="12.75" customHeight="1" x14ac:dyDescent="0.25">
      <c r="B373" s="12"/>
      <c r="C373" s="12"/>
      <c r="D373" s="12"/>
      <c r="E373" s="12"/>
      <c r="F373" s="12"/>
      <c r="G373" s="12"/>
      <c r="H373" s="214"/>
      <c r="I373" s="214"/>
      <c r="J373" s="214"/>
      <c r="K373" s="214"/>
      <c r="L373" s="12"/>
      <c r="M373" s="216"/>
      <c r="N373" s="216"/>
      <c r="O373" s="216"/>
      <c r="P373" s="12"/>
      <c r="Q373" s="12"/>
      <c r="R373" s="214"/>
      <c r="S373" s="12"/>
      <c r="T373" s="12"/>
      <c r="U373" s="704"/>
    </row>
    <row r="374" spans="2:21" ht="12.75" customHeight="1" x14ac:dyDescent="0.25">
      <c r="B374" s="12"/>
      <c r="C374" s="12"/>
      <c r="D374" s="12"/>
      <c r="E374" s="12"/>
      <c r="F374" s="12"/>
      <c r="G374" s="12"/>
      <c r="H374" s="214"/>
      <c r="I374" s="214"/>
      <c r="J374" s="214"/>
      <c r="K374" s="214"/>
      <c r="L374" s="12"/>
      <c r="M374" s="216"/>
      <c r="N374" s="216"/>
      <c r="O374" s="216"/>
      <c r="P374" s="12"/>
      <c r="Q374" s="12"/>
      <c r="R374" s="214"/>
      <c r="S374" s="12"/>
      <c r="T374" s="12"/>
      <c r="U374" s="704"/>
    </row>
    <row r="375" spans="2:21" ht="12.75" customHeight="1" x14ac:dyDescent="0.25">
      <c r="B375" s="12"/>
      <c r="C375" s="12"/>
      <c r="D375" s="12"/>
      <c r="E375" s="12"/>
      <c r="F375" s="12"/>
      <c r="G375" s="12"/>
      <c r="H375" s="214"/>
      <c r="I375" s="214"/>
      <c r="J375" s="214"/>
      <c r="K375" s="214"/>
      <c r="L375" s="12"/>
      <c r="M375" s="216"/>
      <c r="N375" s="216"/>
      <c r="O375" s="216"/>
      <c r="P375" s="12"/>
      <c r="Q375" s="12"/>
      <c r="R375" s="214"/>
      <c r="S375" s="12"/>
      <c r="T375" s="12"/>
      <c r="U375" s="704"/>
    </row>
    <row r="376" spans="2:21" ht="12.75" customHeight="1" x14ac:dyDescent="0.25">
      <c r="B376" s="12"/>
      <c r="C376" s="12"/>
      <c r="D376" s="12"/>
      <c r="E376" s="12"/>
      <c r="F376" s="12"/>
      <c r="G376" s="12"/>
      <c r="H376" s="214"/>
      <c r="I376" s="214"/>
      <c r="J376" s="214"/>
      <c r="K376" s="214"/>
      <c r="L376" s="12"/>
      <c r="M376" s="216"/>
      <c r="N376" s="216"/>
      <c r="O376" s="216"/>
      <c r="P376" s="12"/>
      <c r="Q376" s="12"/>
      <c r="R376" s="214"/>
      <c r="S376" s="12"/>
      <c r="T376" s="12"/>
      <c r="U376" s="704"/>
    </row>
    <row r="377" spans="2:21" ht="12.75" customHeight="1" x14ac:dyDescent="0.25">
      <c r="B377" s="12"/>
      <c r="C377" s="12"/>
      <c r="D377" s="12"/>
      <c r="E377" s="12"/>
      <c r="F377" s="12"/>
      <c r="G377" s="12"/>
      <c r="H377" s="214"/>
      <c r="I377" s="214"/>
      <c r="J377" s="214"/>
      <c r="K377" s="214"/>
      <c r="L377" s="12"/>
      <c r="M377" s="216"/>
      <c r="N377" s="216"/>
      <c r="O377" s="216"/>
      <c r="P377" s="12"/>
      <c r="Q377" s="12"/>
      <c r="R377" s="214"/>
      <c r="S377" s="12"/>
      <c r="T377" s="12"/>
      <c r="U377" s="704"/>
    </row>
    <row r="378" spans="2:21" ht="12.75" customHeight="1" x14ac:dyDescent="0.25">
      <c r="B378" s="12"/>
      <c r="C378" s="12"/>
      <c r="D378" s="12"/>
      <c r="E378" s="12"/>
      <c r="F378" s="12"/>
      <c r="G378" s="12"/>
      <c r="H378" s="214"/>
      <c r="I378" s="214"/>
      <c r="J378" s="214"/>
      <c r="K378" s="214"/>
      <c r="L378" s="12"/>
      <c r="M378" s="216"/>
      <c r="N378" s="216"/>
      <c r="O378" s="216"/>
      <c r="P378" s="12"/>
      <c r="Q378" s="12"/>
      <c r="R378" s="214"/>
      <c r="S378" s="12"/>
      <c r="T378" s="12"/>
      <c r="U378" s="704"/>
    </row>
    <row r="379" spans="2:21" ht="12.75" customHeight="1" x14ac:dyDescent="0.25">
      <c r="B379" s="12"/>
      <c r="C379" s="12"/>
      <c r="D379" s="12"/>
      <c r="E379" s="12"/>
      <c r="F379" s="12"/>
      <c r="G379" s="12"/>
      <c r="H379" s="214"/>
      <c r="I379" s="214"/>
      <c r="J379" s="214"/>
      <c r="K379" s="214"/>
      <c r="L379" s="12"/>
      <c r="M379" s="216"/>
      <c r="N379" s="216"/>
      <c r="O379" s="216"/>
      <c r="P379" s="12"/>
      <c r="Q379" s="12"/>
      <c r="R379" s="214"/>
      <c r="S379" s="12"/>
      <c r="T379" s="12"/>
      <c r="U379" s="704"/>
    </row>
    <row r="380" spans="2:21" ht="12.75" customHeight="1" x14ac:dyDescent="0.25">
      <c r="B380" s="12"/>
      <c r="C380" s="12"/>
      <c r="D380" s="12"/>
      <c r="E380" s="12"/>
      <c r="F380" s="12"/>
      <c r="G380" s="12"/>
      <c r="H380" s="214"/>
      <c r="I380" s="214"/>
      <c r="J380" s="214"/>
      <c r="K380" s="214"/>
      <c r="L380" s="12"/>
      <c r="M380" s="216"/>
      <c r="N380" s="216"/>
      <c r="O380" s="216"/>
      <c r="P380" s="12"/>
      <c r="Q380" s="12"/>
      <c r="R380" s="214"/>
      <c r="S380" s="12"/>
      <c r="T380" s="12"/>
      <c r="U380" s="704"/>
    </row>
    <row r="381" spans="2:21" ht="12.75" customHeight="1" x14ac:dyDescent="0.25">
      <c r="B381" s="12"/>
      <c r="C381" s="12"/>
      <c r="D381" s="12"/>
      <c r="E381" s="12"/>
      <c r="F381" s="12"/>
      <c r="G381" s="12"/>
      <c r="H381" s="214"/>
      <c r="I381" s="214"/>
      <c r="J381" s="214"/>
      <c r="K381" s="214"/>
      <c r="L381" s="12"/>
      <c r="M381" s="216"/>
      <c r="N381" s="216"/>
      <c r="O381" s="216"/>
      <c r="P381" s="12"/>
      <c r="Q381" s="12"/>
      <c r="R381" s="214"/>
      <c r="S381" s="12"/>
      <c r="T381" s="12"/>
      <c r="U381" s="704"/>
    </row>
    <row r="382" spans="2:21" ht="12.75" customHeight="1" x14ac:dyDescent="0.25">
      <c r="B382" s="12"/>
      <c r="C382" s="12"/>
      <c r="D382" s="12"/>
      <c r="E382" s="12"/>
      <c r="F382" s="12"/>
      <c r="G382" s="12"/>
      <c r="H382" s="214"/>
      <c r="I382" s="214"/>
      <c r="J382" s="214"/>
      <c r="K382" s="214"/>
      <c r="L382" s="12"/>
      <c r="M382" s="216"/>
      <c r="N382" s="216"/>
      <c r="O382" s="216"/>
      <c r="P382" s="12"/>
      <c r="Q382" s="12"/>
      <c r="R382" s="214"/>
      <c r="S382" s="12"/>
      <c r="T382" s="12"/>
      <c r="U382" s="704"/>
    </row>
    <row r="383" spans="2:21" ht="12.75" customHeight="1" x14ac:dyDescent="0.25">
      <c r="B383" s="12"/>
      <c r="C383" s="12"/>
      <c r="D383" s="12"/>
      <c r="E383" s="12"/>
      <c r="F383" s="12"/>
      <c r="G383" s="12"/>
      <c r="H383" s="214"/>
      <c r="I383" s="214"/>
      <c r="J383" s="214"/>
      <c r="K383" s="214"/>
      <c r="L383" s="12"/>
      <c r="M383" s="216"/>
      <c r="N383" s="216"/>
      <c r="O383" s="216"/>
      <c r="P383" s="12"/>
      <c r="Q383" s="12"/>
      <c r="R383" s="214"/>
      <c r="S383" s="12"/>
      <c r="T383" s="12"/>
      <c r="U383" s="704"/>
    </row>
    <row r="384" spans="2:21" ht="12.75" customHeight="1" x14ac:dyDescent="0.25">
      <c r="B384" s="12"/>
      <c r="C384" s="12"/>
      <c r="D384" s="12"/>
      <c r="E384" s="12"/>
      <c r="F384" s="12"/>
      <c r="G384" s="12"/>
      <c r="H384" s="214"/>
      <c r="I384" s="214"/>
      <c r="J384" s="214"/>
      <c r="K384" s="214"/>
      <c r="L384" s="12"/>
      <c r="M384" s="216"/>
      <c r="N384" s="216"/>
      <c r="O384" s="216"/>
      <c r="P384" s="12"/>
      <c r="Q384" s="12"/>
      <c r="R384" s="214"/>
      <c r="S384" s="12"/>
      <c r="T384" s="12"/>
      <c r="U384" s="704"/>
    </row>
    <row r="385" spans="2:21" ht="12.75" customHeight="1" x14ac:dyDescent="0.25">
      <c r="B385" s="12"/>
      <c r="C385" s="12"/>
      <c r="D385" s="12"/>
      <c r="E385" s="12"/>
      <c r="F385" s="12"/>
      <c r="G385" s="12"/>
      <c r="H385" s="214"/>
      <c r="I385" s="214"/>
      <c r="J385" s="214"/>
      <c r="K385" s="214"/>
      <c r="L385" s="12"/>
      <c r="M385" s="216"/>
      <c r="N385" s="216"/>
      <c r="O385" s="216"/>
      <c r="P385" s="12"/>
      <c r="Q385" s="12"/>
      <c r="R385" s="214"/>
      <c r="S385" s="12"/>
      <c r="T385" s="12"/>
      <c r="U385" s="704"/>
    </row>
    <row r="386" spans="2:21" ht="12.75" customHeight="1" x14ac:dyDescent="0.25">
      <c r="B386" s="12"/>
      <c r="C386" s="12"/>
      <c r="D386" s="12"/>
      <c r="E386" s="12"/>
      <c r="F386" s="12"/>
      <c r="G386" s="12"/>
      <c r="H386" s="214"/>
      <c r="I386" s="214"/>
      <c r="J386" s="214"/>
      <c r="K386" s="214"/>
      <c r="L386" s="12"/>
      <c r="M386" s="216"/>
      <c r="N386" s="216"/>
      <c r="O386" s="216"/>
      <c r="P386" s="12"/>
      <c r="Q386" s="12"/>
      <c r="R386" s="214"/>
      <c r="S386" s="12"/>
      <c r="T386" s="12"/>
      <c r="U386" s="704"/>
    </row>
    <row r="387" spans="2:21" ht="12.75" customHeight="1" x14ac:dyDescent="0.25">
      <c r="B387" s="12"/>
      <c r="C387" s="12"/>
      <c r="D387" s="12"/>
      <c r="E387" s="12"/>
      <c r="F387" s="12"/>
      <c r="G387" s="12"/>
      <c r="H387" s="214"/>
      <c r="I387" s="214"/>
      <c r="J387" s="214"/>
      <c r="K387" s="214"/>
      <c r="L387" s="12"/>
      <c r="M387" s="216"/>
      <c r="N387" s="216"/>
      <c r="O387" s="216"/>
      <c r="P387" s="12"/>
      <c r="Q387" s="12"/>
      <c r="R387" s="214"/>
      <c r="S387" s="12"/>
      <c r="T387" s="12"/>
      <c r="U387" s="704"/>
    </row>
    <row r="388" spans="2:21" ht="12.75" customHeight="1" x14ac:dyDescent="0.25">
      <c r="B388" s="12"/>
      <c r="C388" s="12"/>
      <c r="D388" s="12"/>
      <c r="E388" s="12"/>
      <c r="F388" s="12"/>
      <c r="G388" s="12"/>
      <c r="H388" s="214"/>
      <c r="I388" s="214"/>
      <c r="J388" s="214"/>
      <c r="K388" s="214"/>
      <c r="L388" s="12"/>
      <c r="M388" s="216"/>
      <c r="N388" s="216"/>
      <c r="O388" s="216"/>
      <c r="P388" s="12"/>
      <c r="Q388" s="12"/>
      <c r="R388" s="214"/>
      <c r="S388" s="12"/>
      <c r="T388" s="12"/>
      <c r="U388" s="704"/>
    </row>
    <row r="389" spans="2:21" ht="12.75" customHeight="1" x14ac:dyDescent="0.25">
      <c r="B389" s="12"/>
      <c r="C389" s="12"/>
      <c r="D389" s="12"/>
      <c r="E389" s="12"/>
      <c r="F389" s="12"/>
      <c r="G389" s="12"/>
      <c r="H389" s="214"/>
      <c r="I389" s="214"/>
      <c r="J389" s="214"/>
      <c r="K389" s="214"/>
      <c r="L389" s="12"/>
      <c r="M389" s="216"/>
      <c r="N389" s="216"/>
      <c r="O389" s="216"/>
      <c r="P389" s="12"/>
      <c r="Q389" s="12"/>
      <c r="R389" s="214"/>
      <c r="S389" s="12"/>
      <c r="T389" s="12"/>
      <c r="U389" s="704"/>
    </row>
    <row r="390" spans="2:21" ht="12.75" customHeight="1" x14ac:dyDescent="0.25">
      <c r="B390" s="12"/>
      <c r="C390" s="12"/>
      <c r="D390" s="12"/>
      <c r="E390" s="12"/>
      <c r="F390" s="12"/>
      <c r="G390" s="12"/>
      <c r="H390" s="214"/>
      <c r="I390" s="214"/>
      <c r="J390" s="214"/>
      <c r="K390" s="214"/>
      <c r="L390" s="12"/>
      <c r="M390" s="216"/>
      <c r="N390" s="216"/>
      <c r="O390" s="216"/>
      <c r="P390" s="12"/>
      <c r="Q390" s="12"/>
      <c r="R390" s="214"/>
      <c r="S390" s="12"/>
      <c r="T390" s="12"/>
      <c r="U390" s="704"/>
    </row>
    <row r="391" spans="2:21" ht="12.75" customHeight="1" x14ac:dyDescent="0.25">
      <c r="B391" s="12"/>
      <c r="C391" s="12"/>
      <c r="D391" s="12"/>
      <c r="E391" s="12"/>
      <c r="F391" s="12"/>
      <c r="G391" s="12"/>
      <c r="H391" s="214"/>
      <c r="I391" s="214"/>
      <c r="J391" s="214"/>
      <c r="K391" s="214"/>
      <c r="L391" s="12"/>
      <c r="M391" s="216"/>
      <c r="N391" s="216"/>
      <c r="O391" s="216"/>
      <c r="P391" s="12"/>
      <c r="Q391" s="12"/>
      <c r="R391" s="214"/>
      <c r="S391" s="12"/>
      <c r="T391" s="12"/>
      <c r="U391" s="704"/>
    </row>
    <row r="392" spans="2:21" ht="12.75" customHeight="1" x14ac:dyDescent="0.25">
      <c r="B392" s="12"/>
      <c r="C392" s="12"/>
      <c r="D392" s="12"/>
      <c r="E392" s="12"/>
      <c r="F392" s="12"/>
      <c r="G392" s="12"/>
      <c r="H392" s="214"/>
      <c r="I392" s="214"/>
      <c r="J392" s="214"/>
      <c r="K392" s="214"/>
      <c r="L392" s="12"/>
      <c r="M392" s="216"/>
      <c r="N392" s="216"/>
      <c r="O392" s="216"/>
      <c r="P392" s="12"/>
      <c r="Q392" s="12"/>
      <c r="R392" s="214"/>
      <c r="S392" s="12"/>
      <c r="T392" s="12"/>
      <c r="U392" s="704"/>
    </row>
    <row r="393" spans="2:21" ht="12.75" customHeight="1" x14ac:dyDescent="0.25">
      <c r="B393" s="12"/>
      <c r="C393" s="12"/>
      <c r="D393" s="12"/>
      <c r="E393" s="12"/>
      <c r="F393" s="12"/>
      <c r="G393" s="12"/>
      <c r="H393" s="214"/>
      <c r="I393" s="214"/>
      <c r="J393" s="214"/>
      <c r="K393" s="214"/>
      <c r="L393" s="12"/>
      <c r="M393" s="216"/>
      <c r="N393" s="216"/>
      <c r="O393" s="216"/>
      <c r="P393" s="12"/>
      <c r="Q393" s="12"/>
      <c r="R393" s="214"/>
      <c r="S393" s="12"/>
      <c r="T393" s="12"/>
      <c r="U393" s="704"/>
    </row>
    <row r="394" spans="2:21" ht="12.75" customHeight="1" x14ac:dyDescent="0.25">
      <c r="B394" s="12"/>
      <c r="C394" s="12"/>
      <c r="D394" s="12"/>
      <c r="E394" s="12"/>
      <c r="F394" s="12"/>
      <c r="G394" s="12"/>
      <c r="H394" s="214"/>
      <c r="I394" s="214"/>
      <c r="J394" s="214"/>
      <c r="K394" s="214"/>
      <c r="L394" s="12"/>
      <c r="M394" s="216"/>
      <c r="N394" s="216"/>
      <c r="O394" s="216"/>
      <c r="P394" s="12"/>
      <c r="Q394" s="12"/>
      <c r="R394" s="214"/>
      <c r="S394" s="12"/>
      <c r="T394" s="12"/>
      <c r="U394" s="704"/>
    </row>
    <row r="395" spans="2:21" ht="12.75" customHeight="1" x14ac:dyDescent="0.25">
      <c r="B395" s="12"/>
      <c r="C395" s="12"/>
      <c r="D395" s="12"/>
      <c r="E395" s="12"/>
      <c r="F395" s="12"/>
      <c r="G395" s="12"/>
      <c r="H395" s="214"/>
      <c r="I395" s="214"/>
      <c r="J395" s="214"/>
      <c r="K395" s="214"/>
      <c r="L395" s="12"/>
      <c r="M395" s="216"/>
      <c r="N395" s="216"/>
      <c r="O395" s="216"/>
      <c r="P395" s="12"/>
      <c r="Q395" s="12"/>
      <c r="R395" s="214"/>
      <c r="S395" s="12"/>
      <c r="T395" s="12"/>
      <c r="U395" s="704"/>
    </row>
    <row r="396" spans="2:21" ht="12.75" customHeight="1" x14ac:dyDescent="0.25">
      <c r="B396" s="12"/>
      <c r="C396" s="12"/>
      <c r="D396" s="12"/>
      <c r="E396" s="12"/>
      <c r="F396" s="12"/>
      <c r="G396" s="12"/>
      <c r="H396" s="214"/>
      <c r="I396" s="214"/>
      <c r="J396" s="214"/>
      <c r="K396" s="214"/>
      <c r="L396" s="12"/>
      <c r="M396" s="216"/>
      <c r="N396" s="216"/>
      <c r="O396" s="216"/>
      <c r="P396" s="12"/>
      <c r="Q396" s="12"/>
      <c r="R396" s="214"/>
      <c r="S396" s="12"/>
      <c r="T396" s="12"/>
      <c r="U396" s="704"/>
    </row>
    <row r="397" spans="2:21" ht="12.75" customHeight="1" x14ac:dyDescent="0.25">
      <c r="B397" s="12"/>
      <c r="C397" s="12"/>
      <c r="D397" s="12"/>
      <c r="E397" s="12"/>
      <c r="F397" s="12"/>
      <c r="G397" s="12"/>
      <c r="H397" s="214"/>
      <c r="I397" s="214"/>
      <c r="J397" s="214"/>
      <c r="K397" s="214"/>
      <c r="L397" s="12"/>
      <c r="M397" s="216"/>
      <c r="N397" s="216"/>
      <c r="O397" s="216"/>
      <c r="P397" s="12"/>
      <c r="Q397" s="12"/>
      <c r="R397" s="214"/>
      <c r="S397" s="12"/>
      <c r="T397" s="12"/>
      <c r="U397" s="704"/>
    </row>
    <row r="398" spans="2:21" ht="12.75" customHeight="1" x14ac:dyDescent="0.25">
      <c r="B398" s="12"/>
      <c r="C398" s="12"/>
      <c r="D398" s="12"/>
      <c r="E398" s="12"/>
      <c r="F398" s="12"/>
      <c r="G398" s="12"/>
      <c r="H398" s="214"/>
      <c r="I398" s="214"/>
      <c r="J398" s="214"/>
      <c r="K398" s="214"/>
      <c r="L398" s="12"/>
      <c r="M398" s="216"/>
      <c r="N398" s="216"/>
      <c r="O398" s="216"/>
      <c r="P398" s="12"/>
      <c r="Q398" s="12"/>
      <c r="R398" s="214"/>
      <c r="S398" s="12"/>
      <c r="T398" s="12"/>
      <c r="U398" s="704"/>
    </row>
    <row r="399" spans="2:21" ht="12.75" customHeight="1" x14ac:dyDescent="0.25">
      <c r="B399" s="12"/>
      <c r="C399" s="12"/>
      <c r="D399" s="12"/>
      <c r="E399" s="12"/>
      <c r="F399" s="12"/>
      <c r="G399" s="12"/>
      <c r="H399" s="214"/>
      <c r="I399" s="214"/>
      <c r="J399" s="214"/>
      <c r="K399" s="214"/>
      <c r="L399" s="12"/>
      <c r="M399" s="216"/>
      <c r="N399" s="216"/>
      <c r="O399" s="216"/>
      <c r="P399" s="12"/>
      <c r="Q399" s="12"/>
      <c r="R399" s="214"/>
      <c r="S399" s="12"/>
      <c r="T399" s="12"/>
      <c r="U399" s="704"/>
    </row>
    <row r="400" spans="2:21" ht="12.75" customHeight="1" x14ac:dyDescent="0.25">
      <c r="B400" s="12"/>
      <c r="C400" s="12"/>
      <c r="D400" s="12"/>
      <c r="E400" s="12"/>
      <c r="F400" s="12"/>
      <c r="G400" s="12"/>
      <c r="H400" s="214"/>
      <c r="I400" s="214"/>
      <c r="J400" s="214"/>
      <c r="K400" s="214"/>
      <c r="L400" s="12"/>
      <c r="M400" s="216"/>
      <c r="N400" s="216"/>
      <c r="O400" s="216"/>
      <c r="P400" s="12"/>
      <c r="Q400" s="12"/>
      <c r="R400" s="214"/>
      <c r="S400" s="12"/>
      <c r="T400" s="12"/>
      <c r="U400" s="704"/>
    </row>
    <row r="401" spans="2:21" ht="12.75" customHeight="1" x14ac:dyDescent="0.25">
      <c r="B401" s="12"/>
      <c r="C401" s="12"/>
      <c r="D401" s="12"/>
      <c r="E401" s="12"/>
      <c r="F401" s="12"/>
      <c r="G401" s="12"/>
      <c r="H401" s="214"/>
      <c r="I401" s="214"/>
      <c r="J401" s="214"/>
      <c r="K401" s="214"/>
      <c r="L401" s="12"/>
      <c r="M401" s="216"/>
      <c r="N401" s="216"/>
      <c r="O401" s="216"/>
      <c r="P401" s="12"/>
      <c r="Q401" s="12"/>
      <c r="R401" s="214"/>
      <c r="S401" s="12"/>
      <c r="T401" s="12"/>
      <c r="U401" s="704"/>
    </row>
    <row r="402" spans="2:21" ht="12.75" customHeight="1" x14ac:dyDescent="0.25">
      <c r="B402" s="12"/>
      <c r="C402" s="12"/>
      <c r="D402" s="12"/>
      <c r="E402" s="12"/>
      <c r="F402" s="12"/>
      <c r="G402" s="12"/>
      <c r="H402" s="214"/>
      <c r="I402" s="214"/>
      <c r="J402" s="214"/>
      <c r="K402" s="214"/>
      <c r="L402" s="12"/>
      <c r="M402" s="216"/>
      <c r="N402" s="216"/>
      <c r="O402" s="216"/>
      <c r="P402" s="12"/>
      <c r="Q402" s="12"/>
      <c r="R402" s="214"/>
      <c r="S402" s="12"/>
      <c r="T402" s="12"/>
      <c r="U402" s="704"/>
    </row>
    <row r="403" spans="2:21" ht="12.75" customHeight="1" x14ac:dyDescent="0.25">
      <c r="B403" s="12"/>
      <c r="C403" s="12"/>
      <c r="D403" s="12"/>
      <c r="E403" s="12"/>
      <c r="F403" s="12"/>
      <c r="G403" s="12"/>
      <c r="H403" s="214"/>
      <c r="I403" s="214"/>
      <c r="J403" s="214"/>
      <c r="K403" s="214"/>
      <c r="L403" s="12"/>
      <c r="M403" s="216"/>
      <c r="N403" s="216"/>
      <c r="O403" s="216"/>
      <c r="P403" s="12"/>
      <c r="Q403" s="12"/>
      <c r="R403" s="214"/>
      <c r="S403" s="12"/>
      <c r="T403" s="12"/>
      <c r="U403" s="704"/>
    </row>
    <row r="404" spans="2:21" ht="12.75" customHeight="1" x14ac:dyDescent="0.25">
      <c r="B404" s="12"/>
      <c r="C404" s="12"/>
      <c r="D404" s="12"/>
      <c r="E404" s="12"/>
      <c r="F404" s="12"/>
      <c r="G404" s="12"/>
      <c r="H404" s="214"/>
      <c r="I404" s="214"/>
      <c r="J404" s="214"/>
      <c r="K404" s="214"/>
      <c r="L404" s="12"/>
      <c r="M404" s="216"/>
      <c r="N404" s="216"/>
      <c r="O404" s="216"/>
      <c r="P404" s="12"/>
      <c r="Q404" s="12"/>
      <c r="R404" s="214"/>
      <c r="S404" s="12"/>
      <c r="T404" s="12"/>
      <c r="U404" s="704"/>
    </row>
    <row r="405" spans="2:21" ht="12.75" customHeight="1" x14ac:dyDescent="0.25">
      <c r="B405" s="12"/>
      <c r="C405" s="12"/>
      <c r="D405" s="12"/>
      <c r="E405" s="12"/>
      <c r="F405" s="12"/>
      <c r="G405" s="12"/>
      <c r="H405" s="214"/>
      <c r="I405" s="214"/>
      <c r="J405" s="214"/>
      <c r="K405" s="214"/>
      <c r="L405" s="12"/>
      <c r="M405" s="216"/>
      <c r="N405" s="216"/>
      <c r="O405" s="216"/>
      <c r="P405" s="12"/>
      <c r="Q405" s="12"/>
      <c r="R405" s="214"/>
      <c r="S405" s="12"/>
      <c r="T405" s="12"/>
      <c r="U405" s="704"/>
    </row>
    <row r="406" spans="2:21" ht="12.75" customHeight="1" x14ac:dyDescent="0.25">
      <c r="B406" s="12"/>
      <c r="C406" s="12"/>
      <c r="D406" s="12"/>
      <c r="E406" s="12"/>
      <c r="F406" s="12"/>
      <c r="G406" s="12"/>
      <c r="H406" s="214"/>
      <c r="I406" s="214"/>
      <c r="J406" s="214"/>
      <c r="K406" s="214"/>
      <c r="L406" s="12"/>
      <c r="M406" s="216"/>
      <c r="N406" s="216"/>
      <c r="O406" s="216"/>
      <c r="P406" s="12"/>
      <c r="Q406" s="12"/>
      <c r="R406" s="214"/>
      <c r="S406" s="12"/>
      <c r="T406" s="12"/>
      <c r="U406" s="704"/>
    </row>
    <row r="407" spans="2:21" ht="12.75" customHeight="1" x14ac:dyDescent="0.25">
      <c r="B407" s="12"/>
      <c r="C407" s="12"/>
      <c r="D407" s="12"/>
      <c r="E407" s="12"/>
      <c r="F407" s="12"/>
      <c r="G407" s="12"/>
      <c r="H407" s="214"/>
      <c r="I407" s="214"/>
      <c r="J407" s="214"/>
      <c r="K407" s="214"/>
      <c r="L407" s="12"/>
      <c r="M407" s="216"/>
      <c r="N407" s="216"/>
      <c r="O407" s="216"/>
      <c r="P407" s="12"/>
      <c r="Q407" s="12"/>
      <c r="R407" s="214"/>
      <c r="S407" s="12"/>
      <c r="T407" s="12"/>
      <c r="U407" s="704"/>
    </row>
    <row r="408" spans="2:21" ht="12.75" customHeight="1" x14ac:dyDescent="0.25">
      <c r="B408" s="12"/>
      <c r="C408" s="12"/>
      <c r="D408" s="12"/>
      <c r="E408" s="12"/>
      <c r="F408" s="12"/>
      <c r="G408" s="12"/>
      <c r="H408" s="214"/>
      <c r="I408" s="214"/>
      <c r="J408" s="214"/>
      <c r="K408" s="214"/>
      <c r="L408" s="12"/>
      <c r="M408" s="216"/>
      <c r="N408" s="216"/>
      <c r="O408" s="216"/>
      <c r="P408" s="12"/>
      <c r="Q408" s="12"/>
      <c r="R408" s="214"/>
      <c r="S408" s="12"/>
      <c r="T408" s="12"/>
      <c r="U408" s="704"/>
    </row>
    <row r="409" spans="2:21" ht="12.75" customHeight="1" x14ac:dyDescent="0.25">
      <c r="B409" s="12"/>
      <c r="C409" s="12"/>
      <c r="D409" s="12"/>
      <c r="E409" s="12"/>
      <c r="F409" s="12"/>
      <c r="G409" s="12"/>
      <c r="H409" s="214"/>
      <c r="I409" s="214"/>
      <c r="J409" s="214"/>
      <c r="K409" s="214"/>
      <c r="L409" s="12"/>
      <c r="M409" s="216"/>
      <c r="N409" s="216"/>
      <c r="O409" s="216"/>
      <c r="P409" s="12"/>
      <c r="Q409" s="12"/>
      <c r="R409" s="214"/>
      <c r="S409" s="12"/>
      <c r="T409" s="12"/>
      <c r="U409" s="704"/>
    </row>
    <row r="410" spans="2:21" ht="12.75" customHeight="1" x14ac:dyDescent="0.25">
      <c r="B410" s="12"/>
      <c r="C410" s="12"/>
      <c r="D410" s="12"/>
      <c r="E410" s="12"/>
      <c r="F410" s="12"/>
      <c r="G410" s="12"/>
      <c r="H410" s="214"/>
      <c r="I410" s="214"/>
      <c r="J410" s="214"/>
      <c r="K410" s="214"/>
      <c r="L410" s="12"/>
      <c r="M410" s="216"/>
      <c r="N410" s="216"/>
      <c r="O410" s="216"/>
      <c r="P410" s="12"/>
      <c r="Q410" s="12"/>
      <c r="R410" s="214"/>
      <c r="S410" s="12"/>
      <c r="T410" s="12"/>
      <c r="U410" s="704"/>
    </row>
    <row r="411" spans="2:21" ht="12.75" customHeight="1" x14ac:dyDescent="0.25">
      <c r="B411" s="12"/>
      <c r="C411" s="12"/>
      <c r="D411" s="12"/>
      <c r="E411" s="12"/>
      <c r="F411" s="12"/>
      <c r="G411" s="12"/>
      <c r="H411" s="214"/>
      <c r="I411" s="214"/>
      <c r="J411" s="214"/>
      <c r="K411" s="214"/>
      <c r="L411" s="12"/>
      <c r="M411" s="216"/>
      <c r="N411" s="216"/>
      <c r="O411" s="216"/>
      <c r="P411" s="12"/>
      <c r="Q411" s="12"/>
      <c r="R411" s="214"/>
      <c r="S411" s="12"/>
      <c r="T411" s="12"/>
      <c r="U411" s="704"/>
    </row>
    <row r="412" spans="2:21" ht="12.75" customHeight="1" x14ac:dyDescent="0.25">
      <c r="B412" s="12"/>
      <c r="C412" s="12"/>
      <c r="D412" s="12"/>
      <c r="E412" s="12"/>
      <c r="F412" s="12"/>
      <c r="G412" s="12"/>
      <c r="H412" s="214"/>
      <c r="I412" s="214"/>
      <c r="J412" s="214"/>
      <c r="K412" s="214"/>
      <c r="L412" s="12"/>
      <c r="M412" s="216"/>
      <c r="N412" s="216"/>
      <c r="O412" s="216"/>
      <c r="P412" s="12"/>
      <c r="Q412" s="12"/>
      <c r="R412" s="214"/>
      <c r="S412" s="12"/>
      <c r="T412" s="12"/>
      <c r="U412" s="704"/>
    </row>
    <row r="413" spans="2:21" ht="12.75" customHeight="1" x14ac:dyDescent="0.25">
      <c r="B413" s="12"/>
      <c r="C413" s="12"/>
      <c r="D413" s="12"/>
      <c r="E413" s="12"/>
      <c r="F413" s="12"/>
      <c r="G413" s="12"/>
      <c r="H413" s="214"/>
      <c r="I413" s="214"/>
      <c r="J413" s="214"/>
      <c r="K413" s="214"/>
      <c r="L413" s="12"/>
      <c r="M413" s="216"/>
      <c r="N413" s="216"/>
      <c r="O413" s="216"/>
      <c r="P413" s="12"/>
      <c r="Q413" s="12"/>
      <c r="R413" s="214"/>
      <c r="S413" s="12"/>
      <c r="T413" s="12"/>
      <c r="U413" s="704"/>
    </row>
    <row r="414" spans="2:21" ht="12.75" customHeight="1" x14ac:dyDescent="0.25">
      <c r="B414" s="12"/>
      <c r="C414" s="12"/>
      <c r="D414" s="12"/>
      <c r="E414" s="12"/>
      <c r="F414" s="12"/>
      <c r="G414" s="12"/>
      <c r="H414" s="214"/>
      <c r="I414" s="214"/>
      <c r="J414" s="214"/>
      <c r="K414" s="214"/>
      <c r="L414" s="12"/>
      <c r="M414" s="216"/>
      <c r="N414" s="216"/>
      <c r="O414" s="216"/>
      <c r="P414" s="12"/>
      <c r="Q414" s="12"/>
      <c r="R414" s="214"/>
      <c r="S414" s="12"/>
      <c r="T414" s="12"/>
      <c r="U414" s="704"/>
    </row>
    <row r="415" spans="2:21" ht="12.75" customHeight="1" x14ac:dyDescent="0.25">
      <c r="B415" s="12"/>
      <c r="C415" s="12"/>
      <c r="D415" s="12"/>
      <c r="E415" s="12"/>
      <c r="F415" s="12"/>
      <c r="G415" s="12"/>
      <c r="H415" s="214"/>
      <c r="I415" s="214"/>
      <c r="J415" s="214"/>
      <c r="K415" s="214"/>
      <c r="L415" s="12"/>
      <c r="M415" s="216"/>
      <c r="N415" s="216"/>
      <c r="O415" s="216"/>
      <c r="P415" s="12"/>
      <c r="Q415" s="12"/>
      <c r="R415" s="214"/>
      <c r="S415" s="12"/>
      <c r="T415" s="12"/>
      <c r="U415" s="704"/>
    </row>
    <row r="416" spans="2:21" ht="12.75" customHeight="1" x14ac:dyDescent="0.25">
      <c r="B416" s="12"/>
      <c r="C416" s="12"/>
      <c r="D416" s="12"/>
      <c r="E416" s="12"/>
      <c r="F416" s="12"/>
      <c r="G416" s="12"/>
      <c r="H416" s="214"/>
      <c r="I416" s="214"/>
      <c r="J416" s="214"/>
      <c r="K416" s="214"/>
      <c r="L416" s="12"/>
      <c r="M416" s="216"/>
      <c r="N416" s="216"/>
      <c r="O416" s="216"/>
      <c r="P416" s="12"/>
      <c r="Q416" s="12"/>
      <c r="R416" s="214"/>
      <c r="S416" s="12"/>
      <c r="T416" s="12"/>
      <c r="U416" s="704"/>
    </row>
    <row r="417" spans="2:21" ht="12.75" customHeight="1" x14ac:dyDescent="0.25">
      <c r="B417" s="12"/>
      <c r="C417" s="12"/>
      <c r="D417" s="12"/>
      <c r="E417" s="12"/>
      <c r="F417" s="12"/>
      <c r="G417" s="12"/>
      <c r="H417" s="214"/>
      <c r="I417" s="214"/>
      <c r="J417" s="214"/>
      <c r="K417" s="214"/>
      <c r="L417" s="12"/>
      <c r="M417" s="216"/>
      <c r="N417" s="216"/>
      <c r="O417" s="216"/>
      <c r="P417" s="12"/>
      <c r="Q417" s="12"/>
      <c r="R417" s="214"/>
      <c r="S417" s="12"/>
      <c r="T417" s="12"/>
      <c r="U417" s="704"/>
    </row>
    <row r="418" spans="2:21" ht="12.75" customHeight="1" x14ac:dyDescent="0.25">
      <c r="B418" s="12"/>
      <c r="C418" s="12"/>
      <c r="D418" s="12"/>
      <c r="E418" s="12"/>
      <c r="F418" s="12"/>
      <c r="G418" s="12"/>
      <c r="H418" s="214"/>
      <c r="I418" s="214"/>
      <c r="J418" s="214"/>
      <c r="K418" s="214"/>
      <c r="L418" s="12"/>
      <c r="M418" s="216"/>
      <c r="N418" s="216"/>
      <c r="O418" s="216"/>
      <c r="P418" s="12"/>
      <c r="Q418" s="12"/>
      <c r="R418" s="214"/>
      <c r="S418" s="12"/>
      <c r="T418" s="12"/>
      <c r="U418" s="704"/>
    </row>
    <row r="419" spans="2:21" ht="12.75" customHeight="1" x14ac:dyDescent="0.25">
      <c r="B419" s="12"/>
      <c r="C419" s="12"/>
      <c r="D419" s="12"/>
      <c r="E419" s="12"/>
      <c r="F419" s="12"/>
      <c r="G419" s="12"/>
      <c r="H419" s="214"/>
      <c r="I419" s="214"/>
      <c r="J419" s="214"/>
      <c r="K419" s="214"/>
      <c r="L419" s="12"/>
      <c r="M419" s="216"/>
      <c r="N419" s="216"/>
      <c r="O419" s="216"/>
      <c r="P419" s="12"/>
      <c r="Q419" s="12"/>
      <c r="R419" s="214"/>
      <c r="S419" s="12"/>
      <c r="T419" s="12"/>
      <c r="U419" s="704"/>
    </row>
    <row r="420" spans="2:21" ht="12.75" customHeight="1" x14ac:dyDescent="0.25">
      <c r="B420" s="12"/>
      <c r="C420" s="12"/>
      <c r="D420" s="12"/>
      <c r="E420" s="12"/>
      <c r="F420" s="12"/>
      <c r="G420" s="12"/>
      <c r="H420" s="214"/>
      <c r="I420" s="214"/>
      <c r="J420" s="214"/>
      <c r="K420" s="214"/>
      <c r="L420" s="12"/>
      <c r="M420" s="216"/>
      <c r="N420" s="216"/>
      <c r="O420" s="216"/>
      <c r="P420" s="12"/>
      <c r="Q420" s="12"/>
      <c r="R420" s="214"/>
      <c r="S420" s="12"/>
      <c r="T420" s="12"/>
      <c r="U420" s="704"/>
    </row>
    <row r="421" spans="2:21" ht="12.75" customHeight="1" x14ac:dyDescent="0.25">
      <c r="B421" s="12"/>
      <c r="C421" s="12"/>
      <c r="D421" s="12"/>
      <c r="E421" s="12"/>
      <c r="F421" s="12"/>
      <c r="G421" s="12"/>
      <c r="H421" s="214"/>
      <c r="I421" s="214"/>
      <c r="J421" s="214"/>
      <c r="K421" s="214"/>
      <c r="L421" s="12"/>
      <c r="M421" s="216"/>
      <c r="N421" s="216"/>
      <c r="O421" s="216"/>
      <c r="P421" s="12"/>
      <c r="Q421" s="12"/>
      <c r="R421" s="214"/>
      <c r="S421" s="12"/>
      <c r="T421" s="12"/>
      <c r="U421" s="704"/>
    </row>
    <row r="422" spans="2:21" ht="12.75" customHeight="1" x14ac:dyDescent="0.25">
      <c r="B422" s="12"/>
      <c r="C422" s="12"/>
      <c r="D422" s="12"/>
      <c r="E422" s="12"/>
      <c r="F422" s="12"/>
      <c r="G422" s="12"/>
      <c r="H422" s="214"/>
      <c r="I422" s="214"/>
      <c r="J422" s="214"/>
      <c r="K422" s="214"/>
      <c r="L422" s="12"/>
      <c r="M422" s="216"/>
      <c r="N422" s="216"/>
      <c r="O422" s="216"/>
      <c r="P422" s="12"/>
      <c r="Q422" s="12"/>
      <c r="R422" s="214"/>
      <c r="S422" s="12"/>
      <c r="T422" s="12"/>
      <c r="U422" s="704"/>
    </row>
    <row r="423" spans="2:21" ht="12.75" customHeight="1" x14ac:dyDescent="0.25">
      <c r="B423" s="12"/>
      <c r="C423" s="12"/>
      <c r="D423" s="12"/>
      <c r="E423" s="12"/>
      <c r="F423" s="12"/>
      <c r="G423" s="12"/>
      <c r="H423" s="214"/>
      <c r="I423" s="214"/>
      <c r="J423" s="214"/>
      <c r="K423" s="214"/>
      <c r="L423" s="12"/>
      <c r="M423" s="216"/>
      <c r="N423" s="216"/>
      <c r="O423" s="216"/>
      <c r="P423" s="12"/>
      <c r="Q423" s="12"/>
      <c r="R423" s="214"/>
      <c r="S423" s="12"/>
      <c r="T423" s="12"/>
      <c r="U423" s="704"/>
    </row>
    <row r="424" spans="2:21" ht="12.75" customHeight="1" x14ac:dyDescent="0.25">
      <c r="B424" s="12"/>
      <c r="C424" s="12"/>
      <c r="D424" s="12"/>
      <c r="E424" s="12"/>
      <c r="F424" s="12"/>
      <c r="G424" s="12"/>
      <c r="H424" s="214"/>
      <c r="I424" s="214"/>
      <c r="J424" s="214"/>
      <c r="K424" s="214"/>
      <c r="L424" s="12"/>
      <c r="M424" s="216"/>
      <c r="N424" s="216"/>
      <c r="O424" s="216"/>
      <c r="P424" s="12"/>
      <c r="Q424" s="12"/>
      <c r="R424" s="214"/>
      <c r="S424" s="12"/>
      <c r="T424" s="12"/>
      <c r="U424" s="704"/>
    </row>
    <row r="425" spans="2:21" ht="12.75" customHeight="1" x14ac:dyDescent="0.25">
      <c r="B425" s="12"/>
      <c r="C425" s="12"/>
      <c r="D425" s="12"/>
      <c r="E425" s="12"/>
      <c r="F425" s="12"/>
      <c r="G425" s="12"/>
      <c r="H425" s="214"/>
      <c r="I425" s="214"/>
      <c r="J425" s="214"/>
      <c r="K425" s="214"/>
      <c r="L425" s="12"/>
      <c r="M425" s="216"/>
      <c r="N425" s="216"/>
      <c r="O425" s="216"/>
      <c r="P425" s="12"/>
      <c r="Q425" s="12"/>
      <c r="R425" s="214"/>
      <c r="S425" s="12"/>
      <c r="T425" s="12"/>
      <c r="U425" s="704"/>
    </row>
    <row r="426" spans="2:21" ht="12.75" customHeight="1" x14ac:dyDescent="0.25">
      <c r="B426" s="12"/>
      <c r="C426" s="12"/>
      <c r="D426" s="12"/>
      <c r="E426" s="12"/>
      <c r="F426" s="12"/>
      <c r="G426" s="12"/>
      <c r="H426" s="214"/>
      <c r="I426" s="214"/>
      <c r="J426" s="214"/>
      <c r="K426" s="214"/>
      <c r="L426" s="12"/>
      <c r="M426" s="216"/>
      <c r="N426" s="216"/>
      <c r="O426" s="216"/>
      <c r="P426" s="12"/>
      <c r="Q426" s="12"/>
      <c r="R426" s="214"/>
      <c r="S426" s="12"/>
      <c r="T426" s="12"/>
      <c r="U426" s="704"/>
    </row>
    <row r="427" spans="2:21" ht="12.75" customHeight="1" x14ac:dyDescent="0.25">
      <c r="B427" s="12"/>
      <c r="C427" s="12"/>
      <c r="D427" s="12"/>
      <c r="E427" s="12"/>
      <c r="F427" s="12"/>
      <c r="G427" s="12"/>
      <c r="H427" s="214"/>
      <c r="I427" s="214"/>
      <c r="J427" s="214"/>
      <c r="K427" s="214"/>
      <c r="L427" s="12"/>
      <c r="M427" s="216"/>
      <c r="N427" s="216"/>
      <c r="O427" s="216"/>
      <c r="P427" s="12"/>
      <c r="Q427" s="12"/>
      <c r="R427" s="214"/>
      <c r="S427" s="12"/>
      <c r="T427" s="12"/>
      <c r="U427" s="704"/>
    </row>
    <row r="428" spans="2:21" ht="12.75" customHeight="1" x14ac:dyDescent="0.25">
      <c r="B428" s="12"/>
      <c r="C428" s="12"/>
      <c r="D428" s="12"/>
      <c r="E428" s="12"/>
      <c r="F428" s="12"/>
      <c r="G428" s="12"/>
      <c r="H428" s="214"/>
      <c r="I428" s="214"/>
      <c r="J428" s="214"/>
      <c r="K428" s="214"/>
      <c r="L428" s="12"/>
      <c r="M428" s="216"/>
      <c r="N428" s="216"/>
      <c r="O428" s="216"/>
      <c r="P428" s="12"/>
      <c r="Q428" s="12"/>
      <c r="R428" s="214"/>
      <c r="S428" s="12"/>
      <c r="T428" s="12"/>
      <c r="U428" s="704"/>
    </row>
    <row r="429" spans="2:21" ht="12.75" customHeight="1" x14ac:dyDescent="0.25">
      <c r="B429" s="12"/>
      <c r="C429" s="12"/>
      <c r="D429" s="12"/>
      <c r="E429" s="12"/>
      <c r="F429" s="12"/>
      <c r="G429" s="12"/>
      <c r="H429" s="214"/>
      <c r="I429" s="214"/>
      <c r="J429" s="214"/>
      <c r="K429" s="214"/>
      <c r="L429" s="12"/>
      <c r="M429" s="216"/>
      <c r="N429" s="216"/>
      <c r="O429" s="216"/>
      <c r="P429" s="12"/>
      <c r="Q429" s="12"/>
      <c r="R429" s="214"/>
      <c r="S429" s="12"/>
      <c r="T429" s="12"/>
      <c r="U429" s="704"/>
    </row>
    <row r="430" spans="2:21" ht="12.75" customHeight="1" x14ac:dyDescent="0.25">
      <c r="B430" s="12"/>
      <c r="C430" s="12"/>
      <c r="D430" s="12"/>
      <c r="E430" s="12"/>
      <c r="F430" s="12"/>
      <c r="G430" s="12"/>
      <c r="H430" s="214"/>
      <c r="I430" s="214"/>
      <c r="J430" s="214"/>
      <c r="K430" s="214"/>
      <c r="L430" s="12"/>
      <c r="M430" s="216"/>
      <c r="N430" s="216"/>
      <c r="O430" s="216"/>
      <c r="P430" s="12"/>
      <c r="Q430" s="12"/>
      <c r="R430" s="214"/>
      <c r="S430" s="12"/>
      <c r="T430" s="12"/>
      <c r="U430" s="704"/>
    </row>
    <row r="431" spans="2:21" ht="12.75" customHeight="1" x14ac:dyDescent="0.25">
      <c r="B431" s="12"/>
      <c r="C431" s="12"/>
      <c r="D431" s="12"/>
      <c r="E431" s="12"/>
      <c r="F431" s="12"/>
      <c r="G431" s="12"/>
      <c r="H431" s="214"/>
      <c r="I431" s="214"/>
      <c r="J431" s="214"/>
      <c r="K431" s="214"/>
      <c r="L431" s="12"/>
      <c r="M431" s="216"/>
      <c r="N431" s="216"/>
      <c r="O431" s="216"/>
      <c r="P431" s="12"/>
      <c r="Q431" s="12"/>
      <c r="R431" s="214"/>
      <c r="S431" s="12"/>
      <c r="T431" s="12"/>
      <c r="U431" s="704"/>
    </row>
    <row r="432" spans="2:21" ht="12.75" customHeight="1" x14ac:dyDescent="0.25">
      <c r="B432" s="12"/>
      <c r="C432" s="12"/>
      <c r="D432" s="12"/>
      <c r="E432" s="12"/>
      <c r="F432" s="12"/>
      <c r="G432" s="12"/>
      <c r="H432" s="214"/>
      <c r="I432" s="214"/>
      <c r="J432" s="214"/>
      <c r="K432" s="214"/>
      <c r="L432" s="12"/>
      <c r="M432" s="216"/>
      <c r="N432" s="216"/>
      <c r="O432" s="216"/>
      <c r="P432" s="12"/>
      <c r="Q432" s="12"/>
      <c r="R432" s="214"/>
      <c r="S432" s="12"/>
      <c r="T432" s="12"/>
      <c r="U432" s="704"/>
    </row>
    <row r="433" spans="2:21" ht="12.75" customHeight="1" x14ac:dyDescent="0.25">
      <c r="B433" s="12"/>
      <c r="C433" s="12"/>
      <c r="D433" s="12"/>
      <c r="E433" s="12"/>
      <c r="F433" s="12"/>
      <c r="G433" s="12"/>
      <c r="H433" s="214"/>
      <c r="I433" s="214"/>
      <c r="J433" s="214"/>
      <c r="K433" s="214"/>
      <c r="L433" s="12"/>
      <c r="M433" s="216"/>
      <c r="N433" s="216"/>
      <c r="O433" s="216"/>
      <c r="P433" s="12"/>
      <c r="Q433" s="12"/>
      <c r="R433" s="214"/>
      <c r="S433" s="12"/>
      <c r="T433" s="12"/>
      <c r="U433" s="704"/>
    </row>
    <row r="434" spans="2:21" ht="12.75" customHeight="1" x14ac:dyDescent="0.25">
      <c r="B434" s="12"/>
      <c r="C434" s="12"/>
      <c r="D434" s="12"/>
      <c r="E434" s="12"/>
      <c r="F434" s="12"/>
      <c r="G434" s="12"/>
      <c r="H434" s="214"/>
      <c r="I434" s="214"/>
      <c r="J434" s="214"/>
      <c r="K434" s="214"/>
      <c r="L434" s="12"/>
      <c r="M434" s="216"/>
      <c r="N434" s="216"/>
      <c r="O434" s="216"/>
      <c r="P434" s="12"/>
      <c r="Q434" s="12"/>
      <c r="R434" s="214"/>
      <c r="S434" s="12"/>
      <c r="T434" s="12"/>
      <c r="U434" s="704"/>
    </row>
    <row r="435" spans="2:21" ht="12.75" customHeight="1" x14ac:dyDescent="0.25">
      <c r="B435" s="12"/>
      <c r="C435" s="12"/>
      <c r="D435" s="12"/>
      <c r="E435" s="12"/>
      <c r="F435" s="12"/>
      <c r="G435" s="12"/>
      <c r="H435" s="214"/>
      <c r="I435" s="214"/>
      <c r="J435" s="214"/>
      <c r="K435" s="214"/>
      <c r="L435" s="12"/>
      <c r="M435" s="216"/>
      <c r="N435" s="216"/>
      <c r="O435" s="216"/>
      <c r="P435" s="12"/>
      <c r="Q435" s="12"/>
      <c r="R435" s="214"/>
      <c r="S435" s="12"/>
      <c r="T435" s="12"/>
      <c r="U435" s="704"/>
    </row>
    <row r="436" spans="2:21" ht="12.75" customHeight="1" x14ac:dyDescent="0.25">
      <c r="B436" s="12"/>
      <c r="C436" s="12"/>
      <c r="D436" s="12"/>
      <c r="E436" s="12"/>
      <c r="F436" s="12"/>
      <c r="G436" s="12"/>
      <c r="H436" s="214"/>
      <c r="I436" s="214"/>
      <c r="J436" s="214"/>
      <c r="K436" s="214"/>
      <c r="L436" s="12"/>
      <c r="M436" s="216"/>
      <c r="N436" s="216"/>
      <c r="O436" s="216"/>
      <c r="P436" s="12"/>
      <c r="Q436" s="12"/>
      <c r="R436" s="214"/>
      <c r="S436" s="12"/>
      <c r="T436" s="12"/>
      <c r="U436" s="704"/>
    </row>
    <row r="437" spans="2:21" ht="12.75" customHeight="1" x14ac:dyDescent="0.25">
      <c r="B437" s="12"/>
      <c r="C437" s="12"/>
      <c r="D437" s="12"/>
      <c r="E437" s="12"/>
      <c r="F437" s="12"/>
      <c r="G437" s="12"/>
      <c r="H437" s="214"/>
      <c r="I437" s="214"/>
      <c r="J437" s="214"/>
      <c r="K437" s="214"/>
      <c r="L437" s="12"/>
      <c r="M437" s="216"/>
      <c r="N437" s="216"/>
      <c r="O437" s="216"/>
      <c r="P437" s="12"/>
      <c r="Q437" s="12"/>
      <c r="R437" s="214"/>
      <c r="S437" s="12"/>
      <c r="T437" s="12"/>
      <c r="U437" s="704"/>
    </row>
    <row r="438" spans="2:21" ht="12.75" customHeight="1" x14ac:dyDescent="0.25">
      <c r="B438" s="12"/>
      <c r="C438" s="12"/>
      <c r="D438" s="12"/>
      <c r="E438" s="12"/>
      <c r="F438" s="12"/>
      <c r="G438" s="12"/>
      <c r="H438" s="214"/>
      <c r="I438" s="214"/>
      <c r="J438" s="214"/>
      <c r="K438" s="214"/>
      <c r="L438" s="12"/>
      <c r="M438" s="216"/>
      <c r="N438" s="216"/>
      <c r="O438" s="216"/>
      <c r="P438" s="12"/>
      <c r="Q438" s="12"/>
      <c r="R438" s="214"/>
      <c r="S438" s="12"/>
      <c r="T438" s="12"/>
      <c r="U438" s="704"/>
    </row>
    <row r="439" spans="2:21" ht="12.75" customHeight="1" x14ac:dyDescent="0.25">
      <c r="B439" s="12"/>
      <c r="C439" s="12"/>
      <c r="D439" s="12"/>
      <c r="E439" s="12"/>
      <c r="F439" s="12"/>
      <c r="G439" s="12"/>
      <c r="H439" s="214"/>
      <c r="I439" s="214"/>
      <c r="J439" s="214"/>
      <c r="K439" s="214"/>
      <c r="L439" s="12"/>
      <c r="M439" s="216"/>
      <c r="N439" s="216"/>
      <c r="O439" s="216"/>
      <c r="P439" s="12"/>
      <c r="Q439" s="12"/>
      <c r="R439" s="214"/>
      <c r="S439" s="12"/>
      <c r="T439" s="12"/>
      <c r="U439" s="704"/>
    </row>
    <row r="440" spans="2:21" ht="12.75" customHeight="1" x14ac:dyDescent="0.25">
      <c r="B440" s="12"/>
      <c r="C440" s="12"/>
      <c r="D440" s="12"/>
      <c r="E440" s="12"/>
      <c r="F440" s="12"/>
      <c r="G440" s="12"/>
      <c r="H440" s="214"/>
      <c r="I440" s="214"/>
      <c r="J440" s="214"/>
      <c r="K440" s="214"/>
      <c r="L440" s="12"/>
      <c r="M440" s="216"/>
      <c r="N440" s="216"/>
      <c r="O440" s="216"/>
      <c r="P440" s="12"/>
      <c r="Q440" s="12"/>
      <c r="R440" s="214"/>
      <c r="S440" s="12"/>
      <c r="T440" s="12"/>
      <c r="U440" s="704"/>
    </row>
    <row r="441" spans="2:21" ht="12.75" customHeight="1" x14ac:dyDescent="0.25">
      <c r="B441" s="12"/>
      <c r="C441" s="12"/>
      <c r="D441" s="12"/>
      <c r="E441" s="12"/>
      <c r="F441" s="12"/>
      <c r="G441" s="12"/>
      <c r="H441" s="214"/>
      <c r="I441" s="214"/>
      <c r="J441" s="214"/>
      <c r="K441" s="214"/>
      <c r="L441" s="12"/>
      <c r="M441" s="216"/>
      <c r="N441" s="216"/>
      <c r="O441" s="216"/>
      <c r="P441" s="12"/>
      <c r="Q441" s="12"/>
      <c r="R441" s="214"/>
      <c r="S441" s="12"/>
      <c r="T441" s="12"/>
      <c r="U441" s="704"/>
    </row>
    <row r="442" spans="2:21" ht="12.75" customHeight="1" x14ac:dyDescent="0.25">
      <c r="B442" s="12"/>
      <c r="C442" s="12"/>
      <c r="D442" s="12"/>
      <c r="E442" s="12"/>
      <c r="F442" s="12"/>
      <c r="G442" s="12"/>
      <c r="H442" s="214"/>
      <c r="I442" s="214"/>
      <c r="J442" s="214"/>
      <c r="K442" s="214"/>
      <c r="L442" s="12"/>
      <c r="M442" s="216"/>
      <c r="N442" s="216"/>
      <c r="O442" s="216"/>
      <c r="P442" s="12"/>
      <c r="Q442" s="12"/>
      <c r="R442" s="214"/>
      <c r="S442" s="12"/>
      <c r="T442" s="12"/>
      <c r="U442" s="704"/>
    </row>
    <row r="443" spans="2:21" ht="12.75" customHeight="1" x14ac:dyDescent="0.25">
      <c r="B443" s="12"/>
      <c r="C443" s="12"/>
      <c r="D443" s="12"/>
      <c r="E443" s="12"/>
      <c r="F443" s="12"/>
      <c r="G443" s="12"/>
      <c r="H443" s="214"/>
      <c r="I443" s="214"/>
      <c r="J443" s="214"/>
      <c r="K443" s="214"/>
      <c r="L443" s="12"/>
      <c r="M443" s="216"/>
      <c r="N443" s="216"/>
      <c r="O443" s="216"/>
      <c r="P443" s="12"/>
      <c r="Q443" s="12"/>
      <c r="R443" s="214"/>
      <c r="S443" s="12"/>
      <c r="T443" s="12"/>
      <c r="U443" s="704"/>
    </row>
    <row r="444" spans="2:21" ht="12.75" customHeight="1" x14ac:dyDescent="0.25">
      <c r="B444" s="12"/>
      <c r="C444" s="12"/>
      <c r="D444" s="12"/>
      <c r="E444" s="12"/>
      <c r="F444" s="12"/>
      <c r="G444" s="12"/>
      <c r="H444" s="214"/>
      <c r="I444" s="214"/>
      <c r="J444" s="214"/>
      <c r="K444" s="214"/>
      <c r="L444" s="12"/>
      <c r="M444" s="216"/>
      <c r="N444" s="216"/>
      <c r="O444" s="216"/>
      <c r="P444" s="12"/>
      <c r="Q444" s="12"/>
      <c r="R444" s="214"/>
      <c r="S444" s="12"/>
      <c r="T444" s="12"/>
      <c r="U444" s="704"/>
    </row>
    <row r="445" spans="2:21" ht="12.75" customHeight="1" x14ac:dyDescent="0.25">
      <c r="B445" s="12"/>
      <c r="C445" s="12"/>
      <c r="D445" s="12"/>
      <c r="E445" s="12"/>
      <c r="F445" s="12"/>
      <c r="G445" s="12"/>
      <c r="H445" s="214"/>
      <c r="I445" s="214"/>
      <c r="J445" s="214"/>
      <c r="K445" s="214"/>
      <c r="L445" s="12"/>
      <c r="M445" s="216"/>
      <c r="N445" s="216"/>
      <c r="O445" s="216"/>
      <c r="P445" s="12"/>
      <c r="Q445" s="12"/>
      <c r="R445" s="214"/>
      <c r="S445" s="12"/>
      <c r="T445" s="12"/>
      <c r="U445" s="704"/>
    </row>
    <row r="446" spans="2:21" ht="12.75" customHeight="1" x14ac:dyDescent="0.25">
      <c r="B446" s="12"/>
      <c r="C446" s="12"/>
      <c r="D446" s="12"/>
      <c r="E446" s="12"/>
      <c r="F446" s="12"/>
      <c r="G446" s="12"/>
      <c r="H446" s="214"/>
      <c r="I446" s="214"/>
      <c r="J446" s="214"/>
      <c r="K446" s="214"/>
      <c r="L446" s="12"/>
      <c r="M446" s="216"/>
      <c r="N446" s="216"/>
      <c r="O446" s="216"/>
      <c r="P446" s="12"/>
      <c r="Q446" s="12"/>
      <c r="R446" s="214"/>
      <c r="S446" s="12"/>
      <c r="T446" s="12"/>
      <c r="U446" s="704"/>
    </row>
    <row r="447" spans="2:21" ht="12.75" customHeight="1" x14ac:dyDescent="0.25">
      <c r="B447" s="12"/>
      <c r="C447" s="12"/>
      <c r="D447" s="12"/>
      <c r="E447" s="12"/>
      <c r="F447" s="12"/>
      <c r="G447" s="12"/>
      <c r="H447" s="214"/>
      <c r="I447" s="214"/>
      <c r="J447" s="214"/>
      <c r="K447" s="214"/>
      <c r="L447" s="12"/>
      <c r="M447" s="216"/>
      <c r="N447" s="216"/>
      <c r="O447" s="216"/>
      <c r="P447" s="12"/>
      <c r="Q447" s="12"/>
      <c r="R447" s="214"/>
      <c r="S447" s="12"/>
      <c r="T447" s="12"/>
      <c r="U447" s="704"/>
    </row>
    <row r="448" spans="2:21" ht="12.75" customHeight="1" x14ac:dyDescent="0.25">
      <c r="B448" s="12"/>
      <c r="C448" s="12"/>
      <c r="D448" s="12"/>
      <c r="E448" s="12"/>
      <c r="F448" s="12"/>
      <c r="G448" s="12"/>
      <c r="H448" s="214"/>
      <c r="I448" s="214"/>
      <c r="J448" s="214"/>
      <c r="K448" s="214"/>
      <c r="L448" s="12"/>
      <c r="M448" s="216"/>
      <c r="N448" s="216"/>
      <c r="O448" s="216"/>
      <c r="P448" s="12"/>
      <c r="Q448" s="12"/>
      <c r="R448" s="214"/>
      <c r="S448" s="12"/>
      <c r="T448" s="12"/>
      <c r="U448" s="704"/>
    </row>
    <row r="449" spans="2:21" ht="12.75" customHeight="1" x14ac:dyDescent="0.25">
      <c r="B449" s="12"/>
      <c r="C449" s="12"/>
      <c r="D449" s="12"/>
      <c r="E449" s="12"/>
      <c r="F449" s="12"/>
      <c r="G449" s="12"/>
      <c r="H449" s="214"/>
      <c r="I449" s="214"/>
      <c r="J449" s="214"/>
      <c r="K449" s="214"/>
      <c r="L449" s="12"/>
      <c r="M449" s="216"/>
      <c r="N449" s="216"/>
      <c r="O449" s="216"/>
      <c r="P449" s="12"/>
      <c r="Q449" s="12"/>
      <c r="R449" s="214"/>
      <c r="S449" s="12"/>
      <c r="T449" s="12"/>
      <c r="U449" s="704"/>
    </row>
    <row r="450" spans="2:21" ht="12.75" customHeight="1" x14ac:dyDescent="0.25">
      <c r="B450" s="12"/>
      <c r="C450" s="12"/>
      <c r="D450" s="12"/>
      <c r="E450" s="12"/>
      <c r="F450" s="12"/>
      <c r="G450" s="12"/>
      <c r="H450" s="214"/>
      <c r="I450" s="214"/>
      <c r="J450" s="214"/>
      <c r="K450" s="214"/>
      <c r="L450" s="12"/>
      <c r="M450" s="216"/>
      <c r="N450" s="216"/>
      <c r="O450" s="216"/>
      <c r="P450" s="12"/>
      <c r="Q450" s="12"/>
      <c r="R450" s="214"/>
      <c r="S450" s="12"/>
      <c r="T450" s="12"/>
      <c r="U450" s="704"/>
    </row>
    <row r="451" spans="2:21" ht="12.75" customHeight="1" x14ac:dyDescent="0.25">
      <c r="B451" s="12"/>
      <c r="C451" s="12"/>
      <c r="D451" s="12"/>
      <c r="E451" s="12"/>
      <c r="F451" s="12"/>
      <c r="G451" s="12"/>
      <c r="H451" s="214"/>
      <c r="I451" s="214"/>
      <c r="J451" s="214"/>
      <c r="K451" s="214"/>
      <c r="L451" s="12"/>
      <c r="M451" s="216"/>
      <c r="N451" s="216"/>
      <c r="O451" s="216"/>
      <c r="P451" s="12"/>
      <c r="Q451" s="12"/>
      <c r="R451" s="214"/>
      <c r="S451" s="12"/>
      <c r="T451" s="12"/>
      <c r="U451" s="704"/>
    </row>
    <row r="452" spans="2:21" ht="12.75" customHeight="1" x14ac:dyDescent="0.25">
      <c r="B452" s="12"/>
      <c r="C452" s="12"/>
      <c r="D452" s="12"/>
      <c r="E452" s="12"/>
      <c r="F452" s="12"/>
      <c r="G452" s="12"/>
      <c r="H452" s="214"/>
      <c r="I452" s="214"/>
      <c r="J452" s="214"/>
      <c r="K452" s="214"/>
      <c r="L452" s="12"/>
      <c r="M452" s="216"/>
      <c r="N452" s="216"/>
      <c r="O452" s="216"/>
      <c r="P452" s="12"/>
      <c r="Q452" s="12"/>
      <c r="R452" s="214"/>
      <c r="S452" s="12"/>
      <c r="T452" s="12"/>
      <c r="U452" s="704"/>
    </row>
    <row r="453" spans="2:21" ht="12.75" customHeight="1" x14ac:dyDescent="0.25">
      <c r="B453" s="12"/>
      <c r="C453" s="12"/>
      <c r="D453" s="12"/>
      <c r="E453" s="12"/>
      <c r="F453" s="12"/>
      <c r="G453" s="12"/>
      <c r="H453" s="214"/>
      <c r="I453" s="214"/>
      <c r="J453" s="214"/>
      <c r="K453" s="214"/>
      <c r="L453" s="12"/>
      <c r="M453" s="216"/>
      <c r="N453" s="216"/>
      <c r="O453" s="216"/>
      <c r="P453" s="12"/>
      <c r="Q453" s="12"/>
      <c r="R453" s="214"/>
      <c r="S453" s="12"/>
      <c r="T453" s="12"/>
      <c r="U453" s="704"/>
    </row>
    <row r="454" spans="2:21" ht="12.75" customHeight="1" x14ac:dyDescent="0.25">
      <c r="B454" s="12"/>
      <c r="C454" s="12"/>
      <c r="D454" s="12"/>
      <c r="E454" s="12"/>
      <c r="F454" s="12"/>
      <c r="G454" s="12"/>
      <c r="H454" s="214"/>
      <c r="I454" s="214"/>
      <c r="J454" s="214"/>
      <c r="K454" s="214"/>
      <c r="L454" s="12"/>
      <c r="M454" s="216"/>
      <c r="N454" s="216"/>
      <c r="O454" s="216"/>
      <c r="P454" s="12"/>
      <c r="Q454" s="12"/>
      <c r="R454" s="214"/>
      <c r="S454" s="12"/>
      <c r="T454" s="12"/>
      <c r="U454" s="704"/>
    </row>
    <row r="455" spans="2:21" ht="12.75" customHeight="1" x14ac:dyDescent="0.25">
      <c r="B455" s="12"/>
      <c r="C455" s="12"/>
      <c r="D455" s="12"/>
      <c r="E455" s="12"/>
      <c r="F455" s="12"/>
      <c r="G455" s="12"/>
      <c r="H455" s="214"/>
      <c r="I455" s="214"/>
      <c r="J455" s="214"/>
      <c r="K455" s="214"/>
      <c r="L455" s="12"/>
      <c r="M455" s="216"/>
      <c r="N455" s="216"/>
      <c r="O455" s="216"/>
      <c r="P455" s="12"/>
      <c r="Q455" s="12"/>
      <c r="R455" s="214"/>
      <c r="S455" s="12"/>
      <c r="T455" s="12"/>
      <c r="U455" s="704"/>
    </row>
    <row r="456" spans="2:21" ht="12.75" customHeight="1" x14ac:dyDescent="0.25">
      <c r="B456" s="12"/>
      <c r="C456" s="12"/>
      <c r="D456" s="12"/>
      <c r="E456" s="12"/>
      <c r="F456" s="12"/>
      <c r="G456" s="12"/>
      <c r="H456" s="214"/>
      <c r="I456" s="214"/>
      <c r="J456" s="214"/>
      <c r="K456" s="214"/>
      <c r="L456" s="12"/>
      <c r="M456" s="216"/>
      <c r="N456" s="216"/>
      <c r="O456" s="216"/>
      <c r="P456" s="12"/>
      <c r="Q456" s="12"/>
      <c r="R456" s="214"/>
      <c r="S456" s="12"/>
      <c r="T456" s="12"/>
      <c r="U456" s="704"/>
    </row>
    <row r="457" spans="2:21" ht="12.75" customHeight="1" x14ac:dyDescent="0.25">
      <c r="B457" s="12"/>
      <c r="C457" s="12"/>
      <c r="D457" s="12"/>
      <c r="E457" s="12"/>
      <c r="F457" s="12"/>
      <c r="G457" s="12"/>
      <c r="H457" s="214"/>
      <c r="I457" s="214"/>
      <c r="J457" s="214"/>
      <c r="K457" s="214"/>
      <c r="L457" s="12"/>
      <c r="M457" s="216"/>
      <c r="N457" s="216"/>
      <c r="O457" s="216"/>
      <c r="P457" s="12"/>
      <c r="Q457" s="12"/>
      <c r="R457" s="214"/>
      <c r="S457" s="12"/>
      <c r="T457" s="12"/>
      <c r="U457" s="704"/>
    </row>
    <row r="458" spans="2:21" ht="12.75" customHeight="1" x14ac:dyDescent="0.25">
      <c r="B458" s="12"/>
      <c r="C458" s="12"/>
      <c r="D458" s="12"/>
      <c r="E458" s="12"/>
      <c r="F458" s="12"/>
      <c r="G458" s="12"/>
      <c r="H458" s="214"/>
      <c r="I458" s="214"/>
      <c r="J458" s="214"/>
      <c r="K458" s="214"/>
      <c r="L458" s="12"/>
      <c r="M458" s="216"/>
      <c r="N458" s="216"/>
      <c r="O458" s="216"/>
      <c r="P458" s="12"/>
      <c r="Q458" s="12"/>
      <c r="R458" s="214"/>
      <c r="S458" s="12"/>
      <c r="T458" s="12"/>
      <c r="U458" s="704"/>
    </row>
    <row r="459" spans="2:21" ht="12.75" customHeight="1" x14ac:dyDescent="0.25">
      <c r="B459" s="12"/>
      <c r="C459" s="12"/>
      <c r="D459" s="12"/>
      <c r="E459" s="12"/>
      <c r="F459" s="12"/>
      <c r="G459" s="12"/>
      <c r="H459" s="214"/>
      <c r="I459" s="214"/>
      <c r="J459" s="214"/>
      <c r="K459" s="214"/>
      <c r="L459" s="12"/>
      <c r="M459" s="216"/>
      <c r="N459" s="216"/>
      <c r="O459" s="216"/>
      <c r="P459" s="12"/>
      <c r="Q459" s="12"/>
      <c r="R459" s="214"/>
      <c r="S459" s="12"/>
      <c r="T459" s="12"/>
      <c r="U459" s="704"/>
    </row>
    <row r="460" spans="2:21" ht="12.75" customHeight="1" x14ac:dyDescent="0.25">
      <c r="B460" s="12"/>
      <c r="C460" s="12"/>
      <c r="D460" s="12"/>
      <c r="E460" s="12"/>
      <c r="F460" s="12"/>
      <c r="G460" s="12"/>
      <c r="H460" s="214"/>
      <c r="I460" s="214"/>
      <c r="J460" s="214"/>
      <c r="K460" s="214"/>
      <c r="L460" s="12"/>
      <c r="M460" s="216"/>
      <c r="N460" s="216"/>
      <c r="O460" s="216"/>
      <c r="P460" s="12"/>
      <c r="Q460" s="12"/>
      <c r="R460" s="214"/>
      <c r="S460" s="12"/>
      <c r="T460" s="12"/>
      <c r="U460" s="704"/>
    </row>
    <row r="461" spans="2:21" ht="12.75" customHeight="1" x14ac:dyDescent="0.25">
      <c r="B461" s="12"/>
      <c r="C461" s="12"/>
      <c r="D461" s="12"/>
      <c r="E461" s="12"/>
      <c r="F461" s="12"/>
      <c r="G461" s="12"/>
      <c r="H461" s="214"/>
      <c r="I461" s="214"/>
      <c r="J461" s="214"/>
      <c r="K461" s="214"/>
      <c r="L461" s="12"/>
      <c r="M461" s="216"/>
      <c r="N461" s="216"/>
      <c r="O461" s="216"/>
      <c r="P461" s="12"/>
      <c r="Q461" s="12"/>
      <c r="R461" s="214"/>
      <c r="S461" s="12"/>
      <c r="T461" s="12"/>
      <c r="U461" s="704"/>
    </row>
    <row r="462" spans="2:21" ht="12.75" customHeight="1" x14ac:dyDescent="0.25">
      <c r="B462" s="12"/>
      <c r="C462" s="12"/>
      <c r="D462" s="12"/>
      <c r="E462" s="12"/>
      <c r="F462" s="12"/>
      <c r="G462" s="12"/>
      <c r="H462" s="214"/>
      <c r="I462" s="214"/>
      <c r="J462" s="214"/>
      <c r="K462" s="214"/>
      <c r="L462" s="12"/>
      <c r="M462" s="216"/>
      <c r="N462" s="216"/>
      <c r="O462" s="216"/>
      <c r="P462" s="12"/>
      <c r="Q462" s="12"/>
      <c r="R462" s="214"/>
      <c r="S462" s="12"/>
      <c r="T462" s="12"/>
      <c r="U462" s="704"/>
    </row>
    <row r="463" spans="2:21" ht="12.75" customHeight="1" x14ac:dyDescent="0.25">
      <c r="B463" s="12"/>
      <c r="C463" s="12"/>
      <c r="D463" s="12"/>
      <c r="E463" s="12"/>
      <c r="F463" s="12"/>
      <c r="G463" s="12"/>
      <c r="H463" s="214"/>
      <c r="I463" s="214"/>
      <c r="J463" s="214"/>
      <c r="K463" s="214"/>
      <c r="L463" s="12"/>
      <c r="M463" s="216"/>
      <c r="N463" s="216"/>
      <c r="O463" s="216"/>
      <c r="P463" s="12"/>
      <c r="Q463" s="12"/>
      <c r="R463" s="214"/>
      <c r="S463" s="12"/>
      <c r="T463" s="12"/>
      <c r="U463" s="704"/>
    </row>
    <row r="464" spans="2:21" ht="12.75" customHeight="1" x14ac:dyDescent="0.25">
      <c r="B464" s="12"/>
      <c r="C464" s="12"/>
      <c r="D464" s="12"/>
      <c r="E464" s="12"/>
      <c r="F464" s="12"/>
      <c r="G464" s="12"/>
      <c r="H464" s="214"/>
      <c r="I464" s="214"/>
      <c r="J464" s="214"/>
      <c r="K464" s="214"/>
      <c r="L464" s="12"/>
      <c r="M464" s="216"/>
      <c r="N464" s="216"/>
      <c r="O464" s="216"/>
      <c r="P464" s="12"/>
      <c r="Q464" s="12"/>
      <c r="R464" s="214"/>
      <c r="S464" s="12"/>
      <c r="T464" s="12"/>
      <c r="U464" s="704"/>
    </row>
    <row r="465" spans="2:21" ht="12.75" customHeight="1" x14ac:dyDescent="0.25">
      <c r="B465" s="12"/>
      <c r="C465" s="12"/>
      <c r="D465" s="12"/>
      <c r="E465" s="12"/>
      <c r="F465" s="12"/>
      <c r="G465" s="12"/>
      <c r="H465" s="214"/>
      <c r="I465" s="214"/>
      <c r="J465" s="214"/>
      <c r="K465" s="214"/>
      <c r="L465" s="12"/>
      <c r="M465" s="216"/>
      <c r="N465" s="216"/>
      <c r="O465" s="216"/>
      <c r="P465" s="12"/>
      <c r="Q465" s="12"/>
      <c r="R465" s="214"/>
      <c r="S465" s="12"/>
      <c r="T465" s="12"/>
      <c r="U465" s="704"/>
    </row>
    <row r="466" spans="2:21" ht="12.75" customHeight="1" x14ac:dyDescent="0.25">
      <c r="B466" s="12"/>
      <c r="C466" s="12"/>
      <c r="D466" s="12"/>
      <c r="E466" s="12"/>
      <c r="F466" s="12"/>
      <c r="G466" s="12"/>
      <c r="H466" s="214"/>
      <c r="I466" s="214"/>
      <c r="J466" s="214"/>
      <c r="K466" s="214"/>
      <c r="L466" s="12"/>
      <c r="M466" s="216"/>
      <c r="N466" s="216"/>
      <c r="O466" s="216"/>
      <c r="P466" s="12"/>
      <c r="Q466" s="12"/>
      <c r="R466" s="214"/>
      <c r="S466" s="12"/>
      <c r="T466" s="12"/>
      <c r="U466" s="704"/>
    </row>
    <row r="467" spans="2:21" ht="12.75" customHeight="1" x14ac:dyDescent="0.25">
      <c r="B467" s="12"/>
      <c r="C467" s="12"/>
      <c r="D467" s="12"/>
      <c r="E467" s="12"/>
      <c r="F467" s="12"/>
      <c r="G467" s="12"/>
      <c r="H467" s="214"/>
      <c r="I467" s="214"/>
      <c r="J467" s="214"/>
      <c r="K467" s="214"/>
      <c r="L467" s="12"/>
      <c r="M467" s="216"/>
      <c r="N467" s="216"/>
      <c r="O467" s="216"/>
      <c r="P467" s="12"/>
      <c r="Q467" s="12"/>
      <c r="R467" s="214"/>
      <c r="S467" s="12"/>
      <c r="T467" s="12"/>
      <c r="U467" s="704"/>
    </row>
    <row r="468" spans="2:21" ht="12.75" customHeight="1" x14ac:dyDescent="0.25">
      <c r="B468" s="12"/>
      <c r="C468" s="12"/>
      <c r="D468" s="12"/>
      <c r="E468" s="12"/>
      <c r="F468" s="12"/>
      <c r="G468" s="12"/>
      <c r="H468" s="214"/>
      <c r="I468" s="214"/>
      <c r="J468" s="214"/>
      <c r="K468" s="214"/>
      <c r="L468" s="12"/>
      <c r="M468" s="216"/>
      <c r="N468" s="216"/>
      <c r="O468" s="216"/>
      <c r="P468" s="12"/>
      <c r="Q468" s="12"/>
      <c r="R468" s="214"/>
      <c r="S468" s="12"/>
      <c r="T468" s="12"/>
      <c r="U468" s="704"/>
    </row>
    <row r="469" spans="2:21" ht="12.75" customHeight="1" x14ac:dyDescent="0.25">
      <c r="B469" s="12"/>
      <c r="C469" s="12"/>
      <c r="D469" s="12"/>
      <c r="E469" s="12"/>
      <c r="F469" s="12"/>
      <c r="G469" s="12"/>
      <c r="H469" s="214"/>
      <c r="I469" s="214"/>
      <c r="J469" s="214"/>
      <c r="K469" s="214"/>
      <c r="L469" s="12"/>
      <c r="M469" s="216"/>
      <c r="N469" s="216"/>
      <c r="O469" s="216"/>
      <c r="P469" s="12"/>
      <c r="Q469" s="12"/>
      <c r="R469" s="214"/>
      <c r="S469" s="12"/>
      <c r="T469" s="12"/>
      <c r="U469" s="704"/>
    </row>
    <row r="470" spans="2:21" ht="12.75" customHeight="1" x14ac:dyDescent="0.25">
      <c r="B470" s="12"/>
      <c r="C470" s="12"/>
      <c r="D470" s="12"/>
      <c r="E470" s="12"/>
      <c r="F470" s="12"/>
      <c r="G470" s="12"/>
      <c r="H470" s="214"/>
      <c r="I470" s="214"/>
      <c r="J470" s="214"/>
      <c r="K470" s="214"/>
      <c r="L470" s="12"/>
      <c r="M470" s="216"/>
      <c r="N470" s="216"/>
      <c r="O470" s="216"/>
      <c r="P470" s="12"/>
      <c r="Q470" s="12"/>
      <c r="R470" s="214"/>
      <c r="S470" s="12"/>
      <c r="T470" s="12"/>
      <c r="U470" s="704"/>
    </row>
    <row r="471" spans="2:21" ht="12.75" customHeight="1" x14ac:dyDescent="0.25">
      <c r="B471" s="12"/>
      <c r="C471" s="12"/>
      <c r="D471" s="12"/>
      <c r="E471" s="12"/>
      <c r="F471" s="12"/>
      <c r="G471" s="12"/>
      <c r="H471" s="214"/>
      <c r="I471" s="214"/>
      <c r="J471" s="214"/>
      <c r="K471" s="214"/>
      <c r="L471" s="12"/>
      <c r="M471" s="216"/>
      <c r="N471" s="216"/>
      <c r="O471" s="216"/>
      <c r="P471" s="12"/>
      <c r="Q471" s="12"/>
      <c r="R471" s="214"/>
      <c r="S471" s="12"/>
      <c r="T471" s="12"/>
      <c r="U471" s="704"/>
    </row>
    <row r="472" spans="2:21" ht="12.75" customHeight="1" x14ac:dyDescent="0.25">
      <c r="B472" s="12"/>
      <c r="C472" s="12"/>
      <c r="D472" s="12"/>
      <c r="E472" s="12"/>
      <c r="F472" s="12"/>
      <c r="G472" s="12"/>
      <c r="H472" s="214"/>
      <c r="I472" s="214"/>
      <c r="J472" s="214"/>
      <c r="K472" s="214"/>
      <c r="L472" s="12"/>
      <c r="M472" s="216"/>
      <c r="N472" s="216"/>
      <c r="O472" s="216"/>
      <c r="P472" s="12"/>
      <c r="Q472" s="12"/>
      <c r="R472" s="214"/>
      <c r="S472" s="12"/>
      <c r="T472" s="12"/>
      <c r="U472" s="704"/>
    </row>
    <row r="473" spans="2:21" ht="12.75" customHeight="1" x14ac:dyDescent="0.25">
      <c r="B473" s="12"/>
      <c r="C473" s="12"/>
      <c r="D473" s="12"/>
      <c r="E473" s="12"/>
      <c r="F473" s="12"/>
      <c r="G473" s="12"/>
      <c r="H473" s="214"/>
      <c r="I473" s="214"/>
      <c r="J473" s="214"/>
      <c r="K473" s="214"/>
      <c r="L473" s="12"/>
      <c r="M473" s="216"/>
      <c r="N473" s="216"/>
      <c r="O473" s="216"/>
      <c r="P473" s="12"/>
      <c r="Q473" s="12"/>
      <c r="R473" s="214"/>
      <c r="S473" s="12"/>
      <c r="T473" s="12"/>
      <c r="U473" s="704"/>
    </row>
    <row r="474" spans="2:21" ht="12.75" customHeight="1" x14ac:dyDescent="0.25">
      <c r="B474" s="12"/>
      <c r="C474" s="12"/>
      <c r="D474" s="12"/>
      <c r="E474" s="12"/>
      <c r="F474" s="12"/>
      <c r="G474" s="12"/>
      <c r="H474" s="214"/>
      <c r="I474" s="214"/>
      <c r="J474" s="214"/>
      <c r="K474" s="214"/>
      <c r="L474" s="12"/>
      <c r="M474" s="216"/>
      <c r="N474" s="216"/>
      <c r="O474" s="216"/>
      <c r="P474" s="12"/>
      <c r="Q474" s="12"/>
      <c r="R474" s="214"/>
      <c r="S474" s="12"/>
      <c r="T474" s="12"/>
      <c r="U474" s="704"/>
    </row>
    <row r="475" spans="2:21" ht="12.75" customHeight="1" x14ac:dyDescent="0.25">
      <c r="B475" s="12"/>
      <c r="C475" s="12"/>
      <c r="D475" s="12"/>
      <c r="E475" s="12"/>
      <c r="F475" s="12"/>
      <c r="G475" s="12"/>
      <c r="H475" s="214"/>
      <c r="I475" s="214"/>
      <c r="J475" s="214"/>
      <c r="K475" s="214"/>
      <c r="L475" s="12"/>
      <c r="M475" s="216"/>
      <c r="N475" s="216"/>
      <c r="O475" s="216"/>
      <c r="P475" s="12"/>
      <c r="Q475" s="12"/>
      <c r="R475" s="214"/>
      <c r="S475" s="12"/>
      <c r="T475" s="12"/>
      <c r="U475" s="704"/>
    </row>
    <row r="476" spans="2:21" ht="12.75" customHeight="1" x14ac:dyDescent="0.25">
      <c r="B476" s="12"/>
      <c r="C476" s="12"/>
      <c r="D476" s="12"/>
      <c r="E476" s="12"/>
      <c r="F476" s="12"/>
      <c r="G476" s="12"/>
      <c r="H476" s="214"/>
      <c r="I476" s="214"/>
      <c r="J476" s="214"/>
      <c r="K476" s="214"/>
      <c r="L476" s="12"/>
      <c r="M476" s="216"/>
      <c r="N476" s="216"/>
      <c r="O476" s="216"/>
      <c r="P476" s="12"/>
      <c r="Q476" s="12"/>
      <c r="R476" s="214"/>
      <c r="S476" s="12"/>
      <c r="T476" s="12"/>
      <c r="U476" s="704"/>
    </row>
    <row r="477" spans="2:21" ht="12.75" customHeight="1" x14ac:dyDescent="0.25">
      <c r="B477" s="12"/>
      <c r="C477" s="12"/>
      <c r="D477" s="12"/>
      <c r="E477" s="12"/>
      <c r="F477" s="12"/>
      <c r="G477" s="12"/>
      <c r="H477" s="214"/>
      <c r="I477" s="214"/>
      <c r="J477" s="214"/>
      <c r="K477" s="214"/>
      <c r="L477" s="12"/>
      <c r="M477" s="216"/>
      <c r="N477" s="216"/>
      <c r="O477" s="216"/>
      <c r="P477" s="12"/>
      <c r="Q477" s="12"/>
      <c r="R477" s="214"/>
      <c r="S477" s="12"/>
      <c r="T477" s="12"/>
      <c r="U477" s="704"/>
    </row>
    <row r="478" spans="2:21" ht="12.75" customHeight="1" x14ac:dyDescent="0.25">
      <c r="B478" s="12"/>
      <c r="C478" s="12"/>
      <c r="D478" s="12"/>
      <c r="E478" s="12"/>
      <c r="F478" s="12"/>
      <c r="G478" s="12"/>
      <c r="H478" s="214"/>
      <c r="I478" s="214"/>
      <c r="J478" s="214"/>
      <c r="K478" s="214"/>
      <c r="L478" s="12"/>
      <c r="M478" s="216"/>
      <c r="N478" s="216"/>
      <c r="O478" s="216"/>
      <c r="P478" s="12"/>
      <c r="Q478" s="12"/>
      <c r="R478" s="214"/>
      <c r="S478" s="12"/>
      <c r="T478" s="12"/>
      <c r="U478" s="704"/>
    </row>
    <row r="479" spans="2:21" ht="12.75" customHeight="1" x14ac:dyDescent="0.25">
      <c r="B479" s="12"/>
      <c r="C479" s="12"/>
      <c r="D479" s="12"/>
      <c r="E479" s="12"/>
      <c r="F479" s="12"/>
      <c r="G479" s="12"/>
      <c r="H479" s="214"/>
      <c r="I479" s="214"/>
      <c r="J479" s="214"/>
      <c r="K479" s="214"/>
      <c r="L479" s="12"/>
      <c r="M479" s="216"/>
      <c r="N479" s="216"/>
      <c r="O479" s="216"/>
      <c r="P479" s="12"/>
      <c r="Q479" s="12"/>
      <c r="R479" s="214"/>
      <c r="S479" s="12"/>
      <c r="T479" s="12"/>
      <c r="U479" s="704"/>
    </row>
    <row r="480" spans="2:21" ht="12.75" customHeight="1" x14ac:dyDescent="0.25">
      <c r="B480" s="12"/>
      <c r="C480" s="12"/>
      <c r="D480" s="12"/>
      <c r="E480" s="12"/>
      <c r="F480" s="12"/>
      <c r="G480" s="12"/>
      <c r="H480" s="214"/>
      <c r="I480" s="214"/>
      <c r="J480" s="214"/>
      <c r="K480" s="214"/>
      <c r="L480" s="12"/>
      <c r="M480" s="216"/>
      <c r="N480" s="216"/>
      <c r="O480" s="216"/>
      <c r="P480" s="12"/>
      <c r="Q480" s="12"/>
      <c r="R480" s="214"/>
      <c r="S480" s="12"/>
      <c r="T480" s="12"/>
      <c r="U480" s="704"/>
    </row>
    <row r="481" spans="2:21" ht="12.75" customHeight="1" x14ac:dyDescent="0.25">
      <c r="B481" s="12"/>
      <c r="C481" s="12"/>
      <c r="D481" s="12"/>
      <c r="E481" s="12"/>
      <c r="F481" s="12"/>
      <c r="G481" s="12"/>
      <c r="H481" s="214"/>
      <c r="I481" s="214"/>
      <c r="J481" s="214"/>
      <c r="K481" s="214"/>
      <c r="L481" s="12"/>
      <c r="M481" s="216"/>
      <c r="N481" s="216"/>
      <c r="O481" s="216"/>
      <c r="P481" s="12"/>
      <c r="Q481" s="12"/>
      <c r="R481" s="214"/>
      <c r="S481" s="12"/>
      <c r="T481" s="12"/>
      <c r="U481" s="704"/>
    </row>
    <row r="482" spans="2:21" ht="12.75" customHeight="1" x14ac:dyDescent="0.25">
      <c r="B482" s="12"/>
      <c r="C482" s="12"/>
      <c r="D482" s="12"/>
      <c r="E482" s="12"/>
      <c r="F482" s="12"/>
      <c r="G482" s="12"/>
      <c r="H482" s="214"/>
      <c r="I482" s="214"/>
      <c r="J482" s="214"/>
      <c r="K482" s="214"/>
      <c r="L482" s="12"/>
      <c r="M482" s="216"/>
      <c r="N482" s="216"/>
      <c r="O482" s="216"/>
      <c r="P482" s="12"/>
      <c r="Q482" s="12"/>
      <c r="R482" s="214"/>
      <c r="S482" s="12"/>
      <c r="T482" s="12"/>
      <c r="U482" s="704"/>
    </row>
    <row r="483" spans="2:21" ht="12.75" customHeight="1" x14ac:dyDescent="0.25">
      <c r="B483" s="12"/>
      <c r="C483" s="12"/>
      <c r="D483" s="12"/>
      <c r="E483" s="12"/>
      <c r="F483" s="12"/>
      <c r="G483" s="12"/>
      <c r="H483" s="214"/>
      <c r="I483" s="214"/>
      <c r="J483" s="214"/>
      <c r="K483" s="214"/>
      <c r="L483" s="12"/>
      <c r="M483" s="216"/>
      <c r="N483" s="216"/>
      <c r="O483" s="216"/>
      <c r="P483" s="12"/>
      <c r="Q483" s="12"/>
      <c r="R483" s="214"/>
      <c r="S483" s="12"/>
      <c r="T483" s="12"/>
      <c r="U483" s="704"/>
    </row>
    <row r="484" spans="2:21" ht="12.75" customHeight="1" x14ac:dyDescent="0.25">
      <c r="B484" s="12"/>
      <c r="C484" s="12"/>
      <c r="D484" s="12"/>
      <c r="E484" s="12"/>
      <c r="F484" s="12"/>
      <c r="G484" s="12"/>
      <c r="H484" s="214"/>
      <c r="I484" s="214"/>
      <c r="J484" s="214"/>
      <c r="K484" s="214"/>
      <c r="L484" s="12"/>
      <c r="M484" s="216"/>
      <c r="N484" s="216"/>
      <c r="O484" s="216"/>
      <c r="P484" s="12"/>
      <c r="Q484" s="12"/>
      <c r="R484" s="214"/>
      <c r="S484" s="12"/>
      <c r="T484" s="12"/>
      <c r="U484" s="704"/>
    </row>
    <row r="485" spans="2:21" ht="12.75" customHeight="1" x14ac:dyDescent="0.25">
      <c r="B485" s="12"/>
      <c r="C485" s="12"/>
      <c r="D485" s="12"/>
      <c r="E485" s="12"/>
      <c r="F485" s="12"/>
      <c r="G485" s="12"/>
      <c r="H485" s="214"/>
      <c r="I485" s="214"/>
      <c r="J485" s="214"/>
      <c r="K485" s="214"/>
      <c r="L485" s="12"/>
      <c r="M485" s="216"/>
      <c r="N485" s="216"/>
      <c r="O485" s="216"/>
      <c r="P485" s="12"/>
      <c r="Q485" s="12"/>
      <c r="R485" s="214"/>
      <c r="S485" s="12"/>
      <c r="T485" s="12"/>
      <c r="U485" s="704"/>
    </row>
    <row r="486" spans="2:21" ht="12.75" customHeight="1" x14ac:dyDescent="0.25">
      <c r="B486" s="12"/>
      <c r="C486" s="12"/>
      <c r="D486" s="12"/>
      <c r="E486" s="12"/>
      <c r="F486" s="12"/>
      <c r="G486" s="12"/>
      <c r="H486" s="214"/>
      <c r="I486" s="214"/>
      <c r="J486" s="214"/>
      <c r="K486" s="214"/>
      <c r="L486" s="12"/>
      <c r="M486" s="216"/>
      <c r="N486" s="216"/>
      <c r="O486" s="216"/>
      <c r="P486" s="12"/>
      <c r="Q486" s="12"/>
      <c r="R486" s="214"/>
      <c r="S486" s="12"/>
      <c r="T486" s="12"/>
      <c r="U486" s="704"/>
    </row>
    <row r="487" spans="2:21" ht="12.75" customHeight="1" x14ac:dyDescent="0.25">
      <c r="B487" s="12"/>
      <c r="C487" s="12"/>
      <c r="D487" s="12"/>
      <c r="E487" s="12"/>
      <c r="F487" s="12"/>
      <c r="G487" s="12"/>
      <c r="H487" s="214"/>
      <c r="I487" s="214"/>
      <c r="J487" s="214"/>
      <c r="K487" s="214"/>
      <c r="L487" s="12"/>
      <c r="M487" s="216"/>
      <c r="N487" s="216"/>
      <c r="O487" s="216"/>
      <c r="P487" s="12"/>
      <c r="Q487" s="12"/>
      <c r="R487" s="214"/>
      <c r="S487" s="12"/>
      <c r="T487" s="12"/>
      <c r="U487" s="704"/>
    </row>
    <row r="488" spans="2:21" ht="12.75" customHeight="1" x14ac:dyDescent="0.25">
      <c r="B488" s="12"/>
      <c r="C488" s="12"/>
      <c r="D488" s="12"/>
      <c r="E488" s="12"/>
      <c r="F488" s="12"/>
      <c r="G488" s="12"/>
      <c r="H488" s="214"/>
      <c r="I488" s="214"/>
      <c r="J488" s="214"/>
      <c r="K488" s="214"/>
      <c r="L488" s="12"/>
      <c r="M488" s="216"/>
      <c r="N488" s="216"/>
      <c r="O488" s="216"/>
      <c r="P488" s="12"/>
      <c r="Q488" s="12"/>
      <c r="R488" s="214"/>
      <c r="S488" s="12"/>
      <c r="T488" s="12"/>
      <c r="U488" s="704"/>
    </row>
    <row r="489" spans="2:21" ht="12.75" customHeight="1" x14ac:dyDescent="0.25">
      <c r="B489" s="12"/>
      <c r="C489" s="12"/>
      <c r="D489" s="12"/>
      <c r="E489" s="12"/>
      <c r="F489" s="12"/>
      <c r="G489" s="12"/>
      <c r="H489" s="214"/>
      <c r="I489" s="214"/>
      <c r="J489" s="214"/>
      <c r="K489" s="214"/>
      <c r="L489" s="12"/>
      <c r="M489" s="216"/>
      <c r="N489" s="216"/>
      <c r="O489" s="216"/>
      <c r="P489" s="12"/>
      <c r="Q489" s="12"/>
      <c r="R489" s="214"/>
      <c r="S489" s="12"/>
      <c r="T489" s="12"/>
      <c r="U489" s="704"/>
    </row>
    <row r="490" spans="2:21" ht="12.75" customHeight="1" x14ac:dyDescent="0.25">
      <c r="B490" s="12"/>
      <c r="C490" s="12"/>
      <c r="D490" s="12"/>
      <c r="E490" s="12"/>
      <c r="F490" s="12"/>
      <c r="G490" s="12"/>
      <c r="H490" s="214"/>
      <c r="I490" s="214"/>
      <c r="J490" s="214"/>
      <c r="K490" s="214"/>
      <c r="L490" s="12"/>
      <c r="M490" s="216"/>
      <c r="N490" s="216"/>
      <c r="O490" s="216"/>
      <c r="P490" s="12"/>
      <c r="Q490" s="12"/>
      <c r="R490" s="214"/>
      <c r="S490" s="12"/>
      <c r="T490" s="12"/>
      <c r="U490" s="704"/>
    </row>
    <row r="491" spans="2:21" ht="12.75" customHeight="1" x14ac:dyDescent="0.25">
      <c r="B491" s="12"/>
      <c r="C491" s="12"/>
      <c r="D491" s="12"/>
      <c r="E491" s="12"/>
      <c r="F491" s="12"/>
      <c r="G491" s="12"/>
      <c r="H491" s="214"/>
      <c r="I491" s="214"/>
      <c r="J491" s="214"/>
      <c r="K491" s="214"/>
      <c r="L491" s="12"/>
      <c r="M491" s="216"/>
      <c r="N491" s="216"/>
      <c r="O491" s="216"/>
      <c r="P491" s="12"/>
      <c r="Q491" s="12"/>
      <c r="R491" s="214"/>
      <c r="S491" s="12"/>
      <c r="T491" s="12"/>
      <c r="U491" s="704"/>
    </row>
    <row r="492" spans="2:21" ht="12.75" customHeight="1" x14ac:dyDescent="0.25">
      <c r="B492" s="12"/>
      <c r="C492" s="12"/>
      <c r="D492" s="12"/>
      <c r="E492" s="12"/>
      <c r="F492" s="12"/>
      <c r="G492" s="12"/>
      <c r="H492" s="214"/>
      <c r="I492" s="214"/>
      <c r="J492" s="214"/>
      <c r="K492" s="214"/>
      <c r="L492" s="12"/>
      <c r="M492" s="216"/>
      <c r="N492" s="216"/>
      <c r="O492" s="216"/>
      <c r="P492" s="12"/>
      <c r="Q492" s="12"/>
      <c r="R492" s="214"/>
      <c r="S492" s="12"/>
      <c r="T492" s="12"/>
      <c r="U492" s="704"/>
    </row>
    <row r="493" spans="2:21" ht="12.75" customHeight="1" x14ac:dyDescent="0.25">
      <c r="B493" s="12"/>
      <c r="C493" s="12"/>
      <c r="D493" s="12"/>
      <c r="E493" s="12"/>
      <c r="F493" s="12"/>
      <c r="G493" s="12"/>
      <c r="H493" s="214"/>
      <c r="I493" s="214"/>
      <c r="J493" s="214"/>
      <c r="K493" s="214"/>
      <c r="L493" s="12"/>
      <c r="M493" s="216"/>
      <c r="N493" s="216"/>
      <c r="O493" s="216"/>
      <c r="P493" s="12"/>
      <c r="Q493" s="12"/>
      <c r="R493" s="214"/>
      <c r="S493" s="12"/>
      <c r="T493" s="12"/>
      <c r="U493" s="704"/>
    </row>
    <row r="494" spans="2:21" ht="12.75" customHeight="1" x14ac:dyDescent="0.25">
      <c r="B494" s="12"/>
      <c r="C494" s="12"/>
      <c r="D494" s="12"/>
      <c r="E494" s="12"/>
      <c r="F494" s="12"/>
      <c r="G494" s="12"/>
      <c r="H494" s="214"/>
      <c r="I494" s="214"/>
      <c r="J494" s="214"/>
      <c r="K494" s="214"/>
      <c r="L494" s="12"/>
      <c r="M494" s="216"/>
      <c r="N494" s="216"/>
      <c r="O494" s="216"/>
      <c r="P494" s="12"/>
      <c r="Q494" s="12"/>
      <c r="R494" s="214"/>
      <c r="S494" s="12"/>
      <c r="T494" s="12"/>
      <c r="U494" s="704"/>
    </row>
    <row r="495" spans="2:21" ht="12.75" customHeight="1" x14ac:dyDescent="0.25">
      <c r="B495" s="12"/>
      <c r="C495" s="12"/>
      <c r="D495" s="12"/>
      <c r="E495" s="12"/>
      <c r="F495" s="12"/>
      <c r="G495" s="12"/>
      <c r="H495" s="214"/>
      <c r="I495" s="214"/>
      <c r="J495" s="214"/>
      <c r="K495" s="214"/>
      <c r="L495" s="12"/>
      <c r="M495" s="216"/>
      <c r="N495" s="216"/>
      <c r="O495" s="216"/>
      <c r="P495" s="12"/>
      <c r="Q495" s="12"/>
      <c r="R495" s="214"/>
      <c r="S495" s="12"/>
      <c r="T495" s="12"/>
      <c r="U495" s="704"/>
    </row>
    <row r="496" spans="2:21" ht="12.75" customHeight="1" x14ac:dyDescent="0.25">
      <c r="B496" s="12"/>
      <c r="C496" s="12"/>
      <c r="D496" s="12"/>
      <c r="E496" s="12"/>
      <c r="F496" s="12"/>
      <c r="G496" s="12"/>
      <c r="H496" s="214"/>
      <c r="I496" s="214"/>
      <c r="J496" s="214"/>
      <c r="K496" s="214"/>
      <c r="L496" s="12"/>
      <c r="M496" s="216"/>
      <c r="N496" s="216"/>
      <c r="O496" s="216"/>
      <c r="P496" s="12"/>
      <c r="Q496" s="12"/>
      <c r="R496" s="214"/>
      <c r="S496" s="12"/>
      <c r="T496" s="12"/>
      <c r="U496" s="704"/>
    </row>
    <row r="497" spans="2:21" ht="12.75" customHeight="1" x14ac:dyDescent="0.25">
      <c r="B497" s="12"/>
      <c r="C497" s="12"/>
      <c r="D497" s="12"/>
      <c r="E497" s="12"/>
      <c r="F497" s="12"/>
      <c r="G497" s="12"/>
      <c r="H497" s="214"/>
      <c r="I497" s="214"/>
      <c r="J497" s="214"/>
      <c r="K497" s="214"/>
      <c r="L497" s="12"/>
      <c r="M497" s="216"/>
      <c r="N497" s="216"/>
      <c r="O497" s="216"/>
      <c r="P497" s="12"/>
      <c r="Q497" s="12"/>
      <c r="R497" s="214"/>
      <c r="S497" s="12"/>
      <c r="T497" s="12"/>
      <c r="U497" s="704"/>
    </row>
    <row r="498" spans="2:21" ht="12.75" customHeight="1" x14ac:dyDescent="0.25">
      <c r="B498" s="12"/>
      <c r="C498" s="12"/>
      <c r="D498" s="12"/>
      <c r="E498" s="12"/>
      <c r="F498" s="12"/>
      <c r="G498" s="12"/>
      <c r="H498" s="214"/>
      <c r="I498" s="214"/>
      <c r="J498" s="214"/>
      <c r="K498" s="214"/>
      <c r="L498" s="12"/>
      <c r="M498" s="216"/>
      <c r="N498" s="216"/>
      <c r="O498" s="216"/>
      <c r="P498" s="12"/>
      <c r="Q498" s="12"/>
      <c r="R498" s="214"/>
      <c r="S498" s="12"/>
      <c r="T498" s="12"/>
      <c r="U498" s="704"/>
    </row>
    <row r="499" spans="2:21" ht="12.75" customHeight="1" x14ac:dyDescent="0.25">
      <c r="B499" s="12"/>
      <c r="C499" s="12"/>
      <c r="D499" s="12"/>
      <c r="E499" s="12"/>
      <c r="F499" s="12"/>
      <c r="G499" s="12"/>
      <c r="H499" s="214"/>
      <c r="I499" s="214"/>
      <c r="J499" s="214"/>
      <c r="K499" s="214"/>
      <c r="L499" s="12"/>
      <c r="M499" s="216"/>
      <c r="N499" s="216"/>
      <c r="O499" s="216"/>
      <c r="P499" s="12"/>
      <c r="Q499" s="12"/>
      <c r="R499" s="214"/>
      <c r="S499" s="12"/>
      <c r="T499" s="12"/>
      <c r="U499" s="704"/>
    </row>
    <row r="500" spans="2:21" ht="12.75" customHeight="1" x14ac:dyDescent="0.25">
      <c r="B500" s="12"/>
      <c r="C500" s="12"/>
      <c r="D500" s="12"/>
      <c r="E500" s="12"/>
      <c r="F500" s="12"/>
      <c r="G500" s="12"/>
      <c r="H500" s="214"/>
      <c r="I500" s="214"/>
      <c r="J500" s="214"/>
      <c r="K500" s="214"/>
      <c r="L500" s="12"/>
      <c r="M500" s="216"/>
      <c r="N500" s="216"/>
      <c r="O500" s="216"/>
      <c r="P500" s="12"/>
      <c r="Q500" s="12"/>
      <c r="R500" s="214"/>
      <c r="S500" s="12"/>
      <c r="T500" s="12"/>
      <c r="U500" s="704"/>
    </row>
    <row r="501" spans="2:21" ht="12.75" customHeight="1" x14ac:dyDescent="0.25">
      <c r="B501" s="12"/>
      <c r="C501" s="12"/>
      <c r="D501" s="12"/>
      <c r="E501" s="12"/>
      <c r="F501" s="12"/>
      <c r="G501" s="12"/>
      <c r="H501" s="214"/>
      <c r="I501" s="214"/>
      <c r="J501" s="214"/>
      <c r="K501" s="214"/>
      <c r="L501" s="12"/>
      <c r="M501" s="216"/>
      <c r="N501" s="216"/>
      <c r="O501" s="216"/>
      <c r="P501" s="12"/>
      <c r="Q501" s="12"/>
      <c r="R501" s="214"/>
      <c r="S501" s="12"/>
      <c r="T501" s="12"/>
      <c r="U501" s="704"/>
    </row>
    <row r="502" spans="2:21" ht="12.75" customHeight="1" x14ac:dyDescent="0.25">
      <c r="B502" s="12"/>
      <c r="C502" s="12"/>
      <c r="D502" s="12"/>
      <c r="E502" s="12"/>
      <c r="F502" s="12"/>
      <c r="G502" s="12"/>
      <c r="H502" s="214"/>
      <c r="I502" s="214"/>
      <c r="J502" s="214"/>
      <c r="K502" s="214"/>
      <c r="L502" s="12"/>
      <c r="M502" s="216"/>
      <c r="N502" s="216"/>
      <c r="O502" s="216"/>
      <c r="P502" s="12"/>
      <c r="Q502" s="12"/>
      <c r="R502" s="214"/>
      <c r="S502" s="12"/>
      <c r="T502" s="12"/>
      <c r="U502" s="704"/>
    </row>
    <row r="503" spans="2:21" ht="12.75" customHeight="1" x14ac:dyDescent="0.25">
      <c r="B503" s="12"/>
      <c r="C503" s="12"/>
      <c r="D503" s="12"/>
      <c r="E503" s="12"/>
      <c r="F503" s="12"/>
      <c r="G503" s="12"/>
      <c r="H503" s="214"/>
      <c r="I503" s="214"/>
      <c r="J503" s="214"/>
      <c r="K503" s="214"/>
      <c r="L503" s="12"/>
      <c r="M503" s="216"/>
      <c r="N503" s="216"/>
      <c r="O503" s="216"/>
      <c r="P503" s="12"/>
      <c r="Q503" s="12"/>
      <c r="R503" s="214"/>
      <c r="S503" s="12"/>
      <c r="T503" s="12"/>
      <c r="U503" s="704"/>
    </row>
    <row r="504" spans="2:21" ht="12.75" customHeight="1" x14ac:dyDescent="0.25">
      <c r="B504" s="12"/>
      <c r="C504" s="12"/>
      <c r="D504" s="12"/>
      <c r="E504" s="12"/>
      <c r="F504" s="12"/>
      <c r="G504" s="12"/>
      <c r="H504" s="214"/>
      <c r="I504" s="214"/>
      <c r="J504" s="214"/>
      <c r="K504" s="214"/>
      <c r="L504" s="12"/>
      <c r="M504" s="216"/>
      <c r="N504" s="216"/>
      <c r="O504" s="216"/>
      <c r="P504" s="12"/>
      <c r="Q504" s="12"/>
      <c r="R504" s="214"/>
      <c r="S504" s="12"/>
      <c r="T504" s="12"/>
      <c r="U504" s="704"/>
    </row>
    <row r="505" spans="2:21" ht="12.75" customHeight="1" x14ac:dyDescent="0.25">
      <c r="B505" s="12"/>
      <c r="C505" s="12"/>
      <c r="D505" s="12"/>
      <c r="E505" s="12"/>
      <c r="F505" s="12"/>
      <c r="G505" s="12"/>
      <c r="H505" s="214"/>
      <c r="I505" s="214"/>
      <c r="J505" s="214"/>
      <c r="K505" s="214"/>
      <c r="L505" s="12"/>
      <c r="M505" s="216"/>
      <c r="N505" s="216"/>
      <c r="O505" s="216"/>
      <c r="P505" s="12"/>
      <c r="Q505" s="12"/>
      <c r="R505" s="214"/>
      <c r="S505" s="12"/>
      <c r="T505" s="12"/>
      <c r="U505" s="704"/>
    </row>
    <row r="506" spans="2:21" ht="12.75" customHeight="1" x14ac:dyDescent="0.25">
      <c r="B506" s="12"/>
      <c r="C506" s="12"/>
      <c r="D506" s="12"/>
      <c r="E506" s="12"/>
      <c r="F506" s="12"/>
      <c r="G506" s="12"/>
      <c r="H506" s="214"/>
      <c r="I506" s="214"/>
      <c r="J506" s="214"/>
      <c r="K506" s="214"/>
      <c r="L506" s="12"/>
      <c r="M506" s="216"/>
      <c r="N506" s="216"/>
      <c r="O506" s="216"/>
      <c r="P506" s="12"/>
      <c r="Q506" s="12"/>
      <c r="R506" s="214"/>
      <c r="S506" s="12"/>
      <c r="T506" s="12"/>
      <c r="U506" s="704"/>
    </row>
    <row r="507" spans="2:21" ht="12.75" customHeight="1" x14ac:dyDescent="0.25">
      <c r="B507" s="12"/>
      <c r="C507" s="12"/>
      <c r="D507" s="12"/>
      <c r="E507" s="12"/>
      <c r="F507" s="12"/>
      <c r="G507" s="12"/>
      <c r="H507" s="214"/>
      <c r="I507" s="214"/>
      <c r="J507" s="214"/>
      <c r="K507" s="214"/>
      <c r="L507" s="12"/>
      <c r="M507" s="216"/>
      <c r="N507" s="216"/>
      <c r="O507" s="216"/>
      <c r="P507" s="12"/>
      <c r="Q507" s="12"/>
      <c r="R507" s="214"/>
      <c r="S507" s="12"/>
      <c r="T507" s="12"/>
      <c r="U507" s="704"/>
    </row>
    <row r="508" spans="2:21" ht="12.75" customHeight="1" x14ac:dyDescent="0.25">
      <c r="B508" s="12"/>
      <c r="C508" s="12"/>
      <c r="D508" s="12"/>
      <c r="E508" s="12"/>
      <c r="F508" s="12"/>
      <c r="G508" s="12"/>
      <c r="H508" s="214"/>
      <c r="I508" s="214"/>
      <c r="J508" s="214"/>
      <c r="K508" s="214"/>
      <c r="L508" s="12"/>
      <c r="M508" s="216"/>
      <c r="N508" s="216"/>
      <c r="O508" s="216"/>
      <c r="P508" s="12"/>
      <c r="Q508" s="12"/>
      <c r="R508" s="214"/>
      <c r="S508" s="12"/>
      <c r="T508" s="12"/>
      <c r="U508" s="704"/>
    </row>
    <row r="509" spans="2:21" ht="12.75" customHeight="1" x14ac:dyDescent="0.25">
      <c r="B509" s="12"/>
      <c r="C509" s="12"/>
      <c r="D509" s="12"/>
      <c r="E509" s="12"/>
      <c r="F509" s="12"/>
      <c r="G509" s="12"/>
      <c r="H509" s="214"/>
      <c r="I509" s="214"/>
      <c r="J509" s="214"/>
      <c r="K509" s="214"/>
      <c r="L509" s="12"/>
      <c r="M509" s="216"/>
      <c r="N509" s="216"/>
      <c r="O509" s="216"/>
      <c r="P509" s="12"/>
      <c r="Q509" s="12"/>
      <c r="R509" s="214"/>
      <c r="S509" s="12"/>
      <c r="T509" s="12"/>
      <c r="U509" s="704"/>
    </row>
    <row r="510" spans="2:21" ht="12.75" customHeight="1" x14ac:dyDescent="0.25">
      <c r="B510" s="12"/>
      <c r="C510" s="12"/>
      <c r="D510" s="12"/>
      <c r="E510" s="12"/>
      <c r="F510" s="12"/>
      <c r="G510" s="12"/>
      <c r="H510" s="214"/>
      <c r="I510" s="214"/>
      <c r="J510" s="214"/>
      <c r="K510" s="214"/>
      <c r="L510" s="12"/>
      <c r="M510" s="216"/>
      <c r="N510" s="216"/>
      <c r="O510" s="216"/>
      <c r="P510" s="12"/>
      <c r="Q510" s="12"/>
      <c r="R510" s="214"/>
      <c r="S510" s="12"/>
      <c r="T510" s="12"/>
      <c r="U510" s="704"/>
    </row>
    <row r="511" spans="2:21" ht="12.75" customHeight="1" x14ac:dyDescent="0.25">
      <c r="B511" s="12"/>
      <c r="C511" s="12"/>
      <c r="D511" s="12"/>
      <c r="E511" s="12"/>
      <c r="F511" s="12"/>
      <c r="G511" s="12"/>
      <c r="H511" s="214"/>
      <c r="I511" s="214"/>
      <c r="J511" s="214"/>
      <c r="K511" s="214"/>
      <c r="L511" s="12"/>
      <c r="M511" s="216"/>
      <c r="N511" s="216"/>
      <c r="O511" s="216"/>
      <c r="P511" s="12"/>
      <c r="Q511" s="12"/>
      <c r="R511" s="214"/>
      <c r="S511" s="12"/>
      <c r="T511" s="12"/>
      <c r="U511" s="704"/>
    </row>
    <row r="512" spans="2:21" ht="12.75" customHeight="1" x14ac:dyDescent="0.25">
      <c r="B512" s="12"/>
      <c r="C512" s="12"/>
      <c r="D512" s="12"/>
      <c r="E512" s="12"/>
      <c r="F512" s="12"/>
      <c r="G512" s="12"/>
      <c r="H512" s="214"/>
      <c r="I512" s="214"/>
      <c r="J512" s="214"/>
      <c r="K512" s="214"/>
      <c r="L512" s="12"/>
      <c r="M512" s="216"/>
      <c r="N512" s="216"/>
      <c r="O512" s="216"/>
      <c r="P512" s="12"/>
      <c r="Q512" s="12"/>
      <c r="R512" s="214"/>
      <c r="S512" s="12"/>
      <c r="T512" s="12"/>
      <c r="U512" s="704"/>
    </row>
    <row r="513" spans="2:21" ht="12.75" customHeight="1" x14ac:dyDescent="0.25">
      <c r="B513" s="12"/>
      <c r="C513" s="12"/>
      <c r="D513" s="12"/>
      <c r="E513" s="12"/>
      <c r="F513" s="12"/>
      <c r="G513" s="12"/>
      <c r="H513" s="214"/>
      <c r="I513" s="214"/>
      <c r="J513" s="214"/>
      <c r="K513" s="214"/>
      <c r="L513" s="12"/>
      <c r="M513" s="216"/>
      <c r="N513" s="216"/>
      <c r="O513" s="216"/>
      <c r="P513" s="12"/>
      <c r="Q513" s="12"/>
      <c r="R513" s="214"/>
      <c r="S513" s="12"/>
      <c r="T513" s="12"/>
      <c r="U513" s="704"/>
    </row>
    <row r="514" spans="2:21" ht="12.75" customHeight="1" x14ac:dyDescent="0.25">
      <c r="B514" s="12"/>
      <c r="C514" s="12"/>
      <c r="D514" s="12"/>
      <c r="E514" s="12"/>
      <c r="F514" s="12"/>
      <c r="G514" s="12"/>
      <c r="H514" s="214"/>
      <c r="I514" s="214"/>
      <c r="J514" s="214"/>
      <c r="K514" s="214"/>
      <c r="L514" s="12"/>
      <c r="M514" s="216"/>
      <c r="N514" s="216"/>
      <c r="O514" s="216"/>
      <c r="P514" s="12"/>
      <c r="Q514" s="12"/>
      <c r="R514" s="214"/>
      <c r="S514" s="12"/>
      <c r="T514" s="12"/>
      <c r="U514" s="704"/>
    </row>
    <row r="515" spans="2:21" ht="12.75" customHeight="1" x14ac:dyDescent="0.25">
      <c r="B515" s="12"/>
      <c r="C515" s="12"/>
      <c r="D515" s="12"/>
      <c r="E515" s="12"/>
      <c r="F515" s="12"/>
      <c r="G515" s="12"/>
      <c r="H515" s="214"/>
      <c r="I515" s="214"/>
      <c r="J515" s="214"/>
      <c r="K515" s="214"/>
      <c r="L515" s="12"/>
      <c r="M515" s="216"/>
      <c r="N515" s="216"/>
      <c r="O515" s="216"/>
      <c r="P515" s="12"/>
      <c r="Q515" s="12"/>
      <c r="R515" s="214"/>
      <c r="S515" s="12"/>
      <c r="T515" s="12"/>
      <c r="U515" s="704"/>
    </row>
    <row r="516" spans="2:21" ht="12.75" customHeight="1" x14ac:dyDescent="0.25">
      <c r="B516" s="12"/>
      <c r="C516" s="12"/>
      <c r="D516" s="12"/>
      <c r="E516" s="12"/>
      <c r="F516" s="12"/>
      <c r="G516" s="12"/>
      <c r="H516" s="214"/>
      <c r="I516" s="214"/>
      <c r="J516" s="214"/>
      <c r="K516" s="214"/>
      <c r="L516" s="12"/>
      <c r="M516" s="216"/>
      <c r="N516" s="216"/>
      <c r="O516" s="216"/>
      <c r="P516" s="12"/>
      <c r="Q516" s="12"/>
      <c r="R516" s="214"/>
      <c r="S516" s="12"/>
      <c r="T516" s="12"/>
      <c r="U516" s="704"/>
    </row>
    <row r="517" spans="2:21" ht="12.75" customHeight="1" x14ac:dyDescent="0.25">
      <c r="B517" s="12"/>
      <c r="C517" s="12"/>
      <c r="D517" s="12"/>
      <c r="E517" s="12"/>
      <c r="F517" s="12"/>
      <c r="G517" s="12"/>
      <c r="H517" s="214"/>
      <c r="I517" s="214"/>
      <c r="J517" s="214"/>
      <c r="K517" s="214"/>
      <c r="L517" s="12"/>
      <c r="M517" s="216"/>
      <c r="N517" s="216"/>
      <c r="O517" s="216"/>
      <c r="P517" s="12"/>
      <c r="Q517" s="12"/>
      <c r="R517" s="214"/>
      <c r="S517" s="12"/>
      <c r="T517" s="12"/>
      <c r="U517" s="704"/>
    </row>
    <row r="518" spans="2:21" ht="12.75" customHeight="1" x14ac:dyDescent="0.25">
      <c r="B518" s="12"/>
      <c r="C518" s="12"/>
      <c r="D518" s="12"/>
      <c r="E518" s="12"/>
      <c r="F518" s="12"/>
      <c r="G518" s="12"/>
      <c r="H518" s="214"/>
      <c r="I518" s="214"/>
      <c r="J518" s="214"/>
      <c r="K518" s="214"/>
      <c r="L518" s="12"/>
      <c r="M518" s="216"/>
      <c r="N518" s="216"/>
      <c r="O518" s="216"/>
      <c r="P518" s="12"/>
      <c r="Q518" s="12"/>
      <c r="R518" s="214"/>
      <c r="S518" s="12"/>
      <c r="T518" s="12"/>
      <c r="U518" s="704"/>
    </row>
    <row r="519" spans="2:21" ht="12.75" customHeight="1" x14ac:dyDescent="0.25">
      <c r="B519" s="12"/>
      <c r="C519" s="12"/>
      <c r="D519" s="12"/>
      <c r="E519" s="12"/>
      <c r="F519" s="12"/>
      <c r="G519" s="12"/>
      <c r="H519" s="214"/>
      <c r="I519" s="214"/>
      <c r="J519" s="214"/>
      <c r="K519" s="214"/>
      <c r="L519" s="12"/>
      <c r="M519" s="216"/>
      <c r="N519" s="216"/>
      <c r="O519" s="216"/>
      <c r="P519" s="12"/>
      <c r="Q519" s="12"/>
      <c r="R519" s="214"/>
      <c r="S519" s="12"/>
      <c r="T519" s="12"/>
      <c r="U519" s="704"/>
    </row>
    <row r="520" spans="2:21" ht="12.75" customHeight="1" x14ac:dyDescent="0.25">
      <c r="B520" s="12"/>
      <c r="C520" s="12"/>
      <c r="D520" s="12"/>
      <c r="E520" s="12"/>
      <c r="F520" s="12"/>
      <c r="G520" s="12"/>
      <c r="H520" s="214"/>
      <c r="I520" s="214"/>
      <c r="J520" s="214"/>
      <c r="K520" s="214"/>
      <c r="L520" s="12"/>
      <c r="M520" s="216"/>
      <c r="N520" s="216"/>
      <c r="O520" s="216"/>
      <c r="P520" s="12"/>
      <c r="Q520" s="12"/>
      <c r="R520" s="214"/>
      <c r="S520" s="12"/>
      <c r="T520" s="12"/>
      <c r="U520" s="704"/>
    </row>
    <row r="521" spans="2:21" ht="12.75" customHeight="1" x14ac:dyDescent="0.25">
      <c r="B521" s="12"/>
      <c r="C521" s="12"/>
      <c r="D521" s="12"/>
      <c r="E521" s="12"/>
      <c r="F521" s="12"/>
      <c r="G521" s="12"/>
      <c r="H521" s="214"/>
      <c r="I521" s="214"/>
      <c r="J521" s="214"/>
      <c r="K521" s="214"/>
      <c r="L521" s="12"/>
      <c r="M521" s="216"/>
      <c r="N521" s="216"/>
      <c r="O521" s="216"/>
      <c r="P521" s="12"/>
      <c r="Q521" s="12"/>
      <c r="R521" s="214"/>
      <c r="S521" s="12"/>
      <c r="T521" s="12"/>
      <c r="U521" s="704"/>
    </row>
    <row r="522" spans="2:21" ht="12.75" customHeight="1" x14ac:dyDescent="0.25">
      <c r="B522" s="12"/>
      <c r="C522" s="12"/>
      <c r="D522" s="12"/>
      <c r="E522" s="12"/>
      <c r="F522" s="12"/>
      <c r="G522" s="12"/>
      <c r="H522" s="214"/>
      <c r="I522" s="214"/>
      <c r="J522" s="214"/>
      <c r="K522" s="214"/>
      <c r="L522" s="12"/>
      <c r="M522" s="216"/>
      <c r="N522" s="216"/>
      <c r="O522" s="216"/>
      <c r="P522" s="12"/>
      <c r="Q522" s="12"/>
      <c r="R522" s="214"/>
      <c r="S522" s="12"/>
      <c r="T522" s="12"/>
      <c r="U522" s="704"/>
    </row>
    <row r="523" spans="2:21" ht="12.75" customHeight="1" x14ac:dyDescent="0.25">
      <c r="B523" s="12"/>
      <c r="C523" s="12"/>
      <c r="D523" s="12"/>
      <c r="E523" s="12"/>
      <c r="F523" s="12"/>
      <c r="G523" s="12"/>
      <c r="H523" s="214"/>
      <c r="I523" s="214"/>
      <c r="J523" s="214"/>
      <c r="K523" s="214"/>
      <c r="L523" s="12"/>
      <c r="M523" s="216"/>
      <c r="N523" s="216"/>
      <c r="O523" s="216"/>
      <c r="P523" s="12"/>
      <c r="Q523" s="12"/>
      <c r="R523" s="214"/>
      <c r="S523" s="12"/>
      <c r="T523" s="12"/>
      <c r="U523" s="704"/>
    </row>
    <row r="524" spans="2:21" ht="12.75" customHeight="1" x14ac:dyDescent="0.25">
      <c r="B524" s="12"/>
      <c r="C524" s="12"/>
      <c r="D524" s="12"/>
      <c r="E524" s="12"/>
      <c r="F524" s="12"/>
      <c r="G524" s="12"/>
      <c r="H524" s="214"/>
      <c r="I524" s="214"/>
      <c r="J524" s="214"/>
      <c r="K524" s="214"/>
      <c r="L524" s="12"/>
      <c r="M524" s="216"/>
      <c r="N524" s="216"/>
      <c r="O524" s="216"/>
      <c r="P524" s="12"/>
      <c r="Q524" s="12"/>
      <c r="R524" s="214"/>
      <c r="S524" s="12"/>
      <c r="T524" s="12"/>
      <c r="U524" s="704"/>
    </row>
    <row r="525" spans="2:21" ht="12.75" customHeight="1" x14ac:dyDescent="0.25">
      <c r="B525" s="12"/>
      <c r="C525" s="12"/>
      <c r="D525" s="12"/>
      <c r="E525" s="12"/>
      <c r="F525" s="12"/>
      <c r="G525" s="12"/>
      <c r="H525" s="214"/>
      <c r="I525" s="214"/>
      <c r="J525" s="214"/>
      <c r="K525" s="214"/>
      <c r="L525" s="12"/>
      <c r="M525" s="216"/>
      <c r="N525" s="216"/>
      <c r="O525" s="216"/>
      <c r="P525" s="12"/>
      <c r="Q525" s="12"/>
      <c r="R525" s="214"/>
      <c r="S525" s="12"/>
      <c r="T525" s="12"/>
      <c r="U525" s="704"/>
    </row>
    <row r="526" spans="2:21" ht="12.75" customHeight="1" x14ac:dyDescent="0.25">
      <c r="B526" s="12"/>
      <c r="C526" s="12"/>
      <c r="D526" s="12"/>
      <c r="E526" s="12"/>
      <c r="F526" s="12"/>
      <c r="G526" s="12"/>
      <c r="H526" s="214"/>
      <c r="I526" s="214"/>
      <c r="J526" s="214"/>
      <c r="K526" s="214"/>
      <c r="L526" s="12"/>
      <c r="M526" s="216"/>
      <c r="N526" s="216"/>
      <c r="O526" s="216"/>
      <c r="P526" s="12"/>
      <c r="Q526" s="12"/>
      <c r="R526" s="214"/>
      <c r="S526" s="12"/>
      <c r="T526" s="12"/>
      <c r="U526" s="704"/>
    </row>
    <row r="527" spans="2:21" ht="12.75" customHeight="1" x14ac:dyDescent="0.25">
      <c r="B527" s="12"/>
      <c r="C527" s="12"/>
      <c r="D527" s="12"/>
      <c r="E527" s="12"/>
      <c r="F527" s="12"/>
      <c r="G527" s="12"/>
      <c r="H527" s="214"/>
      <c r="I527" s="214"/>
      <c r="J527" s="214"/>
      <c r="K527" s="214"/>
      <c r="L527" s="12"/>
      <c r="M527" s="216"/>
      <c r="N527" s="216"/>
      <c r="O527" s="216"/>
      <c r="P527" s="12"/>
      <c r="Q527" s="12"/>
      <c r="R527" s="214"/>
      <c r="S527" s="12"/>
      <c r="T527" s="12"/>
      <c r="U527" s="704"/>
    </row>
    <row r="528" spans="2:21" ht="12.75" customHeight="1" x14ac:dyDescent="0.25">
      <c r="B528" s="12"/>
      <c r="C528" s="12"/>
      <c r="D528" s="12"/>
      <c r="E528" s="12"/>
      <c r="F528" s="12"/>
      <c r="G528" s="12"/>
      <c r="H528" s="214"/>
      <c r="I528" s="214"/>
      <c r="J528" s="214"/>
      <c r="K528" s="214"/>
      <c r="L528" s="12"/>
      <c r="M528" s="216"/>
      <c r="N528" s="216"/>
      <c r="O528" s="216"/>
      <c r="P528" s="12"/>
      <c r="Q528" s="12"/>
      <c r="R528" s="214"/>
      <c r="S528" s="12"/>
      <c r="T528" s="12"/>
      <c r="U528" s="704"/>
    </row>
    <row r="529" spans="2:21" ht="12.75" customHeight="1" x14ac:dyDescent="0.25">
      <c r="B529" s="12"/>
      <c r="C529" s="12"/>
      <c r="D529" s="12"/>
      <c r="E529" s="12"/>
      <c r="F529" s="12"/>
      <c r="G529" s="12"/>
      <c r="H529" s="214"/>
      <c r="I529" s="214"/>
      <c r="J529" s="214"/>
      <c r="K529" s="214"/>
      <c r="L529" s="12"/>
      <c r="M529" s="216"/>
      <c r="N529" s="216"/>
      <c r="O529" s="216"/>
      <c r="P529" s="12"/>
      <c r="Q529" s="12"/>
      <c r="R529" s="214"/>
      <c r="S529" s="12"/>
      <c r="T529" s="12"/>
      <c r="U529" s="704"/>
    </row>
    <row r="530" spans="2:21" ht="12.75" customHeight="1" x14ac:dyDescent="0.25">
      <c r="B530" s="12"/>
      <c r="C530" s="12"/>
      <c r="D530" s="12"/>
      <c r="E530" s="12"/>
      <c r="F530" s="12"/>
      <c r="G530" s="12"/>
      <c r="H530" s="214"/>
      <c r="I530" s="214"/>
      <c r="J530" s="214"/>
      <c r="K530" s="214"/>
      <c r="L530" s="12"/>
      <c r="M530" s="216"/>
      <c r="N530" s="216"/>
      <c r="O530" s="216"/>
      <c r="P530" s="12"/>
      <c r="Q530" s="12"/>
      <c r="R530" s="214"/>
      <c r="S530" s="12"/>
      <c r="T530" s="12"/>
      <c r="U530" s="704"/>
    </row>
    <row r="531" spans="2:21" ht="12.75" customHeight="1" x14ac:dyDescent="0.25">
      <c r="B531" s="12"/>
      <c r="C531" s="12"/>
      <c r="D531" s="12"/>
      <c r="E531" s="12"/>
      <c r="F531" s="12"/>
      <c r="G531" s="12"/>
      <c r="H531" s="214"/>
      <c r="I531" s="214"/>
      <c r="J531" s="214"/>
      <c r="K531" s="214"/>
      <c r="L531" s="12"/>
      <c r="M531" s="216"/>
      <c r="N531" s="216"/>
      <c r="O531" s="216"/>
      <c r="P531" s="12"/>
      <c r="Q531" s="12"/>
      <c r="R531" s="214"/>
      <c r="S531" s="12"/>
      <c r="T531" s="12"/>
      <c r="U531" s="704"/>
    </row>
    <row r="532" spans="2:21" ht="12.75" customHeight="1" x14ac:dyDescent="0.25">
      <c r="B532" s="12"/>
      <c r="C532" s="12"/>
      <c r="D532" s="12"/>
      <c r="E532" s="12"/>
      <c r="F532" s="12"/>
      <c r="G532" s="12"/>
      <c r="H532" s="214"/>
      <c r="I532" s="214"/>
      <c r="J532" s="214"/>
      <c r="K532" s="214"/>
      <c r="L532" s="12"/>
      <c r="M532" s="216"/>
      <c r="N532" s="216"/>
      <c r="O532" s="216"/>
      <c r="P532" s="12"/>
      <c r="Q532" s="12"/>
      <c r="R532" s="214"/>
      <c r="S532" s="12"/>
      <c r="T532" s="12"/>
      <c r="U532" s="704"/>
    </row>
    <row r="533" spans="2:21" ht="12.75" customHeight="1" x14ac:dyDescent="0.25">
      <c r="B533" s="12"/>
      <c r="C533" s="12"/>
      <c r="D533" s="12"/>
      <c r="E533" s="12"/>
      <c r="F533" s="12"/>
      <c r="G533" s="12"/>
      <c r="H533" s="214"/>
      <c r="I533" s="214"/>
      <c r="J533" s="214"/>
      <c r="K533" s="214"/>
      <c r="L533" s="12"/>
      <c r="M533" s="216"/>
      <c r="N533" s="216"/>
      <c r="O533" s="216"/>
      <c r="P533" s="12"/>
      <c r="Q533" s="12"/>
      <c r="R533" s="214"/>
      <c r="S533" s="12"/>
      <c r="T533" s="12"/>
      <c r="U533" s="704"/>
    </row>
    <row r="534" spans="2:21" ht="12.75" customHeight="1" x14ac:dyDescent="0.25">
      <c r="B534" s="12"/>
      <c r="C534" s="12"/>
      <c r="D534" s="12"/>
      <c r="E534" s="12"/>
      <c r="F534" s="12"/>
      <c r="G534" s="12"/>
      <c r="H534" s="214"/>
      <c r="I534" s="214"/>
      <c r="J534" s="214"/>
      <c r="K534" s="214"/>
      <c r="L534" s="12"/>
      <c r="M534" s="216"/>
      <c r="N534" s="216"/>
      <c r="O534" s="216"/>
      <c r="P534" s="12"/>
      <c r="Q534" s="12"/>
      <c r="R534" s="214"/>
      <c r="S534" s="12"/>
      <c r="T534" s="12"/>
      <c r="U534" s="704"/>
    </row>
    <row r="535" spans="2:21" ht="12.75" customHeight="1" x14ac:dyDescent="0.25">
      <c r="B535" s="12"/>
      <c r="C535" s="12"/>
      <c r="D535" s="12"/>
      <c r="E535" s="12"/>
      <c r="F535" s="12"/>
      <c r="G535" s="12"/>
      <c r="H535" s="214"/>
      <c r="I535" s="214"/>
      <c r="J535" s="214"/>
      <c r="K535" s="214"/>
      <c r="L535" s="12"/>
      <c r="M535" s="216"/>
      <c r="N535" s="216"/>
      <c r="O535" s="216"/>
      <c r="P535" s="12"/>
      <c r="Q535" s="12"/>
      <c r="R535" s="214"/>
      <c r="S535" s="12"/>
      <c r="T535" s="12"/>
      <c r="U535" s="704"/>
    </row>
    <row r="536" spans="2:21" ht="12.75" customHeight="1" x14ac:dyDescent="0.25">
      <c r="B536" s="12"/>
      <c r="C536" s="12"/>
      <c r="D536" s="12"/>
      <c r="E536" s="12"/>
      <c r="F536" s="12"/>
      <c r="G536" s="12"/>
      <c r="H536" s="214"/>
      <c r="I536" s="214"/>
      <c r="J536" s="214"/>
      <c r="K536" s="214"/>
      <c r="L536" s="12"/>
      <c r="M536" s="216"/>
      <c r="N536" s="216"/>
      <c r="O536" s="216"/>
      <c r="P536" s="12"/>
      <c r="Q536" s="12"/>
      <c r="R536" s="214"/>
      <c r="S536" s="12"/>
      <c r="T536" s="12"/>
      <c r="U536" s="704"/>
    </row>
    <row r="537" spans="2:21" ht="12.75" customHeight="1" x14ac:dyDescent="0.25">
      <c r="B537" s="12"/>
      <c r="C537" s="12"/>
      <c r="D537" s="12"/>
      <c r="E537" s="12"/>
      <c r="F537" s="12"/>
      <c r="G537" s="12"/>
      <c r="H537" s="214"/>
      <c r="I537" s="214"/>
      <c r="J537" s="214"/>
      <c r="K537" s="214"/>
      <c r="L537" s="12"/>
      <c r="M537" s="216"/>
      <c r="N537" s="216"/>
      <c r="O537" s="216"/>
      <c r="P537" s="12"/>
      <c r="Q537" s="12"/>
      <c r="R537" s="214"/>
      <c r="S537" s="12"/>
      <c r="T537" s="12"/>
      <c r="U537" s="704"/>
    </row>
    <row r="538" spans="2:21" ht="12.75" customHeight="1" x14ac:dyDescent="0.25">
      <c r="B538" s="12"/>
      <c r="C538" s="12"/>
      <c r="D538" s="12"/>
      <c r="E538" s="12"/>
      <c r="F538" s="12"/>
      <c r="G538" s="12"/>
      <c r="H538" s="214"/>
      <c r="I538" s="214"/>
      <c r="J538" s="214"/>
      <c r="K538" s="214"/>
      <c r="L538" s="12"/>
      <c r="M538" s="216"/>
      <c r="N538" s="216"/>
      <c r="O538" s="216"/>
      <c r="P538" s="12"/>
      <c r="Q538" s="12"/>
      <c r="R538" s="214"/>
      <c r="S538" s="12"/>
      <c r="T538" s="12"/>
      <c r="U538" s="704"/>
    </row>
    <row r="539" spans="2:21" ht="12.75" customHeight="1" x14ac:dyDescent="0.25">
      <c r="B539" s="12"/>
      <c r="C539" s="12"/>
      <c r="D539" s="12"/>
      <c r="E539" s="12"/>
      <c r="F539" s="12"/>
      <c r="G539" s="12"/>
      <c r="H539" s="214"/>
      <c r="I539" s="214"/>
      <c r="J539" s="214"/>
      <c r="K539" s="214"/>
      <c r="L539" s="12"/>
      <c r="M539" s="216"/>
      <c r="N539" s="216"/>
      <c r="O539" s="216"/>
      <c r="P539" s="12"/>
      <c r="Q539" s="12"/>
      <c r="R539" s="214"/>
      <c r="S539" s="12"/>
      <c r="T539" s="12"/>
      <c r="U539" s="704"/>
    </row>
    <row r="540" spans="2:21" ht="12.75" customHeight="1" x14ac:dyDescent="0.25">
      <c r="B540" s="12"/>
      <c r="C540" s="12"/>
      <c r="D540" s="12"/>
      <c r="E540" s="12"/>
      <c r="F540" s="12"/>
      <c r="G540" s="12"/>
      <c r="H540" s="214"/>
      <c r="I540" s="214"/>
      <c r="J540" s="214"/>
      <c r="K540" s="214"/>
      <c r="L540" s="12"/>
      <c r="M540" s="216"/>
      <c r="N540" s="216"/>
      <c r="O540" s="216"/>
      <c r="P540" s="12"/>
      <c r="Q540" s="12"/>
      <c r="R540" s="214"/>
      <c r="S540" s="12"/>
      <c r="T540" s="12"/>
      <c r="U540" s="704"/>
    </row>
    <row r="541" spans="2:21" ht="12.75" customHeight="1" x14ac:dyDescent="0.25">
      <c r="B541" s="12"/>
      <c r="C541" s="12"/>
      <c r="D541" s="12"/>
      <c r="E541" s="12"/>
      <c r="F541" s="12"/>
      <c r="G541" s="12"/>
      <c r="H541" s="214"/>
      <c r="I541" s="214"/>
      <c r="J541" s="214"/>
      <c r="K541" s="214"/>
      <c r="L541" s="12"/>
      <c r="M541" s="216"/>
      <c r="N541" s="216"/>
      <c r="O541" s="216"/>
      <c r="P541" s="12"/>
      <c r="Q541" s="12"/>
      <c r="R541" s="214"/>
      <c r="S541" s="12"/>
      <c r="T541" s="12"/>
      <c r="U541" s="704"/>
    </row>
    <row r="542" spans="2:21" ht="12.75" customHeight="1" x14ac:dyDescent="0.25">
      <c r="B542" s="12"/>
      <c r="C542" s="12"/>
      <c r="D542" s="12"/>
      <c r="E542" s="12"/>
      <c r="F542" s="12"/>
      <c r="G542" s="12"/>
      <c r="H542" s="214"/>
      <c r="I542" s="214"/>
      <c r="J542" s="214"/>
      <c r="K542" s="214"/>
      <c r="L542" s="12"/>
      <c r="M542" s="216"/>
      <c r="N542" s="216"/>
      <c r="O542" s="216"/>
      <c r="P542" s="12"/>
      <c r="Q542" s="12"/>
      <c r="R542" s="214"/>
      <c r="S542" s="12"/>
      <c r="T542" s="12"/>
      <c r="U542" s="704"/>
    </row>
    <row r="543" spans="2:21" ht="12.75" customHeight="1" x14ac:dyDescent="0.25">
      <c r="B543" s="12"/>
      <c r="C543" s="12"/>
      <c r="D543" s="12"/>
      <c r="E543" s="12"/>
      <c r="F543" s="12"/>
      <c r="G543" s="12"/>
      <c r="H543" s="214"/>
      <c r="I543" s="214"/>
      <c r="J543" s="214"/>
      <c r="K543" s="214"/>
      <c r="L543" s="12"/>
      <c r="M543" s="216"/>
      <c r="N543" s="216"/>
      <c r="O543" s="216"/>
      <c r="P543" s="12"/>
      <c r="Q543" s="12"/>
      <c r="R543" s="214"/>
      <c r="S543" s="12"/>
      <c r="T543" s="12"/>
      <c r="U543" s="704"/>
    </row>
    <row r="544" spans="2:21" ht="12.75" customHeight="1" x14ac:dyDescent="0.25">
      <c r="B544" s="12"/>
      <c r="C544" s="12"/>
      <c r="D544" s="12"/>
      <c r="E544" s="12"/>
      <c r="F544" s="12"/>
      <c r="G544" s="12"/>
      <c r="H544" s="214"/>
      <c r="I544" s="214"/>
      <c r="J544" s="214"/>
      <c r="K544" s="214"/>
      <c r="L544" s="12"/>
      <c r="M544" s="216"/>
      <c r="N544" s="216"/>
      <c r="O544" s="216"/>
      <c r="P544" s="12"/>
      <c r="Q544" s="12"/>
      <c r="R544" s="214"/>
      <c r="S544" s="12"/>
      <c r="T544" s="12"/>
      <c r="U544" s="704"/>
    </row>
    <row r="545" spans="2:21" ht="12.75" customHeight="1" x14ac:dyDescent="0.25">
      <c r="B545" s="12"/>
      <c r="C545" s="12"/>
      <c r="D545" s="12"/>
      <c r="E545" s="12"/>
      <c r="F545" s="12"/>
      <c r="G545" s="12"/>
      <c r="H545" s="214"/>
      <c r="I545" s="214"/>
      <c r="J545" s="214"/>
      <c r="K545" s="214"/>
      <c r="L545" s="12"/>
      <c r="M545" s="216"/>
      <c r="N545" s="216"/>
      <c r="O545" s="216"/>
      <c r="P545" s="12"/>
      <c r="Q545" s="12"/>
      <c r="R545" s="214"/>
      <c r="S545" s="12"/>
      <c r="T545" s="12"/>
      <c r="U545" s="704"/>
    </row>
    <row r="546" spans="2:21" ht="12.75" customHeight="1" x14ac:dyDescent="0.25">
      <c r="B546" s="12"/>
      <c r="C546" s="12"/>
      <c r="D546" s="12"/>
      <c r="E546" s="12"/>
      <c r="F546" s="12"/>
      <c r="G546" s="12"/>
      <c r="H546" s="214"/>
      <c r="I546" s="214"/>
      <c r="J546" s="214"/>
      <c r="K546" s="214"/>
      <c r="L546" s="12"/>
      <c r="M546" s="216"/>
      <c r="N546" s="216"/>
      <c r="O546" s="216"/>
      <c r="P546" s="12"/>
      <c r="Q546" s="12"/>
      <c r="R546" s="214"/>
      <c r="S546" s="12"/>
      <c r="T546" s="12"/>
      <c r="U546" s="704"/>
    </row>
    <row r="547" spans="2:21" ht="12.75" customHeight="1" x14ac:dyDescent="0.25">
      <c r="B547" s="12"/>
      <c r="C547" s="12"/>
      <c r="D547" s="12"/>
      <c r="E547" s="12"/>
      <c r="F547" s="12"/>
      <c r="G547" s="12"/>
      <c r="H547" s="214"/>
      <c r="I547" s="214"/>
      <c r="J547" s="214"/>
      <c r="K547" s="214"/>
      <c r="L547" s="12"/>
      <c r="M547" s="216"/>
      <c r="N547" s="216"/>
      <c r="O547" s="216"/>
      <c r="P547" s="12"/>
      <c r="Q547" s="12"/>
      <c r="R547" s="214"/>
      <c r="S547" s="12"/>
      <c r="T547" s="12"/>
      <c r="U547" s="704"/>
    </row>
    <row r="548" spans="2:21" ht="12.75" customHeight="1" x14ac:dyDescent="0.25">
      <c r="B548" s="12"/>
      <c r="C548" s="12"/>
      <c r="D548" s="12"/>
      <c r="E548" s="12"/>
      <c r="F548" s="12"/>
      <c r="G548" s="12"/>
      <c r="H548" s="214"/>
      <c r="I548" s="214"/>
      <c r="J548" s="214"/>
      <c r="K548" s="214"/>
      <c r="L548" s="12"/>
      <c r="M548" s="216"/>
      <c r="N548" s="216"/>
      <c r="O548" s="216"/>
      <c r="P548" s="12"/>
      <c r="Q548" s="12"/>
      <c r="R548" s="214"/>
      <c r="S548" s="12"/>
      <c r="T548" s="12"/>
      <c r="U548" s="704"/>
    </row>
    <row r="549" spans="2:21" ht="12.75" customHeight="1" x14ac:dyDescent="0.25">
      <c r="B549" s="12"/>
      <c r="C549" s="12"/>
      <c r="D549" s="12"/>
      <c r="E549" s="12"/>
      <c r="F549" s="12"/>
      <c r="G549" s="12"/>
      <c r="H549" s="214"/>
      <c r="I549" s="214"/>
      <c r="J549" s="214"/>
      <c r="K549" s="214"/>
      <c r="L549" s="12"/>
      <c r="M549" s="216"/>
      <c r="N549" s="216"/>
      <c r="O549" s="216"/>
      <c r="P549" s="12"/>
      <c r="Q549" s="12"/>
      <c r="R549" s="214"/>
      <c r="S549" s="12"/>
      <c r="T549" s="12"/>
      <c r="U549" s="704"/>
    </row>
    <row r="550" spans="2:21" ht="12.75" customHeight="1" x14ac:dyDescent="0.25">
      <c r="B550" s="12"/>
      <c r="C550" s="12"/>
      <c r="D550" s="12"/>
      <c r="E550" s="12"/>
      <c r="F550" s="12"/>
      <c r="G550" s="12"/>
      <c r="H550" s="214"/>
      <c r="I550" s="214"/>
      <c r="J550" s="214"/>
      <c r="K550" s="214"/>
      <c r="L550" s="12"/>
      <c r="M550" s="216"/>
      <c r="N550" s="216"/>
      <c r="O550" s="216"/>
      <c r="P550" s="12"/>
      <c r="Q550" s="12"/>
      <c r="R550" s="214"/>
      <c r="S550" s="12"/>
      <c r="T550" s="12"/>
      <c r="U550" s="704"/>
    </row>
    <row r="551" spans="2:21" ht="12.75" customHeight="1" x14ac:dyDescent="0.25">
      <c r="B551" s="12"/>
      <c r="C551" s="12"/>
      <c r="D551" s="12"/>
      <c r="E551" s="12"/>
      <c r="F551" s="12"/>
      <c r="G551" s="12"/>
      <c r="H551" s="214"/>
      <c r="I551" s="214"/>
      <c r="J551" s="214"/>
      <c r="K551" s="214"/>
      <c r="L551" s="12"/>
      <c r="M551" s="216"/>
      <c r="N551" s="216"/>
      <c r="O551" s="216"/>
      <c r="P551" s="12"/>
      <c r="Q551" s="12"/>
      <c r="R551" s="214"/>
      <c r="S551" s="12"/>
      <c r="T551" s="12"/>
      <c r="U551" s="704"/>
    </row>
    <row r="552" spans="2:21" ht="12.75" customHeight="1" x14ac:dyDescent="0.25">
      <c r="B552" s="12"/>
      <c r="C552" s="12"/>
      <c r="D552" s="12"/>
      <c r="E552" s="12"/>
      <c r="F552" s="12"/>
      <c r="G552" s="12"/>
      <c r="H552" s="214"/>
      <c r="I552" s="214"/>
      <c r="J552" s="214"/>
      <c r="K552" s="214"/>
      <c r="L552" s="12"/>
      <c r="M552" s="216"/>
      <c r="N552" s="216"/>
      <c r="O552" s="216"/>
      <c r="P552" s="12"/>
      <c r="Q552" s="12"/>
      <c r="R552" s="214"/>
      <c r="S552" s="12"/>
      <c r="T552" s="12"/>
      <c r="U552" s="704"/>
    </row>
    <row r="553" spans="2:21" ht="12.75" customHeight="1" x14ac:dyDescent="0.25">
      <c r="B553" s="12"/>
      <c r="C553" s="12"/>
      <c r="D553" s="12"/>
      <c r="E553" s="12"/>
      <c r="F553" s="12"/>
      <c r="G553" s="12"/>
      <c r="H553" s="214"/>
      <c r="I553" s="214"/>
      <c r="J553" s="214"/>
      <c r="K553" s="214"/>
      <c r="L553" s="12"/>
      <c r="M553" s="216"/>
      <c r="N553" s="216"/>
      <c r="O553" s="216"/>
      <c r="P553" s="12"/>
      <c r="Q553" s="12"/>
      <c r="R553" s="214"/>
      <c r="S553" s="12"/>
      <c r="T553" s="12"/>
      <c r="U553" s="704"/>
    </row>
    <row r="554" spans="2:21" ht="12.75" customHeight="1" x14ac:dyDescent="0.25">
      <c r="B554" s="12"/>
      <c r="C554" s="12"/>
      <c r="D554" s="12"/>
      <c r="E554" s="12"/>
      <c r="F554" s="12"/>
      <c r="G554" s="12"/>
      <c r="H554" s="214"/>
      <c r="I554" s="214"/>
      <c r="J554" s="214"/>
      <c r="K554" s="214"/>
      <c r="L554" s="12"/>
      <c r="M554" s="216"/>
      <c r="N554" s="216"/>
      <c r="O554" s="216"/>
      <c r="P554" s="12"/>
      <c r="Q554" s="12"/>
      <c r="R554" s="214"/>
      <c r="S554" s="12"/>
      <c r="T554" s="12"/>
      <c r="U554" s="704"/>
    </row>
    <row r="555" spans="2:21" ht="12.75" customHeight="1" x14ac:dyDescent="0.25">
      <c r="B555" s="12"/>
      <c r="C555" s="12"/>
      <c r="D555" s="12"/>
      <c r="E555" s="12"/>
      <c r="F555" s="12"/>
      <c r="G555" s="12"/>
      <c r="H555" s="214"/>
      <c r="I555" s="214"/>
      <c r="J555" s="214"/>
      <c r="K555" s="214"/>
      <c r="L555" s="12"/>
      <c r="M555" s="216"/>
      <c r="N555" s="216"/>
      <c r="O555" s="216"/>
      <c r="P555" s="12"/>
      <c r="Q555" s="12"/>
      <c r="R555" s="214"/>
      <c r="S555" s="12"/>
      <c r="T555" s="12"/>
      <c r="U555" s="704"/>
    </row>
    <row r="556" spans="2:21" ht="12.75" customHeight="1" x14ac:dyDescent="0.25">
      <c r="B556" s="12"/>
      <c r="C556" s="12"/>
      <c r="D556" s="12"/>
      <c r="E556" s="12"/>
      <c r="F556" s="12"/>
      <c r="G556" s="12"/>
      <c r="H556" s="214"/>
      <c r="I556" s="214"/>
      <c r="J556" s="214"/>
      <c r="K556" s="214"/>
      <c r="L556" s="12"/>
      <c r="M556" s="216"/>
      <c r="N556" s="216"/>
      <c r="O556" s="216"/>
      <c r="P556" s="12"/>
      <c r="Q556" s="12"/>
      <c r="R556" s="214"/>
      <c r="S556" s="12"/>
      <c r="T556" s="12"/>
      <c r="U556" s="704"/>
    </row>
    <row r="557" spans="2:21" ht="12.75" customHeight="1" x14ac:dyDescent="0.25">
      <c r="B557" s="12"/>
      <c r="C557" s="12"/>
      <c r="D557" s="12"/>
      <c r="E557" s="12"/>
      <c r="F557" s="12"/>
      <c r="G557" s="12"/>
      <c r="H557" s="214"/>
      <c r="I557" s="214"/>
      <c r="J557" s="214"/>
      <c r="K557" s="214"/>
      <c r="L557" s="12"/>
      <c r="M557" s="216"/>
      <c r="N557" s="216"/>
      <c r="O557" s="216"/>
      <c r="P557" s="12"/>
      <c r="Q557" s="12"/>
      <c r="R557" s="214"/>
      <c r="S557" s="12"/>
      <c r="T557" s="12"/>
      <c r="U557" s="704"/>
    </row>
    <row r="558" spans="2:21" ht="12.75" customHeight="1" x14ac:dyDescent="0.25">
      <c r="B558" s="12"/>
      <c r="C558" s="12"/>
      <c r="D558" s="12"/>
      <c r="E558" s="12"/>
      <c r="F558" s="12"/>
      <c r="G558" s="12"/>
      <c r="H558" s="214"/>
      <c r="I558" s="214"/>
      <c r="J558" s="214"/>
      <c r="K558" s="214"/>
      <c r="L558" s="12"/>
      <c r="M558" s="216"/>
      <c r="N558" s="216"/>
      <c r="O558" s="216"/>
      <c r="P558" s="12"/>
      <c r="Q558" s="12"/>
      <c r="R558" s="214"/>
      <c r="S558" s="12"/>
      <c r="T558" s="12"/>
      <c r="U558" s="704"/>
    </row>
    <row r="559" spans="2:21" ht="12.75" customHeight="1" x14ac:dyDescent="0.25">
      <c r="B559" s="12"/>
      <c r="C559" s="12"/>
      <c r="D559" s="12"/>
      <c r="E559" s="12"/>
      <c r="F559" s="12"/>
      <c r="G559" s="12"/>
      <c r="H559" s="214"/>
      <c r="I559" s="214"/>
      <c r="J559" s="214"/>
      <c r="K559" s="214"/>
      <c r="L559" s="12"/>
      <c r="M559" s="216"/>
      <c r="N559" s="216"/>
      <c r="O559" s="216"/>
      <c r="P559" s="12"/>
      <c r="Q559" s="12"/>
      <c r="R559" s="214"/>
      <c r="S559" s="12"/>
      <c r="T559" s="12"/>
      <c r="U559" s="704"/>
    </row>
    <row r="560" spans="2:21" ht="12.75" customHeight="1" x14ac:dyDescent="0.25">
      <c r="B560" s="12"/>
      <c r="C560" s="12"/>
      <c r="D560" s="12"/>
      <c r="E560" s="12"/>
      <c r="F560" s="12"/>
      <c r="G560" s="12"/>
      <c r="H560" s="214"/>
      <c r="I560" s="214"/>
      <c r="J560" s="214"/>
      <c r="K560" s="214"/>
      <c r="L560" s="12"/>
      <c r="M560" s="216"/>
      <c r="N560" s="216"/>
      <c r="O560" s="216"/>
      <c r="P560" s="12"/>
      <c r="Q560" s="12"/>
      <c r="R560" s="214"/>
      <c r="S560" s="12"/>
      <c r="T560" s="12"/>
      <c r="U560" s="704"/>
    </row>
    <row r="561" spans="2:21" ht="12.75" customHeight="1" x14ac:dyDescent="0.25">
      <c r="B561" s="12"/>
      <c r="C561" s="12"/>
      <c r="D561" s="12"/>
      <c r="E561" s="12"/>
      <c r="F561" s="12"/>
      <c r="G561" s="12"/>
      <c r="H561" s="214"/>
      <c r="I561" s="214"/>
      <c r="J561" s="214"/>
      <c r="K561" s="214"/>
      <c r="L561" s="12"/>
      <c r="M561" s="216"/>
      <c r="N561" s="216"/>
      <c r="O561" s="216"/>
      <c r="P561" s="12"/>
      <c r="Q561" s="12"/>
      <c r="R561" s="214"/>
      <c r="S561" s="12"/>
      <c r="T561" s="12"/>
      <c r="U561" s="704"/>
    </row>
    <row r="562" spans="2:21" ht="12.75" customHeight="1" x14ac:dyDescent="0.25">
      <c r="B562" s="12"/>
      <c r="C562" s="12"/>
      <c r="D562" s="12"/>
      <c r="E562" s="12"/>
      <c r="F562" s="12"/>
      <c r="G562" s="12"/>
      <c r="H562" s="214"/>
      <c r="I562" s="214"/>
      <c r="J562" s="214"/>
      <c r="K562" s="214"/>
      <c r="L562" s="12"/>
      <c r="M562" s="216"/>
      <c r="N562" s="216"/>
      <c r="O562" s="216"/>
      <c r="P562" s="12"/>
      <c r="Q562" s="12"/>
      <c r="R562" s="214"/>
      <c r="S562" s="12"/>
      <c r="T562" s="12"/>
      <c r="U562" s="704"/>
    </row>
    <row r="563" spans="2:21" ht="12.75" customHeight="1" x14ac:dyDescent="0.25">
      <c r="B563" s="12"/>
      <c r="C563" s="12"/>
      <c r="D563" s="12"/>
      <c r="E563" s="12"/>
      <c r="F563" s="12"/>
      <c r="G563" s="12"/>
      <c r="H563" s="214"/>
      <c r="I563" s="214"/>
      <c r="J563" s="214"/>
      <c r="K563" s="214"/>
      <c r="L563" s="12"/>
      <c r="M563" s="216"/>
      <c r="N563" s="216"/>
      <c r="O563" s="216"/>
      <c r="P563" s="12"/>
      <c r="Q563" s="12"/>
      <c r="R563" s="214"/>
      <c r="S563" s="12"/>
      <c r="T563" s="12"/>
      <c r="U563" s="704"/>
    </row>
    <row r="564" spans="2:21" ht="12.75" customHeight="1" x14ac:dyDescent="0.25">
      <c r="B564" s="12"/>
      <c r="C564" s="12"/>
      <c r="D564" s="12"/>
      <c r="E564" s="12"/>
      <c r="F564" s="12"/>
      <c r="G564" s="12"/>
      <c r="H564" s="214"/>
      <c r="I564" s="214"/>
      <c r="J564" s="214"/>
      <c r="K564" s="214"/>
      <c r="L564" s="12"/>
      <c r="M564" s="216"/>
      <c r="N564" s="216"/>
      <c r="O564" s="216"/>
      <c r="P564" s="12"/>
      <c r="Q564" s="12"/>
      <c r="R564" s="214"/>
      <c r="S564" s="12"/>
      <c r="T564" s="12"/>
      <c r="U564" s="704"/>
    </row>
    <row r="565" spans="2:21" ht="12.75" customHeight="1" x14ac:dyDescent="0.25">
      <c r="B565" s="12"/>
      <c r="C565" s="12"/>
      <c r="D565" s="12"/>
      <c r="E565" s="12"/>
      <c r="F565" s="12"/>
      <c r="G565" s="12"/>
      <c r="H565" s="214"/>
      <c r="I565" s="214"/>
      <c r="J565" s="214"/>
      <c r="K565" s="214"/>
      <c r="L565" s="12"/>
      <c r="M565" s="216"/>
      <c r="N565" s="216"/>
      <c r="O565" s="216"/>
      <c r="P565" s="12"/>
      <c r="Q565" s="12"/>
      <c r="R565" s="214"/>
      <c r="S565" s="12"/>
      <c r="T565" s="12"/>
      <c r="U565" s="704"/>
    </row>
    <row r="566" spans="2:21" ht="12.75" customHeight="1" x14ac:dyDescent="0.25">
      <c r="B566" s="12"/>
      <c r="C566" s="12"/>
      <c r="D566" s="12"/>
      <c r="E566" s="12"/>
      <c r="F566" s="12"/>
      <c r="G566" s="12"/>
      <c r="H566" s="214"/>
      <c r="I566" s="214"/>
      <c r="J566" s="214"/>
      <c r="K566" s="214"/>
      <c r="L566" s="12"/>
      <c r="M566" s="216"/>
      <c r="N566" s="216"/>
      <c r="O566" s="216"/>
      <c r="P566" s="12"/>
      <c r="Q566" s="12"/>
      <c r="R566" s="214"/>
      <c r="S566" s="12"/>
      <c r="T566" s="12"/>
      <c r="U566" s="704"/>
    </row>
    <row r="567" spans="2:21" ht="12.75" customHeight="1" x14ac:dyDescent="0.25">
      <c r="B567" s="12"/>
      <c r="C567" s="12"/>
      <c r="D567" s="12"/>
      <c r="E567" s="12"/>
      <c r="F567" s="12"/>
      <c r="G567" s="12"/>
      <c r="H567" s="214"/>
      <c r="I567" s="214"/>
      <c r="J567" s="214"/>
      <c r="K567" s="214"/>
      <c r="L567" s="12"/>
      <c r="M567" s="216"/>
      <c r="N567" s="216"/>
      <c r="O567" s="216"/>
      <c r="P567" s="12"/>
      <c r="Q567" s="12"/>
      <c r="R567" s="214"/>
      <c r="S567" s="12"/>
      <c r="T567" s="12"/>
      <c r="U567" s="704"/>
    </row>
    <row r="568" spans="2:21" ht="12.75" customHeight="1" x14ac:dyDescent="0.25">
      <c r="B568" s="12"/>
      <c r="C568" s="12"/>
      <c r="D568" s="12"/>
      <c r="E568" s="12"/>
      <c r="F568" s="12"/>
      <c r="G568" s="12"/>
      <c r="H568" s="214"/>
      <c r="I568" s="214"/>
      <c r="J568" s="214"/>
      <c r="K568" s="214"/>
      <c r="L568" s="12"/>
      <c r="M568" s="216"/>
      <c r="N568" s="216"/>
      <c r="O568" s="216"/>
      <c r="P568" s="12"/>
      <c r="Q568" s="12"/>
      <c r="R568" s="214"/>
      <c r="S568" s="12"/>
      <c r="T568" s="12"/>
      <c r="U568" s="704"/>
    </row>
    <row r="569" spans="2:21" ht="12.75" customHeight="1" x14ac:dyDescent="0.25">
      <c r="B569" s="12"/>
      <c r="C569" s="12"/>
      <c r="D569" s="12"/>
      <c r="E569" s="12"/>
      <c r="F569" s="12"/>
      <c r="G569" s="12"/>
      <c r="H569" s="214"/>
      <c r="I569" s="214"/>
      <c r="J569" s="214"/>
      <c r="K569" s="214"/>
      <c r="L569" s="12"/>
      <c r="M569" s="216"/>
      <c r="N569" s="216"/>
      <c r="O569" s="216"/>
      <c r="P569" s="12"/>
      <c r="Q569" s="12"/>
      <c r="R569" s="214"/>
      <c r="S569" s="12"/>
      <c r="T569" s="12"/>
      <c r="U569" s="704"/>
    </row>
    <row r="570" spans="2:21" ht="12.75" customHeight="1" x14ac:dyDescent="0.25">
      <c r="B570" s="12"/>
      <c r="C570" s="12"/>
      <c r="D570" s="12"/>
      <c r="E570" s="12"/>
      <c r="F570" s="12"/>
      <c r="G570" s="12"/>
      <c r="H570" s="214"/>
      <c r="I570" s="214"/>
      <c r="J570" s="214"/>
      <c r="K570" s="214"/>
      <c r="L570" s="12"/>
      <c r="M570" s="216"/>
      <c r="N570" s="216"/>
      <c r="O570" s="216"/>
      <c r="P570" s="12"/>
      <c r="Q570" s="12"/>
      <c r="R570" s="214"/>
      <c r="S570" s="12"/>
      <c r="T570" s="12"/>
      <c r="U570" s="704"/>
    </row>
    <row r="571" spans="2:21" ht="12.75" customHeight="1" x14ac:dyDescent="0.25">
      <c r="B571" s="12"/>
      <c r="C571" s="12"/>
      <c r="D571" s="12"/>
      <c r="E571" s="12"/>
      <c r="F571" s="12"/>
      <c r="G571" s="12"/>
      <c r="H571" s="214"/>
      <c r="I571" s="214"/>
      <c r="J571" s="214"/>
      <c r="K571" s="214"/>
      <c r="L571" s="12"/>
      <c r="M571" s="216"/>
      <c r="N571" s="216"/>
      <c r="O571" s="216"/>
      <c r="P571" s="12"/>
      <c r="Q571" s="12"/>
      <c r="R571" s="214"/>
      <c r="S571" s="12"/>
      <c r="T571" s="12"/>
      <c r="U571" s="704"/>
    </row>
    <row r="572" spans="2:21" ht="12.75" customHeight="1" x14ac:dyDescent="0.25">
      <c r="B572" s="12"/>
      <c r="C572" s="12"/>
      <c r="D572" s="12"/>
      <c r="E572" s="12"/>
      <c r="F572" s="12"/>
      <c r="G572" s="12"/>
      <c r="H572" s="214"/>
      <c r="I572" s="214"/>
      <c r="J572" s="214"/>
      <c r="K572" s="214"/>
      <c r="L572" s="12"/>
      <c r="M572" s="216"/>
      <c r="N572" s="216"/>
      <c r="O572" s="216"/>
      <c r="P572" s="12"/>
      <c r="Q572" s="12"/>
      <c r="R572" s="214"/>
      <c r="S572" s="12"/>
      <c r="T572" s="12"/>
      <c r="U572" s="704"/>
    </row>
    <row r="573" spans="2:21" ht="12.75" customHeight="1" x14ac:dyDescent="0.25">
      <c r="B573" s="12"/>
      <c r="C573" s="12"/>
      <c r="D573" s="12"/>
      <c r="E573" s="12"/>
      <c r="F573" s="12"/>
      <c r="G573" s="12"/>
      <c r="H573" s="214"/>
      <c r="I573" s="214"/>
      <c r="J573" s="214"/>
      <c r="K573" s="214"/>
      <c r="L573" s="12"/>
      <c r="M573" s="216"/>
      <c r="N573" s="216"/>
      <c r="O573" s="216"/>
      <c r="P573" s="12"/>
      <c r="Q573" s="12"/>
      <c r="R573" s="214"/>
      <c r="S573" s="12"/>
      <c r="T573" s="12"/>
      <c r="U573" s="704"/>
    </row>
    <row r="574" spans="2:21" ht="12.75" customHeight="1" x14ac:dyDescent="0.25">
      <c r="B574" s="12"/>
      <c r="C574" s="12"/>
      <c r="D574" s="12"/>
      <c r="E574" s="12"/>
      <c r="F574" s="12"/>
      <c r="G574" s="12"/>
      <c r="H574" s="214"/>
      <c r="I574" s="214"/>
      <c r="J574" s="214"/>
      <c r="K574" s="214"/>
      <c r="L574" s="12"/>
      <c r="M574" s="216"/>
      <c r="N574" s="216"/>
      <c r="O574" s="216"/>
      <c r="P574" s="12"/>
      <c r="Q574" s="12"/>
      <c r="R574" s="214"/>
      <c r="S574" s="12"/>
      <c r="T574" s="12"/>
      <c r="U574" s="704"/>
    </row>
    <row r="575" spans="2:21" ht="12.75" customHeight="1" x14ac:dyDescent="0.25">
      <c r="B575" s="12"/>
      <c r="C575" s="12"/>
      <c r="D575" s="12"/>
      <c r="E575" s="12"/>
      <c r="F575" s="12"/>
      <c r="G575" s="12"/>
      <c r="H575" s="214"/>
      <c r="I575" s="214"/>
      <c r="J575" s="214"/>
      <c r="K575" s="214"/>
      <c r="L575" s="12"/>
      <c r="M575" s="216"/>
      <c r="N575" s="216"/>
      <c r="O575" s="216"/>
      <c r="P575" s="12"/>
      <c r="Q575" s="12"/>
      <c r="R575" s="214"/>
      <c r="S575" s="12"/>
      <c r="T575" s="12"/>
      <c r="U575" s="704"/>
    </row>
    <row r="576" spans="2:21" ht="12.75" customHeight="1" x14ac:dyDescent="0.25">
      <c r="B576" s="12"/>
      <c r="C576" s="12"/>
      <c r="D576" s="12"/>
      <c r="E576" s="12"/>
      <c r="F576" s="12"/>
      <c r="G576" s="12"/>
      <c r="H576" s="214"/>
      <c r="I576" s="214"/>
      <c r="J576" s="214"/>
      <c r="K576" s="214"/>
      <c r="L576" s="12"/>
      <c r="M576" s="216"/>
      <c r="N576" s="216"/>
      <c r="O576" s="216"/>
      <c r="P576" s="12"/>
      <c r="Q576" s="12"/>
      <c r="R576" s="214"/>
      <c r="S576" s="12"/>
      <c r="T576" s="12"/>
      <c r="U576" s="704"/>
    </row>
    <row r="577" spans="2:21" ht="12.75" customHeight="1" x14ac:dyDescent="0.25">
      <c r="B577" s="12"/>
      <c r="C577" s="12"/>
      <c r="D577" s="12"/>
      <c r="E577" s="12"/>
      <c r="F577" s="12"/>
      <c r="G577" s="12"/>
      <c r="H577" s="214"/>
      <c r="I577" s="214"/>
      <c r="J577" s="214"/>
      <c r="K577" s="214"/>
      <c r="L577" s="12"/>
      <c r="M577" s="216"/>
      <c r="N577" s="216"/>
      <c r="O577" s="216"/>
      <c r="P577" s="12"/>
      <c r="Q577" s="12"/>
      <c r="R577" s="214"/>
      <c r="S577" s="12"/>
      <c r="T577" s="12"/>
      <c r="U577" s="704"/>
    </row>
    <row r="578" spans="2:21" ht="12.75" customHeight="1" x14ac:dyDescent="0.25">
      <c r="B578" s="12"/>
      <c r="C578" s="12"/>
      <c r="D578" s="12"/>
      <c r="E578" s="12"/>
      <c r="F578" s="12"/>
      <c r="G578" s="12"/>
      <c r="H578" s="214"/>
      <c r="I578" s="214"/>
      <c r="J578" s="214"/>
      <c r="K578" s="214"/>
      <c r="L578" s="12"/>
      <c r="M578" s="216"/>
      <c r="N578" s="216"/>
      <c r="O578" s="216"/>
      <c r="P578" s="12"/>
      <c r="Q578" s="12"/>
      <c r="R578" s="214"/>
      <c r="S578" s="12"/>
      <c r="T578" s="12"/>
      <c r="U578" s="704"/>
    </row>
    <row r="579" spans="2:21" ht="12.75" customHeight="1" x14ac:dyDescent="0.25">
      <c r="B579" s="12"/>
      <c r="C579" s="12"/>
      <c r="D579" s="12"/>
      <c r="E579" s="12"/>
      <c r="F579" s="12"/>
      <c r="G579" s="12"/>
      <c r="H579" s="214"/>
      <c r="I579" s="214"/>
      <c r="J579" s="214"/>
      <c r="K579" s="214"/>
      <c r="L579" s="12"/>
      <c r="M579" s="216"/>
      <c r="N579" s="216"/>
      <c r="O579" s="216"/>
      <c r="P579" s="12"/>
      <c r="Q579" s="12"/>
      <c r="R579" s="214"/>
      <c r="S579" s="12"/>
      <c r="T579" s="12"/>
      <c r="U579" s="704"/>
    </row>
    <row r="580" spans="2:21" ht="12.75" customHeight="1" x14ac:dyDescent="0.25">
      <c r="B580" s="12"/>
      <c r="C580" s="12"/>
      <c r="D580" s="12"/>
      <c r="E580" s="12"/>
      <c r="F580" s="12"/>
      <c r="G580" s="12"/>
      <c r="H580" s="214"/>
      <c r="I580" s="214"/>
      <c r="J580" s="214"/>
      <c r="K580" s="214"/>
      <c r="L580" s="12"/>
      <c r="M580" s="216"/>
      <c r="N580" s="216"/>
      <c r="O580" s="216"/>
      <c r="P580" s="12"/>
      <c r="Q580" s="12"/>
      <c r="R580" s="214"/>
      <c r="S580" s="12"/>
      <c r="T580" s="12"/>
      <c r="U580" s="704"/>
    </row>
    <row r="581" spans="2:21" ht="12.75" customHeight="1" x14ac:dyDescent="0.25">
      <c r="B581" s="12"/>
      <c r="C581" s="12"/>
      <c r="D581" s="12"/>
      <c r="E581" s="12"/>
      <c r="F581" s="12"/>
      <c r="G581" s="12"/>
      <c r="H581" s="214"/>
      <c r="I581" s="214"/>
      <c r="J581" s="214"/>
      <c r="K581" s="214"/>
      <c r="L581" s="12"/>
      <c r="M581" s="216"/>
      <c r="N581" s="216"/>
      <c r="O581" s="216"/>
      <c r="P581" s="12"/>
      <c r="Q581" s="12"/>
      <c r="R581" s="214"/>
      <c r="S581" s="12"/>
      <c r="T581" s="12"/>
      <c r="U581" s="704"/>
    </row>
    <row r="582" spans="2:21" ht="12.75" customHeight="1" x14ac:dyDescent="0.25">
      <c r="B582" s="12"/>
      <c r="C582" s="12"/>
      <c r="D582" s="12"/>
      <c r="E582" s="12"/>
      <c r="F582" s="12"/>
      <c r="G582" s="12"/>
      <c r="H582" s="214"/>
      <c r="I582" s="214"/>
      <c r="J582" s="214"/>
      <c r="K582" s="214"/>
      <c r="L582" s="12"/>
      <c r="M582" s="216"/>
      <c r="N582" s="216"/>
      <c r="O582" s="216"/>
      <c r="P582" s="12"/>
      <c r="Q582" s="12"/>
      <c r="R582" s="214"/>
      <c r="S582" s="12"/>
      <c r="T582" s="12"/>
      <c r="U582" s="704"/>
    </row>
    <row r="583" spans="2:21" ht="12.75" customHeight="1" x14ac:dyDescent="0.25">
      <c r="B583" s="12"/>
      <c r="C583" s="12"/>
      <c r="D583" s="12"/>
      <c r="E583" s="12"/>
      <c r="F583" s="12"/>
      <c r="G583" s="12"/>
      <c r="H583" s="214"/>
      <c r="I583" s="214"/>
      <c r="J583" s="214"/>
      <c r="K583" s="214"/>
      <c r="L583" s="12"/>
      <c r="M583" s="216"/>
      <c r="N583" s="216"/>
      <c r="O583" s="216"/>
      <c r="P583" s="12"/>
      <c r="Q583" s="12"/>
      <c r="R583" s="214"/>
      <c r="S583" s="12"/>
      <c r="T583" s="12"/>
      <c r="U583" s="704"/>
    </row>
    <row r="584" spans="2:21" ht="12.75" customHeight="1" x14ac:dyDescent="0.25">
      <c r="B584" s="12"/>
      <c r="C584" s="12"/>
      <c r="D584" s="12"/>
      <c r="E584" s="12"/>
      <c r="F584" s="12"/>
      <c r="G584" s="12"/>
      <c r="H584" s="214"/>
      <c r="I584" s="214"/>
      <c r="J584" s="214"/>
      <c r="K584" s="214"/>
      <c r="L584" s="12"/>
      <c r="M584" s="216"/>
      <c r="N584" s="216"/>
      <c r="O584" s="216"/>
      <c r="P584" s="12"/>
      <c r="Q584" s="12"/>
      <c r="R584" s="214"/>
      <c r="S584" s="12"/>
      <c r="T584" s="12"/>
      <c r="U584" s="704"/>
    </row>
    <row r="585" spans="2:21" ht="12.75" customHeight="1" x14ac:dyDescent="0.25">
      <c r="B585" s="12"/>
      <c r="C585" s="12"/>
      <c r="D585" s="12"/>
      <c r="E585" s="12"/>
      <c r="F585" s="12"/>
      <c r="G585" s="12"/>
      <c r="H585" s="214"/>
      <c r="I585" s="214"/>
      <c r="J585" s="214"/>
      <c r="K585" s="214"/>
      <c r="L585" s="12"/>
      <c r="M585" s="216"/>
      <c r="N585" s="216"/>
      <c r="O585" s="216"/>
      <c r="P585" s="12"/>
      <c r="Q585" s="12"/>
      <c r="R585" s="214"/>
      <c r="S585" s="12"/>
      <c r="T585" s="12"/>
      <c r="U585" s="704"/>
    </row>
    <row r="586" spans="2:21" ht="12.75" customHeight="1" x14ac:dyDescent="0.25">
      <c r="B586" s="12"/>
      <c r="C586" s="12"/>
      <c r="D586" s="12"/>
      <c r="E586" s="12"/>
      <c r="F586" s="12"/>
      <c r="G586" s="12"/>
      <c r="H586" s="214"/>
      <c r="I586" s="214"/>
      <c r="J586" s="214"/>
      <c r="K586" s="214"/>
      <c r="L586" s="12"/>
      <c r="M586" s="216"/>
      <c r="N586" s="216"/>
      <c r="O586" s="216"/>
      <c r="P586" s="12"/>
      <c r="Q586" s="12"/>
      <c r="R586" s="214"/>
      <c r="S586" s="12"/>
      <c r="T586" s="12"/>
      <c r="U586" s="704"/>
    </row>
    <row r="587" spans="2:21" ht="12.75" customHeight="1" x14ac:dyDescent="0.25">
      <c r="B587" s="12"/>
      <c r="C587" s="12"/>
      <c r="D587" s="12"/>
      <c r="E587" s="12"/>
      <c r="F587" s="12"/>
      <c r="G587" s="12"/>
      <c r="H587" s="214"/>
      <c r="I587" s="214"/>
      <c r="J587" s="214"/>
      <c r="K587" s="214"/>
      <c r="L587" s="12"/>
      <c r="M587" s="216"/>
      <c r="N587" s="216"/>
      <c r="O587" s="216"/>
      <c r="P587" s="12"/>
      <c r="Q587" s="12"/>
      <c r="R587" s="214"/>
      <c r="S587" s="12"/>
      <c r="T587" s="12"/>
      <c r="U587" s="704"/>
    </row>
    <row r="588" spans="2:21" ht="12.75" customHeight="1" x14ac:dyDescent="0.25">
      <c r="B588" s="12"/>
      <c r="C588" s="12"/>
      <c r="D588" s="12"/>
      <c r="E588" s="12"/>
      <c r="F588" s="12"/>
      <c r="G588" s="12"/>
      <c r="H588" s="214"/>
      <c r="I588" s="214"/>
      <c r="J588" s="214"/>
      <c r="K588" s="214"/>
      <c r="L588" s="12"/>
      <c r="M588" s="216"/>
      <c r="N588" s="216"/>
      <c r="O588" s="216"/>
      <c r="P588" s="12"/>
      <c r="Q588" s="12"/>
      <c r="R588" s="214"/>
      <c r="S588" s="12"/>
      <c r="T588" s="12"/>
      <c r="U588" s="704"/>
    </row>
    <row r="589" spans="2:21" ht="12.75" customHeight="1" x14ac:dyDescent="0.25">
      <c r="B589" s="12"/>
      <c r="C589" s="12"/>
      <c r="D589" s="12"/>
      <c r="E589" s="12"/>
      <c r="F589" s="12"/>
      <c r="G589" s="12"/>
      <c r="H589" s="214"/>
      <c r="I589" s="214"/>
      <c r="J589" s="214"/>
      <c r="K589" s="214"/>
      <c r="L589" s="12"/>
      <c r="M589" s="216"/>
      <c r="N589" s="216"/>
      <c r="O589" s="216"/>
      <c r="P589" s="12"/>
      <c r="Q589" s="12"/>
      <c r="R589" s="214"/>
      <c r="S589" s="12"/>
      <c r="T589" s="12"/>
      <c r="U589" s="704"/>
    </row>
    <row r="590" spans="2:21" ht="12.75" customHeight="1" x14ac:dyDescent="0.25">
      <c r="B590" s="12"/>
      <c r="C590" s="12"/>
      <c r="D590" s="12"/>
      <c r="E590" s="12"/>
      <c r="F590" s="12"/>
      <c r="G590" s="12"/>
      <c r="H590" s="214"/>
      <c r="I590" s="214"/>
      <c r="J590" s="214"/>
      <c r="K590" s="214"/>
      <c r="L590" s="12"/>
      <c r="M590" s="216"/>
      <c r="N590" s="216"/>
      <c r="O590" s="216"/>
      <c r="P590" s="12"/>
      <c r="Q590" s="12"/>
      <c r="R590" s="214"/>
      <c r="S590" s="12"/>
      <c r="T590" s="12"/>
      <c r="U590" s="704"/>
    </row>
    <row r="591" spans="2:21" ht="12.75" customHeight="1" x14ac:dyDescent="0.25">
      <c r="B591" s="12"/>
      <c r="C591" s="12"/>
      <c r="D591" s="12"/>
      <c r="E591" s="12"/>
      <c r="F591" s="12"/>
      <c r="G591" s="12"/>
      <c r="H591" s="214"/>
      <c r="I591" s="214"/>
      <c r="J591" s="214"/>
      <c r="K591" s="214"/>
      <c r="L591" s="12"/>
      <c r="M591" s="216"/>
      <c r="N591" s="216"/>
      <c r="O591" s="216"/>
      <c r="P591" s="12"/>
      <c r="Q591" s="12"/>
      <c r="R591" s="214"/>
      <c r="S591" s="12"/>
      <c r="T591" s="12"/>
      <c r="U591" s="704"/>
    </row>
    <row r="592" spans="2:21" ht="12.75" customHeight="1" x14ac:dyDescent="0.25">
      <c r="B592" s="12"/>
      <c r="C592" s="12"/>
      <c r="D592" s="12"/>
      <c r="E592" s="12"/>
      <c r="F592" s="12"/>
      <c r="G592" s="12"/>
      <c r="H592" s="214"/>
      <c r="I592" s="214"/>
      <c r="J592" s="214"/>
      <c r="K592" s="214"/>
      <c r="L592" s="12"/>
      <c r="M592" s="216"/>
      <c r="N592" s="216"/>
      <c r="O592" s="216"/>
      <c r="P592" s="12"/>
      <c r="Q592" s="12"/>
      <c r="R592" s="214"/>
      <c r="S592" s="12"/>
      <c r="T592" s="12"/>
      <c r="U592" s="704"/>
    </row>
    <row r="593" spans="2:21" ht="12.75" customHeight="1" x14ac:dyDescent="0.25">
      <c r="B593" s="12"/>
      <c r="C593" s="12"/>
      <c r="D593" s="12"/>
      <c r="E593" s="12"/>
      <c r="F593" s="12"/>
      <c r="G593" s="12"/>
      <c r="H593" s="214"/>
      <c r="I593" s="214"/>
      <c r="J593" s="214"/>
      <c r="K593" s="214"/>
      <c r="L593" s="12"/>
      <c r="M593" s="216"/>
      <c r="N593" s="216"/>
      <c r="O593" s="216"/>
      <c r="P593" s="12"/>
      <c r="Q593" s="12"/>
      <c r="R593" s="214"/>
      <c r="S593" s="12"/>
      <c r="T593" s="12"/>
      <c r="U593" s="704"/>
    </row>
    <row r="594" spans="2:21" ht="12.75" customHeight="1" x14ac:dyDescent="0.25">
      <c r="B594" s="12"/>
      <c r="C594" s="12"/>
      <c r="D594" s="12"/>
      <c r="E594" s="12"/>
      <c r="F594" s="12"/>
      <c r="G594" s="12"/>
      <c r="H594" s="214"/>
      <c r="I594" s="214"/>
      <c r="J594" s="214"/>
      <c r="K594" s="214"/>
      <c r="L594" s="12"/>
      <c r="M594" s="216"/>
      <c r="N594" s="216"/>
      <c r="O594" s="216"/>
      <c r="P594" s="12"/>
      <c r="Q594" s="12"/>
      <c r="R594" s="214"/>
      <c r="S594" s="12"/>
      <c r="T594" s="12"/>
      <c r="U594" s="704"/>
    </row>
    <row r="595" spans="2:21" ht="12.75" customHeight="1" x14ac:dyDescent="0.25">
      <c r="B595" s="12"/>
      <c r="C595" s="12"/>
      <c r="D595" s="12"/>
      <c r="E595" s="12"/>
      <c r="F595" s="12"/>
      <c r="G595" s="12"/>
      <c r="H595" s="214"/>
      <c r="I595" s="214"/>
      <c r="J595" s="214"/>
      <c r="K595" s="214"/>
      <c r="L595" s="12"/>
      <c r="M595" s="216"/>
      <c r="N595" s="216"/>
      <c r="O595" s="216"/>
      <c r="P595" s="12"/>
      <c r="Q595" s="12"/>
      <c r="R595" s="214"/>
      <c r="S595" s="12"/>
      <c r="T595" s="12"/>
      <c r="U595" s="704"/>
    </row>
    <row r="596" spans="2:21" ht="12.75" customHeight="1" x14ac:dyDescent="0.25">
      <c r="B596" s="12"/>
      <c r="C596" s="12"/>
      <c r="D596" s="12"/>
      <c r="E596" s="12"/>
      <c r="F596" s="12"/>
      <c r="G596" s="12"/>
      <c r="H596" s="214"/>
      <c r="I596" s="214"/>
      <c r="J596" s="214"/>
      <c r="K596" s="214"/>
      <c r="L596" s="12"/>
      <c r="M596" s="216"/>
      <c r="N596" s="216"/>
      <c r="O596" s="216"/>
      <c r="P596" s="12"/>
      <c r="Q596" s="12"/>
      <c r="R596" s="214"/>
      <c r="S596" s="12"/>
      <c r="T596" s="12"/>
      <c r="U596" s="704"/>
    </row>
    <row r="597" spans="2:21" ht="12.75" customHeight="1" x14ac:dyDescent="0.25">
      <c r="B597" s="12"/>
      <c r="C597" s="12"/>
      <c r="D597" s="12"/>
      <c r="E597" s="12"/>
      <c r="F597" s="12"/>
      <c r="G597" s="12"/>
      <c r="H597" s="214"/>
      <c r="I597" s="214"/>
      <c r="J597" s="214"/>
      <c r="K597" s="214"/>
      <c r="L597" s="12"/>
      <c r="M597" s="216"/>
      <c r="N597" s="216"/>
      <c r="O597" s="216"/>
      <c r="P597" s="12"/>
      <c r="Q597" s="12"/>
      <c r="R597" s="214"/>
      <c r="S597" s="12"/>
      <c r="T597" s="12"/>
      <c r="U597" s="704"/>
    </row>
    <row r="598" spans="2:21" ht="12.75" customHeight="1" x14ac:dyDescent="0.25">
      <c r="B598" s="12"/>
      <c r="C598" s="12"/>
      <c r="D598" s="12"/>
      <c r="E598" s="12"/>
      <c r="F598" s="12"/>
      <c r="G598" s="12"/>
      <c r="H598" s="214"/>
      <c r="I598" s="214"/>
      <c r="J598" s="214"/>
      <c r="K598" s="214"/>
      <c r="L598" s="12"/>
      <c r="M598" s="216"/>
      <c r="N598" s="216"/>
      <c r="O598" s="216"/>
      <c r="P598" s="12"/>
      <c r="Q598" s="12"/>
      <c r="R598" s="214"/>
      <c r="S598" s="12"/>
      <c r="T598" s="12"/>
      <c r="U598" s="704"/>
    </row>
    <row r="599" spans="2:21" ht="12.75" customHeight="1" x14ac:dyDescent="0.25">
      <c r="B599" s="12"/>
      <c r="C599" s="12"/>
      <c r="D599" s="12"/>
      <c r="E599" s="12"/>
      <c r="F599" s="12"/>
      <c r="G599" s="12"/>
      <c r="H599" s="214"/>
      <c r="I599" s="214"/>
      <c r="J599" s="214"/>
      <c r="K599" s="214"/>
      <c r="L599" s="12"/>
      <c r="M599" s="216"/>
      <c r="N599" s="216"/>
      <c r="O599" s="216"/>
      <c r="P599" s="12"/>
      <c r="Q599" s="12"/>
      <c r="R599" s="214"/>
      <c r="S599" s="12"/>
      <c r="T599" s="12"/>
      <c r="U599" s="704"/>
    </row>
    <row r="600" spans="2:21" ht="12.75" customHeight="1" x14ac:dyDescent="0.25">
      <c r="B600" s="12"/>
      <c r="C600" s="12"/>
      <c r="D600" s="12"/>
      <c r="E600" s="12"/>
      <c r="F600" s="12"/>
      <c r="G600" s="12"/>
      <c r="H600" s="214"/>
      <c r="I600" s="214"/>
      <c r="J600" s="214"/>
      <c r="K600" s="214"/>
      <c r="L600" s="12"/>
      <c r="M600" s="216"/>
      <c r="N600" s="216"/>
      <c r="O600" s="216"/>
      <c r="P600" s="12"/>
      <c r="Q600" s="12"/>
      <c r="R600" s="214"/>
      <c r="S600" s="12"/>
      <c r="T600" s="12"/>
      <c r="U600" s="704"/>
    </row>
    <row r="601" spans="2:21" ht="12.75" customHeight="1" x14ac:dyDescent="0.25">
      <c r="B601" s="12"/>
      <c r="C601" s="12"/>
      <c r="D601" s="12"/>
      <c r="E601" s="12"/>
      <c r="F601" s="12"/>
      <c r="G601" s="12"/>
      <c r="H601" s="214"/>
      <c r="I601" s="214"/>
      <c r="J601" s="214"/>
      <c r="K601" s="214"/>
      <c r="L601" s="12"/>
      <c r="M601" s="216"/>
      <c r="N601" s="216"/>
      <c r="O601" s="216"/>
      <c r="P601" s="12"/>
      <c r="Q601" s="12"/>
      <c r="R601" s="214"/>
      <c r="S601" s="12"/>
      <c r="T601" s="12"/>
      <c r="U601" s="704"/>
    </row>
    <row r="602" spans="2:21" ht="12.75" customHeight="1" x14ac:dyDescent="0.25">
      <c r="B602" s="12"/>
      <c r="C602" s="12"/>
      <c r="D602" s="12"/>
      <c r="E602" s="12"/>
      <c r="F602" s="12"/>
      <c r="G602" s="12"/>
      <c r="H602" s="214"/>
      <c r="I602" s="214"/>
      <c r="J602" s="214"/>
      <c r="K602" s="214"/>
      <c r="L602" s="12"/>
      <c r="M602" s="216"/>
      <c r="N602" s="216"/>
      <c r="O602" s="216"/>
      <c r="P602" s="12"/>
      <c r="Q602" s="12"/>
      <c r="R602" s="214"/>
      <c r="S602" s="12"/>
      <c r="T602" s="12"/>
      <c r="U602" s="704"/>
    </row>
    <row r="603" spans="2:21" ht="12.75" customHeight="1" x14ac:dyDescent="0.25">
      <c r="B603" s="12"/>
      <c r="C603" s="12"/>
      <c r="D603" s="12"/>
      <c r="E603" s="12"/>
      <c r="F603" s="12"/>
      <c r="G603" s="12"/>
      <c r="H603" s="214"/>
      <c r="I603" s="214"/>
      <c r="J603" s="214"/>
      <c r="K603" s="214"/>
      <c r="L603" s="12"/>
      <c r="M603" s="216"/>
      <c r="N603" s="216"/>
      <c r="O603" s="216"/>
      <c r="P603" s="12"/>
      <c r="Q603" s="12"/>
      <c r="R603" s="214"/>
      <c r="S603" s="12"/>
      <c r="T603" s="12"/>
      <c r="U603" s="704"/>
    </row>
    <row r="604" spans="2:21" ht="12.75" customHeight="1" x14ac:dyDescent="0.25">
      <c r="B604" s="12"/>
      <c r="C604" s="12"/>
      <c r="D604" s="12"/>
      <c r="E604" s="12"/>
      <c r="F604" s="12"/>
      <c r="G604" s="12"/>
      <c r="H604" s="214"/>
      <c r="I604" s="214"/>
      <c r="J604" s="214"/>
      <c r="K604" s="214"/>
      <c r="L604" s="12"/>
      <c r="M604" s="216"/>
      <c r="N604" s="216"/>
      <c r="O604" s="216"/>
      <c r="P604" s="12"/>
      <c r="Q604" s="12"/>
      <c r="R604" s="214"/>
      <c r="S604" s="12"/>
      <c r="T604" s="12"/>
      <c r="U604" s="704"/>
    </row>
    <row r="605" spans="2:21" ht="12.75" customHeight="1" x14ac:dyDescent="0.25">
      <c r="B605" s="12"/>
      <c r="C605" s="12"/>
      <c r="D605" s="12"/>
      <c r="E605" s="12"/>
      <c r="F605" s="12"/>
      <c r="G605" s="12"/>
      <c r="H605" s="214"/>
      <c r="I605" s="214"/>
      <c r="J605" s="214"/>
      <c r="K605" s="214"/>
      <c r="L605" s="12"/>
      <c r="M605" s="216"/>
      <c r="N605" s="216"/>
      <c r="O605" s="216"/>
      <c r="P605" s="12"/>
      <c r="Q605" s="12"/>
      <c r="R605" s="214"/>
      <c r="S605" s="12"/>
      <c r="T605" s="12"/>
      <c r="U605" s="704"/>
    </row>
    <row r="606" spans="2:21" ht="12.75" customHeight="1" x14ac:dyDescent="0.25">
      <c r="B606" s="12"/>
      <c r="C606" s="12"/>
      <c r="D606" s="12"/>
      <c r="E606" s="12"/>
      <c r="F606" s="12"/>
      <c r="G606" s="12"/>
      <c r="H606" s="214"/>
      <c r="I606" s="214"/>
      <c r="J606" s="214"/>
      <c r="K606" s="214"/>
      <c r="L606" s="12"/>
      <c r="M606" s="216"/>
      <c r="N606" s="216"/>
      <c r="O606" s="216"/>
      <c r="P606" s="12"/>
      <c r="Q606" s="12"/>
      <c r="R606" s="214"/>
      <c r="S606" s="12"/>
      <c r="T606" s="12"/>
      <c r="U606" s="704"/>
    </row>
    <row r="607" spans="2:21" ht="12.75" customHeight="1" x14ac:dyDescent="0.25">
      <c r="B607" s="12"/>
      <c r="C607" s="12"/>
      <c r="D607" s="12"/>
      <c r="E607" s="12"/>
      <c r="F607" s="12"/>
      <c r="G607" s="12"/>
      <c r="H607" s="214"/>
      <c r="I607" s="214"/>
      <c r="J607" s="214"/>
      <c r="K607" s="214"/>
      <c r="L607" s="12"/>
      <c r="M607" s="216"/>
      <c r="N607" s="216"/>
      <c r="O607" s="216"/>
      <c r="P607" s="12"/>
      <c r="Q607" s="12"/>
      <c r="R607" s="214"/>
      <c r="S607" s="12"/>
      <c r="T607" s="12"/>
      <c r="U607" s="704"/>
    </row>
    <row r="608" spans="2:21" ht="12.75" customHeight="1" x14ac:dyDescent="0.25">
      <c r="B608" s="12"/>
      <c r="C608" s="12"/>
      <c r="D608" s="12"/>
      <c r="E608" s="12"/>
      <c r="F608" s="12"/>
      <c r="G608" s="12"/>
      <c r="H608" s="214"/>
      <c r="I608" s="214"/>
      <c r="J608" s="214"/>
      <c r="K608" s="214"/>
      <c r="L608" s="12"/>
      <c r="M608" s="216"/>
      <c r="N608" s="216"/>
      <c r="O608" s="216"/>
      <c r="P608" s="12"/>
      <c r="Q608" s="12"/>
      <c r="R608" s="214"/>
      <c r="S608" s="12"/>
      <c r="T608" s="12"/>
      <c r="U608" s="704"/>
    </row>
    <row r="609" spans="2:21" ht="12.75" customHeight="1" x14ac:dyDescent="0.25">
      <c r="B609" s="12"/>
      <c r="C609" s="12"/>
      <c r="D609" s="12"/>
      <c r="E609" s="12"/>
      <c r="F609" s="12"/>
      <c r="G609" s="12"/>
      <c r="H609" s="214"/>
      <c r="I609" s="214"/>
      <c r="J609" s="214"/>
      <c r="K609" s="214"/>
      <c r="L609" s="12"/>
      <c r="M609" s="216"/>
      <c r="N609" s="216"/>
      <c r="O609" s="216"/>
      <c r="P609" s="12"/>
      <c r="Q609" s="12"/>
      <c r="R609" s="214"/>
      <c r="S609" s="12"/>
      <c r="T609" s="12"/>
      <c r="U609" s="704"/>
    </row>
    <row r="610" spans="2:21" ht="12.75" customHeight="1" x14ac:dyDescent="0.25">
      <c r="B610" s="12"/>
      <c r="C610" s="12"/>
      <c r="D610" s="12"/>
      <c r="E610" s="12"/>
      <c r="F610" s="12"/>
      <c r="G610" s="12"/>
      <c r="H610" s="214"/>
      <c r="I610" s="214"/>
      <c r="J610" s="214"/>
      <c r="K610" s="214"/>
      <c r="L610" s="12"/>
      <c r="M610" s="216"/>
      <c r="N610" s="216"/>
      <c r="O610" s="216"/>
      <c r="P610" s="12"/>
      <c r="Q610" s="12"/>
      <c r="R610" s="214"/>
      <c r="S610" s="12"/>
      <c r="T610" s="12"/>
      <c r="U610" s="704"/>
    </row>
    <row r="611" spans="2:21" ht="12.75" customHeight="1" x14ac:dyDescent="0.25">
      <c r="B611" s="12"/>
      <c r="C611" s="12"/>
      <c r="D611" s="12"/>
      <c r="E611" s="12"/>
      <c r="F611" s="12"/>
      <c r="G611" s="12"/>
      <c r="H611" s="214"/>
      <c r="I611" s="214"/>
      <c r="J611" s="214"/>
      <c r="K611" s="214"/>
      <c r="L611" s="12"/>
      <c r="M611" s="216"/>
      <c r="N611" s="216"/>
      <c r="O611" s="216"/>
      <c r="P611" s="12"/>
      <c r="Q611" s="12"/>
      <c r="R611" s="214"/>
      <c r="S611" s="12"/>
      <c r="T611" s="12"/>
      <c r="U611" s="704"/>
    </row>
    <row r="612" spans="2:21" ht="12.75" customHeight="1" x14ac:dyDescent="0.25">
      <c r="B612" s="12"/>
      <c r="C612" s="12"/>
      <c r="D612" s="12"/>
      <c r="E612" s="12"/>
      <c r="F612" s="12"/>
      <c r="G612" s="12"/>
      <c r="H612" s="214"/>
      <c r="I612" s="214"/>
      <c r="J612" s="214"/>
      <c r="K612" s="214"/>
      <c r="L612" s="12"/>
      <c r="M612" s="216"/>
      <c r="N612" s="216"/>
      <c r="O612" s="216"/>
      <c r="P612" s="12"/>
      <c r="Q612" s="12"/>
      <c r="R612" s="214"/>
      <c r="S612" s="12"/>
      <c r="T612" s="12"/>
      <c r="U612" s="704"/>
    </row>
    <row r="613" spans="2:21" ht="12.75" customHeight="1" x14ac:dyDescent="0.25">
      <c r="B613" s="12"/>
      <c r="C613" s="12"/>
      <c r="D613" s="12"/>
      <c r="E613" s="12"/>
      <c r="F613" s="12"/>
      <c r="G613" s="12"/>
      <c r="H613" s="214"/>
      <c r="I613" s="214"/>
      <c r="J613" s="214"/>
      <c r="K613" s="214"/>
      <c r="L613" s="12"/>
      <c r="M613" s="216"/>
      <c r="N613" s="216"/>
      <c r="O613" s="216"/>
      <c r="P613" s="12"/>
      <c r="Q613" s="12"/>
      <c r="R613" s="214"/>
      <c r="S613" s="12"/>
      <c r="T613" s="12"/>
      <c r="U613" s="704"/>
    </row>
    <row r="614" spans="2:21" ht="12.75" customHeight="1" x14ac:dyDescent="0.25">
      <c r="B614" s="12"/>
      <c r="C614" s="12"/>
      <c r="D614" s="12"/>
      <c r="E614" s="12"/>
      <c r="F614" s="12"/>
      <c r="G614" s="12"/>
      <c r="H614" s="214"/>
      <c r="I614" s="214"/>
      <c r="J614" s="214"/>
      <c r="K614" s="214"/>
      <c r="L614" s="12"/>
      <c r="M614" s="216"/>
      <c r="N614" s="216"/>
      <c r="O614" s="216"/>
      <c r="P614" s="12"/>
      <c r="Q614" s="12"/>
      <c r="R614" s="214"/>
      <c r="S614" s="12"/>
      <c r="T614" s="12"/>
      <c r="U614" s="704"/>
    </row>
    <row r="615" spans="2:21" ht="12.75" customHeight="1" x14ac:dyDescent="0.25">
      <c r="B615" s="12"/>
      <c r="C615" s="12"/>
      <c r="D615" s="12"/>
      <c r="E615" s="12"/>
      <c r="F615" s="12"/>
      <c r="G615" s="12"/>
      <c r="H615" s="214"/>
      <c r="I615" s="214"/>
      <c r="J615" s="214"/>
      <c r="K615" s="214"/>
      <c r="L615" s="12"/>
      <c r="M615" s="216"/>
      <c r="N615" s="216"/>
      <c r="O615" s="216"/>
      <c r="P615" s="12"/>
      <c r="Q615" s="12"/>
      <c r="R615" s="214"/>
      <c r="S615" s="12"/>
      <c r="T615" s="12"/>
      <c r="U615" s="704"/>
    </row>
    <row r="616" spans="2:21" ht="12.75" customHeight="1" x14ac:dyDescent="0.25">
      <c r="B616" s="12"/>
      <c r="C616" s="12"/>
      <c r="D616" s="12"/>
      <c r="E616" s="12"/>
      <c r="F616" s="12"/>
      <c r="G616" s="12"/>
      <c r="H616" s="214"/>
      <c r="I616" s="214"/>
      <c r="J616" s="214"/>
      <c r="K616" s="214"/>
      <c r="L616" s="12"/>
      <c r="M616" s="216"/>
      <c r="N616" s="216"/>
      <c r="O616" s="216"/>
      <c r="P616" s="12"/>
      <c r="Q616" s="12"/>
      <c r="R616" s="214"/>
      <c r="S616" s="12"/>
      <c r="T616" s="12"/>
      <c r="U616" s="704"/>
    </row>
    <row r="617" spans="2:21" ht="12.75" customHeight="1" x14ac:dyDescent="0.25">
      <c r="B617" s="12"/>
      <c r="C617" s="12"/>
      <c r="D617" s="12"/>
      <c r="E617" s="12"/>
      <c r="F617" s="12"/>
      <c r="G617" s="12"/>
      <c r="H617" s="214"/>
      <c r="I617" s="214"/>
      <c r="J617" s="214"/>
      <c r="K617" s="214"/>
      <c r="L617" s="12"/>
      <c r="M617" s="216"/>
      <c r="N617" s="216"/>
      <c r="O617" s="216"/>
      <c r="P617" s="12"/>
      <c r="Q617" s="12"/>
      <c r="R617" s="214"/>
      <c r="S617" s="12"/>
      <c r="T617" s="12"/>
      <c r="U617" s="704"/>
    </row>
    <row r="618" spans="2:21" ht="12.75" customHeight="1" x14ac:dyDescent="0.25">
      <c r="B618" s="12"/>
      <c r="C618" s="12"/>
      <c r="D618" s="12"/>
      <c r="E618" s="12"/>
      <c r="F618" s="12"/>
      <c r="G618" s="12"/>
      <c r="H618" s="214"/>
      <c r="I618" s="214"/>
      <c r="J618" s="214"/>
      <c r="K618" s="214"/>
      <c r="L618" s="12"/>
      <c r="M618" s="216"/>
      <c r="N618" s="216"/>
      <c r="O618" s="216"/>
      <c r="P618" s="12"/>
      <c r="Q618" s="12"/>
      <c r="R618" s="214"/>
      <c r="S618" s="12"/>
      <c r="T618" s="12"/>
      <c r="U618" s="704"/>
    </row>
    <row r="619" spans="2:21" ht="12.75" customHeight="1" x14ac:dyDescent="0.25">
      <c r="B619" s="12"/>
      <c r="C619" s="12"/>
      <c r="D619" s="12"/>
      <c r="E619" s="12"/>
      <c r="F619" s="12"/>
      <c r="G619" s="12"/>
      <c r="H619" s="214"/>
      <c r="I619" s="214"/>
      <c r="J619" s="214"/>
      <c r="K619" s="214"/>
      <c r="L619" s="12"/>
      <c r="M619" s="216"/>
      <c r="N619" s="216"/>
      <c r="O619" s="216"/>
      <c r="P619" s="12"/>
      <c r="Q619" s="12"/>
      <c r="R619" s="214"/>
      <c r="S619" s="12"/>
      <c r="T619" s="12"/>
      <c r="U619" s="704"/>
    </row>
    <row r="620" spans="2:21" ht="12.75" customHeight="1" x14ac:dyDescent="0.25">
      <c r="B620" s="12"/>
      <c r="C620" s="12"/>
      <c r="D620" s="12"/>
      <c r="E620" s="12"/>
      <c r="F620" s="12"/>
      <c r="G620" s="12"/>
      <c r="H620" s="214"/>
      <c r="I620" s="214"/>
      <c r="J620" s="214"/>
      <c r="K620" s="214"/>
      <c r="L620" s="12"/>
      <c r="M620" s="216"/>
      <c r="N620" s="216"/>
      <c r="O620" s="216"/>
      <c r="P620" s="12"/>
      <c r="Q620" s="12"/>
      <c r="R620" s="214"/>
      <c r="S620" s="12"/>
      <c r="T620" s="12"/>
      <c r="U620" s="704"/>
    </row>
    <row r="621" spans="2:21" ht="12.75" customHeight="1" x14ac:dyDescent="0.25">
      <c r="B621" s="12"/>
      <c r="C621" s="12"/>
      <c r="D621" s="12"/>
      <c r="E621" s="12"/>
      <c r="F621" s="12"/>
      <c r="G621" s="12"/>
      <c r="H621" s="214"/>
      <c r="I621" s="214"/>
      <c r="J621" s="214"/>
      <c r="K621" s="214"/>
      <c r="L621" s="12"/>
      <c r="M621" s="216"/>
      <c r="N621" s="216"/>
      <c r="O621" s="216"/>
      <c r="P621" s="12"/>
      <c r="Q621" s="12"/>
      <c r="R621" s="214"/>
      <c r="S621" s="12"/>
      <c r="T621" s="12"/>
      <c r="U621" s="704"/>
    </row>
    <row r="622" spans="2:21" ht="12.75" customHeight="1" x14ac:dyDescent="0.25">
      <c r="B622" s="12"/>
      <c r="C622" s="12"/>
      <c r="D622" s="12"/>
      <c r="E622" s="12"/>
      <c r="F622" s="12"/>
      <c r="G622" s="12"/>
      <c r="H622" s="214"/>
      <c r="I622" s="214"/>
      <c r="J622" s="214"/>
      <c r="K622" s="214"/>
      <c r="L622" s="12"/>
      <c r="M622" s="216"/>
      <c r="N622" s="216"/>
      <c r="O622" s="216"/>
      <c r="P622" s="12"/>
      <c r="Q622" s="12"/>
      <c r="R622" s="214"/>
      <c r="S622" s="12"/>
      <c r="T622" s="12"/>
      <c r="U622" s="704"/>
    </row>
    <row r="623" spans="2:21" ht="12.75" customHeight="1" x14ac:dyDescent="0.25">
      <c r="B623" s="12"/>
      <c r="C623" s="12"/>
      <c r="D623" s="12"/>
      <c r="E623" s="12"/>
      <c r="F623" s="12"/>
      <c r="G623" s="12"/>
      <c r="H623" s="214"/>
      <c r="I623" s="214"/>
      <c r="J623" s="214"/>
      <c r="K623" s="214"/>
      <c r="L623" s="12"/>
      <c r="M623" s="216"/>
      <c r="N623" s="216"/>
      <c r="O623" s="216"/>
      <c r="P623" s="12"/>
      <c r="Q623" s="12"/>
      <c r="R623" s="214"/>
      <c r="S623" s="12"/>
      <c r="T623" s="12"/>
      <c r="U623" s="704"/>
    </row>
    <row r="624" spans="2:21" ht="12.75" customHeight="1" x14ac:dyDescent="0.25">
      <c r="B624" s="12"/>
      <c r="C624" s="12"/>
      <c r="D624" s="12"/>
      <c r="E624" s="12"/>
      <c r="F624" s="12"/>
      <c r="G624" s="12"/>
      <c r="H624" s="214"/>
      <c r="I624" s="214"/>
      <c r="J624" s="214"/>
      <c r="K624" s="214"/>
      <c r="L624" s="12"/>
      <c r="M624" s="216"/>
      <c r="N624" s="216"/>
      <c r="O624" s="216"/>
      <c r="P624" s="12"/>
      <c r="Q624" s="12"/>
      <c r="R624" s="214"/>
      <c r="S624" s="12"/>
      <c r="T624" s="12"/>
      <c r="U624" s="704"/>
    </row>
    <row r="625" spans="2:21" ht="12.75" customHeight="1" x14ac:dyDescent="0.25">
      <c r="B625" s="12"/>
      <c r="C625" s="12"/>
      <c r="D625" s="12"/>
      <c r="E625" s="12"/>
      <c r="F625" s="12"/>
      <c r="G625" s="12"/>
      <c r="H625" s="214"/>
      <c r="I625" s="214"/>
      <c r="J625" s="214"/>
      <c r="K625" s="214"/>
      <c r="L625" s="12"/>
      <c r="M625" s="216"/>
      <c r="N625" s="216"/>
      <c r="O625" s="216"/>
      <c r="P625" s="12"/>
      <c r="Q625" s="12"/>
      <c r="R625" s="214"/>
      <c r="S625" s="12"/>
      <c r="T625" s="12"/>
      <c r="U625" s="704"/>
    </row>
    <row r="626" spans="2:21" ht="12.75" customHeight="1" x14ac:dyDescent="0.25">
      <c r="B626" s="12"/>
      <c r="C626" s="12"/>
      <c r="D626" s="12"/>
      <c r="E626" s="12"/>
      <c r="F626" s="12"/>
      <c r="G626" s="12"/>
      <c r="H626" s="214"/>
      <c r="I626" s="214"/>
      <c r="J626" s="214"/>
      <c r="K626" s="214"/>
      <c r="L626" s="12"/>
      <c r="M626" s="216"/>
      <c r="N626" s="216"/>
      <c r="O626" s="216"/>
      <c r="P626" s="12"/>
      <c r="Q626" s="12"/>
      <c r="R626" s="214"/>
      <c r="S626" s="12"/>
      <c r="T626" s="12"/>
      <c r="U626" s="704"/>
    </row>
    <row r="627" spans="2:21" ht="12.75" customHeight="1" x14ac:dyDescent="0.25">
      <c r="B627" s="12"/>
      <c r="C627" s="12"/>
      <c r="D627" s="12"/>
      <c r="E627" s="12"/>
      <c r="F627" s="12"/>
      <c r="G627" s="12"/>
      <c r="H627" s="214"/>
      <c r="I627" s="214"/>
      <c r="J627" s="214"/>
      <c r="K627" s="214"/>
      <c r="L627" s="12"/>
      <c r="M627" s="216"/>
      <c r="N627" s="216"/>
      <c r="O627" s="216"/>
      <c r="P627" s="12"/>
      <c r="Q627" s="12"/>
      <c r="R627" s="214"/>
      <c r="S627" s="12"/>
      <c r="T627" s="12"/>
      <c r="U627" s="704"/>
    </row>
    <row r="628" spans="2:21" ht="12.75" customHeight="1" x14ac:dyDescent="0.25">
      <c r="B628" s="12"/>
      <c r="C628" s="12"/>
      <c r="D628" s="12"/>
      <c r="E628" s="12"/>
      <c r="F628" s="12"/>
      <c r="G628" s="12"/>
      <c r="H628" s="214"/>
      <c r="I628" s="214"/>
      <c r="J628" s="214"/>
      <c r="K628" s="214"/>
      <c r="L628" s="12"/>
      <c r="M628" s="216"/>
      <c r="N628" s="216"/>
      <c r="O628" s="216"/>
      <c r="P628" s="12"/>
      <c r="Q628" s="12"/>
      <c r="R628" s="214"/>
      <c r="S628" s="12"/>
      <c r="T628" s="12"/>
      <c r="U628" s="704"/>
    </row>
    <row r="629" spans="2:21" ht="12.75" customHeight="1" x14ac:dyDescent="0.25">
      <c r="B629" s="12"/>
      <c r="C629" s="12"/>
      <c r="D629" s="12"/>
      <c r="E629" s="12"/>
      <c r="F629" s="12"/>
      <c r="G629" s="12"/>
      <c r="H629" s="214"/>
      <c r="I629" s="214"/>
      <c r="J629" s="214"/>
      <c r="K629" s="214"/>
      <c r="L629" s="12"/>
      <c r="M629" s="216"/>
      <c r="N629" s="216"/>
      <c r="O629" s="216"/>
      <c r="P629" s="12"/>
      <c r="Q629" s="12"/>
      <c r="R629" s="214"/>
      <c r="S629" s="12"/>
      <c r="T629" s="12"/>
      <c r="U629" s="704"/>
    </row>
    <row r="630" spans="2:21" ht="12.75" customHeight="1" x14ac:dyDescent="0.25">
      <c r="B630" s="12"/>
      <c r="C630" s="12"/>
      <c r="D630" s="12"/>
      <c r="E630" s="12"/>
      <c r="F630" s="12"/>
      <c r="G630" s="12"/>
      <c r="H630" s="214"/>
      <c r="I630" s="214"/>
      <c r="J630" s="214"/>
      <c r="K630" s="214"/>
      <c r="L630" s="12"/>
      <c r="M630" s="216"/>
      <c r="N630" s="216"/>
      <c r="O630" s="216"/>
      <c r="P630" s="12"/>
      <c r="Q630" s="12"/>
      <c r="R630" s="214"/>
      <c r="S630" s="12"/>
      <c r="T630" s="12"/>
      <c r="U630" s="704"/>
    </row>
    <row r="631" spans="2:21" ht="12.75" customHeight="1" x14ac:dyDescent="0.25">
      <c r="B631" s="12"/>
      <c r="C631" s="12"/>
      <c r="D631" s="12"/>
      <c r="E631" s="12"/>
      <c r="F631" s="12"/>
      <c r="G631" s="12"/>
      <c r="H631" s="214"/>
      <c r="I631" s="214"/>
      <c r="J631" s="214"/>
      <c r="K631" s="214"/>
      <c r="L631" s="12"/>
      <c r="M631" s="216"/>
      <c r="N631" s="216"/>
      <c r="O631" s="216"/>
      <c r="P631" s="12"/>
      <c r="Q631" s="12"/>
      <c r="R631" s="214"/>
      <c r="S631" s="12"/>
      <c r="T631" s="12"/>
      <c r="U631" s="704"/>
    </row>
    <row r="632" spans="2:21" ht="12.75" customHeight="1" x14ac:dyDescent="0.25">
      <c r="B632" s="12"/>
      <c r="C632" s="12"/>
      <c r="D632" s="12"/>
      <c r="E632" s="12"/>
      <c r="F632" s="12"/>
      <c r="G632" s="12"/>
      <c r="H632" s="214"/>
      <c r="I632" s="214"/>
      <c r="J632" s="214"/>
      <c r="K632" s="214"/>
      <c r="L632" s="12"/>
      <c r="M632" s="216"/>
      <c r="N632" s="216"/>
      <c r="O632" s="216"/>
      <c r="P632" s="12"/>
      <c r="Q632" s="12"/>
      <c r="R632" s="214"/>
      <c r="S632" s="12"/>
      <c r="T632" s="12"/>
      <c r="U632" s="704"/>
    </row>
    <row r="633" spans="2:21" ht="12.75" customHeight="1" x14ac:dyDescent="0.25">
      <c r="B633" s="12"/>
      <c r="C633" s="12"/>
      <c r="D633" s="12"/>
      <c r="E633" s="12"/>
      <c r="F633" s="12"/>
      <c r="G633" s="12"/>
      <c r="H633" s="214"/>
      <c r="I633" s="214"/>
      <c r="J633" s="214"/>
      <c r="K633" s="214"/>
      <c r="L633" s="12"/>
      <c r="M633" s="216"/>
      <c r="N633" s="216"/>
      <c r="O633" s="216"/>
      <c r="P633" s="12"/>
      <c r="Q633" s="12"/>
      <c r="R633" s="214"/>
      <c r="S633" s="12"/>
      <c r="T633" s="12"/>
      <c r="U633" s="704"/>
    </row>
    <row r="634" spans="2:21" ht="12.75" customHeight="1" x14ac:dyDescent="0.25">
      <c r="B634" s="12"/>
      <c r="C634" s="12"/>
      <c r="D634" s="12"/>
      <c r="E634" s="12"/>
      <c r="F634" s="12"/>
      <c r="G634" s="12"/>
      <c r="H634" s="214"/>
      <c r="I634" s="214"/>
      <c r="J634" s="214"/>
      <c r="K634" s="214"/>
      <c r="L634" s="12"/>
      <c r="M634" s="216"/>
      <c r="N634" s="216"/>
      <c r="O634" s="216"/>
      <c r="P634" s="12"/>
      <c r="Q634" s="12"/>
      <c r="R634" s="214"/>
      <c r="S634" s="12"/>
      <c r="T634" s="12"/>
      <c r="U634" s="704"/>
    </row>
    <row r="635" spans="2:21" ht="12.75" customHeight="1" x14ac:dyDescent="0.25">
      <c r="B635" s="12"/>
      <c r="C635" s="12"/>
      <c r="D635" s="12"/>
      <c r="E635" s="12"/>
      <c r="F635" s="12"/>
      <c r="G635" s="12"/>
      <c r="H635" s="214"/>
      <c r="I635" s="214"/>
      <c r="J635" s="214"/>
      <c r="K635" s="214"/>
      <c r="L635" s="12"/>
      <c r="M635" s="216"/>
      <c r="N635" s="216"/>
      <c r="O635" s="216"/>
      <c r="P635" s="12"/>
      <c r="Q635" s="12"/>
      <c r="R635" s="214"/>
      <c r="S635" s="12"/>
      <c r="T635" s="12"/>
      <c r="U635" s="704"/>
    </row>
    <row r="636" spans="2:21" ht="12.75" customHeight="1" x14ac:dyDescent="0.25">
      <c r="B636" s="12"/>
      <c r="C636" s="12"/>
      <c r="D636" s="12"/>
      <c r="E636" s="12"/>
      <c r="F636" s="12"/>
      <c r="G636" s="12"/>
      <c r="H636" s="214"/>
      <c r="I636" s="214"/>
      <c r="J636" s="214"/>
      <c r="K636" s="214"/>
      <c r="L636" s="12"/>
      <c r="M636" s="216"/>
      <c r="N636" s="216"/>
      <c r="O636" s="216"/>
      <c r="P636" s="12"/>
      <c r="Q636" s="12"/>
      <c r="R636" s="214"/>
      <c r="S636" s="12"/>
      <c r="T636" s="12"/>
      <c r="U636" s="704"/>
    </row>
    <row r="637" spans="2:21" ht="12.75" customHeight="1" x14ac:dyDescent="0.25">
      <c r="B637" s="12"/>
      <c r="C637" s="12"/>
      <c r="D637" s="12"/>
      <c r="E637" s="12"/>
      <c r="F637" s="12"/>
      <c r="G637" s="12"/>
      <c r="H637" s="214"/>
      <c r="I637" s="214"/>
      <c r="J637" s="214"/>
      <c r="K637" s="214"/>
      <c r="L637" s="12"/>
      <c r="M637" s="216"/>
      <c r="N637" s="216"/>
      <c r="O637" s="216"/>
      <c r="P637" s="12"/>
      <c r="Q637" s="12"/>
      <c r="R637" s="214"/>
      <c r="S637" s="12"/>
      <c r="T637" s="12"/>
      <c r="U637" s="704"/>
    </row>
    <row r="638" spans="2:21" ht="12.75" customHeight="1" x14ac:dyDescent="0.25">
      <c r="B638" s="12"/>
      <c r="C638" s="12"/>
      <c r="D638" s="12"/>
      <c r="E638" s="12"/>
      <c r="F638" s="12"/>
      <c r="G638" s="12"/>
      <c r="H638" s="214"/>
      <c r="I638" s="214"/>
      <c r="J638" s="214"/>
      <c r="K638" s="214"/>
      <c r="L638" s="12"/>
      <c r="M638" s="216"/>
      <c r="N638" s="216"/>
      <c r="O638" s="216"/>
      <c r="P638" s="12"/>
      <c r="Q638" s="12"/>
      <c r="R638" s="214"/>
      <c r="S638" s="12"/>
      <c r="T638" s="12"/>
      <c r="U638" s="704"/>
    </row>
    <row r="639" spans="2:21" ht="12.75" customHeight="1" x14ac:dyDescent="0.25">
      <c r="B639" s="12"/>
      <c r="C639" s="12"/>
      <c r="D639" s="12"/>
      <c r="E639" s="12"/>
      <c r="F639" s="12"/>
      <c r="G639" s="12"/>
      <c r="H639" s="214"/>
      <c r="I639" s="214"/>
      <c r="J639" s="214"/>
      <c r="K639" s="214"/>
      <c r="L639" s="12"/>
      <c r="M639" s="216"/>
      <c r="N639" s="216"/>
      <c r="O639" s="216"/>
      <c r="P639" s="12"/>
      <c r="Q639" s="12"/>
      <c r="R639" s="214"/>
      <c r="S639" s="12"/>
      <c r="T639" s="12"/>
      <c r="U639" s="704"/>
    </row>
    <row r="640" spans="2:21" ht="12.75" customHeight="1" x14ac:dyDescent="0.25">
      <c r="B640" s="12"/>
      <c r="C640" s="12"/>
      <c r="D640" s="12"/>
      <c r="E640" s="12"/>
      <c r="F640" s="12"/>
      <c r="G640" s="12"/>
      <c r="H640" s="214"/>
      <c r="I640" s="214"/>
      <c r="J640" s="214"/>
      <c r="K640" s="214"/>
      <c r="L640" s="12"/>
      <c r="M640" s="216"/>
      <c r="N640" s="216"/>
      <c r="O640" s="216"/>
      <c r="P640" s="12"/>
      <c r="Q640" s="12"/>
      <c r="R640" s="214"/>
      <c r="S640" s="12"/>
      <c r="T640" s="12"/>
      <c r="U640" s="704"/>
    </row>
    <row r="641" spans="2:21" ht="12.75" customHeight="1" x14ac:dyDescent="0.25">
      <c r="B641" s="12"/>
      <c r="C641" s="12"/>
      <c r="D641" s="12"/>
      <c r="E641" s="12"/>
      <c r="F641" s="12"/>
      <c r="G641" s="12"/>
      <c r="H641" s="214"/>
      <c r="I641" s="214"/>
      <c r="J641" s="214"/>
      <c r="K641" s="214"/>
      <c r="L641" s="12"/>
      <c r="M641" s="216"/>
      <c r="N641" s="216"/>
      <c r="O641" s="216"/>
      <c r="P641" s="12"/>
      <c r="Q641" s="12"/>
      <c r="R641" s="214"/>
      <c r="S641" s="12"/>
      <c r="T641" s="12"/>
      <c r="U641" s="704"/>
    </row>
    <row r="642" spans="2:21" ht="12.75" customHeight="1" x14ac:dyDescent="0.25">
      <c r="B642" s="12"/>
      <c r="C642" s="12"/>
      <c r="D642" s="12"/>
      <c r="E642" s="12"/>
      <c r="F642" s="12"/>
      <c r="G642" s="12"/>
      <c r="H642" s="214"/>
      <c r="I642" s="214"/>
      <c r="J642" s="214"/>
      <c r="K642" s="214"/>
      <c r="L642" s="12"/>
      <c r="M642" s="216"/>
      <c r="N642" s="216"/>
      <c r="O642" s="216"/>
      <c r="P642" s="12"/>
      <c r="Q642" s="12"/>
      <c r="R642" s="214"/>
      <c r="S642" s="12"/>
      <c r="T642" s="12"/>
      <c r="U642" s="704"/>
    </row>
    <row r="643" spans="2:21" ht="12.75" customHeight="1" x14ac:dyDescent="0.25">
      <c r="B643" s="12"/>
      <c r="C643" s="12"/>
      <c r="D643" s="12"/>
      <c r="E643" s="12"/>
      <c r="F643" s="12"/>
      <c r="G643" s="12"/>
      <c r="H643" s="214"/>
      <c r="I643" s="214"/>
      <c r="J643" s="214"/>
      <c r="K643" s="214"/>
      <c r="L643" s="12"/>
      <c r="M643" s="216"/>
      <c r="N643" s="216"/>
      <c r="O643" s="216"/>
      <c r="P643" s="12"/>
      <c r="Q643" s="12"/>
      <c r="R643" s="214"/>
      <c r="S643" s="12"/>
      <c r="T643" s="12"/>
      <c r="U643" s="704"/>
    </row>
    <row r="644" spans="2:21" ht="12.75" customHeight="1" x14ac:dyDescent="0.25">
      <c r="B644" s="12"/>
      <c r="C644" s="12"/>
      <c r="D644" s="12"/>
      <c r="E644" s="12"/>
      <c r="F644" s="12"/>
      <c r="G644" s="12"/>
      <c r="H644" s="214"/>
      <c r="I644" s="214"/>
      <c r="J644" s="214"/>
      <c r="K644" s="214"/>
      <c r="L644" s="12"/>
      <c r="M644" s="216"/>
      <c r="N644" s="216"/>
      <c r="O644" s="216"/>
      <c r="P644" s="12"/>
      <c r="Q644" s="12"/>
      <c r="R644" s="214"/>
      <c r="S644" s="12"/>
      <c r="T644" s="12"/>
      <c r="U644" s="704"/>
    </row>
    <row r="645" spans="2:21" ht="12.75" customHeight="1" x14ac:dyDescent="0.25">
      <c r="B645" s="12"/>
      <c r="C645" s="12"/>
      <c r="D645" s="12"/>
      <c r="E645" s="12"/>
      <c r="F645" s="12"/>
      <c r="G645" s="12"/>
      <c r="H645" s="214"/>
      <c r="I645" s="214"/>
      <c r="J645" s="214"/>
      <c r="K645" s="214"/>
      <c r="L645" s="12"/>
      <c r="M645" s="216"/>
      <c r="N645" s="216"/>
      <c r="O645" s="216"/>
      <c r="P645" s="12"/>
      <c r="Q645" s="12"/>
      <c r="R645" s="214"/>
      <c r="S645" s="12"/>
      <c r="T645" s="12"/>
      <c r="U645" s="704"/>
    </row>
    <row r="646" spans="2:21" ht="12.75" customHeight="1" x14ac:dyDescent="0.25">
      <c r="B646" s="12"/>
      <c r="C646" s="12"/>
      <c r="D646" s="12"/>
      <c r="E646" s="12"/>
      <c r="F646" s="12"/>
      <c r="G646" s="12"/>
      <c r="H646" s="214"/>
      <c r="I646" s="214"/>
      <c r="J646" s="214"/>
      <c r="K646" s="214"/>
      <c r="L646" s="12"/>
      <c r="M646" s="216"/>
      <c r="N646" s="216"/>
      <c r="O646" s="216"/>
      <c r="P646" s="12"/>
      <c r="Q646" s="12"/>
      <c r="R646" s="214"/>
      <c r="S646" s="12"/>
      <c r="T646" s="12"/>
      <c r="U646" s="704"/>
    </row>
    <row r="647" spans="2:21" ht="12.75" customHeight="1" x14ac:dyDescent="0.25">
      <c r="B647" s="12"/>
      <c r="C647" s="12"/>
      <c r="D647" s="12"/>
      <c r="E647" s="12"/>
      <c r="F647" s="12"/>
      <c r="G647" s="12"/>
      <c r="H647" s="214"/>
      <c r="I647" s="214"/>
      <c r="J647" s="214"/>
      <c r="K647" s="214"/>
      <c r="L647" s="12"/>
      <c r="M647" s="216"/>
      <c r="N647" s="216"/>
      <c r="O647" s="216"/>
      <c r="P647" s="12"/>
      <c r="Q647" s="12"/>
      <c r="R647" s="214"/>
      <c r="S647" s="12"/>
      <c r="T647" s="12"/>
      <c r="U647" s="704"/>
    </row>
    <row r="648" spans="2:21" ht="12.75" customHeight="1" x14ac:dyDescent="0.25">
      <c r="B648" s="12"/>
      <c r="C648" s="12"/>
      <c r="D648" s="12"/>
      <c r="E648" s="12"/>
      <c r="F648" s="12"/>
      <c r="G648" s="12"/>
      <c r="H648" s="214"/>
      <c r="I648" s="214"/>
      <c r="J648" s="214"/>
      <c r="K648" s="214"/>
      <c r="L648" s="12"/>
      <c r="M648" s="216"/>
      <c r="N648" s="216"/>
      <c r="O648" s="216"/>
      <c r="P648" s="12"/>
      <c r="Q648" s="12"/>
      <c r="R648" s="214"/>
      <c r="S648" s="12"/>
      <c r="T648" s="12"/>
      <c r="U648" s="704"/>
    </row>
    <row r="649" spans="2:21" ht="12.75" customHeight="1" x14ac:dyDescent="0.25">
      <c r="B649" s="12"/>
      <c r="C649" s="12"/>
      <c r="D649" s="12"/>
      <c r="E649" s="12"/>
      <c r="F649" s="12"/>
      <c r="G649" s="12"/>
      <c r="H649" s="214"/>
      <c r="I649" s="214"/>
      <c r="J649" s="214"/>
      <c r="K649" s="214"/>
      <c r="L649" s="12"/>
      <c r="M649" s="216"/>
      <c r="N649" s="216"/>
      <c r="O649" s="216"/>
      <c r="P649" s="12"/>
      <c r="Q649" s="12"/>
      <c r="R649" s="214"/>
      <c r="S649" s="12"/>
      <c r="T649" s="12"/>
      <c r="U649" s="704"/>
    </row>
    <row r="650" spans="2:21" ht="12.75" customHeight="1" x14ac:dyDescent="0.25">
      <c r="B650" s="12"/>
      <c r="C650" s="12"/>
      <c r="D650" s="12"/>
      <c r="E650" s="12"/>
      <c r="F650" s="12"/>
      <c r="G650" s="12"/>
      <c r="H650" s="214"/>
      <c r="I650" s="214"/>
      <c r="J650" s="214"/>
      <c r="K650" s="214"/>
      <c r="L650" s="12"/>
      <c r="M650" s="216"/>
      <c r="N650" s="216"/>
      <c r="O650" s="216"/>
      <c r="P650" s="12"/>
      <c r="Q650" s="12"/>
      <c r="R650" s="214"/>
      <c r="S650" s="12"/>
      <c r="T650" s="12"/>
      <c r="U650" s="704"/>
    </row>
    <row r="651" spans="2:21" ht="12.75" customHeight="1" x14ac:dyDescent="0.25">
      <c r="B651" s="12"/>
      <c r="C651" s="12"/>
      <c r="D651" s="12"/>
      <c r="E651" s="12"/>
      <c r="F651" s="12"/>
      <c r="G651" s="12"/>
      <c r="H651" s="214"/>
      <c r="I651" s="214"/>
      <c r="J651" s="214"/>
      <c r="K651" s="214"/>
      <c r="L651" s="12"/>
      <c r="M651" s="216"/>
      <c r="N651" s="216"/>
      <c r="O651" s="216"/>
      <c r="P651" s="12"/>
      <c r="Q651" s="12"/>
      <c r="R651" s="214"/>
      <c r="S651" s="12"/>
      <c r="T651" s="12"/>
      <c r="U651" s="704"/>
    </row>
    <row r="652" spans="2:21" ht="12.75" customHeight="1" x14ac:dyDescent="0.25">
      <c r="B652" s="12"/>
      <c r="C652" s="12"/>
      <c r="D652" s="12"/>
      <c r="E652" s="12"/>
      <c r="F652" s="12"/>
      <c r="G652" s="12"/>
      <c r="H652" s="214"/>
      <c r="I652" s="214"/>
      <c r="J652" s="214"/>
      <c r="K652" s="214"/>
      <c r="L652" s="12"/>
      <c r="M652" s="216"/>
      <c r="N652" s="216"/>
      <c r="O652" s="216"/>
      <c r="P652" s="12"/>
      <c r="Q652" s="12"/>
      <c r="R652" s="214"/>
      <c r="S652" s="12"/>
      <c r="T652" s="12"/>
      <c r="U652" s="704"/>
    </row>
    <row r="653" spans="2:21" ht="12.75" customHeight="1" x14ac:dyDescent="0.25">
      <c r="B653" s="12"/>
      <c r="C653" s="12"/>
      <c r="D653" s="12"/>
      <c r="E653" s="12"/>
      <c r="F653" s="12"/>
      <c r="G653" s="12"/>
      <c r="H653" s="214"/>
      <c r="I653" s="214"/>
      <c r="J653" s="214"/>
      <c r="K653" s="214"/>
      <c r="L653" s="12"/>
      <c r="M653" s="216"/>
      <c r="N653" s="216"/>
      <c r="O653" s="216"/>
      <c r="P653" s="12"/>
      <c r="Q653" s="12"/>
      <c r="R653" s="214"/>
      <c r="S653" s="12"/>
      <c r="T653" s="12"/>
      <c r="U653" s="704"/>
    </row>
    <row r="654" spans="2:21" ht="12.75" customHeight="1" x14ac:dyDescent="0.25">
      <c r="B654" s="12"/>
      <c r="C654" s="12"/>
      <c r="D654" s="12"/>
      <c r="E654" s="12"/>
      <c r="F654" s="12"/>
      <c r="G654" s="12"/>
      <c r="H654" s="214"/>
      <c r="I654" s="214"/>
      <c r="J654" s="214"/>
      <c r="K654" s="214"/>
      <c r="L654" s="12"/>
      <c r="M654" s="216"/>
      <c r="N654" s="216"/>
      <c r="O654" s="216"/>
      <c r="P654" s="12"/>
      <c r="Q654" s="12"/>
      <c r="R654" s="214"/>
      <c r="S654" s="12"/>
      <c r="T654" s="12"/>
      <c r="U654" s="704"/>
    </row>
    <row r="655" spans="2:21" ht="12.75" customHeight="1" x14ac:dyDescent="0.25">
      <c r="B655" s="12"/>
      <c r="C655" s="12"/>
      <c r="D655" s="12"/>
      <c r="E655" s="12"/>
      <c r="F655" s="12"/>
      <c r="G655" s="12"/>
      <c r="H655" s="214"/>
      <c r="I655" s="214"/>
      <c r="J655" s="214"/>
      <c r="K655" s="214"/>
      <c r="L655" s="12"/>
      <c r="M655" s="216"/>
      <c r="N655" s="216"/>
      <c r="O655" s="216"/>
      <c r="P655" s="12"/>
      <c r="Q655" s="12"/>
      <c r="R655" s="214"/>
      <c r="S655" s="12"/>
      <c r="T655" s="12"/>
      <c r="U655" s="704"/>
    </row>
    <row r="656" spans="2:21" ht="12.75" customHeight="1" x14ac:dyDescent="0.25">
      <c r="B656" s="12"/>
      <c r="C656" s="12"/>
      <c r="D656" s="12"/>
      <c r="E656" s="12"/>
      <c r="F656" s="12"/>
      <c r="G656" s="12"/>
      <c r="H656" s="214"/>
      <c r="I656" s="214"/>
      <c r="J656" s="214"/>
      <c r="K656" s="214"/>
      <c r="L656" s="12"/>
      <c r="M656" s="216"/>
      <c r="N656" s="216"/>
      <c r="O656" s="216"/>
      <c r="P656" s="12"/>
      <c r="Q656" s="12"/>
      <c r="R656" s="214"/>
      <c r="S656" s="12"/>
      <c r="T656" s="12"/>
      <c r="U656" s="704"/>
    </row>
    <row r="657" spans="2:21" ht="12.75" customHeight="1" x14ac:dyDescent="0.25">
      <c r="B657" s="12"/>
      <c r="C657" s="12"/>
      <c r="D657" s="12"/>
      <c r="E657" s="12"/>
      <c r="F657" s="12"/>
      <c r="G657" s="12"/>
      <c r="H657" s="214"/>
      <c r="I657" s="214"/>
      <c r="J657" s="214"/>
      <c r="K657" s="214"/>
      <c r="L657" s="12"/>
      <c r="M657" s="216"/>
      <c r="N657" s="216"/>
      <c r="O657" s="216"/>
      <c r="P657" s="12"/>
      <c r="Q657" s="12"/>
      <c r="R657" s="214"/>
      <c r="S657" s="12"/>
      <c r="T657" s="12"/>
      <c r="U657" s="704"/>
    </row>
    <row r="658" spans="2:21" ht="12.75" customHeight="1" x14ac:dyDescent="0.25">
      <c r="B658" s="12"/>
      <c r="C658" s="12"/>
      <c r="D658" s="12"/>
      <c r="E658" s="12"/>
      <c r="F658" s="12"/>
      <c r="G658" s="12"/>
      <c r="H658" s="214"/>
      <c r="I658" s="214"/>
      <c r="J658" s="214"/>
      <c r="K658" s="214"/>
      <c r="L658" s="12"/>
      <c r="M658" s="216"/>
      <c r="N658" s="216"/>
      <c r="O658" s="216"/>
      <c r="P658" s="12"/>
      <c r="Q658" s="12"/>
      <c r="R658" s="214"/>
      <c r="S658" s="12"/>
      <c r="T658" s="12"/>
      <c r="U658" s="704"/>
    </row>
    <row r="659" spans="2:21" ht="12.75" customHeight="1" x14ac:dyDescent="0.25">
      <c r="B659" s="12"/>
      <c r="C659" s="12"/>
      <c r="D659" s="12"/>
      <c r="E659" s="12"/>
      <c r="F659" s="12"/>
      <c r="G659" s="12"/>
      <c r="H659" s="214"/>
      <c r="I659" s="214"/>
      <c r="J659" s="214"/>
      <c r="K659" s="214"/>
      <c r="L659" s="12"/>
      <c r="M659" s="216"/>
      <c r="N659" s="216"/>
      <c r="O659" s="216"/>
      <c r="P659" s="12"/>
      <c r="Q659" s="12"/>
      <c r="R659" s="214"/>
      <c r="S659" s="12"/>
      <c r="T659" s="12"/>
      <c r="U659" s="704"/>
    </row>
    <row r="660" spans="2:21" ht="12.75" customHeight="1" x14ac:dyDescent="0.25">
      <c r="B660" s="12"/>
      <c r="C660" s="12"/>
      <c r="D660" s="12"/>
      <c r="E660" s="12"/>
      <c r="F660" s="12"/>
      <c r="G660" s="12"/>
      <c r="H660" s="214"/>
      <c r="I660" s="214"/>
      <c r="J660" s="214"/>
      <c r="K660" s="214"/>
      <c r="L660" s="12"/>
      <c r="M660" s="216"/>
      <c r="N660" s="216"/>
      <c r="O660" s="216"/>
      <c r="P660" s="12"/>
      <c r="Q660" s="12"/>
      <c r="R660" s="214"/>
      <c r="S660" s="12"/>
      <c r="T660" s="12"/>
      <c r="U660" s="704"/>
    </row>
    <row r="661" spans="2:21" ht="12.75" customHeight="1" x14ac:dyDescent="0.25">
      <c r="B661" s="12"/>
      <c r="C661" s="12"/>
      <c r="D661" s="12"/>
      <c r="E661" s="12"/>
      <c r="F661" s="12"/>
      <c r="G661" s="12"/>
      <c r="H661" s="214"/>
      <c r="I661" s="214"/>
      <c r="J661" s="214"/>
      <c r="K661" s="214"/>
      <c r="L661" s="12"/>
      <c r="M661" s="216"/>
      <c r="N661" s="216"/>
      <c r="O661" s="216"/>
      <c r="P661" s="12"/>
      <c r="Q661" s="12"/>
      <c r="R661" s="214"/>
      <c r="S661" s="12"/>
      <c r="T661" s="12"/>
      <c r="U661" s="704"/>
    </row>
    <row r="662" spans="2:21" ht="12.75" customHeight="1" x14ac:dyDescent="0.25">
      <c r="B662" s="12"/>
      <c r="C662" s="12"/>
      <c r="D662" s="12"/>
      <c r="E662" s="12"/>
      <c r="F662" s="12"/>
      <c r="G662" s="12"/>
      <c r="H662" s="214"/>
      <c r="I662" s="214"/>
      <c r="J662" s="214"/>
      <c r="K662" s="214"/>
      <c r="L662" s="12"/>
      <c r="M662" s="216"/>
      <c r="N662" s="216"/>
      <c r="O662" s="216"/>
      <c r="P662" s="12"/>
      <c r="Q662" s="12"/>
      <c r="R662" s="214"/>
      <c r="S662" s="12"/>
      <c r="T662" s="12"/>
      <c r="U662" s="704"/>
    </row>
    <row r="663" spans="2:21" ht="12.75" customHeight="1" x14ac:dyDescent="0.25">
      <c r="B663" s="12"/>
      <c r="C663" s="12"/>
      <c r="D663" s="12"/>
      <c r="E663" s="12"/>
      <c r="F663" s="12"/>
      <c r="G663" s="12"/>
      <c r="H663" s="214"/>
      <c r="I663" s="214"/>
      <c r="J663" s="214"/>
      <c r="K663" s="214"/>
      <c r="L663" s="12"/>
      <c r="M663" s="216"/>
      <c r="N663" s="216"/>
      <c r="O663" s="216"/>
      <c r="P663" s="12"/>
      <c r="Q663" s="12"/>
      <c r="R663" s="214"/>
      <c r="S663" s="12"/>
      <c r="T663" s="12"/>
      <c r="U663" s="704"/>
    </row>
    <row r="664" spans="2:21" ht="12.75" customHeight="1" x14ac:dyDescent="0.25">
      <c r="B664" s="12"/>
      <c r="C664" s="12"/>
      <c r="D664" s="12"/>
      <c r="E664" s="12"/>
      <c r="F664" s="12"/>
      <c r="G664" s="12"/>
      <c r="H664" s="214"/>
      <c r="I664" s="214"/>
      <c r="J664" s="214"/>
      <c r="K664" s="214"/>
      <c r="L664" s="12"/>
      <c r="M664" s="216"/>
      <c r="N664" s="216"/>
      <c r="O664" s="216"/>
      <c r="P664" s="12"/>
      <c r="Q664" s="12"/>
      <c r="R664" s="214"/>
      <c r="S664" s="12"/>
      <c r="T664" s="12"/>
      <c r="U664" s="704"/>
    </row>
    <row r="665" spans="2:21" ht="12.75" customHeight="1" x14ac:dyDescent="0.25">
      <c r="B665" s="12"/>
      <c r="C665" s="12"/>
      <c r="D665" s="12"/>
      <c r="E665" s="12"/>
      <c r="F665" s="12"/>
      <c r="G665" s="12"/>
      <c r="H665" s="214"/>
      <c r="I665" s="214"/>
      <c r="J665" s="214"/>
      <c r="K665" s="214"/>
      <c r="L665" s="12"/>
      <c r="M665" s="216"/>
      <c r="N665" s="216"/>
      <c r="O665" s="216"/>
      <c r="P665" s="12"/>
      <c r="Q665" s="12"/>
      <c r="R665" s="214"/>
      <c r="S665" s="12"/>
      <c r="T665" s="12"/>
      <c r="U665" s="704"/>
    </row>
    <row r="666" spans="2:21" ht="12.75" customHeight="1" x14ac:dyDescent="0.25">
      <c r="B666" s="12"/>
      <c r="C666" s="12"/>
      <c r="D666" s="12"/>
      <c r="E666" s="12"/>
      <c r="F666" s="12"/>
      <c r="G666" s="12"/>
      <c r="H666" s="214"/>
      <c r="I666" s="214"/>
      <c r="J666" s="214"/>
      <c r="K666" s="214"/>
      <c r="L666" s="12"/>
      <c r="M666" s="216"/>
      <c r="N666" s="216"/>
      <c r="O666" s="216"/>
      <c r="P666" s="12"/>
      <c r="Q666" s="12"/>
      <c r="R666" s="214"/>
      <c r="S666" s="12"/>
      <c r="T666" s="12"/>
      <c r="U666" s="704"/>
    </row>
    <row r="667" spans="2:21" ht="12.75" customHeight="1" x14ac:dyDescent="0.25">
      <c r="B667" s="12"/>
      <c r="C667" s="12"/>
      <c r="D667" s="12"/>
      <c r="E667" s="12"/>
      <c r="F667" s="12"/>
      <c r="G667" s="12"/>
      <c r="H667" s="214"/>
      <c r="I667" s="214"/>
      <c r="J667" s="214"/>
      <c r="K667" s="214"/>
      <c r="L667" s="12"/>
      <c r="M667" s="216"/>
      <c r="N667" s="216"/>
      <c r="O667" s="216"/>
      <c r="P667" s="12"/>
      <c r="Q667" s="12"/>
      <c r="R667" s="214"/>
      <c r="S667" s="12"/>
      <c r="T667" s="12"/>
      <c r="U667" s="704"/>
    </row>
    <row r="668" spans="2:21" ht="12.75" customHeight="1" x14ac:dyDescent="0.25">
      <c r="B668" s="12"/>
      <c r="C668" s="12"/>
      <c r="D668" s="12"/>
      <c r="E668" s="12"/>
      <c r="F668" s="12"/>
      <c r="G668" s="12"/>
      <c r="H668" s="214"/>
      <c r="I668" s="214"/>
      <c r="J668" s="214"/>
      <c r="K668" s="214"/>
      <c r="L668" s="12"/>
      <c r="M668" s="216"/>
      <c r="N668" s="216"/>
      <c r="O668" s="216"/>
      <c r="P668" s="12"/>
      <c r="Q668" s="12"/>
      <c r="R668" s="214"/>
      <c r="S668" s="12"/>
      <c r="T668" s="12"/>
      <c r="U668" s="704"/>
    </row>
    <row r="669" spans="2:21" ht="12.75" customHeight="1" x14ac:dyDescent="0.25">
      <c r="B669" s="12"/>
      <c r="C669" s="12"/>
      <c r="D669" s="12"/>
      <c r="E669" s="12"/>
      <c r="F669" s="12"/>
      <c r="G669" s="12"/>
      <c r="H669" s="214"/>
      <c r="I669" s="214"/>
      <c r="J669" s="214"/>
      <c r="K669" s="214"/>
      <c r="L669" s="12"/>
      <c r="M669" s="216"/>
      <c r="N669" s="216"/>
      <c r="O669" s="216"/>
      <c r="P669" s="12"/>
      <c r="Q669" s="12"/>
      <c r="R669" s="214"/>
      <c r="S669" s="12"/>
      <c r="T669" s="12"/>
      <c r="U669" s="704"/>
    </row>
    <row r="670" spans="2:21" ht="12.75" customHeight="1" x14ac:dyDescent="0.25">
      <c r="B670" s="12"/>
      <c r="C670" s="12"/>
      <c r="D670" s="12"/>
      <c r="E670" s="12"/>
      <c r="F670" s="12"/>
      <c r="G670" s="12"/>
      <c r="H670" s="214"/>
      <c r="I670" s="214"/>
      <c r="J670" s="214"/>
      <c r="K670" s="214"/>
      <c r="L670" s="12"/>
      <c r="M670" s="216"/>
      <c r="N670" s="216"/>
      <c r="O670" s="216"/>
      <c r="P670" s="12"/>
      <c r="Q670" s="12"/>
      <c r="R670" s="214"/>
      <c r="S670" s="12"/>
      <c r="T670" s="12"/>
      <c r="U670" s="704"/>
    </row>
    <row r="671" spans="2:21" ht="12.75" customHeight="1" x14ac:dyDescent="0.25">
      <c r="B671" s="12"/>
      <c r="C671" s="12"/>
      <c r="D671" s="12"/>
      <c r="E671" s="12"/>
      <c r="F671" s="12"/>
      <c r="G671" s="12"/>
      <c r="H671" s="214"/>
      <c r="I671" s="214"/>
      <c r="J671" s="214"/>
      <c r="K671" s="214"/>
      <c r="L671" s="12"/>
      <c r="M671" s="216"/>
      <c r="N671" s="216"/>
      <c r="O671" s="216"/>
      <c r="P671" s="12"/>
      <c r="Q671" s="12"/>
      <c r="R671" s="214"/>
      <c r="S671" s="12"/>
      <c r="T671" s="12"/>
      <c r="U671" s="704"/>
    </row>
    <row r="672" spans="2:21" ht="12.75" customHeight="1" x14ac:dyDescent="0.25">
      <c r="B672" s="12"/>
      <c r="C672" s="12"/>
      <c r="D672" s="12"/>
      <c r="E672" s="12"/>
      <c r="F672" s="12"/>
      <c r="G672" s="12"/>
      <c r="H672" s="214"/>
      <c r="I672" s="214"/>
      <c r="J672" s="214"/>
      <c r="K672" s="214"/>
      <c r="L672" s="12"/>
      <c r="M672" s="216"/>
      <c r="N672" s="216"/>
      <c r="O672" s="216"/>
      <c r="P672" s="12"/>
      <c r="Q672" s="12"/>
      <c r="R672" s="214"/>
      <c r="S672" s="12"/>
      <c r="T672" s="12"/>
      <c r="U672" s="704"/>
    </row>
    <row r="673" spans="2:21" ht="12.75" customHeight="1" x14ac:dyDescent="0.25">
      <c r="B673" s="12"/>
      <c r="C673" s="12"/>
      <c r="D673" s="12"/>
      <c r="E673" s="12"/>
      <c r="F673" s="12"/>
      <c r="G673" s="12"/>
      <c r="H673" s="214"/>
      <c r="I673" s="214"/>
      <c r="J673" s="214"/>
      <c r="K673" s="214"/>
      <c r="L673" s="12"/>
      <c r="M673" s="216"/>
      <c r="N673" s="216"/>
      <c r="O673" s="216"/>
      <c r="P673" s="12"/>
      <c r="Q673" s="12"/>
      <c r="R673" s="214"/>
      <c r="S673" s="12"/>
      <c r="T673" s="12"/>
      <c r="U673" s="704"/>
    </row>
    <row r="674" spans="2:21" ht="12.75" customHeight="1" x14ac:dyDescent="0.25">
      <c r="B674" s="12"/>
      <c r="C674" s="12"/>
      <c r="D674" s="12"/>
      <c r="E674" s="12"/>
      <c r="F674" s="12"/>
      <c r="G674" s="12"/>
      <c r="H674" s="214"/>
      <c r="I674" s="214"/>
      <c r="J674" s="214"/>
      <c r="K674" s="214"/>
      <c r="L674" s="12"/>
      <c r="M674" s="216"/>
      <c r="N674" s="216"/>
      <c r="O674" s="216"/>
      <c r="P674" s="12"/>
      <c r="Q674" s="12"/>
      <c r="R674" s="214"/>
      <c r="S674" s="12"/>
      <c r="T674" s="12"/>
      <c r="U674" s="704"/>
    </row>
    <row r="675" spans="2:21" ht="12.75" customHeight="1" x14ac:dyDescent="0.25">
      <c r="B675" s="12"/>
      <c r="C675" s="12"/>
      <c r="D675" s="12"/>
      <c r="E675" s="12"/>
      <c r="F675" s="12"/>
      <c r="G675" s="12"/>
      <c r="H675" s="214"/>
      <c r="I675" s="214"/>
      <c r="J675" s="214"/>
      <c r="K675" s="214"/>
      <c r="L675" s="12"/>
      <c r="M675" s="216"/>
      <c r="N675" s="216"/>
      <c r="O675" s="216"/>
      <c r="P675" s="12"/>
      <c r="Q675" s="12"/>
      <c r="R675" s="214"/>
      <c r="S675" s="12"/>
      <c r="T675" s="12"/>
      <c r="U675" s="704"/>
    </row>
    <row r="676" spans="2:21" ht="12.75" customHeight="1" x14ac:dyDescent="0.25">
      <c r="B676" s="12"/>
      <c r="C676" s="12"/>
      <c r="D676" s="12"/>
      <c r="E676" s="12"/>
      <c r="F676" s="12"/>
      <c r="G676" s="12"/>
      <c r="H676" s="214"/>
      <c r="I676" s="214"/>
      <c r="J676" s="214"/>
      <c r="K676" s="214"/>
      <c r="L676" s="12"/>
      <c r="M676" s="216"/>
      <c r="N676" s="216"/>
      <c r="O676" s="216"/>
      <c r="P676" s="12"/>
      <c r="Q676" s="12"/>
      <c r="R676" s="214"/>
      <c r="S676" s="12"/>
      <c r="T676" s="12"/>
      <c r="U676" s="704"/>
    </row>
    <row r="677" spans="2:21" ht="12.75" customHeight="1" x14ac:dyDescent="0.25">
      <c r="B677" s="12"/>
      <c r="C677" s="12"/>
      <c r="D677" s="12"/>
      <c r="E677" s="12"/>
      <c r="F677" s="12"/>
      <c r="G677" s="12"/>
      <c r="H677" s="214"/>
      <c r="I677" s="214"/>
      <c r="J677" s="214"/>
      <c r="K677" s="214"/>
      <c r="L677" s="12"/>
      <c r="M677" s="216"/>
      <c r="N677" s="216"/>
      <c r="O677" s="216"/>
      <c r="P677" s="12"/>
      <c r="Q677" s="12"/>
      <c r="R677" s="214"/>
      <c r="S677" s="12"/>
      <c r="T677" s="12"/>
      <c r="U677" s="704"/>
    </row>
    <row r="678" spans="2:21" ht="12.75" customHeight="1" x14ac:dyDescent="0.25">
      <c r="B678" s="12"/>
      <c r="C678" s="12"/>
      <c r="D678" s="12"/>
      <c r="E678" s="12"/>
      <c r="F678" s="12"/>
      <c r="G678" s="12"/>
      <c r="H678" s="214"/>
      <c r="I678" s="214"/>
      <c r="J678" s="214"/>
      <c r="K678" s="214"/>
      <c r="L678" s="12"/>
      <c r="M678" s="216"/>
      <c r="N678" s="216"/>
      <c r="O678" s="216"/>
      <c r="P678" s="12"/>
      <c r="Q678" s="12"/>
      <c r="R678" s="214"/>
      <c r="S678" s="12"/>
      <c r="T678" s="12"/>
      <c r="U678" s="704"/>
    </row>
    <row r="679" spans="2:21" ht="12.75" customHeight="1" x14ac:dyDescent="0.25">
      <c r="B679" s="12"/>
      <c r="C679" s="12"/>
      <c r="D679" s="12"/>
      <c r="E679" s="12"/>
      <c r="F679" s="12"/>
      <c r="G679" s="12"/>
      <c r="H679" s="214"/>
      <c r="I679" s="214"/>
      <c r="J679" s="214"/>
      <c r="K679" s="214"/>
      <c r="L679" s="12"/>
      <c r="M679" s="216"/>
      <c r="N679" s="216"/>
      <c r="O679" s="216"/>
      <c r="P679" s="12"/>
      <c r="Q679" s="12"/>
      <c r="R679" s="214"/>
      <c r="S679" s="12"/>
      <c r="T679" s="12"/>
      <c r="U679" s="704"/>
    </row>
    <row r="680" spans="2:21" ht="12.75" customHeight="1" x14ac:dyDescent="0.25">
      <c r="B680" s="12"/>
      <c r="C680" s="12"/>
      <c r="D680" s="12"/>
      <c r="E680" s="12"/>
      <c r="F680" s="12"/>
      <c r="G680" s="12"/>
      <c r="H680" s="214"/>
      <c r="I680" s="214"/>
      <c r="J680" s="214"/>
      <c r="K680" s="214"/>
      <c r="L680" s="12"/>
      <c r="M680" s="216"/>
      <c r="N680" s="216"/>
      <c r="O680" s="216"/>
      <c r="P680" s="12"/>
      <c r="Q680" s="12"/>
      <c r="R680" s="214"/>
      <c r="S680" s="12"/>
      <c r="T680" s="12"/>
      <c r="U680" s="704"/>
    </row>
    <row r="681" spans="2:21" ht="12.75" customHeight="1" x14ac:dyDescent="0.25">
      <c r="B681" s="12"/>
      <c r="C681" s="12"/>
      <c r="D681" s="12"/>
      <c r="E681" s="12"/>
      <c r="F681" s="12"/>
      <c r="G681" s="12"/>
      <c r="H681" s="214"/>
      <c r="I681" s="214"/>
      <c r="J681" s="214"/>
      <c r="K681" s="214"/>
      <c r="L681" s="12"/>
      <c r="M681" s="216"/>
      <c r="N681" s="216"/>
      <c r="O681" s="216"/>
      <c r="P681" s="12"/>
      <c r="Q681" s="12"/>
      <c r="R681" s="214"/>
      <c r="S681" s="12"/>
      <c r="T681" s="12"/>
      <c r="U681" s="704"/>
    </row>
    <row r="682" spans="2:21" ht="12.75" customHeight="1" x14ac:dyDescent="0.25">
      <c r="B682" s="12"/>
      <c r="C682" s="12"/>
      <c r="D682" s="12"/>
      <c r="E682" s="12"/>
      <c r="F682" s="12"/>
      <c r="G682" s="12"/>
      <c r="H682" s="214"/>
      <c r="I682" s="214"/>
      <c r="J682" s="214"/>
      <c r="K682" s="214"/>
      <c r="L682" s="12"/>
      <c r="M682" s="216"/>
      <c r="N682" s="216"/>
      <c r="O682" s="216"/>
      <c r="P682" s="12"/>
      <c r="Q682" s="12"/>
      <c r="R682" s="214"/>
      <c r="S682" s="12"/>
      <c r="T682" s="12"/>
      <c r="U682" s="704"/>
    </row>
    <row r="683" spans="2:21" ht="12.75" customHeight="1" x14ac:dyDescent="0.25">
      <c r="B683" s="12"/>
      <c r="C683" s="12"/>
      <c r="D683" s="12"/>
      <c r="E683" s="12"/>
      <c r="F683" s="12"/>
      <c r="G683" s="12"/>
      <c r="H683" s="214"/>
      <c r="I683" s="214"/>
      <c r="J683" s="214"/>
      <c r="K683" s="214"/>
      <c r="L683" s="12"/>
      <c r="M683" s="216"/>
      <c r="N683" s="216"/>
      <c r="O683" s="216"/>
      <c r="P683" s="12"/>
      <c r="Q683" s="12"/>
      <c r="R683" s="214"/>
      <c r="S683" s="12"/>
      <c r="T683" s="12"/>
      <c r="U683" s="704"/>
    </row>
    <row r="684" spans="2:21" ht="12.75" customHeight="1" x14ac:dyDescent="0.25">
      <c r="B684" s="12"/>
      <c r="C684" s="12"/>
      <c r="D684" s="12"/>
      <c r="E684" s="12"/>
      <c r="F684" s="12"/>
      <c r="G684" s="12"/>
      <c r="H684" s="214"/>
      <c r="I684" s="214"/>
      <c r="J684" s="214"/>
      <c r="K684" s="214"/>
      <c r="L684" s="12"/>
      <c r="M684" s="216"/>
      <c r="N684" s="216"/>
      <c r="O684" s="216"/>
      <c r="P684" s="12"/>
      <c r="Q684" s="12"/>
      <c r="R684" s="214"/>
      <c r="S684" s="12"/>
      <c r="T684" s="12"/>
      <c r="U684" s="704"/>
    </row>
    <row r="685" spans="2:21" ht="12.75" customHeight="1" x14ac:dyDescent="0.25">
      <c r="B685" s="12"/>
      <c r="C685" s="12"/>
      <c r="D685" s="12"/>
      <c r="E685" s="12"/>
      <c r="F685" s="12"/>
      <c r="G685" s="12"/>
      <c r="H685" s="214"/>
      <c r="I685" s="214"/>
      <c r="J685" s="214"/>
      <c r="K685" s="214"/>
      <c r="L685" s="12"/>
      <c r="M685" s="216"/>
      <c r="N685" s="216"/>
      <c r="O685" s="216"/>
      <c r="P685" s="12"/>
      <c r="Q685" s="12"/>
      <c r="R685" s="214"/>
      <c r="S685" s="12"/>
      <c r="T685" s="12"/>
      <c r="U685" s="704"/>
    </row>
    <row r="686" spans="2:21" ht="12.75" customHeight="1" x14ac:dyDescent="0.25">
      <c r="B686" s="12"/>
      <c r="C686" s="12"/>
      <c r="D686" s="12"/>
      <c r="E686" s="12"/>
      <c r="F686" s="12"/>
      <c r="G686" s="12"/>
      <c r="H686" s="214"/>
      <c r="I686" s="214"/>
      <c r="J686" s="214"/>
      <c r="K686" s="214"/>
      <c r="L686" s="12"/>
      <c r="M686" s="216"/>
      <c r="N686" s="216"/>
      <c r="O686" s="216"/>
      <c r="P686" s="12"/>
      <c r="Q686" s="12"/>
      <c r="R686" s="214"/>
      <c r="S686" s="12"/>
      <c r="T686" s="12"/>
      <c r="U686" s="704"/>
    </row>
    <row r="687" spans="2:21" ht="12.75" customHeight="1" x14ac:dyDescent="0.25">
      <c r="B687" s="12"/>
      <c r="C687" s="12"/>
      <c r="D687" s="12"/>
      <c r="E687" s="12"/>
      <c r="F687" s="12"/>
      <c r="G687" s="12"/>
      <c r="H687" s="214"/>
      <c r="I687" s="214"/>
      <c r="J687" s="214"/>
      <c r="K687" s="214"/>
      <c r="L687" s="12"/>
      <c r="M687" s="216"/>
      <c r="N687" s="216"/>
      <c r="O687" s="216"/>
      <c r="P687" s="12"/>
      <c r="Q687" s="12"/>
      <c r="R687" s="214"/>
      <c r="S687" s="12"/>
      <c r="T687" s="12"/>
      <c r="U687" s="704"/>
    </row>
    <row r="688" spans="2:21" ht="12.75" customHeight="1" x14ac:dyDescent="0.25">
      <c r="B688" s="12"/>
      <c r="C688" s="12"/>
      <c r="D688" s="12"/>
      <c r="E688" s="12"/>
      <c r="F688" s="12"/>
      <c r="G688" s="12"/>
      <c r="H688" s="214"/>
      <c r="I688" s="214"/>
      <c r="J688" s="214"/>
      <c r="K688" s="214"/>
      <c r="L688" s="12"/>
      <c r="M688" s="216"/>
      <c r="N688" s="216"/>
      <c r="O688" s="216"/>
      <c r="P688" s="12"/>
      <c r="Q688" s="12"/>
      <c r="R688" s="214"/>
      <c r="S688" s="12"/>
      <c r="T688" s="12"/>
      <c r="U688" s="704"/>
    </row>
    <row r="689" spans="2:21" ht="12.75" customHeight="1" x14ac:dyDescent="0.25">
      <c r="B689" s="12"/>
      <c r="C689" s="12"/>
      <c r="D689" s="12"/>
      <c r="E689" s="12"/>
      <c r="F689" s="12"/>
      <c r="G689" s="12"/>
      <c r="H689" s="214"/>
      <c r="I689" s="214"/>
      <c r="J689" s="214"/>
      <c r="K689" s="214"/>
      <c r="L689" s="12"/>
      <c r="M689" s="216"/>
      <c r="N689" s="216"/>
      <c r="O689" s="216"/>
      <c r="P689" s="12"/>
      <c r="Q689" s="12"/>
      <c r="R689" s="214"/>
      <c r="S689" s="12"/>
      <c r="T689" s="12"/>
      <c r="U689" s="704"/>
    </row>
    <row r="690" spans="2:21" ht="12.75" customHeight="1" x14ac:dyDescent="0.25">
      <c r="B690" s="12"/>
      <c r="C690" s="12"/>
      <c r="D690" s="12"/>
      <c r="E690" s="12"/>
      <c r="F690" s="12"/>
      <c r="G690" s="12"/>
      <c r="H690" s="214"/>
      <c r="I690" s="214"/>
      <c r="J690" s="214"/>
      <c r="K690" s="214"/>
      <c r="L690" s="12"/>
      <c r="M690" s="216"/>
      <c r="N690" s="216"/>
      <c r="O690" s="216"/>
      <c r="P690" s="12"/>
      <c r="Q690" s="12"/>
      <c r="R690" s="214"/>
      <c r="S690" s="12"/>
      <c r="T690" s="12"/>
      <c r="U690" s="704"/>
    </row>
    <row r="691" spans="2:21" ht="12.75" customHeight="1" x14ac:dyDescent="0.25">
      <c r="B691" s="12"/>
      <c r="C691" s="12"/>
      <c r="D691" s="12"/>
      <c r="E691" s="12"/>
      <c r="F691" s="12"/>
      <c r="G691" s="12"/>
      <c r="H691" s="214"/>
      <c r="I691" s="214"/>
      <c r="J691" s="214"/>
      <c r="K691" s="214"/>
      <c r="L691" s="12"/>
      <c r="M691" s="216"/>
      <c r="N691" s="216"/>
      <c r="O691" s="216"/>
      <c r="P691" s="12"/>
      <c r="Q691" s="12"/>
      <c r="R691" s="214"/>
      <c r="S691" s="12"/>
      <c r="T691" s="12"/>
      <c r="U691" s="704"/>
    </row>
    <row r="692" spans="2:21" ht="12.75" customHeight="1" x14ac:dyDescent="0.25">
      <c r="B692" s="12"/>
      <c r="C692" s="12"/>
      <c r="D692" s="12"/>
      <c r="E692" s="12"/>
      <c r="F692" s="12"/>
      <c r="G692" s="12"/>
      <c r="H692" s="214"/>
      <c r="I692" s="214"/>
      <c r="J692" s="214"/>
      <c r="K692" s="214"/>
      <c r="L692" s="12"/>
      <c r="M692" s="216"/>
      <c r="N692" s="216"/>
      <c r="O692" s="216"/>
      <c r="P692" s="12"/>
      <c r="Q692" s="12"/>
      <c r="R692" s="214"/>
      <c r="S692" s="12"/>
      <c r="T692" s="12"/>
      <c r="U692" s="704"/>
    </row>
    <row r="693" spans="2:21" ht="12.75" customHeight="1" x14ac:dyDescent="0.25">
      <c r="B693" s="12"/>
      <c r="C693" s="12"/>
      <c r="D693" s="12"/>
      <c r="E693" s="12"/>
      <c r="F693" s="12"/>
      <c r="G693" s="12"/>
      <c r="H693" s="214"/>
      <c r="I693" s="214"/>
      <c r="J693" s="214"/>
      <c r="K693" s="214"/>
      <c r="L693" s="12"/>
      <c r="M693" s="216"/>
      <c r="N693" s="216"/>
      <c r="O693" s="216"/>
      <c r="P693" s="12"/>
      <c r="Q693" s="12"/>
      <c r="R693" s="214"/>
      <c r="S693" s="12"/>
      <c r="T693" s="12"/>
      <c r="U693" s="704"/>
    </row>
    <row r="694" spans="2:21" ht="12.75" customHeight="1" x14ac:dyDescent="0.25">
      <c r="B694" s="12"/>
      <c r="C694" s="12"/>
      <c r="D694" s="12"/>
      <c r="E694" s="12"/>
      <c r="F694" s="12"/>
      <c r="G694" s="12"/>
      <c r="H694" s="214"/>
      <c r="I694" s="214"/>
      <c r="J694" s="214"/>
      <c r="K694" s="214"/>
      <c r="L694" s="12"/>
      <c r="M694" s="216"/>
      <c r="N694" s="216"/>
      <c r="O694" s="216"/>
      <c r="P694" s="12"/>
      <c r="Q694" s="12"/>
      <c r="R694" s="214"/>
      <c r="S694" s="12"/>
      <c r="T694" s="12"/>
      <c r="U694" s="704"/>
    </row>
    <row r="695" spans="2:21" ht="12.75" customHeight="1" x14ac:dyDescent="0.25">
      <c r="B695" s="12"/>
      <c r="C695" s="12"/>
      <c r="D695" s="12"/>
      <c r="E695" s="12"/>
      <c r="F695" s="12"/>
      <c r="G695" s="12"/>
      <c r="H695" s="214"/>
      <c r="I695" s="214"/>
      <c r="J695" s="214"/>
      <c r="K695" s="214"/>
      <c r="L695" s="12"/>
      <c r="M695" s="216"/>
      <c r="N695" s="216"/>
      <c r="O695" s="216"/>
      <c r="P695" s="12"/>
      <c r="Q695" s="12"/>
      <c r="R695" s="214"/>
      <c r="S695" s="12"/>
      <c r="T695" s="12"/>
      <c r="U695" s="704"/>
    </row>
    <row r="696" spans="2:21" ht="12.75" customHeight="1" x14ac:dyDescent="0.25">
      <c r="B696" s="12"/>
      <c r="C696" s="12"/>
      <c r="D696" s="12"/>
      <c r="E696" s="12"/>
      <c r="F696" s="12"/>
      <c r="G696" s="12"/>
      <c r="H696" s="214"/>
      <c r="I696" s="214"/>
      <c r="J696" s="214"/>
      <c r="K696" s="214"/>
      <c r="L696" s="12"/>
      <c r="M696" s="216"/>
      <c r="N696" s="216"/>
      <c r="O696" s="216"/>
      <c r="P696" s="12"/>
      <c r="Q696" s="12"/>
      <c r="R696" s="214"/>
      <c r="S696" s="12"/>
      <c r="T696" s="12"/>
      <c r="U696" s="704"/>
    </row>
    <row r="697" spans="2:21" ht="12.75" customHeight="1" x14ac:dyDescent="0.25">
      <c r="B697" s="12"/>
      <c r="C697" s="12"/>
      <c r="D697" s="12"/>
      <c r="E697" s="12"/>
      <c r="F697" s="12"/>
      <c r="G697" s="12"/>
      <c r="H697" s="214"/>
      <c r="I697" s="214"/>
      <c r="J697" s="214"/>
      <c r="K697" s="214"/>
      <c r="L697" s="12"/>
      <c r="M697" s="216"/>
      <c r="N697" s="216"/>
      <c r="O697" s="216"/>
      <c r="P697" s="12"/>
      <c r="Q697" s="12"/>
      <c r="R697" s="214"/>
      <c r="S697" s="12"/>
      <c r="T697" s="12"/>
      <c r="U697" s="704"/>
    </row>
    <row r="698" spans="2:21" ht="12.75" customHeight="1" x14ac:dyDescent="0.25">
      <c r="B698" s="12"/>
      <c r="C698" s="12"/>
      <c r="D698" s="12"/>
      <c r="E698" s="12"/>
      <c r="F698" s="12"/>
      <c r="G698" s="12"/>
      <c r="H698" s="214"/>
      <c r="I698" s="214"/>
      <c r="J698" s="214"/>
      <c r="K698" s="214"/>
      <c r="L698" s="12"/>
      <c r="M698" s="216"/>
      <c r="N698" s="216"/>
      <c r="O698" s="216"/>
      <c r="P698" s="12"/>
      <c r="Q698" s="12"/>
      <c r="R698" s="214"/>
      <c r="S698" s="12"/>
      <c r="T698" s="12"/>
      <c r="U698" s="704"/>
    </row>
    <row r="699" spans="2:21" ht="12.75" customHeight="1" x14ac:dyDescent="0.25">
      <c r="B699" s="12"/>
      <c r="C699" s="12"/>
      <c r="D699" s="12"/>
      <c r="E699" s="12"/>
      <c r="F699" s="12"/>
      <c r="G699" s="12"/>
      <c r="H699" s="214"/>
      <c r="I699" s="214"/>
      <c r="J699" s="214"/>
      <c r="K699" s="214"/>
      <c r="L699" s="12"/>
      <c r="M699" s="216"/>
      <c r="N699" s="216"/>
      <c r="O699" s="216"/>
      <c r="P699" s="12"/>
      <c r="Q699" s="12"/>
      <c r="R699" s="214"/>
      <c r="S699" s="12"/>
      <c r="T699" s="12"/>
      <c r="U699" s="704"/>
    </row>
    <row r="700" spans="2:21" ht="12.75" customHeight="1" x14ac:dyDescent="0.25">
      <c r="B700" s="12"/>
      <c r="C700" s="12"/>
      <c r="D700" s="12"/>
      <c r="E700" s="12"/>
      <c r="F700" s="12"/>
      <c r="G700" s="12"/>
      <c r="H700" s="214"/>
      <c r="I700" s="214"/>
      <c r="J700" s="214"/>
      <c r="K700" s="214"/>
      <c r="L700" s="12"/>
      <c r="M700" s="216"/>
      <c r="N700" s="216"/>
      <c r="O700" s="216"/>
      <c r="P700" s="12"/>
      <c r="Q700" s="12"/>
      <c r="R700" s="214"/>
      <c r="S700" s="12"/>
      <c r="T700" s="12"/>
      <c r="U700" s="704"/>
    </row>
    <row r="701" spans="2:21" ht="12.75" customHeight="1" x14ac:dyDescent="0.25">
      <c r="B701" s="12"/>
      <c r="C701" s="12"/>
      <c r="D701" s="12"/>
      <c r="E701" s="12"/>
      <c r="F701" s="12"/>
      <c r="G701" s="12"/>
      <c r="H701" s="214"/>
      <c r="I701" s="214"/>
      <c r="J701" s="214"/>
      <c r="K701" s="214"/>
      <c r="L701" s="12"/>
      <c r="M701" s="216"/>
      <c r="N701" s="216"/>
      <c r="O701" s="216"/>
      <c r="P701" s="12"/>
      <c r="Q701" s="12"/>
      <c r="R701" s="214"/>
      <c r="S701" s="12"/>
      <c r="T701" s="12"/>
      <c r="U701" s="704"/>
    </row>
    <row r="702" spans="2:21" ht="12.75" customHeight="1" x14ac:dyDescent="0.25">
      <c r="B702" s="12"/>
      <c r="C702" s="12"/>
      <c r="D702" s="12"/>
      <c r="E702" s="12"/>
      <c r="F702" s="12"/>
      <c r="G702" s="12"/>
      <c r="H702" s="214"/>
      <c r="I702" s="214"/>
      <c r="J702" s="214"/>
      <c r="K702" s="214"/>
      <c r="L702" s="12"/>
      <c r="M702" s="216"/>
      <c r="N702" s="216"/>
      <c r="O702" s="216"/>
      <c r="P702" s="12"/>
      <c r="Q702" s="12"/>
      <c r="R702" s="214"/>
      <c r="S702" s="12"/>
      <c r="T702" s="12"/>
      <c r="U702" s="704"/>
    </row>
    <row r="703" spans="2:21" ht="12.75" customHeight="1" x14ac:dyDescent="0.25">
      <c r="B703" s="12"/>
      <c r="C703" s="12"/>
      <c r="D703" s="12"/>
      <c r="E703" s="12"/>
      <c r="F703" s="12"/>
      <c r="G703" s="12"/>
      <c r="H703" s="214"/>
      <c r="I703" s="214"/>
      <c r="J703" s="214"/>
      <c r="K703" s="214"/>
      <c r="L703" s="12"/>
      <c r="M703" s="216"/>
      <c r="N703" s="216"/>
      <c r="O703" s="216"/>
      <c r="P703" s="12"/>
      <c r="Q703" s="12"/>
      <c r="R703" s="214"/>
      <c r="S703" s="12"/>
      <c r="T703" s="12"/>
      <c r="U703" s="704"/>
    </row>
    <row r="704" spans="2:21" ht="12.75" customHeight="1" x14ac:dyDescent="0.25">
      <c r="B704" s="12"/>
      <c r="C704" s="12"/>
      <c r="D704" s="12"/>
      <c r="E704" s="12"/>
      <c r="F704" s="12"/>
      <c r="G704" s="12"/>
      <c r="H704" s="214"/>
      <c r="I704" s="214"/>
      <c r="J704" s="214"/>
      <c r="K704" s="214"/>
      <c r="L704" s="12"/>
      <c r="M704" s="216"/>
      <c r="N704" s="216"/>
      <c r="O704" s="216"/>
      <c r="P704" s="12"/>
      <c r="Q704" s="12"/>
      <c r="R704" s="214"/>
      <c r="S704" s="12"/>
      <c r="T704" s="12"/>
      <c r="U704" s="704"/>
    </row>
    <row r="705" spans="2:21" ht="12.75" customHeight="1" x14ac:dyDescent="0.25">
      <c r="B705" s="12"/>
      <c r="C705" s="12"/>
      <c r="D705" s="12"/>
      <c r="E705" s="12"/>
      <c r="F705" s="12"/>
      <c r="G705" s="12"/>
      <c r="H705" s="214"/>
      <c r="I705" s="214"/>
      <c r="J705" s="214"/>
      <c r="K705" s="214"/>
      <c r="L705" s="12"/>
      <c r="M705" s="216"/>
      <c r="N705" s="216"/>
      <c r="O705" s="216"/>
      <c r="P705" s="12"/>
      <c r="Q705" s="12"/>
      <c r="R705" s="214"/>
      <c r="S705" s="12"/>
      <c r="T705" s="12"/>
      <c r="U705" s="704"/>
    </row>
    <row r="706" spans="2:21" ht="12.75" customHeight="1" x14ac:dyDescent="0.25">
      <c r="B706" s="12"/>
      <c r="C706" s="12"/>
      <c r="D706" s="12"/>
      <c r="E706" s="12"/>
      <c r="F706" s="12"/>
      <c r="G706" s="12"/>
      <c r="H706" s="214"/>
      <c r="I706" s="214"/>
      <c r="J706" s="214"/>
      <c r="K706" s="214"/>
      <c r="L706" s="12"/>
      <c r="M706" s="216"/>
      <c r="N706" s="216"/>
      <c r="O706" s="216"/>
      <c r="P706" s="12"/>
      <c r="Q706" s="12"/>
      <c r="R706" s="214"/>
      <c r="S706" s="12"/>
      <c r="T706" s="12"/>
      <c r="U706" s="704"/>
    </row>
    <row r="707" spans="2:21" ht="12.75" customHeight="1" x14ac:dyDescent="0.25">
      <c r="B707" s="12"/>
      <c r="C707" s="12"/>
      <c r="D707" s="12"/>
      <c r="E707" s="12"/>
      <c r="F707" s="12"/>
      <c r="G707" s="12"/>
      <c r="H707" s="214"/>
      <c r="I707" s="214"/>
      <c r="J707" s="214"/>
      <c r="K707" s="214"/>
      <c r="L707" s="12"/>
      <c r="M707" s="216"/>
      <c r="N707" s="216"/>
      <c r="O707" s="216"/>
      <c r="P707" s="12"/>
      <c r="Q707" s="12"/>
      <c r="R707" s="214"/>
      <c r="S707" s="12"/>
      <c r="T707" s="12"/>
      <c r="U707" s="704"/>
    </row>
    <row r="708" spans="2:21" ht="12.75" customHeight="1" x14ac:dyDescent="0.25">
      <c r="B708" s="12"/>
      <c r="C708" s="12"/>
      <c r="D708" s="12"/>
      <c r="E708" s="12"/>
      <c r="F708" s="12"/>
      <c r="G708" s="12"/>
      <c r="H708" s="214"/>
      <c r="I708" s="214"/>
      <c r="J708" s="214"/>
      <c r="K708" s="214"/>
      <c r="L708" s="12"/>
      <c r="M708" s="216"/>
      <c r="N708" s="216"/>
      <c r="O708" s="216"/>
      <c r="P708" s="12"/>
      <c r="Q708" s="12"/>
      <c r="R708" s="214"/>
      <c r="S708" s="12"/>
      <c r="T708" s="12"/>
      <c r="U708" s="704"/>
    </row>
    <row r="709" spans="2:21" ht="12.75" customHeight="1" x14ac:dyDescent="0.25">
      <c r="B709" s="12"/>
      <c r="C709" s="12"/>
      <c r="D709" s="12"/>
      <c r="E709" s="12"/>
      <c r="F709" s="12"/>
      <c r="G709" s="12"/>
      <c r="H709" s="214"/>
      <c r="I709" s="214"/>
      <c r="J709" s="214"/>
      <c r="K709" s="214"/>
      <c r="L709" s="12"/>
      <c r="M709" s="216"/>
      <c r="N709" s="216"/>
      <c r="O709" s="216"/>
      <c r="P709" s="12"/>
      <c r="Q709" s="12"/>
      <c r="R709" s="214"/>
      <c r="S709" s="12"/>
      <c r="T709" s="12"/>
      <c r="U709" s="704"/>
    </row>
    <row r="710" spans="2:21" ht="12.75" customHeight="1" x14ac:dyDescent="0.25">
      <c r="B710" s="12"/>
      <c r="C710" s="12"/>
      <c r="D710" s="12"/>
      <c r="E710" s="12"/>
      <c r="F710" s="12"/>
      <c r="G710" s="12"/>
      <c r="H710" s="214"/>
      <c r="I710" s="214"/>
      <c r="J710" s="214"/>
      <c r="K710" s="214"/>
      <c r="L710" s="12"/>
      <c r="M710" s="216"/>
      <c r="N710" s="216"/>
      <c r="O710" s="216"/>
      <c r="P710" s="12"/>
      <c r="Q710" s="12"/>
      <c r="R710" s="214"/>
      <c r="S710" s="12"/>
      <c r="T710" s="12"/>
      <c r="U710" s="704"/>
    </row>
    <row r="711" spans="2:21" ht="12.75" customHeight="1" x14ac:dyDescent="0.25">
      <c r="B711" s="12"/>
      <c r="C711" s="12"/>
      <c r="D711" s="12"/>
      <c r="E711" s="12"/>
      <c r="F711" s="12"/>
      <c r="G711" s="12"/>
      <c r="H711" s="214"/>
      <c r="I711" s="214"/>
      <c r="J711" s="214"/>
      <c r="K711" s="214"/>
      <c r="L711" s="12"/>
      <c r="M711" s="216"/>
      <c r="N711" s="216"/>
      <c r="O711" s="216"/>
      <c r="P711" s="12"/>
      <c r="Q711" s="12"/>
      <c r="R711" s="214"/>
      <c r="S711" s="12"/>
      <c r="T711" s="12"/>
      <c r="U711" s="704"/>
    </row>
    <row r="712" spans="2:21" ht="12.75" customHeight="1" x14ac:dyDescent="0.25">
      <c r="B712" s="12"/>
      <c r="C712" s="12"/>
      <c r="D712" s="12"/>
      <c r="E712" s="12"/>
      <c r="F712" s="12"/>
      <c r="G712" s="12"/>
      <c r="H712" s="214"/>
      <c r="I712" s="214"/>
      <c r="J712" s="214"/>
      <c r="K712" s="214"/>
      <c r="L712" s="12"/>
      <c r="M712" s="216"/>
      <c r="N712" s="216"/>
      <c r="O712" s="216"/>
      <c r="P712" s="12"/>
      <c r="Q712" s="12"/>
      <c r="R712" s="214"/>
      <c r="S712" s="12"/>
      <c r="T712" s="12"/>
      <c r="U712" s="704"/>
    </row>
    <row r="713" spans="2:21" ht="12.75" customHeight="1" x14ac:dyDescent="0.25">
      <c r="B713" s="12"/>
      <c r="C713" s="12"/>
      <c r="D713" s="12"/>
      <c r="E713" s="12"/>
      <c r="F713" s="12"/>
      <c r="G713" s="12"/>
      <c r="H713" s="214"/>
      <c r="I713" s="214"/>
      <c r="J713" s="214"/>
      <c r="K713" s="214"/>
      <c r="L713" s="12"/>
      <c r="M713" s="216"/>
      <c r="N713" s="216"/>
      <c r="O713" s="216"/>
      <c r="P713" s="12"/>
      <c r="Q713" s="12"/>
      <c r="R713" s="214"/>
      <c r="S713" s="12"/>
      <c r="T713" s="12"/>
      <c r="U713" s="704"/>
    </row>
    <row r="714" spans="2:21" ht="12.75" customHeight="1" x14ac:dyDescent="0.25">
      <c r="B714" s="12"/>
      <c r="C714" s="12"/>
      <c r="D714" s="12"/>
      <c r="E714" s="12"/>
      <c r="F714" s="12"/>
      <c r="G714" s="12"/>
      <c r="H714" s="214"/>
      <c r="I714" s="214"/>
      <c r="J714" s="214"/>
      <c r="K714" s="214"/>
      <c r="L714" s="12"/>
      <c r="M714" s="216"/>
      <c r="N714" s="216"/>
      <c r="O714" s="216"/>
      <c r="P714" s="12"/>
      <c r="Q714" s="12"/>
      <c r="R714" s="214"/>
      <c r="S714" s="12"/>
      <c r="T714" s="12"/>
      <c r="U714" s="704"/>
    </row>
    <row r="715" spans="2:21" ht="12.75" customHeight="1" x14ac:dyDescent="0.25">
      <c r="B715" s="12"/>
      <c r="C715" s="12"/>
      <c r="D715" s="12"/>
      <c r="E715" s="12"/>
      <c r="F715" s="12"/>
      <c r="G715" s="12"/>
      <c r="H715" s="214"/>
      <c r="I715" s="214"/>
      <c r="J715" s="214"/>
      <c r="K715" s="214"/>
      <c r="L715" s="12"/>
      <c r="M715" s="216"/>
      <c r="N715" s="216"/>
      <c r="O715" s="216"/>
      <c r="P715" s="12"/>
      <c r="Q715" s="12"/>
      <c r="R715" s="214"/>
      <c r="S715" s="12"/>
      <c r="T715" s="12"/>
      <c r="U715" s="704"/>
    </row>
    <row r="716" spans="2:21" ht="12.75" customHeight="1" x14ac:dyDescent="0.25">
      <c r="B716" s="12"/>
      <c r="C716" s="12"/>
      <c r="D716" s="12"/>
      <c r="E716" s="12"/>
      <c r="F716" s="12"/>
      <c r="G716" s="12"/>
      <c r="H716" s="214"/>
      <c r="I716" s="214"/>
      <c r="J716" s="214"/>
      <c r="K716" s="214"/>
      <c r="L716" s="12"/>
      <c r="M716" s="216"/>
      <c r="N716" s="216"/>
      <c r="O716" s="216"/>
      <c r="P716" s="12"/>
      <c r="Q716" s="12"/>
      <c r="R716" s="214"/>
      <c r="S716" s="12"/>
      <c r="T716" s="12"/>
      <c r="U716" s="704"/>
    </row>
    <row r="717" spans="2:21" ht="12.75" customHeight="1" x14ac:dyDescent="0.25">
      <c r="B717" s="12"/>
      <c r="C717" s="12"/>
      <c r="D717" s="12"/>
      <c r="E717" s="12"/>
      <c r="F717" s="12"/>
      <c r="G717" s="12"/>
      <c r="H717" s="214"/>
      <c r="I717" s="214"/>
      <c r="J717" s="214"/>
      <c r="K717" s="214"/>
      <c r="L717" s="12"/>
      <c r="M717" s="216"/>
      <c r="N717" s="216"/>
      <c r="O717" s="216"/>
      <c r="P717" s="12"/>
      <c r="Q717" s="12"/>
      <c r="R717" s="214"/>
      <c r="S717" s="12"/>
      <c r="T717" s="12"/>
      <c r="U717" s="704"/>
    </row>
    <row r="718" spans="2:21" ht="12.75" customHeight="1" x14ac:dyDescent="0.25">
      <c r="B718" s="12"/>
      <c r="C718" s="12"/>
      <c r="D718" s="12"/>
      <c r="E718" s="12"/>
      <c r="F718" s="12"/>
      <c r="G718" s="12"/>
      <c r="H718" s="214"/>
      <c r="I718" s="214"/>
      <c r="J718" s="214"/>
      <c r="K718" s="214"/>
      <c r="L718" s="12"/>
      <c r="M718" s="216"/>
      <c r="N718" s="216"/>
      <c r="O718" s="216"/>
      <c r="P718" s="12"/>
      <c r="Q718" s="12"/>
      <c r="R718" s="214"/>
      <c r="S718" s="12"/>
      <c r="T718" s="12"/>
      <c r="U718" s="704"/>
    </row>
    <row r="719" spans="2:21" ht="12.75" customHeight="1" x14ac:dyDescent="0.25">
      <c r="B719" s="12"/>
      <c r="C719" s="12"/>
      <c r="D719" s="12"/>
      <c r="E719" s="12"/>
      <c r="F719" s="12"/>
      <c r="G719" s="12"/>
      <c r="H719" s="214"/>
      <c r="I719" s="214"/>
      <c r="J719" s="214"/>
      <c r="K719" s="214"/>
      <c r="L719" s="12"/>
      <c r="M719" s="216"/>
      <c r="N719" s="216"/>
      <c r="O719" s="216"/>
      <c r="P719" s="12"/>
      <c r="Q719" s="12"/>
      <c r="R719" s="214"/>
      <c r="S719" s="12"/>
      <c r="T719" s="12"/>
      <c r="U719" s="704"/>
    </row>
    <row r="720" spans="2:21" ht="12.75" customHeight="1" x14ac:dyDescent="0.25">
      <c r="B720" s="12"/>
      <c r="C720" s="12"/>
      <c r="D720" s="12"/>
      <c r="E720" s="12"/>
      <c r="F720" s="12"/>
      <c r="G720" s="12"/>
      <c r="H720" s="214"/>
      <c r="I720" s="214"/>
      <c r="J720" s="214"/>
      <c r="K720" s="214"/>
      <c r="L720" s="12"/>
      <c r="M720" s="216"/>
      <c r="N720" s="216"/>
      <c r="O720" s="216"/>
      <c r="P720" s="12"/>
      <c r="Q720" s="12"/>
      <c r="R720" s="214"/>
      <c r="S720" s="12"/>
      <c r="T720" s="12"/>
      <c r="U720" s="704"/>
    </row>
    <row r="721" spans="2:21" ht="12.75" customHeight="1" x14ac:dyDescent="0.25">
      <c r="B721" s="12"/>
      <c r="C721" s="12"/>
      <c r="D721" s="12"/>
      <c r="E721" s="12"/>
      <c r="F721" s="12"/>
      <c r="G721" s="12"/>
      <c r="H721" s="214"/>
      <c r="I721" s="214"/>
      <c r="J721" s="214"/>
      <c r="K721" s="214"/>
      <c r="L721" s="12"/>
      <c r="M721" s="216"/>
      <c r="N721" s="216"/>
      <c r="O721" s="216"/>
      <c r="P721" s="12"/>
      <c r="Q721" s="12"/>
      <c r="R721" s="214"/>
      <c r="S721" s="12"/>
      <c r="T721" s="12"/>
      <c r="U721" s="704"/>
    </row>
    <row r="722" spans="2:21" ht="12.75" customHeight="1" x14ac:dyDescent="0.25">
      <c r="B722" s="12"/>
      <c r="C722" s="12"/>
      <c r="D722" s="12"/>
      <c r="E722" s="12"/>
      <c r="F722" s="12"/>
      <c r="G722" s="12"/>
      <c r="H722" s="214"/>
      <c r="I722" s="214"/>
      <c r="J722" s="214"/>
      <c r="K722" s="214"/>
      <c r="L722" s="12"/>
      <c r="M722" s="216"/>
      <c r="N722" s="216"/>
      <c r="O722" s="216"/>
      <c r="P722" s="12"/>
      <c r="Q722" s="12"/>
      <c r="R722" s="214"/>
      <c r="S722" s="12"/>
      <c r="T722" s="12"/>
      <c r="U722" s="704"/>
    </row>
    <row r="723" spans="2:21" ht="12.75" customHeight="1" x14ac:dyDescent="0.25">
      <c r="B723" s="12"/>
      <c r="C723" s="12"/>
      <c r="D723" s="12"/>
      <c r="E723" s="12"/>
      <c r="F723" s="12"/>
      <c r="G723" s="12"/>
      <c r="H723" s="214"/>
      <c r="I723" s="214"/>
      <c r="J723" s="214"/>
      <c r="K723" s="214"/>
      <c r="L723" s="12"/>
      <c r="M723" s="216"/>
      <c r="N723" s="216"/>
      <c r="O723" s="216"/>
      <c r="P723" s="12"/>
      <c r="Q723" s="12"/>
      <c r="R723" s="214"/>
      <c r="S723" s="12"/>
      <c r="T723" s="12"/>
      <c r="U723" s="704"/>
    </row>
    <row r="724" spans="2:21" ht="12.75" customHeight="1" x14ac:dyDescent="0.25">
      <c r="B724" s="12"/>
      <c r="C724" s="12"/>
      <c r="D724" s="12"/>
      <c r="E724" s="12"/>
      <c r="F724" s="12"/>
      <c r="G724" s="12"/>
      <c r="H724" s="214"/>
      <c r="I724" s="214"/>
      <c r="J724" s="214"/>
      <c r="K724" s="214"/>
      <c r="L724" s="12"/>
      <c r="M724" s="216"/>
      <c r="N724" s="216"/>
      <c r="O724" s="216"/>
      <c r="P724" s="12"/>
      <c r="Q724" s="12"/>
      <c r="R724" s="214"/>
      <c r="S724" s="12"/>
      <c r="T724" s="12"/>
      <c r="U724" s="704"/>
    </row>
    <row r="725" spans="2:21" ht="12.75" customHeight="1" x14ac:dyDescent="0.25">
      <c r="B725" s="12"/>
      <c r="C725" s="12"/>
      <c r="D725" s="12"/>
      <c r="E725" s="12"/>
      <c r="F725" s="12"/>
      <c r="G725" s="12"/>
      <c r="H725" s="214"/>
      <c r="I725" s="214"/>
      <c r="J725" s="214"/>
      <c r="K725" s="214"/>
      <c r="L725" s="12"/>
      <c r="M725" s="216"/>
      <c r="N725" s="216"/>
      <c r="O725" s="216"/>
      <c r="P725" s="12"/>
      <c r="Q725" s="12"/>
      <c r="R725" s="214"/>
      <c r="S725" s="12"/>
      <c r="T725" s="12"/>
      <c r="U725" s="704"/>
    </row>
    <row r="726" spans="2:21" ht="12.75" customHeight="1" x14ac:dyDescent="0.25">
      <c r="B726" s="12"/>
      <c r="C726" s="12"/>
      <c r="D726" s="12"/>
      <c r="E726" s="12"/>
      <c r="F726" s="12"/>
      <c r="G726" s="12"/>
      <c r="H726" s="214"/>
      <c r="I726" s="214"/>
      <c r="J726" s="214"/>
      <c r="K726" s="214"/>
      <c r="L726" s="12"/>
      <c r="M726" s="216"/>
      <c r="N726" s="216"/>
      <c r="O726" s="216"/>
      <c r="P726" s="12"/>
      <c r="Q726" s="12"/>
      <c r="R726" s="214"/>
      <c r="S726" s="12"/>
      <c r="T726" s="12"/>
      <c r="U726" s="704"/>
    </row>
    <row r="727" spans="2:21" ht="12.75" customHeight="1" x14ac:dyDescent="0.25">
      <c r="B727" s="12"/>
      <c r="C727" s="12"/>
      <c r="D727" s="12"/>
      <c r="E727" s="12"/>
      <c r="F727" s="12"/>
      <c r="G727" s="12"/>
      <c r="H727" s="214"/>
      <c r="I727" s="214"/>
      <c r="J727" s="214"/>
      <c r="K727" s="214"/>
      <c r="L727" s="12"/>
      <c r="M727" s="216"/>
      <c r="N727" s="216"/>
      <c r="O727" s="216"/>
      <c r="P727" s="12"/>
      <c r="Q727" s="12"/>
      <c r="R727" s="214"/>
      <c r="S727" s="12"/>
      <c r="T727" s="12"/>
      <c r="U727" s="704"/>
    </row>
    <row r="728" spans="2:21" ht="12.75" customHeight="1" x14ac:dyDescent="0.25">
      <c r="B728" s="12"/>
      <c r="C728" s="12"/>
      <c r="D728" s="12"/>
      <c r="E728" s="12"/>
      <c r="F728" s="12"/>
      <c r="G728" s="12"/>
      <c r="H728" s="214"/>
      <c r="I728" s="214"/>
      <c r="J728" s="214"/>
      <c r="K728" s="214"/>
      <c r="L728" s="12"/>
      <c r="M728" s="216"/>
      <c r="N728" s="216"/>
      <c r="O728" s="216"/>
      <c r="P728" s="12"/>
      <c r="Q728" s="12"/>
      <c r="R728" s="214"/>
      <c r="S728" s="12"/>
      <c r="T728" s="12"/>
      <c r="U728" s="704"/>
    </row>
    <row r="729" spans="2:21" ht="12.75" customHeight="1" x14ac:dyDescent="0.25">
      <c r="B729" s="12"/>
      <c r="C729" s="12"/>
      <c r="D729" s="12"/>
      <c r="E729" s="12"/>
      <c r="F729" s="12"/>
      <c r="G729" s="12"/>
      <c r="H729" s="214"/>
      <c r="I729" s="214"/>
      <c r="J729" s="214"/>
      <c r="K729" s="214"/>
      <c r="L729" s="12"/>
      <c r="M729" s="216"/>
      <c r="N729" s="216"/>
      <c r="O729" s="216"/>
      <c r="P729" s="12"/>
      <c r="Q729" s="12"/>
      <c r="R729" s="214"/>
      <c r="S729" s="12"/>
      <c r="T729" s="12"/>
      <c r="U729" s="704"/>
    </row>
    <row r="730" spans="2:21" ht="12.75" customHeight="1" x14ac:dyDescent="0.25">
      <c r="B730" s="12"/>
      <c r="C730" s="12"/>
      <c r="D730" s="12"/>
      <c r="E730" s="12"/>
      <c r="F730" s="12"/>
      <c r="G730" s="12"/>
      <c r="H730" s="214"/>
      <c r="I730" s="214"/>
      <c r="J730" s="214"/>
      <c r="K730" s="214"/>
      <c r="L730" s="12"/>
      <c r="M730" s="216"/>
      <c r="N730" s="216"/>
      <c r="O730" s="216"/>
      <c r="P730" s="12"/>
      <c r="Q730" s="12"/>
      <c r="R730" s="214"/>
      <c r="S730" s="12"/>
      <c r="T730" s="12"/>
      <c r="U730" s="704"/>
    </row>
    <row r="731" spans="2:21" ht="12.75" customHeight="1" x14ac:dyDescent="0.25">
      <c r="B731" s="12"/>
      <c r="C731" s="12"/>
      <c r="D731" s="12"/>
      <c r="E731" s="12"/>
      <c r="F731" s="12"/>
      <c r="G731" s="12"/>
      <c r="H731" s="214"/>
      <c r="I731" s="214"/>
      <c r="J731" s="214"/>
      <c r="K731" s="214"/>
      <c r="L731" s="12"/>
      <c r="M731" s="216"/>
      <c r="N731" s="216"/>
      <c r="O731" s="216"/>
      <c r="P731" s="12"/>
      <c r="Q731" s="12"/>
      <c r="R731" s="214"/>
      <c r="S731" s="12"/>
      <c r="T731" s="12"/>
      <c r="U731" s="704"/>
    </row>
    <row r="732" spans="2:21" ht="12.75" customHeight="1" x14ac:dyDescent="0.25">
      <c r="B732" s="12"/>
      <c r="C732" s="12"/>
      <c r="D732" s="12"/>
      <c r="E732" s="12"/>
      <c r="F732" s="12"/>
      <c r="G732" s="12"/>
      <c r="H732" s="214"/>
      <c r="I732" s="214"/>
      <c r="J732" s="214"/>
      <c r="K732" s="214"/>
      <c r="L732" s="12"/>
      <c r="M732" s="216"/>
      <c r="N732" s="216"/>
      <c r="O732" s="216"/>
      <c r="P732" s="12"/>
      <c r="Q732" s="12"/>
      <c r="R732" s="214"/>
      <c r="S732" s="12"/>
      <c r="T732" s="12"/>
      <c r="U732" s="704"/>
    </row>
    <row r="733" spans="2:21" ht="12.75" customHeight="1" x14ac:dyDescent="0.25">
      <c r="B733" s="12"/>
      <c r="C733" s="12"/>
      <c r="D733" s="12"/>
      <c r="E733" s="12"/>
      <c r="F733" s="12"/>
      <c r="G733" s="12"/>
      <c r="H733" s="214"/>
      <c r="I733" s="214"/>
      <c r="J733" s="214"/>
      <c r="K733" s="214"/>
      <c r="L733" s="12"/>
      <c r="M733" s="216"/>
      <c r="N733" s="216"/>
      <c r="O733" s="216"/>
      <c r="P733" s="12"/>
      <c r="Q733" s="12"/>
      <c r="R733" s="214"/>
      <c r="S733" s="12"/>
      <c r="T733" s="12"/>
      <c r="U733" s="704"/>
    </row>
    <row r="734" spans="2:21" ht="12.75" customHeight="1" x14ac:dyDescent="0.25">
      <c r="B734" s="12"/>
      <c r="C734" s="12"/>
      <c r="D734" s="12"/>
      <c r="E734" s="12"/>
      <c r="F734" s="12"/>
      <c r="G734" s="12"/>
      <c r="H734" s="214"/>
      <c r="I734" s="214"/>
      <c r="J734" s="214"/>
      <c r="K734" s="214"/>
      <c r="L734" s="12"/>
      <c r="M734" s="216"/>
      <c r="N734" s="216"/>
      <c r="O734" s="216"/>
      <c r="P734" s="12"/>
      <c r="Q734" s="12"/>
      <c r="R734" s="214"/>
      <c r="S734" s="12"/>
      <c r="T734" s="12"/>
      <c r="U734" s="704"/>
    </row>
    <row r="735" spans="2:21" ht="12.75" customHeight="1" x14ac:dyDescent="0.25">
      <c r="B735" s="12"/>
      <c r="C735" s="12"/>
      <c r="D735" s="12"/>
      <c r="E735" s="12"/>
      <c r="F735" s="12"/>
      <c r="G735" s="12"/>
      <c r="H735" s="214"/>
      <c r="I735" s="214"/>
      <c r="J735" s="214"/>
      <c r="K735" s="214"/>
      <c r="L735" s="12"/>
      <c r="M735" s="216"/>
      <c r="N735" s="216"/>
      <c r="O735" s="216"/>
      <c r="P735" s="12"/>
      <c r="Q735" s="12"/>
      <c r="R735" s="214"/>
      <c r="S735" s="12"/>
      <c r="T735" s="12"/>
      <c r="U735" s="704"/>
    </row>
    <row r="736" spans="2:21" ht="12.75" customHeight="1" x14ac:dyDescent="0.25">
      <c r="B736" s="12"/>
      <c r="C736" s="12"/>
      <c r="D736" s="12"/>
      <c r="E736" s="12"/>
      <c r="F736" s="12"/>
      <c r="G736" s="12"/>
      <c r="H736" s="214"/>
      <c r="I736" s="214"/>
      <c r="J736" s="214"/>
      <c r="K736" s="214"/>
      <c r="L736" s="12"/>
      <c r="M736" s="216"/>
      <c r="N736" s="216"/>
      <c r="O736" s="216"/>
      <c r="P736" s="12"/>
      <c r="Q736" s="12"/>
      <c r="R736" s="214"/>
      <c r="S736" s="12"/>
      <c r="T736" s="12"/>
      <c r="U736" s="704"/>
    </row>
    <row r="737" spans="2:21" ht="12.75" customHeight="1" x14ac:dyDescent="0.25">
      <c r="B737" s="12"/>
      <c r="C737" s="12"/>
      <c r="D737" s="12"/>
      <c r="E737" s="12"/>
      <c r="F737" s="12"/>
      <c r="G737" s="12"/>
      <c r="H737" s="214"/>
      <c r="I737" s="214"/>
      <c r="J737" s="214"/>
      <c r="K737" s="214"/>
      <c r="L737" s="12"/>
      <c r="M737" s="216"/>
      <c r="N737" s="216"/>
      <c r="O737" s="216"/>
      <c r="P737" s="12"/>
      <c r="Q737" s="12"/>
      <c r="R737" s="214"/>
      <c r="S737" s="12"/>
      <c r="T737" s="12"/>
      <c r="U737" s="704"/>
    </row>
    <row r="738" spans="2:21" ht="12.75" customHeight="1" x14ac:dyDescent="0.25">
      <c r="B738" s="12"/>
      <c r="C738" s="12"/>
      <c r="D738" s="12"/>
      <c r="E738" s="12"/>
      <c r="F738" s="12"/>
      <c r="G738" s="12"/>
      <c r="H738" s="214"/>
      <c r="I738" s="214"/>
      <c r="J738" s="214"/>
      <c r="K738" s="214"/>
      <c r="L738" s="12"/>
      <c r="M738" s="216"/>
      <c r="N738" s="216"/>
      <c r="O738" s="216"/>
      <c r="P738" s="12"/>
      <c r="Q738" s="12"/>
      <c r="R738" s="214"/>
      <c r="S738" s="12"/>
      <c r="T738" s="12"/>
      <c r="U738" s="704"/>
    </row>
    <row r="739" spans="2:21" ht="12.75" customHeight="1" x14ac:dyDescent="0.25">
      <c r="B739" s="12"/>
      <c r="C739" s="12"/>
      <c r="D739" s="12"/>
      <c r="E739" s="12"/>
      <c r="F739" s="12"/>
      <c r="G739" s="12"/>
      <c r="H739" s="214"/>
      <c r="I739" s="214"/>
      <c r="J739" s="214"/>
      <c r="K739" s="214"/>
      <c r="L739" s="12"/>
      <c r="M739" s="216"/>
      <c r="N739" s="216"/>
      <c r="O739" s="216"/>
      <c r="P739" s="12"/>
      <c r="Q739" s="12"/>
      <c r="R739" s="214"/>
      <c r="S739" s="12"/>
      <c r="T739" s="12"/>
      <c r="U739" s="704"/>
    </row>
    <row r="740" spans="2:21" ht="12.75" customHeight="1" x14ac:dyDescent="0.25">
      <c r="B740" s="12"/>
      <c r="C740" s="12"/>
      <c r="D740" s="12"/>
      <c r="E740" s="12"/>
      <c r="F740" s="12"/>
      <c r="G740" s="12"/>
      <c r="H740" s="214"/>
      <c r="I740" s="214"/>
      <c r="J740" s="214"/>
      <c r="K740" s="214"/>
      <c r="L740" s="12"/>
      <c r="M740" s="216"/>
      <c r="N740" s="216"/>
      <c r="O740" s="216"/>
      <c r="P740" s="12"/>
      <c r="Q740" s="12"/>
      <c r="R740" s="214"/>
      <c r="S740" s="12"/>
      <c r="T740" s="12"/>
      <c r="U740" s="704"/>
    </row>
    <row r="741" spans="2:21" ht="12.75" customHeight="1" x14ac:dyDescent="0.25">
      <c r="B741" s="12"/>
      <c r="C741" s="12"/>
      <c r="D741" s="12"/>
      <c r="E741" s="12"/>
      <c r="F741" s="12"/>
      <c r="G741" s="12"/>
      <c r="H741" s="214"/>
      <c r="I741" s="214"/>
      <c r="J741" s="214"/>
      <c r="K741" s="214"/>
      <c r="L741" s="12"/>
      <c r="M741" s="216"/>
      <c r="N741" s="216"/>
      <c r="O741" s="216"/>
      <c r="P741" s="12"/>
      <c r="Q741" s="12"/>
      <c r="R741" s="214"/>
      <c r="S741" s="12"/>
      <c r="T741" s="12"/>
      <c r="U741" s="704"/>
    </row>
    <row r="742" spans="2:21" ht="12.75" customHeight="1" x14ac:dyDescent="0.25">
      <c r="B742" s="12"/>
      <c r="C742" s="12"/>
      <c r="D742" s="12"/>
      <c r="E742" s="12"/>
      <c r="F742" s="12"/>
      <c r="G742" s="12"/>
      <c r="H742" s="214"/>
      <c r="I742" s="214"/>
      <c r="J742" s="214"/>
      <c r="K742" s="214"/>
      <c r="L742" s="12"/>
      <c r="M742" s="216"/>
      <c r="N742" s="216"/>
      <c r="O742" s="216"/>
      <c r="P742" s="12"/>
      <c r="Q742" s="12"/>
      <c r="R742" s="214"/>
      <c r="S742" s="12"/>
      <c r="T742" s="12"/>
      <c r="U742" s="704"/>
    </row>
    <row r="743" spans="2:21" ht="12.75" customHeight="1" x14ac:dyDescent="0.25">
      <c r="B743" s="12"/>
      <c r="C743" s="12"/>
      <c r="D743" s="12"/>
      <c r="E743" s="12"/>
      <c r="F743" s="12"/>
      <c r="G743" s="12"/>
      <c r="H743" s="214"/>
      <c r="I743" s="214"/>
      <c r="J743" s="214"/>
      <c r="K743" s="214"/>
      <c r="L743" s="12"/>
      <c r="M743" s="216"/>
      <c r="N743" s="216"/>
      <c r="O743" s="216"/>
      <c r="P743" s="12"/>
      <c r="Q743" s="12"/>
      <c r="R743" s="214"/>
      <c r="S743" s="12"/>
      <c r="T743" s="12"/>
      <c r="U743" s="704"/>
    </row>
    <row r="744" spans="2:21" ht="12.75" customHeight="1" x14ac:dyDescent="0.25">
      <c r="B744" s="12"/>
      <c r="C744" s="12"/>
      <c r="D744" s="12"/>
      <c r="E744" s="12"/>
      <c r="F744" s="12"/>
      <c r="G744" s="12"/>
      <c r="H744" s="214"/>
      <c r="I744" s="214"/>
      <c r="J744" s="214"/>
      <c r="K744" s="214"/>
      <c r="L744" s="12"/>
      <c r="M744" s="216"/>
      <c r="N744" s="216"/>
      <c r="O744" s="216"/>
      <c r="P744" s="12"/>
      <c r="Q744" s="12"/>
      <c r="R744" s="214"/>
      <c r="S744" s="12"/>
      <c r="T744" s="12"/>
      <c r="U744" s="704"/>
    </row>
    <row r="745" spans="2:21" ht="12.75" customHeight="1" x14ac:dyDescent="0.25">
      <c r="B745" s="12"/>
      <c r="C745" s="12"/>
      <c r="D745" s="12"/>
      <c r="E745" s="12"/>
      <c r="F745" s="12"/>
      <c r="G745" s="12"/>
      <c r="H745" s="214"/>
      <c r="I745" s="214"/>
      <c r="J745" s="214"/>
      <c r="K745" s="214"/>
      <c r="L745" s="12"/>
      <c r="M745" s="216"/>
      <c r="N745" s="216"/>
      <c r="O745" s="216"/>
      <c r="P745" s="12"/>
      <c r="Q745" s="12"/>
      <c r="R745" s="214"/>
      <c r="S745" s="12"/>
      <c r="T745" s="12"/>
      <c r="U745" s="704"/>
    </row>
    <row r="746" spans="2:21" ht="12.75" customHeight="1" x14ac:dyDescent="0.25">
      <c r="B746" s="12"/>
      <c r="C746" s="12"/>
      <c r="D746" s="12"/>
      <c r="E746" s="12"/>
      <c r="F746" s="12"/>
      <c r="G746" s="12"/>
      <c r="H746" s="214"/>
      <c r="I746" s="214"/>
      <c r="J746" s="214"/>
      <c r="K746" s="214"/>
      <c r="L746" s="12"/>
      <c r="M746" s="216"/>
      <c r="N746" s="216"/>
      <c r="O746" s="216"/>
      <c r="P746" s="12"/>
      <c r="Q746" s="12"/>
      <c r="R746" s="214"/>
      <c r="S746" s="12"/>
      <c r="T746" s="12"/>
      <c r="U746" s="704"/>
    </row>
    <row r="747" spans="2:21" ht="12.75" customHeight="1" x14ac:dyDescent="0.25">
      <c r="B747" s="12"/>
      <c r="C747" s="12"/>
      <c r="D747" s="12"/>
      <c r="E747" s="12"/>
      <c r="F747" s="12"/>
      <c r="G747" s="12"/>
      <c r="H747" s="214"/>
      <c r="I747" s="214"/>
      <c r="J747" s="214"/>
      <c r="K747" s="214"/>
      <c r="L747" s="12"/>
      <c r="M747" s="216"/>
      <c r="N747" s="216"/>
      <c r="O747" s="216"/>
      <c r="P747" s="12"/>
      <c r="Q747" s="12"/>
      <c r="R747" s="214"/>
      <c r="S747" s="12"/>
      <c r="T747" s="12"/>
      <c r="U747" s="704"/>
    </row>
    <row r="748" spans="2:21" ht="12.75" customHeight="1" x14ac:dyDescent="0.25">
      <c r="B748" s="12"/>
      <c r="C748" s="12"/>
      <c r="D748" s="12"/>
      <c r="E748" s="12"/>
      <c r="F748" s="12"/>
      <c r="G748" s="12"/>
      <c r="H748" s="214"/>
      <c r="I748" s="214"/>
      <c r="J748" s="214"/>
      <c r="K748" s="214"/>
      <c r="L748" s="12"/>
      <c r="M748" s="216"/>
      <c r="N748" s="216"/>
      <c r="O748" s="216"/>
      <c r="P748" s="12"/>
      <c r="Q748" s="12"/>
      <c r="R748" s="214"/>
      <c r="S748" s="12"/>
      <c r="T748" s="12"/>
      <c r="U748" s="704"/>
    </row>
    <row r="749" spans="2:21" ht="12.75" customHeight="1" x14ac:dyDescent="0.25">
      <c r="B749" s="12"/>
      <c r="C749" s="12"/>
      <c r="D749" s="12"/>
      <c r="E749" s="12"/>
      <c r="F749" s="12"/>
      <c r="G749" s="12"/>
      <c r="H749" s="214"/>
      <c r="I749" s="214"/>
      <c r="J749" s="214"/>
      <c r="K749" s="214"/>
      <c r="L749" s="12"/>
      <c r="M749" s="216"/>
      <c r="N749" s="216"/>
      <c r="O749" s="216"/>
      <c r="P749" s="12"/>
      <c r="Q749" s="12"/>
      <c r="R749" s="214"/>
      <c r="S749" s="12"/>
      <c r="T749" s="12"/>
      <c r="U749" s="704"/>
    </row>
    <row r="750" spans="2:21" ht="12.75" customHeight="1" x14ac:dyDescent="0.25">
      <c r="B750" s="12"/>
      <c r="C750" s="12"/>
      <c r="D750" s="12"/>
      <c r="E750" s="12"/>
      <c r="F750" s="12"/>
      <c r="G750" s="12"/>
      <c r="H750" s="214"/>
      <c r="I750" s="214"/>
      <c r="J750" s="214"/>
      <c r="K750" s="214"/>
      <c r="L750" s="12"/>
      <c r="M750" s="216"/>
      <c r="N750" s="216"/>
      <c r="O750" s="216"/>
      <c r="P750" s="12"/>
      <c r="Q750" s="12"/>
      <c r="R750" s="214"/>
      <c r="S750" s="12"/>
      <c r="T750" s="12"/>
      <c r="U750" s="704"/>
    </row>
    <row r="751" spans="2:21" ht="12.75" customHeight="1" x14ac:dyDescent="0.25">
      <c r="B751" s="12"/>
      <c r="C751" s="12"/>
      <c r="D751" s="12"/>
      <c r="E751" s="12"/>
      <c r="F751" s="12"/>
      <c r="G751" s="12"/>
      <c r="H751" s="214"/>
      <c r="I751" s="214"/>
      <c r="J751" s="214"/>
      <c r="K751" s="214"/>
      <c r="L751" s="12"/>
      <c r="M751" s="216"/>
      <c r="N751" s="216"/>
      <c r="O751" s="216"/>
      <c r="P751" s="12"/>
      <c r="Q751" s="12"/>
      <c r="R751" s="214"/>
      <c r="S751" s="12"/>
      <c r="T751" s="12"/>
      <c r="U751" s="704"/>
    </row>
    <row r="752" spans="2:21" ht="12.75" customHeight="1" x14ac:dyDescent="0.25">
      <c r="B752" s="12"/>
      <c r="C752" s="12"/>
      <c r="D752" s="12"/>
      <c r="E752" s="12"/>
      <c r="F752" s="12"/>
      <c r="G752" s="12"/>
      <c r="H752" s="214"/>
      <c r="I752" s="214"/>
      <c r="J752" s="214"/>
      <c r="K752" s="214"/>
      <c r="L752" s="12"/>
      <c r="M752" s="216"/>
      <c r="N752" s="216"/>
      <c r="O752" s="216"/>
      <c r="P752" s="12"/>
      <c r="Q752" s="12"/>
      <c r="R752" s="214"/>
      <c r="S752" s="12"/>
      <c r="T752" s="12"/>
      <c r="U752" s="704"/>
    </row>
    <row r="753" spans="2:21" ht="12.75" customHeight="1" x14ac:dyDescent="0.25">
      <c r="B753" s="12"/>
      <c r="C753" s="12"/>
      <c r="D753" s="12"/>
      <c r="E753" s="12"/>
      <c r="F753" s="12"/>
      <c r="G753" s="12"/>
      <c r="H753" s="214"/>
      <c r="I753" s="214"/>
      <c r="J753" s="214"/>
      <c r="K753" s="214"/>
      <c r="L753" s="12"/>
      <c r="M753" s="216"/>
      <c r="N753" s="216"/>
      <c r="O753" s="216"/>
      <c r="P753" s="12"/>
      <c r="Q753" s="12"/>
      <c r="R753" s="214"/>
      <c r="S753" s="12"/>
      <c r="T753" s="12"/>
      <c r="U753" s="704"/>
    </row>
    <row r="754" spans="2:21" ht="12.75" customHeight="1" x14ac:dyDescent="0.25">
      <c r="B754" s="12"/>
      <c r="C754" s="12"/>
      <c r="D754" s="12"/>
      <c r="E754" s="12"/>
      <c r="F754" s="12"/>
      <c r="G754" s="12"/>
      <c r="H754" s="214"/>
      <c r="I754" s="214"/>
      <c r="J754" s="214"/>
      <c r="K754" s="214"/>
      <c r="L754" s="12"/>
      <c r="M754" s="216"/>
      <c r="N754" s="216"/>
      <c r="O754" s="216"/>
      <c r="P754" s="12"/>
      <c r="Q754" s="12"/>
      <c r="R754" s="214"/>
      <c r="S754" s="12"/>
      <c r="T754" s="12"/>
      <c r="U754" s="704"/>
    </row>
    <row r="755" spans="2:21" ht="12.75" customHeight="1" x14ac:dyDescent="0.25">
      <c r="B755" s="12"/>
      <c r="C755" s="12"/>
      <c r="D755" s="12"/>
      <c r="E755" s="12"/>
      <c r="F755" s="12"/>
      <c r="G755" s="12"/>
      <c r="H755" s="214"/>
      <c r="I755" s="214"/>
      <c r="J755" s="214"/>
      <c r="K755" s="214"/>
      <c r="L755" s="12"/>
      <c r="M755" s="216"/>
      <c r="N755" s="216"/>
      <c r="O755" s="216"/>
      <c r="P755" s="12"/>
      <c r="Q755" s="12"/>
      <c r="R755" s="214"/>
      <c r="S755" s="12"/>
      <c r="T755" s="12"/>
      <c r="U755" s="704"/>
    </row>
    <row r="756" spans="2:21" ht="12.75" customHeight="1" x14ac:dyDescent="0.25">
      <c r="B756" s="12"/>
      <c r="C756" s="12"/>
      <c r="D756" s="12"/>
      <c r="E756" s="12"/>
      <c r="F756" s="12"/>
      <c r="G756" s="12"/>
      <c r="H756" s="214"/>
      <c r="I756" s="214"/>
      <c r="J756" s="214"/>
      <c r="K756" s="214"/>
      <c r="L756" s="12"/>
      <c r="M756" s="216"/>
      <c r="N756" s="216"/>
      <c r="O756" s="216"/>
      <c r="P756" s="12"/>
      <c r="Q756" s="12"/>
      <c r="R756" s="214"/>
      <c r="S756" s="12"/>
      <c r="T756" s="12"/>
      <c r="U756" s="704"/>
    </row>
    <row r="757" spans="2:21" ht="12.75" customHeight="1" x14ac:dyDescent="0.25">
      <c r="B757" s="12"/>
      <c r="C757" s="12"/>
      <c r="D757" s="12"/>
      <c r="E757" s="12"/>
      <c r="F757" s="12"/>
      <c r="G757" s="12"/>
      <c r="H757" s="214"/>
      <c r="I757" s="214"/>
      <c r="J757" s="214"/>
      <c r="K757" s="214"/>
      <c r="L757" s="12"/>
      <c r="M757" s="216"/>
      <c r="N757" s="216"/>
      <c r="O757" s="216"/>
      <c r="P757" s="12"/>
      <c r="Q757" s="12"/>
      <c r="R757" s="214"/>
      <c r="S757" s="12"/>
      <c r="T757" s="12"/>
      <c r="U757" s="704"/>
    </row>
    <row r="758" spans="2:21" ht="12.75" customHeight="1" x14ac:dyDescent="0.25">
      <c r="B758" s="12"/>
      <c r="C758" s="12"/>
      <c r="D758" s="12"/>
      <c r="E758" s="12"/>
      <c r="F758" s="12"/>
      <c r="G758" s="12"/>
      <c r="H758" s="214"/>
      <c r="I758" s="214"/>
      <c r="J758" s="214"/>
      <c r="K758" s="214"/>
      <c r="L758" s="12"/>
      <c r="M758" s="216"/>
      <c r="N758" s="216"/>
      <c r="O758" s="216"/>
      <c r="P758" s="12"/>
      <c r="Q758" s="12"/>
      <c r="R758" s="214"/>
      <c r="S758" s="12"/>
      <c r="T758" s="12"/>
      <c r="U758" s="704"/>
    </row>
    <row r="759" spans="2:21" ht="12.75" customHeight="1" x14ac:dyDescent="0.25">
      <c r="B759" s="12"/>
      <c r="C759" s="12"/>
      <c r="D759" s="12"/>
      <c r="E759" s="12"/>
      <c r="F759" s="12"/>
      <c r="G759" s="12"/>
      <c r="H759" s="214"/>
      <c r="I759" s="214"/>
      <c r="J759" s="214"/>
      <c r="K759" s="214"/>
      <c r="L759" s="12"/>
      <c r="M759" s="216"/>
      <c r="N759" s="216"/>
      <c r="O759" s="216"/>
      <c r="P759" s="12"/>
      <c r="Q759" s="12"/>
      <c r="R759" s="214"/>
      <c r="S759" s="12"/>
      <c r="T759" s="12"/>
      <c r="U759" s="704"/>
    </row>
    <row r="760" spans="2:21" ht="12.75" customHeight="1" x14ac:dyDescent="0.25">
      <c r="B760" s="12"/>
      <c r="C760" s="12"/>
      <c r="D760" s="12"/>
      <c r="E760" s="12"/>
      <c r="F760" s="12"/>
      <c r="G760" s="12"/>
      <c r="H760" s="214"/>
      <c r="I760" s="214"/>
      <c r="J760" s="214"/>
      <c r="K760" s="214"/>
      <c r="L760" s="12"/>
      <c r="M760" s="216"/>
      <c r="N760" s="216"/>
      <c r="O760" s="216"/>
      <c r="P760" s="12"/>
      <c r="Q760" s="12"/>
      <c r="R760" s="214"/>
      <c r="S760" s="12"/>
      <c r="T760" s="12"/>
      <c r="U760" s="704"/>
    </row>
    <row r="761" spans="2:21" ht="12.75" customHeight="1" x14ac:dyDescent="0.25">
      <c r="B761" s="12"/>
      <c r="C761" s="12"/>
      <c r="D761" s="12"/>
      <c r="E761" s="12"/>
      <c r="F761" s="12"/>
      <c r="G761" s="12"/>
      <c r="H761" s="214"/>
      <c r="I761" s="214"/>
      <c r="J761" s="214"/>
      <c r="K761" s="214"/>
      <c r="L761" s="12"/>
      <c r="M761" s="216"/>
      <c r="N761" s="216"/>
      <c r="O761" s="216"/>
      <c r="P761" s="12"/>
      <c r="Q761" s="12"/>
      <c r="R761" s="214"/>
      <c r="S761" s="12"/>
      <c r="T761" s="12"/>
      <c r="U761" s="704"/>
    </row>
    <row r="762" spans="2:21" ht="12.75" customHeight="1" x14ac:dyDescent="0.25">
      <c r="B762" s="12"/>
      <c r="C762" s="12"/>
      <c r="D762" s="12"/>
      <c r="E762" s="12"/>
      <c r="F762" s="12"/>
      <c r="G762" s="12"/>
      <c r="H762" s="214"/>
      <c r="I762" s="214"/>
      <c r="J762" s="214"/>
      <c r="K762" s="214"/>
      <c r="L762" s="12"/>
      <c r="M762" s="216"/>
      <c r="N762" s="216"/>
      <c r="O762" s="216"/>
      <c r="P762" s="12"/>
      <c r="Q762" s="12"/>
      <c r="R762" s="214"/>
      <c r="S762" s="12"/>
      <c r="T762" s="12"/>
      <c r="U762" s="704"/>
    </row>
    <row r="763" spans="2:21" ht="12.75" customHeight="1" x14ac:dyDescent="0.25">
      <c r="B763" s="12"/>
      <c r="C763" s="12"/>
      <c r="D763" s="12"/>
      <c r="E763" s="12"/>
      <c r="F763" s="12"/>
      <c r="G763" s="12"/>
      <c r="H763" s="214"/>
      <c r="I763" s="214"/>
      <c r="J763" s="214"/>
      <c r="K763" s="214"/>
      <c r="L763" s="12"/>
      <c r="M763" s="216"/>
      <c r="N763" s="216"/>
      <c r="O763" s="216"/>
      <c r="P763" s="12"/>
      <c r="Q763" s="12"/>
      <c r="R763" s="214"/>
      <c r="S763" s="12"/>
      <c r="T763" s="12"/>
      <c r="U763" s="704"/>
    </row>
    <row r="764" spans="2:21" ht="12.75" customHeight="1" x14ac:dyDescent="0.25">
      <c r="B764" s="12"/>
      <c r="C764" s="12"/>
      <c r="D764" s="12"/>
      <c r="E764" s="12"/>
      <c r="F764" s="12"/>
      <c r="G764" s="12"/>
      <c r="H764" s="214"/>
      <c r="I764" s="214"/>
      <c r="J764" s="214"/>
      <c r="K764" s="214"/>
      <c r="L764" s="12"/>
      <c r="M764" s="216"/>
      <c r="N764" s="216"/>
      <c r="O764" s="216"/>
      <c r="P764" s="12"/>
      <c r="Q764" s="12"/>
      <c r="R764" s="214"/>
      <c r="S764" s="12"/>
      <c r="T764" s="12"/>
      <c r="U764" s="704"/>
    </row>
    <row r="765" spans="2:21" ht="12.75" customHeight="1" x14ac:dyDescent="0.25">
      <c r="B765" s="12"/>
      <c r="C765" s="12"/>
      <c r="D765" s="12"/>
      <c r="E765" s="12"/>
      <c r="F765" s="12"/>
      <c r="G765" s="12"/>
      <c r="H765" s="214"/>
      <c r="I765" s="214"/>
      <c r="J765" s="214"/>
      <c r="K765" s="214"/>
      <c r="L765" s="12"/>
      <c r="M765" s="216"/>
      <c r="N765" s="216"/>
      <c r="O765" s="216"/>
      <c r="P765" s="12"/>
      <c r="Q765" s="12"/>
      <c r="R765" s="214"/>
      <c r="S765" s="12"/>
      <c r="T765" s="12"/>
      <c r="U765" s="704"/>
    </row>
    <row r="766" spans="2:21" ht="12.75" customHeight="1" x14ac:dyDescent="0.25">
      <c r="B766" s="12"/>
      <c r="C766" s="12"/>
      <c r="D766" s="12"/>
      <c r="E766" s="12"/>
      <c r="F766" s="12"/>
      <c r="G766" s="12"/>
      <c r="H766" s="214"/>
      <c r="I766" s="214"/>
      <c r="J766" s="214"/>
      <c r="K766" s="214"/>
      <c r="L766" s="12"/>
      <c r="M766" s="216"/>
      <c r="N766" s="216"/>
      <c r="O766" s="216"/>
      <c r="P766" s="12"/>
      <c r="Q766" s="12"/>
      <c r="R766" s="214"/>
      <c r="S766" s="12"/>
      <c r="T766" s="12"/>
      <c r="U766" s="704"/>
    </row>
    <row r="767" spans="2:21" ht="12.75" customHeight="1" x14ac:dyDescent="0.25">
      <c r="B767" s="12"/>
      <c r="C767" s="12"/>
      <c r="D767" s="12"/>
      <c r="E767" s="12"/>
      <c r="F767" s="12"/>
      <c r="G767" s="12"/>
      <c r="H767" s="214"/>
      <c r="I767" s="214"/>
      <c r="J767" s="214"/>
      <c r="K767" s="214"/>
      <c r="L767" s="12"/>
      <c r="M767" s="216"/>
      <c r="N767" s="216"/>
      <c r="O767" s="216"/>
      <c r="P767" s="12"/>
      <c r="Q767" s="12"/>
      <c r="R767" s="214"/>
      <c r="S767" s="12"/>
      <c r="T767" s="12"/>
      <c r="U767" s="704"/>
    </row>
    <row r="768" spans="2:21" ht="12.75" customHeight="1" x14ac:dyDescent="0.25">
      <c r="B768" s="12"/>
      <c r="C768" s="12"/>
      <c r="D768" s="12"/>
      <c r="E768" s="12"/>
      <c r="F768" s="12"/>
      <c r="G768" s="12"/>
      <c r="H768" s="214"/>
      <c r="I768" s="214"/>
      <c r="J768" s="214"/>
      <c r="K768" s="214"/>
      <c r="L768" s="12"/>
      <c r="M768" s="216"/>
      <c r="N768" s="216"/>
      <c r="O768" s="216"/>
      <c r="P768" s="12"/>
      <c r="Q768" s="12"/>
      <c r="R768" s="214"/>
      <c r="S768" s="12"/>
      <c r="T768" s="12"/>
      <c r="U768" s="704"/>
    </row>
    <row r="769" spans="2:21" ht="12.75" customHeight="1" x14ac:dyDescent="0.25">
      <c r="B769" s="12"/>
      <c r="C769" s="12"/>
      <c r="D769" s="12"/>
      <c r="E769" s="12"/>
      <c r="F769" s="12"/>
      <c r="G769" s="12"/>
      <c r="H769" s="214"/>
      <c r="I769" s="214"/>
      <c r="J769" s="214"/>
      <c r="K769" s="214"/>
      <c r="L769" s="12"/>
      <c r="M769" s="216"/>
      <c r="N769" s="216"/>
      <c r="O769" s="216"/>
      <c r="P769" s="12"/>
      <c r="Q769" s="12"/>
      <c r="R769" s="214"/>
      <c r="S769" s="12"/>
      <c r="T769" s="12"/>
      <c r="U769" s="704"/>
    </row>
    <row r="770" spans="2:21" ht="12.75" customHeight="1" x14ac:dyDescent="0.25">
      <c r="B770" s="12"/>
      <c r="C770" s="12"/>
      <c r="D770" s="12"/>
      <c r="E770" s="12"/>
      <c r="F770" s="12"/>
      <c r="G770" s="12"/>
      <c r="H770" s="214"/>
      <c r="I770" s="214"/>
      <c r="J770" s="214"/>
      <c r="K770" s="214"/>
      <c r="L770" s="12"/>
      <c r="M770" s="216"/>
      <c r="N770" s="216"/>
      <c r="O770" s="216"/>
      <c r="P770" s="12"/>
      <c r="Q770" s="12"/>
      <c r="R770" s="214"/>
      <c r="S770" s="12"/>
      <c r="T770" s="12"/>
      <c r="U770" s="704"/>
    </row>
    <row r="771" spans="2:21" ht="12.75" customHeight="1" x14ac:dyDescent="0.25">
      <c r="B771" s="12"/>
      <c r="C771" s="12"/>
      <c r="D771" s="12"/>
      <c r="E771" s="12"/>
      <c r="F771" s="12"/>
      <c r="G771" s="12"/>
      <c r="H771" s="214"/>
      <c r="I771" s="214"/>
      <c r="J771" s="214"/>
      <c r="K771" s="214"/>
      <c r="L771" s="12"/>
      <c r="M771" s="216"/>
      <c r="N771" s="216"/>
      <c r="O771" s="216"/>
      <c r="P771" s="12"/>
      <c r="Q771" s="12"/>
      <c r="R771" s="214"/>
      <c r="S771" s="12"/>
      <c r="T771" s="12"/>
      <c r="U771" s="704"/>
    </row>
    <row r="772" spans="2:21" ht="12.75" customHeight="1" x14ac:dyDescent="0.25">
      <c r="B772" s="12"/>
      <c r="C772" s="12"/>
      <c r="D772" s="12"/>
      <c r="E772" s="12"/>
      <c r="F772" s="12"/>
      <c r="G772" s="12"/>
      <c r="H772" s="214"/>
      <c r="I772" s="214"/>
      <c r="J772" s="214"/>
      <c r="K772" s="214"/>
      <c r="L772" s="12"/>
      <c r="M772" s="216"/>
      <c r="N772" s="216"/>
      <c r="O772" s="216"/>
      <c r="P772" s="12"/>
      <c r="Q772" s="12"/>
      <c r="R772" s="214"/>
      <c r="S772" s="12"/>
      <c r="T772" s="12"/>
      <c r="U772" s="704"/>
    </row>
    <row r="773" spans="2:21" ht="12.75" customHeight="1" x14ac:dyDescent="0.25">
      <c r="B773" s="12"/>
      <c r="C773" s="12"/>
      <c r="D773" s="12"/>
      <c r="E773" s="12"/>
      <c r="F773" s="12"/>
      <c r="G773" s="12"/>
      <c r="H773" s="214"/>
      <c r="I773" s="214"/>
      <c r="J773" s="214"/>
      <c r="K773" s="214"/>
      <c r="L773" s="12"/>
      <c r="M773" s="216"/>
      <c r="N773" s="216"/>
      <c r="O773" s="216"/>
      <c r="P773" s="12"/>
      <c r="Q773" s="12"/>
      <c r="R773" s="214"/>
      <c r="S773" s="12"/>
      <c r="T773" s="12"/>
      <c r="U773" s="704"/>
    </row>
    <row r="774" spans="2:21" ht="12.75" customHeight="1" x14ac:dyDescent="0.25">
      <c r="B774" s="12"/>
      <c r="C774" s="12"/>
      <c r="D774" s="12"/>
      <c r="E774" s="12"/>
      <c r="F774" s="12"/>
      <c r="G774" s="12"/>
      <c r="H774" s="214"/>
      <c r="I774" s="214"/>
      <c r="J774" s="214"/>
      <c r="K774" s="214"/>
      <c r="L774" s="12"/>
      <c r="M774" s="216"/>
      <c r="N774" s="216"/>
      <c r="O774" s="216"/>
      <c r="P774" s="12"/>
      <c r="Q774" s="12"/>
      <c r="R774" s="214"/>
      <c r="S774" s="12"/>
      <c r="T774" s="12"/>
      <c r="U774" s="704"/>
    </row>
    <row r="775" spans="2:21" ht="12.75" customHeight="1" x14ac:dyDescent="0.25">
      <c r="B775" s="12"/>
      <c r="C775" s="12"/>
      <c r="D775" s="12"/>
      <c r="E775" s="12"/>
      <c r="F775" s="12"/>
      <c r="G775" s="12"/>
      <c r="H775" s="214"/>
      <c r="I775" s="214"/>
      <c r="J775" s="214"/>
      <c r="K775" s="214"/>
      <c r="L775" s="12"/>
      <c r="M775" s="216"/>
      <c r="N775" s="216"/>
      <c r="O775" s="216"/>
      <c r="P775" s="12"/>
      <c r="Q775" s="12"/>
      <c r="R775" s="214"/>
      <c r="S775" s="12"/>
      <c r="T775" s="12"/>
      <c r="U775" s="704"/>
    </row>
    <row r="776" spans="2:21" ht="12.75" customHeight="1" x14ac:dyDescent="0.25">
      <c r="B776" s="12"/>
      <c r="C776" s="12"/>
      <c r="D776" s="12"/>
      <c r="E776" s="12"/>
      <c r="F776" s="12"/>
      <c r="G776" s="12"/>
      <c r="H776" s="214"/>
      <c r="I776" s="214"/>
      <c r="J776" s="214"/>
      <c r="K776" s="214"/>
      <c r="L776" s="12"/>
      <c r="M776" s="216"/>
      <c r="N776" s="216"/>
      <c r="O776" s="216"/>
      <c r="P776" s="12"/>
      <c r="Q776" s="12"/>
      <c r="R776" s="214"/>
      <c r="S776" s="12"/>
      <c r="T776" s="12"/>
      <c r="U776" s="704"/>
    </row>
    <row r="777" spans="2:21" ht="12.75" customHeight="1" x14ac:dyDescent="0.25">
      <c r="B777" s="12"/>
      <c r="C777" s="12"/>
      <c r="D777" s="12"/>
      <c r="E777" s="12"/>
      <c r="F777" s="12"/>
      <c r="G777" s="12"/>
      <c r="H777" s="214"/>
      <c r="I777" s="214"/>
      <c r="J777" s="214"/>
      <c r="K777" s="214"/>
      <c r="L777" s="12"/>
      <c r="M777" s="216"/>
      <c r="N777" s="216"/>
      <c r="O777" s="216"/>
      <c r="P777" s="12"/>
      <c r="Q777" s="12"/>
      <c r="R777" s="214"/>
      <c r="S777" s="12"/>
      <c r="T777" s="12"/>
      <c r="U777" s="704"/>
    </row>
    <row r="778" spans="2:21" ht="12.75" customHeight="1" x14ac:dyDescent="0.25">
      <c r="B778" s="12"/>
      <c r="C778" s="12"/>
      <c r="D778" s="12"/>
      <c r="E778" s="12"/>
      <c r="F778" s="12"/>
      <c r="G778" s="12"/>
      <c r="H778" s="214"/>
      <c r="I778" s="214"/>
      <c r="J778" s="214"/>
      <c r="K778" s="214"/>
      <c r="L778" s="12"/>
      <c r="M778" s="216"/>
      <c r="N778" s="216"/>
      <c r="O778" s="216"/>
      <c r="P778" s="12"/>
      <c r="Q778" s="12"/>
      <c r="R778" s="214"/>
      <c r="S778" s="12"/>
      <c r="T778" s="12"/>
      <c r="U778" s="704"/>
    </row>
    <row r="779" spans="2:21" ht="12.75" customHeight="1" x14ac:dyDescent="0.25">
      <c r="B779" s="12"/>
      <c r="C779" s="12"/>
      <c r="D779" s="12"/>
      <c r="E779" s="12"/>
      <c r="F779" s="12"/>
      <c r="G779" s="12"/>
      <c r="H779" s="214"/>
      <c r="I779" s="214"/>
      <c r="J779" s="214"/>
      <c r="K779" s="214"/>
      <c r="L779" s="12"/>
      <c r="M779" s="216"/>
      <c r="N779" s="216"/>
      <c r="O779" s="216"/>
      <c r="P779" s="12"/>
      <c r="Q779" s="12"/>
      <c r="R779" s="214"/>
      <c r="S779" s="12"/>
      <c r="T779" s="12"/>
      <c r="U779" s="704"/>
    </row>
    <row r="780" spans="2:21" ht="12.75" customHeight="1" x14ac:dyDescent="0.25">
      <c r="B780" s="12"/>
      <c r="C780" s="12"/>
      <c r="D780" s="12"/>
      <c r="E780" s="12"/>
      <c r="F780" s="12"/>
      <c r="G780" s="12"/>
      <c r="H780" s="214"/>
      <c r="I780" s="214"/>
      <c r="J780" s="214"/>
      <c r="K780" s="214"/>
      <c r="L780" s="12"/>
      <c r="M780" s="216"/>
      <c r="N780" s="216"/>
      <c r="O780" s="216"/>
      <c r="P780" s="12"/>
      <c r="Q780" s="12"/>
      <c r="R780" s="214"/>
      <c r="S780" s="12"/>
      <c r="T780" s="12"/>
      <c r="U780" s="704"/>
    </row>
    <row r="781" spans="2:21" ht="12.75" customHeight="1" x14ac:dyDescent="0.25">
      <c r="B781" s="12"/>
      <c r="C781" s="12"/>
      <c r="D781" s="12"/>
      <c r="E781" s="12"/>
      <c r="F781" s="12"/>
      <c r="G781" s="12"/>
      <c r="H781" s="214"/>
      <c r="I781" s="214"/>
      <c r="J781" s="214"/>
      <c r="K781" s="214"/>
      <c r="L781" s="12"/>
      <c r="M781" s="216"/>
      <c r="N781" s="216"/>
      <c r="O781" s="216"/>
      <c r="P781" s="12"/>
      <c r="Q781" s="12"/>
      <c r="R781" s="214"/>
      <c r="S781" s="12"/>
      <c r="T781" s="12"/>
      <c r="U781" s="704"/>
    </row>
    <row r="782" spans="2:21" ht="12.75" customHeight="1" x14ac:dyDescent="0.25">
      <c r="B782" s="12"/>
      <c r="C782" s="12"/>
      <c r="D782" s="12"/>
      <c r="E782" s="12"/>
      <c r="F782" s="12"/>
      <c r="G782" s="12"/>
      <c r="H782" s="214"/>
      <c r="I782" s="214"/>
      <c r="J782" s="214"/>
      <c r="K782" s="214"/>
      <c r="L782" s="12"/>
      <c r="M782" s="216"/>
      <c r="N782" s="216"/>
      <c r="O782" s="216"/>
      <c r="P782" s="12"/>
      <c r="Q782" s="12"/>
      <c r="R782" s="214"/>
      <c r="S782" s="12"/>
      <c r="T782" s="12"/>
      <c r="U782" s="704"/>
    </row>
    <row r="783" spans="2:21" ht="12.75" customHeight="1" x14ac:dyDescent="0.25">
      <c r="B783" s="12"/>
      <c r="C783" s="12"/>
      <c r="D783" s="12"/>
      <c r="E783" s="12"/>
      <c r="F783" s="12"/>
      <c r="G783" s="12"/>
      <c r="H783" s="214"/>
      <c r="I783" s="214"/>
      <c r="J783" s="214"/>
      <c r="K783" s="214"/>
      <c r="L783" s="12"/>
      <c r="M783" s="216"/>
      <c r="N783" s="216"/>
      <c r="O783" s="216"/>
      <c r="P783" s="12"/>
      <c r="Q783" s="12"/>
      <c r="R783" s="214"/>
      <c r="S783" s="12"/>
      <c r="T783" s="12"/>
      <c r="U783" s="704"/>
    </row>
    <row r="784" spans="2:21" ht="12.75" customHeight="1" x14ac:dyDescent="0.25">
      <c r="B784" s="12"/>
      <c r="C784" s="12"/>
      <c r="D784" s="12"/>
      <c r="E784" s="12"/>
      <c r="F784" s="12"/>
      <c r="G784" s="12"/>
      <c r="H784" s="214"/>
      <c r="I784" s="214"/>
      <c r="J784" s="214"/>
      <c r="K784" s="214"/>
      <c r="L784" s="12"/>
      <c r="M784" s="216"/>
      <c r="N784" s="216"/>
      <c r="O784" s="216"/>
      <c r="P784" s="12"/>
      <c r="Q784" s="12"/>
      <c r="R784" s="214"/>
      <c r="S784" s="12"/>
      <c r="T784" s="12"/>
      <c r="U784" s="704"/>
    </row>
    <row r="785" spans="2:21" ht="12.75" customHeight="1" x14ac:dyDescent="0.25">
      <c r="B785" s="12"/>
      <c r="C785" s="12"/>
      <c r="D785" s="12"/>
      <c r="E785" s="12"/>
      <c r="F785" s="12"/>
      <c r="G785" s="12"/>
      <c r="H785" s="214"/>
      <c r="I785" s="214"/>
      <c r="J785" s="214"/>
      <c r="K785" s="214"/>
      <c r="L785" s="12"/>
      <c r="M785" s="216"/>
      <c r="N785" s="216"/>
      <c r="O785" s="216"/>
      <c r="P785" s="12"/>
      <c r="Q785" s="12"/>
      <c r="R785" s="214"/>
      <c r="S785" s="12"/>
      <c r="T785" s="12"/>
      <c r="U785" s="704"/>
    </row>
    <row r="786" spans="2:21" ht="12.75" customHeight="1" x14ac:dyDescent="0.25">
      <c r="B786" s="12"/>
      <c r="C786" s="12"/>
      <c r="D786" s="12"/>
      <c r="E786" s="12"/>
      <c r="F786" s="12"/>
      <c r="G786" s="12"/>
      <c r="H786" s="214"/>
      <c r="I786" s="214"/>
      <c r="J786" s="214"/>
      <c r="K786" s="214"/>
      <c r="L786" s="12"/>
      <c r="M786" s="216"/>
      <c r="N786" s="216"/>
      <c r="O786" s="216"/>
      <c r="P786" s="12"/>
      <c r="Q786" s="12"/>
      <c r="R786" s="214"/>
      <c r="S786" s="12"/>
      <c r="T786" s="12"/>
      <c r="U786" s="704"/>
    </row>
    <row r="787" spans="2:21" ht="12.75" customHeight="1" x14ac:dyDescent="0.25">
      <c r="B787" s="12"/>
      <c r="C787" s="12"/>
      <c r="D787" s="12"/>
      <c r="E787" s="12"/>
      <c r="F787" s="12"/>
      <c r="G787" s="12"/>
      <c r="H787" s="214"/>
      <c r="I787" s="214"/>
      <c r="J787" s="214"/>
      <c r="K787" s="214"/>
      <c r="L787" s="12"/>
      <c r="M787" s="216"/>
      <c r="N787" s="216"/>
      <c r="O787" s="216"/>
      <c r="P787" s="12"/>
      <c r="Q787" s="12"/>
      <c r="R787" s="214"/>
      <c r="S787" s="12"/>
      <c r="T787" s="12"/>
      <c r="U787" s="704"/>
    </row>
    <row r="788" spans="2:21" ht="12.75" customHeight="1" x14ac:dyDescent="0.25">
      <c r="B788" s="12"/>
      <c r="C788" s="12"/>
      <c r="D788" s="12"/>
      <c r="E788" s="12"/>
      <c r="F788" s="12"/>
      <c r="G788" s="12"/>
      <c r="H788" s="214"/>
      <c r="I788" s="214"/>
      <c r="J788" s="214"/>
      <c r="K788" s="214"/>
      <c r="L788" s="12"/>
      <c r="M788" s="216"/>
      <c r="N788" s="216"/>
      <c r="O788" s="216"/>
      <c r="P788" s="12"/>
      <c r="Q788" s="12"/>
      <c r="R788" s="214"/>
      <c r="S788" s="12"/>
      <c r="T788" s="12"/>
      <c r="U788" s="704"/>
    </row>
    <row r="789" spans="2:21" ht="12.75" customHeight="1" x14ac:dyDescent="0.25">
      <c r="B789" s="12"/>
      <c r="C789" s="12"/>
      <c r="D789" s="12"/>
      <c r="E789" s="12"/>
      <c r="F789" s="12"/>
      <c r="G789" s="12"/>
      <c r="H789" s="214"/>
      <c r="I789" s="214"/>
      <c r="J789" s="214"/>
      <c r="K789" s="214"/>
      <c r="L789" s="12"/>
      <c r="M789" s="216"/>
      <c r="N789" s="216"/>
      <c r="O789" s="216"/>
      <c r="P789" s="12"/>
      <c r="Q789" s="12"/>
      <c r="R789" s="214"/>
      <c r="S789" s="12"/>
      <c r="T789" s="12"/>
      <c r="U789" s="704"/>
    </row>
    <row r="790" spans="2:21" ht="12.75" customHeight="1" x14ac:dyDescent="0.25">
      <c r="B790" s="12"/>
      <c r="C790" s="12"/>
      <c r="D790" s="12"/>
      <c r="E790" s="12"/>
      <c r="F790" s="12"/>
      <c r="G790" s="12"/>
      <c r="H790" s="214"/>
      <c r="I790" s="214"/>
      <c r="J790" s="214"/>
      <c r="K790" s="214"/>
      <c r="L790" s="12"/>
      <c r="M790" s="216"/>
      <c r="N790" s="216"/>
      <c r="O790" s="216"/>
      <c r="P790" s="12"/>
      <c r="Q790" s="12"/>
      <c r="R790" s="214"/>
      <c r="S790" s="12"/>
      <c r="T790" s="12"/>
      <c r="U790" s="704"/>
    </row>
    <row r="791" spans="2:21" ht="12.75" customHeight="1" x14ac:dyDescent="0.25">
      <c r="B791" s="12"/>
      <c r="C791" s="12"/>
      <c r="D791" s="12"/>
      <c r="E791" s="12"/>
      <c r="F791" s="12"/>
      <c r="G791" s="12"/>
      <c r="H791" s="214"/>
      <c r="I791" s="214"/>
      <c r="J791" s="214"/>
      <c r="K791" s="214"/>
      <c r="L791" s="12"/>
      <c r="M791" s="216"/>
      <c r="N791" s="216"/>
      <c r="O791" s="216"/>
      <c r="P791" s="12"/>
      <c r="Q791" s="12"/>
      <c r="R791" s="214"/>
      <c r="S791" s="12"/>
      <c r="T791" s="12"/>
      <c r="U791" s="704"/>
    </row>
    <row r="792" spans="2:21" ht="12.75" customHeight="1" x14ac:dyDescent="0.25">
      <c r="B792" s="12"/>
      <c r="C792" s="12"/>
      <c r="D792" s="12"/>
      <c r="E792" s="12"/>
      <c r="F792" s="12"/>
      <c r="G792" s="12"/>
      <c r="H792" s="214"/>
      <c r="I792" s="214"/>
      <c r="J792" s="214"/>
      <c r="K792" s="214"/>
      <c r="L792" s="12"/>
      <c r="M792" s="216"/>
      <c r="N792" s="216"/>
      <c r="O792" s="216"/>
      <c r="P792" s="12"/>
      <c r="Q792" s="12"/>
      <c r="R792" s="214"/>
      <c r="S792" s="12"/>
      <c r="T792" s="12"/>
      <c r="U792" s="704"/>
    </row>
    <row r="793" spans="2:21" ht="12.75" customHeight="1" x14ac:dyDescent="0.25">
      <c r="B793" s="12"/>
      <c r="C793" s="12"/>
      <c r="D793" s="12"/>
      <c r="E793" s="12"/>
      <c r="F793" s="12"/>
      <c r="G793" s="12"/>
      <c r="H793" s="214"/>
      <c r="I793" s="214"/>
      <c r="J793" s="214"/>
      <c r="K793" s="214"/>
      <c r="L793" s="12"/>
      <c r="M793" s="216"/>
      <c r="N793" s="216"/>
      <c r="O793" s="216"/>
      <c r="P793" s="12"/>
      <c r="Q793" s="12"/>
      <c r="R793" s="214"/>
      <c r="S793" s="12"/>
      <c r="T793" s="12"/>
      <c r="U793" s="704"/>
    </row>
    <row r="794" spans="2:21" ht="12.75" customHeight="1" x14ac:dyDescent="0.25">
      <c r="B794" s="12"/>
      <c r="C794" s="12"/>
      <c r="D794" s="12"/>
      <c r="E794" s="12"/>
      <c r="F794" s="12"/>
      <c r="G794" s="12"/>
      <c r="H794" s="214"/>
      <c r="I794" s="214"/>
      <c r="J794" s="214"/>
      <c r="K794" s="214"/>
      <c r="L794" s="12"/>
      <c r="M794" s="216"/>
      <c r="N794" s="216"/>
      <c r="O794" s="216"/>
      <c r="P794" s="12"/>
      <c r="Q794" s="12"/>
      <c r="R794" s="214"/>
      <c r="S794" s="12"/>
      <c r="T794" s="12"/>
      <c r="U794" s="704"/>
    </row>
    <row r="795" spans="2:21" ht="12.75" customHeight="1" x14ac:dyDescent="0.25">
      <c r="B795" s="12"/>
      <c r="C795" s="12"/>
      <c r="D795" s="12"/>
      <c r="E795" s="12"/>
      <c r="F795" s="12"/>
      <c r="G795" s="12"/>
      <c r="H795" s="214"/>
      <c r="I795" s="214"/>
      <c r="J795" s="214"/>
      <c r="K795" s="214"/>
      <c r="L795" s="12"/>
      <c r="M795" s="216"/>
      <c r="N795" s="216"/>
      <c r="O795" s="216"/>
      <c r="P795" s="12"/>
      <c r="Q795" s="12"/>
      <c r="R795" s="214"/>
      <c r="S795" s="12"/>
      <c r="T795" s="12"/>
      <c r="U795" s="704"/>
    </row>
    <row r="796" spans="2:21" ht="12.75" customHeight="1" x14ac:dyDescent="0.25">
      <c r="B796" s="12"/>
      <c r="C796" s="12"/>
      <c r="D796" s="12"/>
      <c r="E796" s="12"/>
      <c r="F796" s="12"/>
      <c r="G796" s="12"/>
      <c r="H796" s="214"/>
      <c r="I796" s="214"/>
      <c r="J796" s="214"/>
      <c r="K796" s="214"/>
      <c r="L796" s="12"/>
      <c r="M796" s="216"/>
      <c r="N796" s="216"/>
      <c r="O796" s="216"/>
      <c r="P796" s="12"/>
      <c r="Q796" s="12"/>
      <c r="R796" s="214"/>
      <c r="S796" s="12"/>
      <c r="T796" s="12"/>
      <c r="U796" s="704"/>
    </row>
    <row r="797" spans="2:21" ht="12.75" customHeight="1" x14ac:dyDescent="0.25">
      <c r="B797" s="12"/>
      <c r="C797" s="12"/>
      <c r="D797" s="12"/>
      <c r="E797" s="12"/>
      <c r="F797" s="12"/>
      <c r="G797" s="12"/>
      <c r="H797" s="214"/>
      <c r="I797" s="214"/>
      <c r="J797" s="214"/>
      <c r="K797" s="214"/>
      <c r="L797" s="12"/>
      <c r="M797" s="216"/>
      <c r="N797" s="216"/>
      <c r="O797" s="216"/>
      <c r="P797" s="12"/>
      <c r="Q797" s="12"/>
      <c r="R797" s="214"/>
      <c r="S797" s="12"/>
      <c r="T797" s="12"/>
      <c r="U797" s="704"/>
    </row>
    <row r="798" spans="2:21" ht="12.75" customHeight="1" x14ac:dyDescent="0.25">
      <c r="B798" s="12"/>
      <c r="C798" s="12"/>
      <c r="D798" s="12"/>
      <c r="E798" s="12"/>
      <c r="F798" s="12"/>
      <c r="G798" s="12"/>
      <c r="H798" s="214"/>
      <c r="I798" s="214"/>
      <c r="J798" s="214"/>
      <c r="K798" s="214"/>
      <c r="L798" s="12"/>
      <c r="M798" s="216"/>
      <c r="N798" s="216"/>
      <c r="O798" s="216"/>
      <c r="P798" s="12"/>
      <c r="Q798" s="12"/>
      <c r="R798" s="214"/>
      <c r="S798" s="12"/>
      <c r="T798" s="12"/>
      <c r="U798" s="704"/>
    </row>
    <row r="799" spans="2:21" ht="12.75" customHeight="1" x14ac:dyDescent="0.25">
      <c r="B799" s="12"/>
      <c r="C799" s="12"/>
      <c r="D799" s="12"/>
      <c r="E799" s="12"/>
      <c r="F799" s="12"/>
      <c r="G799" s="12"/>
      <c r="H799" s="214"/>
      <c r="I799" s="214"/>
      <c r="J799" s="214"/>
      <c r="K799" s="214"/>
      <c r="L799" s="12"/>
      <c r="M799" s="216"/>
      <c r="N799" s="216"/>
      <c r="O799" s="216"/>
      <c r="P799" s="12"/>
      <c r="Q799" s="12"/>
      <c r="R799" s="214"/>
      <c r="S799" s="12"/>
      <c r="T799" s="12"/>
      <c r="U799" s="704"/>
    </row>
    <row r="800" spans="2:21" ht="12.75" customHeight="1" x14ac:dyDescent="0.25">
      <c r="B800" s="12"/>
      <c r="C800" s="12"/>
      <c r="D800" s="12"/>
      <c r="E800" s="12"/>
      <c r="F800" s="12"/>
      <c r="G800" s="12"/>
      <c r="H800" s="214"/>
      <c r="I800" s="214"/>
      <c r="J800" s="214"/>
      <c r="K800" s="214"/>
      <c r="L800" s="12"/>
      <c r="M800" s="216"/>
      <c r="N800" s="216"/>
      <c r="O800" s="216"/>
      <c r="P800" s="12"/>
      <c r="Q800" s="12"/>
      <c r="R800" s="214"/>
      <c r="S800" s="12"/>
      <c r="T800" s="12"/>
      <c r="U800" s="704"/>
    </row>
    <row r="801" spans="2:21" ht="12.75" customHeight="1" x14ac:dyDescent="0.25">
      <c r="B801" s="12"/>
      <c r="C801" s="12"/>
      <c r="D801" s="12"/>
      <c r="E801" s="12"/>
      <c r="F801" s="12"/>
      <c r="G801" s="12"/>
      <c r="H801" s="214"/>
      <c r="I801" s="214"/>
      <c r="J801" s="214"/>
      <c r="K801" s="214"/>
      <c r="L801" s="12"/>
      <c r="M801" s="216"/>
      <c r="N801" s="216"/>
      <c r="O801" s="216"/>
      <c r="P801" s="12"/>
      <c r="Q801" s="12"/>
      <c r="R801" s="214"/>
      <c r="S801" s="12"/>
      <c r="T801" s="12"/>
      <c r="U801" s="704"/>
    </row>
    <row r="802" spans="2:21" ht="12.75" customHeight="1" x14ac:dyDescent="0.25">
      <c r="B802" s="12"/>
      <c r="C802" s="12"/>
      <c r="D802" s="12"/>
      <c r="E802" s="12"/>
      <c r="F802" s="12"/>
      <c r="G802" s="12"/>
      <c r="H802" s="214"/>
      <c r="I802" s="214"/>
      <c r="J802" s="214"/>
      <c r="K802" s="214"/>
      <c r="L802" s="12"/>
      <c r="M802" s="216"/>
      <c r="N802" s="216"/>
      <c r="O802" s="216"/>
      <c r="P802" s="12"/>
      <c r="Q802" s="12"/>
      <c r="R802" s="214"/>
      <c r="S802" s="12"/>
      <c r="T802" s="12"/>
      <c r="U802" s="704"/>
    </row>
    <row r="803" spans="2:21" ht="12.75" customHeight="1" x14ac:dyDescent="0.25">
      <c r="B803" s="12"/>
      <c r="C803" s="12"/>
      <c r="D803" s="12"/>
      <c r="E803" s="12"/>
      <c r="F803" s="12"/>
      <c r="G803" s="12"/>
      <c r="H803" s="214"/>
      <c r="I803" s="214"/>
      <c r="J803" s="214"/>
      <c r="K803" s="214"/>
      <c r="L803" s="12"/>
      <c r="M803" s="216"/>
      <c r="N803" s="216"/>
      <c r="O803" s="216"/>
      <c r="P803" s="12"/>
      <c r="Q803" s="12"/>
      <c r="R803" s="214"/>
      <c r="S803" s="12"/>
      <c r="T803" s="12"/>
      <c r="U803" s="704"/>
    </row>
    <row r="804" spans="2:21" ht="12.75" customHeight="1" x14ac:dyDescent="0.25">
      <c r="B804" s="12"/>
      <c r="C804" s="12"/>
      <c r="D804" s="12"/>
      <c r="E804" s="12"/>
      <c r="F804" s="12"/>
      <c r="G804" s="12"/>
      <c r="H804" s="214"/>
      <c r="I804" s="214"/>
      <c r="J804" s="214"/>
      <c r="K804" s="214"/>
      <c r="L804" s="12"/>
      <c r="M804" s="216"/>
      <c r="N804" s="216"/>
      <c r="O804" s="216"/>
      <c r="P804" s="12"/>
      <c r="Q804" s="12"/>
      <c r="R804" s="214"/>
      <c r="S804" s="12"/>
      <c r="T804" s="12"/>
      <c r="U804" s="704"/>
    </row>
    <row r="805" spans="2:21" ht="12.75" customHeight="1" x14ac:dyDescent="0.25">
      <c r="B805" s="12"/>
      <c r="C805" s="12"/>
      <c r="D805" s="12"/>
      <c r="E805" s="12"/>
      <c r="F805" s="12"/>
      <c r="G805" s="12"/>
      <c r="H805" s="214"/>
      <c r="I805" s="214"/>
      <c r="J805" s="214"/>
      <c r="K805" s="214"/>
      <c r="L805" s="12"/>
      <c r="M805" s="216"/>
      <c r="N805" s="216"/>
      <c r="O805" s="216"/>
      <c r="P805" s="12"/>
      <c r="Q805" s="12"/>
      <c r="R805" s="214"/>
      <c r="S805" s="12"/>
      <c r="T805" s="12"/>
      <c r="U805" s="704"/>
    </row>
    <row r="806" spans="2:21" ht="12.75" customHeight="1" x14ac:dyDescent="0.25">
      <c r="B806" s="12"/>
      <c r="C806" s="12"/>
      <c r="D806" s="12"/>
      <c r="E806" s="12"/>
      <c r="F806" s="12"/>
      <c r="G806" s="12"/>
      <c r="H806" s="214"/>
      <c r="I806" s="214"/>
      <c r="J806" s="214"/>
      <c r="K806" s="214"/>
      <c r="L806" s="12"/>
      <c r="M806" s="216"/>
      <c r="N806" s="216"/>
      <c r="O806" s="216"/>
      <c r="P806" s="12"/>
      <c r="Q806" s="12"/>
      <c r="R806" s="214"/>
      <c r="S806" s="12"/>
      <c r="T806" s="12"/>
      <c r="U806" s="704"/>
    </row>
    <row r="807" spans="2:21" ht="12.75" customHeight="1" x14ac:dyDescent="0.25">
      <c r="B807" s="12"/>
      <c r="C807" s="12"/>
      <c r="D807" s="12"/>
      <c r="E807" s="12"/>
      <c r="F807" s="12"/>
      <c r="G807" s="12"/>
      <c r="H807" s="214"/>
      <c r="I807" s="214"/>
      <c r="J807" s="214"/>
      <c r="K807" s="214"/>
      <c r="L807" s="12"/>
      <c r="M807" s="216"/>
      <c r="N807" s="216"/>
      <c r="O807" s="216"/>
      <c r="P807" s="12"/>
      <c r="Q807" s="12"/>
      <c r="R807" s="214"/>
      <c r="S807" s="12"/>
      <c r="T807" s="12"/>
      <c r="U807" s="704"/>
    </row>
    <row r="808" spans="2:21" ht="12.75" customHeight="1" x14ac:dyDescent="0.25">
      <c r="B808" s="12"/>
      <c r="C808" s="12"/>
      <c r="D808" s="12"/>
      <c r="E808" s="12"/>
      <c r="F808" s="12"/>
      <c r="G808" s="12"/>
      <c r="H808" s="214"/>
      <c r="I808" s="214"/>
      <c r="J808" s="214"/>
      <c r="K808" s="214"/>
      <c r="L808" s="12"/>
      <c r="M808" s="216"/>
      <c r="N808" s="216"/>
      <c r="O808" s="216"/>
      <c r="P808" s="12"/>
      <c r="Q808" s="12"/>
      <c r="R808" s="214"/>
      <c r="S808" s="12"/>
      <c r="T808" s="12"/>
      <c r="U808" s="704"/>
    </row>
    <row r="809" spans="2:21" ht="12.75" customHeight="1" x14ac:dyDescent="0.25">
      <c r="B809" s="12"/>
      <c r="C809" s="12"/>
      <c r="D809" s="12"/>
      <c r="E809" s="12"/>
      <c r="F809" s="12"/>
      <c r="G809" s="12"/>
      <c r="H809" s="214"/>
      <c r="I809" s="214"/>
      <c r="J809" s="214"/>
      <c r="K809" s="214"/>
      <c r="L809" s="12"/>
      <c r="M809" s="216"/>
      <c r="N809" s="216"/>
      <c r="O809" s="216"/>
      <c r="P809" s="12"/>
      <c r="Q809" s="12"/>
      <c r="R809" s="214"/>
      <c r="S809" s="12"/>
      <c r="T809" s="12"/>
      <c r="U809" s="704"/>
    </row>
    <row r="810" spans="2:21" ht="12.75" customHeight="1" x14ac:dyDescent="0.25">
      <c r="B810" s="12"/>
      <c r="C810" s="12"/>
      <c r="D810" s="12"/>
      <c r="E810" s="12"/>
      <c r="F810" s="12"/>
      <c r="G810" s="12"/>
      <c r="H810" s="214"/>
      <c r="I810" s="214"/>
      <c r="J810" s="214"/>
      <c r="K810" s="214"/>
      <c r="L810" s="12"/>
      <c r="M810" s="216"/>
      <c r="N810" s="216"/>
      <c r="O810" s="216"/>
      <c r="P810" s="12"/>
      <c r="Q810" s="12"/>
      <c r="R810" s="214"/>
      <c r="S810" s="12"/>
      <c r="T810" s="12"/>
      <c r="U810" s="704"/>
    </row>
    <row r="811" spans="2:21" ht="12.75" customHeight="1" x14ac:dyDescent="0.25">
      <c r="B811" s="12"/>
      <c r="C811" s="12"/>
      <c r="D811" s="12"/>
      <c r="E811" s="12"/>
      <c r="F811" s="12"/>
      <c r="G811" s="12"/>
      <c r="H811" s="214"/>
      <c r="I811" s="214"/>
      <c r="J811" s="214"/>
      <c r="K811" s="214"/>
      <c r="L811" s="12"/>
      <c r="M811" s="216"/>
      <c r="N811" s="216"/>
      <c r="O811" s="216"/>
      <c r="P811" s="12"/>
      <c r="Q811" s="12"/>
      <c r="R811" s="214"/>
      <c r="S811" s="12"/>
      <c r="T811" s="12"/>
      <c r="U811" s="704"/>
    </row>
    <row r="812" spans="2:21" ht="12.75" customHeight="1" x14ac:dyDescent="0.25">
      <c r="B812" s="12"/>
      <c r="C812" s="12"/>
      <c r="D812" s="12"/>
      <c r="E812" s="12"/>
      <c r="F812" s="12"/>
      <c r="G812" s="12"/>
      <c r="H812" s="214"/>
      <c r="I812" s="214"/>
      <c r="J812" s="214"/>
      <c r="K812" s="214"/>
      <c r="L812" s="12"/>
      <c r="M812" s="216"/>
      <c r="N812" s="216"/>
      <c r="O812" s="216"/>
      <c r="P812" s="12"/>
      <c r="Q812" s="12"/>
      <c r="R812" s="214"/>
      <c r="S812" s="12"/>
      <c r="T812" s="12"/>
      <c r="U812" s="704"/>
    </row>
    <row r="813" spans="2:21" ht="12.75" customHeight="1" x14ac:dyDescent="0.25">
      <c r="B813" s="12"/>
      <c r="C813" s="12"/>
      <c r="D813" s="12"/>
      <c r="E813" s="12"/>
      <c r="F813" s="12"/>
      <c r="G813" s="12"/>
      <c r="H813" s="214"/>
      <c r="I813" s="214"/>
      <c r="J813" s="214"/>
      <c r="K813" s="214"/>
      <c r="L813" s="12"/>
      <c r="M813" s="216"/>
      <c r="N813" s="216"/>
      <c r="O813" s="216"/>
      <c r="P813" s="12"/>
      <c r="Q813" s="12"/>
      <c r="R813" s="214"/>
      <c r="S813" s="12"/>
      <c r="T813" s="12"/>
      <c r="U813" s="704"/>
    </row>
    <row r="814" spans="2:21" ht="12.75" customHeight="1" x14ac:dyDescent="0.25">
      <c r="B814" s="12"/>
      <c r="C814" s="12"/>
      <c r="D814" s="12"/>
      <c r="E814" s="12"/>
      <c r="F814" s="12"/>
      <c r="G814" s="12"/>
      <c r="H814" s="214"/>
      <c r="I814" s="214"/>
      <c r="J814" s="214"/>
      <c r="K814" s="214"/>
      <c r="L814" s="12"/>
      <c r="M814" s="216"/>
      <c r="N814" s="216"/>
      <c r="O814" s="216"/>
      <c r="P814" s="12"/>
      <c r="Q814" s="12"/>
      <c r="R814" s="214"/>
      <c r="S814" s="12"/>
      <c r="T814" s="12"/>
      <c r="U814" s="704"/>
    </row>
    <row r="815" spans="2:21" ht="12.75" customHeight="1" x14ac:dyDescent="0.25">
      <c r="B815" s="12"/>
      <c r="C815" s="12"/>
      <c r="D815" s="12"/>
      <c r="E815" s="12"/>
      <c r="F815" s="12"/>
      <c r="G815" s="12"/>
      <c r="H815" s="214"/>
      <c r="I815" s="214"/>
      <c r="J815" s="214"/>
      <c r="K815" s="214"/>
      <c r="L815" s="12"/>
      <c r="M815" s="216"/>
      <c r="N815" s="216"/>
      <c r="O815" s="216"/>
      <c r="P815" s="12"/>
      <c r="Q815" s="12"/>
      <c r="R815" s="214"/>
      <c r="S815" s="12"/>
      <c r="T815" s="12"/>
      <c r="U815" s="704"/>
    </row>
    <row r="816" spans="2:21" ht="12.75" customHeight="1" x14ac:dyDescent="0.25">
      <c r="B816" s="12"/>
      <c r="C816" s="12"/>
      <c r="D816" s="12"/>
      <c r="E816" s="12"/>
      <c r="F816" s="12"/>
      <c r="G816" s="12"/>
      <c r="H816" s="214"/>
      <c r="I816" s="214"/>
      <c r="J816" s="214"/>
      <c r="K816" s="214"/>
      <c r="L816" s="12"/>
      <c r="M816" s="216"/>
      <c r="N816" s="216"/>
      <c r="O816" s="216"/>
      <c r="P816" s="12"/>
      <c r="Q816" s="12"/>
      <c r="R816" s="214"/>
      <c r="S816" s="12"/>
      <c r="T816" s="12"/>
      <c r="U816" s="704"/>
    </row>
    <row r="817" spans="2:21" ht="12.75" customHeight="1" x14ac:dyDescent="0.25">
      <c r="B817" s="12"/>
      <c r="C817" s="12"/>
      <c r="D817" s="12"/>
      <c r="E817" s="12"/>
      <c r="F817" s="12"/>
      <c r="G817" s="12"/>
      <c r="H817" s="214"/>
      <c r="I817" s="214"/>
      <c r="J817" s="214"/>
      <c r="K817" s="214"/>
      <c r="L817" s="12"/>
      <c r="M817" s="216"/>
      <c r="N817" s="216"/>
      <c r="O817" s="216"/>
      <c r="P817" s="12"/>
      <c r="Q817" s="12"/>
      <c r="R817" s="214"/>
      <c r="S817" s="12"/>
      <c r="T817" s="12"/>
      <c r="U817" s="704"/>
    </row>
    <row r="818" spans="2:21" ht="12.75" customHeight="1" x14ac:dyDescent="0.25">
      <c r="B818" s="12"/>
      <c r="C818" s="12"/>
      <c r="D818" s="12"/>
      <c r="E818" s="12"/>
      <c r="F818" s="12"/>
      <c r="G818" s="12"/>
      <c r="H818" s="214"/>
      <c r="I818" s="214"/>
      <c r="J818" s="214"/>
      <c r="K818" s="214"/>
      <c r="L818" s="12"/>
      <c r="M818" s="216"/>
      <c r="N818" s="216"/>
      <c r="O818" s="216"/>
      <c r="P818" s="12"/>
      <c r="Q818" s="12"/>
      <c r="R818" s="214"/>
      <c r="S818" s="12"/>
      <c r="T818" s="12"/>
      <c r="U818" s="704"/>
    </row>
    <row r="819" spans="2:21" ht="12.75" customHeight="1" x14ac:dyDescent="0.25">
      <c r="B819" s="12"/>
      <c r="C819" s="12"/>
      <c r="D819" s="12"/>
      <c r="E819" s="12"/>
      <c r="F819" s="12"/>
      <c r="G819" s="12"/>
      <c r="H819" s="214"/>
      <c r="I819" s="214"/>
      <c r="J819" s="214"/>
      <c r="K819" s="214"/>
      <c r="L819" s="12"/>
      <c r="M819" s="216"/>
      <c r="N819" s="216"/>
      <c r="O819" s="216"/>
      <c r="P819" s="12"/>
      <c r="Q819" s="12"/>
      <c r="R819" s="214"/>
      <c r="S819" s="12"/>
      <c r="T819" s="12"/>
      <c r="U819" s="704"/>
    </row>
    <row r="820" spans="2:21" ht="12.75" customHeight="1" x14ac:dyDescent="0.25">
      <c r="B820" s="12"/>
      <c r="C820" s="12"/>
      <c r="D820" s="12"/>
      <c r="E820" s="12"/>
      <c r="F820" s="12"/>
      <c r="G820" s="12"/>
      <c r="H820" s="214"/>
      <c r="I820" s="214"/>
      <c r="J820" s="214"/>
      <c r="K820" s="214"/>
      <c r="L820" s="12"/>
      <c r="M820" s="216"/>
      <c r="N820" s="216"/>
      <c r="O820" s="216"/>
      <c r="P820" s="12"/>
      <c r="Q820" s="12"/>
      <c r="R820" s="214"/>
      <c r="S820" s="12"/>
      <c r="T820" s="12"/>
      <c r="U820" s="704"/>
    </row>
    <row r="821" spans="2:21" ht="12.75" customHeight="1" x14ac:dyDescent="0.25">
      <c r="B821" s="12"/>
      <c r="C821" s="12"/>
      <c r="D821" s="12"/>
      <c r="E821" s="12"/>
      <c r="F821" s="12"/>
      <c r="G821" s="12"/>
      <c r="H821" s="214"/>
      <c r="I821" s="214"/>
      <c r="J821" s="214"/>
      <c r="K821" s="214"/>
      <c r="L821" s="12"/>
      <c r="M821" s="216"/>
      <c r="N821" s="216"/>
      <c r="O821" s="216"/>
      <c r="P821" s="12"/>
      <c r="Q821" s="12"/>
      <c r="R821" s="214"/>
      <c r="S821" s="12"/>
      <c r="T821" s="12"/>
      <c r="U821" s="704"/>
    </row>
    <row r="822" spans="2:21" ht="12.75" customHeight="1" x14ac:dyDescent="0.25">
      <c r="B822" s="12"/>
      <c r="C822" s="12"/>
      <c r="D822" s="12"/>
      <c r="E822" s="12"/>
      <c r="F822" s="12"/>
      <c r="G822" s="12"/>
      <c r="H822" s="214"/>
      <c r="I822" s="214"/>
      <c r="J822" s="214"/>
      <c r="K822" s="214"/>
      <c r="L822" s="12"/>
      <c r="M822" s="216"/>
      <c r="N822" s="216"/>
      <c r="O822" s="216"/>
      <c r="P822" s="12"/>
      <c r="Q822" s="12"/>
      <c r="R822" s="214"/>
      <c r="S822" s="12"/>
      <c r="T822" s="12"/>
      <c r="U822" s="704"/>
    </row>
    <row r="823" spans="2:21" ht="12.75" customHeight="1" x14ac:dyDescent="0.25">
      <c r="B823" s="12"/>
      <c r="C823" s="12"/>
      <c r="D823" s="12"/>
      <c r="E823" s="12"/>
      <c r="F823" s="12"/>
      <c r="G823" s="12"/>
      <c r="H823" s="214"/>
      <c r="I823" s="214"/>
      <c r="J823" s="214"/>
      <c r="K823" s="214"/>
      <c r="L823" s="12"/>
      <c r="M823" s="216"/>
      <c r="N823" s="216"/>
      <c r="O823" s="216"/>
      <c r="P823" s="12"/>
      <c r="Q823" s="12"/>
      <c r="R823" s="214"/>
      <c r="S823" s="12"/>
      <c r="T823" s="12"/>
      <c r="U823" s="704"/>
    </row>
    <row r="824" spans="2:21" ht="12.75" customHeight="1" x14ac:dyDescent="0.25">
      <c r="B824" s="12"/>
      <c r="C824" s="12"/>
      <c r="D824" s="12"/>
      <c r="E824" s="12"/>
      <c r="F824" s="12"/>
      <c r="G824" s="12"/>
      <c r="H824" s="214"/>
      <c r="I824" s="214"/>
      <c r="J824" s="214"/>
      <c r="K824" s="214"/>
      <c r="L824" s="12"/>
      <c r="M824" s="216"/>
      <c r="N824" s="216"/>
      <c r="O824" s="216"/>
      <c r="P824" s="12"/>
      <c r="Q824" s="12"/>
      <c r="R824" s="214"/>
      <c r="S824" s="12"/>
      <c r="T824" s="12"/>
      <c r="U824" s="704"/>
    </row>
    <row r="825" spans="2:21" ht="12.75" customHeight="1" x14ac:dyDescent="0.25">
      <c r="B825" s="12"/>
      <c r="C825" s="12"/>
      <c r="D825" s="12"/>
      <c r="E825" s="12"/>
      <c r="F825" s="12"/>
      <c r="G825" s="12"/>
      <c r="H825" s="214"/>
      <c r="I825" s="214"/>
      <c r="J825" s="214"/>
      <c r="K825" s="214"/>
      <c r="L825" s="12"/>
      <c r="M825" s="216"/>
      <c r="N825" s="216"/>
      <c r="O825" s="216"/>
      <c r="P825" s="12"/>
      <c r="Q825" s="12"/>
      <c r="R825" s="214"/>
      <c r="S825" s="12"/>
      <c r="T825" s="12"/>
      <c r="U825" s="704"/>
    </row>
    <row r="826" spans="2:21" ht="12.75" customHeight="1" x14ac:dyDescent="0.25">
      <c r="B826" s="12"/>
      <c r="C826" s="12"/>
      <c r="D826" s="12"/>
      <c r="E826" s="12"/>
      <c r="F826" s="12"/>
      <c r="G826" s="12"/>
      <c r="H826" s="214"/>
      <c r="I826" s="214"/>
      <c r="J826" s="214"/>
      <c r="K826" s="214"/>
      <c r="L826" s="12"/>
      <c r="M826" s="216"/>
      <c r="N826" s="216"/>
      <c r="O826" s="216"/>
      <c r="P826" s="12"/>
      <c r="Q826" s="12"/>
      <c r="R826" s="214"/>
      <c r="S826" s="12"/>
      <c r="T826" s="12"/>
      <c r="U826" s="704"/>
    </row>
    <row r="827" spans="2:21" ht="12.75" customHeight="1" x14ac:dyDescent="0.25">
      <c r="B827" s="12"/>
      <c r="C827" s="12"/>
      <c r="D827" s="12"/>
      <c r="E827" s="12"/>
      <c r="F827" s="12"/>
      <c r="G827" s="12"/>
      <c r="H827" s="214"/>
      <c r="I827" s="214"/>
      <c r="J827" s="214"/>
      <c r="K827" s="214"/>
      <c r="L827" s="12"/>
      <c r="M827" s="216"/>
      <c r="N827" s="216"/>
      <c r="O827" s="216"/>
      <c r="P827" s="12"/>
      <c r="Q827" s="12"/>
      <c r="R827" s="214"/>
      <c r="S827" s="12"/>
      <c r="T827" s="12"/>
      <c r="U827" s="704"/>
    </row>
    <row r="828" spans="2:21" ht="12.75" customHeight="1" x14ac:dyDescent="0.25">
      <c r="B828" s="12"/>
      <c r="C828" s="12"/>
      <c r="D828" s="12"/>
      <c r="E828" s="12"/>
      <c r="F828" s="12"/>
      <c r="G828" s="12"/>
      <c r="H828" s="214"/>
      <c r="I828" s="214"/>
      <c r="J828" s="214"/>
      <c r="K828" s="214"/>
      <c r="L828" s="12"/>
      <c r="M828" s="216"/>
      <c r="N828" s="216"/>
      <c r="O828" s="216"/>
      <c r="P828" s="12"/>
      <c r="Q828" s="12"/>
      <c r="R828" s="214"/>
      <c r="S828" s="12"/>
      <c r="T828" s="12"/>
      <c r="U828" s="704"/>
    </row>
    <row r="829" spans="2:21" ht="12.75" customHeight="1" x14ac:dyDescent="0.25">
      <c r="B829" s="12"/>
      <c r="C829" s="12"/>
      <c r="D829" s="12"/>
      <c r="E829" s="12"/>
      <c r="F829" s="12"/>
      <c r="G829" s="12"/>
      <c r="H829" s="214"/>
      <c r="I829" s="214"/>
      <c r="J829" s="214"/>
      <c r="K829" s="214"/>
      <c r="L829" s="12"/>
      <c r="M829" s="216"/>
      <c r="N829" s="216"/>
      <c r="O829" s="216"/>
      <c r="P829" s="12"/>
      <c r="Q829" s="12"/>
      <c r="R829" s="214"/>
      <c r="S829" s="12"/>
      <c r="T829" s="12"/>
      <c r="U829" s="704"/>
    </row>
    <row r="830" spans="2:21" ht="12.75" customHeight="1" x14ac:dyDescent="0.25">
      <c r="B830" s="12"/>
      <c r="C830" s="12"/>
      <c r="D830" s="12"/>
      <c r="E830" s="12"/>
      <c r="F830" s="12"/>
      <c r="G830" s="12"/>
      <c r="H830" s="214"/>
      <c r="I830" s="214"/>
      <c r="J830" s="214"/>
      <c r="K830" s="214"/>
      <c r="L830" s="12"/>
      <c r="M830" s="216"/>
      <c r="N830" s="216"/>
      <c r="O830" s="216"/>
      <c r="P830" s="12"/>
      <c r="Q830" s="12"/>
      <c r="R830" s="214"/>
      <c r="S830" s="12"/>
      <c r="T830" s="12"/>
      <c r="U830" s="704"/>
    </row>
    <row r="831" spans="2:21" ht="12.75" customHeight="1" x14ac:dyDescent="0.25">
      <c r="B831" s="12"/>
      <c r="C831" s="12"/>
      <c r="D831" s="12"/>
      <c r="E831" s="12"/>
      <c r="F831" s="12"/>
      <c r="G831" s="12"/>
      <c r="H831" s="214"/>
      <c r="I831" s="214"/>
      <c r="J831" s="214"/>
      <c r="K831" s="214"/>
      <c r="L831" s="12"/>
      <c r="M831" s="216"/>
      <c r="N831" s="216"/>
      <c r="O831" s="216"/>
      <c r="P831" s="12"/>
      <c r="Q831" s="12"/>
      <c r="R831" s="214"/>
      <c r="S831" s="12"/>
      <c r="T831" s="12"/>
      <c r="U831" s="704"/>
    </row>
    <row r="832" spans="2:21" ht="12.75" customHeight="1" x14ac:dyDescent="0.25">
      <c r="B832" s="12"/>
      <c r="C832" s="12"/>
      <c r="D832" s="12"/>
      <c r="E832" s="12"/>
      <c r="F832" s="12"/>
      <c r="G832" s="12"/>
      <c r="H832" s="214"/>
      <c r="I832" s="214"/>
      <c r="J832" s="214"/>
      <c r="K832" s="214"/>
      <c r="L832" s="12"/>
      <c r="M832" s="216"/>
      <c r="N832" s="216"/>
      <c r="O832" s="216"/>
      <c r="P832" s="12"/>
      <c r="Q832" s="12"/>
      <c r="R832" s="214"/>
      <c r="S832" s="12"/>
      <c r="T832" s="12"/>
      <c r="U832" s="704"/>
    </row>
    <row r="833" spans="2:21" ht="12.75" customHeight="1" x14ac:dyDescent="0.25">
      <c r="B833" s="12"/>
      <c r="C833" s="12"/>
      <c r="D833" s="12"/>
      <c r="E833" s="12"/>
      <c r="F833" s="12"/>
      <c r="G833" s="12"/>
      <c r="H833" s="214"/>
      <c r="I833" s="214"/>
      <c r="J833" s="214"/>
      <c r="K833" s="214"/>
      <c r="L833" s="12"/>
      <c r="M833" s="216"/>
      <c r="N833" s="216"/>
      <c r="O833" s="216"/>
      <c r="P833" s="12"/>
      <c r="Q833" s="12"/>
      <c r="R833" s="214"/>
      <c r="S833" s="12"/>
      <c r="T833" s="12"/>
      <c r="U833" s="704"/>
    </row>
    <row r="834" spans="2:21" ht="12.75" customHeight="1" x14ac:dyDescent="0.25">
      <c r="B834" s="12"/>
      <c r="C834" s="12"/>
      <c r="D834" s="12"/>
      <c r="E834" s="12"/>
      <c r="F834" s="12"/>
      <c r="G834" s="12"/>
      <c r="H834" s="214"/>
      <c r="I834" s="214"/>
      <c r="J834" s="214"/>
      <c r="K834" s="214"/>
      <c r="L834" s="12"/>
      <c r="M834" s="216"/>
      <c r="N834" s="216"/>
      <c r="O834" s="216"/>
      <c r="P834" s="12"/>
      <c r="Q834" s="12"/>
      <c r="R834" s="214"/>
      <c r="S834" s="12"/>
      <c r="T834" s="12"/>
      <c r="U834" s="704"/>
    </row>
    <row r="835" spans="2:21" ht="12.75" customHeight="1" x14ac:dyDescent="0.25">
      <c r="B835" s="12"/>
      <c r="C835" s="12"/>
      <c r="D835" s="12"/>
      <c r="E835" s="12"/>
      <c r="F835" s="12"/>
      <c r="G835" s="12"/>
      <c r="H835" s="214"/>
      <c r="I835" s="214"/>
      <c r="J835" s="214"/>
      <c r="K835" s="214"/>
      <c r="L835" s="12"/>
      <c r="M835" s="216"/>
      <c r="N835" s="216"/>
      <c r="O835" s="216"/>
      <c r="P835" s="12"/>
      <c r="Q835" s="12"/>
      <c r="R835" s="214"/>
      <c r="S835" s="12"/>
      <c r="T835" s="12"/>
      <c r="U835" s="704"/>
    </row>
    <row r="836" spans="2:21" ht="12.75" customHeight="1" x14ac:dyDescent="0.25">
      <c r="B836" s="12"/>
      <c r="C836" s="12"/>
      <c r="D836" s="12"/>
      <c r="E836" s="12"/>
      <c r="F836" s="12"/>
      <c r="G836" s="12"/>
      <c r="H836" s="214"/>
      <c r="I836" s="214"/>
      <c r="J836" s="214"/>
      <c r="K836" s="214"/>
      <c r="L836" s="12"/>
      <c r="M836" s="216"/>
      <c r="N836" s="216"/>
      <c r="O836" s="216"/>
      <c r="P836" s="12"/>
      <c r="Q836" s="12"/>
      <c r="R836" s="214"/>
      <c r="S836" s="12"/>
      <c r="T836" s="12"/>
      <c r="U836" s="704"/>
    </row>
    <row r="837" spans="2:21" ht="12.75" customHeight="1" x14ac:dyDescent="0.25">
      <c r="B837" s="12"/>
      <c r="C837" s="12"/>
      <c r="D837" s="12"/>
      <c r="E837" s="12"/>
      <c r="F837" s="12"/>
      <c r="G837" s="12"/>
      <c r="H837" s="214"/>
      <c r="I837" s="214"/>
      <c r="J837" s="214"/>
      <c r="K837" s="214"/>
      <c r="L837" s="12"/>
      <c r="M837" s="216"/>
      <c r="N837" s="216"/>
      <c r="O837" s="216"/>
      <c r="P837" s="12"/>
      <c r="Q837" s="12"/>
      <c r="R837" s="214"/>
      <c r="S837" s="12"/>
      <c r="T837" s="12"/>
      <c r="U837" s="704"/>
    </row>
    <row r="838" spans="2:21" ht="12.75" customHeight="1" x14ac:dyDescent="0.25">
      <c r="B838" s="12"/>
      <c r="C838" s="12"/>
      <c r="D838" s="12"/>
      <c r="E838" s="12"/>
      <c r="F838" s="12"/>
      <c r="G838" s="12"/>
      <c r="H838" s="214"/>
      <c r="I838" s="214"/>
      <c r="J838" s="214"/>
      <c r="K838" s="214"/>
      <c r="L838" s="12"/>
      <c r="M838" s="216"/>
      <c r="N838" s="216"/>
      <c r="O838" s="216"/>
      <c r="P838" s="12"/>
      <c r="Q838" s="12"/>
      <c r="R838" s="214"/>
      <c r="S838" s="12"/>
      <c r="T838" s="12"/>
      <c r="U838" s="704"/>
    </row>
    <row r="839" spans="2:21" ht="12.75" customHeight="1" x14ac:dyDescent="0.25">
      <c r="B839" s="12"/>
      <c r="C839" s="12"/>
      <c r="D839" s="12"/>
      <c r="E839" s="12"/>
      <c r="F839" s="12"/>
      <c r="G839" s="12"/>
      <c r="H839" s="214"/>
      <c r="I839" s="214"/>
      <c r="J839" s="214"/>
      <c r="K839" s="214"/>
      <c r="L839" s="12"/>
      <c r="M839" s="216"/>
      <c r="N839" s="216"/>
      <c r="O839" s="216"/>
      <c r="P839" s="12"/>
      <c r="Q839" s="12"/>
      <c r="R839" s="214"/>
      <c r="S839" s="12"/>
      <c r="T839" s="12"/>
      <c r="U839" s="704"/>
    </row>
    <row r="840" spans="2:21" ht="12.75" customHeight="1" x14ac:dyDescent="0.25">
      <c r="B840" s="12"/>
      <c r="C840" s="12"/>
      <c r="D840" s="12"/>
      <c r="E840" s="12"/>
      <c r="F840" s="12"/>
      <c r="G840" s="12"/>
      <c r="H840" s="214"/>
      <c r="I840" s="214"/>
      <c r="J840" s="214"/>
      <c r="K840" s="214"/>
      <c r="L840" s="12"/>
      <c r="M840" s="216"/>
      <c r="N840" s="216"/>
      <c r="O840" s="216"/>
      <c r="P840" s="12"/>
      <c r="Q840" s="12"/>
      <c r="R840" s="214"/>
      <c r="S840" s="12"/>
      <c r="T840" s="12"/>
      <c r="U840" s="704"/>
    </row>
    <row r="841" spans="2:21" ht="12.75" customHeight="1" x14ac:dyDescent="0.25">
      <c r="B841" s="12"/>
      <c r="C841" s="12"/>
      <c r="D841" s="12"/>
      <c r="E841" s="12"/>
      <c r="F841" s="12"/>
      <c r="G841" s="12"/>
      <c r="H841" s="214"/>
      <c r="I841" s="214"/>
      <c r="J841" s="214"/>
      <c r="K841" s="214"/>
      <c r="L841" s="12"/>
      <c r="M841" s="216"/>
      <c r="N841" s="216"/>
      <c r="O841" s="216"/>
      <c r="P841" s="12"/>
      <c r="Q841" s="12"/>
      <c r="R841" s="214"/>
      <c r="S841" s="12"/>
      <c r="T841" s="12"/>
      <c r="U841" s="704"/>
    </row>
    <row r="842" spans="2:21" ht="12.75" customHeight="1" x14ac:dyDescent="0.25">
      <c r="B842" s="12"/>
      <c r="C842" s="12"/>
      <c r="D842" s="12"/>
      <c r="E842" s="12"/>
      <c r="F842" s="12"/>
      <c r="G842" s="12"/>
      <c r="H842" s="214"/>
      <c r="I842" s="214"/>
      <c r="J842" s="214"/>
      <c r="K842" s="214"/>
      <c r="L842" s="12"/>
      <c r="M842" s="216"/>
      <c r="N842" s="216"/>
      <c r="O842" s="216"/>
      <c r="P842" s="12"/>
      <c r="Q842" s="12"/>
      <c r="R842" s="214"/>
      <c r="S842" s="12"/>
      <c r="T842" s="12"/>
      <c r="U842" s="704"/>
    </row>
    <row r="843" spans="2:21" ht="12.75" customHeight="1" x14ac:dyDescent="0.25">
      <c r="B843" s="12"/>
      <c r="C843" s="12"/>
      <c r="D843" s="12"/>
      <c r="E843" s="12"/>
      <c r="F843" s="12"/>
      <c r="G843" s="12"/>
      <c r="H843" s="214"/>
      <c r="I843" s="214"/>
      <c r="J843" s="214"/>
      <c r="K843" s="214"/>
      <c r="L843" s="12"/>
      <c r="M843" s="216"/>
      <c r="N843" s="216"/>
      <c r="O843" s="216"/>
      <c r="P843" s="12"/>
      <c r="Q843" s="12"/>
      <c r="R843" s="214"/>
      <c r="S843" s="12"/>
      <c r="T843" s="12"/>
      <c r="U843" s="704"/>
    </row>
    <row r="844" spans="2:21" ht="12.75" customHeight="1" x14ac:dyDescent="0.25">
      <c r="B844" s="12"/>
      <c r="C844" s="12"/>
      <c r="D844" s="12"/>
      <c r="E844" s="12"/>
      <c r="F844" s="12"/>
      <c r="G844" s="12"/>
      <c r="H844" s="214"/>
      <c r="I844" s="214"/>
      <c r="J844" s="214"/>
      <c r="K844" s="214"/>
      <c r="L844" s="12"/>
      <c r="M844" s="216"/>
      <c r="N844" s="216"/>
      <c r="O844" s="216"/>
      <c r="P844" s="12"/>
      <c r="Q844" s="12"/>
      <c r="R844" s="214"/>
      <c r="S844" s="12"/>
      <c r="T844" s="12"/>
      <c r="U844" s="704"/>
    </row>
    <row r="845" spans="2:21" ht="12.75" customHeight="1" x14ac:dyDescent="0.25">
      <c r="B845" s="12"/>
      <c r="C845" s="12"/>
      <c r="D845" s="12"/>
      <c r="E845" s="12"/>
      <c r="F845" s="12"/>
      <c r="G845" s="12"/>
      <c r="H845" s="214"/>
      <c r="I845" s="214"/>
      <c r="J845" s="214"/>
      <c r="K845" s="214"/>
      <c r="L845" s="12"/>
      <c r="M845" s="216"/>
      <c r="N845" s="216"/>
      <c r="O845" s="216"/>
      <c r="P845" s="12"/>
      <c r="Q845" s="12"/>
      <c r="R845" s="214"/>
      <c r="S845" s="12"/>
      <c r="T845" s="12"/>
      <c r="U845" s="704"/>
    </row>
    <row r="846" spans="2:21" ht="12.75" customHeight="1" x14ac:dyDescent="0.25">
      <c r="B846" s="12"/>
      <c r="C846" s="12"/>
      <c r="D846" s="12"/>
      <c r="E846" s="12"/>
      <c r="F846" s="12"/>
      <c r="G846" s="12"/>
      <c r="H846" s="214"/>
      <c r="I846" s="214"/>
      <c r="J846" s="214"/>
      <c r="K846" s="214"/>
      <c r="L846" s="12"/>
      <c r="M846" s="216"/>
      <c r="N846" s="216"/>
      <c r="O846" s="216"/>
      <c r="P846" s="12"/>
      <c r="Q846" s="12"/>
      <c r="R846" s="214"/>
      <c r="S846" s="12"/>
      <c r="T846" s="12"/>
      <c r="U846" s="704"/>
    </row>
    <row r="847" spans="2:21" ht="12.75" customHeight="1" x14ac:dyDescent="0.25">
      <c r="B847" s="12"/>
      <c r="C847" s="12"/>
      <c r="D847" s="12"/>
      <c r="E847" s="12"/>
      <c r="F847" s="12"/>
      <c r="G847" s="12"/>
      <c r="H847" s="214"/>
      <c r="I847" s="214"/>
      <c r="J847" s="214"/>
      <c r="K847" s="214"/>
      <c r="L847" s="12"/>
      <c r="M847" s="216"/>
      <c r="N847" s="216"/>
      <c r="O847" s="216"/>
      <c r="P847" s="12"/>
      <c r="Q847" s="12"/>
      <c r="R847" s="214"/>
      <c r="S847" s="12"/>
      <c r="T847" s="12"/>
      <c r="U847" s="704"/>
    </row>
    <row r="848" spans="2:21" ht="12.75" customHeight="1" x14ac:dyDescent="0.25">
      <c r="B848" s="12"/>
      <c r="C848" s="12"/>
      <c r="D848" s="12"/>
      <c r="E848" s="12"/>
      <c r="F848" s="12"/>
      <c r="G848" s="12"/>
      <c r="H848" s="214"/>
      <c r="I848" s="214"/>
      <c r="J848" s="214"/>
      <c r="K848" s="214"/>
      <c r="L848" s="12"/>
      <c r="M848" s="216"/>
      <c r="N848" s="216"/>
      <c r="O848" s="216"/>
      <c r="P848" s="12"/>
      <c r="Q848" s="12"/>
      <c r="R848" s="214"/>
      <c r="S848" s="12"/>
      <c r="T848" s="12"/>
      <c r="U848" s="704"/>
    </row>
    <row r="849" spans="2:21" ht="12.75" customHeight="1" x14ac:dyDescent="0.25">
      <c r="B849" s="12"/>
      <c r="C849" s="12"/>
      <c r="D849" s="12"/>
      <c r="E849" s="12"/>
      <c r="F849" s="12"/>
      <c r="G849" s="12"/>
      <c r="H849" s="214"/>
      <c r="I849" s="214"/>
      <c r="J849" s="214"/>
      <c r="K849" s="214"/>
      <c r="L849" s="12"/>
      <c r="M849" s="216"/>
      <c r="N849" s="216"/>
      <c r="O849" s="216"/>
      <c r="P849" s="12"/>
      <c r="Q849" s="12"/>
      <c r="R849" s="214"/>
      <c r="S849" s="12"/>
      <c r="T849" s="12"/>
      <c r="U849" s="704"/>
    </row>
    <row r="850" spans="2:21" ht="12.75" customHeight="1" x14ac:dyDescent="0.25">
      <c r="B850" s="12"/>
      <c r="C850" s="12"/>
      <c r="D850" s="12"/>
      <c r="E850" s="12"/>
      <c r="F850" s="12"/>
      <c r="G850" s="12"/>
      <c r="H850" s="214"/>
      <c r="I850" s="214"/>
      <c r="J850" s="214"/>
      <c r="K850" s="214"/>
      <c r="L850" s="12"/>
      <c r="M850" s="216"/>
      <c r="N850" s="216"/>
      <c r="O850" s="216"/>
      <c r="P850" s="12"/>
      <c r="Q850" s="12"/>
      <c r="R850" s="214"/>
      <c r="S850" s="12"/>
      <c r="T850" s="12"/>
      <c r="U850" s="704"/>
    </row>
    <row r="851" spans="2:21" ht="12.75" customHeight="1" x14ac:dyDescent="0.25">
      <c r="B851" s="12"/>
      <c r="C851" s="12"/>
      <c r="D851" s="12"/>
      <c r="E851" s="12"/>
      <c r="F851" s="12"/>
      <c r="G851" s="12"/>
      <c r="H851" s="214"/>
      <c r="I851" s="214"/>
      <c r="J851" s="214"/>
      <c r="K851" s="214"/>
      <c r="L851" s="12"/>
      <c r="M851" s="216"/>
      <c r="N851" s="216"/>
      <c r="O851" s="216"/>
      <c r="P851" s="12"/>
      <c r="Q851" s="12"/>
      <c r="R851" s="214"/>
      <c r="S851" s="12"/>
      <c r="T851" s="12"/>
      <c r="U851" s="704"/>
    </row>
    <row r="852" spans="2:21" ht="12.75" customHeight="1" x14ac:dyDescent="0.25">
      <c r="B852" s="12"/>
      <c r="C852" s="12"/>
      <c r="D852" s="12"/>
      <c r="E852" s="12"/>
      <c r="F852" s="12"/>
      <c r="G852" s="12"/>
      <c r="H852" s="214"/>
      <c r="I852" s="214"/>
      <c r="J852" s="214"/>
      <c r="K852" s="214"/>
      <c r="L852" s="12"/>
      <c r="M852" s="216"/>
      <c r="N852" s="216"/>
      <c r="O852" s="216"/>
      <c r="P852" s="12"/>
      <c r="Q852" s="12"/>
      <c r="R852" s="214"/>
      <c r="S852" s="12"/>
      <c r="T852" s="12"/>
      <c r="U852" s="704"/>
    </row>
    <row r="853" spans="2:21" ht="12.75" customHeight="1" x14ac:dyDescent="0.25">
      <c r="B853" s="12"/>
      <c r="C853" s="12"/>
      <c r="D853" s="12"/>
      <c r="E853" s="12"/>
      <c r="F853" s="12"/>
      <c r="G853" s="12"/>
      <c r="H853" s="214"/>
      <c r="I853" s="214"/>
      <c r="J853" s="214"/>
      <c r="K853" s="214"/>
      <c r="L853" s="12"/>
      <c r="M853" s="216"/>
      <c r="N853" s="216"/>
      <c r="O853" s="216"/>
      <c r="P853" s="12"/>
      <c r="Q853" s="12"/>
      <c r="R853" s="214"/>
      <c r="S853" s="12"/>
      <c r="T853" s="12"/>
      <c r="U853" s="704"/>
    </row>
    <row r="854" spans="2:21" ht="12.75" customHeight="1" x14ac:dyDescent="0.25">
      <c r="B854" s="12"/>
      <c r="C854" s="12"/>
      <c r="D854" s="12"/>
      <c r="E854" s="12"/>
      <c r="F854" s="12"/>
      <c r="G854" s="12"/>
      <c r="H854" s="214"/>
      <c r="I854" s="214"/>
      <c r="J854" s="214"/>
      <c r="K854" s="214"/>
      <c r="L854" s="12"/>
      <c r="M854" s="216"/>
      <c r="N854" s="216"/>
      <c r="O854" s="216"/>
      <c r="P854" s="12"/>
      <c r="Q854" s="12"/>
      <c r="R854" s="214"/>
      <c r="S854" s="12"/>
      <c r="T854" s="12"/>
      <c r="U854" s="704"/>
    </row>
    <row r="855" spans="2:21" ht="12.75" customHeight="1" x14ac:dyDescent="0.25">
      <c r="B855" s="12"/>
      <c r="C855" s="12"/>
      <c r="D855" s="12"/>
      <c r="E855" s="12"/>
      <c r="F855" s="12"/>
      <c r="G855" s="12"/>
      <c r="H855" s="214"/>
      <c r="I855" s="214"/>
      <c r="J855" s="214"/>
      <c r="K855" s="214"/>
      <c r="L855" s="12"/>
      <c r="M855" s="216"/>
      <c r="N855" s="216"/>
      <c r="O855" s="216"/>
      <c r="P855" s="12"/>
      <c r="Q855" s="12"/>
      <c r="R855" s="214"/>
      <c r="S855" s="12"/>
      <c r="T855" s="12"/>
      <c r="U855" s="704"/>
    </row>
    <row r="856" spans="2:21" ht="12.75" customHeight="1" x14ac:dyDescent="0.25">
      <c r="B856" s="12"/>
      <c r="C856" s="12"/>
      <c r="D856" s="12"/>
      <c r="E856" s="12"/>
      <c r="F856" s="12"/>
      <c r="G856" s="12"/>
      <c r="H856" s="214"/>
      <c r="I856" s="214"/>
      <c r="J856" s="214"/>
      <c r="K856" s="214"/>
      <c r="L856" s="12"/>
      <c r="M856" s="216"/>
      <c r="N856" s="216"/>
      <c r="O856" s="216"/>
      <c r="P856" s="12"/>
      <c r="Q856" s="12"/>
      <c r="R856" s="214"/>
      <c r="S856" s="12"/>
      <c r="T856" s="12"/>
      <c r="U856" s="704"/>
    </row>
    <row r="857" spans="2:21" ht="12.75" customHeight="1" x14ac:dyDescent="0.25">
      <c r="B857" s="12"/>
      <c r="C857" s="12"/>
      <c r="D857" s="12"/>
      <c r="E857" s="12"/>
      <c r="F857" s="12"/>
      <c r="G857" s="12"/>
      <c r="H857" s="214"/>
      <c r="I857" s="214"/>
      <c r="J857" s="214"/>
      <c r="K857" s="214"/>
      <c r="L857" s="12"/>
      <c r="M857" s="216"/>
      <c r="N857" s="216"/>
      <c r="O857" s="216"/>
      <c r="P857" s="12"/>
      <c r="Q857" s="12"/>
      <c r="R857" s="214"/>
      <c r="S857" s="12"/>
      <c r="T857" s="12"/>
      <c r="U857" s="704"/>
    </row>
    <row r="858" spans="2:21" ht="12.75" customHeight="1" x14ac:dyDescent="0.25">
      <c r="B858" s="12"/>
      <c r="C858" s="12"/>
      <c r="D858" s="12"/>
      <c r="E858" s="12"/>
      <c r="F858" s="12"/>
      <c r="G858" s="12"/>
      <c r="H858" s="214"/>
      <c r="I858" s="214"/>
      <c r="J858" s="214"/>
      <c r="K858" s="214"/>
      <c r="L858" s="12"/>
      <c r="M858" s="216"/>
      <c r="N858" s="216"/>
      <c r="O858" s="216"/>
      <c r="P858" s="12"/>
      <c r="Q858" s="12"/>
      <c r="R858" s="214"/>
      <c r="S858" s="12"/>
      <c r="T858" s="12"/>
      <c r="U858" s="704"/>
    </row>
    <row r="859" spans="2:21" ht="12.75" customHeight="1" x14ac:dyDescent="0.25">
      <c r="B859" s="12"/>
      <c r="C859" s="12"/>
      <c r="D859" s="12"/>
      <c r="E859" s="12"/>
      <c r="F859" s="12"/>
      <c r="G859" s="12"/>
      <c r="H859" s="214"/>
      <c r="I859" s="214"/>
      <c r="J859" s="214"/>
      <c r="K859" s="214"/>
      <c r="L859" s="12"/>
      <c r="M859" s="216"/>
      <c r="N859" s="216"/>
      <c r="O859" s="216"/>
      <c r="P859" s="12"/>
      <c r="Q859" s="12"/>
      <c r="R859" s="214"/>
      <c r="S859" s="12"/>
      <c r="T859" s="12"/>
      <c r="U859" s="704"/>
    </row>
    <row r="860" spans="2:21" ht="12.75" customHeight="1" x14ac:dyDescent="0.25">
      <c r="B860" s="12"/>
      <c r="C860" s="12"/>
      <c r="D860" s="12"/>
      <c r="E860" s="12"/>
      <c r="F860" s="12"/>
      <c r="G860" s="12"/>
      <c r="H860" s="214"/>
      <c r="I860" s="214"/>
      <c r="J860" s="214"/>
      <c r="K860" s="214"/>
      <c r="L860" s="12"/>
      <c r="M860" s="216"/>
      <c r="N860" s="216"/>
      <c r="O860" s="216"/>
      <c r="P860" s="12"/>
      <c r="Q860" s="12"/>
      <c r="R860" s="214"/>
      <c r="S860" s="12"/>
      <c r="T860" s="12"/>
      <c r="U860" s="704"/>
    </row>
    <row r="861" spans="2:21" ht="12.75" customHeight="1" x14ac:dyDescent="0.25">
      <c r="B861" s="12"/>
      <c r="C861" s="12"/>
      <c r="D861" s="12"/>
      <c r="E861" s="12"/>
      <c r="F861" s="12"/>
      <c r="G861" s="12"/>
      <c r="H861" s="214"/>
      <c r="I861" s="214"/>
      <c r="J861" s="214"/>
      <c r="K861" s="214"/>
      <c r="L861" s="12"/>
      <c r="M861" s="216"/>
      <c r="N861" s="216"/>
      <c r="O861" s="216"/>
      <c r="P861" s="12"/>
      <c r="Q861" s="12"/>
      <c r="R861" s="214"/>
      <c r="S861" s="12"/>
      <c r="T861" s="12"/>
      <c r="U861" s="704"/>
    </row>
    <row r="862" spans="2:21" ht="12.75" customHeight="1" x14ac:dyDescent="0.25">
      <c r="B862" s="12"/>
      <c r="C862" s="12"/>
      <c r="D862" s="12"/>
      <c r="E862" s="12"/>
      <c r="F862" s="12"/>
      <c r="G862" s="12"/>
      <c r="H862" s="214"/>
      <c r="I862" s="214"/>
      <c r="J862" s="214"/>
      <c r="K862" s="214"/>
      <c r="L862" s="12"/>
      <c r="M862" s="216"/>
      <c r="N862" s="216"/>
      <c r="O862" s="216"/>
      <c r="P862" s="12"/>
      <c r="Q862" s="12"/>
      <c r="R862" s="214"/>
      <c r="S862" s="12"/>
      <c r="T862" s="12"/>
      <c r="U862" s="704"/>
    </row>
    <row r="863" spans="2:21" ht="12.75" customHeight="1" x14ac:dyDescent="0.25">
      <c r="B863" s="12"/>
      <c r="C863" s="12"/>
      <c r="D863" s="12"/>
      <c r="E863" s="12"/>
      <c r="F863" s="12"/>
      <c r="G863" s="12"/>
      <c r="H863" s="214"/>
      <c r="I863" s="214"/>
      <c r="J863" s="214"/>
      <c r="K863" s="214"/>
      <c r="L863" s="12"/>
      <c r="M863" s="216"/>
      <c r="N863" s="216"/>
      <c r="O863" s="216"/>
      <c r="P863" s="12"/>
      <c r="Q863" s="12"/>
      <c r="R863" s="214"/>
      <c r="S863" s="12"/>
      <c r="T863" s="12"/>
      <c r="U863" s="704"/>
    </row>
    <row r="864" spans="2:21" ht="12.75" customHeight="1" x14ac:dyDescent="0.25">
      <c r="B864" s="12"/>
      <c r="C864" s="12"/>
      <c r="D864" s="12"/>
      <c r="E864" s="12"/>
      <c r="F864" s="12"/>
      <c r="G864" s="12"/>
      <c r="H864" s="214"/>
      <c r="I864" s="214"/>
      <c r="J864" s="214"/>
      <c r="K864" s="214"/>
      <c r="L864" s="12"/>
      <c r="M864" s="216"/>
      <c r="N864" s="216"/>
      <c r="O864" s="216"/>
      <c r="P864" s="12"/>
      <c r="Q864" s="12"/>
      <c r="R864" s="214"/>
      <c r="S864" s="12"/>
      <c r="T864" s="12"/>
      <c r="U864" s="704"/>
    </row>
    <row r="865" spans="2:21" ht="12.75" customHeight="1" x14ac:dyDescent="0.25">
      <c r="B865" s="12"/>
      <c r="C865" s="12"/>
      <c r="D865" s="12"/>
      <c r="E865" s="12"/>
      <c r="F865" s="12"/>
      <c r="G865" s="12"/>
      <c r="H865" s="214"/>
      <c r="I865" s="214"/>
      <c r="J865" s="214"/>
      <c r="K865" s="214"/>
      <c r="L865" s="12"/>
      <c r="M865" s="216"/>
      <c r="N865" s="216"/>
      <c r="O865" s="216"/>
      <c r="P865" s="12"/>
      <c r="Q865" s="12"/>
      <c r="R865" s="214"/>
      <c r="S865" s="12"/>
      <c r="T865" s="12"/>
      <c r="U865" s="704"/>
    </row>
    <row r="866" spans="2:21" ht="12.75" customHeight="1" x14ac:dyDescent="0.25">
      <c r="B866" s="12"/>
      <c r="C866" s="12"/>
      <c r="D866" s="12"/>
      <c r="E866" s="12"/>
      <c r="F866" s="12"/>
      <c r="G866" s="12"/>
      <c r="H866" s="214"/>
      <c r="I866" s="214"/>
      <c r="J866" s="214"/>
      <c r="K866" s="214"/>
      <c r="L866" s="12"/>
      <c r="M866" s="216"/>
      <c r="N866" s="216"/>
      <c r="O866" s="216"/>
      <c r="P866" s="12"/>
      <c r="Q866" s="12"/>
      <c r="R866" s="214"/>
      <c r="S866" s="12"/>
      <c r="T866" s="12"/>
      <c r="U866" s="704"/>
    </row>
    <row r="867" spans="2:21" ht="12.75" customHeight="1" x14ac:dyDescent="0.25">
      <c r="B867" s="12"/>
      <c r="C867" s="12"/>
      <c r="D867" s="12"/>
      <c r="E867" s="12"/>
      <c r="F867" s="12"/>
      <c r="G867" s="12"/>
      <c r="H867" s="214"/>
      <c r="I867" s="214"/>
      <c r="J867" s="214"/>
      <c r="K867" s="214"/>
      <c r="L867" s="12"/>
      <c r="M867" s="216"/>
      <c r="N867" s="216"/>
      <c r="O867" s="216"/>
      <c r="P867" s="12"/>
      <c r="Q867" s="12"/>
      <c r="R867" s="214"/>
      <c r="S867" s="12"/>
      <c r="T867" s="12"/>
      <c r="U867" s="704"/>
    </row>
    <row r="868" spans="2:21" ht="12.75" customHeight="1" x14ac:dyDescent="0.25">
      <c r="B868" s="12"/>
      <c r="C868" s="12"/>
      <c r="D868" s="12"/>
      <c r="E868" s="12"/>
      <c r="F868" s="12"/>
      <c r="G868" s="12"/>
      <c r="H868" s="214"/>
      <c r="I868" s="214"/>
      <c r="J868" s="214"/>
      <c r="K868" s="214"/>
      <c r="L868" s="12"/>
      <c r="M868" s="216"/>
      <c r="N868" s="216"/>
      <c r="O868" s="216"/>
      <c r="P868" s="12"/>
      <c r="Q868" s="12"/>
      <c r="R868" s="214"/>
      <c r="S868" s="12"/>
      <c r="T868" s="12"/>
      <c r="U868" s="704"/>
    </row>
    <row r="869" spans="2:21" ht="12.75" customHeight="1" x14ac:dyDescent="0.25">
      <c r="B869" s="12"/>
      <c r="C869" s="12"/>
      <c r="D869" s="12"/>
      <c r="E869" s="12"/>
      <c r="F869" s="12"/>
      <c r="G869" s="12"/>
      <c r="H869" s="214"/>
      <c r="I869" s="214"/>
      <c r="J869" s="214"/>
      <c r="K869" s="214"/>
      <c r="L869" s="12"/>
      <c r="M869" s="216"/>
      <c r="N869" s="216"/>
      <c r="O869" s="216"/>
      <c r="P869" s="12"/>
      <c r="Q869" s="12"/>
      <c r="R869" s="214"/>
      <c r="S869" s="12"/>
      <c r="T869" s="12"/>
      <c r="U869" s="704"/>
    </row>
    <row r="870" spans="2:21" ht="12.75" customHeight="1" x14ac:dyDescent="0.25">
      <c r="B870" s="12"/>
      <c r="C870" s="12"/>
      <c r="D870" s="12"/>
      <c r="E870" s="12"/>
      <c r="F870" s="12"/>
      <c r="G870" s="12"/>
      <c r="H870" s="214"/>
      <c r="I870" s="214"/>
      <c r="J870" s="214"/>
      <c r="K870" s="214"/>
      <c r="L870" s="12"/>
      <c r="M870" s="216"/>
      <c r="N870" s="216"/>
      <c r="O870" s="216"/>
      <c r="P870" s="12"/>
      <c r="Q870" s="12"/>
      <c r="R870" s="214"/>
      <c r="S870" s="12"/>
      <c r="T870" s="12"/>
      <c r="U870" s="704"/>
    </row>
    <row r="871" spans="2:21" ht="12.75" customHeight="1" x14ac:dyDescent="0.25">
      <c r="B871" s="12"/>
      <c r="C871" s="12"/>
      <c r="D871" s="12"/>
      <c r="E871" s="12"/>
      <c r="F871" s="12"/>
      <c r="G871" s="12"/>
      <c r="H871" s="214"/>
      <c r="I871" s="214"/>
      <c r="J871" s="214"/>
      <c r="K871" s="214"/>
      <c r="L871" s="12"/>
      <c r="M871" s="216"/>
      <c r="N871" s="216"/>
      <c r="O871" s="216"/>
      <c r="P871" s="12"/>
      <c r="Q871" s="12"/>
      <c r="R871" s="214"/>
      <c r="S871" s="12"/>
      <c r="T871" s="12"/>
      <c r="U871" s="704"/>
    </row>
    <row r="872" spans="2:21" ht="12.75" customHeight="1" x14ac:dyDescent="0.25">
      <c r="B872" s="12"/>
      <c r="C872" s="12"/>
      <c r="D872" s="12"/>
      <c r="E872" s="12"/>
      <c r="F872" s="12"/>
      <c r="G872" s="12"/>
      <c r="H872" s="214"/>
      <c r="I872" s="214"/>
      <c r="J872" s="214"/>
      <c r="K872" s="214"/>
      <c r="L872" s="12"/>
      <c r="M872" s="216"/>
      <c r="N872" s="216"/>
      <c r="O872" s="216"/>
      <c r="P872" s="12"/>
      <c r="Q872" s="12"/>
      <c r="R872" s="214"/>
      <c r="S872" s="12"/>
      <c r="T872" s="12"/>
      <c r="U872" s="704"/>
    </row>
    <row r="873" spans="2:21" ht="12.75" customHeight="1" x14ac:dyDescent="0.25">
      <c r="B873" s="12"/>
      <c r="C873" s="12"/>
      <c r="D873" s="12"/>
      <c r="E873" s="12"/>
      <c r="F873" s="12"/>
      <c r="G873" s="12"/>
      <c r="H873" s="214"/>
      <c r="I873" s="214"/>
      <c r="J873" s="214"/>
      <c r="K873" s="214"/>
      <c r="L873" s="12"/>
      <c r="M873" s="216"/>
      <c r="N873" s="216"/>
      <c r="O873" s="216"/>
      <c r="P873" s="12"/>
      <c r="Q873" s="12"/>
      <c r="R873" s="214"/>
      <c r="S873" s="12"/>
      <c r="T873" s="12"/>
      <c r="U873" s="704"/>
    </row>
    <row r="874" spans="2:21" ht="12.75" customHeight="1" x14ac:dyDescent="0.25">
      <c r="B874" s="12"/>
      <c r="C874" s="12"/>
      <c r="D874" s="12"/>
      <c r="E874" s="12"/>
      <c r="F874" s="12"/>
      <c r="G874" s="12"/>
      <c r="H874" s="214"/>
      <c r="I874" s="214"/>
      <c r="J874" s="214"/>
      <c r="K874" s="214"/>
      <c r="L874" s="12"/>
      <c r="M874" s="216"/>
      <c r="N874" s="216"/>
      <c r="O874" s="216"/>
      <c r="P874" s="12"/>
      <c r="Q874" s="12"/>
      <c r="R874" s="214"/>
      <c r="S874" s="12"/>
      <c r="T874" s="12"/>
      <c r="U874" s="704"/>
    </row>
    <row r="875" spans="2:21" ht="12.75" customHeight="1" x14ac:dyDescent="0.25">
      <c r="B875" s="12"/>
      <c r="C875" s="12"/>
      <c r="D875" s="12"/>
      <c r="E875" s="12"/>
      <c r="F875" s="12"/>
      <c r="G875" s="12"/>
      <c r="H875" s="214"/>
      <c r="I875" s="214"/>
      <c r="J875" s="214"/>
      <c r="K875" s="214"/>
      <c r="L875" s="12"/>
      <c r="M875" s="216"/>
      <c r="N875" s="216"/>
      <c r="O875" s="216"/>
      <c r="P875" s="12"/>
      <c r="Q875" s="12"/>
      <c r="R875" s="214"/>
      <c r="S875" s="12"/>
      <c r="T875" s="12"/>
      <c r="U875" s="704"/>
    </row>
    <row r="876" spans="2:21" ht="12.75" customHeight="1" x14ac:dyDescent="0.25">
      <c r="B876" s="12"/>
      <c r="C876" s="12"/>
      <c r="D876" s="12"/>
      <c r="E876" s="12"/>
      <c r="F876" s="12"/>
      <c r="G876" s="12"/>
      <c r="H876" s="214"/>
      <c r="I876" s="214"/>
      <c r="J876" s="214"/>
      <c r="K876" s="214"/>
      <c r="L876" s="12"/>
      <c r="M876" s="216"/>
      <c r="N876" s="216"/>
      <c r="O876" s="216"/>
      <c r="P876" s="12"/>
      <c r="Q876" s="12"/>
      <c r="R876" s="214"/>
      <c r="S876" s="12"/>
      <c r="T876" s="12"/>
      <c r="U876" s="704"/>
    </row>
    <row r="877" spans="2:21" ht="12.75" customHeight="1" x14ac:dyDescent="0.25">
      <c r="B877" s="12"/>
      <c r="C877" s="12"/>
      <c r="D877" s="12"/>
      <c r="E877" s="12"/>
      <c r="F877" s="12"/>
      <c r="G877" s="12"/>
      <c r="H877" s="214"/>
      <c r="I877" s="214"/>
      <c r="J877" s="214"/>
      <c r="K877" s="214"/>
      <c r="L877" s="12"/>
      <c r="M877" s="216"/>
      <c r="N877" s="216"/>
      <c r="O877" s="216"/>
      <c r="P877" s="12"/>
      <c r="Q877" s="12"/>
      <c r="R877" s="214"/>
      <c r="S877" s="12"/>
      <c r="T877" s="12"/>
      <c r="U877" s="704"/>
    </row>
    <row r="878" spans="2:21" ht="12.75" customHeight="1" x14ac:dyDescent="0.25">
      <c r="B878" s="12"/>
      <c r="C878" s="12"/>
      <c r="D878" s="12"/>
      <c r="E878" s="12"/>
      <c r="F878" s="12"/>
      <c r="G878" s="12"/>
      <c r="H878" s="214"/>
      <c r="I878" s="214"/>
      <c r="J878" s="214"/>
      <c r="K878" s="214"/>
      <c r="L878" s="12"/>
      <c r="M878" s="216"/>
      <c r="N878" s="216"/>
      <c r="O878" s="216"/>
      <c r="P878" s="12"/>
      <c r="Q878" s="12"/>
      <c r="R878" s="214"/>
      <c r="S878" s="12"/>
      <c r="T878" s="12"/>
      <c r="U878" s="704"/>
    </row>
    <row r="879" spans="2:21" ht="12.75" customHeight="1" x14ac:dyDescent="0.25">
      <c r="B879" s="12"/>
      <c r="C879" s="12"/>
      <c r="D879" s="12"/>
      <c r="E879" s="12"/>
      <c r="F879" s="12"/>
      <c r="G879" s="12"/>
      <c r="H879" s="214"/>
      <c r="I879" s="214"/>
      <c r="J879" s="214"/>
      <c r="K879" s="214"/>
      <c r="L879" s="12"/>
      <c r="M879" s="216"/>
      <c r="N879" s="216"/>
      <c r="O879" s="216"/>
      <c r="P879" s="12"/>
      <c r="Q879" s="12"/>
      <c r="R879" s="214"/>
      <c r="S879" s="12"/>
      <c r="T879" s="12"/>
      <c r="U879" s="704"/>
    </row>
    <row r="880" spans="2:21" ht="12.75" customHeight="1" x14ac:dyDescent="0.25">
      <c r="B880" s="12"/>
      <c r="C880" s="12"/>
      <c r="D880" s="12"/>
      <c r="E880" s="12"/>
      <c r="F880" s="12"/>
      <c r="G880" s="12"/>
      <c r="H880" s="214"/>
      <c r="I880" s="214"/>
      <c r="J880" s="214"/>
      <c r="K880" s="214"/>
      <c r="L880" s="12"/>
      <c r="M880" s="216"/>
      <c r="N880" s="216"/>
      <c r="O880" s="216"/>
      <c r="P880" s="12"/>
      <c r="Q880" s="12"/>
      <c r="R880" s="214"/>
      <c r="S880" s="12"/>
      <c r="T880" s="12"/>
      <c r="U880" s="704"/>
    </row>
    <row r="881" spans="2:21" ht="12.75" customHeight="1" x14ac:dyDescent="0.25">
      <c r="B881" s="12"/>
      <c r="C881" s="12"/>
      <c r="D881" s="12"/>
      <c r="E881" s="12"/>
      <c r="F881" s="12"/>
      <c r="G881" s="12"/>
      <c r="H881" s="214"/>
      <c r="I881" s="214"/>
      <c r="J881" s="214"/>
      <c r="K881" s="214"/>
      <c r="L881" s="12"/>
      <c r="M881" s="216"/>
      <c r="N881" s="216"/>
      <c r="O881" s="216"/>
      <c r="P881" s="12"/>
      <c r="Q881" s="12"/>
      <c r="R881" s="214"/>
      <c r="S881" s="12"/>
      <c r="T881" s="12"/>
      <c r="U881" s="704"/>
    </row>
    <row r="882" spans="2:21" ht="12.75" customHeight="1" x14ac:dyDescent="0.25">
      <c r="B882" s="12"/>
      <c r="C882" s="12"/>
      <c r="D882" s="12"/>
      <c r="E882" s="12"/>
      <c r="F882" s="12"/>
      <c r="G882" s="12"/>
      <c r="H882" s="214"/>
      <c r="I882" s="214"/>
      <c r="J882" s="214"/>
      <c r="K882" s="214"/>
      <c r="L882" s="12"/>
      <c r="M882" s="216"/>
      <c r="N882" s="216"/>
      <c r="O882" s="216"/>
      <c r="P882" s="12"/>
      <c r="Q882" s="12"/>
      <c r="R882" s="214"/>
      <c r="S882" s="12"/>
      <c r="T882" s="12"/>
      <c r="U882" s="704"/>
    </row>
    <row r="883" spans="2:21" ht="12.75" customHeight="1" x14ac:dyDescent="0.25">
      <c r="B883" s="12"/>
      <c r="C883" s="12"/>
      <c r="D883" s="12"/>
      <c r="E883" s="12"/>
      <c r="F883" s="12"/>
      <c r="G883" s="12"/>
      <c r="H883" s="214"/>
      <c r="I883" s="214"/>
      <c r="J883" s="214"/>
      <c r="K883" s="214"/>
      <c r="L883" s="12"/>
      <c r="M883" s="216"/>
      <c r="N883" s="216"/>
      <c r="O883" s="216"/>
      <c r="P883" s="12"/>
      <c r="Q883" s="12"/>
      <c r="R883" s="214"/>
      <c r="S883" s="12"/>
      <c r="T883" s="12"/>
      <c r="U883" s="704"/>
    </row>
    <row r="884" spans="2:21" ht="12.75" customHeight="1" x14ac:dyDescent="0.25">
      <c r="B884" s="12"/>
      <c r="C884" s="12"/>
      <c r="D884" s="12"/>
      <c r="E884" s="12"/>
      <c r="F884" s="12"/>
      <c r="G884" s="12"/>
      <c r="H884" s="214"/>
      <c r="I884" s="214"/>
      <c r="J884" s="214"/>
      <c r="K884" s="214"/>
      <c r="L884" s="12"/>
      <c r="M884" s="216"/>
      <c r="N884" s="216"/>
      <c r="O884" s="216"/>
      <c r="P884" s="12"/>
      <c r="Q884" s="12"/>
      <c r="R884" s="214"/>
      <c r="S884" s="12"/>
      <c r="T884" s="12"/>
      <c r="U884" s="704"/>
    </row>
    <row r="885" spans="2:21" ht="12.75" customHeight="1" x14ac:dyDescent="0.25">
      <c r="B885" s="12"/>
      <c r="C885" s="12"/>
      <c r="D885" s="12"/>
      <c r="E885" s="12"/>
      <c r="F885" s="12"/>
      <c r="G885" s="12"/>
      <c r="H885" s="214"/>
      <c r="I885" s="214"/>
      <c r="J885" s="214"/>
      <c r="K885" s="214"/>
      <c r="L885" s="12"/>
      <c r="M885" s="216"/>
      <c r="N885" s="216"/>
      <c r="O885" s="216"/>
      <c r="P885" s="12"/>
      <c r="Q885" s="12"/>
      <c r="R885" s="214"/>
      <c r="S885" s="12"/>
      <c r="T885" s="12"/>
      <c r="U885" s="704"/>
    </row>
    <row r="886" spans="2:21" ht="12.75" customHeight="1" x14ac:dyDescent="0.25">
      <c r="B886" s="12"/>
      <c r="C886" s="12"/>
      <c r="D886" s="12"/>
      <c r="E886" s="12"/>
      <c r="F886" s="12"/>
      <c r="G886" s="12"/>
      <c r="H886" s="214"/>
      <c r="I886" s="214"/>
      <c r="J886" s="214"/>
      <c r="K886" s="214"/>
      <c r="L886" s="12"/>
      <c r="M886" s="216"/>
      <c r="N886" s="216"/>
      <c r="O886" s="216"/>
      <c r="P886" s="12"/>
      <c r="Q886" s="12"/>
      <c r="R886" s="214"/>
      <c r="S886" s="12"/>
      <c r="T886" s="12"/>
      <c r="U886" s="704"/>
    </row>
    <row r="887" spans="2:21" ht="12.75" customHeight="1" x14ac:dyDescent="0.25">
      <c r="B887" s="12"/>
      <c r="C887" s="12"/>
      <c r="D887" s="12"/>
      <c r="E887" s="12"/>
      <c r="F887" s="12"/>
      <c r="G887" s="12"/>
      <c r="H887" s="214"/>
      <c r="I887" s="214"/>
      <c r="J887" s="214"/>
      <c r="K887" s="214"/>
      <c r="L887" s="12"/>
      <c r="M887" s="216"/>
      <c r="N887" s="216"/>
      <c r="O887" s="216"/>
      <c r="P887" s="12"/>
      <c r="Q887" s="12"/>
      <c r="R887" s="214"/>
      <c r="S887" s="12"/>
      <c r="T887" s="12"/>
      <c r="U887" s="704"/>
    </row>
    <row r="888" spans="2:21" ht="12.75" customHeight="1" x14ac:dyDescent="0.25">
      <c r="B888" s="12"/>
      <c r="C888" s="12"/>
      <c r="D888" s="12"/>
      <c r="E888" s="12"/>
      <c r="F888" s="12"/>
      <c r="G888" s="12"/>
      <c r="H888" s="214"/>
      <c r="I888" s="214"/>
      <c r="J888" s="214"/>
      <c r="K888" s="214"/>
      <c r="L888" s="12"/>
      <c r="M888" s="216"/>
      <c r="N888" s="216"/>
      <c r="O888" s="216"/>
      <c r="P888" s="12"/>
      <c r="Q888" s="12"/>
      <c r="R888" s="214"/>
      <c r="S888" s="12"/>
      <c r="T888" s="12"/>
      <c r="U888" s="704"/>
    </row>
    <row r="889" spans="2:21" ht="12.75" customHeight="1" x14ac:dyDescent="0.25">
      <c r="B889" s="12"/>
      <c r="C889" s="12"/>
      <c r="D889" s="12"/>
      <c r="E889" s="12"/>
      <c r="F889" s="12"/>
      <c r="G889" s="12"/>
      <c r="H889" s="214"/>
      <c r="I889" s="214"/>
      <c r="J889" s="214"/>
      <c r="K889" s="214"/>
      <c r="L889" s="12"/>
      <c r="M889" s="216"/>
      <c r="N889" s="216"/>
      <c r="O889" s="216"/>
      <c r="P889" s="12"/>
      <c r="Q889" s="12"/>
      <c r="R889" s="214"/>
      <c r="S889" s="12"/>
      <c r="T889" s="12"/>
      <c r="U889" s="704"/>
    </row>
    <row r="890" spans="2:21" ht="12.75" customHeight="1" x14ac:dyDescent="0.25">
      <c r="B890" s="12"/>
      <c r="C890" s="12"/>
      <c r="D890" s="12"/>
      <c r="E890" s="12"/>
      <c r="F890" s="12"/>
      <c r="G890" s="12"/>
      <c r="H890" s="214"/>
      <c r="I890" s="214"/>
      <c r="J890" s="214"/>
      <c r="K890" s="214"/>
      <c r="L890" s="12"/>
      <c r="M890" s="216"/>
      <c r="N890" s="216"/>
      <c r="O890" s="216"/>
      <c r="P890" s="12"/>
      <c r="Q890" s="12"/>
      <c r="R890" s="214"/>
      <c r="S890" s="12"/>
      <c r="T890" s="12"/>
      <c r="U890" s="704"/>
    </row>
    <row r="891" spans="2:21" ht="12.75" customHeight="1" x14ac:dyDescent="0.25">
      <c r="B891" s="12"/>
      <c r="C891" s="12"/>
      <c r="D891" s="12"/>
      <c r="E891" s="12"/>
      <c r="F891" s="12"/>
      <c r="G891" s="12"/>
      <c r="H891" s="214"/>
      <c r="I891" s="214"/>
      <c r="J891" s="214"/>
      <c r="K891" s="214"/>
      <c r="L891" s="12"/>
      <c r="M891" s="216"/>
      <c r="N891" s="216"/>
      <c r="O891" s="216"/>
      <c r="P891" s="12"/>
      <c r="Q891" s="12"/>
      <c r="R891" s="214"/>
      <c r="S891" s="12"/>
      <c r="T891" s="12"/>
      <c r="U891" s="704"/>
    </row>
    <row r="892" spans="2:21" ht="12.75" customHeight="1" x14ac:dyDescent="0.25">
      <c r="B892" s="12"/>
      <c r="C892" s="12"/>
      <c r="D892" s="12"/>
      <c r="E892" s="12"/>
      <c r="F892" s="12"/>
      <c r="G892" s="12"/>
      <c r="H892" s="214"/>
      <c r="I892" s="214"/>
      <c r="J892" s="214"/>
      <c r="K892" s="214"/>
      <c r="L892" s="12"/>
      <c r="M892" s="216"/>
      <c r="N892" s="216"/>
      <c r="O892" s="216"/>
      <c r="P892" s="12"/>
      <c r="Q892" s="12"/>
      <c r="R892" s="214"/>
      <c r="S892" s="12"/>
      <c r="T892" s="12"/>
      <c r="U892" s="704"/>
    </row>
    <row r="893" spans="2:21" ht="12.75" customHeight="1" x14ac:dyDescent="0.25">
      <c r="B893" s="12"/>
      <c r="C893" s="12"/>
      <c r="D893" s="12"/>
      <c r="E893" s="12"/>
      <c r="F893" s="12"/>
      <c r="G893" s="12"/>
      <c r="H893" s="214"/>
      <c r="I893" s="214"/>
      <c r="J893" s="214"/>
      <c r="K893" s="214"/>
      <c r="L893" s="12"/>
      <c r="M893" s="216"/>
      <c r="N893" s="216"/>
      <c r="O893" s="216"/>
      <c r="P893" s="12"/>
      <c r="Q893" s="12"/>
      <c r="R893" s="214"/>
      <c r="S893" s="12"/>
      <c r="T893" s="12"/>
      <c r="U893" s="704"/>
    </row>
    <row r="894" spans="2:21" ht="12.75" customHeight="1" x14ac:dyDescent="0.25">
      <c r="B894" s="12"/>
      <c r="C894" s="12"/>
      <c r="D894" s="12"/>
      <c r="E894" s="12"/>
      <c r="F894" s="12"/>
      <c r="G894" s="12"/>
      <c r="H894" s="214"/>
      <c r="I894" s="214"/>
      <c r="J894" s="214"/>
      <c r="K894" s="214"/>
      <c r="L894" s="12"/>
      <c r="M894" s="216"/>
      <c r="N894" s="216"/>
      <c r="O894" s="216"/>
      <c r="P894" s="12"/>
      <c r="Q894" s="12"/>
      <c r="R894" s="214"/>
      <c r="S894" s="12"/>
      <c r="T894" s="12"/>
      <c r="U894" s="704"/>
    </row>
    <row r="895" spans="2:21" ht="12.75" customHeight="1" x14ac:dyDescent="0.25">
      <c r="B895" s="12"/>
      <c r="C895" s="12"/>
      <c r="D895" s="12"/>
      <c r="E895" s="12"/>
      <c r="F895" s="12"/>
      <c r="G895" s="12"/>
      <c r="H895" s="214"/>
      <c r="I895" s="214"/>
      <c r="J895" s="214"/>
      <c r="K895" s="214"/>
      <c r="L895" s="12"/>
      <c r="M895" s="216"/>
      <c r="N895" s="216"/>
      <c r="O895" s="216"/>
      <c r="P895" s="12"/>
      <c r="Q895" s="12"/>
      <c r="R895" s="214"/>
      <c r="S895" s="12"/>
      <c r="T895" s="12"/>
      <c r="U895" s="704"/>
    </row>
    <row r="896" spans="2:21" ht="12.75" customHeight="1" x14ac:dyDescent="0.25">
      <c r="B896" s="12"/>
      <c r="C896" s="12"/>
      <c r="D896" s="12"/>
      <c r="E896" s="12"/>
      <c r="F896" s="12"/>
      <c r="G896" s="12"/>
      <c r="H896" s="214"/>
      <c r="I896" s="214"/>
      <c r="J896" s="214"/>
      <c r="K896" s="214"/>
      <c r="L896" s="12"/>
      <c r="M896" s="216"/>
      <c r="N896" s="216"/>
      <c r="O896" s="216"/>
      <c r="P896" s="12"/>
      <c r="Q896" s="12"/>
      <c r="R896" s="214"/>
      <c r="S896" s="12"/>
      <c r="T896" s="12"/>
      <c r="U896" s="704"/>
    </row>
    <row r="897" spans="2:21" ht="12.75" customHeight="1" x14ac:dyDescent="0.25">
      <c r="B897" s="12"/>
      <c r="C897" s="12"/>
      <c r="D897" s="12"/>
      <c r="E897" s="12"/>
      <c r="F897" s="12"/>
      <c r="G897" s="12"/>
      <c r="H897" s="214"/>
      <c r="I897" s="214"/>
      <c r="J897" s="214"/>
      <c r="K897" s="214"/>
      <c r="L897" s="12"/>
      <c r="M897" s="216"/>
      <c r="N897" s="216"/>
      <c r="O897" s="216"/>
      <c r="P897" s="12"/>
      <c r="Q897" s="12"/>
      <c r="R897" s="214"/>
      <c r="S897" s="12"/>
      <c r="T897" s="12"/>
      <c r="U897" s="704"/>
    </row>
    <row r="898" spans="2:21" ht="12.75" customHeight="1" x14ac:dyDescent="0.25">
      <c r="B898" s="12"/>
      <c r="C898" s="12"/>
      <c r="D898" s="12"/>
      <c r="E898" s="12"/>
      <c r="F898" s="12"/>
      <c r="G898" s="12"/>
      <c r="H898" s="214"/>
      <c r="I898" s="214"/>
      <c r="J898" s="214"/>
      <c r="K898" s="214"/>
      <c r="L898" s="12"/>
      <c r="M898" s="216"/>
      <c r="N898" s="216"/>
      <c r="O898" s="216"/>
      <c r="P898" s="12"/>
      <c r="Q898" s="12"/>
      <c r="R898" s="214"/>
      <c r="S898" s="12"/>
      <c r="T898" s="12"/>
      <c r="U898" s="704"/>
    </row>
    <row r="899" spans="2:21" ht="12.75" customHeight="1" x14ac:dyDescent="0.25">
      <c r="B899" s="12"/>
      <c r="C899" s="12"/>
      <c r="D899" s="12"/>
      <c r="E899" s="12"/>
      <c r="F899" s="12"/>
      <c r="G899" s="12"/>
      <c r="H899" s="214"/>
      <c r="I899" s="214"/>
      <c r="J899" s="214"/>
      <c r="K899" s="214"/>
      <c r="L899" s="12"/>
      <c r="M899" s="216"/>
      <c r="N899" s="216"/>
      <c r="O899" s="216"/>
      <c r="P899" s="12"/>
      <c r="Q899" s="12"/>
      <c r="R899" s="214"/>
      <c r="S899" s="12"/>
      <c r="T899" s="12"/>
      <c r="U899" s="704"/>
    </row>
    <row r="900" spans="2:21" ht="12.75" customHeight="1" x14ac:dyDescent="0.25">
      <c r="B900" s="12"/>
      <c r="C900" s="12"/>
      <c r="D900" s="12"/>
      <c r="E900" s="12"/>
      <c r="F900" s="12"/>
      <c r="G900" s="12"/>
      <c r="H900" s="214"/>
      <c r="I900" s="214"/>
      <c r="J900" s="214"/>
      <c r="K900" s="214"/>
      <c r="L900" s="12"/>
      <c r="M900" s="216"/>
      <c r="N900" s="216"/>
      <c r="O900" s="216"/>
      <c r="P900" s="12"/>
      <c r="Q900" s="12"/>
      <c r="R900" s="214"/>
      <c r="S900" s="12"/>
      <c r="T900" s="12"/>
      <c r="U900" s="704"/>
    </row>
    <row r="901" spans="2:21" ht="12.75" customHeight="1" x14ac:dyDescent="0.25">
      <c r="B901" s="12"/>
      <c r="C901" s="12"/>
      <c r="D901" s="12"/>
      <c r="E901" s="12"/>
      <c r="F901" s="12"/>
      <c r="G901" s="12"/>
      <c r="H901" s="214"/>
      <c r="I901" s="214"/>
      <c r="J901" s="214"/>
      <c r="K901" s="214"/>
      <c r="L901" s="12"/>
      <c r="M901" s="216"/>
      <c r="N901" s="216"/>
      <c r="O901" s="216"/>
      <c r="P901" s="12"/>
      <c r="Q901" s="12"/>
      <c r="R901" s="214"/>
      <c r="S901" s="12"/>
      <c r="T901" s="12"/>
      <c r="U901" s="704"/>
    </row>
    <row r="902" spans="2:21" ht="12.75" customHeight="1" x14ac:dyDescent="0.25">
      <c r="B902" s="12"/>
      <c r="C902" s="12"/>
      <c r="D902" s="12"/>
      <c r="E902" s="12"/>
      <c r="F902" s="12"/>
      <c r="G902" s="12"/>
      <c r="H902" s="214"/>
      <c r="I902" s="214"/>
      <c r="J902" s="214"/>
      <c r="K902" s="214"/>
      <c r="L902" s="12"/>
      <c r="M902" s="216"/>
      <c r="N902" s="216"/>
      <c r="O902" s="216"/>
      <c r="P902" s="12"/>
      <c r="Q902" s="12"/>
      <c r="R902" s="214"/>
      <c r="S902" s="12"/>
      <c r="T902" s="12"/>
      <c r="U902" s="704"/>
    </row>
    <row r="903" spans="2:21" ht="12.75" customHeight="1" x14ac:dyDescent="0.25">
      <c r="B903" s="12"/>
      <c r="C903" s="12"/>
      <c r="D903" s="12"/>
      <c r="E903" s="12"/>
      <c r="F903" s="12"/>
      <c r="G903" s="12"/>
      <c r="H903" s="214"/>
      <c r="I903" s="214"/>
      <c r="J903" s="214"/>
      <c r="K903" s="214"/>
      <c r="L903" s="12"/>
      <c r="M903" s="216"/>
      <c r="N903" s="216"/>
      <c r="O903" s="216"/>
      <c r="P903" s="12"/>
      <c r="Q903" s="12"/>
      <c r="R903" s="214"/>
      <c r="S903" s="12"/>
      <c r="T903" s="12"/>
      <c r="U903" s="704"/>
    </row>
    <row r="904" spans="2:21" ht="12.75" customHeight="1" x14ac:dyDescent="0.25">
      <c r="B904" s="12"/>
      <c r="C904" s="12"/>
      <c r="D904" s="12"/>
      <c r="E904" s="12"/>
      <c r="F904" s="12"/>
      <c r="G904" s="12"/>
      <c r="H904" s="214"/>
      <c r="I904" s="214"/>
      <c r="J904" s="214"/>
      <c r="K904" s="214"/>
      <c r="L904" s="12"/>
      <c r="M904" s="216"/>
      <c r="N904" s="216"/>
      <c r="O904" s="216"/>
      <c r="P904" s="12"/>
      <c r="Q904" s="12"/>
      <c r="R904" s="214"/>
      <c r="S904" s="12"/>
      <c r="T904" s="12"/>
      <c r="U904" s="704"/>
    </row>
    <row r="905" spans="2:21" ht="12.75" customHeight="1" x14ac:dyDescent="0.25">
      <c r="B905" s="12"/>
      <c r="C905" s="12"/>
      <c r="D905" s="12"/>
      <c r="E905" s="12"/>
      <c r="F905" s="12"/>
      <c r="G905" s="12"/>
      <c r="H905" s="214"/>
      <c r="I905" s="214"/>
      <c r="J905" s="214"/>
      <c r="K905" s="214"/>
      <c r="L905" s="12"/>
      <c r="M905" s="216"/>
      <c r="N905" s="216"/>
      <c r="O905" s="216"/>
      <c r="P905" s="12"/>
      <c r="Q905" s="12"/>
      <c r="R905" s="214"/>
      <c r="S905" s="12"/>
      <c r="T905" s="12"/>
      <c r="U905" s="704"/>
    </row>
    <row r="906" spans="2:21" ht="12.75" customHeight="1" x14ac:dyDescent="0.25">
      <c r="B906" s="12"/>
      <c r="C906" s="12"/>
      <c r="D906" s="12"/>
      <c r="E906" s="12"/>
      <c r="F906" s="12"/>
      <c r="G906" s="12"/>
      <c r="H906" s="214"/>
      <c r="I906" s="214"/>
      <c r="J906" s="214"/>
      <c r="K906" s="214"/>
      <c r="L906" s="12"/>
      <c r="M906" s="216"/>
      <c r="N906" s="216"/>
      <c r="O906" s="216"/>
      <c r="P906" s="12"/>
      <c r="Q906" s="12"/>
      <c r="R906" s="214"/>
      <c r="S906" s="12"/>
      <c r="T906" s="12"/>
      <c r="U906" s="704"/>
    </row>
    <row r="907" spans="2:21" ht="12.75" customHeight="1" x14ac:dyDescent="0.25">
      <c r="B907" s="12"/>
      <c r="C907" s="12"/>
      <c r="D907" s="12"/>
      <c r="E907" s="12"/>
      <c r="F907" s="12"/>
      <c r="G907" s="12"/>
      <c r="H907" s="214"/>
      <c r="I907" s="214"/>
      <c r="J907" s="214"/>
      <c r="K907" s="214"/>
      <c r="L907" s="12"/>
      <c r="M907" s="216"/>
      <c r="N907" s="216"/>
      <c r="O907" s="216"/>
      <c r="P907" s="12"/>
      <c r="Q907" s="12"/>
      <c r="R907" s="214"/>
      <c r="S907" s="12"/>
      <c r="T907" s="12"/>
      <c r="U907" s="704"/>
    </row>
    <row r="908" spans="2:21" ht="12.75" customHeight="1" x14ac:dyDescent="0.25">
      <c r="B908" s="12"/>
      <c r="C908" s="12"/>
      <c r="D908" s="12"/>
      <c r="E908" s="12"/>
      <c r="F908" s="12"/>
      <c r="G908" s="12"/>
      <c r="H908" s="214"/>
      <c r="I908" s="214"/>
      <c r="J908" s="214"/>
      <c r="K908" s="214"/>
      <c r="L908" s="12"/>
      <c r="M908" s="216"/>
      <c r="N908" s="216"/>
      <c r="O908" s="216"/>
      <c r="P908" s="12"/>
      <c r="Q908" s="12"/>
      <c r="R908" s="214"/>
      <c r="S908" s="12"/>
      <c r="T908" s="12"/>
      <c r="U908" s="704"/>
    </row>
    <row r="909" spans="2:21" ht="12.75" customHeight="1" x14ac:dyDescent="0.25">
      <c r="B909" s="12"/>
      <c r="C909" s="12"/>
      <c r="D909" s="12"/>
      <c r="E909" s="12"/>
      <c r="F909" s="12"/>
      <c r="G909" s="12"/>
      <c r="H909" s="214"/>
      <c r="I909" s="214"/>
      <c r="J909" s="214"/>
      <c r="K909" s="214"/>
      <c r="L909" s="12"/>
      <c r="M909" s="216"/>
      <c r="N909" s="216"/>
      <c r="O909" s="216"/>
      <c r="P909" s="12"/>
      <c r="Q909" s="12"/>
      <c r="R909" s="214"/>
      <c r="S909" s="12"/>
      <c r="T909" s="12"/>
      <c r="U909" s="704"/>
    </row>
    <row r="910" spans="2:21" ht="12.75" customHeight="1" x14ac:dyDescent="0.25">
      <c r="B910" s="12"/>
      <c r="C910" s="12"/>
      <c r="D910" s="12"/>
      <c r="E910" s="12"/>
      <c r="F910" s="12"/>
      <c r="G910" s="12"/>
      <c r="H910" s="214"/>
      <c r="I910" s="214"/>
      <c r="J910" s="214"/>
      <c r="K910" s="214"/>
      <c r="L910" s="12"/>
      <c r="M910" s="216"/>
      <c r="N910" s="216"/>
      <c r="O910" s="216"/>
      <c r="P910" s="12"/>
      <c r="Q910" s="12"/>
      <c r="R910" s="214"/>
      <c r="S910" s="12"/>
      <c r="T910" s="12"/>
      <c r="U910" s="704"/>
    </row>
    <row r="911" spans="2:21" ht="12.75" customHeight="1" x14ac:dyDescent="0.25">
      <c r="B911" s="12"/>
      <c r="C911" s="12"/>
      <c r="D911" s="12"/>
      <c r="E911" s="12"/>
      <c r="F911" s="12"/>
      <c r="G911" s="12"/>
      <c r="H911" s="214"/>
      <c r="I911" s="214"/>
      <c r="J911" s="214"/>
      <c r="K911" s="214"/>
      <c r="L911" s="12"/>
      <c r="M911" s="216"/>
      <c r="N911" s="216"/>
      <c r="O911" s="216"/>
      <c r="P911" s="12"/>
      <c r="Q911" s="12"/>
      <c r="R911" s="214"/>
      <c r="S911" s="12"/>
      <c r="T911" s="12"/>
      <c r="U911" s="704"/>
    </row>
    <row r="912" spans="2:21" ht="12.75" customHeight="1" x14ac:dyDescent="0.25">
      <c r="B912" s="12"/>
      <c r="C912" s="12"/>
      <c r="D912" s="12"/>
      <c r="E912" s="12"/>
      <c r="F912" s="12"/>
      <c r="G912" s="12"/>
      <c r="H912" s="214"/>
      <c r="I912" s="214"/>
      <c r="J912" s="214"/>
      <c r="K912" s="214"/>
      <c r="L912" s="12"/>
      <c r="M912" s="216"/>
      <c r="N912" s="216"/>
      <c r="O912" s="216"/>
      <c r="P912" s="12"/>
      <c r="Q912" s="12"/>
      <c r="R912" s="214"/>
      <c r="S912" s="12"/>
      <c r="T912" s="12"/>
      <c r="U912" s="704"/>
    </row>
    <row r="913" spans="2:21" ht="12.75" customHeight="1" x14ac:dyDescent="0.25">
      <c r="B913" s="12"/>
      <c r="C913" s="12"/>
      <c r="D913" s="12"/>
      <c r="E913" s="12"/>
      <c r="F913" s="12"/>
      <c r="G913" s="12"/>
      <c r="H913" s="214"/>
      <c r="I913" s="214"/>
      <c r="J913" s="214"/>
      <c r="K913" s="214"/>
      <c r="L913" s="12"/>
      <c r="M913" s="216"/>
      <c r="N913" s="216"/>
      <c r="O913" s="216"/>
      <c r="P913" s="12"/>
      <c r="Q913" s="12"/>
      <c r="R913" s="214"/>
      <c r="S913" s="12"/>
      <c r="T913" s="12"/>
      <c r="U913" s="704"/>
    </row>
    <row r="914" spans="2:21" ht="12.75" customHeight="1" x14ac:dyDescent="0.25">
      <c r="B914" s="12"/>
      <c r="C914" s="12"/>
      <c r="D914" s="12"/>
      <c r="E914" s="12"/>
      <c r="F914" s="12"/>
      <c r="G914" s="12"/>
      <c r="H914" s="214"/>
      <c r="I914" s="214"/>
      <c r="J914" s="214"/>
      <c r="K914" s="214"/>
      <c r="L914" s="12"/>
      <c r="M914" s="216"/>
      <c r="N914" s="216"/>
      <c r="O914" s="216"/>
      <c r="P914" s="12"/>
      <c r="Q914" s="12"/>
      <c r="R914" s="214"/>
      <c r="S914" s="12"/>
      <c r="T914" s="12"/>
      <c r="U914" s="704"/>
    </row>
    <row r="915" spans="2:21" ht="12.75" customHeight="1" x14ac:dyDescent="0.25">
      <c r="B915" s="12"/>
      <c r="C915" s="12"/>
      <c r="D915" s="12"/>
      <c r="E915" s="12"/>
      <c r="F915" s="12"/>
      <c r="G915" s="12"/>
      <c r="H915" s="214"/>
      <c r="I915" s="214"/>
      <c r="J915" s="214"/>
      <c r="K915" s="214"/>
      <c r="L915" s="12"/>
      <c r="M915" s="216"/>
      <c r="N915" s="216"/>
      <c r="O915" s="216"/>
      <c r="P915" s="12"/>
      <c r="Q915" s="12"/>
      <c r="R915" s="214"/>
      <c r="S915" s="12"/>
      <c r="T915" s="12"/>
      <c r="U915" s="704"/>
    </row>
    <row r="916" spans="2:21" ht="12.75" customHeight="1" x14ac:dyDescent="0.25">
      <c r="B916" s="12"/>
      <c r="C916" s="12"/>
      <c r="D916" s="12"/>
      <c r="E916" s="12"/>
      <c r="F916" s="12"/>
      <c r="G916" s="12"/>
      <c r="H916" s="214"/>
      <c r="I916" s="214"/>
      <c r="J916" s="214"/>
      <c r="K916" s="214"/>
      <c r="L916" s="12"/>
      <c r="M916" s="216"/>
      <c r="N916" s="216"/>
      <c r="O916" s="216"/>
      <c r="P916" s="12"/>
      <c r="Q916" s="12"/>
      <c r="R916" s="214"/>
      <c r="S916" s="12"/>
      <c r="T916" s="12"/>
      <c r="U916" s="704"/>
    </row>
    <row r="917" spans="2:21" ht="12.75" customHeight="1" x14ac:dyDescent="0.25">
      <c r="B917" s="12"/>
      <c r="C917" s="12"/>
      <c r="D917" s="12"/>
      <c r="E917" s="12"/>
      <c r="F917" s="12"/>
      <c r="G917" s="12"/>
      <c r="H917" s="214"/>
      <c r="I917" s="214"/>
      <c r="J917" s="214"/>
      <c r="K917" s="214"/>
      <c r="L917" s="12"/>
      <c r="M917" s="216"/>
      <c r="N917" s="216"/>
      <c r="O917" s="216"/>
      <c r="P917" s="12"/>
      <c r="Q917" s="12"/>
      <c r="R917" s="214"/>
      <c r="S917" s="12"/>
      <c r="T917" s="12"/>
      <c r="U917" s="704"/>
    </row>
    <row r="918" spans="2:21" ht="12.75" customHeight="1" x14ac:dyDescent="0.25">
      <c r="B918" s="12"/>
      <c r="C918" s="12"/>
      <c r="D918" s="12"/>
      <c r="E918" s="12"/>
      <c r="F918" s="12"/>
      <c r="G918" s="12"/>
      <c r="H918" s="214"/>
      <c r="I918" s="214"/>
      <c r="J918" s="214"/>
      <c r="K918" s="214"/>
      <c r="L918" s="12"/>
      <c r="M918" s="216"/>
      <c r="N918" s="216"/>
      <c r="O918" s="216"/>
      <c r="P918" s="12"/>
      <c r="Q918" s="12"/>
      <c r="R918" s="214"/>
      <c r="S918" s="12"/>
      <c r="T918" s="12"/>
      <c r="U918" s="704"/>
    </row>
    <row r="919" spans="2:21" ht="12.75" customHeight="1" x14ac:dyDescent="0.25">
      <c r="B919" s="12"/>
      <c r="C919" s="12"/>
      <c r="D919" s="12"/>
      <c r="E919" s="12"/>
      <c r="F919" s="12"/>
      <c r="G919" s="12"/>
      <c r="H919" s="214"/>
      <c r="I919" s="214"/>
      <c r="J919" s="214"/>
      <c r="K919" s="214"/>
      <c r="L919" s="12"/>
      <c r="M919" s="216"/>
      <c r="N919" s="216"/>
      <c r="O919" s="216"/>
      <c r="P919" s="12"/>
      <c r="Q919" s="12"/>
      <c r="R919" s="214"/>
      <c r="S919" s="12"/>
      <c r="T919" s="12"/>
      <c r="U919" s="704"/>
    </row>
    <row r="920" spans="2:21" ht="12.75" customHeight="1" x14ac:dyDescent="0.25">
      <c r="B920" s="12"/>
      <c r="C920" s="12"/>
      <c r="D920" s="12"/>
      <c r="E920" s="12"/>
      <c r="F920" s="12"/>
      <c r="G920" s="12"/>
      <c r="H920" s="214"/>
      <c r="I920" s="214"/>
      <c r="J920" s="214"/>
      <c r="K920" s="214"/>
      <c r="L920" s="12"/>
      <c r="M920" s="216"/>
      <c r="N920" s="216"/>
      <c r="O920" s="216"/>
      <c r="P920" s="12"/>
      <c r="Q920" s="12"/>
      <c r="R920" s="214"/>
      <c r="S920" s="12"/>
      <c r="T920" s="12"/>
      <c r="U920" s="704"/>
    </row>
    <row r="921" spans="2:21" ht="12.75" customHeight="1" x14ac:dyDescent="0.25">
      <c r="B921" s="12"/>
      <c r="C921" s="12"/>
      <c r="D921" s="12"/>
      <c r="E921" s="12"/>
      <c r="F921" s="12"/>
      <c r="G921" s="12"/>
      <c r="H921" s="214"/>
      <c r="I921" s="214"/>
      <c r="J921" s="214"/>
      <c r="K921" s="214"/>
      <c r="L921" s="12"/>
      <c r="M921" s="216"/>
      <c r="N921" s="216"/>
      <c r="O921" s="216"/>
      <c r="P921" s="12"/>
      <c r="Q921" s="12"/>
      <c r="R921" s="214"/>
      <c r="S921" s="12"/>
      <c r="T921" s="12"/>
      <c r="U921" s="704"/>
    </row>
    <row r="922" spans="2:21" ht="12.75" customHeight="1" x14ac:dyDescent="0.25">
      <c r="B922" s="12"/>
      <c r="C922" s="12"/>
      <c r="D922" s="12"/>
      <c r="E922" s="12"/>
      <c r="F922" s="12"/>
      <c r="G922" s="12"/>
      <c r="H922" s="214"/>
      <c r="I922" s="214"/>
      <c r="J922" s="214"/>
      <c r="K922" s="214"/>
      <c r="L922" s="12"/>
      <c r="M922" s="216"/>
      <c r="N922" s="216"/>
      <c r="O922" s="216"/>
      <c r="P922" s="12"/>
      <c r="Q922" s="12"/>
      <c r="R922" s="214"/>
      <c r="S922" s="12"/>
      <c r="T922" s="12"/>
      <c r="U922" s="704"/>
    </row>
    <row r="923" spans="2:21" ht="12.75" customHeight="1" x14ac:dyDescent="0.25">
      <c r="B923" s="12"/>
      <c r="C923" s="12"/>
      <c r="D923" s="12"/>
      <c r="E923" s="12"/>
      <c r="F923" s="12"/>
      <c r="G923" s="12"/>
      <c r="H923" s="214"/>
      <c r="I923" s="214"/>
      <c r="J923" s="214"/>
      <c r="K923" s="214"/>
      <c r="L923" s="12"/>
      <c r="M923" s="216"/>
      <c r="N923" s="216"/>
      <c r="O923" s="216"/>
      <c r="P923" s="12"/>
      <c r="Q923" s="12"/>
      <c r="R923" s="214"/>
      <c r="S923" s="12"/>
      <c r="T923" s="12"/>
      <c r="U923" s="704"/>
    </row>
    <row r="924" spans="2:21" ht="12.75" customHeight="1" x14ac:dyDescent="0.25">
      <c r="B924" s="12"/>
      <c r="C924" s="12"/>
      <c r="D924" s="12"/>
      <c r="E924" s="12"/>
      <c r="F924" s="12"/>
      <c r="G924" s="12"/>
      <c r="H924" s="214"/>
      <c r="I924" s="214"/>
      <c r="J924" s="214"/>
      <c r="K924" s="214"/>
      <c r="L924" s="12"/>
      <c r="M924" s="216"/>
      <c r="N924" s="216"/>
      <c r="O924" s="216"/>
      <c r="P924" s="12"/>
      <c r="Q924" s="12"/>
      <c r="R924" s="214"/>
      <c r="S924" s="12"/>
      <c r="T924" s="12"/>
      <c r="U924" s="704"/>
    </row>
    <row r="925" spans="2:21" ht="12.75" customHeight="1" x14ac:dyDescent="0.25">
      <c r="B925" s="12"/>
      <c r="C925" s="12"/>
      <c r="D925" s="12"/>
      <c r="E925" s="12"/>
      <c r="F925" s="12"/>
      <c r="G925" s="12"/>
      <c r="H925" s="214"/>
      <c r="I925" s="214"/>
      <c r="J925" s="214"/>
      <c r="K925" s="214"/>
      <c r="L925" s="12"/>
      <c r="M925" s="216"/>
      <c r="N925" s="216"/>
      <c r="O925" s="216"/>
      <c r="P925" s="12"/>
      <c r="Q925" s="12"/>
      <c r="R925" s="214"/>
      <c r="S925" s="12"/>
      <c r="T925" s="12"/>
      <c r="U925" s="704"/>
    </row>
    <row r="926" spans="2:21" ht="12.75" customHeight="1" x14ac:dyDescent="0.25">
      <c r="B926" s="12"/>
      <c r="C926" s="12"/>
      <c r="D926" s="12"/>
      <c r="E926" s="12"/>
      <c r="F926" s="12"/>
      <c r="G926" s="12"/>
      <c r="H926" s="214"/>
      <c r="I926" s="214"/>
      <c r="J926" s="214"/>
      <c r="K926" s="214"/>
      <c r="L926" s="12"/>
      <c r="M926" s="216"/>
      <c r="N926" s="216"/>
      <c r="O926" s="216"/>
      <c r="P926" s="12"/>
      <c r="Q926" s="12"/>
      <c r="R926" s="214"/>
      <c r="S926" s="12"/>
      <c r="T926" s="12"/>
      <c r="U926" s="704"/>
    </row>
    <row r="927" spans="2:21" ht="12.75" customHeight="1" x14ac:dyDescent="0.25">
      <c r="B927" s="12"/>
      <c r="C927" s="12"/>
      <c r="D927" s="12"/>
      <c r="E927" s="12"/>
      <c r="F927" s="12"/>
      <c r="G927" s="12"/>
      <c r="H927" s="214"/>
      <c r="I927" s="214"/>
      <c r="J927" s="214"/>
      <c r="K927" s="214"/>
      <c r="L927" s="12"/>
      <c r="M927" s="216"/>
      <c r="N927" s="216"/>
      <c r="O927" s="216"/>
      <c r="P927" s="12"/>
      <c r="Q927" s="12"/>
      <c r="R927" s="214"/>
      <c r="S927" s="12"/>
      <c r="T927" s="12"/>
      <c r="U927" s="704"/>
    </row>
    <row r="928" spans="2:21" ht="12.75" customHeight="1" x14ac:dyDescent="0.25">
      <c r="B928" s="12"/>
      <c r="C928" s="12"/>
      <c r="D928" s="12"/>
      <c r="E928" s="12"/>
      <c r="F928" s="12"/>
      <c r="G928" s="12"/>
      <c r="H928" s="214"/>
      <c r="I928" s="214"/>
      <c r="J928" s="214"/>
      <c r="K928" s="214"/>
      <c r="L928" s="12"/>
      <c r="M928" s="216"/>
      <c r="N928" s="216"/>
      <c r="O928" s="216"/>
      <c r="P928" s="12"/>
      <c r="Q928" s="12"/>
      <c r="R928" s="214"/>
      <c r="S928" s="12"/>
      <c r="T928" s="12"/>
      <c r="U928" s="704"/>
    </row>
    <row r="929" spans="2:21" ht="12.75" customHeight="1" x14ac:dyDescent="0.25">
      <c r="B929" s="12"/>
      <c r="C929" s="12"/>
      <c r="D929" s="12"/>
      <c r="E929" s="12"/>
      <c r="F929" s="12"/>
      <c r="G929" s="12"/>
      <c r="H929" s="214"/>
      <c r="I929" s="214"/>
      <c r="J929" s="214"/>
      <c r="K929" s="214"/>
      <c r="L929" s="12"/>
      <c r="M929" s="216"/>
      <c r="N929" s="216"/>
      <c r="O929" s="216"/>
      <c r="P929" s="12"/>
      <c r="Q929" s="12"/>
      <c r="R929" s="214"/>
      <c r="S929" s="12"/>
      <c r="T929" s="12"/>
      <c r="U929" s="704"/>
    </row>
    <row r="930" spans="2:21" ht="12.75" customHeight="1" x14ac:dyDescent="0.25">
      <c r="B930" s="12"/>
      <c r="C930" s="12"/>
      <c r="D930" s="12"/>
      <c r="E930" s="12"/>
      <c r="F930" s="12"/>
      <c r="G930" s="12"/>
      <c r="H930" s="214"/>
      <c r="I930" s="214"/>
      <c r="J930" s="214"/>
      <c r="K930" s="214"/>
      <c r="L930" s="12"/>
      <c r="M930" s="216"/>
      <c r="N930" s="216"/>
      <c r="O930" s="216"/>
      <c r="P930" s="12"/>
      <c r="Q930" s="12"/>
      <c r="R930" s="214"/>
      <c r="S930" s="12"/>
      <c r="T930" s="12"/>
      <c r="U930" s="704"/>
    </row>
    <row r="931" spans="2:21" ht="12.75" customHeight="1" x14ac:dyDescent="0.25">
      <c r="B931" s="12"/>
      <c r="C931" s="12"/>
      <c r="D931" s="12"/>
      <c r="E931" s="12"/>
      <c r="F931" s="12"/>
      <c r="G931" s="12"/>
      <c r="H931" s="214"/>
      <c r="I931" s="214"/>
      <c r="J931" s="214"/>
      <c r="K931" s="214"/>
      <c r="L931" s="12"/>
      <c r="M931" s="216"/>
      <c r="N931" s="216"/>
      <c r="O931" s="216"/>
      <c r="P931" s="12"/>
      <c r="Q931" s="12"/>
      <c r="R931" s="214"/>
      <c r="S931" s="12"/>
      <c r="T931" s="12"/>
      <c r="U931" s="704"/>
    </row>
    <row r="932" spans="2:21" ht="12.75" customHeight="1" x14ac:dyDescent="0.25">
      <c r="B932" s="12"/>
      <c r="C932" s="12"/>
      <c r="D932" s="12"/>
      <c r="E932" s="12"/>
      <c r="F932" s="12"/>
      <c r="G932" s="12"/>
      <c r="H932" s="214"/>
      <c r="I932" s="214"/>
      <c r="J932" s="214"/>
      <c r="K932" s="214"/>
      <c r="L932" s="12"/>
      <c r="M932" s="216"/>
      <c r="N932" s="216"/>
      <c r="O932" s="216"/>
      <c r="P932" s="12"/>
      <c r="Q932" s="12"/>
      <c r="R932" s="214"/>
      <c r="S932" s="12"/>
      <c r="T932" s="12"/>
      <c r="U932" s="704"/>
    </row>
    <row r="933" spans="2:21" ht="12.75" customHeight="1" x14ac:dyDescent="0.25">
      <c r="B933" s="12"/>
      <c r="C933" s="12"/>
      <c r="D933" s="12"/>
      <c r="E933" s="12"/>
      <c r="F933" s="12"/>
      <c r="G933" s="12"/>
      <c r="H933" s="214"/>
      <c r="I933" s="214"/>
      <c r="J933" s="214"/>
      <c r="K933" s="214"/>
      <c r="L933" s="12"/>
      <c r="M933" s="216"/>
      <c r="N933" s="216"/>
      <c r="O933" s="216"/>
      <c r="P933" s="12"/>
      <c r="Q933" s="12"/>
      <c r="R933" s="214"/>
      <c r="S933" s="12"/>
      <c r="T933" s="12"/>
      <c r="U933" s="704"/>
    </row>
    <row r="934" spans="2:21" ht="12.75" customHeight="1" x14ac:dyDescent="0.25">
      <c r="B934" s="12"/>
      <c r="C934" s="12"/>
      <c r="D934" s="12"/>
      <c r="E934" s="12"/>
      <c r="F934" s="12"/>
      <c r="G934" s="12"/>
      <c r="H934" s="214"/>
      <c r="I934" s="214"/>
      <c r="J934" s="214"/>
      <c r="K934" s="214"/>
      <c r="L934" s="12"/>
      <c r="M934" s="216"/>
      <c r="N934" s="216"/>
      <c r="O934" s="216"/>
      <c r="P934" s="12"/>
      <c r="Q934" s="12"/>
      <c r="R934" s="214"/>
      <c r="S934" s="12"/>
      <c r="T934" s="12"/>
      <c r="U934" s="704"/>
    </row>
    <row r="935" spans="2:21" ht="12.75" customHeight="1" x14ac:dyDescent="0.25">
      <c r="B935" s="12"/>
      <c r="C935" s="12"/>
      <c r="D935" s="12"/>
      <c r="E935" s="12"/>
      <c r="F935" s="12"/>
      <c r="G935" s="12"/>
      <c r="H935" s="214"/>
      <c r="I935" s="214"/>
      <c r="J935" s="214"/>
      <c r="K935" s="214"/>
      <c r="L935" s="12"/>
      <c r="M935" s="216"/>
      <c r="N935" s="216"/>
      <c r="O935" s="216"/>
      <c r="P935" s="12"/>
      <c r="Q935" s="12"/>
      <c r="R935" s="214"/>
      <c r="S935" s="12"/>
      <c r="T935" s="12"/>
      <c r="U935" s="704"/>
    </row>
    <row r="936" spans="2:21" ht="12.75" customHeight="1" x14ac:dyDescent="0.25">
      <c r="B936" s="12"/>
      <c r="C936" s="12"/>
      <c r="D936" s="12"/>
      <c r="E936" s="12"/>
      <c r="F936" s="12"/>
      <c r="G936" s="12"/>
      <c r="H936" s="214"/>
      <c r="I936" s="214"/>
      <c r="J936" s="214"/>
      <c r="K936" s="214"/>
      <c r="L936" s="12"/>
      <c r="M936" s="216"/>
      <c r="N936" s="216"/>
      <c r="O936" s="216"/>
      <c r="P936" s="12"/>
      <c r="Q936" s="12"/>
      <c r="R936" s="214"/>
      <c r="S936" s="12"/>
      <c r="T936" s="12"/>
      <c r="U936" s="704"/>
    </row>
    <row r="937" spans="2:21" ht="12.75" customHeight="1" x14ac:dyDescent="0.25">
      <c r="B937" s="12"/>
      <c r="C937" s="12"/>
      <c r="D937" s="12"/>
      <c r="E937" s="12"/>
      <c r="F937" s="12"/>
      <c r="G937" s="12"/>
      <c r="H937" s="214"/>
      <c r="I937" s="214"/>
      <c r="J937" s="214"/>
      <c r="K937" s="214"/>
      <c r="L937" s="12"/>
      <c r="M937" s="216"/>
      <c r="N937" s="216"/>
      <c r="O937" s="216"/>
      <c r="P937" s="12"/>
      <c r="Q937" s="12"/>
      <c r="R937" s="214"/>
      <c r="S937" s="12"/>
      <c r="T937" s="12"/>
      <c r="U937" s="704"/>
    </row>
    <row r="938" spans="2:21" ht="12.75" customHeight="1" x14ac:dyDescent="0.25">
      <c r="B938" s="12"/>
      <c r="C938" s="12"/>
      <c r="D938" s="12"/>
      <c r="E938" s="12"/>
      <c r="F938" s="12"/>
      <c r="G938" s="12"/>
      <c r="H938" s="214"/>
      <c r="I938" s="214"/>
      <c r="J938" s="214"/>
      <c r="K938" s="214"/>
      <c r="L938" s="12"/>
      <c r="M938" s="216"/>
      <c r="N938" s="216"/>
      <c r="O938" s="216"/>
      <c r="P938" s="12"/>
      <c r="Q938" s="12"/>
      <c r="R938" s="214"/>
      <c r="S938" s="12"/>
      <c r="T938" s="12"/>
      <c r="U938" s="704"/>
    </row>
    <row r="939" spans="2:21" ht="12.75" customHeight="1" x14ac:dyDescent="0.25">
      <c r="B939" s="12"/>
      <c r="C939" s="12"/>
      <c r="D939" s="12"/>
      <c r="E939" s="12"/>
      <c r="F939" s="12"/>
      <c r="G939" s="12"/>
      <c r="H939" s="214"/>
      <c r="I939" s="214"/>
      <c r="J939" s="214"/>
      <c r="K939" s="214"/>
      <c r="L939" s="12"/>
      <c r="M939" s="216"/>
      <c r="N939" s="216"/>
      <c r="O939" s="216"/>
      <c r="P939" s="12"/>
      <c r="Q939" s="12"/>
      <c r="R939" s="214"/>
      <c r="S939" s="12"/>
      <c r="T939" s="12"/>
      <c r="U939" s="704"/>
    </row>
    <row r="940" spans="2:21" ht="12.75" customHeight="1" x14ac:dyDescent="0.25">
      <c r="B940" s="12"/>
      <c r="C940" s="12"/>
      <c r="D940" s="12"/>
      <c r="E940" s="12"/>
      <c r="F940" s="12"/>
      <c r="G940" s="12"/>
      <c r="H940" s="214"/>
      <c r="I940" s="214"/>
      <c r="J940" s="214"/>
      <c r="K940" s="214"/>
      <c r="L940" s="12"/>
      <c r="M940" s="216"/>
      <c r="N940" s="216"/>
      <c r="O940" s="216"/>
      <c r="P940" s="12"/>
      <c r="Q940" s="12"/>
      <c r="R940" s="214"/>
      <c r="S940" s="12"/>
      <c r="T940" s="12"/>
      <c r="U940" s="704"/>
    </row>
    <row r="941" spans="2:21" ht="12.75" customHeight="1" x14ac:dyDescent="0.25">
      <c r="B941" s="12"/>
      <c r="C941" s="12"/>
      <c r="D941" s="12"/>
      <c r="E941" s="12"/>
      <c r="F941" s="12"/>
      <c r="G941" s="12"/>
      <c r="H941" s="214"/>
      <c r="I941" s="214"/>
      <c r="J941" s="214"/>
      <c r="K941" s="214"/>
      <c r="L941" s="12"/>
      <c r="M941" s="216"/>
      <c r="N941" s="216"/>
      <c r="O941" s="216"/>
      <c r="P941" s="12"/>
      <c r="Q941" s="12"/>
      <c r="R941" s="214"/>
      <c r="S941" s="12"/>
      <c r="T941" s="12"/>
      <c r="U941" s="704"/>
    </row>
    <row r="942" spans="2:21" ht="12.75" customHeight="1" x14ac:dyDescent="0.25">
      <c r="B942" s="12"/>
      <c r="C942" s="12"/>
      <c r="D942" s="12"/>
      <c r="E942" s="12"/>
      <c r="F942" s="12"/>
      <c r="G942" s="12"/>
      <c r="H942" s="214"/>
      <c r="I942" s="214"/>
      <c r="J942" s="214"/>
      <c r="K942" s="214"/>
      <c r="L942" s="12"/>
      <c r="M942" s="216"/>
      <c r="N942" s="216"/>
      <c r="O942" s="216"/>
      <c r="P942" s="12"/>
      <c r="Q942" s="12"/>
      <c r="R942" s="214"/>
      <c r="S942" s="12"/>
      <c r="T942" s="12"/>
      <c r="U942" s="704"/>
    </row>
    <row r="943" spans="2:21" ht="12.75" customHeight="1" x14ac:dyDescent="0.25">
      <c r="B943" s="12"/>
      <c r="C943" s="12"/>
      <c r="D943" s="12"/>
      <c r="E943" s="12"/>
      <c r="F943" s="12"/>
      <c r="G943" s="12"/>
      <c r="H943" s="214"/>
      <c r="I943" s="214"/>
      <c r="J943" s="214"/>
      <c r="K943" s="214"/>
      <c r="L943" s="12"/>
      <c r="M943" s="216"/>
      <c r="N943" s="216"/>
      <c r="O943" s="216"/>
      <c r="P943" s="12"/>
      <c r="Q943" s="12"/>
      <c r="R943" s="214"/>
      <c r="S943" s="12"/>
      <c r="T943" s="12"/>
      <c r="U943" s="704"/>
    </row>
    <row r="944" spans="2:21" ht="12.75" customHeight="1" x14ac:dyDescent="0.25">
      <c r="B944" s="12"/>
      <c r="C944" s="12"/>
      <c r="D944" s="12"/>
      <c r="E944" s="12"/>
      <c r="F944" s="12"/>
      <c r="G944" s="12"/>
      <c r="H944" s="214"/>
      <c r="I944" s="214"/>
      <c r="J944" s="214"/>
      <c r="K944" s="214"/>
      <c r="L944" s="12"/>
      <c r="M944" s="216"/>
      <c r="N944" s="216"/>
      <c r="O944" s="216"/>
      <c r="P944" s="12"/>
      <c r="Q944" s="12"/>
      <c r="R944" s="214"/>
      <c r="S944" s="12"/>
      <c r="T944" s="12"/>
      <c r="U944" s="704"/>
    </row>
    <row r="945" spans="2:21" ht="12.75" customHeight="1" x14ac:dyDescent="0.25">
      <c r="B945" s="12"/>
      <c r="C945" s="12"/>
      <c r="D945" s="12"/>
      <c r="E945" s="12"/>
      <c r="F945" s="12"/>
      <c r="G945" s="12"/>
      <c r="H945" s="214"/>
      <c r="I945" s="214"/>
      <c r="J945" s="214"/>
      <c r="K945" s="214"/>
      <c r="L945" s="12"/>
      <c r="M945" s="216"/>
      <c r="N945" s="216"/>
      <c r="O945" s="216"/>
      <c r="P945" s="12"/>
      <c r="Q945" s="12"/>
      <c r="R945" s="214"/>
      <c r="S945" s="12"/>
      <c r="T945" s="12"/>
      <c r="U945" s="704"/>
    </row>
    <row r="946" spans="2:21" ht="12.75" customHeight="1" x14ac:dyDescent="0.25">
      <c r="B946" s="12"/>
      <c r="C946" s="12"/>
      <c r="D946" s="12"/>
      <c r="E946" s="12"/>
      <c r="F946" s="12"/>
      <c r="G946" s="12"/>
      <c r="H946" s="214"/>
      <c r="I946" s="214"/>
      <c r="J946" s="214"/>
      <c r="K946" s="214"/>
      <c r="L946" s="12"/>
      <c r="M946" s="216"/>
      <c r="N946" s="216"/>
      <c r="O946" s="216"/>
      <c r="P946" s="12"/>
      <c r="Q946" s="12"/>
      <c r="R946" s="214"/>
      <c r="S946" s="12"/>
      <c r="T946" s="12"/>
      <c r="U946" s="704"/>
    </row>
    <row r="947" spans="2:21" ht="12.75" customHeight="1" x14ac:dyDescent="0.25">
      <c r="B947" s="12"/>
      <c r="C947" s="12"/>
      <c r="D947" s="12"/>
      <c r="E947" s="12"/>
      <c r="F947" s="12"/>
      <c r="G947" s="12"/>
      <c r="H947" s="214"/>
      <c r="I947" s="214"/>
      <c r="J947" s="214"/>
      <c r="K947" s="214"/>
      <c r="L947" s="12"/>
      <c r="M947" s="216"/>
      <c r="N947" s="216"/>
      <c r="O947" s="216"/>
      <c r="P947" s="12"/>
      <c r="Q947" s="12"/>
      <c r="R947" s="214"/>
      <c r="S947" s="12"/>
      <c r="T947" s="12"/>
      <c r="U947" s="704"/>
    </row>
    <row r="948" spans="2:21" ht="12.75" customHeight="1" x14ac:dyDescent="0.25">
      <c r="B948" s="12"/>
      <c r="C948" s="12"/>
      <c r="D948" s="12"/>
      <c r="E948" s="12"/>
      <c r="F948" s="12"/>
      <c r="G948" s="12"/>
      <c r="H948" s="214"/>
      <c r="I948" s="214"/>
      <c r="J948" s="214"/>
      <c r="K948" s="214"/>
      <c r="L948" s="12"/>
      <c r="M948" s="216"/>
      <c r="N948" s="216"/>
      <c r="O948" s="216"/>
      <c r="P948" s="12"/>
      <c r="Q948" s="12"/>
      <c r="R948" s="214"/>
      <c r="S948" s="12"/>
      <c r="T948" s="12"/>
      <c r="U948" s="704"/>
    </row>
    <row r="949" spans="2:21" ht="12.75" customHeight="1" x14ac:dyDescent="0.25">
      <c r="B949" s="12"/>
      <c r="C949" s="12"/>
      <c r="D949" s="12"/>
      <c r="E949" s="12"/>
      <c r="F949" s="12"/>
      <c r="G949" s="12"/>
      <c r="H949" s="214"/>
      <c r="I949" s="214"/>
      <c r="J949" s="214"/>
      <c r="K949" s="214"/>
      <c r="L949" s="12"/>
      <c r="M949" s="216"/>
      <c r="N949" s="216"/>
      <c r="O949" s="216"/>
      <c r="P949" s="12"/>
      <c r="Q949" s="12"/>
      <c r="R949" s="214"/>
      <c r="S949" s="12"/>
      <c r="T949" s="12"/>
      <c r="U949" s="704"/>
    </row>
    <row r="950" spans="2:21" ht="12.75" customHeight="1" x14ac:dyDescent="0.25">
      <c r="B950" s="12"/>
      <c r="C950" s="12"/>
      <c r="D950" s="12"/>
      <c r="E950" s="12"/>
      <c r="F950" s="12"/>
      <c r="G950" s="12"/>
      <c r="H950" s="214"/>
      <c r="I950" s="214"/>
      <c r="J950" s="214"/>
      <c r="K950" s="214"/>
      <c r="L950" s="12"/>
      <c r="M950" s="216"/>
      <c r="N950" s="216"/>
      <c r="O950" s="216"/>
      <c r="P950" s="12"/>
      <c r="Q950" s="12"/>
      <c r="R950" s="214"/>
      <c r="S950" s="12"/>
      <c r="T950" s="12"/>
      <c r="U950" s="704"/>
    </row>
    <row r="951" spans="2:21" ht="12.75" customHeight="1" x14ac:dyDescent="0.25">
      <c r="B951" s="12"/>
      <c r="C951" s="12"/>
      <c r="D951" s="12"/>
      <c r="E951" s="12"/>
      <c r="F951" s="12"/>
      <c r="G951" s="12"/>
      <c r="H951" s="214"/>
      <c r="I951" s="214"/>
      <c r="J951" s="214"/>
      <c r="K951" s="214"/>
      <c r="L951" s="12"/>
      <c r="M951" s="216"/>
      <c r="N951" s="216"/>
      <c r="O951" s="216"/>
      <c r="P951" s="12"/>
      <c r="Q951" s="12"/>
      <c r="R951" s="214"/>
      <c r="S951" s="12"/>
      <c r="T951" s="12"/>
      <c r="U951" s="704"/>
    </row>
    <row r="952" spans="2:21" ht="12.75" customHeight="1" x14ac:dyDescent="0.25">
      <c r="B952" s="12"/>
      <c r="C952" s="12"/>
      <c r="D952" s="12"/>
      <c r="E952" s="12"/>
      <c r="F952" s="12"/>
      <c r="G952" s="12"/>
      <c r="H952" s="214"/>
      <c r="I952" s="214"/>
      <c r="J952" s="214"/>
      <c r="K952" s="214"/>
      <c r="L952" s="12"/>
      <c r="M952" s="216"/>
      <c r="N952" s="216"/>
      <c r="O952" s="216"/>
      <c r="P952" s="12"/>
      <c r="Q952" s="12"/>
      <c r="R952" s="214"/>
      <c r="S952" s="12"/>
      <c r="T952" s="12"/>
      <c r="U952" s="704"/>
    </row>
    <row r="953" spans="2:21" ht="12.75" customHeight="1" x14ac:dyDescent="0.25">
      <c r="B953" s="12"/>
      <c r="C953" s="12"/>
      <c r="D953" s="12"/>
      <c r="E953" s="12"/>
      <c r="F953" s="12"/>
      <c r="G953" s="12"/>
      <c r="H953" s="214"/>
      <c r="I953" s="214"/>
      <c r="J953" s="214"/>
      <c r="K953" s="214"/>
      <c r="L953" s="12"/>
      <c r="M953" s="216"/>
      <c r="N953" s="216"/>
      <c r="O953" s="216"/>
      <c r="P953" s="12"/>
      <c r="Q953" s="12"/>
      <c r="R953" s="214"/>
      <c r="S953" s="12"/>
      <c r="T953" s="12"/>
      <c r="U953" s="704"/>
    </row>
    <row r="954" spans="2:21" ht="12.75" customHeight="1" x14ac:dyDescent="0.25">
      <c r="B954" s="12"/>
      <c r="C954" s="12"/>
      <c r="D954" s="12"/>
      <c r="E954" s="12"/>
      <c r="F954" s="12"/>
      <c r="G954" s="12"/>
      <c r="H954" s="214"/>
      <c r="I954" s="214"/>
      <c r="J954" s="214"/>
      <c r="K954" s="214"/>
      <c r="L954" s="12"/>
      <c r="M954" s="216"/>
      <c r="N954" s="216"/>
      <c r="O954" s="216"/>
      <c r="P954" s="12"/>
      <c r="Q954" s="12"/>
      <c r="R954" s="214"/>
      <c r="S954" s="12"/>
      <c r="T954" s="12"/>
      <c r="U954" s="704"/>
    </row>
    <row r="955" spans="2:21" ht="12.75" customHeight="1" x14ac:dyDescent="0.25">
      <c r="B955" s="12"/>
      <c r="C955" s="12"/>
      <c r="D955" s="12"/>
      <c r="E955" s="12"/>
      <c r="F955" s="12"/>
      <c r="G955" s="12"/>
      <c r="H955" s="214"/>
      <c r="I955" s="214"/>
      <c r="J955" s="214"/>
      <c r="K955" s="214"/>
      <c r="L955" s="12"/>
      <c r="M955" s="216"/>
      <c r="N955" s="216"/>
      <c r="O955" s="216"/>
      <c r="P955" s="12"/>
      <c r="Q955" s="12"/>
      <c r="R955" s="214"/>
      <c r="S955" s="12"/>
      <c r="T955" s="12"/>
      <c r="U955" s="704"/>
    </row>
    <row r="956" spans="2:21" ht="12.75" customHeight="1" x14ac:dyDescent="0.25">
      <c r="B956" s="12"/>
      <c r="C956" s="12"/>
      <c r="D956" s="12"/>
      <c r="E956" s="12"/>
      <c r="F956" s="12"/>
      <c r="G956" s="12"/>
      <c r="H956" s="214"/>
      <c r="I956" s="214"/>
      <c r="J956" s="214"/>
      <c r="K956" s="214"/>
      <c r="L956" s="12"/>
      <c r="M956" s="216"/>
      <c r="N956" s="216"/>
      <c r="O956" s="216"/>
      <c r="P956" s="12"/>
      <c r="Q956" s="12"/>
      <c r="R956" s="214"/>
      <c r="S956" s="12"/>
      <c r="T956" s="12"/>
      <c r="U956" s="704"/>
    </row>
    <row r="957" spans="2:21" ht="12.75" customHeight="1" x14ac:dyDescent="0.25">
      <c r="B957" s="12"/>
      <c r="C957" s="12"/>
      <c r="D957" s="12"/>
      <c r="E957" s="12"/>
      <c r="F957" s="12"/>
      <c r="G957" s="12"/>
      <c r="H957" s="214"/>
      <c r="I957" s="214"/>
      <c r="J957" s="214"/>
      <c r="K957" s="214"/>
      <c r="L957" s="12"/>
      <c r="M957" s="216"/>
      <c r="N957" s="216"/>
      <c r="O957" s="216"/>
      <c r="P957" s="12"/>
      <c r="Q957" s="12"/>
      <c r="R957" s="214"/>
      <c r="S957" s="12"/>
      <c r="T957" s="12"/>
      <c r="U957" s="704"/>
    </row>
    <row r="958" spans="2:21" ht="12.75" customHeight="1" x14ac:dyDescent="0.25">
      <c r="B958" s="12"/>
      <c r="C958" s="12"/>
      <c r="D958" s="12"/>
      <c r="E958" s="12"/>
      <c r="F958" s="12"/>
      <c r="G958" s="12"/>
      <c r="H958" s="214"/>
      <c r="I958" s="214"/>
      <c r="J958" s="214"/>
      <c r="K958" s="214"/>
      <c r="L958" s="12"/>
      <c r="M958" s="216"/>
      <c r="N958" s="216"/>
      <c r="O958" s="216"/>
      <c r="P958" s="12"/>
      <c r="Q958" s="12"/>
      <c r="R958" s="214"/>
      <c r="S958" s="12"/>
      <c r="T958" s="12"/>
      <c r="U958" s="704"/>
    </row>
    <row r="959" spans="2:21" ht="12.75" customHeight="1" x14ac:dyDescent="0.25">
      <c r="B959" s="12"/>
      <c r="C959" s="12"/>
      <c r="D959" s="12"/>
      <c r="E959" s="12"/>
      <c r="F959" s="12"/>
      <c r="G959" s="12"/>
      <c r="H959" s="214"/>
      <c r="I959" s="214"/>
      <c r="J959" s="214"/>
      <c r="K959" s="214"/>
      <c r="L959" s="12"/>
      <c r="M959" s="216"/>
      <c r="N959" s="216"/>
      <c r="O959" s="216"/>
      <c r="P959" s="12"/>
      <c r="Q959" s="12"/>
      <c r="R959" s="214"/>
      <c r="S959" s="12"/>
      <c r="T959" s="12"/>
      <c r="U959" s="704"/>
    </row>
    <row r="960" spans="2:21" ht="12.75" customHeight="1" x14ac:dyDescent="0.25">
      <c r="B960" s="12"/>
      <c r="C960" s="12"/>
      <c r="D960" s="12"/>
      <c r="E960" s="12"/>
      <c r="F960" s="12"/>
      <c r="G960" s="12"/>
      <c r="H960" s="214"/>
      <c r="I960" s="214"/>
      <c r="J960" s="214"/>
      <c r="K960" s="214"/>
      <c r="L960" s="12"/>
      <c r="M960" s="216"/>
      <c r="N960" s="216"/>
      <c r="O960" s="216"/>
      <c r="P960" s="12"/>
      <c r="Q960" s="12"/>
      <c r="R960" s="214"/>
      <c r="S960" s="12"/>
      <c r="T960" s="12"/>
      <c r="U960" s="704"/>
    </row>
    <row r="961" spans="2:21" ht="12.75" customHeight="1" x14ac:dyDescent="0.25">
      <c r="B961" s="12"/>
      <c r="C961" s="12"/>
      <c r="D961" s="12"/>
      <c r="E961" s="12"/>
      <c r="F961" s="12"/>
      <c r="G961" s="12"/>
      <c r="H961" s="214"/>
      <c r="I961" s="214"/>
      <c r="J961" s="214"/>
      <c r="K961" s="214"/>
      <c r="L961" s="12"/>
      <c r="M961" s="216"/>
      <c r="N961" s="216"/>
      <c r="O961" s="216"/>
      <c r="P961" s="12"/>
      <c r="Q961" s="12"/>
      <c r="R961" s="214"/>
      <c r="S961" s="12"/>
      <c r="T961" s="12"/>
      <c r="U961" s="704"/>
    </row>
    <row r="962" spans="2:21" ht="12.75" customHeight="1" x14ac:dyDescent="0.25">
      <c r="B962" s="12"/>
      <c r="C962" s="12"/>
      <c r="D962" s="12"/>
      <c r="E962" s="12"/>
      <c r="F962" s="12"/>
      <c r="G962" s="12"/>
      <c r="H962" s="214"/>
      <c r="I962" s="214"/>
      <c r="J962" s="214"/>
      <c r="K962" s="214"/>
      <c r="L962" s="12"/>
      <c r="M962" s="216"/>
      <c r="N962" s="216"/>
      <c r="O962" s="216"/>
      <c r="P962" s="12"/>
      <c r="Q962" s="12"/>
      <c r="R962" s="214"/>
      <c r="S962" s="12"/>
      <c r="T962" s="12"/>
      <c r="U962" s="704"/>
    </row>
    <row r="963" spans="2:21" ht="12.75" customHeight="1" x14ac:dyDescent="0.25">
      <c r="B963" s="12"/>
      <c r="C963" s="12"/>
      <c r="D963" s="12"/>
      <c r="E963" s="12"/>
      <c r="F963" s="12"/>
      <c r="G963" s="12"/>
      <c r="H963" s="214"/>
      <c r="I963" s="214"/>
      <c r="J963" s="214"/>
      <c r="K963" s="214"/>
      <c r="L963" s="12"/>
      <c r="M963" s="216"/>
      <c r="N963" s="216"/>
      <c r="O963" s="216"/>
      <c r="P963" s="12"/>
      <c r="Q963" s="12"/>
      <c r="R963" s="214"/>
      <c r="S963" s="12"/>
      <c r="T963" s="12"/>
      <c r="U963" s="704"/>
    </row>
    <row r="964" spans="2:21" ht="12.75" customHeight="1" x14ac:dyDescent="0.25">
      <c r="B964" s="12"/>
      <c r="C964" s="12"/>
      <c r="D964" s="12"/>
      <c r="E964" s="12"/>
      <c r="F964" s="12"/>
      <c r="G964" s="12"/>
      <c r="H964" s="214"/>
      <c r="I964" s="214"/>
      <c r="J964" s="214"/>
      <c r="K964" s="214"/>
      <c r="L964" s="12"/>
      <c r="M964" s="216"/>
      <c r="N964" s="216"/>
      <c r="O964" s="216"/>
      <c r="P964" s="12"/>
      <c r="Q964" s="12"/>
      <c r="R964" s="214"/>
      <c r="S964" s="12"/>
      <c r="T964" s="12"/>
      <c r="U964" s="704"/>
    </row>
    <row r="965" spans="2:21" ht="12.75" customHeight="1" x14ac:dyDescent="0.25">
      <c r="B965" s="12"/>
      <c r="C965" s="12"/>
      <c r="D965" s="12"/>
      <c r="E965" s="12"/>
      <c r="F965" s="12"/>
      <c r="G965" s="12"/>
      <c r="H965" s="214"/>
      <c r="I965" s="214"/>
      <c r="J965" s="214"/>
      <c r="K965" s="214"/>
      <c r="L965" s="12"/>
      <c r="M965" s="216"/>
      <c r="N965" s="216"/>
      <c r="O965" s="216"/>
      <c r="P965" s="12"/>
      <c r="Q965" s="12"/>
      <c r="R965" s="214"/>
      <c r="S965" s="12"/>
      <c r="T965" s="12"/>
      <c r="U965" s="704"/>
    </row>
    <row r="966" spans="2:21" ht="12.75" customHeight="1" x14ac:dyDescent="0.25">
      <c r="B966" s="12"/>
      <c r="C966" s="12"/>
      <c r="D966" s="12"/>
      <c r="E966" s="12"/>
      <c r="F966" s="12"/>
      <c r="G966" s="12"/>
      <c r="H966" s="214"/>
      <c r="I966" s="214"/>
      <c r="J966" s="214"/>
      <c r="K966" s="214"/>
      <c r="L966" s="12"/>
      <c r="M966" s="216"/>
      <c r="N966" s="216"/>
      <c r="O966" s="216"/>
      <c r="P966" s="12"/>
      <c r="Q966" s="12"/>
      <c r="R966" s="214"/>
      <c r="S966" s="12"/>
      <c r="T966" s="12"/>
      <c r="U966" s="704"/>
    </row>
    <row r="967" spans="2:21" ht="12.75" customHeight="1" x14ac:dyDescent="0.25">
      <c r="B967" s="12"/>
      <c r="C967" s="12"/>
      <c r="D967" s="12"/>
      <c r="E967" s="12"/>
      <c r="F967" s="12"/>
      <c r="G967" s="12"/>
      <c r="H967" s="214"/>
      <c r="I967" s="214"/>
      <c r="J967" s="214"/>
      <c r="K967" s="214"/>
      <c r="L967" s="12"/>
      <c r="M967" s="216"/>
      <c r="N967" s="216"/>
      <c r="O967" s="216"/>
      <c r="P967" s="12"/>
      <c r="Q967" s="12"/>
      <c r="R967" s="214"/>
      <c r="S967" s="12"/>
      <c r="T967" s="12"/>
      <c r="U967" s="704"/>
    </row>
    <row r="968" spans="2:21" ht="12.75" customHeight="1" x14ac:dyDescent="0.25">
      <c r="B968" s="12"/>
      <c r="C968" s="12"/>
      <c r="D968" s="12"/>
      <c r="E968" s="12"/>
      <c r="F968" s="12"/>
      <c r="G968" s="12"/>
      <c r="H968" s="214"/>
      <c r="I968" s="214"/>
      <c r="J968" s="214"/>
      <c r="K968" s="214"/>
      <c r="L968" s="12"/>
      <c r="M968" s="216"/>
      <c r="N968" s="216"/>
      <c r="O968" s="216"/>
      <c r="P968" s="12"/>
      <c r="Q968" s="12"/>
      <c r="R968" s="214"/>
      <c r="S968" s="12"/>
      <c r="T968" s="12"/>
      <c r="U968" s="704"/>
    </row>
    <row r="969" spans="2:21" ht="12.75" customHeight="1" x14ac:dyDescent="0.25">
      <c r="B969" s="12"/>
      <c r="C969" s="12"/>
      <c r="D969" s="12"/>
      <c r="E969" s="12"/>
      <c r="F969" s="12"/>
      <c r="G969" s="12"/>
      <c r="H969" s="214"/>
      <c r="I969" s="214"/>
      <c r="J969" s="214"/>
      <c r="K969" s="214"/>
      <c r="L969" s="12"/>
      <c r="M969" s="216"/>
      <c r="N969" s="216"/>
      <c r="O969" s="216"/>
      <c r="P969" s="12"/>
      <c r="Q969" s="12"/>
      <c r="R969" s="214"/>
      <c r="S969" s="12"/>
      <c r="T969" s="12"/>
      <c r="U969" s="704"/>
    </row>
    <row r="970" spans="2:21" ht="12.75" customHeight="1" x14ac:dyDescent="0.25">
      <c r="B970" s="12"/>
      <c r="C970" s="12"/>
      <c r="D970" s="12"/>
      <c r="E970" s="12"/>
      <c r="F970" s="12"/>
      <c r="G970" s="12"/>
      <c r="H970" s="214"/>
      <c r="I970" s="214"/>
      <c r="J970" s="214"/>
      <c r="K970" s="214"/>
      <c r="L970" s="12"/>
      <c r="M970" s="216"/>
      <c r="N970" s="216"/>
      <c r="O970" s="216"/>
      <c r="P970" s="12"/>
      <c r="Q970" s="12"/>
      <c r="R970" s="214"/>
      <c r="S970" s="12"/>
      <c r="T970" s="12"/>
      <c r="U970" s="704"/>
    </row>
    <row r="971" spans="2:21" ht="12.75" customHeight="1" x14ac:dyDescent="0.25">
      <c r="B971" s="12"/>
      <c r="C971" s="12"/>
      <c r="D971" s="12"/>
      <c r="E971" s="12"/>
      <c r="F971" s="12"/>
      <c r="G971" s="12"/>
      <c r="H971" s="214"/>
      <c r="I971" s="214"/>
      <c r="J971" s="214"/>
      <c r="K971" s="214"/>
      <c r="L971" s="12"/>
      <c r="M971" s="216"/>
      <c r="N971" s="216"/>
      <c r="O971" s="216"/>
      <c r="P971" s="12"/>
      <c r="Q971" s="12"/>
      <c r="R971" s="214"/>
      <c r="S971" s="12"/>
      <c r="T971" s="12"/>
      <c r="U971" s="704"/>
    </row>
    <row r="972" spans="2:21" ht="12.75" customHeight="1" x14ac:dyDescent="0.25">
      <c r="B972" s="12"/>
      <c r="C972" s="12"/>
      <c r="D972" s="12"/>
      <c r="E972" s="12"/>
      <c r="F972" s="12"/>
      <c r="G972" s="12"/>
      <c r="H972" s="214"/>
      <c r="I972" s="214"/>
      <c r="J972" s="214"/>
      <c r="K972" s="214"/>
      <c r="L972" s="12"/>
      <c r="M972" s="216"/>
      <c r="N972" s="216"/>
      <c r="O972" s="216"/>
      <c r="P972" s="12"/>
      <c r="Q972" s="12"/>
      <c r="R972" s="214"/>
      <c r="S972" s="12"/>
      <c r="T972" s="12"/>
      <c r="U972" s="704"/>
    </row>
    <row r="973" spans="2:21" ht="12.75" customHeight="1" x14ac:dyDescent="0.25">
      <c r="B973" s="12"/>
      <c r="C973" s="12"/>
      <c r="D973" s="12"/>
      <c r="E973" s="12"/>
      <c r="F973" s="12"/>
      <c r="G973" s="12"/>
      <c r="H973" s="214"/>
      <c r="I973" s="214"/>
      <c r="J973" s="214"/>
      <c r="K973" s="214"/>
      <c r="L973" s="12"/>
      <c r="M973" s="216"/>
      <c r="N973" s="216"/>
      <c r="O973" s="216"/>
      <c r="P973" s="12"/>
      <c r="Q973" s="12"/>
      <c r="R973" s="214"/>
      <c r="S973" s="12"/>
      <c r="T973" s="12"/>
      <c r="U973" s="704"/>
    </row>
    <row r="974" spans="2:21" ht="12.75" customHeight="1" x14ac:dyDescent="0.25">
      <c r="B974" s="12"/>
      <c r="C974" s="12"/>
      <c r="D974" s="12"/>
      <c r="E974" s="12"/>
      <c r="F974" s="12"/>
      <c r="G974" s="12"/>
      <c r="H974" s="214"/>
      <c r="I974" s="214"/>
      <c r="J974" s="214"/>
      <c r="K974" s="214"/>
      <c r="L974" s="12"/>
      <c r="M974" s="216"/>
      <c r="N974" s="216"/>
      <c r="O974" s="216"/>
      <c r="P974" s="12"/>
      <c r="Q974" s="12"/>
      <c r="R974" s="214"/>
      <c r="S974" s="12"/>
      <c r="T974" s="12"/>
      <c r="U974" s="704"/>
    </row>
    <row r="975" spans="2:21" ht="12.75" customHeight="1" x14ac:dyDescent="0.25">
      <c r="B975" s="12"/>
      <c r="C975" s="12"/>
      <c r="D975" s="12"/>
      <c r="E975" s="12"/>
      <c r="F975" s="12"/>
      <c r="G975" s="12"/>
      <c r="H975" s="214"/>
      <c r="I975" s="214"/>
      <c r="J975" s="214"/>
      <c r="K975" s="214"/>
      <c r="L975" s="12"/>
      <c r="M975" s="216"/>
      <c r="N975" s="216"/>
      <c r="O975" s="216"/>
      <c r="P975" s="12"/>
      <c r="Q975" s="12"/>
      <c r="R975" s="214"/>
      <c r="S975" s="12"/>
      <c r="T975" s="12"/>
      <c r="U975" s="704"/>
    </row>
    <row r="976" spans="2:21" ht="12.75" customHeight="1" x14ac:dyDescent="0.25">
      <c r="B976" s="12"/>
      <c r="C976" s="12"/>
      <c r="D976" s="12"/>
      <c r="E976" s="12"/>
      <c r="F976" s="12"/>
      <c r="G976" s="12"/>
      <c r="H976" s="214"/>
      <c r="I976" s="214"/>
      <c r="J976" s="214"/>
      <c r="K976" s="214"/>
      <c r="L976" s="12"/>
      <c r="M976" s="216"/>
      <c r="N976" s="216"/>
      <c r="O976" s="216"/>
      <c r="P976" s="12"/>
      <c r="Q976" s="12"/>
      <c r="R976" s="214"/>
      <c r="S976" s="12"/>
      <c r="T976" s="12"/>
      <c r="U976" s="704"/>
    </row>
    <row r="977" spans="2:21" ht="12.75" customHeight="1" x14ac:dyDescent="0.25">
      <c r="B977" s="12"/>
      <c r="C977" s="12"/>
      <c r="D977" s="12"/>
      <c r="E977" s="12"/>
      <c r="F977" s="12"/>
      <c r="G977" s="12"/>
      <c r="H977" s="214"/>
      <c r="I977" s="214"/>
      <c r="J977" s="214"/>
      <c r="K977" s="214"/>
      <c r="L977" s="12"/>
      <c r="M977" s="216"/>
      <c r="N977" s="216"/>
      <c r="O977" s="216"/>
      <c r="P977" s="12"/>
      <c r="Q977" s="12"/>
      <c r="R977" s="214"/>
      <c r="S977" s="12"/>
      <c r="T977" s="12"/>
      <c r="U977" s="704"/>
    </row>
    <row r="978" spans="2:21" ht="12.75" customHeight="1" x14ac:dyDescent="0.25">
      <c r="B978" s="12"/>
      <c r="C978" s="12"/>
      <c r="D978" s="12"/>
      <c r="E978" s="12"/>
      <c r="F978" s="12"/>
      <c r="G978" s="12"/>
      <c r="H978" s="214"/>
      <c r="I978" s="214"/>
      <c r="J978" s="214"/>
      <c r="K978" s="214"/>
      <c r="L978" s="12"/>
      <c r="M978" s="216"/>
      <c r="N978" s="216"/>
      <c r="O978" s="216"/>
      <c r="P978" s="12"/>
      <c r="Q978" s="12"/>
      <c r="R978" s="214"/>
      <c r="S978" s="12"/>
      <c r="T978" s="12"/>
      <c r="U978" s="704"/>
    </row>
    <row r="979" spans="2:21" ht="12.75" customHeight="1" x14ac:dyDescent="0.25">
      <c r="B979" s="12"/>
      <c r="C979" s="12"/>
      <c r="D979" s="12"/>
      <c r="E979" s="12"/>
      <c r="F979" s="12"/>
      <c r="G979" s="12"/>
      <c r="H979" s="214"/>
      <c r="I979" s="214"/>
      <c r="J979" s="214"/>
      <c r="K979" s="214"/>
      <c r="L979" s="12"/>
      <c r="M979" s="216"/>
      <c r="N979" s="216"/>
      <c r="O979" s="216"/>
      <c r="P979" s="12"/>
      <c r="Q979" s="12"/>
      <c r="R979" s="214"/>
      <c r="S979" s="12"/>
      <c r="T979" s="12"/>
      <c r="U979" s="704"/>
    </row>
    <row r="980" spans="2:21" ht="12.75" customHeight="1" x14ac:dyDescent="0.25">
      <c r="B980" s="12"/>
      <c r="C980" s="12"/>
      <c r="D980" s="12"/>
      <c r="E980" s="12"/>
      <c r="F980" s="12"/>
      <c r="G980" s="12"/>
      <c r="H980" s="214"/>
      <c r="I980" s="214"/>
      <c r="J980" s="214"/>
      <c r="K980" s="214"/>
      <c r="L980" s="12"/>
      <c r="M980" s="216"/>
      <c r="N980" s="216"/>
      <c r="O980" s="216"/>
      <c r="P980" s="12"/>
      <c r="Q980" s="12"/>
      <c r="R980" s="214"/>
      <c r="S980" s="12"/>
      <c r="T980" s="12"/>
      <c r="U980" s="704"/>
    </row>
    <row r="981" spans="2:21" ht="12.75" customHeight="1" x14ac:dyDescent="0.25">
      <c r="B981" s="12"/>
      <c r="C981" s="12"/>
      <c r="D981" s="12"/>
      <c r="E981" s="12"/>
      <c r="F981" s="12"/>
      <c r="G981" s="12"/>
      <c r="H981" s="214"/>
      <c r="I981" s="214"/>
      <c r="J981" s="214"/>
      <c r="K981" s="214"/>
      <c r="L981" s="12"/>
      <c r="M981" s="216"/>
      <c r="N981" s="216"/>
      <c r="O981" s="216"/>
      <c r="P981" s="12"/>
      <c r="Q981" s="12"/>
      <c r="R981" s="214"/>
      <c r="S981" s="12"/>
      <c r="T981" s="12"/>
      <c r="U981" s="704"/>
    </row>
    <row r="982" spans="2:21" ht="12.75" customHeight="1" x14ac:dyDescent="0.25">
      <c r="B982" s="12"/>
      <c r="C982" s="12"/>
      <c r="D982" s="12"/>
      <c r="E982" s="12"/>
      <c r="F982" s="12"/>
      <c r="G982" s="12"/>
      <c r="H982" s="214"/>
      <c r="I982" s="214"/>
      <c r="J982" s="214"/>
      <c r="K982" s="214"/>
      <c r="L982" s="12"/>
      <c r="M982" s="216"/>
      <c r="N982" s="216"/>
      <c r="O982" s="216"/>
      <c r="P982" s="12"/>
      <c r="Q982" s="12"/>
      <c r="R982" s="214"/>
      <c r="S982" s="12"/>
      <c r="T982" s="12"/>
      <c r="U982" s="704"/>
    </row>
    <row r="983" spans="2:21" ht="12.75" customHeight="1" x14ac:dyDescent="0.25">
      <c r="B983" s="12"/>
      <c r="C983" s="12"/>
      <c r="D983" s="12"/>
      <c r="E983" s="12"/>
      <c r="F983" s="12"/>
      <c r="G983" s="12"/>
      <c r="H983" s="214"/>
      <c r="I983" s="214"/>
      <c r="J983" s="214"/>
      <c r="K983" s="214"/>
      <c r="L983" s="12"/>
      <c r="M983" s="216"/>
      <c r="N983" s="216"/>
      <c r="O983" s="216"/>
      <c r="P983" s="12"/>
      <c r="Q983" s="12"/>
      <c r="R983" s="214"/>
      <c r="S983" s="12"/>
      <c r="T983" s="12"/>
      <c r="U983" s="704"/>
    </row>
    <row r="984" spans="2:21" ht="12.75" customHeight="1" x14ac:dyDescent="0.25">
      <c r="B984" s="12"/>
      <c r="C984" s="12"/>
      <c r="D984" s="12"/>
      <c r="E984" s="12"/>
      <c r="F984" s="12"/>
      <c r="G984" s="12"/>
      <c r="H984" s="214"/>
      <c r="I984" s="214"/>
      <c r="J984" s="214"/>
      <c r="K984" s="214"/>
      <c r="L984" s="12"/>
      <c r="M984" s="216"/>
      <c r="N984" s="216"/>
      <c r="O984" s="216"/>
      <c r="P984" s="12"/>
      <c r="Q984" s="12"/>
      <c r="R984" s="214"/>
      <c r="S984" s="12"/>
      <c r="T984" s="12"/>
      <c r="U984" s="704"/>
    </row>
    <row r="985" spans="2:21" ht="12.75" customHeight="1" x14ac:dyDescent="0.25">
      <c r="B985" s="12"/>
      <c r="C985" s="12"/>
      <c r="D985" s="12"/>
      <c r="E985" s="12"/>
      <c r="F985" s="12"/>
      <c r="G985" s="12"/>
      <c r="H985" s="214"/>
      <c r="I985" s="214"/>
      <c r="J985" s="214"/>
      <c r="K985" s="214"/>
      <c r="L985" s="12"/>
      <c r="M985" s="216"/>
      <c r="N985" s="216"/>
      <c r="O985" s="216"/>
      <c r="P985" s="12"/>
      <c r="Q985" s="12"/>
      <c r="R985" s="214"/>
      <c r="S985" s="12"/>
      <c r="T985" s="12"/>
      <c r="U985" s="704"/>
    </row>
    <row r="986" spans="2:21" ht="12.75" customHeight="1" x14ac:dyDescent="0.25">
      <c r="B986" s="12"/>
      <c r="C986" s="12"/>
      <c r="D986" s="12"/>
      <c r="E986" s="12"/>
      <c r="F986" s="12"/>
      <c r="G986" s="12"/>
      <c r="H986" s="214"/>
      <c r="I986" s="214"/>
      <c r="J986" s="214"/>
      <c r="K986" s="214"/>
      <c r="L986" s="12"/>
      <c r="M986" s="216"/>
      <c r="N986" s="216"/>
      <c r="O986" s="216"/>
      <c r="P986" s="12"/>
      <c r="Q986" s="12"/>
      <c r="R986" s="214"/>
      <c r="S986" s="12"/>
      <c r="T986" s="12"/>
      <c r="U986" s="704"/>
    </row>
    <row r="987" spans="2:21" ht="12.75" customHeight="1" x14ac:dyDescent="0.25">
      <c r="B987" s="12"/>
      <c r="C987" s="12"/>
      <c r="D987" s="12"/>
      <c r="E987" s="12"/>
      <c r="F987" s="12"/>
      <c r="G987" s="12"/>
      <c r="H987" s="214"/>
      <c r="I987" s="214"/>
      <c r="J987" s="214"/>
      <c r="K987" s="214"/>
      <c r="L987" s="12"/>
      <c r="M987" s="216"/>
      <c r="N987" s="216"/>
      <c r="O987" s="216"/>
      <c r="P987" s="12"/>
      <c r="Q987" s="12"/>
      <c r="R987" s="214"/>
      <c r="S987" s="12"/>
      <c r="T987" s="12"/>
      <c r="U987" s="704"/>
    </row>
    <row r="988" spans="2:21" ht="12.75" customHeight="1" x14ac:dyDescent="0.25">
      <c r="B988" s="12"/>
      <c r="C988" s="12"/>
      <c r="D988" s="12"/>
      <c r="E988" s="12"/>
      <c r="F988" s="12"/>
      <c r="G988" s="12"/>
      <c r="H988" s="214"/>
      <c r="I988" s="214"/>
      <c r="J988" s="214"/>
      <c r="K988" s="214"/>
      <c r="L988" s="12"/>
      <c r="M988" s="216"/>
      <c r="N988" s="216"/>
      <c r="O988" s="216"/>
      <c r="P988" s="12"/>
      <c r="Q988" s="12"/>
      <c r="R988" s="214"/>
      <c r="S988" s="12"/>
      <c r="T988" s="12"/>
      <c r="U988" s="704"/>
    </row>
    <row r="989" spans="2:21" ht="12.75" customHeight="1" x14ac:dyDescent="0.25">
      <c r="B989" s="12"/>
      <c r="C989" s="12"/>
      <c r="D989" s="12"/>
      <c r="E989" s="12"/>
      <c r="F989" s="12"/>
      <c r="G989" s="12"/>
      <c r="H989" s="214"/>
      <c r="I989" s="214"/>
      <c r="J989" s="214"/>
      <c r="K989" s="214"/>
      <c r="L989" s="12"/>
      <c r="M989" s="216"/>
      <c r="N989" s="216"/>
      <c r="O989" s="216"/>
      <c r="P989" s="12"/>
      <c r="Q989" s="12"/>
      <c r="R989" s="214"/>
      <c r="S989" s="12"/>
      <c r="T989" s="12"/>
      <c r="U989" s="704"/>
    </row>
    <row r="990" spans="2:21" ht="12.75" customHeight="1" x14ac:dyDescent="0.25">
      <c r="B990" s="12"/>
      <c r="C990" s="12"/>
      <c r="D990" s="12"/>
      <c r="E990" s="12"/>
      <c r="F990" s="12"/>
      <c r="G990" s="12"/>
      <c r="H990" s="214"/>
      <c r="I990" s="214"/>
      <c r="J990" s="214"/>
      <c r="K990" s="214"/>
      <c r="L990" s="12"/>
      <c r="M990" s="216"/>
      <c r="N990" s="216"/>
      <c r="O990" s="216"/>
      <c r="P990" s="12"/>
      <c r="Q990" s="12"/>
      <c r="R990" s="214"/>
      <c r="S990" s="12"/>
      <c r="T990" s="12"/>
      <c r="U990" s="704"/>
    </row>
    <row r="991" spans="2:21" ht="12.75" customHeight="1" x14ac:dyDescent="0.25">
      <c r="B991" s="12"/>
      <c r="C991" s="12"/>
      <c r="D991" s="12"/>
      <c r="E991" s="12"/>
      <c r="F991" s="12"/>
      <c r="G991" s="12"/>
      <c r="H991" s="214"/>
      <c r="I991" s="214"/>
      <c r="J991" s="214"/>
      <c r="K991" s="214"/>
      <c r="L991" s="12"/>
      <c r="M991" s="216"/>
      <c r="N991" s="216"/>
      <c r="O991" s="216"/>
      <c r="P991" s="12"/>
      <c r="Q991" s="12"/>
      <c r="R991" s="214"/>
      <c r="S991" s="12"/>
      <c r="T991" s="12"/>
      <c r="U991" s="704"/>
    </row>
    <row r="992" spans="2:21" ht="12.75" customHeight="1" x14ac:dyDescent="0.25">
      <c r="B992" s="12"/>
      <c r="C992" s="12"/>
      <c r="D992" s="12"/>
      <c r="E992" s="12"/>
      <c r="F992" s="12"/>
      <c r="G992" s="12"/>
      <c r="H992" s="214"/>
      <c r="I992" s="214"/>
      <c r="J992" s="214"/>
      <c r="K992" s="214"/>
      <c r="L992" s="12"/>
      <c r="M992" s="216"/>
      <c r="N992" s="216"/>
      <c r="O992" s="216"/>
      <c r="P992" s="12"/>
      <c r="Q992" s="12"/>
      <c r="R992" s="214"/>
      <c r="S992" s="12"/>
      <c r="T992" s="12"/>
      <c r="U992" s="704"/>
    </row>
    <row r="993" spans="2:21" ht="12.75" customHeight="1" x14ac:dyDescent="0.25">
      <c r="B993" s="12"/>
      <c r="C993" s="12"/>
      <c r="D993" s="12"/>
      <c r="E993" s="12"/>
      <c r="F993" s="12"/>
      <c r="G993" s="12"/>
      <c r="H993" s="214"/>
      <c r="I993" s="214"/>
      <c r="J993" s="214"/>
      <c r="K993" s="214"/>
      <c r="L993" s="12"/>
      <c r="M993" s="216"/>
      <c r="N993" s="216"/>
      <c r="O993" s="216"/>
      <c r="P993" s="12"/>
      <c r="Q993" s="12"/>
      <c r="R993" s="214"/>
      <c r="S993" s="12"/>
      <c r="T993" s="12"/>
      <c r="U993" s="704"/>
    </row>
    <row r="994" spans="2:21" ht="12.75" customHeight="1" x14ac:dyDescent="0.25">
      <c r="B994" s="12"/>
      <c r="C994" s="12"/>
      <c r="D994" s="12"/>
      <c r="E994" s="12"/>
      <c r="F994" s="12"/>
      <c r="G994" s="12"/>
      <c r="H994" s="214"/>
      <c r="I994" s="214"/>
      <c r="J994" s="214"/>
      <c r="K994" s="214"/>
      <c r="L994" s="12"/>
      <c r="M994" s="216"/>
      <c r="N994" s="216"/>
      <c r="O994" s="216"/>
      <c r="P994" s="12"/>
      <c r="Q994" s="12"/>
      <c r="R994" s="214"/>
      <c r="S994" s="12"/>
      <c r="T994" s="12"/>
      <c r="U994" s="704"/>
    </row>
    <row r="995" spans="2:21" ht="12.75" customHeight="1" x14ac:dyDescent="0.25">
      <c r="B995" s="12"/>
      <c r="C995" s="12"/>
      <c r="D995" s="12"/>
      <c r="E995" s="12"/>
      <c r="F995" s="12"/>
      <c r="G995" s="12"/>
      <c r="H995" s="214"/>
      <c r="I995" s="214"/>
      <c r="J995" s="214"/>
      <c r="K995" s="214"/>
      <c r="L995" s="12"/>
      <c r="M995" s="216"/>
      <c r="N995" s="216"/>
      <c r="O995" s="216"/>
      <c r="P995" s="12"/>
      <c r="Q995" s="12"/>
      <c r="R995" s="214"/>
      <c r="S995" s="12"/>
      <c r="T995" s="12"/>
      <c r="U995" s="704"/>
    </row>
    <row r="996" spans="2:21" ht="12.75" customHeight="1" x14ac:dyDescent="0.25">
      <c r="B996" s="12"/>
      <c r="C996" s="12"/>
      <c r="D996" s="12"/>
      <c r="E996" s="12"/>
      <c r="F996" s="12"/>
      <c r="G996" s="12"/>
      <c r="H996" s="214"/>
      <c r="I996" s="214"/>
      <c r="J996" s="214"/>
      <c r="K996" s="214"/>
      <c r="L996" s="12"/>
      <c r="M996" s="216"/>
      <c r="N996" s="216"/>
      <c r="O996" s="216"/>
      <c r="P996" s="12"/>
      <c r="Q996" s="12"/>
      <c r="R996" s="214"/>
      <c r="S996" s="12"/>
      <c r="T996" s="12"/>
      <c r="U996" s="704"/>
    </row>
    <row r="997" spans="2:21" ht="12.75" customHeight="1" x14ac:dyDescent="0.25">
      <c r="B997" s="12"/>
      <c r="C997" s="12"/>
      <c r="D997" s="12"/>
      <c r="E997" s="12"/>
      <c r="F997" s="12"/>
      <c r="G997" s="12"/>
      <c r="H997" s="214"/>
      <c r="I997" s="214"/>
      <c r="J997" s="214"/>
      <c r="K997" s="214"/>
      <c r="L997" s="12"/>
      <c r="M997" s="216"/>
      <c r="N997" s="216"/>
      <c r="O997" s="216"/>
      <c r="P997" s="12"/>
      <c r="Q997" s="12"/>
      <c r="R997" s="214"/>
      <c r="S997" s="12"/>
      <c r="T997" s="12"/>
      <c r="U997" s="704"/>
    </row>
    <row r="998" spans="2:21" ht="12.75" customHeight="1" x14ac:dyDescent="0.25">
      <c r="B998" s="12"/>
      <c r="C998" s="12"/>
      <c r="D998" s="12"/>
      <c r="E998" s="12"/>
      <c r="F998" s="12"/>
      <c r="G998" s="12"/>
      <c r="H998" s="214"/>
      <c r="I998" s="214"/>
      <c r="J998" s="214"/>
      <c r="K998" s="214"/>
      <c r="L998" s="12"/>
      <c r="M998" s="216"/>
      <c r="N998" s="216"/>
      <c r="O998" s="216"/>
      <c r="P998" s="12"/>
      <c r="Q998" s="12"/>
      <c r="R998" s="214"/>
      <c r="S998" s="12"/>
      <c r="T998" s="12"/>
      <c r="U998" s="704"/>
    </row>
    <row r="999" spans="2:21" ht="12.75" customHeight="1" x14ac:dyDescent="0.25">
      <c r="B999" s="12"/>
      <c r="C999" s="12"/>
      <c r="D999" s="12"/>
      <c r="E999" s="12"/>
      <c r="F999" s="12"/>
      <c r="G999" s="12"/>
      <c r="H999" s="214"/>
      <c r="I999" s="214"/>
      <c r="J999" s="214"/>
      <c r="K999" s="214"/>
      <c r="L999" s="12"/>
      <c r="M999" s="216"/>
      <c r="N999" s="216"/>
      <c r="O999" s="216"/>
      <c r="P999" s="12"/>
      <c r="Q999" s="12"/>
      <c r="R999" s="214"/>
      <c r="S999" s="12"/>
      <c r="T999" s="12"/>
      <c r="U999" s="704"/>
    </row>
    <row r="1000" spans="2:21" ht="12.75" customHeight="1" x14ac:dyDescent="0.25">
      <c r="B1000" s="12"/>
      <c r="C1000" s="12"/>
      <c r="D1000" s="12"/>
      <c r="E1000" s="12"/>
      <c r="F1000" s="12"/>
      <c r="G1000" s="12"/>
      <c r="H1000" s="214"/>
      <c r="I1000" s="214"/>
      <c r="J1000" s="214"/>
      <c r="K1000" s="214"/>
      <c r="L1000" s="12"/>
      <c r="M1000" s="216"/>
      <c r="N1000" s="216"/>
      <c r="O1000" s="216"/>
      <c r="P1000" s="12"/>
      <c r="Q1000" s="12"/>
      <c r="R1000" s="214"/>
      <c r="S1000" s="12"/>
      <c r="T1000" s="12"/>
      <c r="U1000" s="704"/>
    </row>
    <row r="1001" spans="2:21" ht="12.75" customHeight="1" x14ac:dyDescent="0.25">
      <c r="B1001" s="12"/>
      <c r="C1001" s="12"/>
      <c r="D1001" s="12"/>
      <c r="E1001" s="12"/>
      <c r="F1001" s="12"/>
      <c r="G1001" s="12"/>
      <c r="H1001" s="214"/>
      <c r="I1001" s="214"/>
      <c r="J1001" s="214"/>
      <c r="K1001" s="214"/>
      <c r="L1001" s="12"/>
      <c r="M1001" s="216"/>
      <c r="N1001" s="216"/>
      <c r="O1001" s="216"/>
      <c r="P1001" s="12"/>
      <c r="Q1001" s="12"/>
      <c r="R1001" s="214"/>
      <c r="S1001" s="12"/>
      <c r="T1001" s="12"/>
      <c r="U1001" s="704"/>
    </row>
    <row r="1002" spans="2:21" ht="12.75" customHeight="1" x14ac:dyDescent="0.25">
      <c r="B1002" s="12"/>
      <c r="C1002" s="12"/>
      <c r="D1002" s="12"/>
      <c r="E1002" s="12"/>
      <c r="F1002" s="12"/>
      <c r="G1002" s="12"/>
      <c r="H1002" s="214"/>
      <c r="I1002" s="214"/>
      <c r="J1002" s="214"/>
      <c r="K1002" s="214"/>
      <c r="L1002" s="12"/>
      <c r="M1002" s="216"/>
      <c r="N1002" s="216"/>
      <c r="O1002" s="216"/>
      <c r="P1002" s="12"/>
      <c r="Q1002" s="12"/>
      <c r="R1002" s="214"/>
      <c r="S1002" s="12"/>
      <c r="T1002" s="12"/>
      <c r="U1002" s="704"/>
    </row>
    <row r="1003" spans="2:21" ht="12.75" customHeight="1" x14ac:dyDescent="0.25">
      <c r="B1003" s="12"/>
      <c r="C1003" s="12"/>
      <c r="D1003" s="12"/>
      <c r="E1003" s="12"/>
      <c r="F1003" s="12"/>
      <c r="G1003" s="12"/>
      <c r="H1003" s="214"/>
      <c r="I1003" s="214"/>
      <c r="J1003" s="214"/>
      <c r="K1003" s="214"/>
      <c r="L1003" s="12"/>
      <c r="M1003" s="216"/>
      <c r="N1003" s="216"/>
      <c r="O1003" s="216"/>
      <c r="P1003" s="12"/>
      <c r="Q1003" s="12"/>
      <c r="R1003" s="214"/>
      <c r="S1003" s="12"/>
      <c r="T1003" s="12"/>
      <c r="U1003" s="704"/>
    </row>
    <row r="1004" spans="2:21" ht="12.75" customHeight="1" x14ac:dyDescent="0.25">
      <c r="B1004" s="12"/>
      <c r="C1004" s="12"/>
      <c r="D1004" s="12"/>
      <c r="E1004" s="12"/>
      <c r="F1004" s="12"/>
      <c r="G1004" s="12"/>
      <c r="H1004" s="214"/>
      <c r="I1004" s="214"/>
      <c r="J1004" s="214"/>
      <c r="K1004" s="214"/>
      <c r="L1004" s="12"/>
      <c r="M1004" s="216"/>
      <c r="N1004" s="216"/>
      <c r="O1004" s="216"/>
      <c r="P1004" s="12"/>
      <c r="Q1004" s="12"/>
      <c r="R1004" s="214"/>
      <c r="S1004" s="12"/>
      <c r="T1004" s="12"/>
      <c r="U1004" s="704"/>
    </row>
    <row r="1005" spans="2:21" ht="12.75" customHeight="1" x14ac:dyDescent="0.25">
      <c r="B1005" s="12"/>
      <c r="C1005" s="12"/>
      <c r="D1005" s="12"/>
      <c r="E1005" s="12"/>
      <c r="F1005" s="12"/>
      <c r="G1005" s="12"/>
      <c r="H1005" s="214"/>
      <c r="I1005" s="214"/>
      <c r="J1005" s="214"/>
      <c r="K1005" s="214"/>
      <c r="L1005" s="12"/>
      <c r="M1005" s="216"/>
      <c r="N1005" s="216"/>
      <c r="O1005" s="216"/>
      <c r="P1005" s="12"/>
      <c r="Q1005" s="12"/>
      <c r="R1005" s="214"/>
      <c r="S1005" s="12"/>
      <c r="T1005" s="12"/>
      <c r="U1005" s="704"/>
    </row>
    <row r="1006" spans="2:21" ht="12.75" customHeight="1" x14ac:dyDescent="0.25">
      <c r="B1006" s="12"/>
      <c r="C1006" s="12"/>
      <c r="D1006" s="12"/>
      <c r="E1006" s="12"/>
      <c r="F1006" s="12"/>
      <c r="G1006" s="12"/>
      <c r="H1006" s="214"/>
      <c r="I1006" s="214"/>
      <c r="J1006" s="214"/>
      <c r="K1006" s="214"/>
      <c r="L1006" s="12"/>
      <c r="M1006" s="216"/>
      <c r="N1006" s="216"/>
      <c r="O1006" s="216"/>
      <c r="P1006" s="12"/>
      <c r="Q1006" s="12"/>
      <c r="R1006" s="214"/>
      <c r="S1006" s="12"/>
      <c r="T1006" s="12"/>
      <c r="U1006" s="704"/>
    </row>
    <row r="1007" spans="2:21" ht="12.75" customHeight="1" x14ac:dyDescent="0.25">
      <c r="B1007" s="12"/>
      <c r="C1007" s="12"/>
      <c r="D1007" s="12"/>
      <c r="E1007" s="12"/>
      <c r="F1007" s="12"/>
      <c r="G1007" s="12"/>
      <c r="H1007" s="214"/>
      <c r="I1007" s="214"/>
      <c r="J1007" s="214"/>
      <c r="K1007" s="214"/>
      <c r="L1007" s="12"/>
      <c r="M1007" s="216"/>
      <c r="N1007" s="216"/>
      <c r="O1007" s="216"/>
      <c r="P1007" s="12"/>
      <c r="Q1007" s="12"/>
      <c r="R1007" s="214"/>
      <c r="S1007" s="12"/>
      <c r="T1007" s="12"/>
      <c r="U1007" s="704"/>
    </row>
    <row r="1008" spans="2:21" ht="12.75" customHeight="1" x14ac:dyDescent="0.25">
      <c r="B1008" s="12"/>
      <c r="C1008" s="12"/>
      <c r="D1008" s="12"/>
      <c r="E1008" s="12"/>
      <c r="F1008" s="12"/>
      <c r="G1008" s="12"/>
      <c r="H1008" s="214"/>
      <c r="I1008" s="214"/>
      <c r="J1008" s="214"/>
      <c r="K1008" s="214"/>
      <c r="L1008" s="12"/>
      <c r="M1008" s="216"/>
      <c r="N1008" s="216"/>
      <c r="O1008" s="216"/>
      <c r="P1008" s="12"/>
      <c r="Q1008" s="12"/>
      <c r="R1008" s="214"/>
      <c r="S1008" s="12"/>
      <c r="T1008" s="12"/>
      <c r="U1008" s="704"/>
    </row>
    <row r="1009" spans="2:21" ht="12.75" customHeight="1" x14ac:dyDescent="0.25">
      <c r="B1009" s="12"/>
      <c r="C1009" s="12"/>
      <c r="D1009" s="12"/>
      <c r="E1009" s="12"/>
      <c r="F1009" s="12"/>
      <c r="G1009" s="12"/>
      <c r="H1009" s="214"/>
      <c r="I1009" s="214"/>
      <c r="J1009" s="214"/>
      <c r="K1009" s="214"/>
      <c r="L1009" s="12"/>
      <c r="M1009" s="216"/>
      <c r="N1009" s="216"/>
      <c r="O1009" s="216"/>
      <c r="P1009" s="12"/>
      <c r="Q1009" s="12"/>
      <c r="R1009" s="214"/>
      <c r="S1009" s="12"/>
      <c r="T1009" s="12"/>
      <c r="U1009" s="704"/>
    </row>
    <row r="1010" spans="2:21" ht="12.75" customHeight="1" x14ac:dyDescent="0.25">
      <c r="B1010" s="12"/>
      <c r="C1010" s="12"/>
      <c r="D1010" s="12"/>
      <c r="E1010" s="12"/>
      <c r="F1010" s="12"/>
      <c r="G1010" s="12"/>
      <c r="H1010" s="214"/>
      <c r="I1010" s="214"/>
      <c r="J1010" s="214"/>
      <c r="K1010" s="214"/>
      <c r="L1010" s="12"/>
      <c r="M1010" s="216"/>
      <c r="N1010" s="216"/>
      <c r="O1010" s="216"/>
      <c r="P1010" s="12"/>
      <c r="Q1010" s="12"/>
      <c r="R1010" s="214"/>
      <c r="S1010" s="12"/>
      <c r="T1010" s="12"/>
      <c r="U1010" s="704"/>
    </row>
    <row r="1011" spans="2:21" ht="12.75" customHeight="1" x14ac:dyDescent="0.25">
      <c r="B1011" s="12"/>
      <c r="C1011" s="12"/>
      <c r="D1011" s="12"/>
      <c r="E1011" s="12"/>
      <c r="F1011" s="12"/>
      <c r="G1011" s="12"/>
      <c r="H1011" s="214"/>
      <c r="I1011" s="214"/>
      <c r="J1011" s="214"/>
      <c r="K1011" s="214"/>
      <c r="L1011" s="12"/>
      <c r="M1011" s="216"/>
      <c r="N1011" s="216"/>
      <c r="O1011" s="216"/>
      <c r="P1011" s="12"/>
      <c r="Q1011" s="12"/>
      <c r="R1011" s="214"/>
      <c r="S1011" s="12"/>
      <c r="T1011" s="12"/>
      <c r="U1011" s="704"/>
    </row>
    <row r="1012" spans="2:21" ht="12.75" customHeight="1" x14ac:dyDescent="0.25">
      <c r="B1012" s="12"/>
      <c r="C1012" s="12"/>
      <c r="D1012" s="12"/>
      <c r="E1012" s="12"/>
      <c r="F1012" s="12"/>
      <c r="G1012" s="12"/>
      <c r="H1012" s="214"/>
      <c r="I1012" s="214"/>
      <c r="J1012" s="214"/>
      <c r="K1012" s="214"/>
      <c r="L1012" s="12"/>
      <c r="M1012" s="216"/>
      <c r="N1012" s="216"/>
      <c r="O1012" s="216"/>
      <c r="P1012" s="12"/>
      <c r="Q1012" s="12"/>
      <c r="R1012" s="214"/>
      <c r="S1012" s="12"/>
      <c r="T1012" s="12"/>
      <c r="U1012" s="704"/>
    </row>
    <row r="1013" spans="2:21" ht="12.75" customHeight="1" x14ac:dyDescent="0.25">
      <c r="B1013" s="12"/>
      <c r="C1013" s="12"/>
      <c r="D1013" s="12"/>
      <c r="E1013" s="12"/>
      <c r="F1013" s="12"/>
      <c r="G1013" s="12"/>
      <c r="H1013" s="214"/>
      <c r="I1013" s="214"/>
      <c r="J1013" s="214"/>
      <c r="K1013" s="214"/>
      <c r="L1013" s="12"/>
      <c r="M1013" s="216"/>
      <c r="N1013" s="216"/>
      <c r="O1013" s="216"/>
      <c r="P1013" s="12"/>
      <c r="Q1013" s="12"/>
      <c r="R1013" s="214"/>
      <c r="S1013" s="12"/>
      <c r="T1013" s="12"/>
      <c r="U1013" s="704"/>
    </row>
    <row r="1014" spans="2:21" ht="12.75" customHeight="1" x14ac:dyDescent="0.25">
      <c r="B1014" s="12"/>
      <c r="C1014" s="12"/>
      <c r="D1014" s="12"/>
      <c r="E1014" s="12"/>
      <c r="F1014" s="12"/>
      <c r="G1014" s="12"/>
      <c r="H1014" s="214"/>
      <c r="I1014" s="214"/>
      <c r="J1014" s="214"/>
      <c r="K1014" s="214"/>
      <c r="L1014" s="12"/>
      <c r="M1014" s="216"/>
      <c r="N1014" s="216"/>
      <c r="O1014" s="216"/>
      <c r="P1014" s="12"/>
      <c r="Q1014" s="12"/>
      <c r="R1014" s="214"/>
      <c r="S1014" s="12"/>
      <c r="T1014" s="12"/>
      <c r="U1014" s="704"/>
    </row>
    <row r="1015" spans="2:21" ht="12.75" customHeight="1" x14ac:dyDescent="0.25">
      <c r="B1015" s="12"/>
      <c r="C1015" s="12"/>
      <c r="D1015" s="12"/>
      <c r="E1015" s="12"/>
      <c r="F1015" s="12"/>
      <c r="G1015" s="12"/>
      <c r="H1015" s="214"/>
      <c r="I1015" s="214"/>
      <c r="J1015" s="214"/>
      <c r="K1015" s="214"/>
      <c r="L1015" s="12"/>
      <c r="M1015" s="216"/>
      <c r="N1015" s="216"/>
      <c r="O1015" s="216"/>
      <c r="P1015" s="12"/>
      <c r="Q1015" s="12"/>
      <c r="R1015" s="214"/>
      <c r="S1015" s="12"/>
      <c r="T1015" s="12"/>
      <c r="U1015" s="704"/>
    </row>
    <row r="1016" spans="2:21" ht="12.75" customHeight="1" x14ac:dyDescent="0.25">
      <c r="B1016" s="12"/>
      <c r="C1016" s="12"/>
      <c r="D1016" s="12"/>
      <c r="E1016" s="12"/>
      <c r="F1016" s="12"/>
      <c r="G1016" s="12"/>
      <c r="H1016" s="214"/>
      <c r="I1016" s="214"/>
      <c r="J1016" s="214"/>
      <c r="K1016" s="214"/>
      <c r="L1016" s="12"/>
      <c r="M1016" s="216"/>
      <c r="N1016" s="216"/>
      <c r="O1016" s="216"/>
      <c r="P1016" s="12"/>
      <c r="Q1016" s="12"/>
      <c r="R1016" s="214"/>
      <c r="S1016" s="12"/>
      <c r="T1016" s="12"/>
      <c r="U1016" s="704"/>
    </row>
    <row r="1017" spans="2:21" ht="12.75" customHeight="1" x14ac:dyDescent="0.25">
      <c r="B1017" s="12"/>
      <c r="C1017" s="12"/>
      <c r="D1017" s="12"/>
      <c r="E1017" s="12"/>
      <c r="F1017" s="12"/>
      <c r="G1017" s="12"/>
      <c r="H1017" s="214"/>
      <c r="I1017" s="214"/>
      <c r="J1017" s="214"/>
      <c r="K1017" s="214"/>
      <c r="L1017" s="12"/>
      <c r="M1017" s="216"/>
      <c r="N1017" s="216"/>
      <c r="O1017" s="216"/>
      <c r="P1017" s="12"/>
      <c r="Q1017" s="12"/>
      <c r="R1017" s="214"/>
      <c r="S1017" s="12"/>
      <c r="T1017" s="12"/>
      <c r="U1017" s="704"/>
    </row>
    <row r="1018" spans="2:21" ht="12.75" customHeight="1" x14ac:dyDescent="0.25">
      <c r="B1018" s="12"/>
      <c r="C1018" s="12"/>
      <c r="D1018" s="12"/>
      <c r="E1018" s="12"/>
      <c r="F1018" s="12"/>
      <c r="G1018" s="12"/>
      <c r="H1018" s="214"/>
      <c r="I1018" s="214"/>
      <c r="J1018" s="214"/>
      <c r="K1018" s="214"/>
      <c r="L1018" s="12"/>
      <c r="M1018" s="216"/>
      <c r="N1018" s="216"/>
      <c r="O1018" s="216"/>
      <c r="P1018" s="12"/>
      <c r="Q1018" s="12"/>
      <c r="R1018" s="214"/>
      <c r="S1018" s="12"/>
      <c r="T1018" s="12"/>
      <c r="U1018" s="704"/>
    </row>
    <row r="1019" spans="2:21" ht="12.75" customHeight="1" x14ac:dyDescent="0.25">
      <c r="B1019" s="12"/>
      <c r="C1019" s="12"/>
      <c r="D1019" s="12"/>
      <c r="E1019" s="12"/>
      <c r="F1019" s="12"/>
      <c r="G1019" s="12"/>
      <c r="H1019" s="214"/>
      <c r="I1019" s="214"/>
      <c r="J1019" s="214"/>
      <c r="K1019" s="214"/>
      <c r="L1019" s="12"/>
      <c r="M1019" s="216"/>
      <c r="N1019" s="216"/>
      <c r="O1019" s="216"/>
      <c r="P1019" s="12"/>
      <c r="Q1019" s="12"/>
      <c r="R1019" s="214"/>
      <c r="S1019" s="12"/>
      <c r="T1019" s="12"/>
      <c r="U1019" s="704"/>
    </row>
    <row r="1020" spans="2:21" ht="12.75" customHeight="1" x14ac:dyDescent="0.25">
      <c r="B1020" s="12"/>
      <c r="C1020" s="12"/>
      <c r="D1020" s="12"/>
      <c r="E1020" s="12"/>
      <c r="F1020" s="12"/>
      <c r="G1020" s="12"/>
      <c r="H1020" s="214"/>
      <c r="I1020" s="214"/>
      <c r="J1020" s="214"/>
      <c r="K1020" s="214"/>
      <c r="L1020" s="12"/>
      <c r="M1020" s="216"/>
      <c r="N1020" s="216"/>
      <c r="O1020" s="216"/>
      <c r="P1020" s="12"/>
      <c r="Q1020" s="12"/>
      <c r="R1020" s="214"/>
      <c r="S1020" s="12"/>
      <c r="T1020" s="12"/>
      <c r="U1020" s="704"/>
    </row>
  </sheetData>
  <mergeCells count="95">
    <mergeCell ref="K29:K33"/>
    <mergeCell ref="L29:L33"/>
    <mergeCell ref="M29:M33"/>
    <mergeCell ref="N29:N33"/>
    <mergeCell ref="O29:O33"/>
    <mergeCell ref="F29:F33"/>
    <mergeCell ref="G29:G33"/>
    <mergeCell ref="H29:H33"/>
    <mergeCell ref="I29:I33"/>
    <mergeCell ref="J29:J33"/>
    <mergeCell ref="A29:A33"/>
    <mergeCell ref="B29:B33"/>
    <mergeCell ref="C29:C33"/>
    <mergeCell ref="D29:D33"/>
    <mergeCell ref="E29:E33"/>
    <mergeCell ref="L19:L23"/>
    <mergeCell ref="K14:K18"/>
    <mergeCell ref="L14:L18"/>
    <mergeCell ref="D19:D23"/>
    <mergeCell ref="E19:E23"/>
    <mergeCell ref="F19:F23"/>
    <mergeCell ref="G19:G23"/>
    <mergeCell ref="H19:H23"/>
    <mergeCell ref="F14:F18"/>
    <mergeCell ref="G14:G18"/>
    <mergeCell ref="H14:H18"/>
    <mergeCell ref="I14:I18"/>
    <mergeCell ref="J14:J18"/>
    <mergeCell ref="I19:I23"/>
    <mergeCell ref="J19:J23"/>
    <mergeCell ref="K19:K23"/>
    <mergeCell ref="M19:M23"/>
    <mergeCell ref="N19:N23"/>
    <mergeCell ref="O19:O23"/>
    <mergeCell ref="M14:M18"/>
    <mergeCell ref="N14:N18"/>
    <mergeCell ref="O14:O18"/>
    <mergeCell ref="L9:L13"/>
    <mergeCell ref="H7:K7"/>
    <mergeCell ref="B1:D4"/>
    <mergeCell ref="E1:L1"/>
    <mergeCell ref="E2:L2"/>
    <mergeCell ref="E3:L3"/>
    <mergeCell ref="E4:K4"/>
    <mergeCell ref="D14:D18"/>
    <mergeCell ref="E14:E18"/>
    <mergeCell ref="B14:B18"/>
    <mergeCell ref="L7:O7"/>
    <mergeCell ref="Q7:T7"/>
    <mergeCell ref="D9:D13"/>
    <mergeCell ref="E9:E13"/>
    <mergeCell ref="F9:F13"/>
    <mergeCell ref="O9:O13"/>
    <mergeCell ref="G9:G13"/>
    <mergeCell ref="H9:H13"/>
    <mergeCell ref="M9:M13"/>
    <mergeCell ref="N9:N13"/>
    <mergeCell ref="I9:I13"/>
    <mergeCell ref="J9:J13"/>
    <mergeCell ref="K9:K13"/>
    <mergeCell ref="O24:O28"/>
    <mergeCell ref="D24:D28"/>
    <mergeCell ref="M24:M28"/>
    <mergeCell ref="N24:N28"/>
    <mergeCell ref="I24:I28"/>
    <mergeCell ref="J24:J28"/>
    <mergeCell ref="K24:K28"/>
    <mergeCell ref="L24:L28"/>
    <mergeCell ref="E24:E28"/>
    <mergeCell ref="F24:F28"/>
    <mergeCell ref="G24:G28"/>
    <mergeCell ref="H24:H28"/>
    <mergeCell ref="C24:C28"/>
    <mergeCell ref="A9:A10"/>
    <mergeCell ref="A14:A18"/>
    <mergeCell ref="A19:B23"/>
    <mergeCell ref="B9:B10"/>
    <mergeCell ref="C9:C13"/>
    <mergeCell ref="C14:C18"/>
    <mergeCell ref="C19:C23"/>
    <mergeCell ref="A34:A38"/>
    <mergeCell ref="B34:B38"/>
    <mergeCell ref="C34:C38"/>
    <mergeCell ref="D34:D38"/>
    <mergeCell ref="E34:E38"/>
    <mergeCell ref="F34:F38"/>
    <mergeCell ref="G34:G38"/>
    <mergeCell ref="H34:H38"/>
    <mergeCell ref="I34:I38"/>
    <mergeCell ref="J34:J38"/>
    <mergeCell ref="K34:K38"/>
    <mergeCell ref="L34:L38"/>
    <mergeCell ref="M34:M38"/>
    <mergeCell ref="N34:N38"/>
    <mergeCell ref="O34:O38"/>
  </mergeCells>
  <dataValidations count="15">
    <dataValidation allowBlank="1" showInputMessage="1" showErrorMessage="1" prompt="Relacione el tipo de meta del plan de desarrollo, las cuales pueden ser: Meta Producto, Meta Estratégica, Meta Trazadora, Meta Priorizada, etc., según lo defina la SDP. En caso de que la meta corresponda a dos o más tipos relacione los que aplique." sqref="C8" xr:uid="{448217B1-3053-4FD0-A963-2B1E8699ED05}"/>
    <dataValidation allowBlank="1" showInputMessage="1" showErrorMessage="1" prompt="Relacionar el nombre de la(s) actividad(s) del proyecto de inversión asociadas a la meta._x000a__x000a_Resalte en gris la(s) actividad(s) del proyecto de inversión que le aporta  al avance físico de la meta." sqref="B8" xr:uid="{E1AEC76E-0963-486C-97CA-DE100AB0FB96}"/>
    <dataValidation allowBlank="1" showInputMessage="1" showErrorMessage="1" prompt="Relacionar el código de la actividad. El código es asignado por SEGPLAN, y debe guardar coherencia con el registrado en la hoja de vida de indicador._x000a_" sqref="A8" xr:uid="{BFED7581-293C-499A-9670-BAFBB4FB6390}"/>
    <dataValidation allowBlank="1" showInputMessage="1" showErrorMessage="1" prompt="Relacionar la magnitud programada para cada vigencia. _x000a_Nota: En caso de ser necesario realice su actualización al comienzo de cada vigencia." sqref="R8" xr:uid="{10CCBA03-66EA-4081-A82A-5D92E42153E3}"/>
    <dataValidation allowBlank="1" showInputMessage="1" showErrorMessage="1" prompt="Reportar la magnitud alcanzada para la vigencia al periodo del reporte." sqref="S8" xr:uid="{A7462B36-39DA-4D25-B76A-810F5B6B894E}"/>
    <dataValidation allowBlank="1" showInputMessage="1" showErrorMessage="1" prompt="Relacionar el número de la meta asignado por la Secretaría Distrital de Planeación." sqref="D8" xr:uid="{92FD4ABD-B511-4BE1-88B5-EC747C05F94D}"/>
    <dataValidation allowBlank="1" showInputMessage="1" showErrorMessage="1" prompt="Relacionar el nombre completo de la meta." sqref="E8" xr:uid="{C6B9ACA1-9865-4F61-8396-1EE4A09B8378}"/>
    <dataValidation allowBlank="1" showInputMessage="1" showErrorMessage="1" prompt="Relacionar el número del indicador asignado para la meta por la Secretaría Distrital de Planeación." sqref="F8" xr:uid="{856AF9D6-1233-4B09-B005-740E7E7F435A}"/>
    <dataValidation allowBlank="1" showInputMessage="1" showErrorMessage="1" prompt="Relacionar el nombre completo del indicador de la meta._x000a_" sqref="G8" xr:uid="{34CD8A08-E360-4684-8E01-7B68BEF5B34F}"/>
    <dataValidation allowBlank="1" showInputMessage="1" showErrorMessage="1" prompt="Relacionar el avance físico de la meta para el periodo de reporte. " sqref="H8:K8" xr:uid="{B0FB1556-B214-4532-9F4F-A92F863C273B}"/>
    <dataValidation allowBlank="1" showInputMessage="1" showErrorMessage="1" prompt="Tenga en cuenta que: El reporte cualitativo debe explicar las cifras reportadas.  Recuerde que un externo va a leer la información, por lo cual, evite términos técnicos, siglas. Use un lenguaje claro e incluyente._x000a_" sqref="M8" xr:uid="{2DD9458D-F3E7-472A-B5E5-B90FD2A054FC}"/>
    <dataValidation allowBlank="1" showInputMessage="1" showErrorMessage="1" prompt="En caso de presentarse retraso en el avance de la meta, relacionar las situaciones que han dificultado el logro de la misma, así como las estrategias que se adelantarán para superar la situación. Use un lenguaje claro e incluyente." sqref="N8" xr:uid="{2088C9C4-9583-4F70-A8FC-2BE86DFE30F8}"/>
    <dataValidation allowBlank="1" showInputMessage="1" showErrorMessage="1" prompt="Relacionar los beneficios y/o impactos para la ciudad, la ciudadanía o la Entidad generados con los logros y avances obtenidos y adelantados al corte del reporte. _x000a_Nota: Los beneficios se redactan en pasado." sqref="O8" xr:uid="{E7E11028-4DAE-45E3-AB13-70662A1E91A7}"/>
    <dataValidation allowBlank="1" showErrorMessage="1" sqref="D29:D39" xr:uid="{782F0967-FE8C-49CE-9772-48FA19E2E66F}"/>
    <dataValidation allowBlank="1" showInputMessage="1" showErrorMessage="1" prompt="Relacionar en este campo la dependencia y código del proyecto de inversión responsable de reportar la información de avance (No utilice siglas)." sqref="L8" xr:uid="{9BF3E4C3-2AD2-465E-B5CE-48DE5EB727B9}"/>
  </dataValidations>
  <pageMargins left="0.70866141732283472" right="0.70866141732283472" top="0.74803149606299213" bottom="0.74803149606299213" header="0" footer="0"/>
  <pageSetup scale="4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38030"/>
  </sheetPr>
  <dimension ref="A1:Z1000"/>
  <sheetViews>
    <sheetView workbookViewId="0"/>
  </sheetViews>
  <sheetFormatPr baseColWidth="10" defaultColWidth="14.42578125" defaultRowHeight="15" customHeight="1" x14ac:dyDescent="0.25"/>
  <cols>
    <col min="1" max="1" width="4.42578125" customWidth="1"/>
    <col min="2" max="2" width="3.28515625" customWidth="1"/>
    <col min="3" max="3" width="9.140625" customWidth="1"/>
    <col min="4" max="4" width="198.7109375" customWidth="1"/>
    <col min="5" max="26" width="9.140625" customWidth="1"/>
  </cols>
  <sheetData>
    <row r="1" spans="1:26" x14ac:dyDescent="0.25">
      <c r="C1" s="65"/>
      <c r="D1" s="66"/>
      <c r="E1" s="67"/>
    </row>
    <row r="2" spans="1:26" ht="14.25" customHeight="1" x14ac:dyDescent="0.25">
      <c r="A2" s="68"/>
      <c r="B2" s="1240">
        <v>1</v>
      </c>
      <c r="C2" s="1238" t="s">
        <v>111</v>
      </c>
      <c r="D2" s="1239"/>
      <c r="E2" s="69"/>
      <c r="F2" s="68"/>
      <c r="G2" s="68"/>
      <c r="H2" s="68"/>
      <c r="I2" s="68"/>
      <c r="J2" s="68"/>
      <c r="K2" s="68"/>
      <c r="L2" s="68"/>
      <c r="M2" s="68"/>
      <c r="N2" s="68"/>
      <c r="O2" s="68"/>
      <c r="P2" s="68"/>
      <c r="Q2" s="68"/>
      <c r="R2" s="68"/>
      <c r="S2" s="68"/>
      <c r="T2" s="68"/>
      <c r="U2" s="68"/>
      <c r="V2" s="68"/>
      <c r="W2" s="68"/>
      <c r="X2" s="68"/>
      <c r="Y2" s="68"/>
      <c r="Z2" s="68"/>
    </row>
    <row r="3" spans="1:26" x14ac:dyDescent="0.25">
      <c r="A3" s="68"/>
      <c r="B3" s="1241"/>
      <c r="C3" s="70">
        <v>1</v>
      </c>
      <c r="D3" s="71" t="s">
        <v>112</v>
      </c>
      <c r="E3" s="69"/>
      <c r="F3" s="68"/>
      <c r="G3" s="68"/>
      <c r="H3" s="68"/>
      <c r="I3" s="68"/>
      <c r="J3" s="68"/>
      <c r="K3" s="68"/>
      <c r="L3" s="68"/>
      <c r="M3" s="68"/>
      <c r="N3" s="68"/>
      <c r="O3" s="68"/>
      <c r="P3" s="68"/>
      <c r="Q3" s="68"/>
      <c r="R3" s="68"/>
      <c r="S3" s="68"/>
      <c r="T3" s="68"/>
      <c r="U3" s="68"/>
      <c r="V3" s="68"/>
      <c r="W3" s="68"/>
      <c r="X3" s="68"/>
      <c r="Y3" s="68"/>
      <c r="Z3" s="68"/>
    </row>
    <row r="4" spans="1:26" x14ac:dyDescent="0.25">
      <c r="A4" s="68"/>
      <c r="B4" s="1241"/>
      <c r="C4" s="70">
        <v>2</v>
      </c>
      <c r="D4" s="71" t="s">
        <v>113</v>
      </c>
      <c r="E4" s="69"/>
      <c r="F4" s="68"/>
      <c r="G4" s="68"/>
      <c r="H4" s="68"/>
      <c r="I4" s="68"/>
      <c r="J4" s="68"/>
      <c r="K4" s="68"/>
      <c r="L4" s="68"/>
      <c r="M4" s="68"/>
      <c r="N4" s="68"/>
      <c r="O4" s="68"/>
      <c r="P4" s="68"/>
      <c r="Q4" s="68"/>
      <c r="R4" s="68"/>
      <c r="S4" s="68"/>
      <c r="T4" s="68"/>
      <c r="U4" s="68"/>
      <c r="V4" s="68"/>
      <c r="W4" s="68"/>
      <c r="X4" s="68"/>
      <c r="Y4" s="68"/>
      <c r="Z4" s="68"/>
    </row>
    <row r="5" spans="1:26" x14ac:dyDescent="0.25">
      <c r="A5" s="68"/>
      <c r="B5" s="1241"/>
      <c r="C5" s="70">
        <v>3</v>
      </c>
      <c r="D5" s="71" t="s">
        <v>114</v>
      </c>
      <c r="E5" s="69"/>
      <c r="F5" s="68"/>
      <c r="G5" s="68"/>
      <c r="H5" s="68"/>
      <c r="I5" s="68"/>
      <c r="J5" s="68"/>
      <c r="K5" s="68"/>
      <c r="L5" s="68"/>
      <c r="M5" s="68"/>
      <c r="N5" s="68"/>
      <c r="O5" s="68"/>
      <c r="P5" s="68"/>
      <c r="Q5" s="68"/>
      <c r="R5" s="68"/>
      <c r="S5" s="68"/>
      <c r="T5" s="68"/>
      <c r="U5" s="68"/>
      <c r="V5" s="68"/>
      <c r="W5" s="68"/>
      <c r="X5" s="68"/>
      <c r="Y5" s="68"/>
      <c r="Z5" s="68"/>
    </row>
    <row r="6" spans="1:26" ht="24" x14ac:dyDescent="0.25">
      <c r="A6" s="68"/>
      <c r="B6" s="1241"/>
      <c r="C6" s="70">
        <v>4</v>
      </c>
      <c r="D6" s="71" t="s">
        <v>115</v>
      </c>
      <c r="E6" s="69"/>
      <c r="F6" s="68"/>
      <c r="G6" s="68"/>
      <c r="H6" s="68"/>
      <c r="I6" s="68"/>
      <c r="J6" s="68"/>
      <c r="K6" s="68"/>
      <c r="L6" s="68"/>
      <c r="M6" s="68"/>
      <c r="N6" s="68"/>
      <c r="O6" s="68"/>
      <c r="P6" s="68"/>
      <c r="Q6" s="68"/>
      <c r="R6" s="68"/>
      <c r="S6" s="68"/>
      <c r="T6" s="68"/>
      <c r="U6" s="68"/>
      <c r="V6" s="68"/>
      <c r="W6" s="68"/>
      <c r="X6" s="68"/>
      <c r="Y6" s="68"/>
      <c r="Z6" s="68"/>
    </row>
    <row r="7" spans="1:26" ht="24" x14ac:dyDescent="0.25">
      <c r="A7" s="68"/>
      <c r="B7" s="1241"/>
      <c r="C7" s="70">
        <v>5</v>
      </c>
      <c r="D7" s="71" t="s">
        <v>116</v>
      </c>
      <c r="E7" s="69"/>
      <c r="F7" s="68"/>
      <c r="G7" s="68"/>
      <c r="H7" s="68"/>
      <c r="I7" s="68"/>
      <c r="J7" s="68"/>
      <c r="K7" s="68"/>
      <c r="L7" s="68"/>
      <c r="M7" s="68"/>
      <c r="N7" s="68"/>
      <c r="O7" s="68"/>
      <c r="P7" s="68"/>
      <c r="Q7" s="68"/>
      <c r="R7" s="68"/>
      <c r="S7" s="68"/>
      <c r="T7" s="68"/>
      <c r="U7" s="68"/>
      <c r="V7" s="68"/>
      <c r="W7" s="68"/>
      <c r="X7" s="68"/>
      <c r="Y7" s="68"/>
      <c r="Z7" s="68"/>
    </row>
    <row r="8" spans="1:26" ht="24" x14ac:dyDescent="0.25">
      <c r="A8" s="68"/>
      <c r="B8" s="1241"/>
      <c r="C8" s="70">
        <v>6</v>
      </c>
      <c r="D8" s="71" t="s">
        <v>117</v>
      </c>
      <c r="E8" s="69"/>
      <c r="F8" s="68"/>
      <c r="G8" s="68"/>
      <c r="H8" s="68"/>
      <c r="I8" s="68"/>
      <c r="J8" s="68"/>
      <c r="K8" s="68"/>
      <c r="L8" s="68"/>
      <c r="M8" s="68"/>
      <c r="N8" s="68"/>
      <c r="O8" s="68"/>
      <c r="P8" s="68"/>
      <c r="Q8" s="68"/>
      <c r="R8" s="68"/>
      <c r="S8" s="68"/>
      <c r="T8" s="68"/>
      <c r="U8" s="68"/>
      <c r="V8" s="68"/>
      <c r="W8" s="68"/>
      <c r="X8" s="68"/>
      <c r="Y8" s="68"/>
      <c r="Z8" s="68"/>
    </row>
    <row r="9" spans="1:26" ht="24" x14ac:dyDescent="0.25">
      <c r="A9" s="68"/>
      <c r="B9" s="1242"/>
      <c r="C9" s="70">
        <v>7</v>
      </c>
      <c r="D9" s="71" t="s">
        <v>118</v>
      </c>
      <c r="E9" s="69"/>
      <c r="F9" s="68"/>
      <c r="G9" s="68"/>
      <c r="H9" s="68"/>
      <c r="I9" s="68"/>
      <c r="J9" s="68"/>
      <c r="K9" s="68"/>
      <c r="L9" s="68"/>
      <c r="M9" s="68"/>
      <c r="N9" s="68"/>
      <c r="O9" s="68"/>
      <c r="P9" s="68"/>
      <c r="Q9" s="68"/>
      <c r="R9" s="68"/>
      <c r="S9" s="68"/>
      <c r="T9" s="68"/>
      <c r="U9" s="68"/>
      <c r="V9" s="68"/>
      <c r="W9" s="68"/>
      <c r="X9" s="68"/>
      <c r="Y9" s="68"/>
      <c r="Z9" s="68"/>
    </row>
    <row r="10" spans="1:26" x14ac:dyDescent="0.25">
      <c r="A10" s="68"/>
      <c r="B10" s="1240">
        <v>2</v>
      </c>
      <c r="C10" s="1238" t="s">
        <v>119</v>
      </c>
      <c r="D10" s="1239"/>
      <c r="E10" s="69"/>
      <c r="F10" s="68"/>
      <c r="G10" s="68"/>
      <c r="H10" s="68"/>
      <c r="I10" s="68"/>
      <c r="J10" s="68"/>
      <c r="K10" s="68"/>
      <c r="L10" s="68"/>
      <c r="M10" s="68"/>
      <c r="N10" s="68"/>
      <c r="O10" s="68"/>
      <c r="P10" s="68"/>
      <c r="Q10" s="68"/>
      <c r="R10" s="68"/>
      <c r="S10" s="68"/>
      <c r="T10" s="68"/>
      <c r="U10" s="68"/>
      <c r="V10" s="68"/>
      <c r="W10" s="68"/>
      <c r="X10" s="68"/>
      <c r="Y10" s="68"/>
      <c r="Z10" s="68"/>
    </row>
    <row r="11" spans="1:26" x14ac:dyDescent="0.25">
      <c r="A11" s="68"/>
      <c r="B11" s="1241"/>
      <c r="C11" s="70">
        <v>8</v>
      </c>
      <c r="D11" s="71" t="s">
        <v>120</v>
      </c>
      <c r="E11" s="69"/>
      <c r="F11" s="68"/>
      <c r="G11" s="68"/>
      <c r="H11" s="68"/>
      <c r="I11" s="68"/>
      <c r="J11" s="68"/>
      <c r="K11" s="68"/>
      <c r="L11" s="68"/>
      <c r="M11" s="68"/>
      <c r="N11" s="68"/>
      <c r="O11" s="68"/>
      <c r="P11" s="68"/>
      <c r="Q11" s="68"/>
      <c r="R11" s="68"/>
      <c r="S11" s="68"/>
      <c r="T11" s="68"/>
      <c r="U11" s="68"/>
      <c r="V11" s="68"/>
      <c r="W11" s="68"/>
      <c r="X11" s="68"/>
      <c r="Y11" s="68"/>
      <c r="Z11" s="68"/>
    </row>
    <row r="12" spans="1:26" ht="24" x14ac:dyDescent="0.25">
      <c r="A12" s="68"/>
      <c r="B12" s="1241"/>
      <c r="C12" s="70">
        <v>9</v>
      </c>
      <c r="D12" s="71" t="s">
        <v>121</v>
      </c>
      <c r="E12" s="69"/>
      <c r="F12" s="68"/>
      <c r="G12" s="68"/>
      <c r="H12" s="68"/>
      <c r="I12" s="68"/>
      <c r="J12" s="68"/>
      <c r="K12" s="68"/>
      <c r="L12" s="68"/>
      <c r="M12" s="68"/>
      <c r="N12" s="68"/>
      <c r="O12" s="68"/>
      <c r="P12" s="68"/>
      <c r="Q12" s="68"/>
      <c r="R12" s="68"/>
      <c r="S12" s="68"/>
      <c r="T12" s="68"/>
      <c r="U12" s="68"/>
      <c r="V12" s="68"/>
      <c r="W12" s="68"/>
      <c r="X12" s="68"/>
      <c r="Y12" s="68"/>
      <c r="Z12" s="68"/>
    </row>
    <row r="13" spans="1:26" ht="24" x14ac:dyDescent="0.25">
      <c r="A13" s="68"/>
      <c r="B13" s="1241"/>
      <c r="C13" s="70">
        <v>10</v>
      </c>
      <c r="D13" s="71" t="s">
        <v>122</v>
      </c>
      <c r="E13" s="69"/>
      <c r="F13" s="68"/>
      <c r="G13" s="68"/>
      <c r="H13" s="68"/>
      <c r="I13" s="68"/>
      <c r="J13" s="68"/>
      <c r="K13" s="68"/>
      <c r="L13" s="68"/>
      <c r="M13" s="68"/>
      <c r="N13" s="68"/>
      <c r="O13" s="68"/>
      <c r="P13" s="68"/>
      <c r="Q13" s="68"/>
      <c r="R13" s="68"/>
      <c r="S13" s="68"/>
      <c r="T13" s="68"/>
      <c r="U13" s="68"/>
      <c r="V13" s="68"/>
      <c r="W13" s="68"/>
      <c r="X13" s="68"/>
      <c r="Y13" s="68"/>
      <c r="Z13" s="68"/>
    </row>
    <row r="14" spans="1:26" ht="24" x14ac:dyDescent="0.25">
      <c r="A14" s="68"/>
      <c r="B14" s="1241"/>
      <c r="C14" s="70">
        <v>11</v>
      </c>
      <c r="D14" s="71" t="s">
        <v>123</v>
      </c>
      <c r="E14" s="69"/>
      <c r="F14" s="68"/>
      <c r="G14" s="68"/>
      <c r="H14" s="68"/>
      <c r="I14" s="68"/>
      <c r="J14" s="68"/>
      <c r="K14" s="68"/>
      <c r="L14" s="68"/>
      <c r="M14" s="68"/>
      <c r="N14" s="68"/>
      <c r="O14" s="68"/>
      <c r="P14" s="68"/>
      <c r="Q14" s="68"/>
      <c r="R14" s="68"/>
      <c r="S14" s="68"/>
      <c r="T14" s="68"/>
      <c r="U14" s="68"/>
      <c r="V14" s="68"/>
      <c r="W14" s="68"/>
      <c r="X14" s="68"/>
      <c r="Y14" s="68"/>
      <c r="Z14" s="68"/>
    </row>
    <row r="15" spans="1:26" ht="36" x14ac:dyDescent="0.25">
      <c r="A15" s="68"/>
      <c r="B15" s="1241"/>
      <c r="C15" s="70">
        <v>12</v>
      </c>
      <c r="D15" s="71" t="s">
        <v>124</v>
      </c>
      <c r="E15" s="69"/>
      <c r="F15" s="68"/>
      <c r="G15" s="68"/>
      <c r="H15" s="68"/>
      <c r="I15" s="68"/>
      <c r="J15" s="68"/>
      <c r="K15" s="68"/>
      <c r="L15" s="68"/>
      <c r="M15" s="68"/>
      <c r="N15" s="68"/>
      <c r="O15" s="68"/>
      <c r="P15" s="68"/>
      <c r="Q15" s="68"/>
      <c r="R15" s="68"/>
      <c r="S15" s="68"/>
      <c r="T15" s="68"/>
      <c r="U15" s="68"/>
      <c r="V15" s="68"/>
      <c r="W15" s="68"/>
      <c r="X15" s="68"/>
      <c r="Y15" s="68"/>
      <c r="Z15" s="68"/>
    </row>
    <row r="16" spans="1:26" ht="24" x14ac:dyDescent="0.25">
      <c r="A16" s="68"/>
      <c r="B16" s="1241"/>
      <c r="C16" s="70">
        <v>13</v>
      </c>
      <c r="D16" s="71" t="s">
        <v>125</v>
      </c>
      <c r="E16" s="69"/>
      <c r="F16" s="68"/>
      <c r="G16" s="68"/>
      <c r="H16" s="68"/>
      <c r="I16" s="68"/>
      <c r="J16" s="68"/>
      <c r="K16" s="68"/>
      <c r="L16" s="68"/>
      <c r="M16" s="68"/>
      <c r="N16" s="68"/>
      <c r="O16" s="68"/>
      <c r="P16" s="68"/>
      <c r="Q16" s="68"/>
      <c r="R16" s="68"/>
      <c r="S16" s="68"/>
      <c r="T16" s="68"/>
      <c r="U16" s="68"/>
      <c r="V16" s="68"/>
      <c r="W16" s="68"/>
      <c r="X16" s="68"/>
      <c r="Y16" s="68"/>
      <c r="Z16" s="68"/>
    </row>
    <row r="17" spans="1:26" ht="24" x14ac:dyDescent="0.25">
      <c r="A17" s="68"/>
      <c r="B17" s="1241"/>
      <c r="C17" s="70">
        <v>14</v>
      </c>
      <c r="D17" s="71" t="s">
        <v>126</v>
      </c>
      <c r="E17" s="69"/>
      <c r="F17" s="68"/>
      <c r="G17" s="68"/>
      <c r="H17" s="68"/>
      <c r="I17" s="68"/>
      <c r="J17" s="68"/>
      <c r="K17" s="68"/>
      <c r="L17" s="68"/>
      <c r="M17" s="68"/>
      <c r="N17" s="68"/>
      <c r="O17" s="68"/>
      <c r="P17" s="68"/>
      <c r="Q17" s="68"/>
      <c r="R17" s="68"/>
      <c r="S17" s="68"/>
      <c r="T17" s="68"/>
      <c r="U17" s="68"/>
      <c r="V17" s="68"/>
      <c r="W17" s="68"/>
      <c r="X17" s="68"/>
      <c r="Y17" s="68"/>
      <c r="Z17" s="68"/>
    </row>
    <row r="18" spans="1:26" ht="24" x14ac:dyDescent="0.25">
      <c r="A18" s="68"/>
      <c r="B18" s="1242"/>
      <c r="C18" s="70">
        <v>15</v>
      </c>
      <c r="D18" s="71" t="s">
        <v>127</v>
      </c>
      <c r="E18" s="69"/>
      <c r="F18" s="68"/>
      <c r="G18" s="68"/>
      <c r="H18" s="68"/>
      <c r="I18" s="68"/>
      <c r="J18" s="68"/>
      <c r="K18" s="68"/>
      <c r="L18" s="68"/>
      <c r="M18" s="68"/>
      <c r="N18" s="68"/>
      <c r="O18" s="68"/>
      <c r="P18" s="68"/>
      <c r="Q18" s="68"/>
      <c r="R18" s="68"/>
      <c r="S18" s="68"/>
      <c r="T18" s="68"/>
      <c r="U18" s="68"/>
      <c r="V18" s="68"/>
      <c r="W18" s="68"/>
      <c r="X18" s="68"/>
      <c r="Y18" s="68"/>
      <c r="Z18" s="68"/>
    </row>
    <row r="19" spans="1:26" x14ac:dyDescent="0.25">
      <c r="A19" s="68"/>
      <c r="B19" s="1240">
        <v>3</v>
      </c>
      <c r="C19" s="1238" t="s">
        <v>128</v>
      </c>
      <c r="D19" s="1239"/>
      <c r="E19" s="69"/>
      <c r="F19" s="68"/>
      <c r="G19" s="68"/>
      <c r="H19" s="68"/>
      <c r="I19" s="68"/>
      <c r="J19" s="68"/>
      <c r="K19" s="68"/>
      <c r="L19" s="68"/>
      <c r="M19" s="68"/>
      <c r="N19" s="68"/>
      <c r="O19" s="68"/>
      <c r="P19" s="68"/>
      <c r="Q19" s="68"/>
      <c r="R19" s="68"/>
      <c r="S19" s="68"/>
      <c r="T19" s="68"/>
      <c r="U19" s="68"/>
      <c r="V19" s="68"/>
      <c r="W19" s="68"/>
      <c r="X19" s="68"/>
      <c r="Y19" s="68"/>
      <c r="Z19" s="68"/>
    </row>
    <row r="20" spans="1:26" x14ac:dyDescent="0.25">
      <c r="A20" s="68"/>
      <c r="B20" s="1241"/>
      <c r="C20" s="70">
        <v>16</v>
      </c>
      <c r="D20" s="71" t="s">
        <v>129</v>
      </c>
      <c r="E20" s="69"/>
      <c r="F20" s="68"/>
      <c r="G20" s="68"/>
      <c r="H20" s="68"/>
      <c r="I20" s="68"/>
      <c r="J20" s="68"/>
      <c r="K20" s="68"/>
      <c r="L20" s="68"/>
      <c r="M20" s="68"/>
      <c r="N20" s="68"/>
      <c r="O20" s="68"/>
      <c r="P20" s="68"/>
      <c r="Q20" s="68"/>
      <c r="R20" s="68"/>
      <c r="S20" s="68"/>
      <c r="T20" s="68"/>
      <c r="U20" s="68"/>
      <c r="V20" s="68"/>
      <c r="W20" s="68"/>
      <c r="X20" s="68"/>
      <c r="Y20" s="68"/>
      <c r="Z20" s="68"/>
    </row>
    <row r="21" spans="1:26" ht="15.75" customHeight="1" x14ac:dyDescent="0.25">
      <c r="A21" s="68"/>
      <c r="B21" s="1241"/>
      <c r="C21" s="70">
        <v>17</v>
      </c>
      <c r="D21" s="71" t="s">
        <v>130</v>
      </c>
      <c r="E21" s="69"/>
      <c r="F21" s="68"/>
      <c r="G21" s="68"/>
      <c r="H21" s="68"/>
      <c r="I21" s="68"/>
      <c r="J21" s="68"/>
      <c r="K21" s="68"/>
      <c r="L21" s="68"/>
      <c r="M21" s="68"/>
      <c r="N21" s="68"/>
      <c r="O21" s="68"/>
      <c r="P21" s="68"/>
      <c r="Q21" s="68"/>
      <c r="R21" s="68"/>
      <c r="S21" s="68"/>
      <c r="T21" s="68"/>
      <c r="U21" s="68"/>
      <c r="V21" s="68"/>
      <c r="W21" s="68"/>
      <c r="X21" s="68"/>
      <c r="Y21" s="68"/>
      <c r="Z21" s="68"/>
    </row>
    <row r="22" spans="1:26" ht="15.75" customHeight="1" x14ac:dyDescent="0.25">
      <c r="A22" s="68"/>
      <c r="B22" s="1241"/>
      <c r="C22" s="70">
        <v>18</v>
      </c>
      <c r="D22" s="71" t="s">
        <v>131</v>
      </c>
      <c r="E22" s="69"/>
      <c r="F22" s="68"/>
      <c r="G22" s="68"/>
      <c r="H22" s="68"/>
      <c r="I22" s="68"/>
      <c r="J22" s="68"/>
      <c r="K22" s="68"/>
      <c r="L22" s="68"/>
      <c r="M22" s="68"/>
      <c r="N22" s="68"/>
      <c r="O22" s="68"/>
      <c r="P22" s="68"/>
      <c r="Q22" s="68"/>
      <c r="R22" s="68"/>
      <c r="S22" s="68"/>
      <c r="T22" s="68"/>
      <c r="U22" s="68"/>
      <c r="V22" s="68"/>
      <c r="W22" s="68"/>
      <c r="X22" s="68"/>
      <c r="Y22" s="68"/>
      <c r="Z22" s="68"/>
    </row>
    <row r="23" spans="1:26" ht="15.75" customHeight="1" x14ac:dyDescent="0.25">
      <c r="A23" s="68"/>
      <c r="B23" s="1241"/>
      <c r="C23" s="70">
        <v>19</v>
      </c>
      <c r="D23" s="71" t="s">
        <v>132</v>
      </c>
      <c r="E23" s="69"/>
      <c r="F23" s="68"/>
      <c r="G23" s="68"/>
      <c r="H23" s="68"/>
      <c r="I23" s="68"/>
      <c r="J23" s="68"/>
      <c r="K23" s="68"/>
      <c r="L23" s="68"/>
      <c r="M23" s="68"/>
      <c r="N23" s="68"/>
      <c r="O23" s="68"/>
      <c r="P23" s="68"/>
      <c r="Q23" s="68"/>
      <c r="R23" s="68"/>
      <c r="S23" s="68"/>
      <c r="T23" s="68"/>
      <c r="U23" s="68"/>
      <c r="V23" s="68"/>
      <c r="W23" s="68"/>
      <c r="X23" s="68"/>
      <c r="Y23" s="68"/>
      <c r="Z23" s="68"/>
    </row>
    <row r="24" spans="1:26" ht="15.75" customHeight="1" x14ac:dyDescent="0.25">
      <c r="A24" s="68"/>
      <c r="B24" s="1241"/>
      <c r="C24" s="70">
        <v>20</v>
      </c>
      <c r="D24" s="71" t="s">
        <v>133</v>
      </c>
      <c r="E24" s="69"/>
      <c r="F24" s="68"/>
      <c r="G24" s="68"/>
      <c r="H24" s="68"/>
      <c r="I24" s="68"/>
      <c r="J24" s="68"/>
      <c r="K24" s="68"/>
      <c r="L24" s="68"/>
      <c r="M24" s="68"/>
      <c r="N24" s="68"/>
      <c r="O24" s="68"/>
      <c r="P24" s="68"/>
      <c r="Q24" s="68"/>
      <c r="R24" s="68"/>
      <c r="S24" s="68"/>
      <c r="T24" s="68"/>
      <c r="U24" s="68"/>
      <c r="V24" s="68"/>
      <c r="W24" s="68"/>
      <c r="X24" s="68"/>
      <c r="Y24" s="68"/>
      <c r="Z24" s="68"/>
    </row>
    <row r="25" spans="1:26" ht="15.75" customHeight="1" x14ac:dyDescent="0.25">
      <c r="A25" s="68"/>
      <c r="B25" s="1241"/>
      <c r="C25" s="72">
        <v>21</v>
      </c>
      <c r="D25" s="73" t="s">
        <v>134</v>
      </c>
      <c r="E25" s="69"/>
      <c r="F25" s="68"/>
      <c r="G25" s="68"/>
      <c r="H25" s="68"/>
      <c r="I25" s="68"/>
      <c r="J25" s="68"/>
      <c r="K25" s="68"/>
      <c r="L25" s="68"/>
      <c r="M25" s="68"/>
      <c r="N25" s="68"/>
      <c r="O25" s="68"/>
      <c r="P25" s="68"/>
      <c r="Q25" s="68"/>
      <c r="R25" s="68"/>
      <c r="S25" s="68"/>
      <c r="T25" s="68"/>
      <c r="U25" s="68"/>
      <c r="V25" s="68"/>
      <c r="W25" s="68"/>
      <c r="X25" s="68"/>
      <c r="Y25" s="68"/>
      <c r="Z25" s="68"/>
    </row>
    <row r="26" spans="1:26" ht="15.75" customHeight="1" x14ac:dyDescent="0.25">
      <c r="A26" s="68"/>
      <c r="B26" s="1241"/>
      <c r="C26" s="70">
        <v>22</v>
      </c>
      <c r="D26" s="71" t="s">
        <v>135</v>
      </c>
      <c r="E26" s="69"/>
      <c r="F26" s="68"/>
      <c r="G26" s="68"/>
      <c r="H26" s="68"/>
      <c r="I26" s="68"/>
      <c r="J26" s="68"/>
      <c r="K26" s="68"/>
      <c r="L26" s="68"/>
      <c r="M26" s="68"/>
      <c r="N26" s="68"/>
      <c r="O26" s="68"/>
      <c r="P26" s="68"/>
      <c r="Q26" s="68"/>
      <c r="R26" s="68"/>
      <c r="S26" s="68"/>
      <c r="T26" s="68"/>
      <c r="U26" s="68"/>
      <c r="V26" s="68"/>
      <c r="W26" s="68"/>
      <c r="X26" s="68"/>
      <c r="Y26" s="68"/>
      <c r="Z26" s="68"/>
    </row>
    <row r="27" spans="1:26" ht="15.75" customHeight="1" x14ac:dyDescent="0.25">
      <c r="A27" s="68"/>
      <c r="B27" s="1241"/>
      <c r="C27" s="70">
        <v>23</v>
      </c>
      <c r="D27" s="71" t="s">
        <v>136</v>
      </c>
      <c r="E27" s="69"/>
      <c r="F27" s="68"/>
      <c r="G27" s="68"/>
      <c r="H27" s="68"/>
      <c r="I27" s="68"/>
      <c r="J27" s="68"/>
      <c r="K27" s="68"/>
      <c r="L27" s="68"/>
      <c r="M27" s="68"/>
      <c r="N27" s="68"/>
      <c r="O27" s="68"/>
      <c r="P27" s="68"/>
      <c r="Q27" s="68"/>
      <c r="R27" s="68"/>
      <c r="S27" s="68"/>
      <c r="T27" s="68"/>
      <c r="U27" s="68"/>
      <c r="V27" s="68"/>
      <c r="W27" s="68"/>
      <c r="X27" s="68"/>
      <c r="Y27" s="68"/>
      <c r="Z27" s="68"/>
    </row>
    <row r="28" spans="1:26" ht="15.75" customHeight="1" x14ac:dyDescent="0.25">
      <c r="A28" s="68"/>
      <c r="B28" s="1241"/>
      <c r="C28" s="70">
        <v>24</v>
      </c>
      <c r="D28" s="71" t="s">
        <v>137</v>
      </c>
      <c r="E28" s="69"/>
      <c r="F28" s="68"/>
      <c r="G28" s="68"/>
      <c r="H28" s="68"/>
      <c r="I28" s="68"/>
      <c r="J28" s="68"/>
      <c r="K28" s="68"/>
      <c r="L28" s="68"/>
      <c r="M28" s="68"/>
      <c r="N28" s="68"/>
      <c r="O28" s="68"/>
      <c r="P28" s="68"/>
      <c r="Q28" s="68"/>
      <c r="R28" s="68"/>
      <c r="S28" s="68"/>
      <c r="T28" s="68"/>
      <c r="U28" s="68"/>
      <c r="V28" s="68"/>
      <c r="W28" s="68"/>
      <c r="X28" s="68"/>
      <c r="Y28" s="68"/>
      <c r="Z28" s="68"/>
    </row>
    <row r="29" spans="1:26" ht="15.75" customHeight="1" x14ac:dyDescent="0.25">
      <c r="A29" s="68"/>
      <c r="B29" s="1241"/>
      <c r="C29" s="70">
        <v>25</v>
      </c>
      <c r="D29" s="71" t="s">
        <v>138</v>
      </c>
      <c r="E29" s="69"/>
      <c r="F29" s="68"/>
      <c r="G29" s="68"/>
      <c r="H29" s="68"/>
      <c r="I29" s="68"/>
      <c r="J29" s="68"/>
      <c r="K29" s="68"/>
      <c r="L29" s="68"/>
      <c r="M29" s="68"/>
      <c r="N29" s="68"/>
      <c r="O29" s="68"/>
      <c r="P29" s="68"/>
      <c r="Q29" s="68"/>
      <c r="R29" s="68"/>
      <c r="S29" s="68"/>
      <c r="T29" s="68"/>
      <c r="U29" s="68"/>
      <c r="V29" s="68"/>
      <c r="W29" s="68"/>
      <c r="X29" s="68"/>
      <c r="Y29" s="68"/>
      <c r="Z29" s="68"/>
    </row>
    <row r="30" spans="1:26" ht="15.75" customHeight="1" x14ac:dyDescent="0.25">
      <c r="A30" s="68"/>
      <c r="B30" s="1241"/>
      <c r="C30" s="70">
        <v>26</v>
      </c>
      <c r="D30" s="71" t="s">
        <v>139</v>
      </c>
      <c r="E30" s="69"/>
      <c r="F30" s="68"/>
      <c r="G30" s="68"/>
      <c r="H30" s="68"/>
      <c r="I30" s="68"/>
      <c r="J30" s="68"/>
      <c r="K30" s="68"/>
      <c r="L30" s="68"/>
      <c r="M30" s="68"/>
      <c r="N30" s="68"/>
      <c r="O30" s="68"/>
      <c r="P30" s="68"/>
      <c r="Q30" s="68"/>
      <c r="R30" s="68"/>
      <c r="S30" s="68"/>
      <c r="T30" s="68"/>
      <c r="U30" s="68"/>
      <c r="V30" s="68"/>
      <c r="W30" s="68"/>
      <c r="X30" s="68"/>
      <c r="Y30" s="68"/>
      <c r="Z30" s="68"/>
    </row>
    <row r="31" spans="1:26" ht="15.75" customHeight="1" x14ac:dyDescent="0.25">
      <c r="A31" s="68"/>
      <c r="B31" s="1241"/>
      <c r="C31" s="70">
        <v>27</v>
      </c>
      <c r="D31" s="71" t="s">
        <v>140</v>
      </c>
      <c r="E31" s="69"/>
      <c r="F31" s="68"/>
      <c r="G31" s="68"/>
      <c r="H31" s="68"/>
      <c r="I31" s="68"/>
      <c r="J31" s="68"/>
      <c r="K31" s="68"/>
      <c r="L31" s="68"/>
      <c r="M31" s="68"/>
      <c r="N31" s="68"/>
      <c r="O31" s="68"/>
      <c r="P31" s="68"/>
      <c r="Q31" s="68"/>
      <c r="R31" s="68"/>
      <c r="S31" s="68"/>
      <c r="T31" s="68"/>
      <c r="U31" s="68"/>
      <c r="V31" s="68"/>
      <c r="W31" s="68"/>
      <c r="X31" s="68"/>
      <c r="Y31" s="68"/>
      <c r="Z31" s="68"/>
    </row>
    <row r="32" spans="1:26" ht="15.75" customHeight="1" x14ac:dyDescent="0.25">
      <c r="A32" s="68"/>
      <c r="B32" s="1242"/>
      <c r="C32" s="70">
        <v>28</v>
      </c>
      <c r="D32" s="71" t="s">
        <v>141</v>
      </c>
      <c r="E32" s="69"/>
      <c r="F32" s="68"/>
      <c r="G32" s="68"/>
      <c r="H32" s="68"/>
      <c r="I32" s="68"/>
      <c r="J32" s="68"/>
      <c r="K32" s="68"/>
      <c r="L32" s="68"/>
      <c r="M32" s="68"/>
      <c r="N32" s="68"/>
      <c r="O32" s="68"/>
      <c r="P32" s="68"/>
      <c r="Q32" s="68"/>
      <c r="R32" s="68"/>
      <c r="S32" s="68"/>
      <c r="T32" s="68"/>
      <c r="U32" s="68"/>
      <c r="V32" s="68"/>
      <c r="W32" s="68"/>
      <c r="X32" s="68"/>
      <c r="Y32" s="68"/>
      <c r="Z32" s="68"/>
    </row>
    <row r="33" spans="1:26" ht="15.75" customHeight="1" x14ac:dyDescent="0.25">
      <c r="A33" s="68"/>
      <c r="B33" s="1240">
        <v>4</v>
      </c>
      <c r="C33" s="1238" t="s">
        <v>142</v>
      </c>
      <c r="D33" s="1239"/>
      <c r="E33" s="69"/>
      <c r="F33" s="68"/>
      <c r="G33" s="68"/>
      <c r="H33" s="68"/>
      <c r="I33" s="68"/>
      <c r="J33" s="68"/>
      <c r="K33" s="68"/>
      <c r="L33" s="68"/>
      <c r="M33" s="68"/>
      <c r="N33" s="68"/>
      <c r="O33" s="68"/>
      <c r="P33" s="68"/>
      <c r="Q33" s="68"/>
      <c r="R33" s="68"/>
      <c r="S33" s="68"/>
      <c r="T33" s="68"/>
      <c r="U33" s="68"/>
      <c r="V33" s="68"/>
      <c r="W33" s="68"/>
      <c r="X33" s="68"/>
      <c r="Y33" s="68"/>
      <c r="Z33" s="68"/>
    </row>
    <row r="34" spans="1:26" ht="15.75" customHeight="1" x14ac:dyDescent="0.25">
      <c r="A34" s="68"/>
      <c r="B34" s="1241"/>
      <c r="C34" s="70">
        <v>29</v>
      </c>
      <c r="D34" s="71" t="s">
        <v>143</v>
      </c>
      <c r="E34" s="69"/>
      <c r="F34" s="68"/>
      <c r="G34" s="68"/>
      <c r="H34" s="68"/>
      <c r="I34" s="68"/>
      <c r="J34" s="68"/>
      <c r="K34" s="68"/>
      <c r="L34" s="68"/>
      <c r="M34" s="68"/>
      <c r="N34" s="68"/>
      <c r="O34" s="68"/>
      <c r="P34" s="68"/>
      <c r="Q34" s="68"/>
      <c r="R34" s="68"/>
      <c r="S34" s="68"/>
      <c r="T34" s="68"/>
      <c r="U34" s="68"/>
      <c r="V34" s="68"/>
      <c r="W34" s="68"/>
      <c r="X34" s="68"/>
      <c r="Y34" s="68"/>
      <c r="Z34" s="68"/>
    </row>
    <row r="35" spans="1:26" ht="15.75" customHeight="1" x14ac:dyDescent="0.25">
      <c r="A35" s="68"/>
      <c r="B35" s="1241"/>
      <c r="C35" s="70">
        <v>30</v>
      </c>
      <c r="D35" s="71" t="s">
        <v>144</v>
      </c>
      <c r="E35" s="69"/>
      <c r="F35" s="68"/>
      <c r="G35" s="68"/>
      <c r="H35" s="68"/>
      <c r="I35" s="68"/>
      <c r="J35" s="68"/>
      <c r="K35" s="68"/>
      <c r="L35" s="68"/>
      <c r="M35" s="68"/>
      <c r="N35" s="68"/>
      <c r="O35" s="68"/>
      <c r="P35" s="68"/>
      <c r="Q35" s="68"/>
      <c r="R35" s="68"/>
      <c r="S35" s="68"/>
      <c r="T35" s="68"/>
      <c r="U35" s="68"/>
      <c r="V35" s="68"/>
      <c r="W35" s="68"/>
      <c r="X35" s="68"/>
      <c r="Y35" s="68"/>
      <c r="Z35" s="68"/>
    </row>
    <row r="36" spans="1:26" ht="15.75" customHeight="1" x14ac:dyDescent="0.25">
      <c r="A36" s="68"/>
      <c r="B36" s="1241"/>
      <c r="C36" s="70">
        <v>31</v>
      </c>
      <c r="D36" s="71" t="s">
        <v>145</v>
      </c>
      <c r="E36" s="69"/>
      <c r="F36" s="68"/>
      <c r="G36" s="68"/>
      <c r="H36" s="68"/>
      <c r="I36" s="68"/>
      <c r="J36" s="68"/>
      <c r="K36" s="68"/>
      <c r="L36" s="68"/>
      <c r="M36" s="68"/>
      <c r="N36" s="68"/>
      <c r="O36" s="68"/>
      <c r="P36" s="68"/>
      <c r="Q36" s="68"/>
      <c r="R36" s="68"/>
      <c r="S36" s="68"/>
      <c r="T36" s="68"/>
      <c r="U36" s="68"/>
      <c r="V36" s="68"/>
      <c r="W36" s="68"/>
      <c r="X36" s="68"/>
      <c r="Y36" s="68"/>
      <c r="Z36" s="68"/>
    </row>
    <row r="37" spans="1:26" ht="15.75" customHeight="1" x14ac:dyDescent="0.25">
      <c r="A37" s="68"/>
      <c r="B37" s="1241"/>
      <c r="C37" s="70">
        <v>32</v>
      </c>
      <c r="D37" s="71" t="s">
        <v>146</v>
      </c>
      <c r="E37" s="69"/>
      <c r="F37" s="68"/>
      <c r="G37" s="68"/>
      <c r="H37" s="68"/>
      <c r="I37" s="68"/>
      <c r="J37" s="68"/>
      <c r="K37" s="68"/>
      <c r="L37" s="68"/>
      <c r="M37" s="68"/>
      <c r="N37" s="68"/>
      <c r="O37" s="68"/>
      <c r="P37" s="68"/>
      <c r="Q37" s="68"/>
      <c r="R37" s="68"/>
      <c r="S37" s="68"/>
      <c r="T37" s="68"/>
      <c r="U37" s="68"/>
      <c r="V37" s="68"/>
      <c r="W37" s="68"/>
      <c r="X37" s="68"/>
      <c r="Y37" s="68"/>
      <c r="Z37" s="68"/>
    </row>
    <row r="38" spans="1:26" ht="15.75" customHeight="1" x14ac:dyDescent="0.25">
      <c r="A38" s="68"/>
      <c r="B38" s="1241"/>
      <c r="C38" s="70">
        <v>33</v>
      </c>
      <c r="D38" s="71" t="s">
        <v>147</v>
      </c>
      <c r="E38" s="69"/>
      <c r="F38" s="68"/>
      <c r="G38" s="68"/>
      <c r="H38" s="68"/>
      <c r="I38" s="68"/>
      <c r="J38" s="68"/>
      <c r="K38" s="68"/>
      <c r="L38" s="68"/>
      <c r="M38" s="68"/>
      <c r="N38" s="68"/>
      <c r="O38" s="68"/>
      <c r="P38" s="68"/>
      <c r="Q38" s="68"/>
      <c r="R38" s="68"/>
      <c r="S38" s="68"/>
      <c r="T38" s="68"/>
      <c r="U38" s="68"/>
      <c r="V38" s="68"/>
      <c r="W38" s="68"/>
      <c r="X38" s="68"/>
      <c r="Y38" s="68"/>
      <c r="Z38" s="68"/>
    </row>
    <row r="39" spans="1:26" ht="15.75" customHeight="1" x14ac:dyDescent="0.25">
      <c r="A39" s="68"/>
      <c r="B39" s="1241"/>
      <c r="C39" s="70">
        <v>34</v>
      </c>
      <c r="D39" s="71" t="s">
        <v>148</v>
      </c>
      <c r="E39" s="69"/>
      <c r="F39" s="68"/>
      <c r="G39" s="68"/>
      <c r="H39" s="68"/>
      <c r="I39" s="68"/>
      <c r="J39" s="68"/>
      <c r="K39" s="68"/>
      <c r="L39" s="68"/>
      <c r="M39" s="68"/>
      <c r="N39" s="68"/>
      <c r="O39" s="68"/>
      <c r="P39" s="68"/>
      <c r="Q39" s="68"/>
      <c r="R39" s="68"/>
      <c r="S39" s="68"/>
      <c r="T39" s="68"/>
      <c r="U39" s="68"/>
      <c r="V39" s="68"/>
      <c r="W39" s="68"/>
      <c r="X39" s="68"/>
      <c r="Y39" s="68"/>
      <c r="Z39" s="68"/>
    </row>
    <row r="40" spans="1:26" ht="15.75" customHeight="1" x14ac:dyDescent="0.25">
      <c r="A40" s="68"/>
      <c r="B40" s="1241"/>
      <c r="C40" s="70">
        <v>35</v>
      </c>
      <c r="D40" s="71" t="s">
        <v>149</v>
      </c>
      <c r="E40" s="69"/>
      <c r="F40" s="68"/>
      <c r="G40" s="68"/>
      <c r="H40" s="68"/>
      <c r="I40" s="68"/>
      <c r="J40" s="68"/>
      <c r="K40" s="68"/>
      <c r="L40" s="68"/>
      <c r="M40" s="68"/>
      <c r="N40" s="68"/>
      <c r="O40" s="68"/>
      <c r="P40" s="68"/>
      <c r="Q40" s="68"/>
      <c r="R40" s="68"/>
      <c r="S40" s="68"/>
      <c r="T40" s="68"/>
      <c r="U40" s="68"/>
      <c r="V40" s="68"/>
      <c r="W40" s="68"/>
      <c r="X40" s="68"/>
      <c r="Y40" s="68"/>
      <c r="Z40" s="68"/>
    </row>
    <row r="41" spans="1:26" ht="15.75" customHeight="1" x14ac:dyDescent="0.25">
      <c r="A41" s="68"/>
      <c r="B41" s="1241"/>
      <c r="C41" s="70">
        <v>36</v>
      </c>
      <c r="D41" s="71" t="s">
        <v>150</v>
      </c>
      <c r="E41" s="69"/>
      <c r="F41" s="68"/>
      <c r="G41" s="68"/>
      <c r="H41" s="68"/>
      <c r="I41" s="68"/>
      <c r="J41" s="68"/>
      <c r="K41" s="68"/>
      <c r="L41" s="68"/>
      <c r="M41" s="68"/>
      <c r="N41" s="68"/>
      <c r="O41" s="68"/>
      <c r="P41" s="68"/>
      <c r="Q41" s="68"/>
      <c r="R41" s="68"/>
      <c r="S41" s="68"/>
      <c r="T41" s="68"/>
      <c r="U41" s="68"/>
      <c r="V41" s="68"/>
      <c r="W41" s="68"/>
      <c r="X41" s="68"/>
      <c r="Y41" s="68"/>
      <c r="Z41" s="68"/>
    </row>
    <row r="42" spans="1:26" ht="15.75" customHeight="1" x14ac:dyDescent="0.25">
      <c r="A42" s="68"/>
      <c r="B42" s="1241"/>
      <c r="C42" s="70">
        <v>37</v>
      </c>
      <c r="D42" s="71" t="s">
        <v>151</v>
      </c>
      <c r="E42" s="69"/>
      <c r="F42" s="68"/>
      <c r="G42" s="68"/>
      <c r="H42" s="68"/>
      <c r="I42" s="68"/>
      <c r="J42" s="68"/>
      <c r="K42" s="68"/>
      <c r="L42" s="68"/>
      <c r="M42" s="68"/>
      <c r="N42" s="68"/>
      <c r="O42" s="68"/>
      <c r="P42" s="68"/>
      <c r="Q42" s="68"/>
      <c r="R42" s="68"/>
      <c r="S42" s="68"/>
      <c r="T42" s="68"/>
      <c r="U42" s="68"/>
      <c r="V42" s="68"/>
      <c r="W42" s="68"/>
      <c r="X42" s="68"/>
      <c r="Y42" s="68"/>
      <c r="Z42" s="68"/>
    </row>
    <row r="43" spans="1:26" ht="15.75" customHeight="1" x14ac:dyDescent="0.25">
      <c r="A43" s="68"/>
      <c r="B43" s="1242"/>
      <c r="C43" s="70">
        <v>38</v>
      </c>
      <c r="D43" s="71" t="s">
        <v>152</v>
      </c>
      <c r="E43" s="69"/>
      <c r="F43" s="68"/>
      <c r="G43" s="68"/>
      <c r="H43" s="68"/>
      <c r="I43" s="68"/>
      <c r="J43" s="68"/>
      <c r="K43" s="68"/>
      <c r="L43" s="68"/>
      <c r="M43" s="68"/>
      <c r="N43" s="68"/>
      <c r="O43" s="68"/>
      <c r="P43" s="68"/>
      <c r="Q43" s="68"/>
      <c r="R43" s="68"/>
      <c r="S43" s="68"/>
      <c r="T43" s="68"/>
      <c r="U43" s="68"/>
      <c r="V43" s="68"/>
      <c r="W43" s="68"/>
      <c r="X43" s="68"/>
      <c r="Y43" s="68"/>
      <c r="Z43" s="68"/>
    </row>
    <row r="44" spans="1:26" ht="15.75" customHeight="1" x14ac:dyDescent="0.25">
      <c r="A44" s="68"/>
      <c r="B44" s="1240">
        <v>5</v>
      </c>
      <c r="C44" s="1238" t="s">
        <v>153</v>
      </c>
      <c r="D44" s="1239"/>
      <c r="E44" s="69"/>
      <c r="F44" s="68"/>
      <c r="G44" s="68"/>
      <c r="H44" s="68"/>
      <c r="I44" s="68"/>
      <c r="J44" s="68"/>
      <c r="K44" s="68"/>
      <c r="L44" s="68"/>
      <c r="M44" s="68"/>
      <c r="N44" s="68"/>
      <c r="O44" s="68"/>
      <c r="P44" s="68"/>
      <c r="Q44" s="68"/>
      <c r="R44" s="68"/>
      <c r="S44" s="68"/>
      <c r="T44" s="68"/>
      <c r="U44" s="68"/>
      <c r="V44" s="68"/>
      <c r="W44" s="68"/>
      <c r="X44" s="68"/>
      <c r="Y44" s="68"/>
      <c r="Z44" s="68"/>
    </row>
    <row r="45" spans="1:26" ht="15.75" customHeight="1" x14ac:dyDescent="0.25">
      <c r="A45" s="68"/>
      <c r="B45" s="1241"/>
      <c r="C45" s="70">
        <v>39</v>
      </c>
      <c r="D45" s="71" t="s">
        <v>154</v>
      </c>
      <c r="E45" s="69"/>
      <c r="F45" s="68"/>
      <c r="G45" s="68"/>
      <c r="H45" s="68"/>
      <c r="I45" s="68"/>
      <c r="J45" s="68"/>
      <c r="K45" s="68"/>
      <c r="L45" s="68"/>
      <c r="M45" s="68"/>
      <c r="N45" s="68"/>
      <c r="O45" s="68"/>
      <c r="P45" s="68"/>
      <c r="Q45" s="68"/>
      <c r="R45" s="68"/>
      <c r="S45" s="68"/>
      <c r="T45" s="68"/>
      <c r="U45" s="68"/>
      <c r="V45" s="68"/>
      <c r="W45" s="68"/>
      <c r="X45" s="68"/>
      <c r="Y45" s="68"/>
      <c r="Z45" s="68"/>
    </row>
    <row r="46" spans="1:26" ht="15.75" customHeight="1" x14ac:dyDescent="0.25">
      <c r="A46" s="68"/>
      <c r="B46" s="1241"/>
      <c r="C46" s="70">
        <v>40</v>
      </c>
      <c r="D46" s="71" t="s">
        <v>155</v>
      </c>
      <c r="E46" s="69"/>
      <c r="F46" s="68"/>
      <c r="G46" s="68"/>
      <c r="H46" s="68"/>
      <c r="I46" s="68"/>
      <c r="J46" s="68"/>
      <c r="K46" s="68"/>
      <c r="L46" s="68"/>
      <c r="M46" s="68"/>
      <c r="N46" s="68"/>
      <c r="O46" s="68"/>
      <c r="P46" s="68"/>
      <c r="Q46" s="68"/>
      <c r="R46" s="68"/>
      <c r="S46" s="68"/>
      <c r="T46" s="68"/>
      <c r="U46" s="68"/>
      <c r="V46" s="68"/>
      <c r="W46" s="68"/>
      <c r="X46" s="68"/>
      <c r="Y46" s="68"/>
      <c r="Z46" s="68"/>
    </row>
    <row r="47" spans="1:26" ht="15.75" customHeight="1" x14ac:dyDescent="0.25">
      <c r="A47" s="68"/>
      <c r="B47" s="1241"/>
      <c r="C47" s="70">
        <v>41</v>
      </c>
      <c r="D47" s="71" t="s">
        <v>156</v>
      </c>
      <c r="E47" s="69"/>
      <c r="F47" s="68"/>
      <c r="G47" s="68"/>
      <c r="H47" s="68"/>
      <c r="I47" s="68"/>
      <c r="J47" s="68"/>
      <c r="K47" s="68"/>
      <c r="L47" s="68"/>
      <c r="M47" s="68"/>
      <c r="N47" s="68"/>
      <c r="O47" s="68"/>
      <c r="P47" s="68"/>
      <c r="Q47" s="68"/>
      <c r="R47" s="68"/>
      <c r="S47" s="68"/>
      <c r="T47" s="68"/>
      <c r="U47" s="68"/>
      <c r="V47" s="68"/>
      <c r="W47" s="68"/>
      <c r="X47" s="68"/>
      <c r="Y47" s="68"/>
      <c r="Z47" s="68"/>
    </row>
    <row r="48" spans="1:26" ht="15.75" customHeight="1" x14ac:dyDescent="0.25">
      <c r="A48" s="68"/>
      <c r="B48" s="1241"/>
      <c r="C48" s="70">
        <v>42</v>
      </c>
      <c r="D48" s="71" t="s">
        <v>157</v>
      </c>
      <c r="E48" s="69"/>
      <c r="F48" s="68"/>
      <c r="G48" s="68"/>
      <c r="H48" s="68"/>
      <c r="I48" s="68"/>
      <c r="J48" s="68"/>
      <c r="K48" s="68"/>
      <c r="L48" s="68"/>
      <c r="M48" s="68"/>
      <c r="N48" s="68"/>
      <c r="O48" s="68"/>
      <c r="P48" s="68"/>
      <c r="Q48" s="68"/>
      <c r="R48" s="68"/>
      <c r="S48" s="68"/>
      <c r="T48" s="68"/>
      <c r="U48" s="68"/>
      <c r="V48" s="68"/>
      <c r="W48" s="68"/>
      <c r="X48" s="68"/>
      <c r="Y48" s="68"/>
      <c r="Z48" s="68"/>
    </row>
    <row r="49" spans="1:26" ht="15.75" customHeight="1" x14ac:dyDescent="0.25">
      <c r="A49" s="68"/>
      <c r="B49" s="1241"/>
      <c r="C49" s="70">
        <v>43</v>
      </c>
      <c r="D49" s="71" t="s">
        <v>158</v>
      </c>
      <c r="E49" s="69"/>
      <c r="F49" s="68"/>
      <c r="G49" s="68"/>
      <c r="H49" s="68"/>
      <c r="I49" s="68"/>
      <c r="J49" s="68"/>
      <c r="K49" s="68"/>
      <c r="L49" s="68"/>
      <c r="M49" s="68"/>
      <c r="N49" s="68"/>
      <c r="O49" s="68"/>
      <c r="P49" s="68"/>
      <c r="Q49" s="68"/>
      <c r="R49" s="68"/>
      <c r="S49" s="68"/>
      <c r="T49" s="68"/>
      <c r="U49" s="68"/>
      <c r="V49" s="68"/>
      <c r="W49" s="68"/>
      <c r="X49" s="68"/>
      <c r="Y49" s="68"/>
      <c r="Z49" s="68"/>
    </row>
    <row r="50" spans="1:26" ht="15.75" customHeight="1" x14ac:dyDescent="0.25">
      <c r="A50" s="68"/>
      <c r="B50" s="1241"/>
      <c r="C50" s="70">
        <v>44</v>
      </c>
      <c r="D50" s="71" t="s">
        <v>159</v>
      </c>
      <c r="E50" s="69"/>
      <c r="F50" s="68"/>
      <c r="G50" s="68"/>
      <c r="H50" s="68"/>
      <c r="I50" s="68"/>
      <c r="J50" s="68"/>
      <c r="K50" s="68"/>
      <c r="L50" s="68"/>
      <c r="M50" s="68"/>
      <c r="N50" s="68"/>
      <c r="O50" s="68"/>
      <c r="P50" s="68"/>
      <c r="Q50" s="68"/>
      <c r="R50" s="68"/>
      <c r="S50" s="68"/>
      <c r="T50" s="68"/>
      <c r="U50" s="68"/>
      <c r="V50" s="68"/>
      <c r="W50" s="68"/>
      <c r="X50" s="68"/>
      <c r="Y50" s="68"/>
      <c r="Z50" s="68"/>
    </row>
    <row r="51" spans="1:26" ht="15.75" customHeight="1" x14ac:dyDescent="0.25">
      <c r="A51" s="68"/>
      <c r="B51" s="1241"/>
      <c r="C51" s="70">
        <v>45</v>
      </c>
      <c r="D51" s="71" t="s">
        <v>160</v>
      </c>
      <c r="E51" s="69"/>
      <c r="F51" s="68"/>
      <c r="G51" s="68"/>
      <c r="H51" s="68"/>
      <c r="I51" s="68"/>
      <c r="J51" s="68"/>
      <c r="K51" s="68"/>
      <c r="L51" s="68"/>
      <c r="M51" s="68"/>
      <c r="N51" s="68"/>
      <c r="O51" s="68"/>
      <c r="P51" s="68"/>
      <c r="Q51" s="68"/>
      <c r="R51" s="68"/>
      <c r="S51" s="68"/>
      <c r="T51" s="68"/>
      <c r="U51" s="68"/>
      <c r="V51" s="68"/>
      <c r="W51" s="68"/>
      <c r="X51" s="68"/>
      <c r="Y51" s="68"/>
      <c r="Z51" s="68"/>
    </row>
    <row r="52" spans="1:26" ht="15.75" customHeight="1" x14ac:dyDescent="0.25">
      <c r="A52" s="68"/>
      <c r="B52" s="1241"/>
      <c r="C52" s="70">
        <v>46</v>
      </c>
      <c r="D52" s="71" t="s">
        <v>161</v>
      </c>
      <c r="E52" s="69"/>
      <c r="F52" s="68"/>
      <c r="G52" s="68"/>
      <c r="H52" s="68"/>
      <c r="I52" s="68"/>
      <c r="J52" s="68"/>
      <c r="K52" s="68"/>
      <c r="L52" s="68"/>
      <c r="M52" s="68"/>
      <c r="N52" s="68"/>
      <c r="O52" s="68"/>
      <c r="P52" s="68"/>
      <c r="Q52" s="68"/>
      <c r="R52" s="68"/>
      <c r="S52" s="68"/>
      <c r="T52" s="68"/>
      <c r="U52" s="68"/>
      <c r="V52" s="68"/>
      <c r="W52" s="68"/>
      <c r="X52" s="68"/>
      <c r="Y52" s="68"/>
      <c r="Z52" s="68"/>
    </row>
    <row r="53" spans="1:26" ht="15.75" customHeight="1" x14ac:dyDescent="0.25">
      <c r="A53" s="68"/>
      <c r="B53" s="1242"/>
      <c r="C53" s="70">
        <v>47</v>
      </c>
      <c r="D53" s="71" t="s">
        <v>162</v>
      </c>
      <c r="E53" s="69"/>
      <c r="F53" s="68"/>
      <c r="G53" s="68"/>
      <c r="H53" s="68"/>
      <c r="I53" s="68"/>
      <c r="J53" s="68"/>
      <c r="K53" s="68"/>
      <c r="L53" s="68"/>
      <c r="M53" s="68"/>
      <c r="N53" s="68"/>
      <c r="O53" s="68"/>
      <c r="P53" s="68"/>
      <c r="Q53" s="68"/>
      <c r="R53" s="68"/>
      <c r="S53" s="68"/>
      <c r="T53" s="68"/>
      <c r="U53" s="68"/>
      <c r="V53" s="68"/>
      <c r="W53" s="68"/>
      <c r="X53" s="68"/>
      <c r="Y53" s="68"/>
      <c r="Z53" s="68"/>
    </row>
    <row r="54" spans="1:26" ht="15.75" customHeight="1" x14ac:dyDescent="0.25">
      <c r="A54" s="68"/>
      <c r="B54" s="1240">
        <v>6</v>
      </c>
      <c r="C54" s="1238" t="s">
        <v>163</v>
      </c>
      <c r="D54" s="1239"/>
      <c r="E54" s="69"/>
      <c r="F54" s="68"/>
      <c r="G54" s="68"/>
      <c r="H54" s="68"/>
      <c r="I54" s="68"/>
      <c r="J54" s="68"/>
      <c r="K54" s="68"/>
      <c r="L54" s="68"/>
      <c r="M54" s="68"/>
      <c r="N54" s="68"/>
      <c r="O54" s="68"/>
      <c r="P54" s="68"/>
      <c r="Q54" s="68"/>
      <c r="R54" s="68"/>
      <c r="S54" s="68"/>
      <c r="T54" s="68"/>
      <c r="U54" s="68"/>
      <c r="V54" s="68"/>
      <c r="W54" s="68"/>
      <c r="X54" s="68"/>
      <c r="Y54" s="68"/>
      <c r="Z54" s="68"/>
    </row>
    <row r="55" spans="1:26" ht="15.75" customHeight="1" x14ac:dyDescent="0.25">
      <c r="A55" s="68"/>
      <c r="B55" s="1241"/>
      <c r="C55" s="70">
        <v>48</v>
      </c>
      <c r="D55" s="71" t="s">
        <v>164</v>
      </c>
      <c r="E55" s="69"/>
      <c r="F55" s="68"/>
      <c r="G55" s="68"/>
      <c r="H55" s="68"/>
      <c r="I55" s="68"/>
      <c r="J55" s="68"/>
      <c r="K55" s="68"/>
      <c r="L55" s="68"/>
      <c r="M55" s="68"/>
      <c r="N55" s="68"/>
      <c r="O55" s="68"/>
      <c r="P55" s="68"/>
      <c r="Q55" s="68"/>
      <c r="R55" s="68"/>
      <c r="S55" s="68"/>
      <c r="T55" s="68"/>
      <c r="U55" s="68"/>
      <c r="V55" s="68"/>
      <c r="W55" s="68"/>
      <c r="X55" s="68"/>
      <c r="Y55" s="68"/>
      <c r="Z55" s="68"/>
    </row>
    <row r="56" spans="1:26" ht="15.75" customHeight="1" x14ac:dyDescent="0.25">
      <c r="A56" s="68"/>
      <c r="B56" s="1241"/>
      <c r="C56" s="70">
        <v>49</v>
      </c>
      <c r="D56" s="71" t="s">
        <v>165</v>
      </c>
      <c r="E56" s="69"/>
      <c r="F56" s="68"/>
      <c r="G56" s="68"/>
      <c r="H56" s="68"/>
      <c r="I56" s="68"/>
      <c r="J56" s="68"/>
      <c r="K56" s="68"/>
      <c r="L56" s="68"/>
      <c r="M56" s="68"/>
      <c r="N56" s="68"/>
      <c r="O56" s="68"/>
      <c r="P56" s="68"/>
      <c r="Q56" s="68"/>
      <c r="R56" s="68"/>
      <c r="S56" s="68"/>
      <c r="T56" s="68"/>
      <c r="U56" s="68"/>
      <c r="V56" s="68"/>
      <c r="W56" s="68"/>
      <c r="X56" s="68"/>
      <c r="Y56" s="68"/>
      <c r="Z56" s="68"/>
    </row>
    <row r="57" spans="1:26" ht="15.75" customHeight="1" x14ac:dyDescent="0.25">
      <c r="A57" s="68"/>
      <c r="B57" s="1241"/>
      <c r="C57" s="70">
        <v>50</v>
      </c>
      <c r="D57" s="71" t="s">
        <v>166</v>
      </c>
      <c r="E57" s="69"/>
      <c r="F57" s="68"/>
      <c r="G57" s="68"/>
      <c r="H57" s="68"/>
      <c r="I57" s="68"/>
      <c r="J57" s="68"/>
      <c r="K57" s="68"/>
      <c r="L57" s="68"/>
      <c r="M57" s="68"/>
      <c r="N57" s="68"/>
      <c r="O57" s="68"/>
      <c r="P57" s="68"/>
      <c r="Q57" s="68"/>
      <c r="R57" s="68"/>
      <c r="S57" s="68"/>
      <c r="T57" s="68"/>
      <c r="U57" s="68"/>
      <c r="V57" s="68"/>
      <c r="W57" s="68"/>
      <c r="X57" s="68"/>
      <c r="Y57" s="68"/>
      <c r="Z57" s="68"/>
    </row>
    <row r="58" spans="1:26" ht="15.75" customHeight="1" x14ac:dyDescent="0.25">
      <c r="A58" s="68"/>
      <c r="B58" s="1241"/>
      <c r="C58" s="70">
        <v>51</v>
      </c>
      <c r="D58" s="71" t="s">
        <v>167</v>
      </c>
      <c r="E58" s="69"/>
      <c r="F58" s="68"/>
      <c r="G58" s="68"/>
      <c r="H58" s="68"/>
      <c r="I58" s="68"/>
      <c r="J58" s="68"/>
      <c r="K58" s="68"/>
      <c r="L58" s="68"/>
      <c r="M58" s="68"/>
      <c r="N58" s="68"/>
      <c r="O58" s="68"/>
      <c r="P58" s="68"/>
      <c r="Q58" s="68"/>
      <c r="R58" s="68"/>
      <c r="S58" s="68"/>
      <c r="T58" s="68"/>
      <c r="U58" s="68"/>
      <c r="V58" s="68"/>
      <c r="W58" s="68"/>
      <c r="X58" s="68"/>
      <c r="Y58" s="68"/>
      <c r="Z58" s="68"/>
    </row>
    <row r="59" spans="1:26" ht="15.75" customHeight="1" x14ac:dyDescent="0.25">
      <c r="A59" s="68"/>
      <c r="B59" s="1241"/>
      <c r="C59" s="70">
        <v>52</v>
      </c>
      <c r="D59" s="71" t="s">
        <v>168</v>
      </c>
      <c r="E59" s="69"/>
      <c r="F59" s="68"/>
      <c r="G59" s="68"/>
      <c r="H59" s="68"/>
      <c r="I59" s="68"/>
      <c r="J59" s="68"/>
      <c r="K59" s="68"/>
      <c r="L59" s="68"/>
      <c r="M59" s="68"/>
      <c r="N59" s="68"/>
      <c r="O59" s="68"/>
      <c r="P59" s="68"/>
      <c r="Q59" s="68"/>
      <c r="R59" s="68"/>
      <c r="S59" s="68"/>
      <c r="T59" s="68"/>
      <c r="U59" s="68"/>
      <c r="V59" s="68"/>
      <c r="W59" s="68"/>
      <c r="X59" s="68"/>
      <c r="Y59" s="68"/>
      <c r="Z59" s="68"/>
    </row>
    <row r="60" spans="1:26" ht="15.75" customHeight="1" x14ac:dyDescent="0.25">
      <c r="A60" s="68"/>
      <c r="B60" s="1241"/>
      <c r="C60" s="70">
        <v>53</v>
      </c>
      <c r="D60" s="71" t="s">
        <v>169</v>
      </c>
      <c r="E60" s="69"/>
      <c r="F60" s="68"/>
      <c r="G60" s="68"/>
      <c r="H60" s="68"/>
      <c r="I60" s="68"/>
      <c r="J60" s="68"/>
      <c r="K60" s="68"/>
      <c r="L60" s="68"/>
      <c r="M60" s="68"/>
      <c r="N60" s="68"/>
      <c r="O60" s="68"/>
      <c r="P60" s="68"/>
      <c r="Q60" s="68"/>
      <c r="R60" s="68"/>
      <c r="S60" s="68"/>
      <c r="T60" s="68"/>
      <c r="U60" s="68"/>
      <c r="V60" s="68"/>
      <c r="W60" s="68"/>
      <c r="X60" s="68"/>
      <c r="Y60" s="68"/>
      <c r="Z60" s="68"/>
    </row>
    <row r="61" spans="1:26" ht="15.75" customHeight="1" x14ac:dyDescent="0.25">
      <c r="A61" s="68"/>
      <c r="B61" s="1241"/>
      <c r="C61" s="70">
        <v>54</v>
      </c>
      <c r="D61" s="71" t="s">
        <v>170</v>
      </c>
      <c r="E61" s="69"/>
      <c r="F61" s="68"/>
      <c r="G61" s="68"/>
      <c r="H61" s="68"/>
      <c r="I61" s="68"/>
      <c r="J61" s="68"/>
      <c r="K61" s="68"/>
      <c r="L61" s="68"/>
      <c r="M61" s="68"/>
      <c r="N61" s="68"/>
      <c r="O61" s="68"/>
      <c r="P61" s="68"/>
      <c r="Q61" s="68"/>
      <c r="R61" s="68"/>
      <c r="S61" s="68"/>
      <c r="T61" s="68"/>
      <c r="U61" s="68"/>
      <c r="V61" s="68"/>
      <c r="W61" s="68"/>
      <c r="X61" s="68"/>
      <c r="Y61" s="68"/>
      <c r="Z61" s="68"/>
    </row>
    <row r="62" spans="1:26" ht="15.75" customHeight="1" x14ac:dyDescent="0.25">
      <c r="A62" s="68"/>
      <c r="B62" s="1242"/>
      <c r="C62" s="70">
        <v>55</v>
      </c>
      <c r="D62" s="71" t="s">
        <v>171</v>
      </c>
      <c r="E62" s="69"/>
      <c r="F62" s="68"/>
      <c r="G62" s="68"/>
      <c r="H62" s="68"/>
      <c r="I62" s="68"/>
      <c r="J62" s="68"/>
      <c r="K62" s="68"/>
      <c r="L62" s="68"/>
      <c r="M62" s="68"/>
      <c r="N62" s="68"/>
      <c r="O62" s="68"/>
      <c r="P62" s="68"/>
      <c r="Q62" s="68"/>
      <c r="R62" s="68"/>
      <c r="S62" s="68"/>
      <c r="T62" s="68"/>
      <c r="U62" s="68"/>
      <c r="V62" s="68"/>
      <c r="W62" s="68"/>
      <c r="X62" s="68"/>
      <c r="Y62" s="68"/>
      <c r="Z62" s="68"/>
    </row>
    <row r="63" spans="1:26" ht="15.75" customHeight="1" x14ac:dyDescent="0.25">
      <c r="A63" s="68"/>
      <c r="B63" s="1240">
        <v>7</v>
      </c>
      <c r="C63" s="1238" t="s">
        <v>172</v>
      </c>
      <c r="D63" s="1239"/>
      <c r="E63" s="69"/>
      <c r="F63" s="68"/>
      <c r="G63" s="68"/>
      <c r="H63" s="68"/>
      <c r="I63" s="68"/>
      <c r="J63" s="68"/>
      <c r="K63" s="68"/>
      <c r="L63" s="68"/>
      <c r="M63" s="68"/>
      <c r="N63" s="68"/>
      <c r="O63" s="68"/>
      <c r="P63" s="68"/>
      <c r="Q63" s="68"/>
      <c r="R63" s="68"/>
      <c r="S63" s="68"/>
      <c r="T63" s="68"/>
      <c r="U63" s="68"/>
      <c r="V63" s="68"/>
      <c r="W63" s="68"/>
      <c r="X63" s="68"/>
      <c r="Y63" s="68"/>
      <c r="Z63" s="68"/>
    </row>
    <row r="64" spans="1:26" ht="15.75" customHeight="1" x14ac:dyDescent="0.25">
      <c r="A64" s="68"/>
      <c r="B64" s="1241"/>
      <c r="C64" s="70">
        <v>56</v>
      </c>
      <c r="D64" s="71" t="s">
        <v>173</v>
      </c>
      <c r="E64" s="69"/>
      <c r="F64" s="68"/>
      <c r="G64" s="68"/>
      <c r="H64" s="68"/>
      <c r="I64" s="68"/>
      <c r="J64" s="68"/>
      <c r="K64" s="68"/>
      <c r="L64" s="68"/>
      <c r="M64" s="68"/>
      <c r="N64" s="68"/>
      <c r="O64" s="68"/>
      <c r="P64" s="68"/>
      <c r="Q64" s="68"/>
      <c r="R64" s="68"/>
      <c r="S64" s="68"/>
      <c r="T64" s="68"/>
      <c r="U64" s="68"/>
      <c r="V64" s="68"/>
      <c r="W64" s="68"/>
      <c r="X64" s="68"/>
      <c r="Y64" s="68"/>
      <c r="Z64" s="68"/>
    </row>
    <row r="65" spans="1:26" ht="15.75" customHeight="1" x14ac:dyDescent="0.25">
      <c r="A65" s="68"/>
      <c r="B65" s="1241"/>
      <c r="C65" s="70">
        <v>57</v>
      </c>
      <c r="D65" s="71" t="s">
        <v>174</v>
      </c>
      <c r="E65" s="69"/>
      <c r="F65" s="68"/>
      <c r="G65" s="68"/>
      <c r="H65" s="68"/>
      <c r="I65" s="68"/>
      <c r="J65" s="68"/>
      <c r="K65" s="68"/>
      <c r="L65" s="68"/>
      <c r="M65" s="68"/>
      <c r="N65" s="68"/>
      <c r="O65" s="68"/>
      <c r="P65" s="68"/>
      <c r="Q65" s="68"/>
      <c r="R65" s="68"/>
      <c r="S65" s="68"/>
      <c r="T65" s="68"/>
      <c r="U65" s="68"/>
      <c r="V65" s="68"/>
      <c r="W65" s="68"/>
      <c r="X65" s="68"/>
      <c r="Y65" s="68"/>
      <c r="Z65" s="68"/>
    </row>
    <row r="66" spans="1:26" ht="15.75" customHeight="1" x14ac:dyDescent="0.25">
      <c r="A66" s="68"/>
      <c r="B66" s="1241"/>
      <c r="C66" s="70">
        <v>58</v>
      </c>
      <c r="D66" s="71" t="s">
        <v>175</v>
      </c>
      <c r="E66" s="69"/>
      <c r="F66" s="68"/>
      <c r="G66" s="68"/>
      <c r="H66" s="68"/>
      <c r="I66" s="68"/>
      <c r="J66" s="68"/>
      <c r="K66" s="68"/>
      <c r="L66" s="68"/>
      <c r="M66" s="68"/>
      <c r="N66" s="68"/>
      <c r="O66" s="68"/>
      <c r="P66" s="68"/>
      <c r="Q66" s="68"/>
      <c r="R66" s="68"/>
      <c r="S66" s="68"/>
      <c r="T66" s="68"/>
      <c r="U66" s="68"/>
      <c r="V66" s="68"/>
      <c r="W66" s="68"/>
      <c r="X66" s="68"/>
      <c r="Y66" s="68"/>
      <c r="Z66" s="68"/>
    </row>
    <row r="67" spans="1:26" ht="15.75" customHeight="1" x14ac:dyDescent="0.25">
      <c r="A67" s="68"/>
      <c r="B67" s="1241"/>
      <c r="C67" s="70">
        <v>59</v>
      </c>
      <c r="D67" s="71" t="s">
        <v>176</v>
      </c>
      <c r="E67" s="69"/>
      <c r="F67" s="68"/>
      <c r="G67" s="68"/>
      <c r="H67" s="68"/>
      <c r="I67" s="68"/>
      <c r="J67" s="68"/>
      <c r="K67" s="68"/>
      <c r="L67" s="68"/>
      <c r="M67" s="68"/>
      <c r="N67" s="68"/>
      <c r="O67" s="68"/>
      <c r="P67" s="68"/>
      <c r="Q67" s="68"/>
      <c r="R67" s="68"/>
      <c r="S67" s="68"/>
      <c r="T67" s="68"/>
      <c r="U67" s="68"/>
      <c r="V67" s="68"/>
      <c r="W67" s="68"/>
      <c r="X67" s="68"/>
      <c r="Y67" s="68"/>
      <c r="Z67" s="68"/>
    </row>
    <row r="68" spans="1:26" ht="15.75" customHeight="1" x14ac:dyDescent="0.25">
      <c r="A68" s="68"/>
      <c r="B68" s="1242"/>
      <c r="C68" s="70">
        <v>60</v>
      </c>
      <c r="D68" s="71" t="s">
        <v>177</v>
      </c>
      <c r="E68" s="69"/>
      <c r="F68" s="68"/>
      <c r="G68" s="68"/>
      <c r="H68" s="68"/>
      <c r="I68" s="68"/>
      <c r="J68" s="68"/>
      <c r="K68" s="68"/>
      <c r="L68" s="68"/>
      <c r="M68" s="68"/>
      <c r="N68" s="68"/>
      <c r="O68" s="68"/>
      <c r="P68" s="68"/>
      <c r="Q68" s="68"/>
      <c r="R68" s="68"/>
      <c r="S68" s="68"/>
      <c r="T68" s="68"/>
      <c r="U68" s="68"/>
      <c r="V68" s="68"/>
      <c r="W68" s="68"/>
      <c r="X68" s="68"/>
      <c r="Y68" s="68"/>
      <c r="Z68" s="68"/>
    </row>
    <row r="69" spans="1:26" ht="15.75" customHeight="1" x14ac:dyDescent="0.25">
      <c r="A69" s="68"/>
      <c r="B69" s="1240">
        <v>8</v>
      </c>
      <c r="C69" s="1238" t="s">
        <v>178</v>
      </c>
      <c r="D69" s="1239"/>
      <c r="E69" s="69"/>
      <c r="F69" s="68"/>
      <c r="G69" s="68"/>
      <c r="H69" s="68"/>
      <c r="I69" s="68"/>
      <c r="J69" s="68"/>
      <c r="K69" s="68"/>
      <c r="L69" s="68"/>
      <c r="M69" s="68"/>
      <c r="N69" s="68"/>
      <c r="O69" s="68"/>
      <c r="P69" s="68"/>
      <c r="Q69" s="68"/>
      <c r="R69" s="68"/>
      <c r="S69" s="68"/>
      <c r="T69" s="68"/>
      <c r="U69" s="68"/>
      <c r="V69" s="68"/>
      <c r="W69" s="68"/>
      <c r="X69" s="68"/>
      <c r="Y69" s="68"/>
      <c r="Z69" s="68"/>
    </row>
    <row r="70" spans="1:26" ht="15.75" customHeight="1" x14ac:dyDescent="0.25">
      <c r="A70" s="68"/>
      <c r="B70" s="1241"/>
      <c r="C70" s="70">
        <v>61</v>
      </c>
      <c r="D70" s="71" t="s">
        <v>179</v>
      </c>
      <c r="E70" s="69"/>
      <c r="F70" s="68"/>
      <c r="G70" s="68"/>
      <c r="H70" s="68"/>
      <c r="I70" s="68"/>
      <c r="J70" s="68"/>
      <c r="K70" s="68"/>
      <c r="L70" s="68"/>
      <c r="M70" s="68"/>
      <c r="N70" s="68"/>
      <c r="O70" s="68"/>
      <c r="P70" s="68"/>
      <c r="Q70" s="68"/>
      <c r="R70" s="68"/>
      <c r="S70" s="68"/>
      <c r="T70" s="68"/>
      <c r="U70" s="68"/>
      <c r="V70" s="68"/>
      <c r="W70" s="68"/>
      <c r="X70" s="68"/>
      <c r="Y70" s="68"/>
      <c r="Z70" s="68"/>
    </row>
    <row r="71" spans="1:26" ht="15.75" customHeight="1" x14ac:dyDescent="0.25">
      <c r="A71" s="68"/>
      <c r="B71" s="1241"/>
      <c r="C71" s="70">
        <v>62</v>
      </c>
      <c r="D71" s="71" t="s">
        <v>180</v>
      </c>
      <c r="E71" s="69"/>
      <c r="F71" s="68"/>
      <c r="G71" s="68"/>
      <c r="H71" s="68"/>
      <c r="I71" s="68"/>
      <c r="J71" s="68"/>
      <c r="K71" s="68"/>
      <c r="L71" s="68"/>
      <c r="M71" s="68"/>
      <c r="N71" s="68"/>
      <c r="O71" s="68"/>
      <c r="P71" s="68"/>
      <c r="Q71" s="68"/>
      <c r="R71" s="68"/>
      <c r="S71" s="68"/>
      <c r="T71" s="68"/>
      <c r="U71" s="68"/>
      <c r="V71" s="68"/>
      <c r="W71" s="68"/>
      <c r="X71" s="68"/>
      <c r="Y71" s="68"/>
      <c r="Z71" s="68"/>
    </row>
    <row r="72" spans="1:26" ht="15.75" customHeight="1" x14ac:dyDescent="0.25">
      <c r="A72" s="68"/>
      <c r="B72" s="1241"/>
      <c r="C72" s="70">
        <v>63</v>
      </c>
      <c r="D72" s="71" t="s">
        <v>181</v>
      </c>
      <c r="E72" s="69"/>
      <c r="F72" s="68"/>
      <c r="G72" s="68"/>
      <c r="H72" s="68"/>
      <c r="I72" s="68"/>
      <c r="J72" s="68"/>
      <c r="K72" s="68"/>
      <c r="L72" s="68"/>
      <c r="M72" s="68"/>
      <c r="N72" s="68"/>
      <c r="O72" s="68"/>
      <c r="P72" s="68"/>
      <c r="Q72" s="68"/>
      <c r="R72" s="68"/>
      <c r="S72" s="68"/>
      <c r="T72" s="68"/>
      <c r="U72" s="68"/>
      <c r="V72" s="68"/>
      <c r="W72" s="68"/>
      <c r="X72" s="68"/>
      <c r="Y72" s="68"/>
      <c r="Z72" s="68"/>
    </row>
    <row r="73" spans="1:26" ht="15.75" customHeight="1" x14ac:dyDescent="0.25">
      <c r="A73" s="68"/>
      <c r="B73" s="1241"/>
      <c r="C73" s="70">
        <v>64</v>
      </c>
      <c r="D73" s="71" t="s">
        <v>182</v>
      </c>
      <c r="E73" s="69"/>
      <c r="F73" s="68"/>
      <c r="G73" s="68"/>
      <c r="H73" s="68"/>
      <c r="I73" s="68"/>
      <c r="J73" s="68"/>
      <c r="K73" s="68"/>
      <c r="L73" s="68"/>
      <c r="M73" s="68"/>
      <c r="N73" s="68"/>
      <c r="O73" s="68"/>
      <c r="P73" s="68"/>
      <c r="Q73" s="68"/>
      <c r="R73" s="68"/>
      <c r="S73" s="68"/>
      <c r="T73" s="68"/>
      <c r="U73" s="68"/>
      <c r="V73" s="68"/>
      <c r="W73" s="68"/>
      <c r="X73" s="68"/>
      <c r="Y73" s="68"/>
      <c r="Z73" s="68"/>
    </row>
    <row r="74" spans="1:26" ht="15.75" customHeight="1" x14ac:dyDescent="0.25">
      <c r="A74" s="68"/>
      <c r="B74" s="1241"/>
      <c r="C74" s="70">
        <v>65</v>
      </c>
      <c r="D74" s="71" t="s">
        <v>183</v>
      </c>
      <c r="E74" s="69"/>
      <c r="F74" s="68"/>
      <c r="G74" s="68"/>
      <c r="H74" s="68"/>
      <c r="I74" s="68"/>
      <c r="J74" s="68"/>
      <c r="K74" s="68"/>
      <c r="L74" s="68"/>
      <c r="M74" s="68"/>
      <c r="N74" s="68"/>
      <c r="O74" s="68"/>
      <c r="P74" s="68"/>
      <c r="Q74" s="68"/>
      <c r="R74" s="68"/>
      <c r="S74" s="68"/>
      <c r="T74" s="68"/>
      <c r="U74" s="68"/>
      <c r="V74" s="68"/>
      <c r="W74" s="68"/>
      <c r="X74" s="68"/>
      <c r="Y74" s="68"/>
      <c r="Z74" s="68"/>
    </row>
    <row r="75" spans="1:26" ht="15.75" customHeight="1" x14ac:dyDescent="0.25">
      <c r="A75" s="68"/>
      <c r="B75" s="1241"/>
      <c r="C75" s="70">
        <v>66</v>
      </c>
      <c r="D75" s="71" t="s">
        <v>184</v>
      </c>
      <c r="E75" s="69"/>
      <c r="F75" s="68"/>
      <c r="G75" s="68"/>
      <c r="H75" s="68"/>
      <c r="I75" s="68"/>
      <c r="J75" s="68"/>
      <c r="K75" s="68"/>
      <c r="L75" s="68"/>
      <c r="M75" s="68"/>
      <c r="N75" s="68"/>
      <c r="O75" s="68"/>
      <c r="P75" s="68"/>
      <c r="Q75" s="68"/>
      <c r="R75" s="68"/>
      <c r="S75" s="68"/>
      <c r="T75" s="68"/>
      <c r="U75" s="68"/>
      <c r="V75" s="68"/>
      <c r="W75" s="68"/>
      <c r="X75" s="68"/>
      <c r="Y75" s="68"/>
      <c r="Z75" s="68"/>
    </row>
    <row r="76" spans="1:26" ht="15.75" customHeight="1" x14ac:dyDescent="0.25">
      <c r="A76" s="68"/>
      <c r="B76" s="1241"/>
      <c r="C76" s="70">
        <v>67</v>
      </c>
      <c r="D76" s="71" t="s">
        <v>185</v>
      </c>
      <c r="E76" s="69"/>
      <c r="F76" s="68"/>
      <c r="G76" s="68"/>
      <c r="H76" s="68"/>
      <c r="I76" s="68"/>
      <c r="J76" s="68"/>
      <c r="K76" s="68"/>
      <c r="L76" s="68"/>
      <c r="M76" s="68"/>
      <c r="N76" s="68"/>
      <c r="O76" s="68"/>
      <c r="P76" s="68"/>
      <c r="Q76" s="68"/>
      <c r="R76" s="68"/>
      <c r="S76" s="68"/>
      <c r="T76" s="68"/>
      <c r="U76" s="68"/>
      <c r="V76" s="68"/>
      <c r="W76" s="68"/>
      <c r="X76" s="68"/>
      <c r="Y76" s="68"/>
      <c r="Z76" s="68"/>
    </row>
    <row r="77" spans="1:26" ht="15.75" customHeight="1" x14ac:dyDescent="0.25">
      <c r="A77" s="68"/>
      <c r="B77" s="1241"/>
      <c r="C77" s="70">
        <v>68</v>
      </c>
      <c r="D77" s="71" t="s">
        <v>186</v>
      </c>
      <c r="E77" s="69"/>
      <c r="F77" s="68"/>
      <c r="G77" s="68"/>
      <c r="H77" s="68"/>
      <c r="I77" s="68"/>
      <c r="J77" s="68"/>
      <c r="K77" s="68"/>
      <c r="L77" s="68"/>
      <c r="M77" s="68"/>
      <c r="N77" s="68"/>
      <c r="O77" s="68"/>
      <c r="P77" s="68"/>
      <c r="Q77" s="68"/>
      <c r="R77" s="68"/>
      <c r="S77" s="68"/>
      <c r="T77" s="68"/>
      <c r="U77" s="68"/>
      <c r="V77" s="68"/>
      <c r="W77" s="68"/>
      <c r="X77" s="68"/>
      <c r="Y77" s="68"/>
      <c r="Z77" s="68"/>
    </row>
    <row r="78" spans="1:26" ht="15.75" customHeight="1" x14ac:dyDescent="0.25">
      <c r="A78" s="68"/>
      <c r="B78" s="1241"/>
      <c r="C78" s="70">
        <v>69</v>
      </c>
      <c r="D78" s="71" t="s">
        <v>187</v>
      </c>
      <c r="E78" s="69"/>
      <c r="F78" s="68"/>
      <c r="G78" s="68"/>
      <c r="H78" s="68"/>
      <c r="I78" s="68"/>
      <c r="J78" s="68"/>
      <c r="K78" s="68"/>
      <c r="L78" s="68"/>
      <c r="M78" s="68"/>
      <c r="N78" s="68"/>
      <c r="O78" s="68"/>
      <c r="P78" s="68"/>
      <c r="Q78" s="68"/>
      <c r="R78" s="68"/>
      <c r="S78" s="68"/>
      <c r="T78" s="68"/>
      <c r="U78" s="68"/>
      <c r="V78" s="68"/>
      <c r="W78" s="68"/>
      <c r="X78" s="68"/>
      <c r="Y78" s="68"/>
      <c r="Z78" s="68"/>
    </row>
    <row r="79" spans="1:26" ht="15.75" customHeight="1" x14ac:dyDescent="0.25">
      <c r="A79" s="68"/>
      <c r="B79" s="1241"/>
      <c r="C79" s="70">
        <v>70</v>
      </c>
      <c r="D79" s="71" t="s">
        <v>188</v>
      </c>
      <c r="E79" s="69"/>
      <c r="F79" s="68"/>
      <c r="G79" s="68"/>
      <c r="H79" s="68"/>
      <c r="I79" s="68"/>
      <c r="J79" s="68"/>
      <c r="K79" s="68"/>
      <c r="L79" s="68"/>
      <c r="M79" s="68"/>
      <c r="N79" s="68"/>
      <c r="O79" s="68"/>
      <c r="P79" s="68"/>
      <c r="Q79" s="68"/>
      <c r="R79" s="68"/>
      <c r="S79" s="68"/>
      <c r="T79" s="68"/>
      <c r="U79" s="68"/>
      <c r="V79" s="68"/>
      <c r="W79" s="68"/>
      <c r="X79" s="68"/>
      <c r="Y79" s="68"/>
      <c r="Z79" s="68"/>
    </row>
    <row r="80" spans="1:26" ht="15.75" customHeight="1" x14ac:dyDescent="0.25">
      <c r="A80" s="68"/>
      <c r="B80" s="1241"/>
      <c r="C80" s="70">
        <v>71</v>
      </c>
      <c r="D80" s="71" t="s">
        <v>189</v>
      </c>
      <c r="E80" s="69"/>
      <c r="F80" s="68"/>
      <c r="G80" s="68"/>
      <c r="H80" s="68"/>
      <c r="I80" s="68"/>
      <c r="J80" s="68"/>
      <c r="K80" s="68"/>
      <c r="L80" s="68"/>
      <c r="M80" s="68"/>
      <c r="N80" s="68"/>
      <c r="O80" s="68"/>
      <c r="P80" s="68"/>
      <c r="Q80" s="68"/>
      <c r="R80" s="68"/>
      <c r="S80" s="68"/>
      <c r="T80" s="68"/>
      <c r="U80" s="68"/>
      <c r="V80" s="68"/>
      <c r="W80" s="68"/>
      <c r="X80" s="68"/>
      <c r="Y80" s="68"/>
      <c r="Z80" s="68"/>
    </row>
    <row r="81" spans="1:26" ht="15.75" customHeight="1" x14ac:dyDescent="0.25">
      <c r="A81" s="68"/>
      <c r="B81" s="1242"/>
      <c r="C81" s="70">
        <v>72</v>
      </c>
      <c r="D81" s="71" t="s">
        <v>190</v>
      </c>
      <c r="E81" s="69"/>
      <c r="F81" s="68"/>
      <c r="G81" s="68"/>
      <c r="H81" s="68"/>
      <c r="I81" s="68"/>
      <c r="J81" s="68"/>
      <c r="K81" s="68"/>
      <c r="L81" s="68"/>
      <c r="M81" s="68"/>
      <c r="N81" s="68"/>
      <c r="O81" s="68"/>
      <c r="P81" s="68"/>
      <c r="Q81" s="68"/>
      <c r="R81" s="68"/>
      <c r="S81" s="68"/>
      <c r="T81" s="68"/>
      <c r="U81" s="68"/>
      <c r="V81" s="68"/>
      <c r="W81" s="68"/>
      <c r="X81" s="68"/>
      <c r="Y81" s="68"/>
      <c r="Z81" s="68"/>
    </row>
    <row r="82" spans="1:26" ht="15.75" customHeight="1" x14ac:dyDescent="0.25">
      <c r="A82" s="68"/>
      <c r="B82" s="1240">
        <v>9</v>
      </c>
      <c r="C82" s="1238" t="s">
        <v>191</v>
      </c>
      <c r="D82" s="1239"/>
      <c r="E82" s="69"/>
      <c r="F82" s="68"/>
      <c r="G82" s="68"/>
      <c r="H82" s="68"/>
      <c r="I82" s="68"/>
      <c r="J82" s="68"/>
      <c r="K82" s="68"/>
      <c r="L82" s="68"/>
      <c r="M82" s="68"/>
      <c r="N82" s="68"/>
      <c r="O82" s="68"/>
      <c r="P82" s="68"/>
      <c r="Q82" s="68"/>
      <c r="R82" s="68"/>
      <c r="S82" s="68"/>
      <c r="T82" s="68"/>
      <c r="U82" s="68"/>
      <c r="V82" s="68"/>
      <c r="W82" s="68"/>
      <c r="X82" s="68"/>
      <c r="Y82" s="68"/>
      <c r="Z82" s="68"/>
    </row>
    <row r="83" spans="1:26" ht="15.75" customHeight="1" x14ac:dyDescent="0.25">
      <c r="A83" s="68"/>
      <c r="B83" s="1241"/>
      <c r="C83" s="70">
        <v>73</v>
      </c>
      <c r="D83" s="71" t="s">
        <v>192</v>
      </c>
      <c r="E83" s="69"/>
      <c r="F83" s="68"/>
      <c r="G83" s="68"/>
      <c r="H83" s="68"/>
      <c r="I83" s="68"/>
      <c r="J83" s="68"/>
      <c r="K83" s="68"/>
      <c r="L83" s="68"/>
      <c r="M83" s="68"/>
      <c r="N83" s="68"/>
      <c r="O83" s="68"/>
      <c r="P83" s="68"/>
      <c r="Q83" s="68"/>
      <c r="R83" s="68"/>
      <c r="S83" s="68"/>
      <c r="T83" s="68"/>
      <c r="U83" s="68"/>
      <c r="V83" s="68"/>
      <c r="W83" s="68"/>
      <c r="X83" s="68"/>
      <c r="Y83" s="68"/>
      <c r="Z83" s="68"/>
    </row>
    <row r="84" spans="1:26" ht="15.75" customHeight="1" x14ac:dyDescent="0.25">
      <c r="A84" s="68"/>
      <c r="B84" s="1241"/>
      <c r="C84" s="70">
        <v>74</v>
      </c>
      <c r="D84" s="71" t="s">
        <v>193</v>
      </c>
      <c r="E84" s="69"/>
      <c r="F84" s="68"/>
      <c r="G84" s="68"/>
      <c r="H84" s="68"/>
      <c r="I84" s="68"/>
      <c r="J84" s="68"/>
      <c r="K84" s="68"/>
      <c r="L84" s="68"/>
      <c r="M84" s="68"/>
      <c r="N84" s="68"/>
      <c r="O84" s="68"/>
      <c r="P84" s="68"/>
      <c r="Q84" s="68"/>
      <c r="R84" s="68"/>
      <c r="S84" s="68"/>
      <c r="T84" s="68"/>
      <c r="U84" s="68"/>
      <c r="V84" s="68"/>
      <c r="W84" s="68"/>
      <c r="X84" s="68"/>
      <c r="Y84" s="68"/>
      <c r="Z84" s="68"/>
    </row>
    <row r="85" spans="1:26" ht="15.75" customHeight="1" x14ac:dyDescent="0.25">
      <c r="A85" s="68"/>
      <c r="B85" s="1241"/>
      <c r="C85" s="70">
        <v>75</v>
      </c>
      <c r="D85" s="71" t="s">
        <v>194</v>
      </c>
      <c r="E85" s="69"/>
      <c r="F85" s="68"/>
      <c r="G85" s="68"/>
      <c r="H85" s="68"/>
      <c r="I85" s="68"/>
      <c r="J85" s="68"/>
      <c r="K85" s="68"/>
      <c r="L85" s="68"/>
      <c r="M85" s="68"/>
      <c r="N85" s="68"/>
      <c r="O85" s="68"/>
      <c r="P85" s="68"/>
      <c r="Q85" s="68"/>
      <c r="R85" s="68"/>
      <c r="S85" s="68"/>
      <c r="T85" s="68"/>
      <c r="U85" s="68"/>
      <c r="V85" s="68"/>
      <c r="W85" s="68"/>
      <c r="X85" s="68"/>
      <c r="Y85" s="68"/>
      <c r="Z85" s="68"/>
    </row>
    <row r="86" spans="1:26" ht="15.75" customHeight="1" x14ac:dyDescent="0.25">
      <c r="A86" s="68"/>
      <c r="B86" s="1241"/>
      <c r="C86" s="70">
        <v>76</v>
      </c>
      <c r="D86" s="71" t="s">
        <v>195</v>
      </c>
      <c r="E86" s="69"/>
      <c r="F86" s="68"/>
      <c r="G86" s="68"/>
      <c r="H86" s="68"/>
      <c r="I86" s="68"/>
      <c r="J86" s="68"/>
      <c r="K86" s="68"/>
      <c r="L86" s="68"/>
      <c r="M86" s="68"/>
      <c r="N86" s="68"/>
      <c r="O86" s="68"/>
      <c r="P86" s="68"/>
      <c r="Q86" s="68"/>
      <c r="R86" s="68"/>
      <c r="S86" s="68"/>
      <c r="T86" s="68"/>
      <c r="U86" s="68"/>
      <c r="V86" s="68"/>
      <c r="W86" s="68"/>
      <c r="X86" s="68"/>
      <c r="Y86" s="68"/>
      <c r="Z86" s="68"/>
    </row>
    <row r="87" spans="1:26" ht="15.75" customHeight="1" x14ac:dyDescent="0.25">
      <c r="A87" s="68"/>
      <c r="B87" s="1241"/>
      <c r="C87" s="70">
        <v>77</v>
      </c>
      <c r="D87" s="71" t="s">
        <v>196</v>
      </c>
      <c r="E87" s="69"/>
      <c r="F87" s="68"/>
      <c r="G87" s="68"/>
      <c r="H87" s="68"/>
      <c r="I87" s="68"/>
      <c r="J87" s="68"/>
      <c r="K87" s="68"/>
      <c r="L87" s="68"/>
      <c r="M87" s="68"/>
      <c r="N87" s="68"/>
      <c r="O87" s="68"/>
      <c r="P87" s="68"/>
      <c r="Q87" s="68"/>
      <c r="R87" s="68"/>
      <c r="S87" s="68"/>
      <c r="T87" s="68"/>
      <c r="U87" s="68"/>
      <c r="V87" s="68"/>
      <c r="W87" s="68"/>
      <c r="X87" s="68"/>
      <c r="Y87" s="68"/>
      <c r="Z87" s="68"/>
    </row>
    <row r="88" spans="1:26" ht="15.75" customHeight="1" x14ac:dyDescent="0.25">
      <c r="A88" s="68"/>
      <c r="B88" s="1241"/>
      <c r="C88" s="70">
        <v>78</v>
      </c>
      <c r="D88" s="71" t="s">
        <v>197</v>
      </c>
      <c r="E88" s="69"/>
      <c r="F88" s="68"/>
      <c r="G88" s="68"/>
      <c r="H88" s="68"/>
      <c r="I88" s="68"/>
      <c r="J88" s="68"/>
      <c r="K88" s="68"/>
      <c r="L88" s="68"/>
      <c r="M88" s="68"/>
      <c r="N88" s="68"/>
      <c r="O88" s="68"/>
      <c r="P88" s="68"/>
      <c r="Q88" s="68"/>
      <c r="R88" s="68"/>
      <c r="S88" s="68"/>
      <c r="T88" s="68"/>
      <c r="U88" s="68"/>
      <c r="V88" s="68"/>
      <c r="W88" s="68"/>
      <c r="X88" s="68"/>
      <c r="Y88" s="68"/>
      <c r="Z88" s="68"/>
    </row>
    <row r="89" spans="1:26" ht="15.75" customHeight="1" x14ac:dyDescent="0.25">
      <c r="A89" s="68"/>
      <c r="B89" s="1241"/>
      <c r="C89" s="70">
        <v>79</v>
      </c>
      <c r="D89" s="71" t="s">
        <v>198</v>
      </c>
      <c r="E89" s="69"/>
      <c r="F89" s="68"/>
      <c r="G89" s="68"/>
      <c r="H89" s="68"/>
      <c r="I89" s="68"/>
      <c r="J89" s="68"/>
      <c r="K89" s="68"/>
      <c r="L89" s="68"/>
      <c r="M89" s="68"/>
      <c r="N89" s="68"/>
      <c r="O89" s="68"/>
      <c r="P89" s="68"/>
      <c r="Q89" s="68"/>
      <c r="R89" s="68"/>
      <c r="S89" s="68"/>
      <c r="T89" s="68"/>
      <c r="U89" s="68"/>
      <c r="V89" s="68"/>
      <c r="W89" s="68"/>
      <c r="X89" s="68"/>
      <c r="Y89" s="68"/>
      <c r="Z89" s="68"/>
    </row>
    <row r="90" spans="1:26" ht="15.75" customHeight="1" x14ac:dyDescent="0.25">
      <c r="A90" s="68"/>
      <c r="B90" s="1242"/>
      <c r="C90" s="70">
        <v>80</v>
      </c>
      <c r="D90" s="71" t="s">
        <v>199</v>
      </c>
      <c r="E90" s="69"/>
      <c r="F90" s="68"/>
      <c r="G90" s="68"/>
      <c r="H90" s="68"/>
      <c r="I90" s="68"/>
      <c r="J90" s="68"/>
      <c r="K90" s="68"/>
      <c r="L90" s="68"/>
      <c r="M90" s="68"/>
      <c r="N90" s="68"/>
      <c r="O90" s="68"/>
      <c r="P90" s="68"/>
      <c r="Q90" s="68"/>
      <c r="R90" s="68"/>
      <c r="S90" s="68"/>
      <c r="T90" s="68"/>
      <c r="U90" s="68"/>
      <c r="V90" s="68"/>
      <c r="W90" s="68"/>
      <c r="X90" s="68"/>
      <c r="Y90" s="68"/>
      <c r="Z90" s="68"/>
    </row>
    <row r="91" spans="1:26" ht="15.75" customHeight="1" x14ac:dyDescent="0.25">
      <c r="A91" s="68"/>
      <c r="B91" s="1240">
        <v>10</v>
      </c>
      <c r="C91" s="1238" t="s">
        <v>200</v>
      </c>
      <c r="D91" s="1239"/>
      <c r="E91" s="69"/>
      <c r="F91" s="68"/>
      <c r="G91" s="68"/>
      <c r="H91" s="68"/>
      <c r="I91" s="68"/>
      <c r="J91" s="68"/>
      <c r="K91" s="68"/>
      <c r="L91" s="68"/>
      <c r="M91" s="68"/>
      <c r="N91" s="68"/>
      <c r="O91" s="68"/>
      <c r="P91" s="68"/>
      <c r="Q91" s="68"/>
      <c r="R91" s="68"/>
      <c r="S91" s="68"/>
      <c r="T91" s="68"/>
      <c r="U91" s="68"/>
      <c r="V91" s="68"/>
      <c r="W91" s="68"/>
      <c r="X91" s="68"/>
      <c r="Y91" s="68"/>
      <c r="Z91" s="68"/>
    </row>
    <row r="92" spans="1:26" ht="15.75" customHeight="1" x14ac:dyDescent="0.25">
      <c r="A92" s="68"/>
      <c r="B92" s="1241"/>
      <c r="C92" s="70">
        <v>81</v>
      </c>
      <c r="D92" s="71" t="s">
        <v>201</v>
      </c>
      <c r="E92" s="69"/>
      <c r="F92" s="68"/>
      <c r="G92" s="68"/>
      <c r="H92" s="68"/>
      <c r="I92" s="68"/>
      <c r="J92" s="68"/>
      <c r="K92" s="68"/>
      <c r="L92" s="68"/>
      <c r="M92" s="68"/>
      <c r="N92" s="68"/>
      <c r="O92" s="68"/>
      <c r="P92" s="68"/>
      <c r="Q92" s="68"/>
      <c r="R92" s="68"/>
      <c r="S92" s="68"/>
      <c r="T92" s="68"/>
      <c r="U92" s="68"/>
      <c r="V92" s="68"/>
      <c r="W92" s="68"/>
      <c r="X92" s="68"/>
      <c r="Y92" s="68"/>
      <c r="Z92" s="68"/>
    </row>
    <row r="93" spans="1:26" ht="15.75" customHeight="1" x14ac:dyDescent="0.25">
      <c r="A93" s="68"/>
      <c r="B93" s="1241"/>
      <c r="C93" s="70">
        <v>82</v>
      </c>
      <c r="D93" s="71" t="s">
        <v>202</v>
      </c>
      <c r="E93" s="69"/>
      <c r="F93" s="68"/>
      <c r="G93" s="68"/>
      <c r="H93" s="68"/>
      <c r="I93" s="68"/>
      <c r="J93" s="68"/>
      <c r="K93" s="68"/>
      <c r="L93" s="68"/>
      <c r="M93" s="68"/>
      <c r="N93" s="68"/>
      <c r="O93" s="68"/>
      <c r="P93" s="68"/>
      <c r="Q93" s="68"/>
      <c r="R93" s="68"/>
      <c r="S93" s="68"/>
      <c r="T93" s="68"/>
      <c r="U93" s="68"/>
      <c r="V93" s="68"/>
      <c r="W93" s="68"/>
      <c r="X93" s="68"/>
      <c r="Y93" s="68"/>
      <c r="Z93" s="68"/>
    </row>
    <row r="94" spans="1:26" ht="15.75" customHeight="1" x14ac:dyDescent="0.25">
      <c r="A94" s="68"/>
      <c r="B94" s="1241"/>
      <c r="C94" s="70">
        <v>83</v>
      </c>
      <c r="D94" s="71" t="s">
        <v>203</v>
      </c>
      <c r="E94" s="69"/>
      <c r="F94" s="68"/>
      <c r="G94" s="68"/>
      <c r="H94" s="68"/>
      <c r="I94" s="68"/>
      <c r="J94" s="68"/>
      <c r="K94" s="68"/>
      <c r="L94" s="68"/>
      <c r="M94" s="68"/>
      <c r="N94" s="68"/>
      <c r="O94" s="68"/>
      <c r="P94" s="68"/>
      <c r="Q94" s="68"/>
      <c r="R94" s="68"/>
      <c r="S94" s="68"/>
      <c r="T94" s="68"/>
      <c r="U94" s="68"/>
      <c r="V94" s="68"/>
      <c r="W94" s="68"/>
      <c r="X94" s="68"/>
      <c r="Y94" s="68"/>
      <c r="Z94" s="68"/>
    </row>
    <row r="95" spans="1:26" ht="15.75" customHeight="1" x14ac:dyDescent="0.25">
      <c r="A95" s="68"/>
      <c r="B95" s="1241"/>
      <c r="C95" s="70">
        <v>84</v>
      </c>
      <c r="D95" s="71" t="s">
        <v>204</v>
      </c>
      <c r="E95" s="69"/>
      <c r="F95" s="68"/>
      <c r="G95" s="68"/>
      <c r="H95" s="68"/>
      <c r="I95" s="68"/>
      <c r="J95" s="68"/>
      <c r="K95" s="68"/>
      <c r="L95" s="68"/>
      <c r="M95" s="68"/>
      <c r="N95" s="68"/>
      <c r="O95" s="68"/>
      <c r="P95" s="68"/>
      <c r="Q95" s="68"/>
      <c r="R95" s="68"/>
      <c r="S95" s="68"/>
      <c r="T95" s="68"/>
      <c r="U95" s="68"/>
      <c r="V95" s="68"/>
      <c r="W95" s="68"/>
      <c r="X95" s="68"/>
      <c r="Y95" s="68"/>
      <c r="Z95" s="68"/>
    </row>
    <row r="96" spans="1:26" ht="15.75" customHeight="1" x14ac:dyDescent="0.25">
      <c r="A96" s="68"/>
      <c r="B96" s="1241"/>
      <c r="C96" s="70">
        <v>85</v>
      </c>
      <c r="D96" s="71" t="s">
        <v>205</v>
      </c>
      <c r="E96" s="69"/>
      <c r="F96" s="68"/>
      <c r="G96" s="68"/>
      <c r="H96" s="68"/>
      <c r="I96" s="68"/>
      <c r="J96" s="68"/>
      <c r="K96" s="68"/>
      <c r="L96" s="68"/>
      <c r="M96" s="68"/>
      <c r="N96" s="68"/>
      <c r="O96" s="68"/>
      <c r="P96" s="68"/>
      <c r="Q96" s="68"/>
      <c r="R96" s="68"/>
      <c r="S96" s="68"/>
      <c r="T96" s="68"/>
      <c r="U96" s="68"/>
      <c r="V96" s="68"/>
      <c r="W96" s="68"/>
      <c r="X96" s="68"/>
      <c r="Y96" s="68"/>
      <c r="Z96" s="68"/>
    </row>
    <row r="97" spans="1:26" ht="15.75" customHeight="1" x14ac:dyDescent="0.25">
      <c r="A97" s="68"/>
      <c r="B97" s="1241"/>
      <c r="C97" s="70">
        <v>86</v>
      </c>
      <c r="D97" s="71" t="s">
        <v>206</v>
      </c>
      <c r="E97" s="69"/>
      <c r="F97" s="68"/>
      <c r="G97" s="68"/>
      <c r="H97" s="68"/>
      <c r="I97" s="68"/>
      <c r="J97" s="68"/>
      <c r="K97" s="68"/>
      <c r="L97" s="68"/>
      <c r="M97" s="68"/>
      <c r="N97" s="68"/>
      <c r="O97" s="68"/>
      <c r="P97" s="68"/>
      <c r="Q97" s="68"/>
      <c r="R97" s="68"/>
      <c r="S97" s="68"/>
      <c r="T97" s="68"/>
      <c r="U97" s="68"/>
      <c r="V97" s="68"/>
      <c r="W97" s="68"/>
      <c r="X97" s="68"/>
      <c r="Y97" s="68"/>
      <c r="Z97" s="68"/>
    </row>
    <row r="98" spans="1:26" ht="15.75" customHeight="1" x14ac:dyDescent="0.25">
      <c r="A98" s="68"/>
      <c r="B98" s="1241"/>
      <c r="C98" s="70">
        <v>87</v>
      </c>
      <c r="D98" s="71" t="s">
        <v>207</v>
      </c>
      <c r="E98" s="69"/>
      <c r="F98" s="68"/>
      <c r="G98" s="68"/>
      <c r="H98" s="68"/>
      <c r="I98" s="68"/>
      <c r="J98" s="68"/>
      <c r="K98" s="68"/>
      <c r="L98" s="68"/>
      <c r="M98" s="68"/>
      <c r="N98" s="68"/>
      <c r="O98" s="68"/>
      <c r="P98" s="68"/>
      <c r="Q98" s="68"/>
      <c r="R98" s="68"/>
      <c r="S98" s="68"/>
      <c r="T98" s="68"/>
      <c r="U98" s="68"/>
      <c r="V98" s="68"/>
      <c r="W98" s="68"/>
      <c r="X98" s="68"/>
      <c r="Y98" s="68"/>
      <c r="Z98" s="68"/>
    </row>
    <row r="99" spans="1:26" ht="15.75" customHeight="1" x14ac:dyDescent="0.25">
      <c r="A99" s="68"/>
      <c r="B99" s="1241"/>
      <c r="C99" s="70">
        <v>88</v>
      </c>
      <c r="D99" s="71" t="s">
        <v>208</v>
      </c>
      <c r="E99" s="69"/>
      <c r="F99" s="68"/>
      <c r="G99" s="68"/>
      <c r="H99" s="68"/>
      <c r="I99" s="68"/>
      <c r="J99" s="68"/>
      <c r="K99" s="68"/>
      <c r="L99" s="68"/>
      <c r="M99" s="68"/>
      <c r="N99" s="68"/>
      <c r="O99" s="68"/>
      <c r="P99" s="68"/>
      <c r="Q99" s="68"/>
      <c r="R99" s="68"/>
      <c r="S99" s="68"/>
      <c r="T99" s="68"/>
      <c r="U99" s="68"/>
      <c r="V99" s="68"/>
      <c r="W99" s="68"/>
      <c r="X99" s="68"/>
      <c r="Y99" s="68"/>
      <c r="Z99" s="68"/>
    </row>
    <row r="100" spans="1:26" ht="15.75" customHeight="1" x14ac:dyDescent="0.25">
      <c r="A100" s="68"/>
      <c r="B100" s="1241"/>
      <c r="C100" s="70">
        <v>89</v>
      </c>
      <c r="D100" s="71" t="s">
        <v>209</v>
      </c>
      <c r="E100" s="69"/>
      <c r="F100" s="68"/>
      <c r="G100" s="68"/>
      <c r="H100" s="68"/>
      <c r="I100" s="68"/>
      <c r="J100" s="68"/>
      <c r="K100" s="68"/>
      <c r="L100" s="68"/>
      <c r="M100" s="68"/>
      <c r="N100" s="68"/>
      <c r="O100" s="68"/>
      <c r="P100" s="68"/>
      <c r="Q100" s="68"/>
      <c r="R100" s="68"/>
      <c r="S100" s="68"/>
      <c r="T100" s="68"/>
      <c r="U100" s="68"/>
      <c r="V100" s="68"/>
      <c r="W100" s="68"/>
      <c r="X100" s="68"/>
      <c r="Y100" s="68"/>
      <c r="Z100" s="68"/>
    </row>
    <row r="101" spans="1:26" ht="15.75" customHeight="1" x14ac:dyDescent="0.25">
      <c r="A101" s="68"/>
      <c r="B101" s="1242"/>
      <c r="C101" s="70">
        <v>90</v>
      </c>
      <c r="D101" s="71" t="s">
        <v>210</v>
      </c>
      <c r="E101" s="69"/>
      <c r="F101" s="68"/>
      <c r="G101" s="68"/>
      <c r="H101" s="68"/>
      <c r="I101" s="68"/>
      <c r="J101" s="68"/>
      <c r="K101" s="68"/>
      <c r="L101" s="68"/>
      <c r="M101" s="68"/>
      <c r="N101" s="68"/>
      <c r="O101" s="68"/>
      <c r="P101" s="68"/>
      <c r="Q101" s="68"/>
      <c r="R101" s="68"/>
      <c r="S101" s="68"/>
      <c r="T101" s="68"/>
      <c r="U101" s="68"/>
      <c r="V101" s="68"/>
      <c r="W101" s="68"/>
      <c r="X101" s="68"/>
      <c r="Y101" s="68"/>
      <c r="Z101" s="68"/>
    </row>
    <row r="102" spans="1:26" ht="15.75" customHeight="1" x14ac:dyDescent="0.25">
      <c r="A102" s="68"/>
      <c r="B102" s="1240">
        <v>11</v>
      </c>
      <c r="C102" s="1238" t="s">
        <v>211</v>
      </c>
      <c r="D102" s="1239"/>
      <c r="E102" s="69"/>
      <c r="F102" s="68"/>
      <c r="G102" s="68"/>
      <c r="H102" s="68"/>
      <c r="I102" s="68"/>
      <c r="J102" s="68"/>
      <c r="K102" s="68"/>
      <c r="L102" s="68"/>
      <c r="M102" s="68"/>
      <c r="N102" s="68"/>
      <c r="O102" s="68"/>
      <c r="P102" s="68"/>
      <c r="Q102" s="68"/>
      <c r="R102" s="68"/>
      <c r="S102" s="68"/>
      <c r="T102" s="68"/>
      <c r="U102" s="68"/>
      <c r="V102" s="68"/>
      <c r="W102" s="68"/>
      <c r="X102" s="68"/>
      <c r="Y102" s="68"/>
      <c r="Z102" s="68"/>
    </row>
    <row r="103" spans="1:26" ht="15.75" customHeight="1" x14ac:dyDescent="0.25">
      <c r="A103" s="68"/>
      <c r="B103" s="1241"/>
      <c r="C103" s="72">
        <v>91</v>
      </c>
      <c r="D103" s="73" t="s">
        <v>212</v>
      </c>
      <c r="E103" s="69"/>
      <c r="F103" s="68"/>
      <c r="G103" s="68"/>
      <c r="H103" s="68"/>
      <c r="I103" s="68"/>
      <c r="J103" s="68"/>
      <c r="K103" s="68"/>
      <c r="L103" s="68"/>
      <c r="M103" s="68"/>
      <c r="N103" s="68"/>
      <c r="O103" s="68"/>
      <c r="P103" s="68"/>
      <c r="Q103" s="68"/>
      <c r="R103" s="68"/>
      <c r="S103" s="68"/>
      <c r="T103" s="68"/>
      <c r="U103" s="68"/>
      <c r="V103" s="68"/>
      <c r="W103" s="68"/>
      <c r="X103" s="68"/>
      <c r="Y103" s="68"/>
      <c r="Z103" s="68"/>
    </row>
    <row r="104" spans="1:26" ht="15.75" customHeight="1" x14ac:dyDescent="0.25">
      <c r="A104" s="68"/>
      <c r="B104" s="1241"/>
      <c r="C104" s="72">
        <v>92</v>
      </c>
      <c r="D104" s="73" t="s">
        <v>213</v>
      </c>
      <c r="E104" s="69"/>
      <c r="F104" s="68"/>
      <c r="G104" s="68"/>
      <c r="H104" s="68"/>
      <c r="I104" s="68"/>
      <c r="J104" s="68"/>
      <c r="K104" s="68"/>
      <c r="L104" s="68"/>
      <c r="M104" s="68"/>
      <c r="N104" s="68"/>
      <c r="O104" s="68"/>
      <c r="P104" s="68"/>
      <c r="Q104" s="68"/>
      <c r="R104" s="68"/>
      <c r="S104" s="68"/>
      <c r="T104" s="68"/>
      <c r="U104" s="68"/>
      <c r="V104" s="68"/>
      <c r="W104" s="68"/>
      <c r="X104" s="68"/>
      <c r="Y104" s="68"/>
      <c r="Z104" s="68"/>
    </row>
    <row r="105" spans="1:26" ht="15.75" customHeight="1" x14ac:dyDescent="0.25">
      <c r="A105" s="68"/>
      <c r="B105" s="1241"/>
      <c r="C105" s="70">
        <v>93</v>
      </c>
      <c r="D105" s="71" t="s">
        <v>214</v>
      </c>
      <c r="E105" s="69"/>
      <c r="F105" s="68"/>
      <c r="G105" s="68"/>
      <c r="H105" s="68"/>
      <c r="I105" s="68"/>
      <c r="J105" s="68"/>
      <c r="K105" s="68"/>
      <c r="L105" s="68"/>
      <c r="M105" s="68"/>
      <c r="N105" s="68"/>
      <c r="O105" s="68"/>
      <c r="P105" s="68"/>
      <c r="Q105" s="68"/>
      <c r="R105" s="68"/>
      <c r="S105" s="68"/>
      <c r="T105" s="68"/>
      <c r="U105" s="68"/>
      <c r="V105" s="68"/>
      <c r="W105" s="68"/>
      <c r="X105" s="68"/>
      <c r="Y105" s="68"/>
      <c r="Z105" s="68"/>
    </row>
    <row r="106" spans="1:26" ht="15.75" customHeight="1" x14ac:dyDescent="0.25">
      <c r="A106" s="68"/>
      <c r="B106" s="1241"/>
      <c r="C106" s="70">
        <v>94</v>
      </c>
      <c r="D106" s="71" t="s">
        <v>215</v>
      </c>
      <c r="E106" s="69"/>
      <c r="F106" s="68"/>
      <c r="G106" s="68"/>
      <c r="H106" s="68"/>
      <c r="I106" s="68"/>
      <c r="J106" s="68"/>
      <c r="K106" s="68"/>
      <c r="L106" s="68"/>
      <c r="M106" s="68"/>
      <c r="N106" s="68"/>
      <c r="O106" s="68"/>
      <c r="P106" s="68"/>
      <c r="Q106" s="68"/>
      <c r="R106" s="68"/>
      <c r="S106" s="68"/>
      <c r="T106" s="68"/>
      <c r="U106" s="68"/>
      <c r="V106" s="68"/>
      <c r="W106" s="68"/>
      <c r="X106" s="68"/>
      <c r="Y106" s="68"/>
      <c r="Z106" s="68"/>
    </row>
    <row r="107" spans="1:26" ht="15.75" customHeight="1" x14ac:dyDescent="0.25">
      <c r="A107" s="68"/>
      <c r="B107" s="1241"/>
      <c r="C107" s="70">
        <v>95</v>
      </c>
      <c r="D107" s="71" t="s">
        <v>216</v>
      </c>
      <c r="E107" s="69"/>
      <c r="F107" s="68"/>
      <c r="G107" s="68"/>
      <c r="H107" s="68"/>
      <c r="I107" s="68"/>
      <c r="J107" s="68"/>
      <c r="K107" s="68"/>
      <c r="L107" s="68"/>
      <c r="M107" s="68"/>
      <c r="N107" s="68"/>
      <c r="O107" s="68"/>
      <c r="P107" s="68"/>
      <c r="Q107" s="68"/>
      <c r="R107" s="68"/>
      <c r="S107" s="68"/>
      <c r="T107" s="68"/>
      <c r="U107" s="68"/>
      <c r="V107" s="68"/>
      <c r="W107" s="68"/>
      <c r="X107" s="68"/>
      <c r="Y107" s="68"/>
      <c r="Z107" s="68"/>
    </row>
    <row r="108" spans="1:26" ht="15.75" customHeight="1" x14ac:dyDescent="0.25">
      <c r="A108" s="68"/>
      <c r="B108" s="1241"/>
      <c r="C108" s="70">
        <v>96</v>
      </c>
      <c r="D108" s="71" t="s">
        <v>217</v>
      </c>
      <c r="E108" s="69"/>
      <c r="F108" s="68"/>
      <c r="G108" s="68"/>
      <c r="H108" s="68"/>
      <c r="I108" s="68"/>
      <c r="J108" s="68"/>
      <c r="K108" s="68"/>
      <c r="L108" s="68"/>
      <c r="M108" s="68"/>
      <c r="N108" s="68"/>
      <c r="O108" s="68"/>
      <c r="P108" s="68"/>
      <c r="Q108" s="68"/>
      <c r="R108" s="68"/>
      <c r="S108" s="68"/>
      <c r="T108" s="68"/>
      <c r="U108" s="68"/>
      <c r="V108" s="68"/>
      <c r="W108" s="68"/>
      <c r="X108" s="68"/>
      <c r="Y108" s="68"/>
      <c r="Z108" s="68"/>
    </row>
    <row r="109" spans="1:26" ht="15.75" customHeight="1" x14ac:dyDescent="0.25">
      <c r="A109" s="68"/>
      <c r="B109" s="1241"/>
      <c r="C109" s="70">
        <v>97</v>
      </c>
      <c r="D109" s="71" t="s">
        <v>218</v>
      </c>
      <c r="E109" s="69"/>
      <c r="F109" s="68"/>
      <c r="G109" s="68"/>
      <c r="H109" s="68"/>
      <c r="I109" s="68"/>
      <c r="J109" s="68"/>
      <c r="K109" s="68"/>
      <c r="L109" s="68"/>
      <c r="M109" s="68"/>
      <c r="N109" s="68"/>
      <c r="O109" s="68"/>
      <c r="P109" s="68"/>
      <c r="Q109" s="68"/>
      <c r="R109" s="68"/>
      <c r="S109" s="68"/>
      <c r="T109" s="68"/>
      <c r="U109" s="68"/>
      <c r="V109" s="68"/>
      <c r="W109" s="68"/>
      <c r="X109" s="68"/>
      <c r="Y109" s="68"/>
      <c r="Z109" s="68"/>
    </row>
    <row r="110" spans="1:26" ht="15.75" customHeight="1" x14ac:dyDescent="0.25">
      <c r="A110" s="68"/>
      <c r="B110" s="1241"/>
      <c r="C110" s="70">
        <v>98</v>
      </c>
      <c r="D110" s="71" t="s">
        <v>219</v>
      </c>
      <c r="E110" s="69"/>
      <c r="F110" s="68"/>
      <c r="G110" s="68"/>
      <c r="H110" s="68"/>
      <c r="I110" s="68"/>
      <c r="J110" s="68"/>
      <c r="K110" s="68"/>
      <c r="L110" s="68"/>
      <c r="M110" s="68"/>
      <c r="N110" s="68"/>
      <c r="O110" s="68"/>
      <c r="P110" s="68"/>
      <c r="Q110" s="68"/>
      <c r="R110" s="68"/>
      <c r="S110" s="68"/>
      <c r="T110" s="68"/>
      <c r="U110" s="68"/>
      <c r="V110" s="68"/>
      <c r="W110" s="68"/>
      <c r="X110" s="68"/>
      <c r="Y110" s="68"/>
      <c r="Z110" s="68"/>
    </row>
    <row r="111" spans="1:26" ht="15.75" customHeight="1" x14ac:dyDescent="0.25">
      <c r="A111" s="68"/>
      <c r="B111" s="1241"/>
      <c r="C111" s="70">
        <v>99</v>
      </c>
      <c r="D111" s="71" t="s">
        <v>220</v>
      </c>
      <c r="E111" s="69"/>
      <c r="F111" s="68"/>
      <c r="G111" s="68"/>
      <c r="H111" s="68"/>
      <c r="I111" s="68"/>
      <c r="J111" s="68"/>
      <c r="K111" s="68"/>
      <c r="L111" s="68"/>
      <c r="M111" s="68"/>
      <c r="N111" s="68"/>
      <c r="O111" s="68"/>
      <c r="P111" s="68"/>
      <c r="Q111" s="68"/>
      <c r="R111" s="68"/>
      <c r="S111" s="68"/>
      <c r="T111" s="68"/>
      <c r="U111" s="68"/>
      <c r="V111" s="68"/>
      <c r="W111" s="68"/>
      <c r="X111" s="68"/>
      <c r="Y111" s="68"/>
      <c r="Z111" s="68"/>
    </row>
    <row r="112" spans="1:26" ht="15.75" customHeight="1" x14ac:dyDescent="0.25">
      <c r="A112" s="68"/>
      <c r="B112" s="1242"/>
      <c r="C112" s="70">
        <v>100</v>
      </c>
      <c r="D112" s="71" t="s">
        <v>221</v>
      </c>
      <c r="E112" s="69"/>
      <c r="F112" s="68"/>
      <c r="G112" s="68"/>
      <c r="H112" s="68"/>
      <c r="I112" s="68"/>
      <c r="J112" s="68"/>
      <c r="K112" s="68"/>
      <c r="L112" s="68"/>
      <c r="M112" s="68"/>
      <c r="N112" s="68"/>
      <c r="O112" s="68"/>
      <c r="P112" s="68"/>
      <c r="Q112" s="68"/>
      <c r="R112" s="68"/>
      <c r="S112" s="68"/>
      <c r="T112" s="68"/>
      <c r="U112" s="68"/>
      <c r="V112" s="68"/>
      <c r="W112" s="68"/>
      <c r="X112" s="68"/>
      <c r="Y112" s="68"/>
      <c r="Z112" s="68"/>
    </row>
    <row r="113" spans="1:26" ht="15.75" customHeight="1" x14ac:dyDescent="0.25">
      <c r="A113" s="68"/>
      <c r="B113" s="1240">
        <v>12</v>
      </c>
      <c r="C113" s="1238" t="s">
        <v>222</v>
      </c>
      <c r="D113" s="1239"/>
      <c r="E113" s="69"/>
      <c r="F113" s="68"/>
      <c r="G113" s="68"/>
      <c r="H113" s="68"/>
      <c r="I113" s="68"/>
      <c r="J113" s="68"/>
      <c r="K113" s="68"/>
      <c r="L113" s="68"/>
      <c r="M113" s="68"/>
      <c r="N113" s="68"/>
      <c r="O113" s="68"/>
      <c r="P113" s="68"/>
      <c r="Q113" s="68"/>
      <c r="R113" s="68"/>
      <c r="S113" s="68"/>
      <c r="T113" s="68"/>
      <c r="U113" s="68"/>
      <c r="V113" s="68"/>
      <c r="W113" s="68"/>
      <c r="X113" s="68"/>
      <c r="Y113" s="68"/>
      <c r="Z113" s="68"/>
    </row>
    <row r="114" spans="1:26" ht="15.75" customHeight="1" x14ac:dyDescent="0.25">
      <c r="A114" s="68"/>
      <c r="B114" s="1241"/>
      <c r="C114" s="70">
        <v>101</v>
      </c>
      <c r="D114" s="71" t="s">
        <v>223</v>
      </c>
      <c r="E114" s="69"/>
      <c r="F114" s="68"/>
      <c r="G114" s="68"/>
      <c r="H114" s="68"/>
      <c r="I114" s="68"/>
      <c r="J114" s="68"/>
      <c r="K114" s="68"/>
      <c r="L114" s="68"/>
      <c r="M114" s="68"/>
      <c r="N114" s="68"/>
      <c r="O114" s="68"/>
      <c r="P114" s="68"/>
      <c r="Q114" s="68"/>
      <c r="R114" s="68"/>
      <c r="S114" s="68"/>
      <c r="T114" s="68"/>
      <c r="U114" s="68"/>
      <c r="V114" s="68"/>
      <c r="W114" s="68"/>
      <c r="X114" s="68"/>
      <c r="Y114" s="68"/>
      <c r="Z114" s="68"/>
    </row>
    <row r="115" spans="1:26" ht="15.75" customHeight="1" x14ac:dyDescent="0.25">
      <c r="A115" s="68"/>
      <c r="B115" s="1241"/>
      <c r="C115" s="70">
        <v>102</v>
      </c>
      <c r="D115" s="71" t="s">
        <v>224</v>
      </c>
      <c r="E115" s="69"/>
      <c r="F115" s="68"/>
      <c r="G115" s="68"/>
      <c r="H115" s="68"/>
      <c r="I115" s="68"/>
      <c r="J115" s="68"/>
      <c r="K115" s="68"/>
      <c r="L115" s="68"/>
      <c r="M115" s="68"/>
      <c r="N115" s="68"/>
      <c r="O115" s="68"/>
      <c r="P115" s="68"/>
      <c r="Q115" s="68"/>
      <c r="R115" s="68"/>
      <c r="S115" s="68"/>
      <c r="T115" s="68"/>
      <c r="U115" s="68"/>
      <c r="V115" s="68"/>
      <c r="W115" s="68"/>
      <c r="X115" s="68"/>
      <c r="Y115" s="68"/>
      <c r="Z115" s="68"/>
    </row>
    <row r="116" spans="1:26" ht="15.75" customHeight="1" x14ac:dyDescent="0.25">
      <c r="A116" s="68"/>
      <c r="B116" s="1241"/>
      <c r="C116" s="70">
        <v>103</v>
      </c>
      <c r="D116" s="71" t="s">
        <v>225</v>
      </c>
      <c r="E116" s="69"/>
      <c r="F116" s="68"/>
      <c r="G116" s="68"/>
      <c r="H116" s="68"/>
      <c r="I116" s="68"/>
      <c r="J116" s="68"/>
      <c r="K116" s="68"/>
      <c r="L116" s="68"/>
      <c r="M116" s="68"/>
      <c r="N116" s="68"/>
      <c r="O116" s="68"/>
      <c r="P116" s="68"/>
      <c r="Q116" s="68"/>
      <c r="R116" s="68"/>
      <c r="S116" s="68"/>
      <c r="T116" s="68"/>
      <c r="U116" s="68"/>
      <c r="V116" s="68"/>
      <c r="W116" s="68"/>
      <c r="X116" s="68"/>
      <c r="Y116" s="68"/>
      <c r="Z116" s="68"/>
    </row>
    <row r="117" spans="1:26" ht="15.75" customHeight="1" x14ac:dyDescent="0.25">
      <c r="A117" s="68"/>
      <c r="B117" s="1241"/>
      <c r="C117" s="70">
        <v>104</v>
      </c>
      <c r="D117" s="71" t="s">
        <v>226</v>
      </c>
      <c r="E117" s="69"/>
      <c r="F117" s="68"/>
      <c r="G117" s="68"/>
      <c r="H117" s="68"/>
      <c r="I117" s="68"/>
      <c r="J117" s="68"/>
      <c r="K117" s="68"/>
      <c r="L117" s="68"/>
      <c r="M117" s="68"/>
      <c r="N117" s="68"/>
      <c r="O117" s="68"/>
      <c r="P117" s="68"/>
      <c r="Q117" s="68"/>
      <c r="R117" s="68"/>
      <c r="S117" s="68"/>
      <c r="T117" s="68"/>
      <c r="U117" s="68"/>
      <c r="V117" s="68"/>
      <c r="W117" s="68"/>
      <c r="X117" s="68"/>
      <c r="Y117" s="68"/>
      <c r="Z117" s="68"/>
    </row>
    <row r="118" spans="1:26" ht="15.75" customHeight="1" x14ac:dyDescent="0.25">
      <c r="A118" s="68"/>
      <c r="B118" s="1241"/>
      <c r="C118" s="70">
        <v>105</v>
      </c>
      <c r="D118" s="71" t="s">
        <v>227</v>
      </c>
      <c r="E118" s="69"/>
      <c r="F118" s="68"/>
      <c r="G118" s="68"/>
      <c r="H118" s="68"/>
      <c r="I118" s="68"/>
      <c r="J118" s="68"/>
      <c r="K118" s="68"/>
      <c r="L118" s="68"/>
      <c r="M118" s="68"/>
      <c r="N118" s="68"/>
      <c r="O118" s="68"/>
      <c r="P118" s="68"/>
      <c r="Q118" s="68"/>
      <c r="R118" s="68"/>
      <c r="S118" s="68"/>
      <c r="T118" s="68"/>
      <c r="U118" s="68"/>
      <c r="V118" s="68"/>
      <c r="W118" s="68"/>
      <c r="X118" s="68"/>
      <c r="Y118" s="68"/>
      <c r="Z118" s="68"/>
    </row>
    <row r="119" spans="1:26" ht="15.75" customHeight="1" x14ac:dyDescent="0.25">
      <c r="A119" s="68"/>
      <c r="B119" s="1241"/>
      <c r="C119" s="70">
        <v>106</v>
      </c>
      <c r="D119" s="71" t="s">
        <v>228</v>
      </c>
      <c r="E119" s="69"/>
      <c r="F119" s="68"/>
      <c r="G119" s="68"/>
      <c r="H119" s="68"/>
      <c r="I119" s="68"/>
      <c r="J119" s="68"/>
      <c r="K119" s="68"/>
      <c r="L119" s="68"/>
      <c r="M119" s="68"/>
      <c r="N119" s="68"/>
      <c r="O119" s="68"/>
      <c r="P119" s="68"/>
      <c r="Q119" s="68"/>
      <c r="R119" s="68"/>
      <c r="S119" s="68"/>
      <c r="T119" s="68"/>
      <c r="U119" s="68"/>
      <c r="V119" s="68"/>
      <c r="W119" s="68"/>
      <c r="X119" s="68"/>
      <c r="Y119" s="68"/>
      <c r="Z119" s="68"/>
    </row>
    <row r="120" spans="1:26" ht="15.75" customHeight="1" x14ac:dyDescent="0.25">
      <c r="A120" s="68"/>
      <c r="B120" s="1241"/>
      <c r="C120" s="70">
        <v>107</v>
      </c>
      <c r="D120" s="71" t="s">
        <v>229</v>
      </c>
      <c r="E120" s="69"/>
      <c r="F120" s="68"/>
      <c r="G120" s="68"/>
      <c r="H120" s="68"/>
      <c r="I120" s="68"/>
      <c r="J120" s="68"/>
      <c r="K120" s="68"/>
      <c r="L120" s="68"/>
      <c r="M120" s="68"/>
      <c r="N120" s="68"/>
      <c r="O120" s="68"/>
      <c r="P120" s="68"/>
      <c r="Q120" s="68"/>
      <c r="R120" s="68"/>
      <c r="S120" s="68"/>
      <c r="T120" s="68"/>
      <c r="U120" s="68"/>
      <c r="V120" s="68"/>
      <c r="W120" s="68"/>
      <c r="X120" s="68"/>
      <c r="Y120" s="68"/>
      <c r="Z120" s="68"/>
    </row>
    <row r="121" spans="1:26" ht="15.75" customHeight="1" x14ac:dyDescent="0.25">
      <c r="A121" s="68"/>
      <c r="B121" s="1241"/>
      <c r="C121" s="70">
        <v>108</v>
      </c>
      <c r="D121" s="71" t="s">
        <v>230</v>
      </c>
      <c r="E121" s="69"/>
      <c r="F121" s="68"/>
      <c r="G121" s="68"/>
      <c r="H121" s="68"/>
      <c r="I121" s="68"/>
      <c r="J121" s="68"/>
      <c r="K121" s="68"/>
      <c r="L121" s="68"/>
      <c r="M121" s="68"/>
      <c r="N121" s="68"/>
      <c r="O121" s="68"/>
      <c r="P121" s="68"/>
      <c r="Q121" s="68"/>
      <c r="R121" s="68"/>
      <c r="S121" s="68"/>
      <c r="T121" s="68"/>
      <c r="U121" s="68"/>
      <c r="V121" s="68"/>
      <c r="W121" s="68"/>
      <c r="X121" s="68"/>
      <c r="Y121" s="68"/>
      <c r="Z121" s="68"/>
    </row>
    <row r="122" spans="1:26" ht="15.75" customHeight="1" x14ac:dyDescent="0.25">
      <c r="A122" s="68"/>
      <c r="B122" s="1241"/>
      <c r="C122" s="70">
        <v>109</v>
      </c>
      <c r="D122" s="71" t="s">
        <v>231</v>
      </c>
      <c r="E122" s="69"/>
      <c r="F122" s="68"/>
      <c r="G122" s="68"/>
      <c r="H122" s="68"/>
      <c r="I122" s="68"/>
      <c r="J122" s="68"/>
      <c r="K122" s="68"/>
      <c r="L122" s="68"/>
      <c r="M122" s="68"/>
      <c r="N122" s="68"/>
      <c r="O122" s="68"/>
      <c r="P122" s="68"/>
      <c r="Q122" s="68"/>
      <c r="R122" s="68"/>
      <c r="S122" s="68"/>
      <c r="T122" s="68"/>
      <c r="U122" s="68"/>
      <c r="V122" s="68"/>
      <c r="W122" s="68"/>
      <c r="X122" s="68"/>
      <c r="Y122" s="68"/>
      <c r="Z122" s="68"/>
    </row>
    <row r="123" spans="1:26" ht="15.75" customHeight="1" x14ac:dyDescent="0.25">
      <c r="A123" s="68"/>
      <c r="B123" s="1241"/>
      <c r="C123" s="70">
        <v>110</v>
      </c>
      <c r="D123" s="71" t="s">
        <v>232</v>
      </c>
      <c r="E123" s="69"/>
      <c r="F123" s="68"/>
      <c r="G123" s="68"/>
      <c r="H123" s="68"/>
      <c r="I123" s="68"/>
      <c r="J123" s="68"/>
      <c r="K123" s="68"/>
      <c r="L123" s="68"/>
      <c r="M123" s="68"/>
      <c r="N123" s="68"/>
      <c r="O123" s="68"/>
      <c r="P123" s="68"/>
      <c r="Q123" s="68"/>
      <c r="R123" s="68"/>
      <c r="S123" s="68"/>
      <c r="T123" s="68"/>
      <c r="U123" s="68"/>
      <c r="V123" s="68"/>
      <c r="W123" s="68"/>
      <c r="X123" s="68"/>
      <c r="Y123" s="68"/>
      <c r="Z123" s="68"/>
    </row>
    <row r="124" spans="1:26" ht="15.75" customHeight="1" x14ac:dyDescent="0.25">
      <c r="A124" s="68"/>
      <c r="B124" s="1242"/>
      <c r="C124" s="70">
        <v>111</v>
      </c>
      <c r="D124" s="71" t="s">
        <v>233</v>
      </c>
      <c r="E124" s="69"/>
      <c r="F124" s="68"/>
      <c r="G124" s="68"/>
      <c r="H124" s="68"/>
      <c r="I124" s="68"/>
      <c r="J124" s="68"/>
      <c r="K124" s="68"/>
      <c r="L124" s="68"/>
      <c r="M124" s="68"/>
      <c r="N124" s="68"/>
      <c r="O124" s="68"/>
      <c r="P124" s="68"/>
      <c r="Q124" s="68"/>
      <c r="R124" s="68"/>
      <c r="S124" s="68"/>
      <c r="T124" s="68"/>
      <c r="U124" s="68"/>
      <c r="V124" s="68"/>
      <c r="W124" s="68"/>
      <c r="X124" s="68"/>
      <c r="Y124" s="68"/>
      <c r="Z124" s="68"/>
    </row>
    <row r="125" spans="1:26" ht="15.75" customHeight="1" x14ac:dyDescent="0.25">
      <c r="A125" s="68"/>
      <c r="B125" s="1240">
        <v>13</v>
      </c>
      <c r="C125" s="1238" t="s">
        <v>234</v>
      </c>
      <c r="D125" s="1239"/>
      <c r="E125" s="69"/>
      <c r="F125" s="68"/>
      <c r="G125" s="68"/>
      <c r="H125" s="68"/>
      <c r="I125" s="68"/>
      <c r="J125" s="68"/>
      <c r="K125" s="68"/>
      <c r="L125" s="68"/>
      <c r="M125" s="68"/>
      <c r="N125" s="68"/>
      <c r="O125" s="68"/>
      <c r="P125" s="68"/>
      <c r="Q125" s="68"/>
      <c r="R125" s="68"/>
      <c r="S125" s="68"/>
      <c r="T125" s="68"/>
      <c r="U125" s="68"/>
      <c r="V125" s="68"/>
      <c r="W125" s="68"/>
      <c r="X125" s="68"/>
      <c r="Y125" s="68"/>
      <c r="Z125" s="68"/>
    </row>
    <row r="126" spans="1:26" ht="15.75" customHeight="1" x14ac:dyDescent="0.25">
      <c r="A126" s="68"/>
      <c r="B126" s="1241"/>
      <c r="C126" s="70">
        <v>112</v>
      </c>
      <c r="D126" s="71" t="s">
        <v>235</v>
      </c>
      <c r="E126" s="69"/>
      <c r="F126" s="68"/>
      <c r="G126" s="68"/>
      <c r="H126" s="68"/>
      <c r="I126" s="68"/>
      <c r="J126" s="68"/>
      <c r="K126" s="68"/>
      <c r="L126" s="68"/>
      <c r="M126" s="68"/>
      <c r="N126" s="68"/>
      <c r="O126" s="68"/>
      <c r="P126" s="68"/>
      <c r="Q126" s="68"/>
      <c r="R126" s="68"/>
      <c r="S126" s="68"/>
      <c r="T126" s="68"/>
      <c r="U126" s="68"/>
      <c r="V126" s="68"/>
      <c r="W126" s="68"/>
      <c r="X126" s="68"/>
      <c r="Y126" s="68"/>
      <c r="Z126" s="68"/>
    </row>
    <row r="127" spans="1:26" ht="15.75" customHeight="1" x14ac:dyDescent="0.25">
      <c r="A127" s="68"/>
      <c r="B127" s="1241"/>
      <c r="C127" s="70">
        <v>113</v>
      </c>
      <c r="D127" s="71" t="s">
        <v>236</v>
      </c>
      <c r="E127" s="69"/>
      <c r="F127" s="68"/>
      <c r="G127" s="68"/>
      <c r="H127" s="68"/>
      <c r="I127" s="68"/>
      <c r="J127" s="68"/>
      <c r="K127" s="68"/>
      <c r="L127" s="68"/>
      <c r="M127" s="68"/>
      <c r="N127" s="68"/>
      <c r="O127" s="68"/>
      <c r="P127" s="68"/>
      <c r="Q127" s="68"/>
      <c r="R127" s="68"/>
      <c r="S127" s="68"/>
      <c r="T127" s="68"/>
      <c r="U127" s="68"/>
      <c r="V127" s="68"/>
      <c r="W127" s="68"/>
      <c r="X127" s="68"/>
      <c r="Y127" s="68"/>
      <c r="Z127" s="68"/>
    </row>
    <row r="128" spans="1:26" ht="15.75" customHeight="1" x14ac:dyDescent="0.25">
      <c r="A128" s="68"/>
      <c r="B128" s="1241"/>
      <c r="C128" s="70">
        <v>114</v>
      </c>
      <c r="D128" s="71" t="s">
        <v>237</v>
      </c>
      <c r="E128" s="69"/>
      <c r="F128" s="68"/>
      <c r="G128" s="68"/>
      <c r="H128" s="68"/>
      <c r="I128" s="68"/>
      <c r="J128" s="68"/>
      <c r="K128" s="68"/>
      <c r="L128" s="68"/>
      <c r="M128" s="68"/>
      <c r="N128" s="68"/>
      <c r="O128" s="68"/>
      <c r="P128" s="68"/>
      <c r="Q128" s="68"/>
      <c r="R128" s="68"/>
      <c r="S128" s="68"/>
      <c r="T128" s="68"/>
      <c r="U128" s="68"/>
      <c r="V128" s="68"/>
      <c r="W128" s="68"/>
      <c r="X128" s="68"/>
      <c r="Y128" s="68"/>
      <c r="Z128" s="68"/>
    </row>
    <row r="129" spans="1:26" ht="15.75" customHeight="1" x14ac:dyDescent="0.25">
      <c r="A129" s="68"/>
      <c r="B129" s="1241"/>
      <c r="C129" s="70">
        <v>115</v>
      </c>
      <c r="D129" s="71" t="s">
        <v>238</v>
      </c>
      <c r="E129" s="69"/>
      <c r="F129" s="68"/>
      <c r="G129" s="68"/>
      <c r="H129" s="68"/>
      <c r="I129" s="68"/>
      <c r="J129" s="68"/>
      <c r="K129" s="68"/>
      <c r="L129" s="68"/>
      <c r="M129" s="68"/>
      <c r="N129" s="68"/>
      <c r="O129" s="68"/>
      <c r="P129" s="68"/>
      <c r="Q129" s="68"/>
      <c r="R129" s="68"/>
      <c r="S129" s="68"/>
      <c r="T129" s="68"/>
      <c r="U129" s="68"/>
      <c r="V129" s="68"/>
      <c r="W129" s="68"/>
      <c r="X129" s="68"/>
      <c r="Y129" s="68"/>
      <c r="Z129" s="68"/>
    </row>
    <row r="130" spans="1:26" ht="15.75" customHeight="1" x14ac:dyDescent="0.25">
      <c r="A130" s="68"/>
      <c r="B130" s="1242"/>
      <c r="C130" s="70">
        <v>116</v>
      </c>
      <c r="D130" s="71" t="s">
        <v>239</v>
      </c>
      <c r="E130" s="69"/>
      <c r="F130" s="68"/>
      <c r="G130" s="68"/>
      <c r="H130" s="68"/>
      <c r="I130" s="68"/>
      <c r="J130" s="68"/>
      <c r="K130" s="68"/>
      <c r="L130" s="68"/>
      <c r="M130" s="68"/>
      <c r="N130" s="68"/>
      <c r="O130" s="68"/>
      <c r="P130" s="68"/>
      <c r="Q130" s="68"/>
      <c r="R130" s="68"/>
      <c r="S130" s="68"/>
      <c r="T130" s="68"/>
      <c r="U130" s="68"/>
      <c r="V130" s="68"/>
      <c r="W130" s="68"/>
      <c r="X130" s="68"/>
      <c r="Y130" s="68"/>
      <c r="Z130" s="68"/>
    </row>
    <row r="131" spans="1:26" ht="15.75" customHeight="1" x14ac:dyDescent="0.25">
      <c r="A131" s="68"/>
      <c r="B131" s="1240">
        <v>14</v>
      </c>
      <c r="C131" s="1238" t="s">
        <v>240</v>
      </c>
      <c r="D131" s="1239"/>
      <c r="E131" s="69"/>
      <c r="F131" s="68"/>
      <c r="G131" s="68"/>
      <c r="H131" s="68"/>
      <c r="I131" s="68"/>
      <c r="J131" s="68"/>
      <c r="K131" s="68"/>
      <c r="L131" s="68"/>
      <c r="M131" s="68"/>
      <c r="N131" s="68"/>
      <c r="O131" s="68"/>
      <c r="P131" s="68"/>
      <c r="Q131" s="68"/>
      <c r="R131" s="68"/>
      <c r="S131" s="68"/>
      <c r="T131" s="68"/>
      <c r="U131" s="68"/>
      <c r="V131" s="68"/>
      <c r="W131" s="68"/>
      <c r="X131" s="68"/>
      <c r="Y131" s="68"/>
      <c r="Z131" s="68"/>
    </row>
    <row r="132" spans="1:26" ht="15.75" customHeight="1" x14ac:dyDescent="0.25">
      <c r="A132" s="68"/>
      <c r="B132" s="1241"/>
      <c r="C132" s="70">
        <v>117</v>
      </c>
      <c r="D132" s="71" t="s">
        <v>241</v>
      </c>
      <c r="E132" s="69"/>
      <c r="F132" s="68"/>
      <c r="G132" s="68"/>
      <c r="H132" s="68"/>
      <c r="I132" s="68"/>
      <c r="J132" s="68"/>
      <c r="K132" s="68"/>
      <c r="L132" s="68"/>
      <c r="M132" s="68"/>
      <c r="N132" s="68"/>
      <c r="O132" s="68"/>
      <c r="P132" s="68"/>
      <c r="Q132" s="68"/>
      <c r="R132" s="68"/>
      <c r="S132" s="68"/>
      <c r="T132" s="68"/>
      <c r="U132" s="68"/>
      <c r="V132" s="68"/>
      <c r="W132" s="68"/>
      <c r="X132" s="68"/>
      <c r="Y132" s="68"/>
      <c r="Z132" s="68"/>
    </row>
    <row r="133" spans="1:26" ht="15.75" customHeight="1" x14ac:dyDescent="0.25">
      <c r="A133" s="68"/>
      <c r="B133" s="1241"/>
      <c r="C133" s="70">
        <v>118</v>
      </c>
      <c r="D133" s="71" t="s">
        <v>242</v>
      </c>
      <c r="E133" s="69"/>
      <c r="F133" s="68"/>
      <c r="G133" s="68"/>
      <c r="H133" s="68"/>
      <c r="I133" s="68"/>
      <c r="J133" s="68"/>
      <c r="K133" s="68"/>
      <c r="L133" s="68"/>
      <c r="M133" s="68"/>
      <c r="N133" s="68"/>
      <c r="O133" s="68"/>
      <c r="P133" s="68"/>
      <c r="Q133" s="68"/>
      <c r="R133" s="68"/>
      <c r="S133" s="68"/>
      <c r="T133" s="68"/>
      <c r="U133" s="68"/>
      <c r="V133" s="68"/>
      <c r="W133" s="68"/>
      <c r="X133" s="68"/>
      <c r="Y133" s="68"/>
      <c r="Z133" s="68"/>
    </row>
    <row r="134" spans="1:26" ht="15.75" customHeight="1" x14ac:dyDescent="0.25">
      <c r="A134" s="68"/>
      <c r="B134" s="1241"/>
      <c r="C134" s="70">
        <v>119</v>
      </c>
      <c r="D134" s="71" t="s">
        <v>243</v>
      </c>
      <c r="E134" s="69"/>
      <c r="F134" s="68"/>
      <c r="G134" s="68"/>
      <c r="H134" s="68"/>
      <c r="I134" s="68"/>
      <c r="J134" s="68"/>
      <c r="K134" s="68"/>
      <c r="L134" s="68"/>
      <c r="M134" s="68"/>
      <c r="N134" s="68"/>
      <c r="O134" s="68"/>
      <c r="P134" s="68"/>
      <c r="Q134" s="68"/>
      <c r="R134" s="68"/>
      <c r="S134" s="68"/>
      <c r="T134" s="68"/>
      <c r="U134" s="68"/>
      <c r="V134" s="68"/>
      <c r="W134" s="68"/>
      <c r="X134" s="68"/>
      <c r="Y134" s="68"/>
      <c r="Z134" s="68"/>
    </row>
    <row r="135" spans="1:26" ht="15.75" customHeight="1" x14ac:dyDescent="0.25">
      <c r="A135" s="68"/>
      <c r="B135" s="1241"/>
      <c r="C135" s="70">
        <v>120</v>
      </c>
      <c r="D135" s="71" t="s">
        <v>244</v>
      </c>
      <c r="E135" s="69"/>
      <c r="F135" s="68"/>
      <c r="G135" s="68"/>
      <c r="H135" s="68"/>
      <c r="I135" s="68"/>
      <c r="J135" s="68"/>
      <c r="K135" s="68"/>
      <c r="L135" s="68"/>
      <c r="M135" s="68"/>
      <c r="N135" s="68"/>
      <c r="O135" s="68"/>
      <c r="P135" s="68"/>
      <c r="Q135" s="68"/>
      <c r="R135" s="68"/>
      <c r="S135" s="68"/>
      <c r="T135" s="68"/>
      <c r="U135" s="68"/>
      <c r="V135" s="68"/>
      <c r="W135" s="68"/>
      <c r="X135" s="68"/>
      <c r="Y135" s="68"/>
      <c r="Z135" s="68"/>
    </row>
    <row r="136" spans="1:26" ht="15.75" customHeight="1" x14ac:dyDescent="0.25">
      <c r="A136" s="68"/>
      <c r="B136" s="1241"/>
      <c r="C136" s="70">
        <v>121</v>
      </c>
      <c r="D136" s="71" t="s">
        <v>245</v>
      </c>
      <c r="E136" s="69"/>
      <c r="F136" s="68"/>
      <c r="G136" s="68"/>
      <c r="H136" s="68"/>
      <c r="I136" s="68"/>
      <c r="J136" s="68"/>
      <c r="K136" s="68"/>
      <c r="L136" s="68"/>
      <c r="M136" s="68"/>
      <c r="N136" s="68"/>
      <c r="O136" s="68"/>
      <c r="P136" s="68"/>
      <c r="Q136" s="68"/>
      <c r="R136" s="68"/>
      <c r="S136" s="68"/>
      <c r="T136" s="68"/>
      <c r="U136" s="68"/>
      <c r="V136" s="68"/>
      <c r="W136" s="68"/>
      <c r="X136" s="68"/>
      <c r="Y136" s="68"/>
      <c r="Z136" s="68"/>
    </row>
    <row r="137" spans="1:26" ht="15.75" customHeight="1" x14ac:dyDescent="0.25">
      <c r="A137" s="68"/>
      <c r="B137" s="1241"/>
      <c r="C137" s="70">
        <v>122</v>
      </c>
      <c r="D137" s="71" t="s">
        <v>246</v>
      </c>
      <c r="E137" s="69"/>
      <c r="F137" s="68"/>
      <c r="G137" s="68"/>
      <c r="H137" s="68"/>
      <c r="I137" s="68"/>
      <c r="J137" s="68"/>
      <c r="K137" s="68"/>
      <c r="L137" s="68"/>
      <c r="M137" s="68"/>
      <c r="N137" s="68"/>
      <c r="O137" s="68"/>
      <c r="P137" s="68"/>
      <c r="Q137" s="68"/>
      <c r="R137" s="68"/>
      <c r="S137" s="68"/>
      <c r="T137" s="68"/>
      <c r="U137" s="68"/>
      <c r="V137" s="68"/>
      <c r="W137" s="68"/>
      <c r="X137" s="68"/>
      <c r="Y137" s="68"/>
      <c r="Z137" s="68"/>
    </row>
    <row r="138" spans="1:26" ht="15.75" customHeight="1" x14ac:dyDescent="0.25">
      <c r="A138" s="68"/>
      <c r="B138" s="1241"/>
      <c r="C138" s="70">
        <v>123</v>
      </c>
      <c r="D138" s="71" t="s">
        <v>247</v>
      </c>
      <c r="E138" s="69"/>
      <c r="F138" s="68"/>
      <c r="G138" s="68"/>
      <c r="H138" s="68"/>
      <c r="I138" s="68"/>
      <c r="J138" s="68"/>
      <c r="K138" s="68"/>
      <c r="L138" s="68"/>
      <c r="M138" s="68"/>
      <c r="N138" s="68"/>
      <c r="O138" s="68"/>
      <c r="P138" s="68"/>
      <c r="Q138" s="68"/>
      <c r="R138" s="68"/>
      <c r="S138" s="68"/>
      <c r="T138" s="68"/>
      <c r="U138" s="68"/>
      <c r="V138" s="68"/>
      <c r="W138" s="68"/>
      <c r="X138" s="68"/>
      <c r="Y138" s="68"/>
      <c r="Z138" s="68"/>
    </row>
    <row r="139" spans="1:26" ht="15.75" customHeight="1" x14ac:dyDescent="0.25">
      <c r="A139" s="68"/>
      <c r="B139" s="1241"/>
      <c r="C139" s="70">
        <v>124</v>
      </c>
      <c r="D139" s="71" t="s">
        <v>248</v>
      </c>
      <c r="E139" s="69"/>
      <c r="F139" s="68"/>
      <c r="G139" s="68"/>
      <c r="H139" s="68"/>
      <c r="I139" s="68"/>
      <c r="J139" s="68"/>
      <c r="K139" s="68"/>
      <c r="L139" s="68"/>
      <c r="M139" s="68"/>
      <c r="N139" s="68"/>
      <c r="O139" s="68"/>
      <c r="P139" s="68"/>
      <c r="Q139" s="68"/>
      <c r="R139" s="68"/>
      <c r="S139" s="68"/>
      <c r="T139" s="68"/>
      <c r="U139" s="68"/>
      <c r="V139" s="68"/>
      <c r="W139" s="68"/>
      <c r="X139" s="68"/>
      <c r="Y139" s="68"/>
      <c r="Z139" s="68"/>
    </row>
    <row r="140" spans="1:26" ht="15.75" customHeight="1" x14ac:dyDescent="0.25">
      <c r="A140" s="68"/>
      <c r="B140" s="1241"/>
      <c r="C140" s="70">
        <v>125</v>
      </c>
      <c r="D140" s="71" t="s">
        <v>249</v>
      </c>
      <c r="E140" s="69"/>
      <c r="F140" s="68"/>
      <c r="G140" s="68"/>
      <c r="H140" s="68"/>
      <c r="I140" s="68"/>
      <c r="J140" s="68"/>
      <c r="K140" s="68"/>
      <c r="L140" s="68"/>
      <c r="M140" s="68"/>
      <c r="N140" s="68"/>
      <c r="O140" s="68"/>
      <c r="P140" s="68"/>
      <c r="Q140" s="68"/>
      <c r="R140" s="68"/>
      <c r="S140" s="68"/>
      <c r="T140" s="68"/>
      <c r="U140" s="68"/>
      <c r="V140" s="68"/>
      <c r="W140" s="68"/>
      <c r="X140" s="68"/>
      <c r="Y140" s="68"/>
      <c r="Z140" s="68"/>
    </row>
    <row r="141" spans="1:26" ht="15.75" customHeight="1" x14ac:dyDescent="0.25">
      <c r="A141" s="68"/>
      <c r="B141" s="1242"/>
      <c r="C141" s="70">
        <v>126</v>
      </c>
      <c r="D141" s="71" t="s">
        <v>250</v>
      </c>
      <c r="E141" s="69"/>
      <c r="F141" s="68"/>
      <c r="G141" s="68"/>
      <c r="H141" s="68"/>
      <c r="I141" s="68"/>
      <c r="J141" s="68"/>
      <c r="K141" s="68"/>
      <c r="L141" s="68"/>
      <c r="M141" s="68"/>
      <c r="N141" s="68"/>
      <c r="O141" s="68"/>
      <c r="P141" s="68"/>
      <c r="Q141" s="68"/>
      <c r="R141" s="68"/>
      <c r="S141" s="68"/>
      <c r="T141" s="68"/>
      <c r="U141" s="68"/>
      <c r="V141" s="68"/>
      <c r="W141" s="68"/>
      <c r="X141" s="68"/>
      <c r="Y141" s="68"/>
      <c r="Z141" s="68"/>
    </row>
    <row r="142" spans="1:26" ht="15.75" customHeight="1" x14ac:dyDescent="0.25">
      <c r="A142" s="68"/>
      <c r="B142" s="1240">
        <v>15</v>
      </c>
      <c r="C142" s="1238" t="s">
        <v>251</v>
      </c>
      <c r="D142" s="1239"/>
      <c r="E142" s="69"/>
      <c r="F142" s="68"/>
      <c r="G142" s="68"/>
      <c r="H142" s="68"/>
      <c r="I142" s="68"/>
      <c r="J142" s="68"/>
      <c r="K142" s="68"/>
      <c r="L142" s="68"/>
      <c r="M142" s="68"/>
      <c r="N142" s="68"/>
      <c r="O142" s="68"/>
      <c r="P142" s="68"/>
      <c r="Q142" s="68"/>
      <c r="R142" s="68"/>
      <c r="S142" s="68"/>
      <c r="T142" s="68"/>
      <c r="U142" s="68"/>
      <c r="V142" s="68"/>
      <c r="W142" s="68"/>
      <c r="X142" s="68"/>
      <c r="Y142" s="68"/>
      <c r="Z142" s="68"/>
    </row>
    <row r="143" spans="1:26" ht="15.75" customHeight="1" x14ac:dyDescent="0.25">
      <c r="A143" s="68"/>
      <c r="B143" s="1241"/>
      <c r="C143" s="70">
        <v>127</v>
      </c>
      <c r="D143" s="71" t="s">
        <v>252</v>
      </c>
      <c r="E143" s="69"/>
      <c r="F143" s="68"/>
      <c r="G143" s="68"/>
      <c r="H143" s="68"/>
      <c r="I143" s="68"/>
      <c r="J143" s="68"/>
      <c r="K143" s="68"/>
      <c r="L143" s="68"/>
      <c r="M143" s="68"/>
      <c r="N143" s="68"/>
      <c r="O143" s="68"/>
      <c r="P143" s="68"/>
      <c r="Q143" s="68"/>
      <c r="R143" s="68"/>
      <c r="S143" s="68"/>
      <c r="T143" s="68"/>
      <c r="U143" s="68"/>
      <c r="V143" s="68"/>
      <c r="W143" s="68"/>
      <c r="X143" s="68"/>
      <c r="Y143" s="68"/>
      <c r="Z143" s="68"/>
    </row>
    <row r="144" spans="1:26" ht="15.75" customHeight="1" x14ac:dyDescent="0.25">
      <c r="A144" s="68"/>
      <c r="B144" s="1241"/>
      <c r="C144" s="70">
        <v>128</v>
      </c>
      <c r="D144" s="71" t="s">
        <v>253</v>
      </c>
      <c r="E144" s="69"/>
      <c r="F144" s="68"/>
      <c r="G144" s="68"/>
      <c r="H144" s="68"/>
      <c r="I144" s="68"/>
      <c r="J144" s="68"/>
      <c r="K144" s="68"/>
      <c r="L144" s="68"/>
      <c r="M144" s="68"/>
      <c r="N144" s="68"/>
      <c r="O144" s="68"/>
      <c r="P144" s="68"/>
      <c r="Q144" s="68"/>
      <c r="R144" s="68"/>
      <c r="S144" s="68"/>
      <c r="T144" s="68"/>
      <c r="U144" s="68"/>
      <c r="V144" s="68"/>
      <c r="W144" s="68"/>
      <c r="X144" s="68"/>
      <c r="Y144" s="68"/>
      <c r="Z144" s="68"/>
    </row>
    <row r="145" spans="1:26" ht="15.75" customHeight="1" x14ac:dyDescent="0.25">
      <c r="A145" s="68"/>
      <c r="B145" s="1241"/>
      <c r="C145" s="70">
        <v>129</v>
      </c>
      <c r="D145" s="71" t="s">
        <v>254</v>
      </c>
      <c r="E145" s="69"/>
      <c r="F145" s="68"/>
      <c r="G145" s="68"/>
      <c r="H145" s="68"/>
      <c r="I145" s="68"/>
      <c r="J145" s="68"/>
      <c r="K145" s="68"/>
      <c r="L145" s="68"/>
      <c r="M145" s="68"/>
      <c r="N145" s="68"/>
      <c r="O145" s="68"/>
      <c r="P145" s="68"/>
      <c r="Q145" s="68"/>
      <c r="R145" s="68"/>
      <c r="S145" s="68"/>
      <c r="T145" s="68"/>
      <c r="U145" s="68"/>
      <c r="V145" s="68"/>
      <c r="W145" s="68"/>
      <c r="X145" s="68"/>
      <c r="Y145" s="68"/>
      <c r="Z145" s="68"/>
    </row>
    <row r="146" spans="1:26" ht="15.75" customHeight="1" x14ac:dyDescent="0.25">
      <c r="A146" s="68"/>
      <c r="B146" s="1241"/>
      <c r="C146" s="70">
        <v>130</v>
      </c>
      <c r="D146" s="71" t="s">
        <v>255</v>
      </c>
      <c r="E146" s="69"/>
      <c r="F146" s="68"/>
      <c r="G146" s="68"/>
      <c r="H146" s="68"/>
      <c r="I146" s="68"/>
      <c r="J146" s="68"/>
      <c r="K146" s="68"/>
      <c r="L146" s="68"/>
      <c r="M146" s="68"/>
      <c r="N146" s="68"/>
      <c r="O146" s="68"/>
      <c r="P146" s="68"/>
      <c r="Q146" s="68"/>
      <c r="R146" s="68"/>
      <c r="S146" s="68"/>
      <c r="T146" s="68"/>
      <c r="U146" s="68"/>
      <c r="V146" s="68"/>
      <c r="W146" s="68"/>
      <c r="X146" s="68"/>
      <c r="Y146" s="68"/>
      <c r="Z146" s="68"/>
    </row>
    <row r="147" spans="1:26" ht="15.75" customHeight="1" x14ac:dyDescent="0.25">
      <c r="A147" s="68"/>
      <c r="B147" s="1241"/>
      <c r="C147" s="70">
        <v>131</v>
      </c>
      <c r="D147" s="71" t="s">
        <v>256</v>
      </c>
      <c r="E147" s="69"/>
      <c r="F147" s="68"/>
      <c r="G147" s="68"/>
      <c r="H147" s="68"/>
      <c r="I147" s="68"/>
      <c r="J147" s="68"/>
      <c r="K147" s="68"/>
      <c r="L147" s="68"/>
      <c r="M147" s="68"/>
      <c r="N147" s="68"/>
      <c r="O147" s="68"/>
      <c r="P147" s="68"/>
      <c r="Q147" s="68"/>
      <c r="R147" s="68"/>
      <c r="S147" s="68"/>
      <c r="T147" s="68"/>
      <c r="U147" s="68"/>
      <c r="V147" s="68"/>
      <c r="W147" s="68"/>
      <c r="X147" s="68"/>
      <c r="Y147" s="68"/>
      <c r="Z147" s="68"/>
    </row>
    <row r="148" spans="1:26" ht="15.75" customHeight="1" x14ac:dyDescent="0.25">
      <c r="A148" s="68"/>
      <c r="B148" s="1241"/>
      <c r="C148" s="70">
        <v>132</v>
      </c>
      <c r="D148" s="71" t="s">
        <v>257</v>
      </c>
      <c r="E148" s="69"/>
      <c r="F148" s="68"/>
      <c r="G148" s="68"/>
      <c r="H148" s="68"/>
      <c r="I148" s="68"/>
      <c r="J148" s="68"/>
      <c r="K148" s="68"/>
      <c r="L148" s="68"/>
      <c r="M148" s="68"/>
      <c r="N148" s="68"/>
      <c r="O148" s="68"/>
      <c r="P148" s="68"/>
      <c r="Q148" s="68"/>
      <c r="R148" s="68"/>
      <c r="S148" s="68"/>
      <c r="T148" s="68"/>
      <c r="U148" s="68"/>
      <c r="V148" s="68"/>
      <c r="W148" s="68"/>
      <c r="X148" s="68"/>
      <c r="Y148" s="68"/>
      <c r="Z148" s="68"/>
    </row>
    <row r="149" spans="1:26" ht="15.75" customHeight="1" x14ac:dyDescent="0.25">
      <c r="A149" s="68"/>
      <c r="B149" s="1241"/>
      <c r="C149" s="70">
        <v>133</v>
      </c>
      <c r="D149" s="71" t="s">
        <v>258</v>
      </c>
      <c r="E149" s="69"/>
      <c r="F149" s="68"/>
      <c r="G149" s="68"/>
      <c r="H149" s="68"/>
      <c r="I149" s="68"/>
      <c r="J149" s="68"/>
      <c r="K149" s="68"/>
      <c r="L149" s="68"/>
      <c r="M149" s="68"/>
      <c r="N149" s="68"/>
      <c r="O149" s="68"/>
      <c r="P149" s="68"/>
      <c r="Q149" s="68"/>
      <c r="R149" s="68"/>
      <c r="S149" s="68"/>
      <c r="T149" s="68"/>
      <c r="U149" s="68"/>
      <c r="V149" s="68"/>
      <c r="W149" s="68"/>
      <c r="X149" s="68"/>
      <c r="Y149" s="68"/>
      <c r="Z149" s="68"/>
    </row>
    <row r="150" spans="1:26" ht="15.75" customHeight="1" x14ac:dyDescent="0.25">
      <c r="A150" s="68"/>
      <c r="B150" s="1241"/>
      <c r="C150" s="70">
        <v>134</v>
      </c>
      <c r="D150" s="71" t="s">
        <v>259</v>
      </c>
      <c r="E150" s="69"/>
      <c r="F150" s="68"/>
      <c r="G150" s="68"/>
      <c r="H150" s="68"/>
      <c r="I150" s="68"/>
      <c r="J150" s="68"/>
      <c r="K150" s="68"/>
      <c r="L150" s="68"/>
      <c r="M150" s="68"/>
      <c r="N150" s="68"/>
      <c r="O150" s="68"/>
      <c r="P150" s="68"/>
      <c r="Q150" s="68"/>
      <c r="R150" s="68"/>
      <c r="S150" s="68"/>
      <c r="T150" s="68"/>
      <c r="U150" s="68"/>
      <c r="V150" s="68"/>
      <c r="W150" s="68"/>
      <c r="X150" s="68"/>
      <c r="Y150" s="68"/>
      <c r="Z150" s="68"/>
    </row>
    <row r="151" spans="1:26" ht="15.75" customHeight="1" x14ac:dyDescent="0.25">
      <c r="A151" s="68"/>
      <c r="B151" s="1241"/>
      <c r="C151" s="70">
        <v>135</v>
      </c>
      <c r="D151" s="71" t="s">
        <v>260</v>
      </c>
      <c r="E151" s="69"/>
      <c r="F151" s="68"/>
      <c r="G151" s="68"/>
      <c r="H151" s="68"/>
      <c r="I151" s="68"/>
      <c r="J151" s="68"/>
      <c r="K151" s="68"/>
      <c r="L151" s="68"/>
      <c r="M151" s="68"/>
      <c r="N151" s="68"/>
      <c r="O151" s="68"/>
      <c r="P151" s="68"/>
      <c r="Q151" s="68"/>
      <c r="R151" s="68"/>
      <c r="S151" s="68"/>
      <c r="T151" s="68"/>
      <c r="U151" s="68"/>
      <c r="V151" s="68"/>
      <c r="W151" s="68"/>
      <c r="X151" s="68"/>
      <c r="Y151" s="68"/>
      <c r="Z151" s="68"/>
    </row>
    <row r="152" spans="1:26" ht="15.75" customHeight="1" x14ac:dyDescent="0.25">
      <c r="A152" s="68"/>
      <c r="B152" s="1241"/>
      <c r="C152" s="70">
        <v>136</v>
      </c>
      <c r="D152" s="71" t="s">
        <v>261</v>
      </c>
      <c r="E152" s="69"/>
      <c r="F152" s="68"/>
      <c r="G152" s="68"/>
      <c r="H152" s="68"/>
      <c r="I152" s="68"/>
      <c r="J152" s="68"/>
      <c r="K152" s="68"/>
      <c r="L152" s="68"/>
      <c r="M152" s="68"/>
      <c r="N152" s="68"/>
      <c r="O152" s="68"/>
      <c r="P152" s="68"/>
      <c r="Q152" s="68"/>
      <c r="R152" s="68"/>
      <c r="S152" s="68"/>
      <c r="T152" s="68"/>
      <c r="U152" s="68"/>
      <c r="V152" s="68"/>
      <c r="W152" s="68"/>
      <c r="X152" s="68"/>
      <c r="Y152" s="68"/>
      <c r="Z152" s="68"/>
    </row>
    <row r="153" spans="1:26" ht="15.75" customHeight="1" x14ac:dyDescent="0.25">
      <c r="A153" s="68"/>
      <c r="B153" s="1241"/>
      <c r="C153" s="70">
        <v>137</v>
      </c>
      <c r="D153" s="71" t="s">
        <v>262</v>
      </c>
      <c r="E153" s="69"/>
      <c r="F153" s="68"/>
      <c r="G153" s="68"/>
      <c r="H153" s="68"/>
      <c r="I153" s="68"/>
      <c r="J153" s="68"/>
      <c r="K153" s="68"/>
      <c r="L153" s="68"/>
      <c r="M153" s="68"/>
      <c r="N153" s="68"/>
      <c r="O153" s="68"/>
      <c r="P153" s="68"/>
      <c r="Q153" s="68"/>
      <c r="R153" s="68"/>
      <c r="S153" s="68"/>
      <c r="T153" s="68"/>
      <c r="U153" s="68"/>
      <c r="V153" s="68"/>
      <c r="W153" s="68"/>
      <c r="X153" s="68"/>
      <c r="Y153" s="68"/>
      <c r="Z153" s="68"/>
    </row>
    <row r="154" spans="1:26" ht="15.75" customHeight="1" x14ac:dyDescent="0.25">
      <c r="A154" s="68"/>
      <c r="B154" s="1242"/>
      <c r="C154" s="70">
        <v>138</v>
      </c>
      <c r="D154" s="71" t="s">
        <v>263</v>
      </c>
      <c r="E154" s="69"/>
      <c r="F154" s="68"/>
      <c r="G154" s="68"/>
      <c r="H154" s="68"/>
      <c r="I154" s="68"/>
      <c r="J154" s="68"/>
      <c r="K154" s="68"/>
      <c r="L154" s="68"/>
      <c r="M154" s="68"/>
      <c r="N154" s="68"/>
      <c r="O154" s="68"/>
      <c r="P154" s="68"/>
      <c r="Q154" s="68"/>
      <c r="R154" s="68"/>
      <c r="S154" s="68"/>
      <c r="T154" s="68"/>
      <c r="U154" s="68"/>
      <c r="V154" s="68"/>
      <c r="W154" s="68"/>
      <c r="X154" s="68"/>
      <c r="Y154" s="68"/>
      <c r="Z154" s="68"/>
    </row>
    <row r="155" spans="1:26" ht="15.75" customHeight="1" x14ac:dyDescent="0.25">
      <c r="A155" s="68"/>
      <c r="B155" s="1240">
        <v>16</v>
      </c>
      <c r="C155" s="1238" t="s">
        <v>264</v>
      </c>
      <c r="D155" s="1239"/>
      <c r="E155" s="69"/>
      <c r="F155" s="68"/>
      <c r="G155" s="68"/>
      <c r="H155" s="68"/>
      <c r="I155" s="68"/>
      <c r="J155" s="68"/>
      <c r="K155" s="68"/>
      <c r="L155" s="68"/>
      <c r="M155" s="68"/>
      <c r="N155" s="68"/>
      <c r="O155" s="68"/>
      <c r="P155" s="68"/>
      <c r="Q155" s="68"/>
      <c r="R155" s="68"/>
      <c r="S155" s="68"/>
      <c r="T155" s="68"/>
      <c r="U155" s="68"/>
      <c r="V155" s="68"/>
      <c r="W155" s="68"/>
      <c r="X155" s="68"/>
      <c r="Y155" s="68"/>
      <c r="Z155" s="68"/>
    </row>
    <row r="156" spans="1:26" ht="15.75" customHeight="1" x14ac:dyDescent="0.25">
      <c r="A156" s="68"/>
      <c r="B156" s="1241"/>
      <c r="C156" s="70">
        <v>139</v>
      </c>
      <c r="D156" s="74" t="s">
        <v>265</v>
      </c>
      <c r="E156" s="69"/>
      <c r="F156" s="68"/>
      <c r="G156" s="68"/>
      <c r="H156" s="68"/>
      <c r="I156" s="68"/>
      <c r="J156" s="68"/>
      <c r="K156" s="68"/>
      <c r="L156" s="68"/>
      <c r="M156" s="68"/>
      <c r="N156" s="68"/>
      <c r="O156" s="68"/>
      <c r="P156" s="68"/>
      <c r="Q156" s="68"/>
      <c r="R156" s="68"/>
      <c r="S156" s="68"/>
      <c r="T156" s="68"/>
      <c r="U156" s="68"/>
      <c r="V156" s="68"/>
      <c r="W156" s="68"/>
      <c r="X156" s="68"/>
      <c r="Y156" s="68"/>
      <c r="Z156" s="68"/>
    </row>
    <row r="157" spans="1:26" ht="15.75" customHeight="1" x14ac:dyDescent="0.25">
      <c r="A157" s="68"/>
      <c r="B157" s="1241"/>
      <c r="C157" s="70">
        <v>140</v>
      </c>
      <c r="D157" s="71" t="s">
        <v>266</v>
      </c>
      <c r="E157" s="69"/>
      <c r="F157" s="68"/>
      <c r="G157" s="68"/>
      <c r="H157" s="68"/>
      <c r="I157" s="68"/>
      <c r="J157" s="68"/>
      <c r="K157" s="68"/>
      <c r="L157" s="68"/>
      <c r="M157" s="68"/>
      <c r="N157" s="68"/>
      <c r="O157" s="68"/>
      <c r="P157" s="68"/>
      <c r="Q157" s="68"/>
      <c r="R157" s="68"/>
      <c r="S157" s="68"/>
      <c r="T157" s="68"/>
      <c r="U157" s="68"/>
      <c r="V157" s="68"/>
      <c r="W157" s="68"/>
      <c r="X157" s="68"/>
      <c r="Y157" s="68"/>
      <c r="Z157" s="68"/>
    </row>
    <row r="158" spans="1:26" ht="15.75" customHeight="1" x14ac:dyDescent="0.25">
      <c r="A158" s="68"/>
      <c r="B158" s="1241"/>
      <c r="C158" s="70">
        <v>141</v>
      </c>
      <c r="D158" s="71" t="s">
        <v>267</v>
      </c>
      <c r="E158" s="69"/>
      <c r="F158" s="68"/>
      <c r="G158" s="68"/>
      <c r="H158" s="68"/>
      <c r="I158" s="68"/>
      <c r="J158" s="68"/>
      <c r="K158" s="68"/>
      <c r="L158" s="68"/>
      <c r="M158" s="68"/>
      <c r="N158" s="68"/>
      <c r="O158" s="68"/>
      <c r="P158" s="68"/>
      <c r="Q158" s="68"/>
      <c r="R158" s="68"/>
      <c r="S158" s="68"/>
      <c r="T158" s="68"/>
      <c r="U158" s="68"/>
      <c r="V158" s="68"/>
      <c r="W158" s="68"/>
      <c r="X158" s="68"/>
      <c r="Y158" s="68"/>
      <c r="Z158" s="68"/>
    </row>
    <row r="159" spans="1:26" ht="15.75" customHeight="1" x14ac:dyDescent="0.25">
      <c r="A159" s="68"/>
      <c r="B159" s="1241"/>
      <c r="C159" s="70">
        <v>142</v>
      </c>
      <c r="D159" s="71" t="s">
        <v>268</v>
      </c>
      <c r="E159" s="69"/>
      <c r="F159" s="68"/>
      <c r="G159" s="68"/>
      <c r="H159" s="68"/>
      <c r="I159" s="68"/>
      <c r="J159" s="68"/>
      <c r="K159" s="68"/>
      <c r="L159" s="68"/>
      <c r="M159" s="68"/>
      <c r="N159" s="68"/>
      <c r="O159" s="68"/>
      <c r="P159" s="68"/>
      <c r="Q159" s="68"/>
      <c r="R159" s="68"/>
      <c r="S159" s="68"/>
      <c r="T159" s="68"/>
      <c r="U159" s="68"/>
      <c r="V159" s="68"/>
      <c r="W159" s="68"/>
      <c r="X159" s="68"/>
      <c r="Y159" s="68"/>
      <c r="Z159" s="68"/>
    </row>
    <row r="160" spans="1:26" ht="15.75" customHeight="1" x14ac:dyDescent="0.25">
      <c r="A160" s="68"/>
      <c r="B160" s="1241"/>
      <c r="C160" s="72">
        <v>143</v>
      </c>
      <c r="D160" s="73" t="s">
        <v>269</v>
      </c>
      <c r="E160" s="69"/>
      <c r="F160" s="68"/>
      <c r="G160" s="68"/>
      <c r="H160" s="68"/>
      <c r="I160" s="68"/>
      <c r="J160" s="68"/>
      <c r="K160" s="68"/>
      <c r="L160" s="68"/>
      <c r="M160" s="68"/>
      <c r="N160" s="68"/>
      <c r="O160" s="68"/>
      <c r="P160" s="68"/>
      <c r="Q160" s="68"/>
      <c r="R160" s="68"/>
      <c r="S160" s="68"/>
      <c r="T160" s="68"/>
      <c r="U160" s="68"/>
      <c r="V160" s="68"/>
      <c r="W160" s="68"/>
      <c r="X160" s="68"/>
      <c r="Y160" s="68"/>
      <c r="Z160" s="68"/>
    </row>
    <row r="161" spans="1:26" ht="15.75" customHeight="1" x14ac:dyDescent="0.25">
      <c r="A161" s="68"/>
      <c r="B161" s="1241"/>
      <c r="C161" s="72">
        <v>144</v>
      </c>
      <c r="D161" s="73" t="s">
        <v>270</v>
      </c>
      <c r="E161" s="69"/>
      <c r="F161" s="68"/>
      <c r="G161" s="68"/>
      <c r="H161" s="68"/>
      <c r="I161" s="68"/>
      <c r="J161" s="68"/>
      <c r="K161" s="68"/>
      <c r="L161" s="68"/>
      <c r="M161" s="68"/>
      <c r="N161" s="68"/>
      <c r="O161" s="68"/>
      <c r="P161" s="68"/>
      <c r="Q161" s="68"/>
      <c r="R161" s="68"/>
      <c r="S161" s="68"/>
      <c r="T161" s="68"/>
      <c r="U161" s="68"/>
      <c r="V161" s="68"/>
      <c r="W161" s="68"/>
      <c r="X161" s="68"/>
      <c r="Y161" s="68"/>
      <c r="Z161" s="68"/>
    </row>
    <row r="162" spans="1:26" ht="15.75" customHeight="1" x14ac:dyDescent="0.25">
      <c r="A162" s="68"/>
      <c r="B162" s="1241"/>
      <c r="C162" s="72">
        <v>145</v>
      </c>
      <c r="D162" s="73" t="s">
        <v>271</v>
      </c>
      <c r="E162" s="69"/>
      <c r="F162" s="68"/>
      <c r="G162" s="68"/>
      <c r="H162" s="68"/>
      <c r="I162" s="68"/>
      <c r="J162" s="68"/>
      <c r="K162" s="68"/>
      <c r="L162" s="68"/>
      <c r="M162" s="68"/>
      <c r="N162" s="68"/>
      <c r="O162" s="68"/>
      <c r="P162" s="68"/>
      <c r="Q162" s="68"/>
      <c r="R162" s="68"/>
      <c r="S162" s="68"/>
      <c r="T162" s="68"/>
      <c r="U162" s="68"/>
      <c r="V162" s="68"/>
      <c r="W162" s="68"/>
      <c r="X162" s="68"/>
      <c r="Y162" s="68"/>
      <c r="Z162" s="68"/>
    </row>
    <row r="163" spans="1:26" ht="15.75" customHeight="1" x14ac:dyDescent="0.25">
      <c r="A163" s="68"/>
      <c r="B163" s="1241"/>
      <c r="C163" s="70">
        <v>146</v>
      </c>
      <c r="D163" s="71" t="s">
        <v>272</v>
      </c>
      <c r="E163" s="69"/>
      <c r="F163" s="68"/>
      <c r="G163" s="68"/>
      <c r="H163" s="68"/>
      <c r="I163" s="68"/>
      <c r="J163" s="68"/>
      <c r="K163" s="68"/>
      <c r="L163" s="68"/>
      <c r="M163" s="68"/>
      <c r="N163" s="68"/>
      <c r="O163" s="68"/>
      <c r="P163" s="68"/>
      <c r="Q163" s="68"/>
      <c r="R163" s="68"/>
      <c r="S163" s="68"/>
      <c r="T163" s="68"/>
      <c r="U163" s="68"/>
      <c r="V163" s="68"/>
      <c r="W163" s="68"/>
      <c r="X163" s="68"/>
      <c r="Y163" s="68"/>
      <c r="Z163" s="68"/>
    </row>
    <row r="164" spans="1:26" ht="15.75" customHeight="1" x14ac:dyDescent="0.25">
      <c r="A164" s="68"/>
      <c r="B164" s="1241"/>
      <c r="C164" s="70">
        <v>147</v>
      </c>
      <c r="D164" s="71" t="s">
        <v>273</v>
      </c>
      <c r="E164" s="69"/>
      <c r="F164" s="68"/>
      <c r="G164" s="68"/>
      <c r="H164" s="68"/>
      <c r="I164" s="68"/>
      <c r="J164" s="68"/>
      <c r="K164" s="68"/>
      <c r="L164" s="68"/>
      <c r="M164" s="68"/>
      <c r="N164" s="68"/>
      <c r="O164" s="68"/>
      <c r="P164" s="68"/>
      <c r="Q164" s="68"/>
      <c r="R164" s="68"/>
      <c r="S164" s="68"/>
      <c r="T164" s="68"/>
      <c r="U164" s="68"/>
      <c r="V164" s="68"/>
      <c r="W164" s="68"/>
      <c r="X164" s="68"/>
      <c r="Y164" s="68"/>
      <c r="Z164" s="68"/>
    </row>
    <row r="165" spans="1:26" ht="15.75" customHeight="1" x14ac:dyDescent="0.25">
      <c r="A165" s="68"/>
      <c r="B165" s="1241"/>
      <c r="C165" s="72">
        <v>148</v>
      </c>
      <c r="D165" s="73" t="s">
        <v>274</v>
      </c>
      <c r="E165" s="69"/>
      <c r="F165" s="68"/>
      <c r="G165" s="68"/>
      <c r="H165" s="68"/>
      <c r="I165" s="68"/>
      <c r="J165" s="68"/>
      <c r="K165" s="68"/>
      <c r="L165" s="68"/>
      <c r="M165" s="68"/>
      <c r="N165" s="68"/>
      <c r="O165" s="68"/>
      <c r="P165" s="68"/>
      <c r="Q165" s="68"/>
      <c r="R165" s="68"/>
      <c r="S165" s="68"/>
      <c r="T165" s="68"/>
      <c r="U165" s="68"/>
      <c r="V165" s="68"/>
      <c r="W165" s="68"/>
      <c r="X165" s="68"/>
      <c r="Y165" s="68"/>
      <c r="Z165" s="68"/>
    </row>
    <row r="166" spans="1:26" ht="15.75" customHeight="1" x14ac:dyDescent="0.25">
      <c r="A166" s="68"/>
      <c r="B166" s="1241"/>
      <c r="C166" s="70">
        <v>149</v>
      </c>
      <c r="D166" s="71" t="s">
        <v>275</v>
      </c>
      <c r="E166" s="69"/>
      <c r="F166" s="68"/>
      <c r="G166" s="68"/>
      <c r="H166" s="68"/>
      <c r="I166" s="68"/>
      <c r="J166" s="68"/>
      <c r="K166" s="68"/>
      <c r="L166" s="68"/>
      <c r="M166" s="68"/>
      <c r="N166" s="68"/>
      <c r="O166" s="68"/>
      <c r="P166" s="68"/>
      <c r="Q166" s="68"/>
      <c r="R166" s="68"/>
      <c r="S166" s="68"/>
      <c r="T166" s="68"/>
      <c r="U166" s="68"/>
      <c r="V166" s="68"/>
      <c r="W166" s="68"/>
      <c r="X166" s="68"/>
      <c r="Y166" s="68"/>
      <c r="Z166" s="68"/>
    </row>
    <row r="167" spans="1:26" ht="15.75" customHeight="1" x14ac:dyDescent="0.25">
      <c r="A167" s="68"/>
      <c r="B167" s="1242"/>
      <c r="C167" s="70">
        <v>150</v>
      </c>
      <c r="D167" s="71" t="s">
        <v>276</v>
      </c>
      <c r="E167" s="69"/>
      <c r="F167" s="68"/>
      <c r="G167" s="68"/>
      <c r="H167" s="68"/>
      <c r="I167" s="68"/>
      <c r="J167" s="68"/>
      <c r="K167" s="68"/>
      <c r="L167" s="68"/>
      <c r="M167" s="68"/>
      <c r="N167" s="68"/>
      <c r="O167" s="68"/>
      <c r="P167" s="68"/>
      <c r="Q167" s="68"/>
      <c r="R167" s="68"/>
      <c r="S167" s="68"/>
      <c r="T167" s="68"/>
      <c r="U167" s="68"/>
      <c r="V167" s="68"/>
      <c r="W167" s="68"/>
      <c r="X167" s="68"/>
      <c r="Y167" s="68"/>
      <c r="Z167" s="68"/>
    </row>
    <row r="168" spans="1:26" ht="15.75" customHeight="1" x14ac:dyDescent="0.25">
      <c r="A168" s="68"/>
      <c r="B168" s="1240">
        <v>17</v>
      </c>
      <c r="C168" s="1238" t="s">
        <v>277</v>
      </c>
      <c r="D168" s="1239"/>
      <c r="E168" s="69"/>
      <c r="F168" s="68"/>
      <c r="G168" s="68"/>
      <c r="H168" s="68"/>
      <c r="I168" s="68"/>
      <c r="J168" s="68"/>
      <c r="K168" s="68"/>
      <c r="L168" s="68"/>
      <c r="M168" s="68"/>
      <c r="N168" s="68"/>
      <c r="O168" s="68"/>
      <c r="P168" s="68"/>
      <c r="Q168" s="68"/>
      <c r="R168" s="68"/>
      <c r="S168" s="68"/>
      <c r="T168" s="68"/>
      <c r="U168" s="68"/>
      <c r="V168" s="68"/>
      <c r="W168" s="68"/>
      <c r="X168" s="68"/>
      <c r="Y168" s="68"/>
      <c r="Z168" s="68"/>
    </row>
    <row r="169" spans="1:26" ht="15.75" customHeight="1" x14ac:dyDescent="0.25">
      <c r="A169" s="68"/>
      <c r="B169" s="1241"/>
      <c r="C169" s="70">
        <v>151</v>
      </c>
      <c r="D169" s="71" t="s">
        <v>278</v>
      </c>
      <c r="E169" s="69"/>
      <c r="F169" s="68"/>
      <c r="G169" s="68"/>
      <c r="H169" s="68"/>
      <c r="I169" s="68"/>
      <c r="J169" s="68"/>
      <c r="K169" s="68"/>
      <c r="L169" s="68"/>
      <c r="M169" s="68"/>
      <c r="N169" s="68"/>
      <c r="O169" s="68"/>
      <c r="P169" s="68"/>
      <c r="Q169" s="68"/>
      <c r="R169" s="68"/>
      <c r="S169" s="68"/>
      <c r="T169" s="68"/>
      <c r="U169" s="68"/>
      <c r="V169" s="68"/>
      <c r="W169" s="68"/>
      <c r="X169" s="68"/>
      <c r="Y169" s="68"/>
      <c r="Z169" s="68"/>
    </row>
    <row r="170" spans="1:26" ht="15.75" customHeight="1" x14ac:dyDescent="0.25">
      <c r="A170" s="68"/>
      <c r="B170" s="1241"/>
      <c r="C170" s="70">
        <v>152</v>
      </c>
      <c r="D170" s="71" t="s">
        <v>279</v>
      </c>
      <c r="E170" s="69"/>
      <c r="F170" s="68"/>
      <c r="G170" s="68"/>
      <c r="H170" s="68"/>
      <c r="I170" s="68"/>
      <c r="J170" s="68"/>
      <c r="K170" s="68"/>
      <c r="L170" s="68"/>
      <c r="M170" s="68"/>
      <c r="N170" s="68"/>
      <c r="O170" s="68"/>
      <c r="P170" s="68"/>
      <c r="Q170" s="68"/>
      <c r="R170" s="68"/>
      <c r="S170" s="68"/>
      <c r="T170" s="68"/>
      <c r="U170" s="68"/>
      <c r="V170" s="68"/>
      <c r="W170" s="68"/>
      <c r="X170" s="68"/>
      <c r="Y170" s="68"/>
      <c r="Z170" s="68"/>
    </row>
    <row r="171" spans="1:26" ht="15.75" customHeight="1" x14ac:dyDescent="0.25">
      <c r="A171" s="68"/>
      <c r="B171" s="1241"/>
      <c r="C171" s="70">
        <v>153</v>
      </c>
      <c r="D171" s="71" t="s">
        <v>280</v>
      </c>
      <c r="E171" s="69"/>
      <c r="F171" s="68"/>
      <c r="G171" s="68"/>
      <c r="H171" s="68"/>
      <c r="I171" s="68"/>
      <c r="J171" s="68"/>
      <c r="K171" s="68"/>
      <c r="L171" s="68"/>
      <c r="M171" s="68"/>
      <c r="N171" s="68"/>
      <c r="O171" s="68"/>
      <c r="P171" s="68"/>
      <c r="Q171" s="68"/>
      <c r="R171" s="68"/>
      <c r="S171" s="68"/>
      <c r="T171" s="68"/>
      <c r="U171" s="68"/>
      <c r="V171" s="68"/>
      <c r="W171" s="68"/>
      <c r="X171" s="68"/>
      <c r="Y171" s="68"/>
      <c r="Z171" s="68"/>
    </row>
    <row r="172" spans="1:26" ht="15.75" customHeight="1" x14ac:dyDescent="0.25">
      <c r="A172" s="68"/>
      <c r="B172" s="1241"/>
      <c r="C172" s="70">
        <v>154</v>
      </c>
      <c r="D172" s="71" t="s">
        <v>281</v>
      </c>
      <c r="E172" s="69"/>
      <c r="F172" s="68"/>
      <c r="G172" s="68"/>
      <c r="H172" s="68"/>
      <c r="I172" s="68"/>
      <c r="J172" s="68"/>
      <c r="K172" s="68"/>
      <c r="L172" s="68"/>
      <c r="M172" s="68"/>
      <c r="N172" s="68"/>
      <c r="O172" s="68"/>
      <c r="P172" s="68"/>
      <c r="Q172" s="68"/>
      <c r="R172" s="68"/>
      <c r="S172" s="68"/>
      <c r="T172" s="68"/>
      <c r="U172" s="68"/>
      <c r="V172" s="68"/>
      <c r="W172" s="68"/>
      <c r="X172" s="68"/>
      <c r="Y172" s="68"/>
      <c r="Z172" s="68"/>
    </row>
    <row r="173" spans="1:26" ht="15.75" customHeight="1" x14ac:dyDescent="0.25">
      <c r="A173" s="68"/>
      <c r="B173" s="1241"/>
      <c r="C173" s="70">
        <v>155</v>
      </c>
      <c r="D173" s="71" t="s">
        <v>282</v>
      </c>
      <c r="E173" s="69"/>
      <c r="F173" s="68"/>
      <c r="G173" s="68"/>
      <c r="H173" s="68"/>
      <c r="I173" s="68"/>
      <c r="J173" s="68"/>
      <c r="K173" s="68"/>
      <c r="L173" s="68"/>
      <c r="M173" s="68"/>
      <c r="N173" s="68"/>
      <c r="O173" s="68"/>
      <c r="P173" s="68"/>
      <c r="Q173" s="68"/>
      <c r="R173" s="68"/>
      <c r="S173" s="68"/>
      <c r="T173" s="68"/>
      <c r="U173" s="68"/>
      <c r="V173" s="68"/>
      <c r="W173" s="68"/>
      <c r="X173" s="68"/>
      <c r="Y173" s="68"/>
      <c r="Z173" s="68"/>
    </row>
    <row r="174" spans="1:26" ht="15.75" customHeight="1" x14ac:dyDescent="0.25">
      <c r="A174" s="68"/>
      <c r="B174" s="1241"/>
      <c r="C174" s="70">
        <v>156</v>
      </c>
      <c r="D174" s="71" t="s">
        <v>283</v>
      </c>
      <c r="E174" s="69"/>
      <c r="F174" s="68"/>
      <c r="G174" s="68"/>
      <c r="H174" s="68"/>
      <c r="I174" s="68"/>
      <c r="J174" s="68"/>
      <c r="K174" s="68"/>
      <c r="L174" s="68"/>
      <c r="M174" s="68"/>
      <c r="N174" s="68"/>
      <c r="O174" s="68"/>
      <c r="P174" s="68"/>
      <c r="Q174" s="68"/>
      <c r="R174" s="68"/>
      <c r="S174" s="68"/>
      <c r="T174" s="68"/>
      <c r="U174" s="68"/>
      <c r="V174" s="68"/>
      <c r="W174" s="68"/>
      <c r="X174" s="68"/>
      <c r="Y174" s="68"/>
      <c r="Z174" s="68"/>
    </row>
    <row r="175" spans="1:26" ht="15.75" customHeight="1" x14ac:dyDescent="0.25">
      <c r="A175" s="68"/>
      <c r="B175" s="1241"/>
      <c r="C175" s="70">
        <v>157</v>
      </c>
      <c r="D175" s="71" t="s">
        <v>284</v>
      </c>
      <c r="E175" s="69"/>
      <c r="F175" s="68"/>
      <c r="G175" s="68"/>
      <c r="H175" s="68"/>
      <c r="I175" s="68"/>
      <c r="J175" s="68"/>
      <c r="K175" s="68"/>
      <c r="L175" s="68"/>
      <c r="M175" s="68"/>
      <c r="N175" s="68"/>
      <c r="O175" s="68"/>
      <c r="P175" s="68"/>
      <c r="Q175" s="68"/>
      <c r="R175" s="68"/>
      <c r="S175" s="68"/>
      <c r="T175" s="68"/>
      <c r="U175" s="68"/>
      <c r="V175" s="68"/>
      <c r="W175" s="68"/>
      <c r="X175" s="68"/>
      <c r="Y175" s="68"/>
      <c r="Z175" s="68"/>
    </row>
    <row r="176" spans="1:26" ht="15.75" customHeight="1" x14ac:dyDescent="0.25">
      <c r="A176" s="68"/>
      <c r="B176" s="1241"/>
      <c r="C176" s="70">
        <v>158</v>
      </c>
      <c r="D176" s="71" t="s">
        <v>285</v>
      </c>
      <c r="E176" s="69"/>
      <c r="F176" s="68"/>
      <c r="G176" s="68"/>
      <c r="H176" s="68"/>
      <c r="I176" s="68"/>
      <c r="J176" s="68"/>
      <c r="K176" s="68"/>
      <c r="L176" s="68"/>
      <c r="M176" s="68"/>
      <c r="N176" s="68"/>
      <c r="O176" s="68"/>
      <c r="P176" s="68"/>
      <c r="Q176" s="68"/>
      <c r="R176" s="68"/>
      <c r="S176" s="68"/>
      <c r="T176" s="68"/>
      <c r="U176" s="68"/>
      <c r="V176" s="68"/>
      <c r="W176" s="68"/>
      <c r="X176" s="68"/>
      <c r="Y176" s="68"/>
      <c r="Z176" s="68"/>
    </row>
    <row r="177" spans="1:26" ht="15.75" customHeight="1" x14ac:dyDescent="0.25">
      <c r="A177" s="68"/>
      <c r="B177" s="1241"/>
      <c r="C177" s="70">
        <v>159</v>
      </c>
      <c r="D177" s="71" t="s">
        <v>286</v>
      </c>
      <c r="E177" s="69"/>
      <c r="F177" s="68"/>
      <c r="G177" s="68"/>
      <c r="H177" s="68"/>
      <c r="I177" s="68"/>
      <c r="J177" s="68"/>
      <c r="K177" s="68"/>
      <c r="L177" s="68"/>
      <c r="M177" s="68"/>
      <c r="N177" s="68"/>
      <c r="O177" s="68"/>
      <c r="P177" s="68"/>
      <c r="Q177" s="68"/>
      <c r="R177" s="68"/>
      <c r="S177" s="68"/>
      <c r="T177" s="68"/>
      <c r="U177" s="68"/>
      <c r="V177" s="68"/>
      <c r="W177" s="68"/>
      <c r="X177" s="68"/>
      <c r="Y177" s="68"/>
      <c r="Z177" s="68"/>
    </row>
    <row r="178" spans="1:26" ht="15.75" customHeight="1" x14ac:dyDescent="0.25">
      <c r="A178" s="68"/>
      <c r="B178" s="1241"/>
      <c r="C178" s="70">
        <v>160</v>
      </c>
      <c r="D178" s="71" t="s">
        <v>287</v>
      </c>
      <c r="E178" s="69"/>
      <c r="F178" s="68"/>
      <c r="G178" s="68"/>
      <c r="H178" s="68"/>
      <c r="I178" s="68"/>
      <c r="J178" s="68"/>
      <c r="K178" s="68"/>
      <c r="L178" s="68"/>
      <c r="M178" s="68"/>
      <c r="N178" s="68"/>
      <c r="O178" s="68"/>
      <c r="P178" s="68"/>
      <c r="Q178" s="68"/>
      <c r="R178" s="68"/>
      <c r="S178" s="68"/>
      <c r="T178" s="68"/>
      <c r="U178" s="68"/>
      <c r="V178" s="68"/>
      <c r="W178" s="68"/>
      <c r="X178" s="68"/>
      <c r="Y178" s="68"/>
      <c r="Z178" s="68"/>
    </row>
    <row r="179" spans="1:26" ht="15.75" customHeight="1" x14ac:dyDescent="0.25">
      <c r="A179" s="68"/>
      <c r="B179" s="1241"/>
      <c r="C179" s="70">
        <v>161</v>
      </c>
      <c r="D179" s="71" t="s">
        <v>288</v>
      </c>
      <c r="E179" s="69"/>
      <c r="F179" s="68"/>
      <c r="G179" s="68"/>
      <c r="H179" s="68"/>
      <c r="I179" s="68"/>
      <c r="J179" s="68"/>
      <c r="K179" s="68"/>
      <c r="L179" s="68"/>
      <c r="M179" s="68"/>
      <c r="N179" s="68"/>
      <c r="O179" s="68"/>
      <c r="P179" s="68"/>
      <c r="Q179" s="68"/>
      <c r="R179" s="68"/>
      <c r="S179" s="68"/>
      <c r="T179" s="68"/>
      <c r="U179" s="68"/>
      <c r="V179" s="68"/>
      <c r="W179" s="68"/>
      <c r="X179" s="68"/>
      <c r="Y179" s="68"/>
      <c r="Z179" s="68"/>
    </row>
    <row r="180" spans="1:26" ht="15.75" customHeight="1" x14ac:dyDescent="0.25">
      <c r="A180" s="68"/>
      <c r="B180" s="1241"/>
      <c r="C180" s="70">
        <v>162</v>
      </c>
      <c r="D180" s="71" t="s">
        <v>289</v>
      </c>
      <c r="E180" s="69"/>
      <c r="F180" s="68"/>
      <c r="G180" s="68"/>
      <c r="H180" s="68"/>
      <c r="I180" s="68"/>
      <c r="J180" s="68"/>
      <c r="K180" s="68"/>
      <c r="L180" s="68"/>
      <c r="M180" s="68"/>
      <c r="N180" s="68"/>
      <c r="O180" s="68"/>
      <c r="P180" s="68"/>
      <c r="Q180" s="68"/>
      <c r="R180" s="68"/>
      <c r="S180" s="68"/>
      <c r="T180" s="68"/>
      <c r="U180" s="68"/>
      <c r="V180" s="68"/>
      <c r="W180" s="68"/>
      <c r="X180" s="68"/>
      <c r="Y180" s="68"/>
      <c r="Z180" s="68"/>
    </row>
    <row r="181" spans="1:26" ht="15.75" customHeight="1" x14ac:dyDescent="0.25">
      <c r="A181" s="68"/>
      <c r="B181" s="1241"/>
      <c r="C181" s="70">
        <v>163</v>
      </c>
      <c r="D181" s="71" t="s">
        <v>290</v>
      </c>
      <c r="E181" s="69"/>
      <c r="F181" s="68"/>
      <c r="G181" s="68"/>
      <c r="H181" s="68"/>
      <c r="I181" s="68"/>
      <c r="J181" s="68"/>
      <c r="K181" s="68"/>
      <c r="L181" s="68"/>
      <c r="M181" s="68"/>
      <c r="N181" s="68"/>
      <c r="O181" s="68"/>
      <c r="P181" s="68"/>
      <c r="Q181" s="68"/>
      <c r="R181" s="68"/>
      <c r="S181" s="68"/>
      <c r="T181" s="68"/>
      <c r="U181" s="68"/>
      <c r="V181" s="68"/>
      <c r="W181" s="68"/>
      <c r="X181" s="68"/>
      <c r="Y181" s="68"/>
      <c r="Z181" s="68"/>
    </row>
    <row r="182" spans="1:26" ht="15.75" customHeight="1" x14ac:dyDescent="0.25">
      <c r="A182" s="68"/>
      <c r="B182" s="1241"/>
      <c r="C182" s="70">
        <v>164</v>
      </c>
      <c r="D182" s="71" t="s">
        <v>291</v>
      </c>
      <c r="E182" s="69"/>
      <c r="F182" s="68"/>
      <c r="G182" s="68"/>
      <c r="H182" s="68"/>
      <c r="I182" s="68"/>
      <c r="J182" s="68"/>
      <c r="K182" s="68"/>
      <c r="L182" s="68"/>
      <c r="M182" s="68"/>
      <c r="N182" s="68"/>
      <c r="O182" s="68"/>
      <c r="P182" s="68"/>
      <c r="Q182" s="68"/>
      <c r="R182" s="68"/>
      <c r="S182" s="68"/>
      <c r="T182" s="68"/>
      <c r="U182" s="68"/>
      <c r="V182" s="68"/>
      <c r="W182" s="68"/>
      <c r="X182" s="68"/>
      <c r="Y182" s="68"/>
      <c r="Z182" s="68"/>
    </row>
    <row r="183" spans="1:26" ht="15.75" customHeight="1" x14ac:dyDescent="0.25">
      <c r="A183" s="68"/>
      <c r="B183" s="1241"/>
      <c r="C183" s="70">
        <v>165</v>
      </c>
      <c r="D183" s="71" t="s">
        <v>292</v>
      </c>
      <c r="E183" s="69"/>
      <c r="F183" s="68"/>
      <c r="G183" s="68"/>
      <c r="H183" s="68"/>
      <c r="I183" s="68"/>
      <c r="J183" s="68"/>
      <c r="K183" s="68"/>
      <c r="L183" s="68"/>
      <c r="M183" s="68"/>
      <c r="N183" s="68"/>
      <c r="O183" s="68"/>
      <c r="P183" s="68"/>
      <c r="Q183" s="68"/>
      <c r="R183" s="68"/>
      <c r="S183" s="68"/>
      <c r="T183" s="68"/>
      <c r="U183" s="68"/>
      <c r="V183" s="68"/>
      <c r="W183" s="68"/>
      <c r="X183" s="68"/>
      <c r="Y183" s="68"/>
      <c r="Z183" s="68"/>
    </row>
    <row r="184" spans="1:26" ht="15.75" customHeight="1" x14ac:dyDescent="0.25">
      <c r="A184" s="68"/>
      <c r="B184" s="1241"/>
      <c r="C184" s="70">
        <v>166</v>
      </c>
      <c r="D184" s="71" t="s">
        <v>293</v>
      </c>
      <c r="E184" s="69"/>
      <c r="F184" s="68"/>
      <c r="G184" s="68"/>
      <c r="H184" s="68"/>
      <c r="I184" s="68"/>
      <c r="J184" s="68"/>
      <c r="K184" s="68"/>
      <c r="L184" s="68"/>
      <c r="M184" s="68"/>
      <c r="N184" s="68"/>
      <c r="O184" s="68"/>
      <c r="P184" s="68"/>
      <c r="Q184" s="68"/>
      <c r="R184" s="68"/>
      <c r="S184" s="68"/>
      <c r="T184" s="68"/>
      <c r="U184" s="68"/>
      <c r="V184" s="68"/>
      <c r="W184" s="68"/>
      <c r="X184" s="68"/>
      <c r="Y184" s="68"/>
      <c r="Z184" s="68"/>
    </row>
    <row r="185" spans="1:26" ht="15.75" customHeight="1" x14ac:dyDescent="0.25">
      <c r="A185" s="68"/>
      <c r="B185" s="1241"/>
      <c r="C185" s="70">
        <v>167</v>
      </c>
      <c r="D185" s="71" t="s">
        <v>294</v>
      </c>
      <c r="E185" s="69"/>
      <c r="F185" s="68"/>
      <c r="G185" s="68"/>
      <c r="H185" s="68"/>
      <c r="I185" s="68"/>
      <c r="J185" s="68"/>
      <c r="K185" s="68"/>
      <c r="L185" s="68"/>
      <c r="M185" s="68"/>
      <c r="N185" s="68"/>
      <c r="O185" s="68"/>
      <c r="P185" s="68"/>
      <c r="Q185" s="68"/>
      <c r="R185" s="68"/>
      <c r="S185" s="68"/>
      <c r="T185" s="68"/>
      <c r="U185" s="68"/>
      <c r="V185" s="68"/>
      <c r="W185" s="68"/>
      <c r="X185" s="68"/>
      <c r="Y185" s="68"/>
      <c r="Z185" s="68"/>
    </row>
    <row r="186" spans="1:26" ht="15.75" customHeight="1" x14ac:dyDescent="0.25">
      <c r="A186" s="68"/>
      <c r="B186" s="1241"/>
      <c r="C186" s="70">
        <v>168</v>
      </c>
      <c r="D186" s="71" t="s">
        <v>295</v>
      </c>
      <c r="E186" s="69"/>
      <c r="F186" s="68"/>
      <c r="G186" s="68"/>
      <c r="H186" s="68"/>
      <c r="I186" s="68"/>
      <c r="J186" s="68"/>
      <c r="K186" s="68"/>
      <c r="L186" s="68"/>
      <c r="M186" s="68"/>
      <c r="N186" s="68"/>
      <c r="O186" s="68"/>
      <c r="P186" s="68"/>
      <c r="Q186" s="68"/>
      <c r="R186" s="68"/>
      <c r="S186" s="68"/>
      <c r="T186" s="68"/>
      <c r="U186" s="68"/>
      <c r="V186" s="68"/>
      <c r="W186" s="68"/>
      <c r="X186" s="68"/>
      <c r="Y186" s="68"/>
      <c r="Z186" s="68"/>
    </row>
    <row r="187" spans="1:26" ht="15.75" customHeight="1" x14ac:dyDescent="0.25">
      <c r="A187" s="68"/>
      <c r="B187" s="1242"/>
      <c r="C187" s="70">
        <v>169</v>
      </c>
      <c r="D187" s="71" t="s">
        <v>296</v>
      </c>
      <c r="E187" s="69"/>
      <c r="F187" s="68"/>
      <c r="G187" s="68"/>
      <c r="H187" s="68"/>
      <c r="I187" s="68"/>
      <c r="J187" s="68"/>
      <c r="K187" s="68"/>
      <c r="L187" s="68"/>
      <c r="M187" s="68"/>
      <c r="N187" s="68"/>
      <c r="O187" s="68"/>
      <c r="P187" s="68"/>
      <c r="Q187" s="68"/>
      <c r="R187" s="68"/>
      <c r="S187" s="68"/>
      <c r="T187" s="68"/>
      <c r="U187" s="68"/>
      <c r="V187" s="68"/>
      <c r="W187" s="68"/>
      <c r="X187" s="68"/>
      <c r="Y187" s="68"/>
      <c r="Z187" s="68"/>
    </row>
    <row r="188" spans="1:26" ht="15.75" customHeight="1" x14ac:dyDescent="0.25">
      <c r="A188" s="68"/>
      <c r="B188" s="68"/>
      <c r="C188" s="75"/>
      <c r="D188" s="76"/>
      <c r="E188" s="69"/>
      <c r="F188" s="68"/>
      <c r="G188" s="68"/>
      <c r="H188" s="68"/>
      <c r="I188" s="68"/>
      <c r="J188" s="68"/>
      <c r="K188" s="68"/>
      <c r="L188" s="68"/>
      <c r="M188" s="68"/>
      <c r="N188" s="68"/>
      <c r="O188" s="68"/>
      <c r="P188" s="68"/>
      <c r="Q188" s="68"/>
      <c r="R188" s="68"/>
      <c r="S188" s="68"/>
      <c r="T188" s="68"/>
      <c r="U188" s="68"/>
      <c r="V188" s="68"/>
      <c r="W188" s="68"/>
      <c r="X188" s="68"/>
      <c r="Y188" s="68"/>
      <c r="Z188" s="68"/>
    </row>
    <row r="189" spans="1:26" ht="15.75" customHeight="1" x14ac:dyDescent="0.25">
      <c r="A189" s="68"/>
      <c r="B189" s="68"/>
      <c r="C189" s="75"/>
      <c r="D189" s="76"/>
      <c r="E189" s="69"/>
      <c r="F189" s="68"/>
      <c r="G189" s="68"/>
      <c r="H189" s="68"/>
      <c r="I189" s="68"/>
      <c r="J189" s="68"/>
      <c r="K189" s="68"/>
      <c r="L189" s="68"/>
      <c r="M189" s="68"/>
      <c r="N189" s="68"/>
      <c r="O189" s="68"/>
      <c r="P189" s="68"/>
      <c r="Q189" s="68"/>
      <c r="R189" s="68"/>
      <c r="S189" s="68"/>
      <c r="T189" s="68"/>
      <c r="U189" s="68"/>
      <c r="V189" s="68"/>
      <c r="W189" s="68"/>
      <c r="X189" s="68"/>
      <c r="Y189" s="68"/>
      <c r="Z189" s="68"/>
    </row>
    <row r="190" spans="1:26" ht="15.75" customHeight="1" x14ac:dyDescent="0.25">
      <c r="A190" s="68"/>
      <c r="B190" s="68"/>
      <c r="C190" s="75"/>
      <c r="D190" s="76"/>
      <c r="E190" s="69"/>
      <c r="F190" s="68"/>
      <c r="G190" s="68"/>
      <c r="H190" s="68"/>
      <c r="I190" s="68"/>
      <c r="J190" s="68"/>
      <c r="K190" s="68"/>
      <c r="L190" s="68"/>
      <c r="M190" s="68"/>
      <c r="N190" s="68"/>
      <c r="O190" s="68"/>
      <c r="P190" s="68"/>
      <c r="Q190" s="68"/>
      <c r="R190" s="68"/>
      <c r="S190" s="68"/>
      <c r="T190" s="68"/>
      <c r="U190" s="68"/>
      <c r="V190" s="68"/>
      <c r="W190" s="68"/>
      <c r="X190" s="68"/>
      <c r="Y190" s="68"/>
      <c r="Z190" s="68"/>
    </row>
    <row r="191" spans="1:26" ht="15.75" customHeight="1" x14ac:dyDescent="0.25">
      <c r="A191" s="68"/>
      <c r="B191" s="68"/>
      <c r="C191" s="75"/>
      <c r="D191" s="76"/>
      <c r="E191" s="69"/>
      <c r="F191" s="68"/>
      <c r="G191" s="68"/>
      <c r="H191" s="68"/>
      <c r="I191" s="68"/>
      <c r="J191" s="68"/>
      <c r="K191" s="68"/>
      <c r="L191" s="68"/>
      <c r="M191" s="68"/>
      <c r="N191" s="68"/>
      <c r="O191" s="68"/>
      <c r="P191" s="68"/>
      <c r="Q191" s="68"/>
      <c r="R191" s="68"/>
      <c r="S191" s="68"/>
      <c r="T191" s="68"/>
      <c r="U191" s="68"/>
      <c r="V191" s="68"/>
      <c r="W191" s="68"/>
      <c r="X191" s="68"/>
      <c r="Y191" s="68"/>
      <c r="Z191" s="68"/>
    </row>
    <row r="192" spans="1:26" ht="15.75" customHeight="1" x14ac:dyDescent="0.25">
      <c r="A192" s="68"/>
      <c r="B192" s="68"/>
      <c r="C192" s="75"/>
      <c r="D192" s="76"/>
      <c r="E192" s="69"/>
      <c r="F192" s="68"/>
      <c r="G192" s="68"/>
      <c r="H192" s="68"/>
      <c r="I192" s="68"/>
      <c r="J192" s="68"/>
      <c r="K192" s="68"/>
      <c r="L192" s="68"/>
      <c r="M192" s="68"/>
      <c r="N192" s="68"/>
      <c r="O192" s="68"/>
      <c r="P192" s="68"/>
      <c r="Q192" s="68"/>
      <c r="R192" s="68"/>
      <c r="S192" s="68"/>
      <c r="T192" s="68"/>
      <c r="U192" s="68"/>
      <c r="V192" s="68"/>
      <c r="W192" s="68"/>
      <c r="X192" s="68"/>
      <c r="Y192" s="68"/>
      <c r="Z192" s="68"/>
    </row>
    <row r="193" spans="1:26" ht="15.75" customHeight="1" x14ac:dyDescent="0.25">
      <c r="A193" s="68"/>
      <c r="B193" s="68"/>
      <c r="C193" s="75"/>
      <c r="D193" s="76"/>
      <c r="E193" s="69"/>
      <c r="F193" s="68"/>
      <c r="G193" s="68"/>
      <c r="H193" s="68"/>
      <c r="I193" s="68"/>
      <c r="J193" s="68"/>
      <c r="K193" s="68"/>
      <c r="L193" s="68"/>
      <c r="M193" s="68"/>
      <c r="N193" s="68"/>
      <c r="O193" s="68"/>
      <c r="P193" s="68"/>
      <c r="Q193" s="68"/>
      <c r="R193" s="68"/>
      <c r="S193" s="68"/>
      <c r="T193" s="68"/>
      <c r="U193" s="68"/>
      <c r="V193" s="68"/>
      <c r="W193" s="68"/>
      <c r="X193" s="68"/>
      <c r="Y193" s="68"/>
      <c r="Z193" s="68"/>
    </row>
    <row r="194" spans="1:26" ht="15.75" customHeight="1" x14ac:dyDescent="0.25">
      <c r="A194" s="68"/>
      <c r="B194" s="68"/>
      <c r="C194" s="75"/>
      <c r="D194" s="76"/>
      <c r="E194" s="69"/>
      <c r="F194" s="68"/>
      <c r="G194" s="68"/>
      <c r="H194" s="68"/>
      <c r="I194" s="68"/>
      <c r="J194" s="68"/>
      <c r="K194" s="68"/>
      <c r="L194" s="68"/>
      <c r="M194" s="68"/>
      <c r="N194" s="68"/>
      <c r="O194" s="68"/>
      <c r="P194" s="68"/>
      <c r="Q194" s="68"/>
      <c r="R194" s="68"/>
      <c r="S194" s="68"/>
      <c r="T194" s="68"/>
      <c r="U194" s="68"/>
      <c r="V194" s="68"/>
      <c r="W194" s="68"/>
      <c r="X194" s="68"/>
      <c r="Y194" s="68"/>
      <c r="Z194" s="68"/>
    </row>
    <row r="195" spans="1:26" ht="15.75" customHeight="1" x14ac:dyDescent="0.25">
      <c r="A195" s="68"/>
      <c r="B195" s="68"/>
      <c r="C195" s="75"/>
      <c r="D195" s="76"/>
      <c r="E195" s="69"/>
      <c r="F195" s="68"/>
      <c r="G195" s="68"/>
      <c r="H195" s="68"/>
      <c r="I195" s="68"/>
      <c r="J195" s="68"/>
      <c r="K195" s="68"/>
      <c r="L195" s="68"/>
      <c r="M195" s="68"/>
      <c r="N195" s="68"/>
      <c r="O195" s="68"/>
      <c r="P195" s="68"/>
      <c r="Q195" s="68"/>
      <c r="R195" s="68"/>
      <c r="S195" s="68"/>
      <c r="T195" s="68"/>
      <c r="U195" s="68"/>
      <c r="V195" s="68"/>
      <c r="W195" s="68"/>
      <c r="X195" s="68"/>
      <c r="Y195" s="68"/>
      <c r="Z195" s="68"/>
    </row>
    <row r="196" spans="1:26" ht="15.75" customHeight="1" x14ac:dyDescent="0.25">
      <c r="A196" s="68"/>
      <c r="B196" s="68"/>
      <c r="C196" s="75"/>
      <c r="D196" s="76"/>
      <c r="E196" s="69"/>
      <c r="F196" s="68"/>
      <c r="G196" s="68"/>
      <c r="H196" s="68"/>
      <c r="I196" s="68"/>
      <c r="J196" s="68"/>
      <c r="K196" s="68"/>
      <c r="L196" s="68"/>
      <c r="M196" s="68"/>
      <c r="N196" s="68"/>
      <c r="O196" s="68"/>
      <c r="P196" s="68"/>
      <c r="Q196" s="68"/>
      <c r="R196" s="68"/>
      <c r="S196" s="68"/>
      <c r="T196" s="68"/>
      <c r="U196" s="68"/>
      <c r="V196" s="68"/>
      <c r="W196" s="68"/>
      <c r="X196" s="68"/>
      <c r="Y196" s="68"/>
      <c r="Z196" s="68"/>
    </row>
    <row r="197" spans="1:26" ht="15.75" customHeight="1" x14ac:dyDescent="0.25">
      <c r="A197" s="68"/>
      <c r="B197" s="68"/>
      <c r="C197" s="75"/>
      <c r="D197" s="76"/>
      <c r="E197" s="69"/>
      <c r="F197" s="68"/>
      <c r="G197" s="68"/>
      <c r="H197" s="68"/>
      <c r="I197" s="68"/>
      <c r="J197" s="68"/>
      <c r="K197" s="68"/>
      <c r="L197" s="68"/>
      <c r="M197" s="68"/>
      <c r="N197" s="68"/>
      <c r="O197" s="68"/>
      <c r="P197" s="68"/>
      <c r="Q197" s="68"/>
      <c r="R197" s="68"/>
      <c r="S197" s="68"/>
      <c r="T197" s="68"/>
      <c r="U197" s="68"/>
      <c r="V197" s="68"/>
      <c r="W197" s="68"/>
      <c r="X197" s="68"/>
      <c r="Y197" s="68"/>
      <c r="Z197" s="68"/>
    </row>
    <row r="198" spans="1:26" ht="15.75" customHeight="1" x14ac:dyDescent="0.25">
      <c r="A198" s="68"/>
      <c r="B198" s="68"/>
      <c r="C198" s="75"/>
      <c r="D198" s="76"/>
      <c r="E198" s="69"/>
      <c r="F198" s="68"/>
      <c r="G198" s="68"/>
      <c r="H198" s="68"/>
      <c r="I198" s="68"/>
      <c r="J198" s="68"/>
      <c r="K198" s="68"/>
      <c r="L198" s="68"/>
      <c r="M198" s="68"/>
      <c r="N198" s="68"/>
      <c r="O198" s="68"/>
      <c r="P198" s="68"/>
      <c r="Q198" s="68"/>
      <c r="R198" s="68"/>
      <c r="S198" s="68"/>
      <c r="T198" s="68"/>
      <c r="U198" s="68"/>
      <c r="V198" s="68"/>
      <c r="W198" s="68"/>
      <c r="X198" s="68"/>
      <c r="Y198" s="68"/>
      <c r="Z198" s="68"/>
    </row>
    <row r="199" spans="1:26" ht="15.75" customHeight="1" x14ac:dyDescent="0.25">
      <c r="A199" s="68"/>
      <c r="B199" s="68"/>
      <c r="C199" s="75"/>
      <c r="D199" s="76"/>
      <c r="E199" s="69"/>
      <c r="F199" s="68"/>
      <c r="G199" s="68"/>
      <c r="H199" s="68"/>
      <c r="I199" s="68"/>
      <c r="J199" s="68"/>
      <c r="K199" s="68"/>
      <c r="L199" s="68"/>
      <c r="M199" s="68"/>
      <c r="N199" s="68"/>
      <c r="O199" s="68"/>
      <c r="P199" s="68"/>
      <c r="Q199" s="68"/>
      <c r="R199" s="68"/>
      <c r="S199" s="68"/>
      <c r="T199" s="68"/>
      <c r="U199" s="68"/>
      <c r="V199" s="68"/>
      <c r="W199" s="68"/>
      <c r="X199" s="68"/>
      <c r="Y199" s="68"/>
      <c r="Z199" s="68"/>
    </row>
    <row r="200" spans="1:26" ht="15.75" customHeight="1" x14ac:dyDescent="0.25">
      <c r="A200" s="68"/>
      <c r="B200" s="68"/>
      <c r="C200" s="75"/>
      <c r="D200" s="76"/>
      <c r="E200" s="69"/>
      <c r="F200" s="68"/>
      <c r="G200" s="68"/>
      <c r="H200" s="68"/>
      <c r="I200" s="68"/>
      <c r="J200" s="68"/>
      <c r="K200" s="68"/>
      <c r="L200" s="68"/>
      <c r="M200" s="68"/>
      <c r="N200" s="68"/>
      <c r="O200" s="68"/>
      <c r="P200" s="68"/>
      <c r="Q200" s="68"/>
      <c r="R200" s="68"/>
      <c r="S200" s="68"/>
      <c r="T200" s="68"/>
      <c r="U200" s="68"/>
      <c r="V200" s="68"/>
      <c r="W200" s="68"/>
      <c r="X200" s="68"/>
      <c r="Y200" s="68"/>
      <c r="Z200" s="68"/>
    </row>
    <row r="201" spans="1:26" ht="15.75" customHeight="1" x14ac:dyDescent="0.25">
      <c r="A201" s="68"/>
      <c r="B201" s="68"/>
      <c r="C201" s="75"/>
      <c r="D201" s="76"/>
      <c r="E201" s="69"/>
      <c r="F201" s="68"/>
      <c r="G201" s="68"/>
      <c r="H201" s="68"/>
      <c r="I201" s="68"/>
      <c r="J201" s="68"/>
      <c r="K201" s="68"/>
      <c r="L201" s="68"/>
      <c r="M201" s="68"/>
      <c r="N201" s="68"/>
      <c r="O201" s="68"/>
      <c r="P201" s="68"/>
      <c r="Q201" s="68"/>
      <c r="R201" s="68"/>
      <c r="S201" s="68"/>
      <c r="T201" s="68"/>
      <c r="U201" s="68"/>
      <c r="V201" s="68"/>
      <c r="W201" s="68"/>
      <c r="X201" s="68"/>
      <c r="Y201" s="68"/>
      <c r="Z201" s="68"/>
    </row>
    <row r="202" spans="1:26" ht="15.75" customHeight="1" x14ac:dyDescent="0.25">
      <c r="A202" s="68"/>
      <c r="B202" s="68"/>
      <c r="C202" s="75"/>
      <c r="D202" s="76"/>
      <c r="E202" s="69"/>
      <c r="F202" s="68"/>
      <c r="G202" s="68"/>
      <c r="H202" s="68"/>
      <c r="I202" s="68"/>
      <c r="J202" s="68"/>
      <c r="K202" s="68"/>
      <c r="L202" s="68"/>
      <c r="M202" s="68"/>
      <c r="N202" s="68"/>
      <c r="O202" s="68"/>
      <c r="P202" s="68"/>
      <c r="Q202" s="68"/>
      <c r="R202" s="68"/>
      <c r="S202" s="68"/>
      <c r="T202" s="68"/>
      <c r="U202" s="68"/>
      <c r="V202" s="68"/>
      <c r="W202" s="68"/>
      <c r="X202" s="68"/>
      <c r="Y202" s="68"/>
      <c r="Z202" s="68"/>
    </row>
    <row r="203" spans="1:26" ht="15.75" customHeight="1" x14ac:dyDescent="0.25">
      <c r="A203" s="68"/>
      <c r="B203" s="68"/>
      <c r="C203" s="75"/>
      <c r="D203" s="76"/>
      <c r="E203" s="69"/>
      <c r="F203" s="68"/>
      <c r="G203" s="68"/>
      <c r="H203" s="68"/>
      <c r="I203" s="68"/>
      <c r="J203" s="68"/>
      <c r="K203" s="68"/>
      <c r="L203" s="68"/>
      <c r="M203" s="68"/>
      <c r="N203" s="68"/>
      <c r="O203" s="68"/>
      <c r="P203" s="68"/>
      <c r="Q203" s="68"/>
      <c r="R203" s="68"/>
      <c r="S203" s="68"/>
      <c r="T203" s="68"/>
      <c r="U203" s="68"/>
      <c r="V203" s="68"/>
      <c r="W203" s="68"/>
      <c r="X203" s="68"/>
      <c r="Y203" s="68"/>
      <c r="Z203" s="68"/>
    </row>
    <row r="204" spans="1:26" ht="15.75" customHeight="1" x14ac:dyDescent="0.25">
      <c r="A204" s="68"/>
      <c r="B204" s="68"/>
      <c r="C204" s="75"/>
      <c r="D204" s="76"/>
      <c r="E204" s="69"/>
      <c r="F204" s="68"/>
      <c r="G204" s="68"/>
      <c r="H204" s="68"/>
      <c r="I204" s="68"/>
      <c r="J204" s="68"/>
      <c r="K204" s="68"/>
      <c r="L204" s="68"/>
      <c r="M204" s="68"/>
      <c r="N204" s="68"/>
      <c r="O204" s="68"/>
      <c r="P204" s="68"/>
      <c r="Q204" s="68"/>
      <c r="R204" s="68"/>
      <c r="S204" s="68"/>
      <c r="T204" s="68"/>
      <c r="U204" s="68"/>
      <c r="V204" s="68"/>
      <c r="W204" s="68"/>
      <c r="X204" s="68"/>
      <c r="Y204" s="68"/>
      <c r="Z204" s="68"/>
    </row>
    <row r="205" spans="1:26" ht="15.75" customHeight="1" x14ac:dyDescent="0.25">
      <c r="A205" s="68"/>
      <c r="B205" s="68"/>
      <c r="C205" s="75"/>
      <c r="D205" s="76"/>
      <c r="E205" s="69"/>
      <c r="F205" s="68"/>
      <c r="G205" s="68"/>
      <c r="H205" s="68"/>
      <c r="I205" s="68"/>
      <c r="J205" s="68"/>
      <c r="K205" s="68"/>
      <c r="L205" s="68"/>
      <c r="M205" s="68"/>
      <c r="N205" s="68"/>
      <c r="O205" s="68"/>
      <c r="P205" s="68"/>
      <c r="Q205" s="68"/>
      <c r="R205" s="68"/>
      <c r="S205" s="68"/>
      <c r="T205" s="68"/>
      <c r="U205" s="68"/>
      <c r="V205" s="68"/>
      <c r="W205" s="68"/>
      <c r="X205" s="68"/>
      <c r="Y205" s="68"/>
      <c r="Z205" s="68"/>
    </row>
    <row r="206" spans="1:26" ht="15.75" customHeight="1" x14ac:dyDescent="0.25">
      <c r="A206" s="68"/>
      <c r="B206" s="68"/>
      <c r="C206" s="75"/>
      <c r="D206" s="76"/>
      <c r="E206" s="69"/>
      <c r="F206" s="68"/>
      <c r="G206" s="68"/>
      <c r="H206" s="68"/>
      <c r="I206" s="68"/>
      <c r="J206" s="68"/>
      <c r="K206" s="68"/>
      <c r="L206" s="68"/>
      <c r="M206" s="68"/>
      <c r="N206" s="68"/>
      <c r="O206" s="68"/>
      <c r="P206" s="68"/>
      <c r="Q206" s="68"/>
      <c r="R206" s="68"/>
      <c r="S206" s="68"/>
      <c r="T206" s="68"/>
      <c r="U206" s="68"/>
      <c r="V206" s="68"/>
      <c r="W206" s="68"/>
      <c r="X206" s="68"/>
      <c r="Y206" s="68"/>
      <c r="Z206" s="68"/>
    </row>
    <row r="207" spans="1:26" ht="15.75" customHeight="1" x14ac:dyDescent="0.25">
      <c r="A207" s="68"/>
      <c r="B207" s="68"/>
      <c r="C207" s="75"/>
      <c r="D207" s="76"/>
      <c r="E207" s="69"/>
      <c r="F207" s="68"/>
      <c r="G207" s="68"/>
      <c r="H207" s="68"/>
      <c r="I207" s="68"/>
      <c r="J207" s="68"/>
      <c r="K207" s="68"/>
      <c r="L207" s="68"/>
      <c r="M207" s="68"/>
      <c r="N207" s="68"/>
      <c r="O207" s="68"/>
      <c r="P207" s="68"/>
      <c r="Q207" s="68"/>
      <c r="R207" s="68"/>
      <c r="S207" s="68"/>
      <c r="T207" s="68"/>
      <c r="U207" s="68"/>
      <c r="V207" s="68"/>
      <c r="W207" s="68"/>
      <c r="X207" s="68"/>
      <c r="Y207" s="68"/>
      <c r="Z207" s="68"/>
    </row>
    <row r="208" spans="1:26" ht="15.75" customHeight="1" x14ac:dyDescent="0.25">
      <c r="A208" s="68"/>
      <c r="B208" s="68"/>
      <c r="C208" s="75"/>
      <c r="D208" s="76"/>
      <c r="E208" s="69"/>
      <c r="F208" s="68"/>
      <c r="G208" s="68"/>
      <c r="H208" s="68"/>
      <c r="I208" s="68"/>
      <c r="J208" s="68"/>
      <c r="K208" s="68"/>
      <c r="L208" s="68"/>
      <c r="M208" s="68"/>
      <c r="N208" s="68"/>
      <c r="O208" s="68"/>
      <c r="P208" s="68"/>
      <c r="Q208" s="68"/>
      <c r="R208" s="68"/>
      <c r="S208" s="68"/>
      <c r="T208" s="68"/>
      <c r="U208" s="68"/>
      <c r="V208" s="68"/>
      <c r="W208" s="68"/>
      <c r="X208" s="68"/>
      <c r="Y208" s="68"/>
      <c r="Z208" s="68"/>
    </row>
    <row r="209" spans="1:26" ht="15.75" customHeight="1" x14ac:dyDescent="0.25">
      <c r="A209" s="68"/>
      <c r="B209" s="68"/>
      <c r="C209" s="75"/>
      <c r="D209" s="76"/>
      <c r="E209" s="69"/>
      <c r="F209" s="68"/>
      <c r="G209" s="68"/>
      <c r="H209" s="68"/>
      <c r="I209" s="68"/>
      <c r="J209" s="68"/>
      <c r="K209" s="68"/>
      <c r="L209" s="68"/>
      <c r="M209" s="68"/>
      <c r="N209" s="68"/>
      <c r="O209" s="68"/>
      <c r="P209" s="68"/>
      <c r="Q209" s="68"/>
      <c r="R209" s="68"/>
      <c r="S209" s="68"/>
      <c r="T209" s="68"/>
      <c r="U209" s="68"/>
      <c r="V209" s="68"/>
      <c r="W209" s="68"/>
      <c r="X209" s="68"/>
      <c r="Y209" s="68"/>
      <c r="Z209" s="68"/>
    </row>
    <row r="210" spans="1:26" ht="15.75" customHeight="1" x14ac:dyDescent="0.25">
      <c r="A210" s="68"/>
      <c r="B210" s="68"/>
      <c r="C210" s="75"/>
      <c r="D210" s="76"/>
      <c r="E210" s="69"/>
      <c r="F210" s="68"/>
      <c r="G210" s="68"/>
      <c r="H210" s="68"/>
      <c r="I210" s="68"/>
      <c r="J210" s="68"/>
      <c r="K210" s="68"/>
      <c r="L210" s="68"/>
      <c r="M210" s="68"/>
      <c r="N210" s="68"/>
      <c r="O210" s="68"/>
      <c r="P210" s="68"/>
      <c r="Q210" s="68"/>
      <c r="R210" s="68"/>
      <c r="S210" s="68"/>
      <c r="T210" s="68"/>
      <c r="U210" s="68"/>
      <c r="V210" s="68"/>
      <c r="W210" s="68"/>
      <c r="X210" s="68"/>
      <c r="Y210" s="68"/>
      <c r="Z210" s="68"/>
    </row>
    <row r="211" spans="1:26" ht="15.75" customHeight="1" x14ac:dyDescent="0.25">
      <c r="A211" s="68"/>
      <c r="B211" s="68"/>
      <c r="C211" s="75"/>
      <c r="D211" s="76"/>
      <c r="E211" s="69"/>
      <c r="F211" s="68"/>
      <c r="G211" s="68"/>
      <c r="H211" s="68"/>
      <c r="I211" s="68"/>
      <c r="J211" s="68"/>
      <c r="K211" s="68"/>
      <c r="L211" s="68"/>
      <c r="M211" s="68"/>
      <c r="N211" s="68"/>
      <c r="O211" s="68"/>
      <c r="P211" s="68"/>
      <c r="Q211" s="68"/>
      <c r="R211" s="68"/>
      <c r="S211" s="68"/>
      <c r="T211" s="68"/>
      <c r="U211" s="68"/>
      <c r="V211" s="68"/>
      <c r="W211" s="68"/>
      <c r="X211" s="68"/>
      <c r="Y211" s="68"/>
      <c r="Z211" s="68"/>
    </row>
    <row r="212" spans="1:26" ht="15.75" customHeight="1" x14ac:dyDescent="0.25">
      <c r="A212" s="68"/>
      <c r="B212" s="68"/>
      <c r="C212" s="75"/>
      <c r="D212" s="76"/>
      <c r="E212" s="69"/>
      <c r="F212" s="68"/>
      <c r="G212" s="68"/>
      <c r="H212" s="68"/>
      <c r="I212" s="68"/>
      <c r="J212" s="68"/>
      <c r="K212" s="68"/>
      <c r="L212" s="68"/>
      <c r="M212" s="68"/>
      <c r="N212" s="68"/>
      <c r="O212" s="68"/>
      <c r="P212" s="68"/>
      <c r="Q212" s="68"/>
      <c r="R212" s="68"/>
      <c r="S212" s="68"/>
      <c r="T212" s="68"/>
      <c r="U212" s="68"/>
      <c r="V212" s="68"/>
      <c r="W212" s="68"/>
      <c r="X212" s="68"/>
      <c r="Y212" s="68"/>
      <c r="Z212" s="68"/>
    </row>
    <row r="213" spans="1:26" ht="15.75" customHeight="1" x14ac:dyDescent="0.25">
      <c r="A213" s="68"/>
      <c r="B213" s="68"/>
      <c r="C213" s="75"/>
      <c r="D213" s="76"/>
      <c r="E213" s="69"/>
      <c r="F213" s="68"/>
      <c r="G213" s="68"/>
      <c r="H213" s="68"/>
      <c r="I213" s="68"/>
      <c r="J213" s="68"/>
      <c r="K213" s="68"/>
      <c r="L213" s="68"/>
      <c r="M213" s="68"/>
      <c r="N213" s="68"/>
      <c r="O213" s="68"/>
      <c r="P213" s="68"/>
      <c r="Q213" s="68"/>
      <c r="R213" s="68"/>
      <c r="S213" s="68"/>
      <c r="T213" s="68"/>
      <c r="U213" s="68"/>
      <c r="V213" s="68"/>
      <c r="W213" s="68"/>
      <c r="X213" s="68"/>
      <c r="Y213" s="68"/>
      <c r="Z213" s="68"/>
    </row>
    <row r="214" spans="1:26" ht="15.75" customHeight="1" x14ac:dyDescent="0.25">
      <c r="A214" s="68"/>
      <c r="B214" s="68"/>
      <c r="C214" s="75"/>
      <c r="D214" s="76"/>
      <c r="E214" s="69"/>
      <c r="F214" s="68"/>
      <c r="G214" s="68"/>
      <c r="H214" s="68"/>
      <c r="I214" s="68"/>
      <c r="J214" s="68"/>
      <c r="K214" s="68"/>
      <c r="L214" s="68"/>
      <c r="M214" s="68"/>
      <c r="N214" s="68"/>
      <c r="O214" s="68"/>
      <c r="P214" s="68"/>
      <c r="Q214" s="68"/>
      <c r="R214" s="68"/>
      <c r="S214" s="68"/>
      <c r="T214" s="68"/>
      <c r="U214" s="68"/>
      <c r="V214" s="68"/>
      <c r="W214" s="68"/>
      <c r="X214" s="68"/>
      <c r="Y214" s="68"/>
      <c r="Z214" s="68"/>
    </row>
    <row r="215" spans="1:26" ht="15.75" customHeight="1" x14ac:dyDescent="0.25">
      <c r="A215" s="68"/>
      <c r="B215" s="68"/>
      <c r="C215" s="75"/>
      <c r="D215" s="76"/>
      <c r="E215" s="69"/>
      <c r="F215" s="68"/>
      <c r="G215" s="68"/>
      <c r="H215" s="68"/>
      <c r="I215" s="68"/>
      <c r="J215" s="68"/>
      <c r="K215" s="68"/>
      <c r="L215" s="68"/>
      <c r="M215" s="68"/>
      <c r="N215" s="68"/>
      <c r="O215" s="68"/>
      <c r="P215" s="68"/>
      <c r="Q215" s="68"/>
      <c r="R215" s="68"/>
      <c r="S215" s="68"/>
      <c r="T215" s="68"/>
      <c r="U215" s="68"/>
      <c r="V215" s="68"/>
      <c r="W215" s="68"/>
      <c r="X215" s="68"/>
      <c r="Y215" s="68"/>
      <c r="Z215" s="68"/>
    </row>
    <row r="216" spans="1:26" ht="15.75" customHeight="1" x14ac:dyDescent="0.25">
      <c r="A216" s="68"/>
      <c r="B216" s="68"/>
      <c r="C216" s="75"/>
      <c r="D216" s="76"/>
      <c r="E216" s="69"/>
      <c r="F216" s="68"/>
      <c r="G216" s="68"/>
      <c r="H216" s="68"/>
      <c r="I216" s="68"/>
      <c r="J216" s="68"/>
      <c r="K216" s="68"/>
      <c r="L216" s="68"/>
      <c r="M216" s="68"/>
      <c r="N216" s="68"/>
      <c r="O216" s="68"/>
      <c r="P216" s="68"/>
      <c r="Q216" s="68"/>
      <c r="R216" s="68"/>
      <c r="S216" s="68"/>
      <c r="T216" s="68"/>
      <c r="U216" s="68"/>
      <c r="V216" s="68"/>
      <c r="W216" s="68"/>
      <c r="X216" s="68"/>
      <c r="Y216" s="68"/>
      <c r="Z216" s="68"/>
    </row>
    <row r="217" spans="1:26" ht="15.75" customHeight="1" x14ac:dyDescent="0.25">
      <c r="A217" s="68"/>
      <c r="B217" s="68"/>
      <c r="C217" s="75"/>
      <c r="D217" s="76"/>
      <c r="E217" s="69"/>
      <c r="F217" s="68"/>
      <c r="G217" s="68"/>
      <c r="H217" s="68"/>
      <c r="I217" s="68"/>
      <c r="J217" s="68"/>
      <c r="K217" s="68"/>
      <c r="L217" s="68"/>
      <c r="M217" s="68"/>
      <c r="N217" s="68"/>
      <c r="O217" s="68"/>
      <c r="P217" s="68"/>
      <c r="Q217" s="68"/>
      <c r="R217" s="68"/>
      <c r="S217" s="68"/>
      <c r="T217" s="68"/>
      <c r="U217" s="68"/>
      <c r="V217" s="68"/>
      <c r="W217" s="68"/>
      <c r="X217" s="68"/>
      <c r="Y217" s="68"/>
      <c r="Z217" s="68"/>
    </row>
    <row r="218" spans="1:26" ht="15.75" customHeight="1" x14ac:dyDescent="0.25">
      <c r="A218" s="68"/>
      <c r="B218" s="68"/>
      <c r="C218" s="75"/>
      <c r="D218" s="76"/>
      <c r="E218" s="69"/>
      <c r="F218" s="68"/>
      <c r="G218" s="68"/>
      <c r="H218" s="68"/>
      <c r="I218" s="68"/>
      <c r="J218" s="68"/>
      <c r="K218" s="68"/>
      <c r="L218" s="68"/>
      <c r="M218" s="68"/>
      <c r="N218" s="68"/>
      <c r="O218" s="68"/>
      <c r="P218" s="68"/>
      <c r="Q218" s="68"/>
      <c r="R218" s="68"/>
      <c r="S218" s="68"/>
      <c r="T218" s="68"/>
      <c r="U218" s="68"/>
      <c r="V218" s="68"/>
      <c r="W218" s="68"/>
      <c r="X218" s="68"/>
      <c r="Y218" s="68"/>
      <c r="Z218" s="68"/>
    </row>
    <row r="219" spans="1:26" ht="15.75" customHeight="1" x14ac:dyDescent="0.25">
      <c r="A219" s="68"/>
      <c r="B219" s="68"/>
      <c r="C219" s="75"/>
      <c r="D219" s="76"/>
      <c r="E219" s="69"/>
      <c r="F219" s="68"/>
      <c r="G219" s="68"/>
      <c r="H219" s="68"/>
      <c r="I219" s="68"/>
      <c r="J219" s="68"/>
      <c r="K219" s="68"/>
      <c r="L219" s="68"/>
      <c r="M219" s="68"/>
      <c r="N219" s="68"/>
      <c r="O219" s="68"/>
      <c r="P219" s="68"/>
      <c r="Q219" s="68"/>
      <c r="R219" s="68"/>
      <c r="S219" s="68"/>
      <c r="T219" s="68"/>
      <c r="U219" s="68"/>
      <c r="V219" s="68"/>
      <c r="W219" s="68"/>
      <c r="X219" s="68"/>
      <c r="Y219" s="68"/>
      <c r="Z219" s="68"/>
    </row>
    <row r="220" spans="1:26" ht="15.75" customHeight="1" x14ac:dyDescent="0.25">
      <c r="A220" s="68"/>
      <c r="B220" s="68"/>
      <c r="C220" s="75"/>
      <c r="D220" s="76"/>
      <c r="E220" s="69"/>
      <c r="F220" s="68"/>
      <c r="G220" s="68"/>
      <c r="H220" s="68"/>
      <c r="I220" s="68"/>
      <c r="J220" s="68"/>
      <c r="K220" s="68"/>
      <c r="L220" s="68"/>
      <c r="M220" s="68"/>
      <c r="N220" s="68"/>
      <c r="O220" s="68"/>
      <c r="P220" s="68"/>
      <c r="Q220" s="68"/>
      <c r="R220" s="68"/>
      <c r="S220" s="68"/>
      <c r="T220" s="68"/>
      <c r="U220" s="68"/>
      <c r="V220" s="68"/>
      <c r="W220" s="68"/>
      <c r="X220" s="68"/>
      <c r="Y220" s="68"/>
      <c r="Z220" s="68"/>
    </row>
    <row r="221" spans="1:26" ht="15.75" customHeight="1" x14ac:dyDescent="0.25">
      <c r="A221" s="68"/>
      <c r="B221" s="68"/>
      <c r="C221" s="75"/>
      <c r="D221" s="76"/>
      <c r="E221" s="69"/>
      <c r="F221" s="68"/>
      <c r="G221" s="68"/>
      <c r="H221" s="68"/>
      <c r="I221" s="68"/>
      <c r="J221" s="68"/>
      <c r="K221" s="68"/>
      <c r="L221" s="68"/>
      <c r="M221" s="68"/>
      <c r="N221" s="68"/>
      <c r="O221" s="68"/>
      <c r="P221" s="68"/>
      <c r="Q221" s="68"/>
      <c r="R221" s="68"/>
      <c r="S221" s="68"/>
      <c r="T221" s="68"/>
      <c r="U221" s="68"/>
      <c r="V221" s="68"/>
      <c r="W221" s="68"/>
      <c r="X221" s="68"/>
      <c r="Y221" s="68"/>
      <c r="Z221" s="68"/>
    </row>
    <row r="222" spans="1:26" ht="15.75" customHeight="1" x14ac:dyDescent="0.25">
      <c r="A222" s="68"/>
      <c r="B222" s="68"/>
      <c r="C222" s="75"/>
      <c r="D222" s="76"/>
      <c r="E222" s="69"/>
      <c r="F222" s="68"/>
      <c r="G222" s="68"/>
      <c r="H222" s="68"/>
      <c r="I222" s="68"/>
      <c r="J222" s="68"/>
      <c r="K222" s="68"/>
      <c r="L222" s="68"/>
      <c r="M222" s="68"/>
      <c r="N222" s="68"/>
      <c r="O222" s="68"/>
      <c r="P222" s="68"/>
      <c r="Q222" s="68"/>
      <c r="R222" s="68"/>
      <c r="S222" s="68"/>
      <c r="T222" s="68"/>
      <c r="U222" s="68"/>
      <c r="V222" s="68"/>
      <c r="W222" s="68"/>
      <c r="X222" s="68"/>
      <c r="Y222" s="68"/>
      <c r="Z222" s="68"/>
    </row>
    <row r="223" spans="1:26" ht="15.75" customHeight="1" x14ac:dyDescent="0.25">
      <c r="A223" s="68"/>
      <c r="B223" s="68"/>
      <c r="C223" s="75"/>
      <c r="D223" s="76"/>
      <c r="E223" s="69"/>
      <c r="F223" s="68"/>
      <c r="G223" s="68"/>
      <c r="H223" s="68"/>
      <c r="I223" s="68"/>
      <c r="J223" s="68"/>
      <c r="K223" s="68"/>
      <c r="L223" s="68"/>
      <c r="M223" s="68"/>
      <c r="N223" s="68"/>
      <c r="O223" s="68"/>
      <c r="P223" s="68"/>
      <c r="Q223" s="68"/>
      <c r="R223" s="68"/>
      <c r="S223" s="68"/>
      <c r="T223" s="68"/>
      <c r="U223" s="68"/>
      <c r="V223" s="68"/>
      <c r="W223" s="68"/>
      <c r="X223" s="68"/>
      <c r="Y223" s="68"/>
      <c r="Z223" s="68"/>
    </row>
    <row r="224" spans="1:26" ht="15.75" customHeight="1" x14ac:dyDescent="0.25">
      <c r="A224" s="68"/>
      <c r="B224" s="68"/>
      <c r="C224" s="75"/>
      <c r="D224" s="76"/>
      <c r="E224" s="69"/>
      <c r="F224" s="68"/>
      <c r="G224" s="68"/>
      <c r="H224" s="68"/>
      <c r="I224" s="68"/>
      <c r="J224" s="68"/>
      <c r="K224" s="68"/>
      <c r="L224" s="68"/>
      <c r="M224" s="68"/>
      <c r="N224" s="68"/>
      <c r="O224" s="68"/>
      <c r="P224" s="68"/>
      <c r="Q224" s="68"/>
      <c r="R224" s="68"/>
      <c r="S224" s="68"/>
      <c r="T224" s="68"/>
      <c r="U224" s="68"/>
      <c r="V224" s="68"/>
      <c r="W224" s="68"/>
      <c r="X224" s="68"/>
      <c r="Y224" s="68"/>
      <c r="Z224" s="68"/>
    </row>
    <row r="225" spans="1:26" ht="15.75" customHeight="1" x14ac:dyDescent="0.25">
      <c r="A225" s="68"/>
      <c r="B225" s="68"/>
      <c r="C225" s="75"/>
      <c r="D225" s="76"/>
      <c r="E225" s="69"/>
      <c r="F225" s="68"/>
      <c r="G225" s="68"/>
      <c r="H225" s="68"/>
      <c r="I225" s="68"/>
      <c r="J225" s="68"/>
      <c r="K225" s="68"/>
      <c r="L225" s="68"/>
      <c r="M225" s="68"/>
      <c r="N225" s="68"/>
      <c r="O225" s="68"/>
      <c r="P225" s="68"/>
      <c r="Q225" s="68"/>
      <c r="R225" s="68"/>
      <c r="S225" s="68"/>
      <c r="T225" s="68"/>
      <c r="U225" s="68"/>
      <c r="V225" s="68"/>
      <c r="W225" s="68"/>
      <c r="X225" s="68"/>
      <c r="Y225" s="68"/>
      <c r="Z225" s="68"/>
    </row>
    <row r="226" spans="1:26" ht="15.75" customHeight="1" x14ac:dyDescent="0.25">
      <c r="A226" s="68"/>
      <c r="B226" s="68"/>
      <c r="C226" s="75"/>
      <c r="D226" s="76"/>
      <c r="E226" s="69"/>
      <c r="F226" s="68"/>
      <c r="G226" s="68"/>
      <c r="H226" s="68"/>
      <c r="I226" s="68"/>
      <c r="J226" s="68"/>
      <c r="K226" s="68"/>
      <c r="L226" s="68"/>
      <c r="M226" s="68"/>
      <c r="N226" s="68"/>
      <c r="O226" s="68"/>
      <c r="P226" s="68"/>
      <c r="Q226" s="68"/>
      <c r="R226" s="68"/>
      <c r="S226" s="68"/>
      <c r="T226" s="68"/>
      <c r="U226" s="68"/>
      <c r="V226" s="68"/>
      <c r="W226" s="68"/>
      <c r="X226" s="68"/>
      <c r="Y226" s="68"/>
      <c r="Z226" s="68"/>
    </row>
    <row r="227" spans="1:26" ht="15.75" customHeight="1" x14ac:dyDescent="0.25">
      <c r="A227" s="68"/>
      <c r="B227" s="68"/>
      <c r="C227" s="75"/>
      <c r="D227" s="76"/>
      <c r="E227" s="69"/>
      <c r="F227" s="68"/>
      <c r="G227" s="68"/>
      <c r="H227" s="68"/>
      <c r="I227" s="68"/>
      <c r="J227" s="68"/>
      <c r="K227" s="68"/>
      <c r="L227" s="68"/>
      <c r="M227" s="68"/>
      <c r="N227" s="68"/>
      <c r="O227" s="68"/>
      <c r="P227" s="68"/>
      <c r="Q227" s="68"/>
      <c r="R227" s="68"/>
      <c r="S227" s="68"/>
      <c r="T227" s="68"/>
      <c r="U227" s="68"/>
      <c r="V227" s="68"/>
      <c r="W227" s="68"/>
      <c r="X227" s="68"/>
      <c r="Y227" s="68"/>
      <c r="Z227" s="68"/>
    </row>
    <row r="228" spans="1:26" ht="15.75" customHeight="1" x14ac:dyDescent="0.25">
      <c r="A228" s="68"/>
      <c r="B228" s="68"/>
      <c r="C228" s="75"/>
      <c r="D228" s="76"/>
      <c r="E228" s="69"/>
      <c r="F228" s="68"/>
      <c r="G228" s="68"/>
      <c r="H228" s="68"/>
      <c r="I228" s="68"/>
      <c r="J228" s="68"/>
      <c r="K228" s="68"/>
      <c r="L228" s="68"/>
      <c r="M228" s="68"/>
      <c r="N228" s="68"/>
      <c r="O228" s="68"/>
      <c r="P228" s="68"/>
      <c r="Q228" s="68"/>
      <c r="R228" s="68"/>
      <c r="S228" s="68"/>
      <c r="T228" s="68"/>
      <c r="U228" s="68"/>
      <c r="V228" s="68"/>
      <c r="W228" s="68"/>
      <c r="X228" s="68"/>
      <c r="Y228" s="68"/>
      <c r="Z228" s="68"/>
    </row>
    <row r="229" spans="1:26" ht="15.75" customHeight="1" x14ac:dyDescent="0.25">
      <c r="A229" s="68"/>
      <c r="B229" s="68"/>
      <c r="C229" s="75"/>
      <c r="D229" s="76"/>
      <c r="E229" s="69"/>
      <c r="F229" s="68"/>
      <c r="G229" s="68"/>
      <c r="H229" s="68"/>
      <c r="I229" s="68"/>
      <c r="J229" s="68"/>
      <c r="K229" s="68"/>
      <c r="L229" s="68"/>
      <c r="M229" s="68"/>
      <c r="N229" s="68"/>
      <c r="O229" s="68"/>
      <c r="P229" s="68"/>
      <c r="Q229" s="68"/>
      <c r="R229" s="68"/>
      <c r="S229" s="68"/>
      <c r="T229" s="68"/>
      <c r="U229" s="68"/>
      <c r="V229" s="68"/>
      <c r="W229" s="68"/>
      <c r="X229" s="68"/>
      <c r="Y229" s="68"/>
      <c r="Z229" s="68"/>
    </row>
    <row r="230" spans="1:26" ht="15.75" customHeight="1" x14ac:dyDescent="0.25">
      <c r="A230" s="68"/>
      <c r="B230" s="68"/>
      <c r="C230" s="75"/>
      <c r="D230" s="76"/>
      <c r="E230" s="69"/>
      <c r="F230" s="68"/>
      <c r="G230" s="68"/>
      <c r="H230" s="68"/>
      <c r="I230" s="68"/>
      <c r="J230" s="68"/>
      <c r="K230" s="68"/>
      <c r="L230" s="68"/>
      <c r="M230" s="68"/>
      <c r="N230" s="68"/>
      <c r="O230" s="68"/>
      <c r="P230" s="68"/>
      <c r="Q230" s="68"/>
      <c r="R230" s="68"/>
      <c r="S230" s="68"/>
      <c r="T230" s="68"/>
      <c r="U230" s="68"/>
      <c r="V230" s="68"/>
      <c r="W230" s="68"/>
      <c r="X230" s="68"/>
      <c r="Y230" s="68"/>
      <c r="Z230" s="68"/>
    </row>
    <row r="231" spans="1:26" ht="15.75" customHeight="1" x14ac:dyDescent="0.25">
      <c r="A231" s="68"/>
      <c r="B231" s="68"/>
      <c r="C231" s="75"/>
      <c r="D231" s="76"/>
      <c r="E231" s="69"/>
      <c r="F231" s="68"/>
      <c r="G231" s="68"/>
      <c r="H231" s="68"/>
      <c r="I231" s="68"/>
      <c r="J231" s="68"/>
      <c r="K231" s="68"/>
      <c r="L231" s="68"/>
      <c r="M231" s="68"/>
      <c r="N231" s="68"/>
      <c r="O231" s="68"/>
      <c r="P231" s="68"/>
      <c r="Q231" s="68"/>
      <c r="R231" s="68"/>
      <c r="S231" s="68"/>
      <c r="T231" s="68"/>
      <c r="U231" s="68"/>
      <c r="V231" s="68"/>
      <c r="W231" s="68"/>
      <c r="X231" s="68"/>
      <c r="Y231" s="68"/>
      <c r="Z231" s="68"/>
    </row>
    <row r="232" spans="1:26" ht="15.75" customHeight="1" x14ac:dyDescent="0.25">
      <c r="A232" s="68"/>
      <c r="B232" s="68"/>
      <c r="C232" s="75"/>
      <c r="D232" s="76"/>
      <c r="E232" s="69"/>
      <c r="F232" s="68"/>
      <c r="G232" s="68"/>
      <c r="H232" s="68"/>
      <c r="I232" s="68"/>
      <c r="J232" s="68"/>
      <c r="K232" s="68"/>
      <c r="L232" s="68"/>
      <c r="M232" s="68"/>
      <c r="N232" s="68"/>
      <c r="O232" s="68"/>
      <c r="P232" s="68"/>
      <c r="Q232" s="68"/>
      <c r="R232" s="68"/>
      <c r="S232" s="68"/>
      <c r="T232" s="68"/>
      <c r="U232" s="68"/>
      <c r="V232" s="68"/>
      <c r="W232" s="68"/>
      <c r="X232" s="68"/>
      <c r="Y232" s="68"/>
      <c r="Z232" s="68"/>
    </row>
    <row r="233" spans="1:26" ht="15.75" customHeight="1" x14ac:dyDescent="0.25">
      <c r="A233" s="68"/>
      <c r="B233" s="68"/>
      <c r="C233" s="75"/>
      <c r="D233" s="76"/>
      <c r="E233" s="69"/>
      <c r="F233" s="68"/>
      <c r="G233" s="68"/>
      <c r="H233" s="68"/>
      <c r="I233" s="68"/>
      <c r="J233" s="68"/>
      <c r="K233" s="68"/>
      <c r="L233" s="68"/>
      <c r="M233" s="68"/>
      <c r="N233" s="68"/>
      <c r="O233" s="68"/>
      <c r="P233" s="68"/>
      <c r="Q233" s="68"/>
      <c r="R233" s="68"/>
      <c r="S233" s="68"/>
      <c r="T233" s="68"/>
      <c r="U233" s="68"/>
      <c r="V233" s="68"/>
      <c r="W233" s="68"/>
      <c r="X233" s="68"/>
      <c r="Y233" s="68"/>
      <c r="Z233" s="68"/>
    </row>
    <row r="234" spans="1:26" ht="15.75" customHeight="1" x14ac:dyDescent="0.25">
      <c r="A234" s="68"/>
      <c r="B234" s="68"/>
      <c r="C234" s="75"/>
      <c r="D234" s="76"/>
      <c r="E234" s="69"/>
      <c r="F234" s="68"/>
      <c r="G234" s="68"/>
      <c r="H234" s="68"/>
      <c r="I234" s="68"/>
      <c r="J234" s="68"/>
      <c r="K234" s="68"/>
      <c r="L234" s="68"/>
      <c r="M234" s="68"/>
      <c r="N234" s="68"/>
      <c r="O234" s="68"/>
      <c r="P234" s="68"/>
      <c r="Q234" s="68"/>
      <c r="R234" s="68"/>
      <c r="S234" s="68"/>
      <c r="T234" s="68"/>
      <c r="U234" s="68"/>
      <c r="V234" s="68"/>
      <c r="W234" s="68"/>
      <c r="X234" s="68"/>
      <c r="Y234" s="68"/>
      <c r="Z234" s="68"/>
    </row>
    <row r="235" spans="1:26" ht="15.75" customHeight="1" x14ac:dyDescent="0.25">
      <c r="A235" s="68"/>
      <c r="B235" s="68"/>
      <c r="C235" s="75"/>
      <c r="D235" s="76"/>
      <c r="E235" s="69"/>
      <c r="F235" s="68"/>
      <c r="G235" s="68"/>
      <c r="H235" s="68"/>
      <c r="I235" s="68"/>
      <c r="J235" s="68"/>
      <c r="K235" s="68"/>
      <c r="L235" s="68"/>
      <c r="M235" s="68"/>
      <c r="N235" s="68"/>
      <c r="O235" s="68"/>
      <c r="P235" s="68"/>
      <c r="Q235" s="68"/>
      <c r="R235" s="68"/>
      <c r="S235" s="68"/>
      <c r="T235" s="68"/>
      <c r="U235" s="68"/>
      <c r="V235" s="68"/>
      <c r="W235" s="68"/>
      <c r="X235" s="68"/>
      <c r="Y235" s="68"/>
      <c r="Z235" s="68"/>
    </row>
    <row r="236" spans="1:26" ht="15.75" customHeight="1" x14ac:dyDescent="0.25">
      <c r="A236" s="68"/>
      <c r="B236" s="68"/>
      <c r="C236" s="75"/>
      <c r="D236" s="76"/>
      <c r="E236" s="69"/>
      <c r="F236" s="68"/>
      <c r="G236" s="68"/>
      <c r="H236" s="68"/>
      <c r="I236" s="68"/>
      <c r="J236" s="68"/>
      <c r="K236" s="68"/>
      <c r="L236" s="68"/>
      <c r="M236" s="68"/>
      <c r="N236" s="68"/>
      <c r="O236" s="68"/>
      <c r="P236" s="68"/>
      <c r="Q236" s="68"/>
      <c r="R236" s="68"/>
      <c r="S236" s="68"/>
      <c r="T236" s="68"/>
      <c r="U236" s="68"/>
      <c r="V236" s="68"/>
      <c r="W236" s="68"/>
      <c r="X236" s="68"/>
      <c r="Y236" s="68"/>
      <c r="Z236" s="68"/>
    </row>
    <row r="237" spans="1:26" ht="15.75" customHeight="1" x14ac:dyDescent="0.25">
      <c r="A237" s="68"/>
      <c r="B237" s="68"/>
      <c r="C237" s="75"/>
      <c r="D237" s="76"/>
      <c r="E237" s="69"/>
      <c r="F237" s="68"/>
      <c r="G237" s="68"/>
      <c r="H237" s="68"/>
      <c r="I237" s="68"/>
      <c r="J237" s="68"/>
      <c r="K237" s="68"/>
      <c r="L237" s="68"/>
      <c r="M237" s="68"/>
      <c r="N237" s="68"/>
      <c r="O237" s="68"/>
      <c r="P237" s="68"/>
      <c r="Q237" s="68"/>
      <c r="R237" s="68"/>
      <c r="S237" s="68"/>
      <c r="T237" s="68"/>
      <c r="U237" s="68"/>
      <c r="V237" s="68"/>
      <c r="W237" s="68"/>
      <c r="X237" s="68"/>
      <c r="Y237" s="68"/>
      <c r="Z237" s="68"/>
    </row>
    <row r="238" spans="1:26" ht="15.75" customHeight="1" x14ac:dyDescent="0.25">
      <c r="A238" s="68"/>
      <c r="B238" s="68"/>
      <c r="C238" s="75"/>
      <c r="D238" s="76"/>
      <c r="E238" s="69"/>
      <c r="F238" s="68"/>
      <c r="G238" s="68"/>
      <c r="H238" s="68"/>
      <c r="I238" s="68"/>
      <c r="J238" s="68"/>
      <c r="K238" s="68"/>
      <c r="L238" s="68"/>
      <c r="M238" s="68"/>
      <c r="N238" s="68"/>
      <c r="O238" s="68"/>
      <c r="P238" s="68"/>
      <c r="Q238" s="68"/>
      <c r="R238" s="68"/>
      <c r="S238" s="68"/>
      <c r="T238" s="68"/>
      <c r="U238" s="68"/>
      <c r="V238" s="68"/>
      <c r="W238" s="68"/>
      <c r="X238" s="68"/>
      <c r="Y238" s="68"/>
      <c r="Z238" s="68"/>
    </row>
    <row r="239" spans="1:26" ht="15.75" customHeight="1" x14ac:dyDescent="0.25">
      <c r="A239" s="68"/>
      <c r="B239" s="68"/>
      <c r="C239" s="75"/>
      <c r="D239" s="76"/>
      <c r="E239" s="69"/>
      <c r="F239" s="68"/>
      <c r="G239" s="68"/>
      <c r="H239" s="68"/>
      <c r="I239" s="68"/>
      <c r="J239" s="68"/>
      <c r="K239" s="68"/>
      <c r="L239" s="68"/>
      <c r="M239" s="68"/>
      <c r="N239" s="68"/>
      <c r="O239" s="68"/>
      <c r="P239" s="68"/>
      <c r="Q239" s="68"/>
      <c r="R239" s="68"/>
      <c r="S239" s="68"/>
      <c r="T239" s="68"/>
      <c r="U239" s="68"/>
      <c r="V239" s="68"/>
      <c r="W239" s="68"/>
      <c r="X239" s="68"/>
      <c r="Y239" s="68"/>
      <c r="Z239" s="68"/>
    </row>
    <row r="240" spans="1:26" ht="15.75" customHeight="1" x14ac:dyDescent="0.25">
      <c r="A240" s="68"/>
      <c r="B240" s="68"/>
      <c r="C240" s="65"/>
      <c r="D240" s="66"/>
      <c r="E240" s="67"/>
    </row>
    <row r="241" spans="1:5" ht="15.75" customHeight="1" x14ac:dyDescent="0.25">
      <c r="A241" s="68"/>
      <c r="B241" s="68"/>
      <c r="C241" s="65"/>
      <c r="D241" s="66"/>
      <c r="E241" s="67"/>
    </row>
    <row r="242" spans="1:5" ht="15.75" customHeight="1" x14ac:dyDescent="0.25">
      <c r="A242" s="68"/>
      <c r="B242" s="68"/>
      <c r="C242" s="65"/>
      <c r="D242" s="66"/>
      <c r="E242" s="67"/>
    </row>
    <row r="243" spans="1:5" ht="15.75" customHeight="1" x14ac:dyDescent="0.25">
      <c r="A243" s="68"/>
      <c r="B243" s="68"/>
      <c r="C243" s="65"/>
      <c r="D243" s="66"/>
      <c r="E243" s="67"/>
    </row>
    <row r="244" spans="1:5" ht="15.75" customHeight="1" x14ac:dyDescent="0.25">
      <c r="A244" s="68"/>
      <c r="B244" s="68"/>
      <c r="C244" s="65"/>
      <c r="D244" s="66"/>
      <c r="E244" s="67"/>
    </row>
    <row r="245" spans="1:5" ht="15.75" customHeight="1" x14ac:dyDescent="0.25">
      <c r="A245" s="68"/>
      <c r="B245" s="68"/>
      <c r="C245" s="65"/>
      <c r="D245" s="66"/>
      <c r="E245" s="67"/>
    </row>
    <row r="246" spans="1:5" ht="15.75" customHeight="1" x14ac:dyDescent="0.25">
      <c r="A246" s="68"/>
      <c r="B246" s="68"/>
      <c r="C246" s="65"/>
      <c r="D246" s="66"/>
      <c r="E246" s="67"/>
    </row>
    <row r="247" spans="1:5" ht="15.75" customHeight="1" x14ac:dyDescent="0.25">
      <c r="A247" s="68"/>
      <c r="B247" s="68"/>
      <c r="C247" s="65"/>
      <c r="D247" s="66"/>
      <c r="E247" s="67"/>
    </row>
    <row r="248" spans="1:5" ht="15.75" customHeight="1" x14ac:dyDescent="0.25">
      <c r="A248" s="68"/>
      <c r="B248" s="68"/>
      <c r="C248" s="65"/>
      <c r="D248" s="66"/>
      <c r="E248" s="67"/>
    </row>
    <row r="249" spans="1:5" ht="15.75" customHeight="1" x14ac:dyDescent="0.25">
      <c r="A249" s="68"/>
      <c r="B249" s="68"/>
      <c r="C249" s="65"/>
      <c r="D249" s="66"/>
      <c r="E249" s="67"/>
    </row>
    <row r="250" spans="1:5" ht="15.75" customHeight="1" x14ac:dyDescent="0.25">
      <c r="A250" s="68"/>
      <c r="B250" s="68"/>
      <c r="C250" s="65"/>
      <c r="D250" s="66"/>
      <c r="E250" s="67"/>
    </row>
    <row r="251" spans="1:5" ht="15.75" customHeight="1" x14ac:dyDescent="0.25">
      <c r="A251" s="68"/>
      <c r="B251" s="68"/>
      <c r="C251" s="65"/>
      <c r="D251" s="66"/>
      <c r="E251" s="67"/>
    </row>
    <row r="252" spans="1:5" ht="15.75" customHeight="1" x14ac:dyDescent="0.25">
      <c r="A252" s="68"/>
      <c r="B252" s="68"/>
      <c r="C252" s="65"/>
      <c r="D252" s="66"/>
      <c r="E252" s="67"/>
    </row>
    <row r="253" spans="1:5" ht="15.75" customHeight="1" x14ac:dyDescent="0.25">
      <c r="A253" s="68"/>
      <c r="B253" s="68"/>
      <c r="C253" s="65"/>
      <c r="D253" s="66"/>
      <c r="E253" s="67"/>
    </row>
    <row r="254" spans="1:5" ht="15.75" customHeight="1" x14ac:dyDescent="0.25">
      <c r="A254" s="68"/>
      <c r="B254" s="68"/>
      <c r="C254" s="65"/>
      <c r="D254" s="66"/>
      <c r="E254" s="67"/>
    </row>
    <row r="255" spans="1:5" ht="15.75" customHeight="1" x14ac:dyDescent="0.25">
      <c r="A255" s="68"/>
      <c r="B255" s="68"/>
      <c r="C255" s="65"/>
      <c r="D255" s="66"/>
      <c r="E255" s="67"/>
    </row>
    <row r="256" spans="1:5" ht="15.75" customHeight="1" x14ac:dyDescent="0.25">
      <c r="A256" s="68"/>
      <c r="B256" s="68"/>
      <c r="C256" s="65"/>
      <c r="D256" s="66"/>
      <c r="E256" s="67"/>
    </row>
    <row r="257" spans="1:5" ht="15.75" customHeight="1" x14ac:dyDescent="0.25">
      <c r="A257" s="68"/>
      <c r="B257" s="68"/>
      <c r="C257" s="65"/>
      <c r="D257" s="66"/>
      <c r="E257" s="67"/>
    </row>
    <row r="258" spans="1:5" ht="15.75" customHeight="1" x14ac:dyDescent="0.25">
      <c r="A258" s="68"/>
      <c r="B258" s="68"/>
      <c r="C258" s="65"/>
      <c r="D258" s="66"/>
      <c r="E258" s="67"/>
    </row>
    <row r="259" spans="1:5" ht="15.75" customHeight="1" x14ac:dyDescent="0.25">
      <c r="A259" s="68"/>
      <c r="B259" s="68"/>
      <c r="C259" s="65"/>
      <c r="D259" s="66"/>
      <c r="E259" s="67"/>
    </row>
    <row r="260" spans="1:5" ht="15.75" customHeight="1" x14ac:dyDescent="0.25">
      <c r="A260" s="68"/>
      <c r="B260" s="68"/>
      <c r="C260" s="65"/>
      <c r="D260" s="66"/>
      <c r="E260" s="67"/>
    </row>
    <row r="261" spans="1:5" ht="15.75" customHeight="1" x14ac:dyDescent="0.25">
      <c r="A261" s="68"/>
      <c r="B261" s="68"/>
      <c r="C261" s="65"/>
      <c r="D261" s="66"/>
      <c r="E261" s="67"/>
    </row>
    <row r="262" spans="1:5" ht="15.75" customHeight="1" x14ac:dyDescent="0.25">
      <c r="A262" s="68"/>
      <c r="B262" s="68"/>
      <c r="C262" s="65"/>
      <c r="D262" s="66"/>
      <c r="E262" s="67"/>
    </row>
    <row r="263" spans="1:5" ht="15.75" customHeight="1" x14ac:dyDescent="0.25">
      <c r="A263" s="68"/>
      <c r="B263" s="68"/>
      <c r="C263" s="65"/>
      <c r="D263" s="66"/>
      <c r="E263" s="67"/>
    </row>
    <row r="264" spans="1:5" ht="15.75" customHeight="1" x14ac:dyDescent="0.25">
      <c r="A264" s="68"/>
      <c r="B264" s="68"/>
      <c r="C264" s="65"/>
      <c r="D264" s="66"/>
      <c r="E264" s="67"/>
    </row>
    <row r="265" spans="1:5" ht="15.75" customHeight="1" x14ac:dyDescent="0.25">
      <c r="A265" s="68"/>
      <c r="B265" s="68"/>
      <c r="C265" s="65"/>
      <c r="D265" s="66"/>
      <c r="E265" s="67"/>
    </row>
    <row r="266" spans="1:5" ht="15.75" customHeight="1" x14ac:dyDescent="0.25">
      <c r="A266" s="68"/>
      <c r="B266" s="68"/>
      <c r="C266" s="65"/>
      <c r="D266" s="66"/>
      <c r="E266" s="67"/>
    </row>
    <row r="267" spans="1:5" ht="15.75" customHeight="1" x14ac:dyDescent="0.25">
      <c r="A267" s="68"/>
      <c r="B267" s="68"/>
      <c r="C267" s="65"/>
      <c r="D267" s="66"/>
      <c r="E267" s="67"/>
    </row>
    <row r="268" spans="1:5" ht="15.75" customHeight="1" x14ac:dyDescent="0.25">
      <c r="A268" s="68"/>
      <c r="B268" s="68"/>
      <c r="C268" s="65"/>
      <c r="D268" s="66"/>
      <c r="E268" s="67"/>
    </row>
    <row r="269" spans="1:5" ht="15.75" customHeight="1" x14ac:dyDescent="0.25">
      <c r="A269" s="68"/>
      <c r="B269" s="68"/>
      <c r="C269" s="65"/>
      <c r="D269" s="66"/>
      <c r="E269" s="67"/>
    </row>
    <row r="270" spans="1:5" ht="15.75" customHeight="1" x14ac:dyDescent="0.25">
      <c r="A270" s="68"/>
      <c r="B270" s="68"/>
      <c r="C270" s="65"/>
      <c r="D270" s="66"/>
      <c r="E270" s="67"/>
    </row>
    <row r="271" spans="1:5" ht="15.75" customHeight="1" x14ac:dyDescent="0.25">
      <c r="A271" s="68"/>
      <c r="B271" s="68"/>
      <c r="C271" s="65"/>
      <c r="D271" s="66"/>
      <c r="E271" s="67"/>
    </row>
    <row r="272" spans="1:5" ht="15.75" customHeight="1" x14ac:dyDescent="0.25">
      <c r="A272" s="68"/>
      <c r="B272" s="68"/>
      <c r="C272" s="65"/>
      <c r="D272" s="66"/>
      <c r="E272" s="67"/>
    </row>
    <row r="273" spans="1:5" ht="15.75" customHeight="1" x14ac:dyDescent="0.25">
      <c r="A273" s="68"/>
      <c r="B273" s="68"/>
      <c r="C273" s="65"/>
      <c r="D273" s="66"/>
      <c r="E273" s="67"/>
    </row>
    <row r="274" spans="1:5" ht="15.75" customHeight="1" x14ac:dyDescent="0.25">
      <c r="A274" s="68"/>
      <c r="B274" s="68"/>
      <c r="C274" s="65"/>
      <c r="D274" s="66"/>
      <c r="E274" s="67"/>
    </row>
    <row r="275" spans="1:5" ht="15.75" customHeight="1" x14ac:dyDescent="0.25">
      <c r="A275" s="68"/>
      <c r="B275" s="68"/>
      <c r="C275" s="65"/>
      <c r="D275" s="66"/>
      <c r="E275" s="67"/>
    </row>
    <row r="276" spans="1:5" ht="15.75" customHeight="1" x14ac:dyDescent="0.25">
      <c r="A276" s="68"/>
      <c r="B276" s="68"/>
      <c r="C276" s="65"/>
      <c r="D276" s="66"/>
      <c r="E276" s="67"/>
    </row>
    <row r="277" spans="1:5" ht="15.75" customHeight="1" x14ac:dyDescent="0.25">
      <c r="A277" s="68"/>
      <c r="B277" s="68"/>
      <c r="C277" s="65"/>
      <c r="D277" s="66"/>
      <c r="E277" s="67"/>
    </row>
    <row r="278" spans="1:5" ht="15.75" customHeight="1" x14ac:dyDescent="0.25">
      <c r="A278" s="68"/>
      <c r="B278" s="68"/>
      <c r="C278" s="65"/>
      <c r="D278" s="66"/>
      <c r="E278" s="67"/>
    </row>
    <row r="279" spans="1:5" ht="15.75" customHeight="1" x14ac:dyDescent="0.25">
      <c r="A279" s="68"/>
      <c r="B279" s="68"/>
      <c r="C279" s="65"/>
      <c r="D279" s="66"/>
      <c r="E279" s="67"/>
    </row>
    <row r="280" spans="1:5" ht="15.75" customHeight="1" x14ac:dyDescent="0.25">
      <c r="A280" s="68"/>
      <c r="B280" s="68"/>
      <c r="C280" s="65"/>
      <c r="D280" s="66"/>
      <c r="E280" s="67"/>
    </row>
    <row r="281" spans="1:5" ht="15.75" customHeight="1" x14ac:dyDescent="0.25">
      <c r="A281" s="68"/>
      <c r="B281" s="68"/>
      <c r="C281" s="65"/>
      <c r="D281" s="66"/>
      <c r="E281" s="67"/>
    </row>
    <row r="282" spans="1:5" ht="15.75" customHeight="1" x14ac:dyDescent="0.25">
      <c r="A282" s="68"/>
      <c r="B282" s="68"/>
      <c r="C282" s="65"/>
      <c r="D282" s="66"/>
      <c r="E282" s="67"/>
    </row>
    <row r="283" spans="1:5" ht="15.75" customHeight="1" x14ac:dyDescent="0.25">
      <c r="A283" s="68"/>
      <c r="B283" s="68"/>
      <c r="C283" s="65"/>
      <c r="D283" s="66"/>
      <c r="E283" s="67"/>
    </row>
    <row r="284" spans="1:5" ht="15.75" customHeight="1" x14ac:dyDescent="0.25">
      <c r="A284" s="68"/>
      <c r="B284" s="68"/>
      <c r="C284" s="65"/>
      <c r="D284" s="66"/>
      <c r="E284" s="67"/>
    </row>
    <row r="285" spans="1:5" ht="15.75" customHeight="1" x14ac:dyDescent="0.25">
      <c r="A285" s="68"/>
      <c r="B285" s="68"/>
      <c r="C285" s="65"/>
      <c r="D285" s="66"/>
      <c r="E285" s="67"/>
    </row>
    <row r="286" spans="1:5" ht="15.75" customHeight="1" x14ac:dyDescent="0.25">
      <c r="A286" s="68"/>
      <c r="B286" s="68"/>
      <c r="C286" s="65"/>
      <c r="D286" s="66"/>
      <c r="E286" s="67"/>
    </row>
    <row r="287" spans="1:5" ht="15.75" customHeight="1" x14ac:dyDescent="0.25">
      <c r="A287" s="68"/>
      <c r="B287" s="68"/>
      <c r="C287" s="65"/>
      <c r="D287" s="66"/>
      <c r="E287" s="67"/>
    </row>
    <row r="288" spans="1:5" ht="15.75" customHeight="1" x14ac:dyDescent="0.25">
      <c r="A288" s="68"/>
      <c r="B288" s="68"/>
      <c r="C288" s="65"/>
      <c r="D288" s="66"/>
      <c r="E288" s="67"/>
    </row>
    <row r="289" spans="1:5" ht="15.75" customHeight="1" x14ac:dyDescent="0.25">
      <c r="A289" s="68"/>
      <c r="B289" s="68"/>
      <c r="C289" s="65"/>
      <c r="D289" s="66"/>
      <c r="E289" s="67"/>
    </row>
    <row r="290" spans="1:5" ht="15.75" customHeight="1" x14ac:dyDescent="0.25">
      <c r="A290" s="68"/>
      <c r="B290" s="68"/>
      <c r="C290" s="65"/>
      <c r="D290" s="66"/>
      <c r="E290" s="67"/>
    </row>
    <row r="291" spans="1:5" ht="15.75" customHeight="1" x14ac:dyDescent="0.25">
      <c r="A291" s="68"/>
      <c r="B291" s="68"/>
      <c r="C291" s="65"/>
      <c r="D291" s="66"/>
      <c r="E291" s="67"/>
    </row>
    <row r="292" spans="1:5" ht="15.75" customHeight="1" x14ac:dyDescent="0.25">
      <c r="A292" s="68"/>
      <c r="B292" s="68"/>
      <c r="C292" s="65"/>
      <c r="D292" s="66"/>
      <c r="E292" s="67"/>
    </row>
    <row r="293" spans="1:5" ht="15.75" customHeight="1" x14ac:dyDescent="0.25">
      <c r="A293" s="68"/>
      <c r="B293" s="68"/>
      <c r="C293" s="65"/>
      <c r="D293" s="66"/>
      <c r="E293" s="67"/>
    </row>
    <row r="294" spans="1:5" ht="15.75" customHeight="1" x14ac:dyDescent="0.25">
      <c r="A294" s="68"/>
      <c r="B294" s="68"/>
      <c r="C294" s="65"/>
      <c r="D294" s="66"/>
      <c r="E294" s="67"/>
    </row>
    <row r="295" spans="1:5" ht="15.75" customHeight="1" x14ac:dyDescent="0.25">
      <c r="A295" s="68"/>
      <c r="B295" s="68"/>
      <c r="C295" s="65"/>
      <c r="D295" s="66"/>
      <c r="E295" s="67"/>
    </row>
    <row r="296" spans="1:5" ht="15.75" customHeight="1" x14ac:dyDescent="0.25">
      <c r="A296" s="68"/>
      <c r="B296" s="68"/>
      <c r="C296" s="65"/>
      <c r="D296" s="66"/>
      <c r="E296" s="67"/>
    </row>
    <row r="297" spans="1:5" ht="15.75" customHeight="1" x14ac:dyDescent="0.25">
      <c r="A297" s="68"/>
      <c r="B297" s="68"/>
      <c r="C297" s="65"/>
      <c r="D297" s="66"/>
      <c r="E297" s="67"/>
    </row>
    <row r="298" spans="1:5" ht="15.75" customHeight="1" x14ac:dyDescent="0.25">
      <c r="A298" s="68"/>
      <c r="B298" s="68"/>
      <c r="C298" s="65"/>
      <c r="D298" s="66"/>
      <c r="E298" s="67"/>
    </row>
    <row r="299" spans="1:5" ht="15.75" customHeight="1" x14ac:dyDescent="0.25">
      <c r="A299" s="68"/>
      <c r="B299" s="68"/>
      <c r="C299" s="65"/>
      <c r="D299" s="66"/>
      <c r="E299" s="67"/>
    </row>
    <row r="300" spans="1:5" ht="15.75" customHeight="1" x14ac:dyDescent="0.25">
      <c r="A300" s="68"/>
      <c r="B300" s="68"/>
      <c r="C300" s="65"/>
      <c r="D300" s="66"/>
      <c r="E300" s="67"/>
    </row>
    <row r="301" spans="1:5" ht="15.75" customHeight="1" x14ac:dyDescent="0.25">
      <c r="A301" s="68"/>
      <c r="B301" s="68"/>
      <c r="C301" s="65"/>
      <c r="D301" s="66"/>
      <c r="E301" s="67"/>
    </row>
    <row r="302" spans="1:5" ht="15.75" customHeight="1" x14ac:dyDescent="0.25">
      <c r="A302" s="68"/>
      <c r="B302" s="68"/>
      <c r="C302" s="65"/>
      <c r="D302" s="66"/>
      <c r="E302" s="67"/>
    </row>
    <row r="303" spans="1:5" ht="15.75" customHeight="1" x14ac:dyDescent="0.25">
      <c r="A303" s="68"/>
      <c r="B303" s="68"/>
      <c r="C303" s="65"/>
      <c r="D303" s="66"/>
      <c r="E303" s="67"/>
    </row>
    <row r="304" spans="1:5" ht="15.75" customHeight="1" x14ac:dyDescent="0.25">
      <c r="A304" s="68"/>
      <c r="B304" s="68"/>
      <c r="C304" s="65"/>
      <c r="D304" s="66"/>
      <c r="E304" s="67"/>
    </row>
    <row r="305" spans="1:5" ht="15.75" customHeight="1" x14ac:dyDescent="0.25">
      <c r="A305" s="68"/>
      <c r="B305" s="68"/>
      <c r="C305" s="65"/>
      <c r="D305" s="66"/>
      <c r="E305" s="67"/>
    </row>
    <row r="306" spans="1:5" ht="15.75" customHeight="1" x14ac:dyDescent="0.25">
      <c r="A306" s="68"/>
      <c r="B306" s="68"/>
      <c r="C306" s="65"/>
      <c r="D306" s="66"/>
      <c r="E306" s="67"/>
    </row>
    <row r="307" spans="1:5" ht="15.75" customHeight="1" x14ac:dyDescent="0.25">
      <c r="A307" s="68"/>
      <c r="B307" s="68"/>
      <c r="C307" s="65"/>
      <c r="D307" s="66"/>
      <c r="E307" s="67"/>
    </row>
    <row r="308" spans="1:5" ht="15.75" customHeight="1" x14ac:dyDescent="0.25">
      <c r="A308" s="68"/>
      <c r="B308" s="68"/>
      <c r="C308" s="65"/>
      <c r="D308" s="66"/>
      <c r="E308" s="67"/>
    </row>
    <row r="309" spans="1:5" ht="15.75" customHeight="1" x14ac:dyDescent="0.25">
      <c r="A309" s="68"/>
      <c r="B309" s="68"/>
      <c r="C309" s="65"/>
      <c r="D309" s="66"/>
      <c r="E309" s="67"/>
    </row>
    <row r="310" spans="1:5" ht="15.75" customHeight="1" x14ac:dyDescent="0.25">
      <c r="A310" s="68"/>
      <c r="B310" s="68"/>
      <c r="C310" s="65"/>
      <c r="D310" s="66"/>
      <c r="E310" s="67"/>
    </row>
    <row r="311" spans="1:5" ht="15.75" customHeight="1" x14ac:dyDescent="0.25">
      <c r="A311" s="68"/>
      <c r="B311" s="68"/>
      <c r="C311" s="65"/>
      <c r="D311" s="66"/>
      <c r="E311" s="67"/>
    </row>
    <row r="312" spans="1:5" ht="15.75" customHeight="1" x14ac:dyDescent="0.25">
      <c r="A312" s="68"/>
      <c r="B312" s="68"/>
      <c r="C312" s="65"/>
      <c r="D312" s="66"/>
      <c r="E312" s="67"/>
    </row>
    <row r="313" spans="1:5" ht="15.75" customHeight="1" x14ac:dyDescent="0.25">
      <c r="A313" s="68"/>
      <c r="B313" s="68"/>
      <c r="C313" s="65"/>
      <c r="D313" s="66"/>
      <c r="E313" s="67"/>
    </row>
    <row r="314" spans="1:5" ht="15.75" customHeight="1" x14ac:dyDescent="0.25">
      <c r="A314" s="68"/>
      <c r="B314" s="68"/>
      <c r="C314" s="65"/>
      <c r="D314" s="66"/>
      <c r="E314" s="67"/>
    </row>
    <row r="315" spans="1:5" ht="15.75" customHeight="1" x14ac:dyDescent="0.25">
      <c r="A315" s="68"/>
      <c r="B315" s="68"/>
      <c r="C315" s="65"/>
      <c r="D315" s="66"/>
      <c r="E315" s="67"/>
    </row>
    <row r="316" spans="1:5" ht="15.75" customHeight="1" x14ac:dyDescent="0.25">
      <c r="A316" s="68"/>
      <c r="B316" s="68"/>
      <c r="C316" s="65"/>
      <c r="D316" s="66"/>
      <c r="E316" s="67"/>
    </row>
    <row r="317" spans="1:5" ht="15.75" customHeight="1" x14ac:dyDescent="0.25">
      <c r="A317" s="68"/>
      <c r="B317" s="68"/>
      <c r="C317" s="65"/>
      <c r="D317" s="66"/>
      <c r="E317" s="67"/>
    </row>
    <row r="318" spans="1:5" ht="15.75" customHeight="1" x14ac:dyDescent="0.25">
      <c r="A318" s="68"/>
      <c r="B318" s="68"/>
      <c r="C318" s="65"/>
      <c r="D318" s="66"/>
      <c r="E318" s="67"/>
    </row>
    <row r="319" spans="1:5" ht="15.75" customHeight="1" x14ac:dyDescent="0.25">
      <c r="A319" s="68"/>
      <c r="B319" s="68"/>
      <c r="C319" s="65"/>
      <c r="D319" s="66"/>
      <c r="E319" s="67"/>
    </row>
    <row r="320" spans="1:5" ht="15.75" customHeight="1" x14ac:dyDescent="0.25">
      <c r="A320" s="68"/>
      <c r="B320" s="68"/>
      <c r="C320" s="65"/>
      <c r="D320" s="66"/>
      <c r="E320" s="67"/>
    </row>
    <row r="321" spans="1:5" ht="15.75" customHeight="1" x14ac:dyDescent="0.25">
      <c r="A321" s="68"/>
      <c r="B321" s="68"/>
      <c r="C321" s="65"/>
      <c r="D321" s="66"/>
      <c r="E321" s="67"/>
    </row>
    <row r="322" spans="1:5" ht="15.75" customHeight="1" x14ac:dyDescent="0.25">
      <c r="A322" s="68"/>
      <c r="B322" s="68"/>
      <c r="C322" s="65"/>
      <c r="D322" s="66"/>
      <c r="E322" s="67"/>
    </row>
    <row r="323" spans="1:5" ht="15.75" customHeight="1" x14ac:dyDescent="0.25">
      <c r="A323" s="68"/>
      <c r="B323" s="68"/>
      <c r="C323" s="65"/>
      <c r="D323" s="66"/>
      <c r="E323" s="67"/>
    </row>
    <row r="324" spans="1:5" ht="15.75" customHeight="1" x14ac:dyDescent="0.25">
      <c r="A324" s="68"/>
      <c r="B324" s="68"/>
      <c r="C324" s="65"/>
      <c r="D324" s="66"/>
      <c r="E324" s="67"/>
    </row>
    <row r="325" spans="1:5" ht="15.75" customHeight="1" x14ac:dyDescent="0.25">
      <c r="A325" s="68"/>
      <c r="B325" s="68"/>
      <c r="C325" s="65"/>
      <c r="D325" s="66"/>
      <c r="E325" s="67"/>
    </row>
    <row r="326" spans="1:5" ht="15.75" customHeight="1" x14ac:dyDescent="0.25">
      <c r="A326" s="68"/>
      <c r="B326" s="68"/>
      <c r="C326" s="65"/>
      <c r="D326" s="66"/>
      <c r="E326" s="67"/>
    </row>
    <row r="327" spans="1:5" ht="15.75" customHeight="1" x14ac:dyDescent="0.25">
      <c r="A327" s="68"/>
      <c r="B327" s="68"/>
      <c r="C327" s="65"/>
      <c r="D327" s="66"/>
      <c r="E327" s="67"/>
    </row>
    <row r="328" spans="1:5" ht="15.75" customHeight="1" x14ac:dyDescent="0.25">
      <c r="A328" s="68"/>
      <c r="B328" s="68"/>
      <c r="C328" s="65"/>
      <c r="D328" s="66"/>
      <c r="E328" s="67"/>
    </row>
    <row r="329" spans="1:5" ht="15.75" customHeight="1" x14ac:dyDescent="0.25">
      <c r="A329" s="68"/>
      <c r="B329" s="68"/>
      <c r="C329" s="65"/>
      <c r="D329" s="66"/>
      <c r="E329" s="67"/>
    </row>
    <row r="330" spans="1:5" ht="15.75" customHeight="1" x14ac:dyDescent="0.25">
      <c r="A330" s="68"/>
      <c r="B330" s="68"/>
      <c r="C330" s="65"/>
      <c r="D330" s="66"/>
      <c r="E330" s="67"/>
    </row>
    <row r="331" spans="1:5" ht="15.75" customHeight="1" x14ac:dyDescent="0.25">
      <c r="A331" s="68"/>
      <c r="B331" s="68"/>
      <c r="C331" s="65"/>
      <c r="D331" s="66"/>
      <c r="E331" s="67"/>
    </row>
    <row r="332" spans="1:5" ht="15.75" customHeight="1" x14ac:dyDescent="0.25">
      <c r="A332" s="68"/>
      <c r="B332" s="68"/>
      <c r="C332" s="65"/>
      <c r="D332" s="66"/>
      <c r="E332" s="67"/>
    </row>
    <row r="333" spans="1:5" ht="15.75" customHeight="1" x14ac:dyDescent="0.25">
      <c r="A333" s="68"/>
      <c r="B333" s="68"/>
      <c r="C333" s="65"/>
      <c r="D333" s="66"/>
      <c r="E333" s="67"/>
    </row>
    <row r="334" spans="1:5" ht="15.75" customHeight="1" x14ac:dyDescent="0.25">
      <c r="A334" s="68"/>
      <c r="B334" s="68"/>
      <c r="C334" s="65"/>
      <c r="D334" s="66"/>
      <c r="E334" s="67"/>
    </row>
    <row r="335" spans="1:5" ht="15.75" customHeight="1" x14ac:dyDescent="0.25">
      <c r="A335" s="68"/>
      <c r="B335" s="68"/>
      <c r="C335" s="65"/>
      <c r="D335" s="66"/>
      <c r="E335" s="67"/>
    </row>
    <row r="336" spans="1:5" ht="15.75" customHeight="1" x14ac:dyDescent="0.25">
      <c r="A336" s="68"/>
      <c r="B336" s="68"/>
      <c r="C336" s="65"/>
      <c r="D336" s="66"/>
      <c r="E336" s="67"/>
    </row>
    <row r="337" spans="1:5" ht="15.75" customHeight="1" x14ac:dyDescent="0.25">
      <c r="A337" s="68"/>
      <c r="B337" s="68"/>
      <c r="C337" s="65"/>
      <c r="D337" s="66"/>
      <c r="E337" s="67"/>
    </row>
    <row r="338" spans="1:5" ht="15.75" customHeight="1" x14ac:dyDescent="0.25">
      <c r="A338" s="68"/>
      <c r="B338" s="68"/>
      <c r="C338" s="65"/>
      <c r="D338" s="66"/>
      <c r="E338" s="67"/>
    </row>
    <row r="339" spans="1:5" ht="15.75" customHeight="1" x14ac:dyDescent="0.25">
      <c r="A339" s="68"/>
      <c r="B339" s="68"/>
      <c r="C339" s="65"/>
      <c r="D339" s="66"/>
      <c r="E339" s="67"/>
    </row>
    <row r="340" spans="1:5" ht="15.75" customHeight="1" x14ac:dyDescent="0.25">
      <c r="A340" s="68"/>
      <c r="B340" s="68"/>
      <c r="C340" s="65"/>
      <c r="D340" s="66"/>
      <c r="E340" s="67"/>
    </row>
    <row r="341" spans="1:5" ht="15.75" customHeight="1" x14ac:dyDescent="0.25">
      <c r="A341" s="68"/>
      <c r="B341" s="68"/>
      <c r="C341" s="65"/>
      <c r="D341" s="66"/>
      <c r="E341" s="67"/>
    </row>
    <row r="342" spans="1:5" ht="15.75" customHeight="1" x14ac:dyDescent="0.25">
      <c r="A342" s="68"/>
      <c r="B342" s="68"/>
      <c r="C342" s="65"/>
      <c r="D342" s="66"/>
      <c r="E342" s="67"/>
    </row>
    <row r="343" spans="1:5" ht="15.75" customHeight="1" x14ac:dyDescent="0.25">
      <c r="A343" s="68"/>
      <c r="B343" s="68"/>
      <c r="C343" s="65"/>
      <c r="D343" s="66"/>
      <c r="E343" s="67"/>
    </row>
    <row r="344" spans="1:5" ht="15.75" customHeight="1" x14ac:dyDescent="0.25">
      <c r="A344" s="68"/>
      <c r="B344" s="68"/>
      <c r="C344" s="65"/>
      <c r="D344" s="66"/>
      <c r="E344" s="67"/>
    </row>
    <row r="345" spans="1:5" ht="15.75" customHeight="1" x14ac:dyDescent="0.25">
      <c r="A345" s="68"/>
      <c r="B345" s="68"/>
      <c r="C345" s="65"/>
      <c r="D345" s="66"/>
      <c r="E345" s="67"/>
    </row>
    <row r="346" spans="1:5" ht="15.75" customHeight="1" x14ac:dyDescent="0.25">
      <c r="A346" s="68"/>
      <c r="B346" s="68"/>
      <c r="C346" s="65"/>
      <c r="D346" s="66"/>
      <c r="E346" s="67"/>
    </row>
    <row r="347" spans="1:5" ht="15.75" customHeight="1" x14ac:dyDescent="0.25">
      <c r="A347" s="68"/>
      <c r="B347" s="68"/>
      <c r="C347" s="65"/>
      <c r="D347" s="66"/>
      <c r="E347" s="67"/>
    </row>
    <row r="348" spans="1:5" ht="15.75" customHeight="1" x14ac:dyDescent="0.25">
      <c r="A348" s="68"/>
      <c r="B348" s="68"/>
      <c r="C348" s="65"/>
      <c r="D348" s="66"/>
      <c r="E348" s="67"/>
    </row>
    <row r="349" spans="1:5" ht="15.75" customHeight="1" x14ac:dyDescent="0.25">
      <c r="A349" s="68"/>
      <c r="B349" s="68"/>
      <c r="C349" s="65"/>
      <c r="D349" s="66"/>
      <c r="E349" s="67"/>
    </row>
    <row r="350" spans="1:5" ht="15.75" customHeight="1" x14ac:dyDescent="0.25">
      <c r="A350" s="68"/>
      <c r="B350" s="68"/>
      <c r="C350" s="65"/>
      <c r="D350" s="66"/>
      <c r="E350" s="67"/>
    </row>
    <row r="351" spans="1:5" ht="15.75" customHeight="1" x14ac:dyDescent="0.25">
      <c r="A351" s="68"/>
      <c r="B351" s="68"/>
      <c r="C351" s="65"/>
      <c r="D351" s="66"/>
      <c r="E351" s="67"/>
    </row>
    <row r="352" spans="1:5" ht="15.75" customHeight="1" x14ac:dyDescent="0.25">
      <c r="A352" s="68"/>
      <c r="B352" s="68"/>
      <c r="C352" s="65"/>
      <c r="D352" s="66"/>
      <c r="E352" s="67"/>
    </row>
    <row r="353" spans="1:5" ht="15.75" customHeight="1" x14ac:dyDescent="0.25">
      <c r="A353" s="68"/>
      <c r="B353" s="68"/>
      <c r="C353" s="65"/>
      <c r="D353" s="66"/>
      <c r="E353" s="67"/>
    </row>
    <row r="354" spans="1:5" ht="15.75" customHeight="1" x14ac:dyDescent="0.25">
      <c r="A354" s="68"/>
      <c r="B354" s="68"/>
      <c r="C354" s="65"/>
      <c r="D354" s="66"/>
      <c r="E354" s="67"/>
    </row>
    <row r="355" spans="1:5" ht="15.75" customHeight="1" x14ac:dyDescent="0.25">
      <c r="A355" s="68"/>
      <c r="B355" s="68"/>
      <c r="C355" s="65"/>
      <c r="D355" s="66"/>
      <c r="E355" s="67"/>
    </row>
    <row r="356" spans="1:5" ht="15.75" customHeight="1" x14ac:dyDescent="0.25">
      <c r="A356" s="68"/>
      <c r="B356" s="68"/>
      <c r="C356" s="65"/>
      <c r="D356" s="66"/>
      <c r="E356" s="67"/>
    </row>
    <row r="357" spans="1:5" ht="15.75" customHeight="1" x14ac:dyDescent="0.25">
      <c r="A357" s="68"/>
      <c r="B357" s="68"/>
      <c r="C357" s="65"/>
      <c r="D357" s="66"/>
      <c r="E357" s="67"/>
    </row>
    <row r="358" spans="1:5" ht="15.75" customHeight="1" x14ac:dyDescent="0.25">
      <c r="A358" s="68"/>
      <c r="B358" s="68"/>
      <c r="C358" s="65"/>
      <c r="D358" s="66"/>
      <c r="E358" s="67"/>
    </row>
    <row r="359" spans="1:5" ht="15.75" customHeight="1" x14ac:dyDescent="0.25">
      <c r="A359" s="68"/>
      <c r="B359" s="68"/>
      <c r="C359" s="65"/>
      <c r="D359" s="66"/>
      <c r="E359" s="67"/>
    </row>
    <row r="360" spans="1:5" ht="15.75" customHeight="1" x14ac:dyDescent="0.25">
      <c r="A360" s="68"/>
      <c r="B360" s="68"/>
      <c r="C360" s="65"/>
      <c r="D360" s="66"/>
      <c r="E360" s="67"/>
    </row>
    <row r="361" spans="1:5" ht="15.75" customHeight="1" x14ac:dyDescent="0.25">
      <c r="A361" s="68"/>
      <c r="B361" s="68"/>
      <c r="C361" s="65"/>
      <c r="D361" s="66"/>
      <c r="E361" s="67"/>
    </row>
    <row r="362" spans="1:5" ht="15.75" customHeight="1" x14ac:dyDescent="0.25">
      <c r="A362" s="68"/>
      <c r="B362" s="68"/>
      <c r="C362" s="65"/>
      <c r="D362" s="66"/>
      <c r="E362" s="67"/>
    </row>
    <row r="363" spans="1:5" ht="15.75" customHeight="1" x14ac:dyDescent="0.25">
      <c r="A363" s="68"/>
      <c r="B363" s="68"/>
      <c r="C363" s="65"/>
      <c r="D363" s="66"/>
      <c r="E363" s="67"/>
    </row>
    <row r="364" spans="1:5" ht="15.75" customHeight="1" x14ac:dyDescent="0.25">
      <c r="A364" s="68"/>
      <c r="B364" s="68"/>
      <c r="C364" s="65"/>
      <c r="D364" s="66"/>
      <c r="E364" s="67"/>
    </row>
    <row r="365" spans="1:5" ht="15.75" customHeight="1" x14ac:dyDescent="0.25">
      <c r="A365" s="68"/>
      <c r="B365" s="68"/>
      <c r="C365" s="65"/>
      <c r="D365" s="66"/>
      <c r="E365" s="67"/>
    </row>
    <row r="366" spans="1:5" ht="15.75" customHeight="1" x14ac:dyDescent="0.25">
      <c r="A366" s="68"/>
      <c r="B366" s="68"/>
      <c r="C366" s="65"/>
      <c r="D366" s="66"/>
      <c r="E366" s="67"/>
    </row>
    <row r="367" spans="1:5" ht="15.75" customHeight="1" x14ac:dyDescent="0.25">
      <c r="A367" s="68"/>
      <c r="B367" s="68"/>
      <c r="C367" s="65"/>
      <c r="D367" s="66"/>
      <c r="E367" s="67"/>
    </row>
    <row r="368" spans="1:5" ht="15.75" customHeight="1" x14ac:dyDescent="0.25">
      <c r="A368" s="68"/>
      <c r="B368" s="68"/>
      <c r="C368" s="65"/>
      <c r="D368" s="66"/>
      <c r="E368" s="67"/>
    </row>
    <row r="369" spans="1:5" ht="15.75" customHeight="1" x14ac:dyDescent="0.25">
      <c r="A369" s="68"/>
      <c r="B369" s="68"/>
      <c r="C369" s="65"/>
      <c r="D369" s="66"/>
      <c r="E369" s="67"/>
    </row>
    <row r="370" spans="1:5" ht="15.75" customHeight="1" x14ac:dyDescent="0.25">
      <c r="A370" s="68"/>
      <c r="B370" s="68"/>
      <c r="C370" s="65"/>
      <c r="D370" s="66"/>
      <c r="E370" s="67"/>
    </row>
    <row r="371" spans="1:5" ht="15.75" customHeight="1" x14ac:dyDescent="0.25">
      <c r="A371" s="68"/>
      <c r="B371" s="68"/>
      <c r="C371" s="65"/>
      <c r="D371" s="66"/>
      <c r="E371" s="67"/>
    </row>
    <row r="372" spans="1:5" ht="15.75" customHeight="1" x14ac:dyDescent="0.25">
      <c r="A372" s="68"/>
      <c r="B372" s="68"/>
      <c r="C372" s="65"/>
      <c r="D372" s="66"/>
      <c r="E372" s="67"/>
    </row>
    <row r="373" spans="1:5" ht="15.75" customHeight="1" x14ac:dyDescent="0.25">
      <c r="A373" s="68"/>
      <c r="B373" s="68"/>
      <c r="C373" s="65"/>
      <c r="D373" s="66"/>
      <c r="E373" s="67"/>
    </row>
    <row r="374" spans="1:5" ht="15.75" customHeight="1" x14ac:dyDescent="0.25">
      <c r="A374" s="68"/>
      <c r="B374" s="68"/>
      <c r="C374" s="65"/>
      <c r="D374" s="66"/>
      <c r="E374" s="67"/>
    </row>
    <row r="375" spans="1:5" ht="15.75" customHeight="1" x14ac:dyDescent="0.25">
      <c r="A375" s="68"/>
      <c r="B375" s="68"/>
      <c r="C375" s="65"/>
      <c r="D375" s="66"/>
      <c r="E375" s="67"/>
    </row>
    <row r="376" spans="1:5" ht="15.75" customHeight="1" x14ac:dyDescent="0.25">
      <c r="A376" s="68"/>
      <c r="B376" s="68"/>
      <c r="C376" s="65"/>
      <c r="D376" s="66"/>
      <c r="E376" s="67"/>
    </row>
    <row r="377" spans="1:5" ht="15.75" customHeight="1" x14ac:dyDescent="0.25">
      <c r="A377" s="68"/>
      <c r="B377" s="68"/>
      <c r="C377" s="65"/>
      <c r="D377" s="66"/>
      <c r="E377" s="67"/>
    </row>
    <row r="378" spans="1:5" ht="15.75" customHeight="1" x14ac:dyDescent="0.25">
      <c r="A378" s="68"/>
      <c r="B378" s="68"/>
      <c r="C378" s="65"/>
      <c r="D378" s="66"/>
      <c r="E378" s="67"/>
    </row>
    <row r="379" spans="1:5" ht="15.75" customHeight="1" x14ac:dyDescent="0.25">
      <c r="A379" s="68"/>
      <c r="B379" s="68"/>
      <c r="C379" s="65"/>
      <c r="D379" s="66"/>
      <c r="E379" s="67"/>
    </row>
    <row r="380" spans="1:5" ht="15.75" customHeight="1" x14ac:dyDescent="0.25">
      <c r="A380" s="68"/>
      <c r="B380" s="68"/>
      <c r="C380" s="65"/>
      <c r="D380" s="66"/>
      <c r="E380" s="67"/>
    </row>
    <row r="381" spans="1:5" ht="15.75" customHeight="1" x14ac:dyDescent="0.25">
      <c r="A381" s="68"/>
      <c r="B381" s="68"/>
      <c r="C381" s="65"/>
      <c r="D381" s="66"/>
      <c r="E381" s="67"/>
    </row>
    <row r="382" spans="1:5" ht="15.75" customHeight="1" x14ac:dyDescent="0.25">
      <c r="A382" s="68"/>
      <c r="B382" s="68"/>
      <c r="C382" s="65"/>
      <c r="D382" s="66"/>
      <c r="E382" s="67"/>
    </row>
    <row r="383" spans="1:5" ht="15.75" customHeight="1" x14ac:dyDescent="0.25">
      <c r="A383" s="68"/>
      <c r="B383" s="68"/>
      <c r="C383" s="65"/>
      <c r="D383" s="66"/>
      <c r="E383" s="67"/>
    </row>
    <row r="384" spans="1:5" ht="15.75" customHeight="1" x14ac:dyDescent="0.25">
      <c r="A384" s="68"/>
      <c r="B384" s="68"/>
      <c r="C384" s="65"/>
      <c r="D384" s="66"/>
      <c r="E384" s="67"/>
    </row>
    <row r="385" spans="1:5" ht="15.75" customHeight="1" x14ac:dyDescent="0.25">
      <c r="A385" s="68"/>
      <c r="B385" s="68"/>
      <c r="C385" s="65"/>
      <c r="D385" s="66"/>
      <c r="E385" s="67"/>
    </row>
    <row r="386" spans="1:5" ht="15.75" customHeight="1" x14ac:dyDescent="0.25">
      <c r="A386" s="68"/>
      <c r="B386" s="68"/>
      <c r="C386" s="65"/>
      <c r="D386" s="66"/>
      <c r="E386" s="67"/>
    </row>
    <row r="387" spans="1:5" ht="15.75" customHeight="1" x14ac:dyDescent="0.25">
      <c r="A387" s="68"/>
      <c r="B387" s="68"/>
      <c r="C387" s="65"/>
      <c r="D387" s="66"/>
      <c r="E387" s="67"/>
    </row>
    <row r="388" spans="1:5" ht="15.75" customHeight="1" x14ac:dyDescent="0.25">
      <c r="B388" s="77"/>
      <c r="C388" s="65"/>
      <c r="D388" s="66"/>
      <c r="E388" s="67"/>
    </row>
    <row r="389" spans="1:5" ht="15.75" customHeight="1" x14ac:dyDescent="0.25">
      <c r="B389" s="77"/>
      <c r="C389" s="65"/>
      <c r="D389" s="66"/>
      <c r="E389" s="67"/>
    </row>
    <row r="390" spans="1:5" ht="15.75" customHeight="1" x14ac:dyDescent="0.25">
      <c r="B390" s="77"/>
      <c r="C390" s="65"/>
      <c r="D390" s="66"/>
      <c r="E390" s="67"/>
    </row>
    <row r="391" spans="1:5" ht="15.75" customHeight="1" x14ac:dyDescent="0.25">
      <c r="B391" s="77"/>
      <c r="C391" s="65"/>
      <c r="D391" s="66"/>
      <c r="E391" s="67"/>
    </row>
    <row r="392" spans="1:5" ht="15.75" customHeight="1" x14ac:dyDescent="0.25">
      <c r="B392" s="77"/>
      <c r="C392" s="65"/>
      <c r="D392" s="66"/>
      <c r="E392" s="67"/>
    </row>
    <row r="393" spans="1:5" ht="15.75" customHeight="1" x14ac:dyDescent="0.25">
      <c r="B393" s="77"/>
      <c r="C393" s="65"/>
      <c r="D393" s="66"/>
      <c r="E393" s="67"/>
    </row>
    <row r="394" spans="1:5" ht="15.75" customHeight="1" x14ac:dyDescent="0.25">
      <c r="B394" s="77"/>
      <c r="C394" s="65"/>
      <c r="D394" s="66"/>
      <c r="E394" s="67"/>
    </row>
    <row r="395" spans="1:5" ht="15.75" customHeight="1" x14ac:dyDescent="0.25">
      <c r="B395" s="77"/>
      <c r="C395" s="65"/>
      <c r="D395" s="66"/>
      <c r="E395" s="67"/>
    </row>
    <row r="396" spans="1:5" ht="15.75" customHeight="1" x14ac:dyDescent="0.25">
      <c r="B396" s="77"/>
      <c r="C396" s="65"/>
      <c r="D396" s="66"/>
      <c r="E396" s="67"/>
    </row>
    <row r="397" spans="1:5" ht="15.75" customHeight="1" x14ac:dyDescent="0.25">
      <c r="B397" s="77"/>
      <c r="C397" s="65"/>
      <c r="D397" s="66"/>
      <c r="E397" s="67"/>
    </row>
    <row r="398" spans="1:5" ht="15.75" customHeight="1" x14ac:dyDescent="0.25">
      <c r="B398" s="77"/>
      <c r="C398" s="65"/>
      <c r="D398" s="66"/>
      <c r="E398" s="67"/>
    </row>
    <row r="399" spans="1:5" ht="15.75" customHeight="1" x14ac:dyDescent="0.25">
      <c r="B399" s="77"/>
      <c r="C399" s="65"/>
      <c r="D399" s="66"/>
      <c r="E399" s="67"/>
    </row>
    <row r="400" spans="1:5" ht="15.75" customHeight="1" x14ac:dyDescent="0.25">
      <c r="B400" s="77"/>
      <c r="C400" s="65"/>
      <c r="D400" s="66"/>
      <c r="E400" s="67"/>
    </row>
    <row r="401" spans="2:5" ht="15.75" customHeight="1" x14ac:dyDescent="0.25">
      <c r="B401" s="77"/>
      <c r="C401" s="65"/>
      <c r="D401" s="66"/>
      <c r="E401" s="67"/>
    </row>
    <row r="402" spans="2:5" ht="15.75" customHeight="1" x14ac:dyDescent="0.25">
      <c r="B402" s="77"/>
      <c r="C402" s="65"/>
      <c r="D402" s="66"/>
      <c r="E402" s="67"/>
    </row>
    <row r="403" spans="2:5" ht="15.75" customHeight="1" x14ac:dyDescent="0.25">
      <c r="B403" s="77"/>
      <c r="C403" s="65"/>
      <c r="D403" s="66"/>
      <c r="E403" s="67"/>
    </row>
    <row r="404" spans="2:5" ht="15.75" customHeight="1" x14ac:dyDescent="0.25">
      <c r="B404" s="77"/>
      <c r="C404" s="65"/>
      <c r="D404" s="66"/>
      <c r="E404" s="67"/>
    </row>
    <row r="405" spans="2:5" ht="15.75" customHeight="1" x14ac:dyDescent="0.25">
      <c r="B405" s="77"/>
      <c r="C405" s="65"/>
      <c r="D405" s="66"/>
      <c r="E405" s="67"/>
    </row>
    <row r="406" spans="2:5" ht="15.75" customHeight="1" x14ac:dyDescent="0.25">
      <c r="B406" s="77"/>
      <c r="C406" s="65"/>
      <c r="D406" s="66"/>
      <c r="E406" s="67"/>
    </row>
    <row r="407" spans="2:5" ht="15.75" customHeight="1" x14ac:dyDescent="0.25">
      <c r="B407" s="77"/>
      <c r="C407" s="65"/>
      <c r="D407" s="66"/>
      <c r="E407" s="67"/>
    </row>
    <row r="408" spans="2:5" ht="15.75" customHeight="1" x14ac:dyDescent="0.25">
      <c r="B408" s="77"/>
      <c r="C408" s="65"/>
      <c r="D408" s="66"/>
      <c r="E408" s="67"/>
    </row>
    <row r="409" spans="2:5" ht="15.75" customHeight="1" x14ac:dyDescent="0.25">
      <c r="B409" s="77"/>
      <c r="C409" s="65"/>
      <c r="D409" s="66"/>
      <c r="E409" s="67"/>
    </row>
    <row r="410" spans="2:5" ht="15.75" customHeight="1" x14ac:dyDescent="0.25">
      <c r="B410" s="77"/>
      <c r="C410" s="65"/>
      <c r="D410" s="66"/>
      <c r="E410" s="67"/>
    </row>
    <row r="411" spans="2:5" ht="15.75" customHeight="1" x14ac:dyDescent="0.25">
      <c r="B411" s="77"/>
      <c r="C411" s="65"/>
      <c r="D411" s="66"/>
      <c r="E411" s="67"/>
    </row>
    <row r="412" spans="2:5" ht="15.75" customHeight="1" x14ac:dyDescent="0.25">
      <c r="B412" s="77"/>
      <c r="C412" s="65"/>
      <c r="D412" s="66"/>
      <c r="E412" s="67"/>
    </row>
    <row r="413" spans="2:5" ht="15.75" customHeight="1" x14ac:dyDescent="0.25">
      <c r="B413" s="77"/>
      <c r="C413" s="65"/>
      <c r="D413" s="66"/>
      <c r="E413" s="67"/>
    </row>
    <row r="414" spans="2:5" ht="15.75" customHeight="1" x14ac:dyDescent="0.25">
      <c r="B414" s="77"/>
      <c r="C414" s="65"/>
      <c r="D414" s="66"/>
      <c r="E414" s="67"/>
    </row>
    <row r="415" spans="2:5" ht="15.75" customHeight="1" x14ac:dyDescent="0.25">
      <c r="B415" s="77"/>
      <c r="C415" s="65"/>
      <c r="D415" s="66"/>
      <c r="E415" s="67"/>
    </row>
    <row r="416" spans="2:5" ht="15.75" customHeight="1" x14ac:dyDescent="0.25">
      <c r="B416" s="77"/>
      <c r="C416" s="65"/>
      <c r="D416" s="66"/>
      <c r="E416" s="67"/>
    </row>
    <row r="417" spans="2:5" ht="15.75" customHeight="1" x14ac:dyDescent="0.25">
      <c r="B417" s="77"/>
      <c r="C417" s="65"/>
      <c r="D417" s="66"/>
      <c r="E417" s="67"/>
    </row>
    <row r="418" spans="2:5" ht="15.75" customHeight="1" x14ac:dyDescent="0.25">
      <c r="B418" s="77"/>
      <c r="C418" s="65"/>
      <c r="D418" s="66"/>
      <c r="E418" s="67"/>
    </row>
    <row r="419" spans="2:5" ht="15.75" customHeight="1" x14ac:dyDescent="0.25">
      <c r="B419" s="77"/>
      <c r="C419" s="65"/>
      <c r="D419" s="66"/>
      <c r="E419" s="67"/>
    </row>
    <row r="420" spans="2:5" ht="15.75" customHeight="1" x14ac:dyDescent="0.25">
      <c r="B420" s="77"/>
      <c r="C420" s="65"/>
      <c r="D420" s="66"/>
      <c r="E420" s="67"/>
    </row>
    <row r="421" spans="2:5" ht="15.75" customHeight="1" x14ac:dyDescent="0.25">
      <c r="B421" s="77"/>
      <c r="C421" s="65"/>
      <c r="D421" s="66"/>
      <c r="E421" s="67"/>
    </row>
    <row r="422" spans="2:5" ht="15.75" customHeight="1" x14ac:dyDescent="0.25">
      <c r="B422" s="77"/>
      <c r="C422" s="65"/>
      <c r="D422" s="66"/>
      <c r="E422" s="67"/>
    </row>
    <row r="423" spans="2:5" ht="15.75" customHeight="1" x14ac:dyDescent="0.25">
      <c r="B423" s="77"/>
      <c r="C423" s="65"/>
      <c r="D423" s="66"/>
      <c r="E423" s="67"/>
    </row>
    <row r="424" spans="2:5" ht="15.75" customHeight="1" x14ac:dyDescent="0.25">
      <c r="B424" s="77"/>
      <c r="C424" s="65"/>
      <c r="D424" s="66"/>
      <c r="E424" s="67"/>
    </row>
    <row r="425" spans="2:5" ht="15.75" customHeight="1" x14ac:dyDescent="0.25">
      <c r="B425" s="77"/>
      <c r="C425" s="65"/>
      <c r="D425" s="66"/>
      <c r="E425" s="67"/>
    </row>
    <row r="426" spans="2:5" ht="15.75" customHeight="1" x14ac:dyDescent="0.25">
      <c r="B426" s="77"/>
      <c r="C426" s="65"/>
      <c r="D426" s="66"/>
      <c r="E426" s="67"/>
    </row>
    <row r="427" spans="2:5" ht="15.75" customHeight="1" x14ac:dyDescent="0.25">
      <c r="B427" s="77"/>
      <c r="C427" s="65"/>
      <c r="D427" s="66"/>
      <c r="E427" s="67"/>
    </row>
    <row r="428" spans="2:5" ht="15.75" customHeight="1" x14ac:dyDescent="0.25">
      <c r="B428" s="77"/>
      <c r="C428" s="65"/>
      <c r="D428" s="66"/>
      <c r="E428" s="67"/>
    </row>
    <row r="429" spans="2:5" ht="15.75" customHeight="1" x14ac:dyDescent="0.25">
      <c r="B429" s="77"/>
      <c r="C429" s="65"/>
      <c r="D429" s="66"/>
      <c r="E429" s="67"/>
    </row>
    <row r="430" spans="2:5" ht="15.75" customHeight="1" x14ac:dyDescent="0.25">
      <c r="B430" s="77"/>
      <c r="C430" s="65"/>
      <c r="D430" s="66"/>
      <c r="E430" s="67"/>
    </row>
    <row r="431" spans="2:5" ht="15.75" customHeight="1" x14ac:dyDescent="0.25">
      <c r="B431" s="77"/>
      <c r="C431" s="65"/>
      <c r="D431" s="66"/>
      <c r="E431" s="67"/>
    </row>
    <row r="432" spans="2:5" ht="15.75" customHeight="1" x14ac:dyDescent="0.25">
      <c r="B432" s="77"/>
      <c r="C432" s="65"/>
      <c r="D432" s="66"/>
      <c r="E432" s="67"/>
    </row>
    <row r="433" spans="2:5" ht="15.75" customHeight="1" x14ac:dyDescent="0.25">
      <c r="B433" s="77"/>
      <c r="C433" s="65"/>
      <c r="D433" s="66"/>
      <c r="E433" s="67"/>
    </row>
    <row r="434" spans="2:5" ht="15.75" customHeight="1" x14ac:dyDescent="0.25">
      <c r="B434" s="77"/>
      <c r="C434" s="65"/>
      <c r="D434" s="66"/>
      <c r="E434" s="67"/>
    </row>
    <row r="435" spans="2:5" ht="15.75" customHeight="1" x14ac:dyDescent="0.25">
      <c r="B435" s="77"/>
      <c r="C435" s="65"/>
      <c r="D435" s="66"/>
      <c r="E435" s="67"/>
    </row>
    <row r="436" spans="2:5" ht="15.75" customHeight="1" x14ac:dyDescent="0.25">
      <c r="B436" s="77"/>
      <c r="C436" s="65"/>
      <c r="D436" s="66"/>
      <c r="E436" s="67"/>
    </row>
    <row r="437" spans="2:5" ht="15.75" customHeight="1" x14ac:dyDescent="0.25">
      <c r="B437" s="77"/>
      <c r="C437" s="65"/>
      <c r="D437" s="66"/>
      <c r="E437" s="67"/>
    </row>
    <row r="438" spans="2:5" ht="15.75" customHeight="1" x14ac:dyDescent="0.25">
      <c r="B438" s="77"/>
      <c r="C438" s="65"/>
      <c r="D438" s="66"/>
      <c r="E438" s="67"/>
    </row>
    <row r="439" spans="2:5" ht="15.75" customHeight="1" x14ac:dyDescent="0.25">
      <c r="B439" s="77"/>
      <c r="C439" s="65"/>
      <c r="D439" s="66"/>
      <c r="E439" s="67"/>
    </row>
    <row r="440" spans="2:5" ht="15.75" customHeight="1" x14ac:dyDescent="0.25">
      <c r="B440" s="77"/>
      <c r="C440" s="65"/>
      <c r="D440" s="66"/>
      <c r="E440" s="67"/>
    </row>
    <row r="441" spans="2:5" ht="15.75" customHeight="1" x14ac:dyDescent="0.25">
      <c r="B441" s="77"/>
      <c r="C441" s="65"/>
      <c r="D441" s="66"/>
      <c r="E441" s="67"/>
    </row>
    <row r="442" spans="2:5" ht="15.75" customHeight="1" x14ac:dyDescent="0.25">
      <c r="B442" s="77"/>
      <c r="C442" s="65"/>
      <c r="D442" s="66"/>
      <c r="E442" s="67"/>
    </row>
    <row r="443" spans="2:5" ht="15.75" customHeight="1" x14ac:dyDescent="0.25">
      <c r="B443" s="77"/>
      <c r="C443" s="65"/>
      <c r="D443" s="66"/>
      <c r="E443" s="67"/>
    </row>
    <row r="444" spans="2:5" ht="15.75" customHeight="1" x14ac:dyDescent="0.25">
      <c r="B444" s="77"/>
      <c r="C444" s="65"/>
      <c r="D444" s="66"/>
      <c r="E444" s="67"/>
    </row>
    <row r="445" spans="2:5" ht="15.75" customHeight="1" x14ac:dyDescent="0.25">
      <c r="B445" s="77"/>
      <c r="C445" s="65"/>
      <c r="D445" s="66"/>
      <c r="E445" s="67"/>
    </row>
    <row r="446" spans="2:5" ht="15.75" customHeight="1" x14ac:dyDescent="0.25">
      <c r="B446" s="77"/>
      <c r="C446" s="65"/>
      <c r="D446" s="66"/>
      <c r="E446" s="67"/>
    </row>
    <row r="447" spans="2:5" ht="15.75" customHeight="1" x14ac:dyDescent="0.25">
      <c r="B447" s="77"/>
      <c r="C447" s="65"/>
      <c r="D447" s="66"/>
      <c r="E447" s="67"/>
    </row>
    <row r="448" spans="2:5" ht="15.75" customHeight="1" x14ac:dyDescent="0.25">
      <c r="B448" s="77"/>
      <c r="C448" s="65"/>
      <c r="D448" s="66"/>
      <c r="E448" s="67"/>
    </row>
    <row r="449" spans="2:5" ht="15.75" customHeight="1" x14ac:dyDescent="0.25">
      <c r="B449" s="77"/>
      <c r="C449" s="65"/>
      <c r="D449" s="66"/>
      <c r="E449" s="67"/>
    </row>
    <row r="450" spans="2:5" ht="15.75" customHeight="1" x14ac:dyDescent="0.25">
      <c r="B450" s="77"/>
      <c r="C450" s="65"/>
      <c r="D450" s="66"/>
      <c r="E450" s="67"/>
    </row>
    <row r="451" spans="2:5" ht="15.75" customHeight="1" x14ac:dyDescent="0.25">
      <c r="B451" s="77"/>
      <c r="C451" s="65"/>
      <c r="D451" s="66"/>
      <c r="E451" s="67"/>
    </row>
    <row r="452" spans="2:5" ht="15.75" customHeight="1" x14ac:dyDescent="0.25">
      <c r="B452" s="77"/>
      <c r="C452" s="65"/>
      <c r="D452" s="66"/>
      <c r="E452" s="67"/>
    </row>
    <row r="453" spans="2:5" ht="15.75" customHeight="1" x14ac:dyDescent="0.25">
      <c r="B453" s="77"/>
      <c r="C453" s="65"/>
      <c r="D453" s="66"/>
      <c r="E453" s="67"/>
    </row>
    <row r="454" spans="2:5" ht="15.75" customHeight="1" x14ac:dyDescent="0.25">
      <c r="B454" s="77"/>
      <c r="C454" s="65"/>
      <c r="D454" s="66"/>
      <c r="E454" s="67"/>
    </row>
    <row r="455" spans="2:5" ht="15.75" customHeight="1" x14ac:dyDescent="0.25">
      <c r="B455" s="77"/>
      <c r="C455" s="65"/>
      <c r="D455" s="66"/>
      <c r="E455" s="67"/>
    </row>
    <row r="456" spans="2:5" ht="15.75" customHeight="1" x14ac:dyDescent="0.25">
      <c r="B456" s="77"/>
      <c r="C456" s="65"/>
      <c r="D456" s="66"/>
      <c r="E456" s="67"/>
    </row>
    <row r="457" spans="2:5" ht="15.75" customHeight="1" x14ac:dyDescent="0.25">
      <c r="B457" s="77"/>
      <c r="C457" s="65"/>
      <c r="D457" s="66"/>
      <c r="E457" s="67"/>
    </row>
    <row r="458" spans="2:5" ht="15.75" customHeight="1" x14ac:dyDescent="0.25">
      <c r="B458" s="77"/>
      <c r="C458" s="65"/>
      <c r="D458" s="66"/>
      <c r="E458" s="67"/>
    </row>
    <row r="459" spans="2:5" ht="15.75" customHeight="1" x14ac:dyDescent="0.25">
      <c r="B459" s="77"/>
      <c r="C459" s="65"/>
      <c r="D459" s="66"/>
      <c r="E459" s="67"/>
    </row>
    <row r="460" spans="2:5" ht="15.75" customHeight="1" x14ac:dyDescent="0.25">
      <c r="B460" s="77"/>
      <c r="C460" s="65"/>
      <c r="D460" s="66"/>
      <c r="E460" s="67"/>
    </row>
    <row r="461" spans="2:5" ht="15.75" customHeight="1" x14ac:dyDescent="0.25">
      <c r="B461" s="77"/>
      <c r="C461" s="65"/>
      <c r="D461" s="66"/>
      <c r="E461" s="67"/>
    </row>
    <row r="462" spans="2:5" ht="15.75" customHeight="1" x14ac:dyDescent="0.25">
      <c r="B462" s="77"/>
      <c r="C462" s="65"/>
      <c r="D462" s="66"/>
      <c r="E462" s="67"/>
    </row>
    <row r="463" spans="2:5" ht="15.75" customHeight="1" x14ac:dyDescent="0.25">
      <c r="B463" s="77"/>
      <c r="C463" s="65"/>
      <c r="D463" s="66"/>
      <c r="E463" s="67"/>
    </row>
    <row r="464" spans="2:5" ht="15.75" customHeight="1" x14ac:dyDescent="0.25">
      <c r="B464" s="77"/>
      <c r="C464" s="65"/>
      <c r="D464" s="66"/>
      <c r="E464" s="67"/>
    </row>
    <row r="465" spans="2:5" ht="15.75" customHeight="1" x14ac:dyDescent="0.25">
      <c r="B465" s="77"/>
      <c r="C465" s="65"/>
      <c r="D465" s="66"/>
      <c r="E465" s="67"/>
    </row>
    <row r="466" spans="2:5" ht="15.75" customHeight="1" x14ac:dyDescent="0.25">
      <c r="B466" s="77"/>
      <c r="C466" s="65"/>
      <c r="D466" s="66"/>
      <c r="E466" s="67"/>
    </row>
    <row r="467" spans="2:5" ht="15.75" customHeight="1" x14ac:dyDescent="0.25">
      <c r="B467" s="77"/>
      <c r="C467" s="65"/>
      <c r="D467" s="66"/>
      <c r="E467" s="67"/>
    </row>
    <row r="468" spans="2:5" ht="15.75" customHeight="1" x14ac:dyDescent="0.25">
      <c r="B468" s="77"/>
      <c r="C468" s="65"/>
      <c r="D468" s="66"/>
      <c r="E468" s="67"/>
    </row>
    <row r="469" spans="2:5" ht="15.75" customHeight="1" x14ac:dyDescent="0.25">
      <c r="B469" s="77"/>
      <c r="C469" s="65"/>
      <c r="D469" s="66"/>
      <c r="E469" s="67"/>
    </row>
    <row r="470" spans="2:5" ht="15.75" customHeight="1" x14ac:dyDescent="0.25">
      <c r="B470" s="77"/>
      <c r="C470" s="65"/>
      <c r="D470" s="66"/>
      <c r="E470" s="67"/>
    </row>
    <row r="471" spans="2:5" ht="15.75" customHeight="1" x14ac:dyDescent="0.25">
      <c r="B471" s="77"/>
      <c r="C471" s="65"/>
      <c r="D471" s="66"/>
      <c r="E471" s="67"/>
    </row>
    <row r="472" spans="2:5" ht="15.75" customHeight="1" x14ac:dyDescent="0.25">
      <c r="B472" s="77"/>
      <c r="C472" s="65"/>
      <c r="D472" s="66"/>
      <c r="E472" s="67"/>
    </row>
    <row r="473" spans="2:5" ht="15.75" customHeight="1" x14ac:dyDescent="0.25">
      <c r="B473" s="77"/>
      <c r="C473" s="65"/>
      <c r="D473" s="66"/>
      <c r="E473" s="67"/>
    </row>
    <row r="474" spans="2:5" ht="15.75" customHeight="1" x14ac:dyDescent="0.25">
      <c r="B474" s="77"/>
      <c r="C474" s="65"/>
      <c r="D474" s="66"/>
      <c r="E474" s="67"/>
    </row>
    <row r="475" spans="2:5" ht="15.75" customHeight="1" x14ac:dyDescent="0.25">
      <c r="B475" s="77"/>
      <c r="C475" s="65"/>
      <c r="D475" s="66"/>
      <c r="E475" s="67"/>
    </row>
    <row r="476" spans="2:5" ht="15.75" customHeight="1" x14ac:dyDescent="0.25">
      <c r="B476" s="77"/>
      <c r="C476" s="65"/>
      <c r="D476" s="66"/>
      <c r="E476" s="67"/>
    </row>
    <row r="477" spans="2:5" ht="15.75" customHeight="1" x14ac:dyDescent="0.25">
      <c r="B477" s="77"/>
      <c r="C477" s="65"/>
      <c r="D477" s="66"/>
      <c r="E477" s="67"/>
    </row>
    <row r="478" spans="2:5" ht="15.75" customHeight="1" x14ac:dyDescent="0.25">
      <c r="B478" s="77"/>
      <c r="C478" s="65"/>
      <c r="D478" s="66"/>
      <c r="E478" s="67"/>
    </row>
    <row r="479" spans="2:5" ht="15.75" customHeight="1" x14ac:dyDescent="0.25">
      <c r="B479" s="77"/>
      <c r="C479" s="65"/>
      <c r="D479" s="66"/>
      <c r="E479" s="67"/>
    </row>
    <row r="480" spans="2:5" ht="15.75" customHeight="1" x14ac:dyDescent="0.25">
      <c r="B480" s="77"/>
      <c r="C480" s="65"/>
      <c r="D480" s="66"/>
      <c r="E480" s="67"/>
    </row>
    <row r="481" spans="2:5" ht="15.75" customHeight="1" x14ac:dyDescent="0.25">
      <c r="B481" s="77"/>
      <c r="C481" s="65"/>
      <c r="D481" s="66"/>
      <c r="E481" s="67"/>
    </row>
    <row r="482" spans="2:5" ht="15.75" customHeight="1" x14ac:dyDescent="0.25">
      <c r="B482" s="77"/>
      <c r="C482" s="65"/>
      <c r="D482" s="66"/>
      <c r="E482" s="67"/>
    </row>
    <row r="483" spans="2:5" ht="15.75" customHeight="1" x14ac:dyDescent="0.25">
      <c r="B483" s="77"/>
      <c r="C483" s="65"/>
      <c r="D483" s="66"/>
      <c r="E483" s="67"/>
    </row>
    <row r="484" spans="2:5" ht="15.75" customHeight="1" x14ac:dyDescent="0.25">
      <c r="B484" s="77"/>
      <c r="C484" s="65"/>
      <c r="D484" s="66"/>
      <c r="E484" s="67"/>
    </row>
    <row r="485" spans="2:5" ht="15.75" customHeight="1" x14ac:dyDescent="0.25">
      <c r="B485" s="77"/>
      <c r="C485" s="65"/>
      <c r="D485" s="66"/>
      <c r="E485" s="67"/>
    </row>
    <row r="486" spans="2:5" ht="15.75" customHeight="1" x14ac:dyDescent="0.25">
      <c r="B486" s="77"/>
      <c r="C486" s="65"/>
      <c r="D486" s="66"/>
      <c r="E486" s="67"/>
    </row>
    <row r="487" spans="2:5" ht="15.75" customHeight="1" x14ac:dyDescent="0.25">
      <c r="B487" s="77"/>
      <c r="C487" s="65"/>
      <c r="D487" s="66"/>
      <c r="E487" s="67"/>
    </row>
    <row r="488" spans="2:5" ht="15.75" customHeight="1" x14ac:dyDescent="0.25">
      <c r="B488" s="77"/>
      <c r="C488" s="65"/>
      <c r="D488" s="66"/>
      <c r="E488" s="67"/>
    </row>
    <row r="489" spans="2:5" ht="15.75" customHeight="1" x14ac:dyDescent="0.25">
      <c r="B489" s="77"/>
      <c r="C489" s="65"/>
      <c r="D489" s="66"/>
      <c r="E489" s="67"/>
    </row>
    <row r="490" spans="2:5" ht="15.75" customHeight="1" x14ac:dyDescent="0.25">
      <c r="B490" s="77"/>
      <c r="C490" s="65"/>
      <c r="D490" s="66"/>
      <c r="E490" s="67"/>
    </row>
    <row r="491" spans="2:5" ht="15.75" customHeight="1" x14ac:dyDescent="0.25">
      <c r="B491" s="77"/>
      <c r="C491" s="65"/>
      <c r="D491" s="66"/>
      <c r="E491" s="67"/>
    </row>
    <row r="492" spans="2:5" ht="15.75" customHeight="1" x14ac:dyDescent="0.25">
      <c r="B492" s="77"/>
      <c r="C492" s="65"/>
      <c r="D492" s="66"/>
      <c r="E492" s="67"/>
    </row>
    <row r="493" spans="2:5" ht="15.75" customHeight="1" x14ac:dyDescent="0.25">
      <c r="B493" s="77"/>
      <c r="C493" s="65"/>
      <c r="D493" s="66"/>
      <c r="E493" s="67"/>
    </row>
    <row r="494" spans="2:5" ht="15.75" customHeight="1" x14ac:dyDescent="0.25">
      <c r="B494" s="77"/>
      <c r="C494" s="65"/>
      <c r="D494" s="66"/>
      <c r="E494" s="67"/>
    </row>
    <row r="495" spans="2:5" ht="15.75" customHeight="1" x14ac:dyDescent="0.25">
      <c r="B495" s="77"/>
      <c r="C495" s="65"/>
      <c r="D495" s="66"/>
      <c r="E495" s="67"/>
    </row>
    <row r="496" spans="2:5" ht="15.75" customHeight="1" x14ac:dyDescent="0.25">
      <c r="B496" s="77"/>
      <c r="C496" s="65"/>
      <c r="D496" s="66"/>
      <c r="E496" s="67"/>
    </row>
    <row r="497" spans="2:5" ht="15.75" customHeight="1" x14ac:dyDescent="0.25">
      <c r="B497" s="77"/>
      <c r="C497" s="65"/>
      <c r="D497" s="66"/>
      <c r="E497" s="67"/>
    </row>
    <row r="498" spans="2:5" ht="15.75" customHeight="1" x14ac:dyDescent="0.25">
      <c r="B498" s="77"/>
      <c r="C498" s="65"/>
      <c r="D498" s="66"/>
      <c r="E498" s="67"/>
    </row>
    <row r="499" spans="2:5" ht="15.75" customHeight="1" x14ac:dyDescent="0.25">
      <c r="B499" s="77"/>
      <c r="C499" s="65"/>
      <c r="D499" s="66"/>
      <c r="E499" s="67"/>
    </row>
    <row r="500" spans="2:5" ht="15.75" customHeight="1" x14ac:dyDescent="0.25">
      <c r="B500" s="77"/>
      <c r="C500" s="65"/>
      <c r="D500" s="66"/>
      <c r="E500" s="67"/>
    </row>
    <row r="501" spans="2:5" ht="15.75" customHeight="1" x14ac:dyDescent="0.25">
      <c r="B501" s="77"/>
      <c r="C501" s="65"/>
      <c r="D501" s="66"/>
      <c r="E501" s="67"/>
    </row>
    <row r="502" spans="2:5" ht="15.75" customHeight="1" x14ac:dyDescent="0.25">
      <c r="B502" s="77"/>
      <c r="C502" s="65"/>
      <c r="D502" s="66"/>
      <c r="E502" s="67"/>
    </row>
    <row r="503" spans="2:5" ht="15.75" customHeight="1" x14ac:dyDescent="0.25">
      <c r="B503" s="77"/>
      <c r="C503" s="65"/>
      <c r="D503" s="66"/>
      <c r="E503" s="67"/>
    </row>
    <row r="504" spans="2:5" ht="15.75" customHeight="1" x14ac:dyDescent="0.25">
      <c r="B504" s="77"/>
      <c r="C504" s="65"/>
      <c r="D504" s="66"/>
      <c r="E504" s="67"/>
    </row>
    <row r="505" spans="2:5" ht="15.75" customHeight="1" x14ac:dyDescent="0.25">
      <c r="B505" s="77"/>
      <c r="C505" s="65"/>
      <c r="D505" s="66"/>
      <c r="E505" s="67"/>
    </row>
    <row r="506" spans="2:5" ht="15.75" customHeight="1" x14ac:dyDescent="0.25">
      <c r="B506" s="77"/>
      <c r="C506" s="65"/>
      <c r="D506" s="66"/>
      <c r="E506" s="67"/>
    </row>
    <row r="507" spans="2:5" ht="15.75" customHeight="1" x14ac:dyDescent="0.25">
      <c r="B507" s="77"/>
      <c r="C507" s="65"/>
      <c r="D507" s="66"/>
      <c r="E507" s="67"/>
    </row>
    <row r="508" spans="2:5" ht="15.75" customHeight="1" x14ac:dyDescent="0.25">
      <c r="B508" s="77"/>
      <c r="C508" s="65"/>
      <c r="D508" s="66"/>
      <c r="E508" s="67"/>
    </row>
    <row r="509" spans="2:5" ht="15.75" customHeight="1" x14ac:dyDescent="0.25">
      <c r="B509" s="77"/>
      <c r="C509" s="65"/>
      <c r="D509" s="66"/>
      <c r="E509" s="67"/>
    </row>
    <row r="510" spans="2:5" ht="15.75" customHeight="1" x14ac:dyDescent="0.25">
      <c r="B510" s="77"/>
      <c r="C510" s="65"/>
      <c r="D510" s="66"/>
      <c r="E510" s="67"/>
    </row>
    <row r="511" spans="2:5" ht="15.75" customHeight="1" x14ac:dyDescent="0.25">
      <c r="B511" s="77"/>
      <c r="C511" s="65"/>
      <c r="D511" s="66"/>
      <c r="E511" s="67"/>
    </row>
    <row r="512" spans="2:5" ht="15.75" customHeight="1" x14ac:dyDescent="0.25">
      <c r="B512" s="77"/>
      <c r="C512" s="65"/>
      <c r="D512" s="66"/>
      <c r="E512" s="67"/>
    </row>
    <row r="513" spans="2:5" ht="15.75" customHeight="1" x14ac:dyDescent="0.25">
      <c r="B513" s="77"/>
      <c r="C513" s="65"/>
      <c r="D513" s="66"/>
      <c r="E513" s="67"/>
    </row>
    <row r="514" spans="2:5" ht="15.75" customHeight="1" x14ac:dyDescent="0.25">
      <c r="B514" s="77"/>
      <c r="C514" s="65"/>
      <c r="D514" s="66"/>
      <c r="E514" s="67"/>
    </row>
    <row r="515" spans="2:5" ht="15.75" customHeight="1" x14ac:dyDescent="0.25">
      <c r="B515" s="77"/>
      <c r="C515" s="65"/>
      <c r="D515" s="66"/>
      <c r="E515" s="67"/>
    </row>
    <row r="516" spans="2:5" ht="15.75" customHeight="1" x14ac:dyDescent="0.25">
      <c r="B516" s="77"/>
      <c r="C516" s="65"/>
      <c r="D516" s="66"/>
      <c r="E516" s="67"/>
    </row>
    <row r="517" spans="2:5" ht="15.75" customHeight="1" x14ac:dyDescent="0.25">
      <c r="B517" s="77"/>
      <c r="C517" s="65"/>
      <c r="D517" s="66"/>
      <c r="E517" s="67"/>
    </row>
    <row r="518" spans="2:5" ht="15.75" customHeight="1" x14ac:dyDescent="0.25">
      <c r="B518" s="77"/>
      <c r="C518" s="65"/>
      <c r="D518" s="66"/>
      <c r="E518" s="67"/>
    </row>
    <row r="519" spans="2:5" ht="15.75" customHeight="1" x14ac:dyDescent="0.25">
      <c r="B519" s="77"/>
      <c r="C519" s="65"/>
      <c r="D519" s="66"/>
      <c r="E519" s="67"/>
    </row>
    <row r="520" spans="2:5" ht="15.75" customHeight="1" x14ac:dyDescent="0.25">
      <c r="B520" s="77"/>
      <c r="C520" s="65"/>
      <c r="D520" s="66"/>
      <c r="E520" s="67"/>
    </row>
    <row r="521" spans="2:5" ht="15.75" customHeight="1" x14ac:dyDescent="0.25">
      <c r="B521" s="77"/>
      <c r="C521" s="65"/>
      <c r="D521" s="66"/>
      <c r="E521" s="67"/>
    </row>
    <row r="522" spans="2:5" ht="15.75" customHeight="1" x14ac:dyDescent="0.25">
      <c r="B522" s="77"/>
      <c r="C522" s="65"/>
      <c r="D522" s="66"/>
      <c r="E522" s="67"/>
    </row>
    <row r="523" spans="2:5" ht="15.75" customHeight="1" x14ac:dyDescent="0.25">
      <c r="B523" s="77"/>
      <c r="C523" s="65"/>
      <c r="D523" s="66"/>
      <c r="E523" s="67"/>
    </row>
    <row r="524" spans="2:5" ht="15.75" customHeight="1" x14ac:dyDescent="0.25">
      <c r="B524" s="77"/>
      <c r="C524" s="65"/>
      <c r="D524" s="66"/>
      <c r="E524" s="67"/>
    </row>
    <row r="525" spans="2:5" ht="15.75" customHeight="1" x14ac:dyDescent="0.25">
      <c r="B525" s="77"/>
      <c r="C525" s="65"/>
      <c r="D525" s="66"/>
      <c r="E525" s="67"/>
    </row>
    <row r="526" spans="2:5" ht="15.75" customHeight="1" x14ac:dyDescent="0.25">
      <c r="B526" s="77"/>
      <c r="C526" s="65"/>
      <c r="D526" s="66"/>
      <c r="E526" s="67"/>
    </row>
    <row r="527" spans="2:5" ht="15.75" customHeight="1" x14ac:dyDescent="0.25">
      <c r="B527" s="77"/>
      <c r="C527" s="65"/>
      <c r="D527" s="66"/>
      <c r="E527" s="67"/>
    </row>
    <row r="528" spans="2:5" ht="15.75" customHeight="1" x14ac:dyDescent="0.25">
      <c r="B528" s="77"/>
      <c r="C528" s="65"/>
      <c r="D528" s="66"/>
      <c r="E528" s="67"/>
    </row>
    <row r="529" spans="2:5" ht="15.75" customHeight="1" x14ac:dyDescent="0.25">
      <c r="B529" s="77"/>
      <c r="C529" s="65"/>
      <c r="D529" s="66"/>
      <c r="E529" s="67"/>
    </row>
    <row r="530" spans="2:5" ht="15.75" customHeight="1" x14ac:dyDescent="0.25">
      <c r="B530" s="77"/>
      <c r="C530" s="65"/>
      <c r="D530" s="66"/>
      <c r="E530" s="67"/>
    </row>
    <row r="531" spans="2:5" ht="15.75" customHeight="1" x14ac:dyDescent="0.25">
      <c r="B531" s="77"/>
      <c r="C531" s="65"/>
      <c r="D531" s="66"/>
      <c r="E531" s="67"/>
    </row>
    <row r="532" spans="2:5" ht="15.75" customHeight="1" x14ac:dyDescent="0.25">
      <c r="B532" s="77"/>
      <c r="C532" s="65"/>
      <c r="D532" s="66"/>
      <c r="E532" s="67"/>
    </row>
    <row r="533" spans="2:5" ht="15.75" customHeight="1" x14ac:dyDescent="0.25">
      <c r="B533" s="77"/>
      <c r="C533" s="65"/>
      <c r="D533" s="66"/>
      <c r="E533" s="67"/>
    </row>
    <row r="534" spans="2:5" ht="15.75" customHeight="1" x14ac:dyDescent="0.25">
      <c r="B534" s="77"/>
      <c r="C534" s="65"/>
      <c r="D534" s="66"/>
      <c r="E534" s="67"/>
    </row>
    <row r="535" spans="2:5" ht="15.75" customHeight="1" x14ac:dyDescent="0.25">
      <c r="B535" s="77"/>
      <c r="C535" s="65"/>
      <c r="D535" s="66"/>
      <c r="E535" s="67"/>
    </row>
    <row r="536" spans="2:5" ht="15.75" customHeight="1" x14ac:dyDescent="0.25">
      <c r="B536" s="77"/>
      <c r="C536" s="65"/>
      <c r="D536" s="66"/>
      <c r="E536" s="67"/>
    </row>
    <row r="537" spans="2:5" ht="15.75" customHeight="1" x14ac:dyDescent="0.25">
      <c r="B537" s="77"/>
      <c r="C537" s="65"/>
      <c r="D537" s="66"/>
      <c r="E537" s="67"/>
    </row>
    <row r="538" spans="2:5" ht="15.75" customHeight="1" x14ac:dyDescent="0.25">
      <c r="B538" s="77"/>
      <c r="C538" s="65"/>
      <c r="D538" s="66"/>
      <c r="E538" s="67"/>
    </row>
    <row r="539" spans="2:5" ht="15.75" customHeight="1" x14ac:dyDescent="0.25">
      <c r="B539" s="77"/>
      <c r="C539" s="65"/>
      <c r="D539" s="66"/>
      <c r="E539" s="67"/>
    </row>
    <row r="540" spans="2:5" ht="15.75" customHeight="1" x14ac:dyDescent="0.25">
      <c r="B540" s="77"/>
      <c r="C540" s="65"/>
      <c r="D540" s="66"/>
      <c r="E540" s="67"/>
    </row>
    <row r="541" spans="2:5" ht="15.75" customHeight="1" x14ac:dyDescent="0.25">
      <c r="B541" s="77"/>
      <c r="C541" s="65"/>
      <c r="D541" s="66"/>
      <c r="E541" s="67"/>
    </row>
    <row r="542" spans="2:5" ht="15.75" customHeight="1" x14ac:dyDescent="0.25">
      <c r="B542" s="77"/>
      <c r="C542" s="65"/>
      <c r="D542" s="66"/>
      <c r="E542" s="67"/>
    </row>
    <row r="543" spans="2:5" ht="15.75" customHeight="1" x14ac:dyDescent="0.25">
      <c r="B543" s="77"/>
      <c r="C543" s="65"/>
      <c r="D543" s="66"/>
      <c r="E543" s="67"/>
    </row>
    <row r="544" spans="2:5" ht="15.75" customHeight="1" x14ac:dyDescent="0.25">
      <c r="B544" s="77"/>
      <c r="C544" s="65"/>
      <c r="D544" s="66"/>
      <c r="E544" s="67"/>
    </row>
    <row r="545" spans="2:5" ht="15.75" customHeight="1" x14ac:dyDescent="0.25">
      <c r="B545" s="77"/>
      <c r="C545" s="65"/>
      <c r="D545" s="66"/>
      <c r="E545" s="67"/>
    </row>
    <row r="546" spans="2:5" ht="15.75" customHeight="1" x14ac:dyDescent="0.25">
      <c r="B546" s="77"/>
      <c r="C546" s="65"/>
      <c r="D546" s="66"/>
      <c r="E546" s="67"/>
    </row>
    <row r="547" spans="2:5" ht="15.75" customHeight="1" x14ac:dyDescent="0.25">
      <c r="B547" s="77"/>
      <c r="C547" s="65"/>
      <c r="D547" s="66"/>
      <c r="E547" s="67"/>
    </row>
    <row r="548" spans="2:5" ht="15.75" customHeight="1" x14ac:dyDescent="0.25">
      <c r="B548" s="77"/>
      <c r="C548" s="65"/>
      <c r="D548" s="66"/>
      <c r="E548" s="67"/>
    </row>
    <row r="549" spans="2:5" ht="15.75" customHeight="1" x14ac:dyDescent="0.25">
      <c r="B549" s="77"/>
      <c r="C549" s="65"/>
      <c r="D549" s="66"/>
      <c r="E549" s="67"/>
    </row>
    <row r="550" spans="2:5" ht="15.75" customHeight="1" x14ac:dyDescent="0.25">
      <c r="B550" s="77"/>
      <c r="C550" s="65"/>
      <c r="D550" s="66"/>
      <c r="E550" s="67"/>
    </row>
    <row r="551" spans="2:5" ht="15.75" customHeight="1" x14ac:dyDescent="0.25">
      <c r="B551" s="77"/>
      <c r="C551" s="65"/>
      <c r="D551" s="66"/>
      <c r="E551" s="67"/>
    </row>
    <row r="552" spans="2:5" ht="15.75" customHeight="1" x14ac:dyDescent="0.25">
      <c r="B552" s="77"/>
      <c r="C552" s="65"/>
      <c r="D552" s="66"/>
      <c r="E552" s="67"/>
    </row>
    <row r="553" spans="2:5" ht="15.75" customHeight="1" x14ac:dyDescent="0.25">
      <c r="B553" s="77"/>
      <c r="C553" s="65"/>
      <c r="D553" s="66"/>
      <c r="E553" s="67"/>
    </row>
    <row r="554" spans="2:5" ht="15.75" customHeight="1" x14ac:dyDescent="0.25">
      <c r="B554" s="77"/>
      <c r="C554" s="65"/>
      <c r="D554" s="66"/>
      <c r="E554" s="67"/>
    </row>
    <row r="555" spans="2:5" ht="15.75" customHeight="1" x14ac:dyDescent="0.25">
      <c r="B555" s="77"/>
      <c r="C555" s="65"/>
      <c r="D555" s="66"/>
      <c r="E555" s="67"/>
    </row>
    <row r="556" spans="2:5" ht="15.75" customHeight="1" x14ac:dyDescent="0.25">
      <c r="B556" s="77"/>
      <c r="C556" s="65"/>
      <c r="D556" s="66"/>
      <c r="E556" s="67"/>
    </row>
    <row r="557" spans="2:5" ht="15.75" customHeight="1" x14ac:dyDescent="0.25">
      <c r="B557" s="77"/>
      <c r="C557" s="65"/>
      <c r="D557" s="66"/>
      <c r="E557" s="67"/>
    </row>
    <row r="558" spans="2:5" ht="15.75" customHeight="1" x14ac:dyDescent="0.25">
      <c r="B558" s="77"/>
      <c r="C558" s="65"/>
      <c r="D558" s="66"/>
      <c r="E558" s="67"/>
    </row>
    <row r="559" spans="2:5" ht="15.75" customHeight="1" x14ac:dyDescent="0.25">
      <c r="B559" s="77"/>
      <c r="C559" s="65"/>
      <c r="D559" s="66"/>
      <c r="E559" s="67"/>
    </row>
    <row r="560" spans="2:5" ht="15.75" customHeight="1" x14ac:dyDescent="0.25">
      <c r="B560" s="77"/>
      <c r="C560" s="65"/>
      <c r="D560" s="66"/>
      <c r="E560" s="67"/>
    </row>
    <row r="561" spans="2:5" ht="15.75" customHeight="1" x14ac:dyDescent="0.25">
      <c r="B561" s="77"/>
      <c r="C561" s="65"/>
      <c r="D561" s="66"/>
      <c r="E561" s="67"/>
    </row>
    <row r="562" spans="2:5" ht="15.75" customHeight="1" x14ac:dyDescent="0.25">
      <c r="B562" s="77"/>
      <c r="C562" s="65"/>
      <c r="D562" s="66"/>
      <c r="E562" s="67"/>
    </row>
    <row r="563" spans="2:5" ht="15.75" customHeight="1" x14ac:dyDescent="0.25">
      <c r="B563" s="77"/>
      <c r="C563" s="65"/>
      <c r="D563" s="66"/>
      <c r="E563" s="67"/>
    </row>
    <row r="564" spans="2:5" ht="15.75" customHeight="1" x14ac:dyDescent="0.25">
      <c r="B564" s="77"/>
      <c r="C564" s="65"/>
      <c r="D564" s="66"/>
      <c r="E564" s="67"/>
    </row>
    <row r="565" spans="2:5" ht="15.75" customHeight="1" x14ac:dyDescent="0.25">
      <c r="B565" s="77"/>
      <c r="C565" s="65"/>
      <c r="D565" s="66"/>
      <c r="E565" s="67"/>
    </row>
    <row r="566" spans="2:5" ht="15.75" customHeight="1" x14ac:dyDescent="0.25">
      <c r="B566" s="77"/>
      <c r="C566" s="65"/>
      <c r="D566" s="66"/>
      <c r="E566" s="67"/>
    </row>
    <row r="567" spans="2:5" ht="15.75" customHeight="1" x14ac:dyDescent="0.25">
      <c r="B567" s="77"/>
      <c r="C567" s="65"/>
      <c r="D567" s="66"/>
      <c r="E567" s="67"/>
    </row>
    <row r="568" spans="2:5" ht="15.75" customHeight="1" x14ac:dyDescent="0.25">
      <c r="B568" s="77"/>
      <c r="C568" s="65"/>
      <c r="D568" s="66"/>
      <c r="E568" s="67"/>
    </row>
    <row r="569" spans="2:5" ht="15.75" customHeight="1" x14ac:dyDescent="0.25">
      <c r="B569" s="77"/>
      <c r="C569" s="65"/>
      <c r="D569" s="66"/>
      <c r="E569" s="67"/>
    </row>
    <row r="570" spans="2:5" ht="15.75" customHeight="1" x14ac:dyDescent="0.25">
      <c r="B570" s="77"/>
      <c r="C570" s="65"/>
      <c r="D570" s="66"/>
      <c r="E570" s="67"/>
    </row>
    <row r="571" spans="2:5" ht="15.75" customHeight="1" x14ac:dyDescent="0.25">
      <c r="B571" s="77"/>
      <c r="C571" s="65"/>
      <c r="D571" s="66"/>
      <c r="E571" s="67"/>
    </row>
    <row r="572" spans="2:5" ht="15.75" customHeight="1" x14ac:dyDescent="0.25">
      <c r="B572" s="77"/>
      <c r="C572" s="65"/>
      <c r="D572" s="66"/>
      <c r="E572" s="67"/>
    </row>
    <row r="573" spans="2:5" ht="15.75" customHeight="1" x14ac:dyDescent="0.25">
      <c r="B573" s="77"/>
      <c r="C573" s="65"/>
      <c r="D573" s="66"/>
      <c r="E573" s="67"/>
    </row>
    <row r="574" spans="2:5" ht="15.75" customHeight="1" x14ac:dyDescent="0.25">
      <c r="B574" s="77"/>
      <c r="C574" s="65"/>
      <c r="D574" s="66"/>
      <c r="E574" s="67"/>
    </row>
    <row r="575" spans="2:5" ht="15.75" customHeight="1" x14ac:dyDescent="0.25">
      <c r="B575" s="77"/>
      <c r="C575" s="65"/>
      <c r="D575" s="66"/>
      <c r="E575" s="67"/>
    </row>
    <row r="576" spans="2:5" ht="15.75" customHeight="1" x14ac:dyDescent="0.25">
      <c r="B576" s="77"/>
      <c r="C576" s="65"/>
      <c r="D576" s="66"/>
      <c r="E576" s="67"/>
    </row>
    <row r="577" spans="2:5" ht="15.75" customHeight="1" x14ac:dyDescent="0.25">
      <c r="B577" s="77"/>
      <c r="C577" s="65"/>
      <c r="D577" s="66"/>
      <c r="E577" s="67"/>
    </row>
    <row r="578" spans="2:5" ht="15.75" customHeight="1" x14ac:dyDescent="0.25">
      <c r="B578" s="77"/>
      <c r="C578" s="65"/>
      <c r="D578" s="66"/>
      <c r="E578" s="67"/>
    </row>
    <row r="579" spans="2:5" ht="15.75" customHeight="1" x14ac:dyDescent="0.25">
      <c r="B579" s="77"/>
      <c r="C579" s="65"/>
      <c r="D579" s="66"/>
      <c r="E579" s="67"/>
    </row>
    <row r="580" spans="2:5" ht="15.75" customHeight="1" x14ac:dyDescent="0.25">
      <c r="B580" s="77"/>
      <c r="C580" s="65"/>
      <c r="D580" s="66"/>
      <c r="E580" s="67"/>
    </row>
    <row r="581" spans="2:5" ht="15.75" customHeight="1" x14ac:dyDescent="0.25">
      <c r="B581" s="77"/>
      <c r="C581" s="65"/>
      <c r="D581" s="66"/>
      <c r="E581" s="67"/>
    </row>
    <row r="582" spans="2:5" ht="15.75" customHeight="1" x14ac:dyDescent="0.25">
      <c r="B582" s="77"/>
      <c r="C582" s="65"/>
      <c r="D582" s="66"/>
      <c r="E582" s="67"/>
    </row>
    <row r="583" spans="2:5" ht="15.75" customHeight="1" x14ac:dyDescent="0.25">
      <c r="B583" s="77"/>
      <c r="C583" s="65"/>
      <c r="D583" s="66"/>
      <c r="E583" s="67"/>
    </row>
    <row r="584" spans="2:5" ht="15.75" customHeight="1" x14ac:dyDescent="0.25">
      <c r="B584" s="77"/>
      <c r="C584" s="65"/>
      <c r="D584" s="66"/>
      <c r="E584" s="67"/>
    </row>
    <row r="585" spans="2:5" ht="15.75" customHeight="1" x14ac:dyDescent="0.25">
      <c r="B585" s="77"/>
      <c r="C585" s="65"/>
      <c r="D585" s="66"/>
      <c r="E585" s="67"/>
    </row>
    <row r="586" spans="2:5" ht="15.75" customHeight="1" x14ac:dyDescent="0.25">
      <c r="B586" s="77"/>
      <c r="C586" s="65"/>
      <c r="D586" s="66"/>
      <c r="E586" s="67"/>
    </row>
    <row r="587" spans="2:5" ht="15.75" customHeight="1" x14ac:dyDescent="0.25">
      <c r="B587" s="77"/>
      <c r="C587" s="65"/>
      <c r="D587" s="66"/>
      <c r="E587" s="67"/>
    </row>
    <row r="588" spans="2:5" ht="15.75" customHeight="1" x14ac:dyDescent="0.25">
      <c r="B588" s="77"/>
      <c r="C588" s="65"/>
      <c r="D588" s="66"/>
      <c r="E588" s="67"/>
    </row>
    <row r="589" spans="2:5" ht="15.75" customHeight="1" x14ac:dyDescent="0.25">
      <c r="B589" s="77"/>
      <c r="C589" s="65"/>
      <c r="D589" s="66"/>
      <c r="E589" s="67"/>
    </row>
    <row r="590" spans="2:5" ht="15.75" customHeight="1" x14ac:dyDescent="0.25">
      <c r="B590" s="77"/>
      <c r="C590" s="65"/>
      <c r="D590" s="66"/>
      <c r="E590" s="67"/>
    </row>
    <row r="591" spans="2:5" ht="15.75" customHeight="1" x14ac:dyDescent="0.25">
      <c r="B591" s="77"/>
      <c r="C591" s="65"/>
      <c r="D591" s="66"/>
      <c r="E591" s="67"/>
    </row>
    <row r="592" spans="2:5" ht="15.75" customHeight="1" x14ac:dyDescent="0.25">
      <c r="B592" s="77"/>
      <c r="C592" s="65"/>
      <c r="D592" s="66"/>
      <c r="E592" s="67"/>
    </row>
    <row r="593" spans="2:5" ht="15.75" customHeight="1" x14ac:dyDescent="0.25">
      <c r="B593" s="77"/>
      <c r="C593" s="65"/>
      <c r="D593" s="66"/>
      <c r="E593" s="67"/>
    </row>
    <row r="594" spans="2:5" ht="15.75" customHeight="1" x14ac:dyDescent="0.25">
      <c r="B594" s="77"/>
      <c r="C594" s="65"/>
      <c r="D594" s="66"/>
      <c r="E594" s="67"/>
    </row>
    <row r="595" spans="2:5" ht="15.75" customHeight="1" x14ac:dyDescent="0.25">
      <c r="B595" s="77"/>
      <c r="C595" s="65"/>
      <c r="D595" s="66"/>
      <c r="E595" s="67"/>
    </row>
    <row r="596" spans="2:5" ht="15.75" customHeight="1" x14ac:dyDescent="0.25">
      <c r="B596" s="77"/>
      <c r="C596" s="65"/>
      <c r="D596" s="66"/>
      <c r="E596" s="67"/>
    </row>
    <row r="597" spans="2:5" ht="15.75" customHeight="1" x14ac:dyDescent="0.25">
      <c r="B597" s="77"/>
      <c r="C597" s="65"/>
      <c r="D597" s="66"/>
      <c r="E597" s="67"/>
    </row>
    <row r="598" spans="2:5" ht="15.75" customHeight="1" x14ac:dyDescent="0.25">
      <c r="B598" s="77"/>
      <c r="C598" s="65"/>
      <c r="D598" s="66"/>
      <c r="E598" s="67"/>
    </row>
    <row r="599" spans="2:5" ht="15.75" customHeight="1" x14ac:dyDescent="0.25">
      <c r="B599" s="77"/>
      <c r="C599" s="65"/>
      <c r="D599" s="66"/>
      <c r="E599" s="67"/>
    </row>
    <row r="600" spans="2:5" ht="15.75" customHeight="1" x14ac:dyDescent="0.25">
      <c r="B600" s="77"/>
      <c r="C600" s="65"/>
      <c r="D600" s="66"/>
      <c r="E600" s="67"/>
    </row>
    <row r="601" spans="2:5" ht="15.75" customHeight="1" x14ac:dyDescent="0.25">
      <c r="B601" s="77"/>
      <c r="C601" s="65"/>
      <c r="D601" s="66"/>
      <c r="E601" s="67"/>
    </row>
    <row r="602" spans="2:5" ht="15.75" customHeight="1" x14ac:dyDescent="0.25">
      <c r="B602" s="77"/>
      <c r="C602" s="65"/>
      <c r="D602" s="66"/>
      <c r="E602" s="67"/>
    </row>
    <row r="603" spans="2:5" ht="15.75" customHeight="1" x14ac:dyDescent="0.25">
      <c r="B603" s="77"/>
      <c r="C603" s="65"/>
      <c r="D603" s="66"/>
      <c r="E603" s="67"/>
    </row>
    <row r="604" spans="2:5" ht="15.75" customHeight="1" x14ac:dyDescent="0.25">
      <c r="B604" s="77"/>
      <c r="C604" s="65"/>
      <c r="D604" s="66"/>
      <c r="E604" s="67"/>
    </row>
    <row r="605" spans="2:5" ht="15.75" customHeight="1" x14ac:dyDescent="0.25">
      <c r="B605" s="77"/>
      <c r="C605" s="65"/>
      <c r="D605" s="66"/>
      <c r="E605" s="67"/>
    </row>
    <row r="606" spans="2:5" ht="15.75" customHeight="1" x14ac:dyDescent="0.25">
      <c r="B606" s="77"/>
      <c r="C606" s="65"/>
      <c r="D606" s="66"/>
      <c r="E606" s="67"/>
    </row>
    <row r="607" spans="2:5" ht="15.75" customHeight="1" x14ac:dyDescent="0.25">
      <c r="B607" s="77"/>
      <c r="C607" s="65"/>
      <c r="D607" s="66"/>
      <c r="E607" s="67"/>
    </row>
    <row r="608" spans="2:5" ht="15.75" customHeight="1" x14ac:dyDescent="0.25">
      <c r="B608" s="77"/>
      <c r="C608" s="65"/>
      <c r="D608" s="66"/>
      <c r="E608" s="67"/>
    </row>
    <row r="609" spans="2:5" ht="15.75" customHeight="1" x14ac:dyDescent="0.25">
      <c r="B609" s="77"/>
      <c r="C609" s="65"/>
      <c r="D609" s="66"/>
      <c r="E609" s="67"/>
    </row>
    <row r="610" spans="2:5" ht="15.75" customHeight="1" x14ac:dyDescent="0.25">
      <c r="B610" s="77"/>
      <c r="C610" s="65"/>
      <c r="D610" s="66"/>
      <c r="E610" s="67"/>
    </row>
    <row r="611" spans="2:5" ht="15.75" customHeight="1" x14ac:dyDescent="0.25">
      <c r="B611" s="77"/>
      <c r="C611" s="65"/>
      <c r="D611" s="66"/>
      <c r="E611" s="67"/>
    </row>
    <row r="612" spans="2:5" ht="15.75" customHeight="1" x14ac:dyDescent="0.25">
      <c r="B612" s="77"/>
      <c r="C612" s="65"/>
      <c r="D612" s="66"/>
      <c r="E612" s="67"/>
    </row>
    <row r="613" spans="2:5" ht="15.75" customHeight="1" x14ac:dyDescent="0.25">
      <c r="B613" s="77"/>
      <c r="C613" s="65"/>
      <c r="D613" s="66"/>
      <c r="E613" s="67"/>
    </row>
    <row r="614" spans="2:5" ht="15.75" customHeight="1" x14ac:dyDescent="0.25">
      <c r="B614" s="77"/>
      <c r="C614" s="65"/>
      <c r="D614" s="66"/>
      <c r="E614" s="67"/>
    </row>
    <row r="615" spans="2:5" ht="15.75" customHeight="1" x14ac:dyDescent="0.25">
      <c r="B615" s="77"/>
      <c r="C615" s="65"/>
      <c r="D615" s="66"/>
      <c r="E615" s="67"/>
    </row>
    <row r="616" spans="2:5" ht="15.75" customHeight="1" x14ac:dyDescent="0.25">
      <c r="B616" s="77"/>
      <c r="C616" s="65"/>
      <c r="D616" s="66"/>
      <c r="E616" s="67"/>
    </row>
    <row r="617" spans="2:5" ht="15.75" customHeight="1" x14ac:dyDescent="0.25">
      <c r="B617" s="77"/>
      <c r="C617" s="65"/>
      <c r="D617" s="66"/>
      <c r="E617" s="67"/>
    </row>
    <row r="618" spans="2:5" ht="15.75" customHeight="1" x14ac:dyDescent="0.25">
      <c r="B618" s="77"/>
      <c r="C618" s="65"/>
      <c r="D618" s="66"/>
      <c r="E618" s="67"/>
    </row>
    <row r="619" spans="2:5" ht="15.75" customHeight="1" x14ac:dyDescent="0.25">
      <c r="B619" s="77"/>
      <c r="C619" s="65"/>
      <c r="D619" s="66"/>
      <c r="E619" s="67"/>
    </row>
    <row r="620" spans="2:5" ht="15.75" customHeight="1" x14ac:dyDescent="0.25">
      <c r="B620" s="77"/>
      <c r="C620" s="65"/>
      <c r="D620" s="66"/>
      <c r="E620" s="67"/>
    </row>
    <row r="621" spans="2:5" ht="15.75" customHeight="1" x14ac:dyDescent="0.25">
      <c r="B621" s="77"/>
      <c r="C621" s="65"/>
      <c r="D621" s="66"/>
      <c r="E621" s="67"/>
    </row>
    <row r="622" spans="2:5" ht="15.75" customHeight="1" x14ac:dyDescent="0.25">
      <c r="B622" s="77"/>
      <c r="C622" s="65"/>
      <c r="D622" s="66"/>
      <c r="E622" s="67"/>
    </row>
    <row r="623" spans="2:5" ht="15.75" customHeight="1" x14ac:dyDescent="0.25">
      <c r="B623" s="77"/>
      <c r="C623" s="65"/>
      <c r="D623" s="66"/>
      <c r="E623" s="67"/>
    </row>
    <row r="624" spans="2:5" ht="15.75" customHeight="1" x14ac:dyDescent="0.25">
      <c r="B624" s="77"/>
      <c r="C624" s="65"/>
      <c r="D624" s="66"/>
      <c r="E624" s="67"/>
    </row>
    <row r="625" spans="2:5" ht="15.75" customHeight="1" x14ac:dyDescent="0.25">
      <c r="B625" s="77"/>
      <c r="C625" s="65"/>
      <c r="D625" s="66"/>
      <c r="E625" s="67"/>
    </row>
    <row r="626" spans="2:5" ht="15.75" customHeight="1" x14ac:dyDescent="0.25">
      <c r="B626" s="77"/>
      <c r="C626" s="65"/>
      <c r="D626" s="66"/>
      <c r="E626" s="67"/>
    </row>
    <row r="627" spans="2:5" ht="15.75" customHeight="1" x14ac:dyDescent="0.25">
      <c r="B627" s="77"/>
      <c r="C627" s="65"/>
      <c r="D627" s="66"/>
      <c r="E627" s="67"/>
    </row>
    <row r="628" spans="2:5" ht="15.75" customHeight="1" x14ac:dyDescent="0.25">
      <c r="B628" s="77"/>
      <c r="C628" s="65"/>
      <c r="D628" s="66"/>
      <c r="E628" s="67"/>
    </row>
    <row r="629" spans="2:5" ht="15.75" customHeight="1" x14ac:dyDescent="0.25">
      <c r="B629" s="77"/>
      <c r="C629" s="65"/>
      <c r="D629" s="66"/>
      <c r="E629" s="67"/>
    </row>
    <row r="630" spans="2:5" ht="15.75" customHeight="1" x14ac:dyDescent="0.25">
      <c r="B630" s="77"/>
      <c r="C630" s="65"/>
      <c r="D630" s="66"/>
      <c r="E630" s="67"/>
    </row>
    <row r="631" spans="2:5" ht="15.75" customHeight="1" x14ac:dyDescent="0.25">
      <c r="B631" s="77"/>
      <c r="C631" s="65"/>
      <c r="D631" s="66"/>
      <c r="E631" s="67"/>
    </row>
    <row r="632" spans="2:5" ht="15.75" customHeight="1" x14ac:dyDescent="0.25">
      <c r="B632" s="77"/>
      <c r="C632" s="65"/>
      <c r="D632" s="66"/>
      <c r="E632" s="67"/>
    </row>
    <row r="633" spans="2:5" ht="15.75" customHeight="1" x14ac:dyDescent="0.25">
      <c r="B633" s="77"/>
      <c r="C633" s="65"/>
      <c r="D633" s="66"/>
      <c r="E633" s="67"/>
    </row>
    <row r="634" spans="2:5" ht="15.75" customHeight="1" x14ac:dyDescent="0.25">
      <c r="B634" s="77"/>
      <c r="C634" s="65"/>
      <c r="D634" s="66"/>
      <c r="E634" s="67"/>
    </row>
    <row r="635" spans="2:5" ht="15.75" customHeight="1" x14ac:dyDescent="0.25">
      <c r="B635" s="77"/>
      <c r="C635" s="65"/>
      <c r="D635" s="66"/>
      <c r="E635" s="67"/>
    </row>
    <row r="636" spans="2:5" ht="15.75" customHeight="1" x14ac:dyDescent="0.25">
      <c r="B636" s="77"/>
      <c r="C636" s="65"/>
      <c r="D636" s="66"/>
      <c r="E636" s="67"/>
    </row>
    <row r="637" spans="2:5" ht="15.75" customHeight="1" x14ac:dyDescent="0.25">
      <c r="B637" s="77"/>
      <c r="C637" s="65"/>
      <c r="D637" s="66"/>
      <c r="E637" s="67"/>
    </row>
    <row r="638" spans="2:5" ht="15.75" customHeight="1" x14ac:dyDescent="0.25">
      <c r="B638" s="77"/>
      <c r="C638" s="65"/>
      <c r="D638" s="66"/>
      <c r="E638" s="67"/>
    </row>
    <row r="639" spans="2:5" ht="15.75" customHeight="1" x14ac:dyDescent="0.25">
      <c r="B639" s="77"/>
      <c r="C639" s="65"/>
      <c r="D639" s="66"/>
      <c r="E639" s="67"/>
    </row>
    <row r="640" spans="2:5" ht="15.75" customHeight="1" x14ac:dyDescent="0.25">
      <c r="B640" s="77"/>
      <c r="C640" s="65"/>
      <c r="D640" s="66"/>
      <c r="E640" s="67"/>
    </row>
    <row r="641" spans="2:5" ht="15.75" customHeight="1" x14ac:dyDescent="0.25">
      <c r="B641" s="77"/>
      <c r="C641" s="65"/>
      <c r="D641" s="66"/>
      <c r="E641" s="67"/>
    </row>
    <row r="642" spans="2:5" ht="15.75" customHeight="1" x14ac:dyDescent="0.25">
      <c r="B642" s="77"/>
      <c r="C642" s="65"/>
      <c r="D642" s="66"/>
      <c r="E642" s="67"/>
    </row>
    <row r="643" spans="2:5" ht="15.75" customHeight="1" x14ac:dyDescent="0.25">
      <c r="B643" s="77"/>
      <c r="C643" s="65"/>
      <c r="D643" s="66"/>
      <c r="E643" s="67"/>
    </row>
    <row r="644" spans="2:5" ht="15.75" customHeight="1" x14ac:dyDescent="0.25">
      <c r="B644" s="77"/>
      <c r="C644" s="65"/>
      <c r="D644" s="66"/>
      <c r="E644" s="67"/>
    </row>
    <row r="645" spans="2:5" ht="15.75" customHeight="1" x14ac:dyDescent="0.25">
      <c r="B645" s="77"/>
      <c r="C645" s="65"/>
      <c r="D645" s="66"/>
      <c r="E645" s="67"/>
    </row>
    <row r="646" spans="2:5" ht="15.75" customHeight="1" x14ac:dyDescent="0.25">
      <c r="B646" s="77"/>
      <c r="C646" s="65"/>
      <c r="D646" s="66"/>
      <c r="E646" s="67"/>
    </row>
    <row r="647" spans="2:5" ht="15.75" customHeight="1" x14ac:dyDescent="0.25">
      <c r="B647" s="77"/>
      <c r="C647" s="65"/>
      <c r="D647" s="66"/>
      <c r="E647" s="67"/>
    </row>
    <row r="648" spans="2:5" ht="15.75" customHeight="1" x14ac:dyDescent="0.25">
      <c r="B648" s="77"/>
      <c r="C648" s="65"/>
      <c r="D648" s="66"/>
      <c r="E648" s="67"/>
    </row>
    <row r="649" spans="2:5" ht="15.75" customHeight="1" x14ac:dyDescent="0.25">
      <c r="B649" s="77"/>
      <c r="C649" s="65"/>
      <c r="D649" s="66"/>
      <c r="E649" s="67"/>
    </row>
    <row r="650" spans="2:5" ht="15.75" customHeight="1" x14ac:dyDescent="0.25">
      <c r="B650" s="77"/>
      <c r="C650" s="65"/>
      <c r="D650" s="66"/>
      <c r="E650" s="67"/>
    </row>
    <row r="651" spans="2:5" ht="15.75" customHeight="1" x14ac:dyDescent="0.25">
      <c r="B651" s="77"/>
      <c r="C651" s="65"/>
      <c r="D651" s="66"/>
      <c r="E651" s="67"/>
    </row>
    <row r="652" spans="2:5" ht="15.75" customHeight="1" x14ac:dyDescent="0.25">
      <c r="B652" s="77"/>
      <c r="C652" s="65"/>
      <c r="D652" s="66"/>
      <c r="E652" s="67"/>
    </row>
    <row r="653" spans="2:5" ht="15.75" customHeight="1" x14ac:dyDescent="0.25">
      <c r="B653" s="77"/>
      <c r="C653" s="65"/>
      <c r="D653" s="66"/>
      <c r="E653" s="67"/>
    </row>
    <row r="654" spans="2:5" ht="15.75" customHeight="1" x14ac:dyDescent="0.25">
      <c r="B654" s="77"/>
      <c r="C654" s="65"/>
      <c r="D654" s="66"/>
      <c r="E654" s="67"/>
    </row>
    <row r="655" spans="2:5" ht="15.75" customHeight="1" x14ac:dyDescent="0.25">
      <c r="B655" s="77"/>
      <c r="C655" s="65"/>
      <c r="D655" s="66"/>
      <c r="E655" s="67"/>
    </row>
    <row r="656" spans="2:5" ht="15.75" customHeight="1" x14ac:dyDescent="0.25">
      <c r="B656" s="77"/>
      <c r="C656" s="65"/>
      <c r="D656" s="66"/>
      <c r="E656" s="67"/>
    </row>
    <row r="657" spans="2:5" ht="15.75" customHeight="1" x14ac:dyDescent="0.25">
      <c r="B657" s="77"/>
      <c r="C657" s="65"/>
      <c r="D657" s="66"/>
      <c r="E657" s="67"/>
    </row>
    <row r="658" spans="2:5" ht="15.75" customHeight="1" x14ac:dyDescent="0.25">
      <c r="B658" s="77"/>
      <c r="C658" s="65"/>
      <c r="D658" s="66"/>
      <c r="E658" s="67"/>
    </row>
    <row r="659" spans="2:5" ht="15.75" customHeight="1" x14ac:dyDescent="0.25">
      <c r="B659" s="77"/>
      <c r="C659" s="65"/>
      <c r="D659" s="66"/>
      <c r="E659" s="67"/>
    </row>
    <row r="660" spans="2:5" ht="15.75" customHeight="1" x14ac:dyDescent="0.25">
      <c r="B660" s="77"/>
      <c r="C660" s="65"/>
      <c r="D660" s="66"/>
      <c r="E660" s="67"/>
    </row>
    <row r="661" spans="2:5" ht="15.75" customHeight="1" x14ac:dyDescent="0.25">
      <c r="B661" s="77"/>
      <c r="C661" s="65"/>
      <c r="D661" s="66"/>
      <c r="E661" s="67"/>
    </row>
    <row r="662" spans="2:5" ht="15.75" customHeight="1" x14ac:dyDescent="0.25">
      <c r="B662" s="77"/>
      <c r="C662" s="65"/>
      <c r="D662" s="66"/>
      <c r="E662" s="67"/>
    </row>
    <row r="663" spans="2:5" ht="15.75" customHeight="1" x14ac:dyDescent="0.25">
      <c r="B663" s="77"/>
      <c r="C663" s="65"/>
      <c r="D663" s="66"/>
      <c r="E663" s="67"/>
    </row>
    <row r="664" spans="2:5" ht="15.75" customHeight="1" x14ac:dyDescent="0.25">
      <c r="B664" s="77"/>
      <c r="C664" s="65"/>
      <c r="D664" s="66"/>
      <c r="E664" s="67"/>
    </row>
    <row r="665" spans="2:5" ht="15.75" customHeight="1" x14ac:dyDescent="0.25">
      <c r="B665" s="77"/>
      <c r="C665" s="65"/>
      <c r="D665" s="66"/>
      <c r="E665" s="67"/>
    </row>
    <row r="666" spans="2:5" ht="15.75" customHeight="1" x14ac:dyDescent="0.25">
      <c r="B666" s="77"/>
      <c r="C666" s="65"/>
      <c r="D666" s="66"/>
      <c r="E666" s="67"/>
    </row>
    <row r="667" spans="2:5" ht="15.75" customHeight="1" x14ac:dyDescent="0.25">
      <c r="B667" s="77"/>
      <c r="C667" s="65"/>
      <c r="D667" s="66"/>
      <c r="E667" s="67"/>
    </row>
    <row r="668" spans="2:5" ht="15.75" customHeight="1" x14ac:dyDescent="0.25">
      <c r="B668" s="77"/>
      <c r="C668" s="65"/>
      <c r="D668" s="66"/>
      <c r="E668" s="67"/>
    </row>
    <row r="669" spans="2:5" ht="15.75" customHeight="1" x14ac:dyDescent="0.25">
      <c r="B669" s="77"/>
      <c r="C669" s="65"/>
      <c r="D669" s="66"/>
      <c r="E669" s="67"/>
    </row>
    <row r="670" spans="2:5" ht="15.75" customHeight="1" x14ac:dyDescent="0.25">
      <c r="B670" s="77"/>
      <c r="C670" s="65"/>
      <c r="D670" s="66"/>
      <c r="E670" s="67"/>
    </row>
    <row r="671" spans="2:5" ht="15.75" customHeight="1" x14ac:dyDescent="0.25">
      <c r="B671" s="77"/>
      <c r="C671" s="65"/>
      <c r="D671" s="66"/>
      <c r="E671" s="67"/>
    </row>
    <row r="672" spans="2:5" ht="15.75" customHeight="1" x14ac:dyDescent="0.25">
      <c r="B672" s="77"/>
      <c r="C672" s="65"/>
      <c r="D672" s="66"/>
      <c r="E672" s="67"/>
    </row>
    <row r="673" spans="2:5" ht="15.75" customHeight="1" x14ac:dyDescent="0.25">
      <c r="B673" s="77"/>
      <c r="C673" s="65"/>
      <c r="D673" s="66"/>
      <c r="E673" s="67"/>
    </row>
    <row r="674" spans="2:5" ht="15.75" customHeight="1" x14ac:dyDescent="0.25">
      <c r="B674" s="77"/>
      <c r="C674" s="65"/>
      <c r="D674" s="66"/>
      <c r="E674" s="67"/>
    </row>
    <row r="675" spans="2:5" ht="15.75" customHeight="1" x14ac:dyDescent="0.25">
      <c r="B675" s="77"/>
      <c r="C675" s="65"/>
      <c r="D675" s="66"/>
      <c r="E675" s="67"/>
    </row>
    <row r="676" spans="2:5" ht="15.75" customHeight="1" x14ac:dyDescent="0.25">
      <c r="B676" s="77"/>
      <c r="C676" s="65"/>
      <c r="D676" s="66"/>
      <c r="E676" s="67"/>
    </row>
    <row r="677" spans="2:5" ht="15.75" customHeight="1" x14ac:dyDescent="0.25">
      <c r="B677" s="77"/>
      <c r="C677" s="65"/>
      <c r="D677" s="66"/>
      <c r="E677" s="67"/>
    </row>
    <row r="678" spans="2:5" ht="15.75" customHeight="1" x14ac:dyDescent="0.25">
      <c r="B678" s="77"/>
      <c r="C678" s="65"/>
      <c r="D678" s="66"/>
      <c r="E678" s="67"/>
    </row>
    <row r="679" spans="2:5" ht="15.75" customHeight="1" x14ac:dyDescent="0.25">
      <c r="B679" s="77"/>
      <c r="C679" s="65"/>
      <c r="D679" s="66"/>
      <c r="E679" s="67"/>
    </row>
    <row r="680" spans="2:5" ht="15.75" customHeight="1" x14ac:dyDescent="0.25">
      <c r="B680" s="77"/>
      <c r="C680" s="65"/>
      <c r="D680" s="66"/>
      <c r="E680" s="67"/>
    </row>
    <row r="681" spans="2:5" ht="15.75" customHeight="1" x14ac:dyDescent="0.25">
      <c r="B681" s="77"/>
      <c r="C681" s="65"/>
      <c r="D681" s="66"/>
      <c r="E681" s="67"/>
    </row>
    <row r="682" spans="2:5" ht="15.75" customHeight="1" x14ac:dyDescent="0.25">
      <c r="B682" s="77"/>
      <c r="C682" s="65"/>
      <c r="D682" s="66"/>
      <c r="E682" s="67"/>
    </row>
    <row r="683" spans="2:5" ht="15.75" customHeight="1" x14ac:dyDescent="0.25">
      <c r="B683" s="77"/>
      <c r="C683" s="65"/>
      <c r="D683" s="66"/>
      <c r="E683" s="67"/>
    </row>
    <row r="684" spans="2:5" ht="15.75" customHeight="1" x14ac:dyDescent="0.25">
      <c r="B684" s="77"/>
      <c r="C684" s="65"/>
      <c r="D684" s="66"/>
      <c r="E684" s="67"/>
    </row>
    <row r="685" spans="2:5" ht="15.75" customHeight="1" x14ac:dyDescent="0.25">
      <c r="B685" s="77"/>
      <c r="C685" s="65"/>
      <c r="D685" s="66"/>
      <c r="E685" s="67"/>
    </row>
    <row r="686" spans="2:5" ht="15.75" customHeight="1" x14ac:dyDescent="0.25">
      <c r="B686" s="77"/>
      <c r="C686" s="65"/>
      <c r="D686" s="66"/>
      <c r="E686" s="67"/>
    </row>
    <row r="687" spans="2:5" ht="15.75" customHeight="1" x14ac:dyDescent="0.25">
      <c r="B687" s="77"/>
      <c r="C687" s="65"/>
      <c r="D687" s="66"/>
      <c r="E687" s="67"/>
    </row>
    <row r="688" spans="2:5" ht="15.75" customHeight="1" x14ac:dyDescent="0.25">
      <c r="B688" s="77"/>
      <c r="C688" s="65"/>
      <c r="D688" s="66"/>
      <c r="E688" s="67"/>
    </row>
    <row r="689" spans="2:5" ht="15.75" customHeight="1" x14ac:dyDescent="0.25">
      <c r="B689" s="77"/>
      <c r="C689" s="65"/>
      <c r="D689" s="66"/>
      <c r="E689" s="67"/>
    </row>
    <row r="690" spans="2:5" ht="15.75" customHeight="1" x14ac:dyDescent="0.25">
      <c r="B690" s="77"/>
      <c r="C690" s="65"/>
      <c r="D690" s="66"/>
      <c r="E690" s="67"/>
    </row>
    <row r="691" spans="2:5" ht="15.75" customHeight="1" x14ac:dyDescent="0.25">
      <c r="B691" s="77"/>
      <c r="C691" s="65"/>
      <c r="D691" s="66"/>
      <c r="E691" s="67"/>
    </row>
    <row r="692" spans="2:5" ht="15.75" customHeight="1" x14ac:dyDescent="0.25">
      <c r="B692" s="77"/>
      <c r="C692" s="65"/>
      <c r="D692" s="66"/>
      <c r="E692" s="67"/>
    </row>
    <row r="693" spans="2:5" ht="15.75" customHeight="1" x14ac:dyDescent="0.25">
      <c r="B693" s="77"/>
      <c r="C693" s="65"/>
      <c r="D693" s="66"/>
      <c r="E693" s="67"/>
    </row>
    <row r="694" spans="2:5" ht="15.75" customHeight="1" x14ac:dyDescent="0.25">
      <c r="B694" s="77"/>
      <c r="C694" s="65"/>
      <c r="D694" s="66"/>
      <c r="E694" s="67"/>
    </row>
    <row r="695" spans="2:5" ht="15.75" customHeight="1" x14ac:dyDescent="0.25">
      <c r="B695" s="77"/>
      <c r="C695" s="65"/>
      <c r="D695" s="66"/>
      <c r="E695" s="67"/>
    </row>
    <row r="696" spans="2:5" ht="15.75" customHeight="1" x14ac:dyDescent="0.25">
      <c r="B696" s="77"/>
      <c r="C696" s="65"/>
      <c r="D696" s="66"/>
      <c r="E696" s="67"/>
    </row>
    <row r="697" spans="2:5" ht="15.75" customHeight="1" x14ac:dyDescent="0.25">
      <c r="B697" s="77"/>
      <c r="C697" s="65"/>
      <c r="D697" s="66"/>
      <c r="E697" s="67"/>
    </row>
    <row r="698" spans="2:5" ht="15.75" customHeight="1" x14ac:dyDescent="0.25">
      <c r="B698" s="77"/>
      <c r="C698" s="65"/>
      <c r="D698" s="66"/>
      <c r="E698" s="67"/>
    </row>
    <row r="699" spans="2:5" ht="15.75" customHeight="1" x14ac:dyDescent="0.25">
      <c r="B699" s="77"/>
      <c r="C699" s="65"/>
      <c r="D699" s="66"/>
      <c r="E699" s="67"/>
    </row>
    <row r="700" spans="2:5" ht="15.75" customHeight="1" x14ac:dyDescent="0.25">
      <c r="B700" s="77"/>
      <c r="C700" s="65"/>
      <c r="D700" s="66"/>
      <c r="E700" s="67"/>
    </row>
    <row r="701" spans="2:5" ht="15.75" customHeight="1" x14ac:dyDescent="0.25">
      <c r="B701" s="77"/>
      <c r="C701" s="65"/>
      <c r="D701" s="66"/>
      <c r="E701" s="67"/>
    </row>
    <row r="702" spans="2:5" ht="15.75" customHeight="1" x14ac:dyDescent="0.25">
      <c r="B702" s="77"/>
      <c r="C702" s="65"/>
      <c r="D702" s="66"/>
      <c r="E702" s="67"/>
    </row>
    <row r="703" spans="2:5" ht="15.75" customHeight="1" x14ac:dyDescent="0.25">
      <c r="B703" s="77"/>
      <c r="C703" s="65"/>
      <c r="D703" s="66"/>
      <c r="E703" s="67"/>
    </row>
    <row r="704" spans="2:5" ht="15.75" customHeight="1" x14ac:dyDescent="0.25">
      <c r="B704" s="77"/>
      <c r="C704" s="65"/>
      <c r="D704" s="66"/>
      <c r="E704" s="67"/>
    </row>
    <row r="705" spans="2:5" ht="15.75" customHeight="1" x14ac:dyDescent="0.25">
      <c r="B705" s="77"/>
      <c r="C705" s="65"/>
      <c r="D705" s="66"/>
      <c r="E705" s="67"/>
    </row>
    <row r="706" spans="2:5" ht="15.75" customHeight="1" x14ac:dyDescent="0.25">
      <c r="B706" s="77"/>
      <c r="C706" s="65"/>
      <c r="D706" s="66"/>
      <c r="E706" s="67"/>
    </row>
    <row r="707" spans="2:5" ht="15.75" customHeight="1" x14ac:dyDescent="0.25">
      <c r="B707" s="77"/>
      <c r="C707" s="65"/>
      <c r="D707" s="66"/>
      <c r="E707" s="67"/>
    </row>
    <row r="708" spans="2:5" ht="15.75" customHeight="1" x14ac:dyDescent="0.25">
      <c r="B708" s="77"/>
      <c r="C708" s="65"/>
      <c r="D708" s="66"/>
      <c r="E708" s="67"/>
    </row>
    <row r="709" spans="2:5" ht="15.75" customHeight="1" x14ac:dyDescent="0.25">
      <c r="B709" s="77"/>
      <c r="C709" s="65"/>
      <c r="D709" s="66"/>
      <c r="E709" s="67"/>
    </row>
    <row r="710" spans="2:5" ht="15.75" customHeight="1" x14ac:dyDescent="0.25">
      <c r="B710" s="77"/>
      <c r="C710" s="65"/>
      <c r="D710" s="66"/>
      <c r="E710" s="67"/>
    </row>
    <row r="711" spans="2:5" ht="15.75" customHeight="1" x14ac:dyDescent="0.25">
      <c r="B711" s="77"/>
      <c r="C711" s="65"/>
      <c r="D711" s="66"/>
      <c r="E711" s="67"/>
    </row>
    <row r="712" spans="2:5" ht="15.75" customHeight="1" x14ac:dyDescent="0.25">
      <c r="B712" s="77"/>
      <c r="C712" s="65"/>
      <c r="D712" s="66"/>
      <c r="E712" s="67"/>
    </row>
    <row r="713" spans="2:5" ht="15.75" customHeight="1" x14ac:dyDescent="0.25">
      <c r="B713" s="77"/>
      <c r="C713" s="65"/>
      <c r="D713" s="66"/>
      <c r="E713" s="67"/>
    </row>
    <row r="714" spans="2:5" ht="15.75" customHeight="1" x14ac:dyDescent="0.25">
      <c r="B714" s="77"/>
      <c r="C714" s="65"/>
      <c r="D714" s="66"/>
      <c r="E714" s="67"/>
    </row>
    <row r="715" spans="2:5" ht="15.75" customHeight="1" x14ac:dyDescent="0.25">
      <c r="B715" s="77"/>
      <c r="C715" s="65"/>
      <c r="D715" s="66"/>
      <c r="E715" s="67"/>
    </row>
    <row r="716" spans="2:5" ht="15.75" customHeight="1" x14ac:dyDescent="0.25">
      <c r="B716" s="77"/>
      <c r="C716" s="65"/>
      <c r="D716" s="66"/>
      <c r="E716" s="67"/>
    </row>
    <row r="717" spans="2:5" ht="15.75" customHeight="1" x14ac:dyDescent="0.25">
      <c r="B717" s="77"/>
      <c r="C717" s="65"/>
      <c r="D717" s="66"/>
      <c r="E717" s="67"/>
    </row>
    <row r="718" spans="2:5" ht="15.75" customHeight="1" x14ac:dyDescent="0.25">
      <c r="B718" s="77"/>
      <c r="C718" s="65"/>
      <c r="D718" s="66"/>
      <c r="E718" s="67"/>
    </row>
    <row r="719" spans="2:5" ht="15.75" customHeight="1" x14ac:dyDescent="0.25">
      <c r="B719" s="77"/>
      <c r="C719" s="65"/>
      <c r="D719" s="66"/>
      <c r="E719" s="67"/>
    </row>
    <row r="720" spans="2:5" ht="15.75" customHeight="1" x14ac:dyDescent="0.25">
      <c r="B720" s="77"/>
      <c r="C720" s="65"/>
      <c r="D720" s="66"/>
      <c r="E720" s="67"/>
    </row>
    <row r="721" spans="2:5" ht="15.75" customHeight="1" x14ac:dyDescent="0.25">
      <c r="B721" s="77"/>
      <c r="C721" s="65"/>
      <c r="D721" s="66"/>
      <c r="E721" s="67"/>
    </row>
    <row r="722" spans="2:5" ht="15.75" customHeight="1" x14ac:dyDescent="0.25">
      <c r="B722" s="77"/>
      <c r="C722" s="65"/>
      <c r="D722" s="66"/>
      <c r="E722" s="67"/>
    </row>
    <row r="723" spans="2:5" ht="15.75" customHeight="1" x14ac:dyDescent="0.25">
      <c r="B723" s="77"/>
      <c r="C723" s="65"/>
      <c r="D723" s="66"/>
      <c r="E723" s="67"/>
    </row>
    <row r="724" spans="2:5" ht="15.75" customHeight="1" x14ac:dyDescent="0.25">
      <c r="B724" s="77"/>
      <c r="C724" s="65"/>
      <c r="D724" s="66"/>
      <c r="E724" s="67"/>
    </row>
    <row r="725" spans="2:5" ht="15.75" customHeight="1" x14ac:dyDescent="0.25">
      <c r="B725" s="77"/>
      <c r="C725" s="65"/>
      <c r="D725" s="66"/>
      <c r="E725" s="67"/>
    </row>
    <row r="726" spans="2:5" ht="15.75" customHeight="1" x14ac:dyDescent="0.25">
      <c r="B726" s="77"/>
      <c r="C726" s="65"/>
      <c r="D726" s="66"/>
      <c r="E726" s="67"/>
    </row>
    <row r="727" spans="2:5" ht="15.75" customHeight="1" x14ac:dyDescent="0.25">
      <c r="B727" s="77"/>
      <c r="C727" s="65"/>
      <c r="D727" s="66"/>
      <c r="E727" s="67"/>
    </row>
    <row r="728" spans="2:5" ht="15.75" customHeight="1" x14ac:dyDescent="0.25">
      <c r="B728" s="77"/>
      <c r="C728" s="65"/>
      <c r="D728" s="66"/>
      <c r="E728" s="67"/>
    </row>
    <row r="729" spans="2:5" ht="15.75" customHeight="1" x14ac:dyDescent="0.25">
      <c r="B729" s="77"/>
      <c r="C729" s="65"/>
      <c r="D729" s="66"/>
      <c r="E729" s="67"/>
    </row>
    <row r="730" spans="2:5" ht="15.75" customHeight="1" x14ac:dyDescent="0.25">
      <c r="B730" s="77"/>
      <c r="C730" s="65"/>
      <c r="D730" s="66"/>
      <c r="E730" s="67"/>
    </row>
    <row r="731" spans="2:5" ht="15.75" customHeight="1" x14ac:dyDescent="0.25">
      <c r="B731" s="77"/>
      <c r="C731" s="65"/>
      <c r="D731" s="66"/>
      <c r="E731" s="67"/>
    </row>
    <row r="732" spans="2:5" ht="15.75" customHeight="1" x14ac:dyDescent="0.25">
      <c r="B732" s="77"/>
      <c r="C732" s="65"/>
      <c r="D732" s="66"/>
      <c r="E732" s="67"/>
    </row>
    <row r="733" spans="2:5" ht="15.75" customHeight="1" x14ac:dyDescent="0.25">
      <c r="B733" s="77"/>
      <c r="C733" s="65"/>
      <c r="D733" s="66"/>
      <c r="E733" s="67"/>
    </row>
    <row r="734" spans="2:5" ht="15.75" customHeight="1" x14ac:dyDescent="0.25">
      <c r="B734" s="77"/>
      <c r="C734" s="65"/>
      <c r="D734" s="66"/>
      <c r="E734" s="67"/>
    </row>
    <row r="735" spans="2:5" ht="15.75" customHeight="1" x14ac:dyDescent="0.25">
      <c r="B735" s="77"/>
      <c r="C735" s="65"/>
      <c r="D735" s="66"/>
      <c r="E735" s="67"/>
    </row>
    <row r="736" spans="2:5" ht="15.75" customHeight="1" x14ac:dyDescent="0.25">
      <c r="B736" s="77"/>
      <c r="C736" s="65"/>
      <c r="D736" s="66"/>
      <c r="E736" s="67"/>
    </row>
    <row r="737" spans="2:5" ht="15.75" customHeight="1" x14ac:dyDescent="0.25">
      <c r="B737" s="77"/>
      <c r="C737" s="65"/>
      <c r="D737" s="66"/>
      <c r="E737" s="67"/>
    </row>
    <row r="738" spans="2:5" ht="15.75" customHeight="1" x14ac:dyDescent="0.25">
      <c r="B738" s="77"/>
      <c r="C738" s="65"/>
      <c r="D738" s="66"/>
      <c r="E738" s="67"/>
    </row>
    <row r="739" spans="2:5" ht="15.75" customHeight="1" x14ac:dyDescent="0.25">
      <c r="B739" s="77"/>
      <c r="C739" s="65"/>
      <c r="D739" s="66"/>
      <c r="E739" s="67"/>
    </row>
    <row r="740" spans="2:5" ht="15.75" customHeight="1" x14ac:dyDescent="0.25">
      <c r="B740" s="77"/>
      <c r="C740" s="65"/>
      <c r="D740" s="66"/>
      <c r="E740" s="67"/>
    </row>
    <row r="741" spans="2:5" ht="15.75" customHeight="1" x14ac:dyDescent="0.25">
      <c r="B741" s="77"/>
      <c r="C741" s="65"/>
      <c r="D741" s="66"/>
      <c r="E741" s="67"/>
    </row>
    <row r="742" spans="2:5" ht="15.75" customHeight="1" x14ac:dyDescent="0.25">
      <c r="B742" s="77"/>
      <c r="C742" s="65"/>
      <c r="D742" s="66"/>
      <c r="E742" s="67"/>
    </row>
    <row r="743" spans="2:5" ht="15.75" customHeight="1" x14ac:dyDescent="0.25">
      <c r="B743" s="77"/>
      <c r="C743" s="65"/>
      <c r="D743" s="66"/>
      <c r="E743" s="67"/>
    </row>
    <row r="744" spans="2:5" ht="15.75" customHeight="1" x14ac:dyDescent="0.25">
      <c r="B744" s="77"/>
      <c r="C744" s="65"/>
      <c r="D744" s="66"/>
      <c r="E744" s="67"/>
    </row>
    <row r="745" spans="2:5" ht="15.75" customHeight="1" x14ac:dyDescent="0.25">
      <c r="B745" s="77"/>
      <c r="C745" s="65"/>
      <c r="D745" s="66"/>
      <c r="E745" s="67"/>
    </row>
    <row r="746" spans="2:5" ht="15.75" customHeight="1" x14ac:dyDescent="0.25">
      <c r="B746" s="77"/>
      <c r="C746" s="65"/>
      <c r="D746" s="66"/>
      <c r="E746" s="67"/>
    </row>
    <row r="747" spans="2:5" ht="15.75" customHeight="1" x14ac:dyDescent="0.25">
      <c r="B747" s="77"/>
      <c r="C747" s="65"/>
      <c r="D747" s="66"/>
      <c r="E747" s="67"/>
    </row>
    <row r="748" spans="2:5" ht="15.75" customHeight="1" x14ac:dyDescent="0.25">
      <c r="B748" s="77"/>
      <c r="C748" s="65"/>
      <c r="D748" s="66"/>
      <c r="E748" s="67"/>
    </row>
    <row r="749" spans="2:5" ht="15.75" customHeight="1" x14ac:dyDescent="0.25">
      <c r="B749" s="77"/>
      <c r="C749" s="65"/>
      <c r="D749" s="66"/>
      <c r="E749" s="67"/>
    </row>
    <row r="750" spans="2:5" ht="15.75" customHeight="1" x14ac:dyDescent="0.25">
      <c r="B750" s="77"/>
      <c r="C750" s="65"/>
      <c r="D750" s="66"/>
      <c r="E750" s="67"/>
    </row>
    <row r="751" spans="2:5" ht="15.75" customHeight="1" x14ac:dyDescent="0.25">
      <c r="B751" s="77"/>
      <c r="C751" s="65"/>
      <c r="D751" s="66"/>
      <c r="E751" s="67"/>
    </row>
    <row r="752" spans="2:5" ht="15.75" customHeight="1" x14ac:dyDescent="0.25">
      <c r="B752" s="77"/>
      <c r="C752" s="65"/>
      <c r="D752" s="66"/>
      <c r="E752" s="67"/>
    </row>
    <row r="753" spans="2:5" ht="15.75" customHeight="1" x14ac:dyDescent="0.25">
      <c r="B753" s="77"/>
      <c r="C753" s="65"/>
      <c r="D753" s="66"/>
      <c r="E753" s="67"/>
    </row>
    <row r="754" spans="2:5" ht="15.75" customHeight="1" x14ac:dyDescent="0.25">
      <c r="B754" s="77"/>
      <c r="C754" s="65"/>
      <c r="D754" s="66"/>
      <c r="E754" s="67"/>
    </row>
    <row r="755" spans="2:5" ht="15.75" customHeight="1" x14ac:dyDescent="0.25">
      <c r="B755" s="77"/>
      <c r="C755" s="65"/>
      <c r="D755" s="66"/>
      <c r="E755" s="67"/>
    </row>
    <row r="756" spans="2:5" ht="15.75" customHeight="1" x14ac:dyDescent="0.25">
      <c r="B756" s="77"/>
      <c r="C756" s="65"/>
      <c r="D756" s="66"/>
      <c r="E756" s="67"/>
    </row>
    <row r="757" spans="2:5" ht="15.75" customHeight="1" x14ac:dyDescent="0.25">
      <c r="B757" s="77"/>
      <c r="C757" s="65"/>
      <c r="D757" s="66"/>
      <c r="E757" s="67"/>
    </row>
    <row r="758" spans="2:5" ht="15.75" customHeight="1" x14ac:dyDescent="0.25">
      <c r="B758" s="77"/>
      <c r="C758" s="65"/>
      <c r="D758" s="66"/>
      <c r="E758" s="67"/>
    </row>
    <row r="759" spans="2:5" ht="15.75" customHeight="1" x14ac:dyDescent="0.25">
      <c r="B759" s="77"/>
      <c r="C759" s="65"/>
      <c r="D759" s="66"/>
      <c r="E759" s="67"/>
    </row>
    <row r="760" spans="2:5" ht="15.75" customHeight="1" x14ac:dyDescent="0.25">
      <c r="B760" s="77"/>
      <c r="C760" s="65"/>
      <c r="D760" s="66"/>
      <c r="E760" s="67"/>
    </row>
    <row r="761" spans="2:5" ht="15.75" customHeight="1" x14ac:dyDescent="0.25">
      <c r="B761" s="77"/>
      <c r="C761" s="65"/>
      <c r="D761" s="66"/>
      <c r="E761" s="67"/>
    </row>
    <row r="762" spans="2:5" ht="15.75" customHeight="1" x14ac:dyDescent="0.25">
      <c r="B762" s="77"/>
      <c r="C762" s="65"/>
      <c r="D762" s="66"/>
      <c r="E762" s="67"/>
    </row>
    <row r="763" spans="2:5" ht="15.75" customHeight="1" x14ac:dyDescent="0.25">
      <c r="B763" s="77"/>
      <c r="C763" s="65"/>
      <c r="D763" s="66"/>
      <c r="E763" s="67"/>
    </row>
    <row r="764" spans="2:5" ht="15.75" customHeight="1" x14ac:dyDescent="0.25">
      <c r="B764" s="77"/>
      <c r="C764" s="65"/>
      <c r="D764" s="66"/>
      <c r="E764" s="67"/>
    </row>
    <row r="765" spans="2:5" ht="15.75" customHeight="1" x14ac:dyDescent="0.25">
      <c r="B765" s="77"/>
      <c r="C765" s="65"/>
      <c r="D765" s="66"/>
      <c r="E765" s="67"/>
    </row>
    <row r="766" spans="2:5" ht="15.75" customHeight="1" x14ac:dyDescent="0.25">
      <c r="B766" s="77"/>
      <c r="C766" s="65"/>
      <c r="D766" s="66"/>
      <c r="E766" s="67"/>
    </row>
    <row r="767" spans="2:5" ht="15.75" customHeight="1" x14ac:dyDescent="0.25">
      <c r="B767" s="77"/>
      <c r="C767" s="65"/>
      <c r="D767" s="66"/>
      <c r="E767" s="67"/>
    </row>
    <row r="768" spans="2:5" ht="15.75" customHeight="1" x14ac:dyDescent="0.25">
      <c r="B768" s="77"/>
      <c r="C768" s="65"/>
      <c r="D768" s="66"/>
      <c r="E768" s="67"/>
    </row>
    <row r="769" spans="2:5" ht="15.75" customHeight="1" x14ac:dyDescent="0.25">
      <c r="B769" s="77"/>
      <c r="C769" s="65"/>
      <c r="D769" s="66"/>
      <c r="E769" s="67"/>
    </row>
    <row r="770" spans="2:5" ht="15.75" customHeight="1" x14ac:dyDescent="0.25">
      <c r="B770" s="77"/>
      <c r="C770" s="65"/>
      <c r="D770" s="66"/>
      <c r="E770" s="67"/>
    </row>
    <row r="771" spans="2:5" ht="15.75" customHeight="1" x14ac:dyDescent="0.25">
      <c r="B771" s="77"/>
      <c r="C771" s="65"/>
      <c r="D771" s="66"/>
      <c r="E771" s="67"/>
    </row>
    <row r="772" spans="2:5" ht="15.75" customHeight="1" x14ac:dyDescent="0.25">
      <c r="B772" s="77"/>
      <c r="C772" s="65"/>
      <c r="D772" s="66"/>
      <c r="E772" s="67"/>
    </row>
    <row r="773" spans="2:5" ht="15.75" customHeight="1" x14ac:dyDescent="0.25">
      <c r="B773" s="77"/>
      <c r="C773" s="65"/>
      <c r="D773" s="66"/>
      <c r="E773" s="67"/>
    </row>
    <row r="774" spans="2:5" ht="15.75" customHeight="1" x14ac:dyDescent="0.25">
      <c r="B774" s="77"/>
      <c r="C774" s="65"/>
      <c r="D774" s="66"/>
      <c r="E774" s="67"/>
    </row>
    <row r="775" spans="2:5" ht="15.75" customHeight="1" x14ac:dyDescent="0.25">
      <c r="B775" s="77"/>
      <c r="C775" s="65"/>
      <c r="D775" s="66"/>
      <c r="E775" s="67"/>
    </row>
    <row r="776" spans="2:5" ht="15.75" customHeight="1" x14ac:dyDescent="0.25">
      <c r="B776" s="77"/>
      <c r="C776" s="65"/>
      <c r="D776" s="66"/>
      <c r="E776" s="67"/>
    </row>
    <row r="777" spans="2:5" ht="15.75" customHeight="1" x14ac:dyDescent="0.25">
      <c r="B777" s="77"/>
      <c r="C777" s="65"/>
      <c r="D777" s="66"/>
      <c r="E777" s="67"/>
    </row>
    <row r="778" spans="2:5" ht="15.75" customHeight="1" x14ac:dyDescent="0.25">
      <c r="B778" s="77"/>
      <c r="C778" s="65"/>
      <c r="D778" s="66"/>
      <c r="E778" s="67"/>
    </row>
    <row r="779" spans="2:5" ht="15.75" customHeight="1" x14ac:dyDescent="0.25">
      <c r="B779" s="77"/>
      <c r="C779" s="65"/>
      <c r="D779" s="66"/>
      <c r="E779" s="67"/>
    </row>
    <row r="780" spans="2:5" ht="15.75" customHeight="1" x14ac:dyDescent="0.25">
      <c r="B780" s="77"/>
      <c r="C780" s="65"/>
      <c r="D780" s="66"/>
      <c r="E780" s="67"/>
    </row>
    <row r="781" spans="2:5" ht="15.75" customHeight="1" x14ac:dyDescent="0.25">
      <c r="B781" s="77"/>
      <c r="C781" s="65"/>
      <c r="D781" s="66"/>
      <c r="E781" s="67"/>
    </row>
    <row r="782" spans="2:5" ht="15.75" customHeight="1" x14ac:dyDescent="0.25">
      <c r="B782" s="77"/>
      <c r="C782" s="65"/>
      <c r="D782" s="66"/>
      <c r="E782" s="67"/>
    </row>
    <row r="783" spans="2:5" ht="15.75" customHeight="1" x14ac:dyDescent="0.25">
      <c r="B783" s="77"/>
      <c r="C783" s="65"/>
      <c r="D783" s="66"/>
      <c r="E783" s="67"/>
    </row>
    <row r="784" spans="2:5" ht="15.75" customHeight="1" x14ac:dyDescent="0.25">
      <c r="B784" s="77"/>
      <c r="C784" s="65"/>
      <c r="D784" s="66"/>
      <c r="E784" s="67"/>
    </row>
    <row r="785" spans="2:5" ht="15.75" customHeight="1" x14ac:dyDescent="0.25">
      <c r="B785" s="77"/>
      <c r="C785" s="65"/>
      <c r="D785" s="66"/>
      <c r="E785" s="67"/>
    </row>
    <row r="786" spans="2:5" ht="15.75" customHeight="1" x14ac:dyDescent="0.25">
      <c r="B786" s="77"/>
      <c r="C786" s="65"/>
      <c r="D786" s="66"/>
      <c r="E786" s="67"/>
    </row>
    <row r="787" spans="2:5" ht="15.75" customHeight="1" x14ac:dyDescent="0.25">
      <c r="B787" s="77"/>
      <c r="C787" s="65"/>
      <c r="D787" s="66"/>
      <c r="E787" s="67"/>
    </row>
    <row r="788" spans="2:5" ht="15.75" customHeight="1" x14ac:dyDescent="0.25">
      <c r="B788" s="77"/>
      <c r="C788" s="65"/>
      <c r="D788" s="66"/>
      <c r="E788" s="67"/>
    </row>
    <row r="789" spans="2:5" ht="15.75" customHeight="1" x14ac:dyDescent="0.25">
      <c r="B789" s="77"/>
      <c r="C789" s="65"/>
      <c r="D789" s="66"/>
      <c r="E789" s="67"/>
    </row>
    <row r="790" spans="2:5" ht="15.75" customHeight="1" x14ac:dyDescent="0.25">
      <c r="B790" s="77"/>
      <c r="C790" s="65"/>
      <c r="D790" s="66"/>
      <c r="E790" s="67"/>
    </row>
    <row r="791" spans="2:5" ht="15.75" customHeight="1" x14ac:dyDescent="0.25">
      <c r="B791" s="77"/>
      <c r="C791" s="65"/>
      <c r="D791" s="66"/>
      <c r="E791" s="67"/>
    </row>
    <row r="792" spans="2:5" ht="15.75" customHeight="1" x14ac:dyDescent="0.25">
      <c r="B792" s="77"/>
      <c r="C792" s="65"/>
      <c r="D792" s="66"/>
      <c r="E792" s="67"/>
    </row>
    <row r="793" spans="2:5" ht="15.75" customHeight="1" x14ac:dyDescent="0.25">
      <c r="B793" s="77"/>
      <c r="C793" s="65"/>
      <c r="D793" s="66"/>
      <c r="E793" s="67"/>
    </row>
    <row r="794" spans="2:5" ht="15.75" customHeight="1" x14ac:dyDescent="0.25">
      <c r="B794" s="77"/>
      <c r="C794" s="65"/>
      <c r="D794" s="66"/>
      <c r="E794" s="67"/>
    </row>
    <row r="795" spans="2:5" ht="15.75" customHeight="1" x14ac:dyDescent="0.25">
      <c r="B795" s="77"/>
      <c r="C795" s="65"/>
      <c r="D795" s="66"/>
      <c r="E795" s="67"/>
    </row>
    <row r="796" spans="2:5" ht="15.75" customHeight="1" x14ac:dyDescent="0.25">
      <c r="B796" s="77"/>
      <c r="C796" s="65"/>
      <c r="D796" s="66"/>
      <c r="E796" s="67"/>
    </row>
    <row r="797" spans="2:5" ht="15.75" customHeight="1" x14ac:dyDescent="0.25">
      <c r="B797" s="77"/>
      <c r="C797" s="65"/>
      <c r="D797" s="66"/>
      <c r="E797" s="67"/>
    </row>
    <row r="798" spans="2:5" ht="15.75" customHeight="1" x14ac:dyDescent="0.25">
      <c r="B798" s="77"/>
      <c r="C798" s="65"/>
      <c r="D798" s="66"/>
      <c r="E798" s="67"/>
    </row>
    <row r="799" spans="2:5" ht="15.75" customHeight="1" x14ac:dyDescent="0.25">
      <c r="B799" s="77"/>
      <c r="C799" s="65"/>
      <c r="D799" s="66"/>
      <c r="E799" s="67"/>
    </row>
    <row r="800" spans="2:5" ht="15.75" customHeight="1" x14ac:dyDescent="0.25">
      <c r="B800" s="77"/>
      <c r="C800" s="65"/>
      <c r="D800" s="66"/>
      <c r="E800" s="67"/>
    </row>
    <row r="801" spans="2:5" ht="15.75" customHeight="1" x14ac:dyDescent="0.25">
      <c r="B801" s="77"/>
      <c r="C801" s="65"/>
      <c r="D801" s="66"/>
      <c r="E801" s="67"/>
    </row>
    <row r="802" spans="2:5" ht="15.75" customHeight="1" x14ac:dyDescent="0.25">
      <c r="B802" s="77"/>
      <c r="C802" s="65"/>
      <c r="D802" s="66"/>
      <c r="E802" s="67"/>
    </row>
    <row r="803" spans="2:5" ht="15.75" customHeight="1" x14ac:dyDescent="0.25">
      <c r="B803" s="77"/>
      <c r="C803" s="65"/>
      <c r="D803" s="66"/>
      <c r="E803" s="67"/>
    </row>
    <row r="804" spans="2:5" ht="15.75" customHeight="1" x14ac:dyDescent="0.25">
      <c r="B804" s="77"/>
      <c r="C804" s="65"/>
      <c r="D804" s="66"/>
      <c r="E804" s="67"/>
    </row>
    <row r="805" spans="2:5" ht="15.75" customHeight="1" x14ac:dyDescent="0.25">
      <c r="B805" s="77"/>
      <c r="C805" s="65"/>
      <c r="D805" s="66"/>
      <c r="E805" s="67"/>
    </row>
    <row r="806" spans="2:5" ht="15.75" customHeight="1" x14ac:dyDescent="0.25">
      <c r="B806" s="77"/>
      <c r="C806" s="65"/>
      <c r="D806" s="66"/>
      <c r="E806" s="67"/>
    </row>
    <row r="807" spans="2:5" ht="15.75" customHeight="1" x14ac:dyDescent="0.25">
      <c r="B807" s="77"/>
      <c r="C807" s="65"/>
      <c r="D807" s="66"/>
      <c r="E807" s="67"/>
    </row>
    <row r="808" spans="2:5" ht="15.75" customHeight="1" x14ac:dyDescent="0.25">
      <c r="B808" s="77"/>
      <c r="C808" s="65"/>
      <c r="D808" s="66"/>
      <c r="E808" s="67"/>
    </row>
    <row r="809" spans="2:5" ht="15.75" customHeight="1" x14ac:dyDescent="0.25">
      <c r="B809" s="77"/>
      <c r="C809" s="65"/>
      <c r="D809" s="66"/>
      <c r="E809" s="67"/>
    </row>
    <row r="810" spans="2:5" ht="15.75" customHeight="1" x14ac:dyDescent="0.25">
      <c r="B810" s="77"/>
      <c r="C810" s="65"/>
      <c r="D810" s="66"/>
      <c r="E810" s="67"/>
    </row>
    <row r="811" spans="2:5" ht="15.75" customHeight="1" x14ac:dyDescent="0.25">
      <c r="B811" s="77"/>
      <c r="C811" s="65"/>
      <c r="D811" s="66"/>
      <c r="E811" s="67"/>
    </row>
    <row r="812" spans="2:5" ht="15.75" customHeight="1" x14ac:dyDescent="0.25">
      <c r="B812" s="77"/>
      <c r="C812" s="65"/>
      <c r="D812" s="66"/>
      <c r="E812" s="67"/>
    </row>
    <row r="813" spans="2:5" ht="15.75" customHeight="1" x14ac:dyDescent="0.25">
      <c r="B813" s="77"/>
      <c r="C813" s="65"/>
      <c r="D813" s="66"/>
      <c r="E813" s="67"/>
    </row>
    <row r="814" spans="2:5" ht="15.75" customHeight="1" x14ac:dyDescent="0.25">
      <c r="B814" s="77"/>
      <c r="C814" s="65"/>
      <c r="D814" s="66"/>
      <c r="E814" s="67"/>
    </row>
    <row r="815" spans="2:5" ht="15.75" customHeight="1" x14ac:dyDescent="0.25">
      <c r="B815" s="77"/>
      <c r="C815" s="65"/>
      <c r="D815" s="66"/>
      <c r="E815" s="67"/>
    </row>
    <row r="816" spans="2:5" ht="15.75" customHeight="1" x14ac:dyDescent="0.25">
      <c r="B816" s="77"/>
      <c r="C816" s="65"/>
      <c r="D816" s="66"/>
      <c r="E816" s="67"/>
    </row>
    <row r="817" spans="2:5" ht="15.75" customHeight="1" x14ac:dyDescent="0.25">
      <c r="B817" s="77"/>
      <c r="C817" s="65"/>
      <c r="D817" s="66"/>
      <c r="E817" s="67"/>
    </row>
    <row r="818" spans="2:5" ht="15.75" customHeight="1" x14ac:dyDescent="0.25">
      <c r="B818" s="77"/>
      <c r="C818" s="65"/>
      <c r="D818" s="66"/>
      <c r="E818" s="67"/>
    </row>
    <row r="819" spans="2:5" ht="15.75" customHeight="1" x14ac:dyDescent="0.25">
      <c r="B819" s="77"/>
      <c r="C819" s="65"/>
      <c r="D819" s="66"/>
      <c r="E819" s="67"/>
    </row>
    <row r="820" spans="2:5" ht="15.75" customHeight="1" x14ac:dyDescent="0.25">
      <c r="B820" s="77"/>
      <c r="C820" s="65"/>
      <c r="D820" s="66"/>
      <c r="E820" s="67"/>
    </row>
    <row r="821" spans="2:5" ht="15.75" customHeight="1" x14ac:dyDescent="0.25">
      <c r="B821" s="77"/>
      <c r="C821" s="65"/>
      <c r="D821" s="66"/>
      <c r="E821" s="67"/>
    </row>
    <row r="822" spans="2:5" ht="15.75" customHeight="1" x14ac:dyDescent="0.25">
      <c r="B822" s="77"/>
      <c r="C822" s="65"/>
      <c r="D822" s="66"/>
      <c r="E822" s="67"/>
    </row>
    <row r="823" spans="2:5" ht="15.75" customHeight="1" x14ac:dyDescent="0.25">
      <c r="B823" s="77"/>
      <c r="C823" s="65"/>
      <c r="D823" s="66"/>
      <c r="E823" s="67"/>
    </row>
    <row r="824" spans="2:5" ht="15.75" customHeight="1" x14ac:dyDescent="0.25">
      <c r="B824" s="77"/>
      <c r="C824" s="65"/>
      <c r="D824" s="66"/>
      <c r="E824" s="67"/>
    </row>
    <row r="825" spans="2:5" ht="15.75" customHeight="1" x14ac:dyDescent="0.25">
      <c r="B825" s="77"/>
      <c r="C825" s="65"/>
      <c r="D825" s="66"/>
      <c r="E825" s="67"/>
    </row>
    <row r="826" spans="2:5" ht="15.75" customHeight="1" x14ac:dyDescent="0.25">
      <c r="B826" s="77"/>
      <c r="C826" s="65"/>
      <c r="D826" s="66"/>
      <c r="E826" s="67"/>
    </row>
    <row r="827" spans="2:5" ht="15.75" customHeight="1" x14ac:dyDescent="0.25">
      <c r="B827" s="77"/>
      <c r="C827" s="65"/>
      <c r="D827" s="66"/>
      <c r="E827" s="67"/>
    </row>
    <row r="828" spans="2:5" ht="15.75" customHeight="1" x14ac:dyDescent="0.25">
      <c r="B828" s="77"/>
      <c r="C828" s="65"/>
      <c r="D828" s="66"/>
      <c r="E828" s="67"/>
    </row>
    <row r="829" spans="2:5" ht="15.75" customHeight="1" x14ac:dyDescent="0.25">
      <c r="B829" s="77"/>
      <c r="C829" s="65"/>
      <c r="D829" s="66"/>
      <c r="E829" s="67"/>
    </row>
    <row r="830" spans="2:5" ht="15.75" customHeight="1" x14ac:dyDescent="0.25">
      <c r="B830" s="77"/>
      <c r="C830" s="65"/>
      <c r="D830" s="66"/>
      <c r="E830" s="67"/>
    </row>
    <row r="831" spans="2:5" ht="15.75" customHeight="1" x14ac:dyDescent="0.25">
      <c r="B831" s="77"/>
      <c r="C831" s="65"/>
      <c r="D831" s="66"/>
      <c r="E831" s="67"/>
    </row>
    <row r="832" spans="2:5" ht="15.75" customHeight="1" x14ac:dyDescent="0.25">
      <c r="B832" s="77"/>
      <c r="C832" s="65"/>
      <c r="D832" s="66"/>
      <c r="E832" s="67"/>
    </row>
    <row r="833" spans="2:5" ht="15.75" customHeight="1" x14ac:dyDescent="0.25">
      <c r="B833" s="77"/>
      <c r="C833" s="65"/>
      <c r="D833" s="66"/>
      <c r="E833" s="67"/>
    </row>
    <row r="834" spans="2:5" ht="15.75" customHeight="1" x14ac:dyDescent="0.25">
      <c r="B834" s="77"/>
      <c r="C834" s="65"/>
      <c r="D834" s="66"/>
      <c r="E834" s="67"/>
    </row>
    <row r="835" spans="2:5" ht="15.75" customHeight="1" x14ac:dyDescent="0.25">
      <c r="B835" s="77"/>
      <c r="C835" s="65"/>
      <c r="D835" s="66"/>
      <c r="E835" s="67"/>
    </row>
    <row r="836" spans="2:5" ht="15.75" customHeight="1" x14ac:dyDescent="0.25">
      <c r="B836" s="77"/>
      <c r="C836" s="65"/>
      <c r="D836" s="66"/>
      <c r="E836" s="67"/>
    </row>
    <row r="837" spans="2:5" ht="15.75" customHeight="1" x14ac:dyDescent="0.25">
      <c r="B837" s="77"/>
      <c r="C837" s="65"/>
      <c r="D837" s="66"/>
      <c r="E837" s="67"/>
    </row>
    <row r="838" spans="2:5" ht="15.75" customHeight="1" x14ac:dyDescent="0.25">
      <c r="B838" s="77"/>
      <c r="C838" s="65"/>
      <c r="D838" s="66"/>
      <c r="E838" s="67"/>
    </row>
    <row r="839" spans="2:5" ht="15.75" customHeight="1" x14ac:dyDescent="0.25">
      <c r="B839" s="77"/>
      <c r="C839" s="65"/>
      <c r="D839" s="66"/>
      <c r="E839" s="67"/>
    </row>
    <row r="840" spans="2:5" ht="15.75" customHeight="1" x14ac:dyDescent="0.25">
      <c r="B840" s="77"/>
      <c r="C840" s="65"/>
      <c r="D840" s="66"/>
      <c r="E840" s="67"/>
    </row>
    <row r="841" spans="2:5" ht="15.75" customHeight="1" x14ac:dyDescent="0.25">
      <c r="B841" s="77"/>
      <c r="C841" s="65"/>
      <c r="D841" s="66"/>
      <c r="E841" s="67"/>
    </row>
    <row r="842" spans="2:5" ht="15.75" customHeight="1" x14ac:dyDescent="0.25">
      <c r="B842" s="77"/>
      <c r="C842" s="65"/>
      <c r="D842" s="66"/>
      <c r="E842" s="67"/>
    </row>
    <row r="843" spans="2:5" ht="15.75" customHeight="1" x14ac:dyDescent="0.25">
      <c r="B843" s="77"/>
      <c r="C843" s="65"/>
      <c r="D843" s="66"/>
      <c r="E843" s="67"/>
    </row>
    <row r="844" spans="2:5" ht="15.75" customHeight="1" x14ac:dyDescent="0.25">
      <c r="B844" s="77"/>
      <c r="C844" s="65"/>
      <c r="D844" s="66"/>
      <c r="E844" s="67"/>
    </row>
    <row r="845" spans="2:5" ht="15.75" customHeight="1" x14ac:dyDescent="0.25">
      <c r="B845" s="77"/>
      <c r="C845" s="65"/>
      <c r="D845" s="66"/>
      <c r="E845" s="67"/>
    </row>
    <row r="846" spans="2:5" ht="15.75" customHeight="1" x14ac:dyDescent="0.25">
      <c r="B846" s="77"/>
      <c r="C846" s="65"/>
      <c r="D846" s="66"/>
      <c r="E846" s="67"/>
    </row>
    <row r="847" spans="2:5" ht="15.75" customHeight="1" x14ac:dyDescent="0.25">
      <c r="B847" s="77"/>
      <c r="C847" s="65"/>
      <c r="D847" s="66"/>
      <c r="E847" s="67"/>
    </row>
    <row r="848" spans="2:5" ht="15.75" customHeight="1" x14ac:dyDescent="0.25">
      <c r="B848" s="77"/>
      <c r="C848" s="65"/>
      <c r="D848" s="66"/>
      <c r="E848" s="67"/>
    </row>
    <row r="849" spans="2:5" ht="15.75" customHeight="1" x14ac:dyDescent="0.25">
      <c r="B849" s="77"/>
      <c r="C849" s="65"/>
      <c r="D849" s="66"/>
      <c r="E849" s="67"/>
    </row>
    <row r="850" spans="2:5" ht="15.75" customHeight="1" x14ac:dyDescent="0.25">
      <c r="B850" s="77"/>
      <c r="C850" s="65"/>
      <c r="D850" s="66"/>
      <c r="E850" s="67"/>
    </row>
    <row r="851" spans="2:5" ht="15.75" customHeight="1" x14ac:dyDescent="0.25">
      <c r="B851" s="77"/>
      <c r="C851" s="65"/>
      <c r="D851" s="66"/>
      <c r="E851" s="67"/>
    </row>
    <row r="852" spans="2:5" ht="15.75" customHeight="1" x14ac:dyDescent="0.25">
      <c r="B852" s="77"/>
      <c r="C852" s="65"/>
      <c r="D852" s="66"/>
      <c r="E852" s="67"/>
    </row>
    <row r="853" spans="2:5" ht="15.75" customHeight="1" x14ac:dyDescent="0.25">
      <c r="B853" s="77"/>
      <c r="C853" s="65"/>
      <c r="D853" s="66"/>
      <c r="E853" s="67"/>
    </row>
    <row r="854" spans="2:5" ht="15.75" customHeight="1" x14ac:dyDescent="0.25">
      <c r="B854" s="77"/>
      <c r="C854" s="65"/>
      <c r="D854" s="66"/>
      <c r="E854" s="67"/>
    </row>
    <row r="855" spans="2:5" ht="15.75" customHeight="1" x14ac:dyDescent="0.25">
      <c r="B855" s="77"/>
      <c r="C855" s="65"/>
      <c r="D855" s="66"/>
      <c r="E855" s="67"/>
    </row>
    <row r="856" spans="2:5" ht="15.75" customHeight="1" x14ac:dyDescent="0.25">
      <c r="B856" s="77"/>
      <c r="C856" s="65"/>
      <c r="D856" s="66"/>
      <c r="E856" s="67"/>
    </row>
    <row r="857" spans="2:5" ht="15.75" customHeight="1" x14ac:dyDescent="0.25">
      <c r="B857" s="77"/>
      <c r="C857" s="65"/>
      <c r="D857" s="66"/>
      <c r="E857" s="67"/>
    </row>
    <row r="858" spans="2:5" ht="15.75" customHeight="1" x14ac:dyDescent="0.25">
      <c r="B858" s="77"/>
      <c r="C858" s="65"/>
      <c r="D858" s="66"/>
      <c r="E858" s="67"/>
    </row>
    <row r="859" spans="2:5" ht="15.75" customHeight="1" x14ac:dyDescent="0.25">
      <c r="B859" s="77"/>
      <c r="C859" s="65"/>
      <c r="D859" s="66"/>
      <c r="E859" s="67"/>
    </row>
    <row r="860" spans="2:5" ht="15.75" customHeight="1" x14ac:dyDescent="0.25">
      <c r="B860" s="77"/>
      <c r="C860" s="65"/>
      <c r="D860" s="66"/>
      <c r="E860" s="67"/>
    </row>
    <row r="861" spans="2:5" ht="15.75" customHeight="1" x14ac:dyDescent="0.25">
      <c r="B861" s="77"/>
      <c r="C861" s="65"/>
      <c r="D861" s="66"/>
      <c r="E861" s="67"/>
    </row>
    <row r="862" spans="2:5" ht="15.75" customHeight="1" x14ac:dyDescent="0.25">
      <c r="B862" s="77"/>
      <c r="C862" s="65"/>
      <c r="D862" s="66"/>
      <c r="E862" s="67"/>
    </row>
    <row r="863" spans="2:5" ht="15.75" customHeight="1" x14ac:dyDescent="0.25">
      <c r="B863" s="77"/>
      <c r="C863" s="65"/>
      <c r="D863" s="66"/>
      <c r="E863" s="67"/>
    </row>
    <row r="864" spans="2:5" ht="15.75" customHeight="1" x14ac:dyDescent="0.25">
      <c r="B864" s="77"/>
      <c r="C864" s="65"/>
      <c r="D864" s="66"/>
      <c r="E864" s="67"/>
    </row>
    <row r="865" spans="2:5" ht="15.75" customHeight="1" x14ac:dyDescent="0.25">
      <c r="B865" s="77"/>
      <c r="C865" s="65"/>
      <c r="D865" s="66"/>
      <c r="E865" s="67"/>
    </row>
    <row r="866" spans="2:5" ht="15.75" customHeight="1" x14ac:dyDescent="0.25">
      <c r="B866" s="77"/>
      <c r="C866" s="65"/>
      <c r="D866" s="66"/>
      <c r="E866" s="67"/>
    </row>
    <row r="867" spans="2:5" ht="15.75" customHeight="1" x14ac:dyDescent="0.25">
      <c r="B867" s="77"/>
      <c r="C867" s="65"/>
      <c r="D867" s="66"/>
      <c r="E867" s="67"/>
    </row>
    <row r="868" spans="2:5" ht="15.75" customHeight="1" x14ac:dyDescent="0.25">
      <c r="B868" s="77"/>
      <c r="C868" s="65"/>
      <c r="D868" s="66"/>
      <c r="E868" s="67"/>
    </row>
    <row r="869" spans="2:5" ht="15.75" customHeight="1" x14ac:dyDescent="0.25">
      <c r="B869" s="77"/>
      <c r="C869" s="65"/>
      <c r="D869" s="66"/>
      <c r="E869" s="67"/>
    </row>
    <row r="870" spans="2:5" ht="15.75" customHeight="1" x14ac:dyDescent="0.25">
      <c r="B870" s="77"/>
      <c r="C870" s="65"/>
      <c r="D870" s="66"/>
      <c r="E870" s="67"/>
    </row>
    <row r="871" spans="2:5" ht="15.75" customHeight="1" x14ac:dyDescent="0.25">
      <c r="B871" s="77"/>
      <c r="C871" s="65"/>
      <c r="D871" s="66"/>
      <c r="E871" s="67"/>
    </row>
    <row r="872" spans="2:5" ht="15.75" customHeight="1" x14ac:dyDescent="0.25">
      <c r="B872" s="77"/>
      <c r="C872" s="65"/>
      <c r="D872" s="66"/>
      <c r="E872" s="67"/>
    </row>
    <row r="873" spans="2:5" ht="15.75" customHeight="1" x14ac:dyDescent="0.25">
      <c r="B873" s="77"/>
      <c r="C873" s="65"/>
      <c r="D873" s="66"/>
      <c r="E873" s="67"/>
    </row>
    <row r="874" spans="2:5" ht="15.75" customHeight="1" x14ac:dyDescent="0.25">
      <c r="B874" s="77"/>
      <c r="C874" s="65"/>
      <c r="D874" s="66"/>
      <c r="E874" s="67"/>
    </row>
    <row r="875" spans="2:5" ht="15.75" customHeight="1" x14ac:dyDescent="0.25">
      <c r="B875" s="77"/>
      <c r="C875" s="65"/>
      <c r="D875" s="66"/>
      <c r="E875" s="67"/>
    </row>
    <row r="876" spans="2:5" ht="15.75" customHeight="1" x14ac:dyDescent="0.25">
      <c r="B876" s="77"/>
      <c r="C876" s="65"/>
      <c r="D876" s="66"/>
      <c r="E876" s="67"/>
    </row>
    <row r="877" spans="2:5" ht="15.75" customHeight="1" x14ac:dyDescent="0.25">
      <c r="B877" s="77"/>
      <c r="C877" s="65"/>
      <c r="D877" s="66"/>
      <c r="E877" s="67"/>
    </row>
    <row r="878" spans="2:5" ht="15.75" customHeight="1" x14ac:dyDescent="0.25">
      <c r="B878" s="77"/>
      <c r="C878" s="65"/>
      <c r="D878" s="66"/>
      <c r="E878" s="67"/>
    </row>
    <row r="879" spans="2:5" ht="15.75" customHeight="1" x14ac:dyDescent="0.25">
      <c r="B879" s="77"/>
      <c r="C879" s="65"/>
      <c r="D879" s="66"/>
      <c r="E879" s="67"/>
    </row>
    <row r="880" spans="2:5" ht="15.75" customHeight="1" x14ac:dyDescent="0.25">
      <c r="B880" s="77"/>
      <c r="C880" s="65"/>
      <c r="D880" s="66"/>
      <c r="E880" s="67"/>
    </row>
    <row r="881" spans="2:5" ht="15.75" customHeight="1" x14ac:dyDescent="0.25">
      <c r="B881" s="77"/>
      <c r="C881" s="65"/>
      <c r="D881" s="66"/>
      <c r="E881" s="67"/>
    </row>
    <row r="882" spans="2:5" ht="15.75" customHeight="1" x14ac:dyDescent="0.25">
      <c r="B882" s="77"/>
      <c r="C882" s="65"/>
      <c r="D882" s="66"/>
      <c r="E882" s="67"/>
    </row>
    <row r="883" spans="2:5" ht="15.75" customHeight="1" x14ac:dyDescent="0.25">
      <c r="B883" s="77"/>
      <c r="C883" s="65"/>
      <c r="D883" s="66"/>
      <c r="E883" s="67"/>
    </row>
    <row r="884" spans="2:5" ht="15.75" customHeight="1" x14ac:dyDescent="0.25">
      <c r="B884" s="77"/>
      <c r="C884" s="65"/>
      <c r="D884" s="66"/>
      <c r="E884" s="67"/>
    </row>
    <row r="885" spans="2:5" ht="15.75" customHeight="1" x14ac:dyDescent="0.25">
      <c r="B885" s="77"/>
      <c r="C885" s="65"/>
      <c r="D885" s="66"/>
      <c r="E885" s="67"/>
    </row>
    <row r="886" spans="2:5" ht="15.75" customHeight="1" x14ac:dyDescent="0.25">
      <c r="B886" s="77"/>
      <c r="C886" s="65"/>
      <c r="D886" s="66"/>
      <c r="E886" s="67"/>
    </row>
    <row r="887" spans="2:5" ht="15.75" customHeight="1" x14ac:dyDescent="0.25">
      <c r="B887" s="77"/>
      <c r="C887" s="65"/>
      <c r="D887" s="66"/>
      <c r="E887" s="67"/>
    </row>
    <row r="888" spans="2:5" ht="15.75" customHeight="1" x14ac:dyDescent="0.25">
      <c r="B888" s="77"/>
      <c r="C888" s="65"/>
      <c r="D888" s="66"/>
      <c r="E888" s="67"/>
    </row>
    <row r="889" spans="2:5" ht="15.75" customHeight="1" x14ac:dyDescent="0.25">
      <c r="B889" s="77"/>
      <c r="C889" s="65"/>
      <c r="D889" s="66"/>
      <c r="E889" s="67"/>
    </row>
    <row r="890" spans="2:5" ht="15.75" customHeight="1" x14ac:dyDescent="0.25">
      <c r="B890" s="77"/>
      <c r="C890" s="65"/>
      <c r="D890" s="66"/>
      <c r="E890" s="67"/>
    </row>
    <row r="891" spans="2:5" ht="15.75" customHeight="1" x14ac:dyDescent="0.25">
      <c r="B891" s="77"/>
      <c r="C891" s="65"/>
      <c r="D891" s="66"/>
      <c r="E891" s="67"/>
    </row>
    <row r="892" spans="2:5" ht="15.75" customHeight="1" x14ac:dyDescent="0.25">
      <c r="B892" s="77"/>
      <c r="C892" s="65"/>
      <c r="D892" s="66"/>
      <c r="E892" s="67"/>
    </row>
    <row r="893" spans="2:5" ht="15.75" customHeight="1" x14ac:dyDescent="0.25">
      <c r="B893" s="77"/>
      <c r="C893" s="65"/>
      <c r="D893" s="66"/>
      <c r="E893" s="67"/>
    </row>
    <row r="894" spans="2:5" ht="15.75" customHeight="1" x14ac:dyDescent="0.25">
      <c r="B894" s="77"/>
      <c r="C894" s="65"/>
      <c r="D894" s="66"/>
      <c r="E894" s="67"/>
    </row>
    <row r="895" spans="2:5" ht="15.75" customHeight="1" x14ac:dyDescent="0.25">
      <c r="B895" s="77"/>
      <c r="C895" s="65"/>
      <c r="D895" s="66"/>
      <c r="E895" s="67"/>
    </row>
    <row r="896" spans="2:5" ht="15.75" customHeight="1" x14ac:dyDescent="0.25">
      <c r="B896" s="77"/>
      <c r="C896" s="65"/>
      <c r="D896" s="66"/>
      <c r="E896" s="67"/>
    </row>
    <row r="897" spans="2:5" ht="15.75" customHeight="1" x14ac:dyDescent="0.25">
      <c r="B897" s="77"/>
      <c r="C897" s="65"/>
      <c r="D897" s="66"/>
      <c r="E897" s="67"/>
    </row>
    <row r="898" spans="2:5" ht="15.75" customHeight="1" x14ac:dyDescent="0.25">
      <c r="B898" s="77"/>
      <c r="C898" s="65"/>
      <c r="D898" s="66"/>
      <c r="E898" s="67"/>
    </row>
    <row r="899" spans="2:5" ht="15.75" customHeight="1" x14ac:dyDescent="0.25">
      <c r="B899" s="77"/>
      <c r="C899" s="65"/>
      <c r="D899" s="66"/>
      <c r="E899" s="67"/>
    </row>
    <row r="900" spans="2:5" ht="15.75" customHeight="1" x14ac:dyDescent="0.25">
      <c r="B900" s="77"/>
      <c r="C900" s="65"/>
      <c r="D900" s="66"/>
      <c r="E900" s="67"/>
    </row>
    <row r="901" spans="2:5" ht="15.75" customHeight="1" x14ac:dyDescent="0.25">
      <c r="B901" s="77"/>
      <c r="C901" s="65"/>
      <c r="D901" s="66"/>
      <c r="E901" s="67"/>
    </row>
    <row r="902" spans="2:5" ht="15.75" customHeight="1" x14ac:dyDescent="0.25">
      <c r="B902" s="77"/>
      <c r="C902" s="65"/>
      <c r="D902" s="66"/>
      <c r="E902" s="67"/>
    </row>
    <row r="903" spans="2:5" ht="15.75" customHeight="1" x14ac:dyDescent="0.25">
      <c r="B903" s="77"/>
      <c r="C903" s="65"/>
      <c r="D903" s="66"/>
      <c r="E903" s="67"/>
    </row>
    <row r="904" spans="2:5" ht="15.75" customHeight="1" x14ac:dyDescent="0.25">
      <c r="B904" s="77"/>
      <c r="C904" s="65"/>
      <c r="D904" s="66"/>
      <c r="E904" s="67"/>
    </row>
    <row r="905" spans="2:5" ht="15.75" customHeight="1" x14ac:dyDescent="0.25">
      <c r="B905" s="77"/>
      <c r="C905" s="65"/>
      <c r="D905" s="66"/>
      <c r="E905" s="67"/>
    </row>
    <row r="906" spans="2:5" ht="15.75" customHeight="1" x14ac:dyDescent="0.25">
      <c r="B906" s="77"/>
      <c r="C906" s="65"/>
      <c r="D906" s="66"/>
      <c r="E906" s="67"/>
    </row>
    <row r="907" spans="2:5" ht="15.75" customHeight="1" x14ac:dyDescent="0.25">
      <c r="B907" s="77"/>
      <c r="C907" s="65"/>
      <c r="D907" s="66"/>
      <c r="E907" s="67"/>
    </row>
    <row r="908" spans="2:5" ht="15.75" customHeight="1" x14ac:dyDescent="0.25">
      <c r="B908" s="77"/>
      <c r="C908" s="65"/>
      <c r="D908" s="66"/>
      <c r="E908" s="67"/>
    </row>
    <row r="909" spans="2:5" ht="15.75" customHeight="1" x14ac:dyDescent="0.25">
      <c r="B909" s="77"/>
      <c r="C909" s="65"/>
      <c r="D909" s="66"/>
      <c r="E909" s="67"/>
    </row>
    <row r="910" spans="2:5" ht="15.75" customHeight="1" x14ac:dyDescent="0.25">
      <c r="B910" s="77"/>
      <c r="C910" s="65"/>
      <c r="D910" s="66"/>
      <c r="E910" s="67"/>
    </row>
    <row r="911" spans="2:5" ht="15.75" customHeight="1" x14ac:dyDescent="0.25">
      <c r="B911" s="77"/>
      <c r="C911" s="65"/>
      <c r="D911" s="66"/>
      <c r="E911" s="67"/>
    </row>
    <row r="912" spans="2:5" ht="15.75" customHeight="1" x14ac:dyDescent="0.25">
      <c r="B912" s="77"/>
      <c r="C912" s="65"/>
      <c r="D912" s="66"/>
      <c r="E912" s="67"/>
    </row>
    <row r="913" spans="2:5" ht="15.75" customHeight="1" x14ac:dyDescent="0.25">
      <c r="B913" s="77"/>
      <c r="C913" s="65"/>
      <c r="D913" s="66"/>
      <c r="E913" s="67"/>
    </row>
    <row r="914" spans="2:5" ht="15.75" customHeight="1" x14ac:dyDescent="0.25">
      <c r="B914" s="77"/>
      <c r="C914" s="65"/>
      <c r="D914" s="66"/>
      <c r="E914" s="67"/>
    </row>
    <row r="915" spans="2:5" ht="15.75" customHeight="1" x14ac:dyDescent="0.25">
      <c r="B915" s="77"/>
      <c r="C915" s="65"/>
      <c r="D915" s="66"/>
      <c r="E915" s="67"/>
    </row>
    <row r="916" spans="2:5" ht="15.75" customHeight="1" x14ac:dyDescent="0.25">
      <c r="B916" s="77"/>
      <c r="C916" s="65"/>
      <c r="D916" s="66"/>
      <c r="E916" s="67"/>
    </row>
    <row r="917" spans="2:5" ht="15.75" customHeight="1" x14ac:dyDescent="0.25">
      <c r="B917" s="77"/>
      <c r="C917" s="65"/>
      <c r="D917" s="66"/>
      <c r="E917" s="67"/>
    </row>
    <row r="918" spans="2:5" ht="15.75" customHeight="1" x14ac:dyDescent="0.25">
      <c r="B918" s="77"/>
      <c r="C918" s="65"/>
      <c r="D918" s="66"/>
      <c r="E918" s="67"/>
    </row>
    <row r="919" spans="2:5" ht="15.75" customHeight="1" x14ac:dyDescent="0.25">
      <c r="B919" s="77"/>
      <c r="C919" s="65"/>
      <c r="D919" s="66"/>
      <c r="E919" s="67"/>
    </row>
    <row r="920" spans="2:5" ht="15.75" customHeight="1" x14ac:dyDescent="0.25">
      <c r="B920" s="77"/>
      <c r="C920" s="65"/>
      <c r="D920" s="66"/>
      <c r="E920" s="67"/>
    </row>
    <row r="921" spans="2:5" ht="15.75" customHeight="1" x14ac:dyDescent="0.25">
      <c r="B921" s="77"/>
      <c r="C921" s="65"/>
      <c r="D921" s="66"/>
      <c r="E921" s="67"/>
    </row>
    <row r="922" spans="2:5" ht="15.75" customHeight="1" x14ac:dyDescent="0.25">
      <c r="B922" s="77"/>
      <c r="C922" s="65"/>
      <c r="D922" s="66"/>
      <c r="E922" s="67"/>
    </row>
    <row r="923" spans="2:5" ht="15.75" customHeight="1" x14ac:dyDescent="0.25">
      <c r="B923" s="77"/>
      <c r="C923" s="65"/>
      <c r="D923" s="66"/>
      <c r="E923" s="67"/>
    </row>
    <row r="924" spans="2:5" ht="15.75" customHeight="1" x14ac:dyDescent="0.25">
      <c r="B924" s="77"/>
      <c r="C924" s="65"/>
      <c r="D924" s="66"/>
      <c r="E924" s="67"/>
    </row>
    <row r="925" spans="2:5" ht="15.75" customHeight="1" x14ac:dyDescent="0.25">
      <c r="B925" s="77"/>
      <c r="C925" s="65"/>
      <c r="D925" s="66"/>
      <c r="E925" s="67"/>
    </row>
    <row r="926" spans="2:5" ht="15.75" customHeight="1" x14ac:dyDescent="0.25">
      <c r="B926" s="77"/>
      <c r="C926" s="65"/>
      <c r="D926" s="66"/>
      <c r="E926" s="67"/>
    </row>
    <row r="927" spans="2:5" ht="15.75" customHeight="1" x14ac:dyDescent="0.25">
      <c r="B927" s="77"/>
      <c r="C927" s="65"/>
      <c r="D927" s="66"/>
      <c r="E927" s="67"/>
    </row>
    <row r="928" spans="2:5" ht="15.75" customHeight="1" x14ac:dyDescent="0.25">
      <c r="B928" s="77"/>
      <c r="C928" s="65"/>
      <c r="D928" s="66"/>
      <c r="E928" s="67"/>
    </row>
    <row r="929" spans="2:5" ht="15.75" customHeight="1" x14ac:dyDescent="0.25">
      <c r="B929" s="77"/>
      <c r="C929" s="65"/>
      <c r="D929" s="66"/>
      <c r="E929" s="67"/>
    </row>
    <row r="930" spans="2:5" ht="15.75" customHeight="1" x14ac:dyDescent="0.25">
      <c r="B930" s="77"/>
      <c r="C930" s="65"/>
      <c r="D930" s="66"/>
      <c r="E930" s="67"/>
    </row>
    <row r="931" spans="2:5" ht="15.75" customHeight="1" x14ac:dyDescent="0.25">
      <c r="B931" s="77"/>
      <c r="C931" s="65"/>
      <c r="D931" s="66"/>
      <c r="E931" s="67"/>
    </row>
    <row r="932" spans="2:5" ht="15.75" customHeight="1" x14ac:dyDescent="0.25">
      <c r="B932" s="77"/>
      <c r="C932" s="65"/>
      <c r="D932" s="66"/>
      <c r="E932" s="67"/>
    </row>
    <row r="933" spans="2:5" ht="15.75" customHeight="1" x14ac:dyDescent="0.25">
      <c r="B933" s="77"/>
      <c r="C933" s="65"/>
      <c r="D933" s="66"/>
      <c r="E933" s="67"/>
    </row>
    <row r="934" spans="2:5" ht="15.75" customHeight="1" x14ac:dyDescent="0.25">
      <c r="B934" s="77"/>
      <c r="C934" s="65"/>
      <c r="D934" s="66"/>
      <c r="E934" s="67"/>
    </row>
    <row r="935" spans="2:5" ht="15.75" customHeight="1" x14ac:dyDescent="0.25">
      <c r="B935" s="77"/>
      <c r="C935" s="65"/>
      <c r="D935" s="66"/>
      <c r="E935" s="67"/>
    </row>
    <row r="936" spans="2:5" ht="15.75" customHeight="1" x14ac:dyDescent="0.25">
      <c r="B936" s="77"/>
      <c r="C936" s="65"/>
      <c r="D936" s="66"/>
      <c r="E936" s="67"/>
    </row>
    <row r="937" spans="2:5" ht="15.75" customHeight="1" x14ac:dyDescent="0.25">
      <c r="B937" s="77"/>
      <c r="C937" s="65"/>
      <c r="D937" s="66"/>
      <c r="E937" s="67"/>
    </row>
    <row r="938" spans="2:5" ht="15.75" customHeight="1" x14ac:dyDescent="0.25">
      <c r="B938" s="77"/>
      <c r="C938" s="65"/>
      <c r="D938" s="66"/>
      <c r="E938" s="67"/>
    </row>
    <row r="939" spans="2:5" ht="15.75" customHeight="1" x14ac:dyDescent="0.25">
      <c r="B939" s="77"/>
      <c r="C939" s="65"/>
      <c r="D939" s="66"/>
      <c r="E939" s="67"/>
    </row>
    <row r="940" spans="2:5" ht="15.75" customHeight="1" x14ac:dyDescent="0.25">
      <c r="B940" s="77"/>
      <c r="C940" s="65"/>
      <c r="D940" s="66"/>
      <c r="E940" s="67"/>
    </row>
    <row r="941" spans="2:5" ht="15.75" customHeight="1" x14ac:dyDescent="0.25">
      <c r="B941" s="77"/>
      <c r="C941" s="65"/>
      <c r="D941" s="66"/>
      <c r="E941" s="67"/>
    </row>
    <row r="942" spans="2:5" ht="15.75" customHeight="1" x14ac:dyDescent="0.25">
      <c r="B942" s="77"/>
      <c r="C942" s="65"/>
      <c r="D942" s="66"/>
      <c r="E942" s="67"/>
    </row>
    <row r="943" spans="2:5" ht="15.75" customHeight="1" x14ac:dyDescent="0.25">
      <c r="B943" s="77"/>
      <c r="C943" s="65"/>
      <c r="D943" s="66"/>
      <c r="E943" s="67"/>
    </row>
    <row r="944" spans="2:5" ht="15.75" customHeight="1" x14ac:dyDescent="0.25">
      <c r="B944" s="77"/>
      <c r="C944" s="65"/>
      <c r="D944" s="66"/>
      <c r="E944" s="67"/>
    </row>
    <row r="945" spans="2:5" ht="15.75" customHeight="1" x14ac:dyDescent="0.25">
      <c r="B945" s="77"/>
      <c r="C945" s="65"/>
      <c r="D945" s="66"/>
      <c r="E945" s="67"/>
    </row>
    <row r="946" spans="2:5" ht="15.75" customHeight="1" x14ac:dyDescent="0.25">
      <c r="B946" s="77"/>
      <c r="C946" s="65"/>
      <c r="D946" s="66"/>
      <c r="E946" s="67"/>
    </row>
    <row r="947" spans="2:5" ht="15.75" customHeight="1" x14ac:dyDescent="0.25">
      <c r="B947" s="77"/>
      <c r="C947" s="65"/>
      <c r="D947" s="66"/>
      <c r="E947" s="67"/>
    </row>
    <row r="948" spans="2:5" ht="15.75" customHeight="1" x14ac:dyDescent="0.25">
      <c r="B948" s="77"/>
      <c r="C948" s="65"/>
      <c r="D948" s="66"/>
      <c r="E948" s="67"/>
    </row>
    <row r="949" spans="2:5" ht="15.75" customHeight="1" x14ac:dyDescent="0.25">
      <c r="B949" s="77"/>
      <c r="C949" s="65"/>
      <c r="D949" s="66"/>
      <c r="E949" s="67"/>
    </row>
    <row r="950" spans="2:5" ht="15.75" customHeight="1" x14ac:dyDescent="0.25">
      <c r="B950" s="77"/>
      <c r="C950" s="65"/>
      <c r="D950" s="66"/>
      <c r="E950" s="67"/>
    </row>
    <row r="951" spans="2:5" ht="15.75" customHeight="1" x14ac:dyDescent="0.25">
      <c r="B951" s="77"/>
      <c r="C951" s="65"/>
      <c r="D951" s="66"/>
      <c r="E951" s="67"/>
    </row>
    <row r="952" spans="2:5" ht="15.75" customHeight="1" x14ac:dyDescent="0.25">
      <c r="B952" s="77"/>
      <c r="C952" s="65"/>
      <c r="D952" s="66"/>
      <c r="E952" s="67"/>
    </row>
    <row r="953" spans="2:5" ht="15.75" customHeight="1" x14ac:dyDescent="0.25">
      <c r="B953" s="77"/>
      <c r="C953" s="65"/>
      <c r="D953" s="66"/>
      <c r="E953" s="67"/>
    </row>
    <row r="954" spans="2:5" ht="15.75" customHeight="1" x14ac:dyDescent="0.25">
      <c r="B954" s="77"/>
      <c r="C954" s="65"/>
      <c r="D954" s="66"/>
      <c r="E954" s="67"/>
    </row>
    <row r="955" spans="2:5" ht="15.75" customHeight="1" x14ac:dyDescent="0.25">
      <c r="B955" s="77"/>
      <c r="C955" s="65"/>
      <c r="D955" s="66"/>
      <c r="E955" s="67"/>
    </row>
    <row r="956" spans="2:5" ht="15.75" customHeight="1" x14ac:dyDescent="0.25">
      <c r="B956" s="77"/>
      <c r="C956" s="65"/>
      <c r="D956" s="66"/>
      <c r="E956" s="67"/>
    </row>
    <row r="957" spans="2:5" ht="15.75" customHeight="1" x14ac:dyDescent="0.25">
      <c r="B957" s="77"/>
      <c r="C957" s="65"/>
      <c r="D957" s="66"/>
      <c r="E957" s="67"/>
    </row>
    <row r="958" spans="2:5" ht="15.75" customHeight="1" x14ac:dyDescent="0.25">
      <c r="B958" s="77"/>
      <c r="C958" s="65"/>
      <c r="D958" s="66"/>
      <c r="E958" s="67"/>
    </row>
    <row r="959" spans="2:5" ht="15.75" customHeight="1" x14ac:dyDescent="0.25">
      <c r="B959" s="77"/>
      <c r="C959" s="65"/>
      <c r="D959" s="66"/>
      <c r="E959" s="67"/>
    </row>
    <row r="960" spans="2:5" ht="15.75" customHeight="1" x14ac:dyDescent="0.25">
      <c r="B960" s="77"/>
      <c r="C960" s="65"/>
      <c r="D960" s="66"/>
      <c r="E960" s="67"/>
    </row>
    <row r="961" spans="2:5" ht="15.75" customHeight="1" x14ac:dyDescent="0.25">
      <c r="B961" s="77"/>
      <c r="C961" s="65"/>
      <c r="D961" s="66"/>
      <c r="E961" s="67"/>
    </row>
    <row r="962" spans="2:5" ht="15.75" customHeight="1" x14ac:dyDescent="0.25">
      <c r="B962" s="77"/>
      <c r="C962" s="65"/>
      <c r="D962" s="66"/>
      <c r="E962" s="67"/>
    </row>
    <row r="963" spans="2:5" ht="15.75" customHeight="1" x14ac:dyDescent="0.25">
      <c r="B963" s="77"/>
      <c r="C963" s="65"/>
      <c r="D963" s="66"/>
      <c r="E963" s="67"/>
    </row>
    <row r="964" spans="2:5" ht="15.75" customHeight="1" x14ac:dyDescent="0.25">
      <c r="B964" s="77"/>
      <c r="C964" s="65"/>
      <c r="D964" s="66"/>
      <c r="E964" s="67"/>
    </row>
    <row r="965" spans="2:5" ht="15.75" customHeight="1" x14ac:dyDescent="0.25">
      <c r="B965" s="77"/>
      <c r="C965" s="65"/>
      <c r="D965" s="66"/>
      <c r="E965" s="67"/>
    </row>
    <row r="966" spans="2:5" ht="15.75" customHeight="1" x14ac:dyDescent="0.25">
      <c r="B966" s="77"/>
      <c r="C966" s="65"/>
      <c r="D966" s="66"/>
      <c r="E966" s="67"/>
    </row>
    <row r="967" spans="2:5" ht="15.75" customHeight="1" x14ac:dyDescent="0.25">
      <c r="B967" s="77"/>
      <c r="C967" s="65"/>
      <c r="D967" s="66"/>
      <c r="E967" s="67"/>
    </row>
    <row r="968" spans="2:5" ht="15.75" customHeight="1" x14ac:dyDescent="0.25">
      <c r="B968" s="77"/>
      <c r="C968" s="65"/>
      <c r="D968" s="66"/>
      <c r="E968" s="67"/>
    </row>
    <row r="969" spans="2:5" ht="15.75" customHeight="1" x14ac:dyDescent="0.25">
      <c r="B969" s="77"/>
      <c r="C969" s="65"/>
      <c r="D969" s="66"/>
      <c r="E969" s="67"/>
    </row>
    <row r="970" spans="2:5" ht="15.75" customHeight="1" x14ac:dyDescent="0.25">
      <c r="B970" s="77"/>
      <c r="C970" s="65"/>
      <c r="D970" s="66"/>
      <c r="E970" s="67"/>
    </row>
    <row r="971" spans="2:5" ht="15.75" customHeight="1" x14ac:dyDescent="0.25">
      <c r="B971" s="77"/>
      <c r="C971" s="65"/>
      <c r="D971" s="66"/>
      <c r="E971" s="67"/>
    </row>
    <row r="972" spans="2:5" ht="15.75" customHeight="1" x14ac:dyDescent="0.25">
      <c r="B972" s="77"/>
      <c r="C972" s="65"/>
      <c r="D972" s="66"/>
      <c r="E972" s="67"/>
    </row>
    <row r="973" spans="2:5" ht="15.75" customHeight="1" x14ac:dyDescent="0.25">
      <c r="B973" s="77"/>
      <c r="C973" s="65"/>
      <c r="D973" s="66"/>
      <c r="E973" s="67"/>
    </row>
    <row r="974" spans="2:5" ht="15.75" customHeight="1" x14ac:dyDescent="0.25">
      <c r="B974" s="77"/>
      <c r="C974" s="65"/>
      <c r="D974" s="66"/>
      <c r="E974" s="67"/>
    </row>
    <row r="975" spans="2:5" ht="15.75" customHeight="1" x14ac:dyDescent="0.25">
      <c r="B975" s="77"/>
      <c r="C975" s="65"/>
      <c r="D975" s="66"/>
      <c r="E975" s="67"/>
    </row>
    <row r="976" spans="2:5" ht="15.75" customHeight="1" x14ac:dyDescent="0.25">
      <c r="B976" s="77"/>
      <c r="C976" s="65"/>
      <c r="D976" s="66"/>
      <c r="E976" s="67"/>
    </row>
    <row r="977" spans="2:5" ht="15.75" customHeight="1" x14ac:dyDescent="0.25">
      <c r="B977" s="77"/>
      <c r="C977" s="65"/>
      <c r="D977" s="66"/>
      <c r="E977" s="67"/>
    </row>
    <row r="978" spans="2:5" ht="15.75" customHeight="1" x14ac:dyDescent="0.25">
      <c r="B978" s="77"/>
      <c r="C978" s="65"/>
      <c r="D978" s="66"/>
      <c r="E978" s="67"/>
    </row>
    <row r="979" spans="2:5" ht="15.75" customHeight="1" x14ac:dyDescent="0.25">
      <c r="B979" s="77"/>
      <c r="C979" s="65"/>
      <c r="D979" s="66"/>
      <c r="E979" s="67"/>
    </row>
    <row r="980" spans="2:5" ht="15.75" customHeight="1" x14ac:dyDescent="0.25">
      <c r="B980" s="77"/>
      <c r="C980" s="65"/>
      <c r="D980" s="66"/>
      <c r="E980" s="67"/>
    </row>
    <row r="981" spans="2:5" ht="15.75" customHeight="1" x14ac:dyDescent="0.25">
      <c r="B981" s="77"/>
      <c r="C981" s="65"/>
      <c r="D981" s="66"/>
      <c r="E981" s="67"/>
    </row>
    <row r="982" spans="2:5" ht="15.75" customHeight="1" x14ac:dyDescent="0.25">
      <c r="B982" s="77"/>
      <c r="C982" s="65"/>
      <c r="D982" s="66"/>
      <c r="E982" s="67"/>
    </row>
    <row r="983" spans="2:5" ht="15.75" customHeight="1" x14ac:dyDescent="0.25">
      <c r="B983" s="77"/>
      <c r="C983" s="65"/>
      <c r="D983" s="66"/>
      <c r="E983" s="67"/>
    </row>
    <row r="984" spans="2:5" ht="15.75" customHeight="1" x14ac:dyDescent="0.25">
      <c r="B984" s="77"/>
      <c r="C984" s="65"/>
      <c r="D984" s="66"/>
      <c r="E984" s="67"/>
    </row>
    <row r="985" spans="2:5" ht="15.75" customHeight="1" x14ac:dyDescent="0.25">
      <c r="B985" s="77"/>
      <c r="C985" s="65"/>
      <c r="D985" s="66"/>
      <c r="E985" s="67"/>
    </row>
    <row r="986" spans="2:5" ht="15.75" customHeight="1" x14ac:dyDescent="0.25">
      <c r="B986" s="77"/>
      <c r="C986" s="65"/>
      <c r="D986" s="66"/>
      <c r="E986" s="67"/>
    </row>
    <row r="987" spans="2:5" ht="15.75" customHeight="1" x14ac:dyDescent="0.25">
      <c r="B987" s="77"/>
      <c r="C987" s="65"/>
      <c r="D987" s="66"/>
      <c r="E987" s="67"/>
    </row>
    <row r="988" spans="2:5" ht="15.75" customHeight="1" x14ac:dyDescent="0.25">
      <c r="B988" s="77"/>
      <c r="C988" s="65"/>
      <c r="D988" s="66"/>
      <c r="E988" s="67"/>
    </row>
    <row r="989" spans="2:5" ht="15.75" customHeight="1" x14ac:dyDescent="0.25">
      <c r="B989" s="77"/>
      <c r="C989" s="65"/>
      <c r="D989" s="66"/>
      <c r="E989" s="67"/>
    </row>
    <row r="990" spans="2:5" ht="15.75" customHeight="1" x14ac:dyDescent="0.25">
      <c r="B990" s="77"/>
      <c r="C990" s="65"/>
      <c r="D990" s="66"/>
      <c r="E990" s="67"/>
    </row>
    <row r="991" spans="2:5" ht="15.75" customHeight="1" x14ac:dyDescent="0.25">
      <c r="B991" s="77"/>
      <c r="C991" s="65"/>
      <c r="D991" s="66"/>
      <c r="E991" s="67"/>
    </row>
    <row r="992" spans="2:5" ht="15.75" customHeight="1" x14ac:dyDescent="0.25">
      <c r="B992" s="77"/>
      <c r="C992" s="65"/>
      <c r="D992" s="66"/>
      <c r="E992" s="67"/>
    </row>
    <row r="993" spans="2:5" ht="15.75" customHeight="1" x14ac:dyDescent="0.25">
      <c r="B993" s="77"/>
      <c r="C993" s="65"/>
      <c r="D993" s="66"/>
      <c r="E993" s="67"/>
    </row>
    <row r="994" spans="2:5" ht="15.75" customHeight="1" x14ac:dyDescent="0.25">
      <c r="B994" s="77"/>
      <c r="C994" s="65"/>
      <c r="D994" s="66"/>
      <c r="E994" s="67"/>
    </row>
    <row r="995" spans="2:5" ht="15.75" customHeight="1" x14ac:dyDescent="0.25">
      <c r="B995" s="77"/>
      <c r="C995" s="65"/>
      <c r="D995" s="66"/>
      <c r="E995" s="67"/>
    </row>
    <row r="996" spans="2:5" ht="15.75" customHeight="1" x14ac:dyDescent="0.25">
      <c r="B996" s="77"/>
      <c r="C996" s="65"/>
      <c r="D996" s="66"/>
      <c r="E996" s="67"/>
    </row>
    <row r="997" spans="2:5" ht="15.75" customHeight="1" x14ac:dyDescent="0.25">
      <c r="B997" s="77"/>
      <c r="C997" s="65"/>
      <c r="D997" s="66"/>
      <c r="E997" s="67"/>
    </row>
    <row r="998" spans="2:5" ht="15.75" customHeight="1" x14ac:dyDescent="0.25">
      <c r="B998" s="77"/>
      <c r="C998" s="65"/>
      <c r="D998" s="66"/>
      <c r="E998" s="67"/>
    </row>
    <row r="999" spans="2:5" ht="15.75" customHeight="1" x14ac:dyDescent="0.25">
      <c r="B999" s="77"/>
      <c r="C999" s="65"/>
      <c r="D999" s="66"/>
      <c r="E999" s="67"/>
    </row>
    <row r="1000" spans="2:5" ht="15.75" customHeight="1" x14ac:dyDescent="0.25">
      <c r="B1000" s="77"/>
      <c r="C1000" s="65"/>
      <c r="D1000" s="66"/>
      <c r="E1000" s="67"/>
    </row>
  </sheetData>
  <mergeCells count="34">
    <mergeCell ref="B2:B9"/>
    <mergeCell ref="C2:D2"/>
    <mergeCell ref="B10:B18"/>
    <mergeCell ref="C10:D10"/>
    <mergeCell ref="B19:B32"/>
    <mergeCell ref="C19:D19"/>
    <mergeCell ref="C33:D33"/>
    <mergeCell ref="B102:B112"/>
    <mergeCell ref="B113:B124"/>
    <mergeCell ref="B125:B130"/>
    <mergeCell ref="B131:B141"/>
    <mergeCell ref="C113:D113"/>
    <mergeCell ref="C125:D125"/>
    <mergeCell ref="C131:D131"/>
    <mergeCell ref="B142:B154"/>
    <mergeCell ref="B155:B167"/>
    <mergeCell ref="B168:B187"/>
    <mergeCell ref="B33:B43"/>
    <mergeCell ref="B44:B53"/>
    <mergeCell ref="B54:B62"/>
    <mergeCell ref="B63:B68"/>
    <mergeCell ref="B69:B81"/>
    <mergeCell ref="B82:B90"/>
    <mergeCell ref="B91:B101"/>
    <mergeCell ref="C142:D142"/>
    <mergeCell ref="C155:D155"/>
    <mergeCell ref="C168:D168"/>
    <mergeCell ref="C44:D44"/>
    <mergeCell ref="C54:D54"/>
    <mergeCell ref="C63:D63"/>
    <mergeCell ref="C69:D69"/>
    <mergeCell ref="C82:D82"/>
    <mergeCell ref="C91:D91"/>
    <mergeCell ref="C102:D102"/>
  </mergeCells>
  <pageMargins left="0.7" right="0.7" top="0.75" bottom="0.75" header="0" footer="0"/>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38030"/>
  </sheetPr>
  <dimension ref="A1:Z1000"/>
  <sheetViews>
    <sheetView workbookViewId="0"/>
  </sheetViews>
  <sheetFormatPr baseColWidth="10" defaultColWidth="14.42578125" defaultRowHeight="15" customHeight="1" x14ac:dyDescent="0.25"/>
  <cols>
    <col min="1" max="1" width="65.28515625" customWidth="1"/>
    <col min="2" max="2" width="11.42578125" customWidth="1"/>
    <col min="3" max="3" width="63.42578125" customWidth="1"/>
    <col min="4" max="5" width="11.42578125" customWidth="1"/>
    <col min="6" max="6" width="18.85546875" customWidth="1"/>
    <col min="7" max="7" width="11.42578125" customWidth="1"/>
    <col min="8" max="11" width="20.7109375" customWidth="1"/>
    <col min="12" max="12" width="35" customWidth="1"/>
    <col min="13" max="16" width="11.42578125" customWidth="1"/>
    <col min="17" max="17" width="15.85546875" customWidth="1"/>
    <col min="18" max="20" width="11.42578125" customWidth="1"/>
    <col min="21" max="26" width="10.7109375" customWidth="1"/>
  </cols>
  <sheetData>
    <row r="1" spans="1:26" ht="16.5" customHeight="1" x14ac:dyDescent="0.3">
      <c r="A1" s="78" t="s">
        <v>297</v>
      </c>
      <c r="B1" s="79"/>
      <c r="C1" s="78" t="s">
        <v>298</v>
      </c>
      <c r="D1" s="80"/>
      <c r="E1" s="81" t="s">
        <v>299</v>
      </c>
      <c r="F1" s="81" t="s">
        <v>300</v>
      </c>
      <c r="G1" s="79"/>
      <c r="H1" s="1249" t="s">
        <v>301</v>
      </c>
      <c r="I1" s="1250"/>
      <c r="J1" s="1250"/>
      <c r="K1" s="1251"/>
      <c r="L1" s="1252" t="s">
        <v>302</v>
      </c>
      <c r="M1" s="1250"/>
      <c r="N1" s="1250"/>
      <c r="O1" s="1251"/>
      <c r="P1" s="82"/>
      <c r="Q1" s="1253" t="s">
        <v>303</v>
      </c>
      <c r="R1" s="1250"/>
      <c r="S1" s="1250"/>
      <c r="T1" s="1251"/>
      <c r="U1" s="79"/>
      <c r="V1" s="79"/>
      <c r="W1" s="79"/>
      <c r="X1" s="79"/>
      <c r="Y1" s="79"/>
      <c r="Z1" s="79"/>
    </row>
    <row r="2" spans="1:26" ht="12" customHeight="1" x14ac:dyDescent="0.3">
      <c r="A2" s="83" t="s">
        <v>304</v>
      </c>
      <c r="B2" s="79"/>
      <c r="C2" s="84" t="s">
        <v>305</v>
      </c>
      <c r="D2" s="80"/>
      <c r="E2" s="85">
        <v>1</v>
      </c>
      <c r="F2" s="85" t="s">
        <v>306</v>
      </c>
      <c r="G2" s="79"/>
      <c r="H2" s="1243" t="s">
        <v>307</v>
      </c>
      <c r="I2" s="1244"/>
      <c r="J2" s="1244"/>
      <c r="K2" s="1245"/>
      <c r="L2" s="79"/>
      <c r="M2" s="81">
        <v>2012</v>
      </c>
      <c r="N2" s="81"/>
      <c r="O2" s="81"/>
      <c r="P2" s="79"/>
      <c r="Q2" s="81"/>
      <c r="R2" s="86" t="s">
        <v>308</v>
      </c>
      <c r="S2" s="86" t="s">
        <v>309</v>
      </c>
      <c r="T2" s="86" t="s">
        <v>310</v>
      </c>
      <c r="U2" s="79"/>
      <c r="V2" s="79"/>
      <c r="W2" s="79"/>
      <c r="X2" s="79"/>
      <c r="Y2" s="79"/>
      <c r="Z2" s="79"/>
    </row>
    <row r="3" spans="1:26" ht="12" customHeight="1" x14ac:dyDescent="0.3">
      <c r="A3" s="83" t="s">
        <v>311</v>
      </c>
      <c r="B3" s="79"/>
      <c r="C3" s="84" t="s">
        <v>312</v>
      </c>
      <c r="D3" s="80"/>
      <c r="E3" s="85"/>
      <c r="F3" s="85"/>
      <c r="G3" s="79"/>
      <c r="H3" s="87"/>
      <c r="I3" s="88"/>
      <c r="J3" s="88"/>
      <c r="K3" s="89"/>
      <c r="L3" s="79"/>
      <c r="M3" s="81"/>
      <c r="N3" s="81"/>
      <c r="O3" s="81"/>
      <c r="P3" s="79"/>
      <c r="Q3" s="81"/>
      <c r="R3" s="86"/>
      <c r="S3" s="86"/>
      <c r="T3" s="86"/>
      <c r="U3" s="79"/>
      <c r="V3" s="79"/>
      <c r="W3" s="79"/>
      <c r="X3" s="79"/>
      <c r="Y3" s="79"/>
      <c r="Z3" s="79"/>
    </row>
    <row r="4" spans="1:26" ht="12" customHeight="1" x14ac:dyDescent="0.3">
      <c r="A4" s="83" t="s">
        <v>313</v>
      </c>
      <c r="B4" s="79"/>
      <c r="C4" s="84" t="s">
        <v>314</v>
      </c>
      <c r="D4" s="80"/>
      <c r="E4" s="85"/>
      <c r="F4" s="85"/>
      <c r="G4" s="79"/>
      <c r="H4" s="87"/>
      <c r="I4" s="88"/>
      <c r="J4" s="88"/>
      <c r="K4" s="89"/>
      <c r="L4" s="79"/>
      <c r="M4" s="81"/>
      <c r="N4" s="81"/>
      <c r="O4" s="81"/>
      <c r="P4" s="79"/>
      <c r="Q4" s="81"/>
      <c r="R4" s="86"/>
      <c r="S4" s="86"/>
      <c r="T4" s="86"/>
      <c r="U4" s="79"/>
      <c r="V4" s="79"/>
      <c r="W4" s="79"/>
      <c r="X4" s="79"/>
      <c r="Y4" s="79"/>
      <c r="Z4" s="79"/>
    </row>
    <row r="5" spans="1:26" ht="12" customHeight="1" x14ac:dyDescent="0.3">
      <c r="A5" s="83" t="s">
        <v>315</v>
      </c>
      <c r="B5" s="79"/>
      <c r="C5" s="84" t="s">
        <v>316</v>
      </c>
      <c r="D5" s="80"/>
      <c r="E5" s="85">
        <v>2</v>
      </c>
      <c r="F5" s="85" t="s">
        <v>317</v>
      </c>
      <c r="G5" s="79"/>
      <c r="H5" s="1254" t="s">
        <v>318</v>
      </c>
      <c r="I5" s="90">
        <v>2017</v>
      </c>
      <c r="J5" s="91"/>
      <c r="K5" s="92"/>
      <c r="L5" s="79"/>
      <c r="M5" s="93" t="s">
        <v>308</v>
      </c>
      <c r="N5" s="93" t="s">
        <v>309</v>
      </c>
      <c r="O5" s="93" t="s">
        <v>310</v>
      </c>
      <c r="P5" s="79"/>
      <c r="Q5" s="94" t="s">
        <v>319</v>
      </c>
      <c r="R5" s="95">
        <v>479830</v>
      </c>
      <c r="S5" s="95">
        <v>222331</v>
      </c>
      <c r="T5" s="95">
        <v>257499</v>
      </c>
      <c r="U5" s="79"/>
      <c r="V5" s="79"/>
      <c r="W5" s="79"/>
      <c r="X5" s="79"/>
      <c r="Y5" s="79"/>
      <c r="Z5" s="79"/>
    </row>
    <row r="6" spans="1:26" ht="12" customHeight="1" x14ac:dyDescent="0.3">
      <c r="A6" s="83" t="s">
        <v>320</v>
      </c>
      <c r="B6" s="79"/>
      <c r="C6" s="84" t="s">
        <v>321</v>
      </c>
      <c r="D6" s="80"/>
      <c r="E6" s="85">
        <v>3</v>
      </c>
      <c r="F6" s="85" t="s">
        <v>322</v>
      </c>
      <c r="G6" s="79"/>
      <c r="H6" s="1255"/>
      <c r="I6" s="96" t="s">
        <v>308</v>
      </c>
      <c r="J6" s="97" t="s">
        <v>309</v>
      </c>
      <c r="K6" s="98" t="s">
        <v>310</v>
      </c>
      <c r="L6" s="79"/>
      <c r="M6" s="95">
        <v>7571345</v>
      </c>
      <c r="N6" s="95">
        <v>3653868</v>
      </c>
      <c r="O6" s="95">
        <v>3917477</v>
      </c>
      <c r="P6" s="79"/>
      <c r="Q6" s="94" t="s">
        <v>323</v>
      </c>
      <c r="R6" s="95">
        <v>135160</v>
      </c>
      <c r="S6" s="95">
        <v>62795</v>
      </c>
      <c r="T6" s="95">
        <v>72365</v>
      </c>
      <c r="U6" s="79"/>
      <c r="V6" s="79"/>
      <c r="W6" s="79"/>
      <c r="X6" s="79"/>
      <c r="Y6" s="79"/>
      <c r="Z6" s="79"/>
    </row>
    <row r="7" spans="1:26" ht="12.75" customHeight="1" x14ac:dyDescent="0.3">
      <c r="A7" s="79"/>
      <c r="B7" s="79"/>
      <c r="C7" s="84" t="s">
        <v>324</v>
      </c>
      <c r="D7" s="80"/>
      <c r="E7" s="85">
        <v>4</v>
      </c>
      <c r="F7" s="85" t="s">
        <v>325</v>
      </c>
      <c r="G7" s="79"/>
      <c r="H7" s="99" t="s">
        <v>326</v>
      </c>
      <c r="I7" s="100"/>
      <c r="J7" s="101"/>
      <c r="K7" s="102"/>
      <c r="L7" s="79"/>
      <c r="M7" s="103">
        <v>120482</v>
      </c>
      <c r="N7" s="103">
        <v>61704</v>
      </c>
      <c r="O7" s="103">
        <v>58778</v>
      </c>
      <c r="P7" s="79"/>
      <c r="Q7" s="94" t="s">
        <v>327</v>
      </c>
      <c r="R7" s="95">
        <v>109955</v>
      </c>
      <c r="S7" s="95">
        <v>55153</v>
      </c>
      <c r="T7" s="95">
        <v>54802</v>
      </c>
      <c r="U7" s="79"/>
      <c r="V7" s="79"/>
      <c r="W7" s="79"/>
      <c r="X7" s="79"/>
      <c r="Y7" s="79"/>
      <c r="Z7" s="79"/>
    </row>
    <row r="8" spans="1:26" ht="12" customHeight="1" x14ac:dyDescent="0.3">
      <c r="A8" s="78" t="s">
        <v>328</v>
      </c>
      <c r="B8" s="79"/>
      <c r="C8" s="84" t="s">
        <v>329</v>
      </c>
      <c r="D8" s="80"/>
      <c r="E8" s="85">
        <v>5</v>
      </c>
      <c r="F8" s="85" t="s">
        <v>330</v>
      </c>
      <c r="G8" s="79"/>
      <c r="H8" s="104" t="s">
        <v>308</v>
      </c>
      <c r="I8" s="105">
        <v>8080734</v>
      </c>
      <c r="J8" s="105">
        <v>3912910</v>
      </c>
      <c r="K8" s="105">
        <v>4167824</v>
      </c>
      <c r="L8" s="79"/>
      <c r="M8" s="103">
        <v>120064</v>
      </c>
      <c r="N8" s="103">
        <v>61454</v>
      </c>
      <c r="O8" s="103">
        <v>58610</v>
      </c>
      <c r="P8" s="79"/>
      <c r="Q8" s="94" t="s">
        <v>331</v>
      </c>
      <c r="R8" s="95">
        <v>409257</v>
      </c>
      <c r="S8" s="95">
        <v>199566</v>
      </c>
      <c r="T8" s="95">
        <v>209691</v>
      </c>
      <c r="U8" s="79"/>
      <c r="V8" s="79"/>
      <c r="W8" s="79"/>
      <c r="X8" s="79"/>
      <c r="Y8" s="79"/>
      <c r="Z8" s="79"/>
    </row>
    <row r="9" spans="1:26" ht="12" customHeight="1" x14ac:dyDescent="0.3">
      <c r="A9" s="94" t="s">
        <v>332</v>
      </c>
      <c r="B9" s="79"/>
      <c r="C9" s="79"/>
      <c r="D9" s="80"/>
      <c r="E9" s="85">
        <v>6</v>
      </c>
      <c r="F9" s="85" t="s">
        <v>333</v>
      </c>
      <c r="G9" s="79"/>
      <c r="H9" s="106" t="s">
        <v>334</v>
      </c>
      <c r="I9" s="107">
        <v>607390</v>
      </c>
      <c r="J9" s="107">
        <v>312062</v>
      </c>
      <c r="K9" s="107">
        <v>295328</v>
      </c>
      <c r="L9" s="79"/>
      <c r="M9" s="103">
        <v>119780</v>
      </c>
      <c r="N9" s="103">
        <v>61272</v>
      </c>
      <c r="O9" s="103">
        <v>58508</v>
      </c>
      <c r="P9" s="79"/>
      <c r="Q9" s="94" t="s">
        <v>335</v>
      </c>
      <c r="R9" s="95">
        <v>400686</v>
      </c>
      <c r="S9" s="95">
        <v>197911</v>
      </c>
      <c r="T9" s="95">
        <v>202775</v>
      </c>
      <c r="U9" s="79"/>
      <c r="V9" s="79"/>
      <c r="W9" s="79"/>
      <c r="X9" s="79"/>
      <c r="Y9" s="79"/>
      <c r="Z9" s="79"/>
    </row>
    <row r="10" spans="1:26" ht="12" customHeight="1" x14ac:dyDescent="0.3">
      <c r="A10" s="94" t="s">
        <v>336</v>
      </c>
      <c r="B10" s="79"/>
      <c r="C10" s="79"/>
      <c r="D10" s="80"/>
      <c r="E10" s="85">
        <v>7</v>
      </c>
      <c r="F10" s="85" t="s">
        <v>337</v>
      </c>
      <c r="G10" s="79"/>
      <c r="H10" s="106" t="s">
        <v>338</v>
      </c>
      <c r="I10" s="107">
        <v>601914</v>
      </c>
      <c r="J10" s="107">
        <v>308936</v>
      </c>
      <c r="K10" s="107">
        <v>292978</v>
      </c>
      <c r="L10" s="79"/>
      <c r="M10" s="103">
        <v>119273</v>
      </c>
      <c r="N10" s="103">
        <v>61064</v>
      </c>
      <c r="O10" s="103">
        <v>58209</v>
      </c>
      <c r="P10" s="79"/>
      <c r="Q10" s="94" t="s">
        <v>339</v>
      </c>
      <c r="R10" s="95">
        <v>201593</v>
      </c>
      <c r="S10" s="95">
        <v>99557</v>
      </c>
      <c r="T10" s="95">
        <v>102036</v>
      </c>
      <c r="U10" s="79"/>
      <c r="V10" s="79"/>
      <c r="W10" s="79"/>
      <c r="X10" s="79"/>
      <c r="Y10" s="79"/>
      <c r="Z10" s="79"/>
    </row>
    <row r="11" spans="1:26" ht="12" customHeight="1" x14ac:dyDescent="0.3">
      <c r="A11" s="94" t="s">
        <v>340</v>
      </c>
      <c r="B11" s="79"/>
      <c r="C11" s="78" t="s">
        <v>341</v>
      </c>
      <c r="D11" s="80"/>
      <c r="E11" s="85">
        <v>8</v>
      </c>
      <c r="F11" s="85" t="s">
        <v>342</v>
      </c>
      <c r="G11" s="79"/>
      <c r="H11" s="106" t="s">
        <v>343</v>
      </c>
      <c r="I11" s="107">
        <v>602967</v>
      </c>
      <c r="J11" s="107">
        <v>308654</v>
      </c>
      <c r="K11" s="107">
        <v>294313</v>
      </c>
      <c r="L11" s="79"/>
      <c r="M11" s="103">
        <v>118935</v>
      </c>
      <c r="N11" s="103">
        <v>60931</v>
      </c>
      <c r="O11" s="103">
        <v>58004</v>
      </c>
      <c r="P11" s="79"/>
      <c r="Q11" s="94" t="s">
        <v>344</v>
      </c>
      <c r="R11" s="95">
        <v>597522</v>
      </c>
      <c r="S11" s="95">
        <v>292176</v>
      </c>
      <c r="T11" s="95">
        <v>305346</v>
      </c>
      <c r="U11" s="79"/>
      <c r="V11" s="79"/>
      <c r="W11" s="79"/>
      <c r="X11" s="79"/>
      <c r="Y11" s="79"/>
      <c r="Z11" s="79"/>
    </row>
    <row r="12" spans="1:26" ht="12" customHeight="1" x14ac:dyDescent="0.3">
      <c r="A12" s="94" t="s">
        <v>345</v>
      </c>
      <c r="B12" s="79"/>
      <c r="C12" s="84" t="s">
        <v>346</v>
      </c>
      <c r="D12" s="80"/>
      <c r="E12" s="85">
        <v>9</v>
      </c>
      <c r="F12" s="85" t="s">
        <v>347</v>
      </c>
      <c r="G12" s="79"/>
      <c r="H12" s="106" t="s">
        <v>348</v>
      </c>
      <c r="I12" s="107">
        <v>632370</v>
      </c>
      <c r="J12" s="107">
        <v>321173</v>
      </c>
      <c r="K12" s="107">
        <v>311197</v>
      </c>
      <c r="L12" s="79"/>
      <c r="M12" s="103">
        <v>118833</v>
      </c>
      <c r="N12" s="103">
        <v>60903</v>
      </c>
      <c r="O12" s="103">
        <v>57930</v>
      </c>
      <c r="P12" s="79"/>
      <c r="Q12" s="94" t="s">
        <v>349</v>
      </c>
      <c r="R12" s="95">
        <v>1030623</v>
      </c>
      <c r="S12" s="95">
        <v>502287</v>
      </c>
      <c r="T12" s="95">
        <v>528336</v>
      </c>
      <c r="U12" s="79"/>
      <c r="V12" s="79"/>
      <c r="W12" s="79"/>
      <c r="X12" s="79"/>
      <c r="Y12" s="79"/>
      <c r="Z12" s="79"/>
    </row>
    <row r="13" spans="1:26" ht="12" customHeight="1" x14ac:dyDescent="0.3">
      <c r="A13" s="94" t="s">
        <v>350</v>
      </c>
      <c r="B13" s="79"/>
      <c r="C13" s="84" t="s">
        <v>351</v>
      </c>
      <c r="D13" s="80"/>
      <c r="E13" s="85">
        <v>10</v>
      </c>
      <c r="F13" s="85" t="s">
        <v>352</v>
      </c>
      <c r="G13" s="79"/>
      <c r="H13" s="106" t="s">
        <v>353</v>
      </c>
      <c r="I13" s="107">
        <v>672749</v>
      </c>
      <c r="J13" s="107">
        <v>339928</v>
      </c>
      <c r="K13" s="107">
        <v>332821</v>
      </c>
      <c r="L13" s="79"/>
      <c r="M13" s="103">
        <v>118730</v>
      </c>
      <c r="N13" s="103">
        <v>60874</v>
      </c>
      <c r="O13" s="103">
        <v>57856</v>
      </c>
      <c r="P13" s="79"/>
      <c r="Q13" s="94" t="s">
        <v>354</v>
      </c>
      <c r="R13" s="95">
        <v>353859</v>
      </c>
      <c r="S13" s="95">
        <v>167533</v>
      </c>
      <c r="T13" s="95">
        <v>186326</v>
      </c>
      <c r="U13" s="79"/>
      <c r="V13" s="79"/>
      <c r="W13" s="79"/>
      <c r="X13" s="79"/>
      <c r="Y13" s="79"/>
      <c r="Z13" s="79"/>
    </row>
    <row r="14" spans="1:26" ht="12" customHeight="1" x14ac:dyDescent="0.3">
      <c r="A14" s="94" t="s">
        <v>355</v>
      </c>
      <c r="B14" s="79"/>
      <c r="C14" s="84" t="s">
        <v>356</v>
      </c>
      <c r="D14" s="80"/>
      <c r="E14" s="85">
        <v>11</v>
      </c>
      <c r="F14" s="85" t="s">
        <v>357</v>
      </c>
      <c r="G14" s="79"/>
      <c r="H14" s="106" t="s">
        <v>358</v>
      </c>
      <c r="I14" s="107">
        <v>650902</v>
      </c>
      <c r="J14" s="107">
        <v>329064</v>
      </c>
      <c r="K14" s="107">
        <v>321838</v>
      </c>
      <c r="L14" s="79"/>
      <c r="M14" s="103">
        <v>118696</v>
      </c>
      <c r="N14" s="103">
        <v>60878</v>
      </c>
      <c r="O14" s="103">
        <v>57818</v>
      </c>
      <c r="P14" s="79"/>
      <c r="Q14" s="94" t="s">
        <v>359</v>
      </c>
      <c r="R14" s="95">
        <v>851299</v>
      </c>
      <c r="S14" s="95">
        <v>406597</v>
      </c>
      <c r="T14" s="95">
        <v>444702</v>
      </c>
      <c r="U14" s="79"/>
      <c r="V14" s="79"/>
      <c r="W14" s="79"/>
      <c r="X14" s="79"/>
      <c r="Y14" s="79"/>
      <c r="Z14" s="79"/>
    </row>
    <row r="15" spans="1:26" ht="12" customHeight="1" x14ac:dyDescent="0.3">
      <c r="A15" s="94" t="s">
        <v>360</v>
      </c>
      <c r="B15" s="79"/>
      <c r="C15" s="84" t="s">
        <v>361</v>
      </c>
      <c r="D15" s="80"/>
      <c r="E15" s="85">
        <v>12</v>
      </c>
      <c r="F15" s="85" t="s">
        <v>362</v>
      </c>
      <c r="G15" s="79"/>
      <c r="H15" s="106" t="s">
        <v>363</v>
      </c>
      <c r="I15" s="107">
        <v>651442</v>
      </c>
      <c r="J15" s="107">
        <v>316050</v>
      </c>
      <c r="K15" s="107">
        <v>335392</v>
      </c>
      <c r="L15" s="79"/>
      <c r="M15" s="103">
        <v>119101</v>
      </c>
      <c r="N15" s="103">
        <v>61076</v>
      </c>
      <c r="O15" s="103">
        <v>58025</v>
      </c>
      <c r="P15" s="79"/>
      <c r="Q15" s="94" t="s">
        <v>364</v>
      </c>
      <c r="R15" s="95">
        <v>1094488</v>
      </c>
      <c r="S15" s="95">
        <v>518960</v>
      </c>
      <c r="T15" s="95">
        <v>575528</v>
      </c>
      <c r="U15" s="79"/>
      <c r="V15" s="79"/>
      <c r="W15" s="79"/>
      <c r="X15" s="79"/>
      <c r="Y15" s="79"/>
      <c r="Z15" s="79"/>
    </row>
    <row r="16" spans="1:26" ht="12" customHeight="1" x14ac:dyDescent="0.3">
      <c r="A16" s="94" t="s">
        <v>365</v>
      </c>
      <c r="B16" s="79"/>
      <c r="C16" s="84" t="s">
        <v>366</v>
      </c>
      <c r="D16" s="80"/>
      <c r="E16" s="85">
        <v>13</v>
      </c>
      <c r="F16" s="85" t="s">
        <v>367</v>
      </c>
      <c r="G16" s="79"/>
      <c r="H16" s="106" t="s">
        <v>368</v>
      </c>
      <c r="I16" s="107">
        <v>640060</v>
      </c>
      <c r="J16" s="107">
        <v>303971</v>
      </c>
      <c r="K16" s="107">
        <v>336089</v>
      </c>
      <c r="L16" s="79"/>
      <c r="M16" s="103">
        <v>119856</v>
      </c>
      <c r="N16" s="103">
        <v>61418</v>
      </c>
      <c r="O16" s="103">
        <v>58438</v>
      </c>
      <c r="P16" s="79"/>
      <c r="Q16" s="94" t="s">
        <v>369</v>
      </c>
      <c r="R16" s="95">
        <v>234948</v>
      </c>
      <c r="S16" s="95">
        <v>112703</v>
      </c>
      <c r="T16" s="95">
        <v>122245</v>
      </c>
      <c r="U16" s="79"/>
      <c r="V16" s="79"/>
      <c r="W16" s="79"/>
      <c r="X16" s="79"/>
      <c r="Y16" s="79"/>
      <c r="Z16" s="79"/>
    </row>
    <row r="17" spans="1:26" ht="12" customHeight="1" x14ac:dyDescent="0.3">
      <c r="A17" s="94" t="s">
        <v>370</v>
      </c>
      <c r="B17" s="79"/>
      <c r="C17" s="84" t="s">
        <v>371</v>
      </c>
      <c r="D17" s="80"/>
      <c r="E17" s="85">
        <v>14</v>
      </c>
      <c r="F17" s="85" t="s">
        <v>372</v>
      </c>
      <c r="G17" s="79"/>
      <c r="H17" s="106" t="s">
        <v>373</v>
      </c>
      <c r="I17" s="107">
        <v>563389</v>
      </c>
      <c r="J17" s="107">
        <v>268367</v>
      </c>
      <c r="K17" s="107">
        <v>295022</v>
      </c>
      <c r="L17" s="79"/>
      <c r="M17" s="103">
        <v>121019</v>
      </c>
      <c r="N17" s="103">
        <v>61921</v>
      </c>
      <c r="O17" s="103">
        <v>59098</v>
      </c>
      <c r="P17" s="79"/>
      <c r="Q17" s="94" t="s">
        <v>374</v>
      </c>
      <c r="R17" s="95">
        <v>147933</v>
      </c>
      <c r="S17" s="95">
        <v>68544</v>
      </c>
      <c r="T17" s="95">
        <v>79389</v>
      </c>
      <c r="U17" s="79"/>
      <c r="V17" s="79"/>
      <c r="W17" s="79"/>
      <c r="X17" s="79"/>
      <c r="Y17" s="79"/>
      <c r="Z17" s="79"/>
    </row>
    <row r="18" spans="1:26" ht="12" customHeight="1" x14ac:dyDescent="0.3">
      <c r="A18" s="94" t="s">
        <v>375</v>
      </c>
      <c r="B18" s="79"/>
      <c r="C18" s="84" t="s">
        <v>376</v>
      </c>
      <c r="D18" s="80"/>
      <c r="E18" s="85">
        <v>15</v>
      </c>
      <c r="F18" s="85" t="s">
        <v>377</v>
      </c>
      <c r="G18" s="79"/>
      <c r="H18" s="106" t="s">
        <v>378</v>
      </c>
      <c r="I18" s="107">
        <v>519261</v>
      </c>
      <c r="J18" s="107">
        <v>244556</v>
      </c>
      <c r="K18" s="107">
        <v>274705</v>
      </c>
      <c r="L18" s="79"/>
      <c r="M18" s="103">
        <v>122272</v>
      </c>
      <c r="N18" s="103">
        <v>62471</v>
      </c>
      <c r="O18" s="103">
        <v>59801</v>
      </c>
      <c r="P18" s="79"/>
      <c r="Q18" s="94" t="s">
        <v>379</v>
      </c>
      <c r="R18" s="95">
        <v>98209</v>
      </c>
      <c r="S18" s="95">
        <v>49277</v>
      </c>
      <c r="T18" s="95">
        <v>48932</v>
      </c>
      <c r="U18" s="79"/>
      <c r="V18" s="79"/>
      <c r="W18" s="79"/>
      <c r="X18" s="79"/>
      <c r="Y18" s="79"/>
      <c r="Z18" s="79"/>
    </row>
    <row r="19" spans="1:26" ht="12" customHeight="1" x14ac:dyDescent="0.3">
      <c r="A19" s="78" t="s">
        <v>380</v>
      </c>
      <c r="B19" s="79"/>
      <c r="C19" s="84" t="s">
        <v>381</v>
      </c>
      <c r="D19" s="80"/>
      <c r="E19" s="85">
        <v>16</v>
      </c>
      <c r="F19" s="85" t="s">
        <v>382</v>
      </c>
      <c r="G19" s="79"/>
      <c r="H19" s="106" t="s">
        <v>383</v>
      </c>
      <c r="I19" s="107">
        <v>503389</v>
      </c>
      <c r="J19" s="107">
        <v>233302</v>
      </c>
      <c r="K19" s="107">
        <v>270087</v>
      </c>
      <c r="L19" s="79"/>
      <c r="M19" s="103">
        <v>123722</v>
      </c>
      <c r="N19" s="103">
        <v>63080</v>
      </c>
      <c r="O19" s="103">
        <v>60642</v>
      </c>
      <c r="P19" s="79"/>
      <c r="Q19" s="94" t="s">
        <v>384</v>
      </c>
      <c r="R19" s="95">
        <v>108457</v>
      </c>
      <c r="S19" s="95">
        <v>52580</v>
      </c>
      <c r="T19" s="95">
        <v>55877</v>
      </c>
      <c r="U19" s="79"/>
      <c r="V19" s="79"/>
      <c r="W19" s="79"/>
      <c r="X19" s="79"/>
      <c r="Y19" s="79"/>
      <c r="Z19" s="79"/>
    </row>
    <row r="20" spans="1:26" ht="12" customHeight="1" x14ac:dyDescent="0.3">
      <c r="A20" s="108" t="s">
        <v>385</v>
      </c>
      <c r="B20" s="79"/>
      <c r="C20" s="84" t="s">
        <v>386</v>
      </c>
      <c r="D20" s="80"/>
      <c r="E20" s="85">
        <v>17</v>
      </c>
      <c r="F20" s="85" t="s">
        <v>387</v>
      </c>
      <c r="G20" s="79"/>
      <c r="H20" s="106" t="s">
        <v>388</v>
      </c>
      <c r="I20" s="107">
        <v>439872</v>
      </c>
      <c r="J20" s="107">
        <v>200142</v>
      </c>
      <c r="K20" s="107">
        <v>239730</v>
      </c>
      <c r="L20" s="79"/>
      <c r="M20" s="103">
        <v>125124</v>
      </c>
      <c r="N20" s="103">
        <v>63639</v>
      </c>
      <c r="O20" s="103">
        <v>61485</v>
      </c>
      <c r="P20" s="79"/>
      <c r="Q20" s="94" t="s">
        <v>389</v>
      </c>
      <c r="R20" s="95">
        <v>258212</v>
      </c>
      <c r="S20" s="95">
        <v>125944</v>
      </c>
      <c r="T20" s="95">
        <v>132268</v>
      </c>
      <c r="U20" s="79"/>
      <c r="V20" s="79"/>
      <c r="W20" s="79"/>
      <c r="X20" s="79"/>
      <c r="Y20" s="79"/>
      <c r="Z20" s="79"/>
    </row>
    <row r="21" spans="1:26" ht="12" customHeight="1" x14ac:dyDescent="0.3">
      <c r="A21" s="108" t="s">
        <v>390</v>
      </c>
      <c r="B21" s="79"/>
      <c r="C21" s="84" t="s">
        <v>391</v>
      </c>
      <c r="D21" s="80"/>
      <c r="E21" s="85">
        <v>18</v>
      </c>
      <c r="F21" s="85" t="s">
        <v>392</v>
      </c>
      <c r="G21" s="79"/>
      <c r="H21" s="106" t="s">
        <v>393</v>
      </c>
      <c r="I21" s="107">
        <v>341916</v>
      </c>
      <c r="J21" s="107">
        <v>152813</v>
      </c>
      <c r="K21" s="107">
        <v>189103</v>
      </c>
      <c r="L21" s="79"/>
      <c r="M21" s="103">
        <v>126598</v>
      </c>
      <c r="N21" s="103">
        <v>64282</v>
      </c>
      <c r="O21" s="103">
        <v>62316</v>
      </c>
      <c r="P21" s="79"/>
      <c r="Q21" s="94" t="s">
        <v>394</v>
      </c>
      <c r="R21" s="95">
        <v>24160</v>
      </c>
      <c r="S21" s="95">
        <v>12726</v>
      </c>
      <c r="T21" s="95">
        <v>11434</v>
      </c>
      <c r="U21" s="79"/>
      <c r="V21" s="79"/>
      <c r="W21" s="79"/>
      <c r="X21" s="79"/>
      <c r="Y21" s="79"/>
      <c r="Z21" s="79"/>
    </row>
    <row r="22" spans="1:26" ht="12" customHeight="1" x14ac:dyDescent="0.3">
      <c r="A22" s="108" t="s">
        <v>395</v>
      </c>
      <c r="B22" s="79"/>
      <c r="C22" s="84" t="s">
        <v>396</v>
      </c>
      <c r="D22" s="80"/>
      <c r="E22" s="85">
        <v>19</v>
      </c>
      <c r="F22" s="85" t="s">
        <v>397</v>
      </c>
      <c r="G22" s="79"/>
      <c r="H22" s="106" t="s">
        <v>398</v>
      </c>
      <c r="I22" s="107">
        <v>253646</v>
      </c>
      <c r="J22" s="107">
        <v>111646</v>
      </c>
      <c r="K22" s="107">
        <v>142000</v>
      </c>
      <c r="L22" s="79"/>
      <c r="M22" s="103">
        <v>128143</v>
      </c>
      <c r="N22" s="103">
        <v>65043</v>
      </c>
      <c r="O22" s="103">
        <v>63100</v>
      </c>
      <c r="P22" s="79"/>
      <c r="Q22" s="94" t="s">
        <v>399</v>
      </c>
      <c r="R22" s="95">
        <v>377272</v>
      </c>
      <c r="S22" s="95">
        <v>184951</v>
      </c>
      <c r="T22" s="95">
        <v>192321</v>
      </c>
      <c r="U22" s="79"/>
      <c r="V22" s="79"/>
      <c r="W22" s="79"/>
      <c r="X22" s="79"/>
      <c r="Y22" s="79"/>
      <c r="Z22" s="79"/>
    </row>
    <row r="23" spans="1:26" ht="12" customHeight="1" x14ac:dyDescent="0.3">
      <c r="A23" s="108" t="s">
        <v>400</v>
      </c>
      <c r="B23" s="79"/>
      <c r="C23" s="84" t="s">
        <v>401</v>
      </c>
      <c r="D23" s="80"/>
      <c r="E23" s="85">
        <v>20</v>
      </c>
      <c r="F23" s="85" t="s">
        <v>402</v>
      </c>
      <c r="G23" s="79"/>
      <c r="H23" s="106" t="s">
        <v>403</v>
      </c>
      <c r="I23" s="107">
        <v>177853</v>
      </c>
      <c r="J23" s="107">
        <v>76747</v>
      </c>
      <c r="K23" s="107">
        <v>101106</v>
      </c>
      <c r="L23" s="79"/>
      <c r="M23" s="103">
        <v>129625</v>
      </c>
      <c r="N23" s="103">
        <v>65820</v>
      </c>
      <c r="O23" s="103">
        <v>63805</v>
      </c>
      <c r="P23" s="79"/>
      <c r="Q23" s="94" t="s">
        <v>404</v>
      </c>
      <c r="R23" s="95">
        <v>651586</v>
      </c>
      <c r="S23" s="95">
        <v>319009</v>
      </c>
      <c r="T23" s="95">
        <v>332577</v>
      </c>
      <c r="U23" s="79"/>
      <c r="V23" s="79"/>
      <c r="W23" s="79"/>
      <c r="X23" s="79"/>
      <c r="Y23" s="79"/>
      <c r="Z23" s="79"/>
    </row>
    <row r="24" spans="1:26" ht="12" customHeight="1" x14ac:dyDescent="0.3">
      <c r="A24" s="108" t="s">
        <v>405</v>
      </c>
      <c r="B24" s="79"/>
      <c r="C24" s="84" t="s">
        <v>406</v>
      </c>
      <c r="D24" s="80"/>
      <c r="E24" s="85">
        <v>55</v>
      </c>
      <c r="F24" s="85" t="s">
        <v>407</v>
      </c>
      <c r="G24" s="79"/>
      <c r="H24" s="106" t="s">
        <v>408</v>
      </c>
      <c r="I24" s="107">
        <v>113108</v>
      </c>
      <c r="J24" s="107">
        <v>45521</v>
      </c>
      <c r="K24" s="107">
        <v>67587</v>
      </c>
      <c r="L24" s="79"/>
      <c r="M24" s="103">
        <v>131107</v>
      </c>
      <c r="N24" s="103">
        <v>66558</v>
      </c>
      <c r="O24" s="103">
        <v>64549</v>
      </c>
      <c r="P24" s="79"/>
      <c r="Q24" s="94" t="s">
        <v>409</v>
      </c>
      <c r="R24" s="95">
        <v>6296</v>
      </c>
      <c r="S24" s="95">
        <v>3268</v>
      </c>
      <c r="T24" s="95">
        <v>3028</v>
      </c>
      <c r="U24" s="79"/>
      <c r="V24" s="79"/>
      <c r="W24" s="79"/>
      <c r="X24" s="79"/>
      <c r="Y24" s="79"/>
      <c r="Z24" s="79"/>
    </row>
    <row r="25" spans="1:26" ht="12" customHeight="1" x14ac:dyDescent="0.3">
      <c r="A25" s="108" t="s">
        <v>410</v>
      </c>
      <c r="B25" s="79"/>
      <c r="C25" s="108" t="s">
        <v>411</v>
      </c>
      <c r="D25" s="80"/>
      <c r="E25" s="85">
        <v>66</v>
      </c>
      <c r="F25" s="85" t="s">
        <v>412</v>
      </c>
      <c r="G25" s="79"/>
      <c r="H25" s="106" t="s">
        <v>413</v>
      </c>
      <c r="I25" s="107">
        <v>108506</v>
      </c>
      <c r="J25" s="107">
        <v>39978</v>
      </c>
      <c r="K25" s="107">
        <v>68528</v>
      </c>
      <c r="L25" s="79"/>
      <c r="M25" s="103">
        <v>132790</v>
      </c>
      <c r="N25" s="103">
        <v>67353</v>
      </c>
      <c r="O25" s="103">
        <v>65437</v>
      </c>
      <c r="P25" s="79"/>
      <c r="Q25" s="109" t="s">
        <v>308</v>
      </c>
      <c r="R25" s="103">
        <f t="shared" ref="R25:T25" si="0">SUM(R5:R24)</f>
        <v>7571345</v>
      </c>
      <c r="S25" s="103">
        <f t="shared" si="0"/>
        <v>3653868</v>
      </c>
      <c r="T25" s="103">
        <f t="shared" si="0"/>
        <v>3917477</v>
      </c>
      <c r="U25" s="79"/>
      <c r="V25" s="79"/>
      <c r="W25" s="79"/>
      <c r="X25" s="79"/>
      <c r="Y25" s="79"/>
      <c r="Z25" s="79"/>
    </row>
    <row r="26" spans="1:26" ht="12" customHeight="1" x14ac:dyDescent="0.3">
      <c r="A26" s="108" t="s">
        <v>414</v>
      </c>
      <c r="B26" s="79"/>
      <c r="C26" s="84" t="s">
        <v>415</v>
      </c>
      <c r="D26" s="80"/>
      <c r="E26" s="85">
        <v>77</v>
      </c>
      <c r="F26" s="85" t="s">
        <v>416</v>
      </c>
      <c r="G26" s="79"/>
      <c r="H26" s="79"/>
      <c r="I26" s="79"/>
      <c r="J26" s="79"/>
      <c r="K26" s="79"/>
      <c r="L26" s="79"/>
      <c r="M26" s="103">
        <v>133340</v>
      </c>
      <c r="N26" s="103">
        <v>67602</v>
      </c>
      <c r="O26" s="103">
        <v>65738</v>
      </c>
      <c r="P26" s="79"/>
      <c r="Q26" s="79"/>
      <c r="R26" s="79"/>
      <c r="S26" s="79"/>
      <c r="T26" s="79"/>
      <c r="U26" s="79"/>
      <c r="V26" s="79"/>
      <c r="W26" s="79"/>
      <c r="X26" s="79"/>
      <c r="Y26" s="79"/>
      <c r="Z26" s="79"/>
    </row>
    <row r="27" spans="1:26" ht="12" customHeight="1" x14ac:dyDescent="0.3">
      <c r="A27" s="108" t="s">
        <v>417</v>
      </c>
      <c r="B27" s="79"/>
      <c r="C27" s="84" t="s">
        <v>418</v>
      </c>
      <c r="D27" s="80"/>
      <c r="E27" s="85">
        <v>88</v>
      </c>
      <c r="F27" s="85" t="s">
        <v>419</v>
      </c>
      <c r="G27" s="79"/>
      <c r="H27" s="79"/>
      <c r="I27" s="79"/>
      <c r="J27" s="79"/>
      <c r="K27" s="79"/>
      <c r="L27" s="79"/>
      <c r="M27" s="103">
        <v>132165</v>
      </c>
      <c r="N27" s="103">
        <v>67024</v>
      </c>
      <c r="O27" s="103">
        <v>65141</v>
      </c>
      <c r="P27" s="79"/>
      <c r="Q27" s="1256" t="s">
        <v>420</v>
      </c>
      <c r="R27" s="1257"/>
      <c r="S27" s="1257"/>
      <c r="T27" s="1258"/>
      <c r="U27" s="79"/>
      <c r="V27" s="79"/>
      <c r="W27" s="79"/>
      <c r="X27" s="79"/>
      <c r="Y27" s="79"/>
      <c r="Z27" s="79"/>
    </row>
    <row r="28" spans="1:26" ht="12" customHeight="1" x14ac:dyDescent="0.3">
      <c r="A28" s="110" t="s">
        <v>421</v>
      </c>
      <c r="B28" s="79"/>
      <c r="C28" s="84" t="s">
        <v>422</v>
      </c>
      <c r="D28" s="80"/>
      <c r="E28" s="85">
        <v>98</v>
      </c>
      <c r="F28" s="85" t="s">
        <v>423</v>
      </c>
      <c r="G28" s="79"/>
      <c r="H28" s="79"/>
      <c r="I28" s="79"/>
      <c r="J28" s="79"/>
      <c r="K28" s="79"/>
      <c r="L28" s="79"/>
      <c r="M28" s="103">
        <v>129957</v>
      </c>
      <c r="N28" s="103">
        <v>65924</v>
      </c>
      <c r="O28" s="103">
        <v>64033</v>
      </c>
      <c r="P28" s="79"/>
      <c r="Q28" s="1243" t="s">
        <v>307</v>
      </c>
      <c r="R28" s="1244"/>
      <c r="S28" s="1244"/>
      <c r="T28" s="1245"/>
      <c r="U28" s="79"/>
      <c r="V28" s="79"/>
      <c r="W28" s="79"/>
      <c r="X28" s="79"/>
      <c r="Y28" s="79"/>
      <c r="Z28" s="79"/>
    </row>
    <row r="29" spans="1:26" ht="12" customHeight="1" x14ac:dyDescent="0.3">
      <c r="A29" s="111" t="s">
        <v>424</v>
      </c>
      <c r="B29" s="79"/>
      <c r="C29" s="84" t="s">
        <v>425</v>
      </c>
      <c r="D29" s="80"/>
      <c r="E29" s="112"/>
      <c r="F29" s="112"/>
      <c r="G29" s="79"/>
      <c r="H29" s="79"/>
      <c r="I29" s="79"/>
      <c r="J29" s="79"/>
      <c r="K29" s="79"/>
      <c r="L29" s="79"/>
      <c r="M29" s="103">
        <v>127797</v>
      </c>
      <c r="N29" s="103">
        <v>64838</v>
      </c>
      <c r="O29" s="103">
        <v>62959</v>
      </c>
      <c r="P29" s="79"/>
      <c r="Q29" s="1254" t="s">
        <v>318</v>
      </c>
      <c r="R29" s="1246">
        <v>2015</v>
      </c>
      <c r="S29" s="1247"/>
      <c r="T29" s="1248"/>
      <c r="U29" s="79"/>
      <c r="V29" s="79"/>
      <c r="W29" s="79"/>
      <c r="X29" s="79"/>
      <c r="Y29" s="79"/>
      <c r="Z29" s="79"/>
    </row>
    <row r="30" spans="1:26" ht="12" customHeight="1" x14ac:dyDescent="0.3">
      <c r="A30" s="111" t="s">
        <v>426</v>
      </c>
      <c r="B30" s="79"/>
      <c r="C30" s="84" t="s">
        <v>427</v>
      </c>
      <c r="D30" s="80"/>
      <c r="E30" s="112"/>
      <c r="F30" s="112"/>
      <c r="G30" s="79"/>
      <c r="H30" s="79"/>
      <c r="I30" s="79"/>
      <c r="J30" s="79"/>
      <c r="K30" s="79"/>
      <c r="L30" s="79"/>
      <c r="M30" s="103">
        <v>125232</v>
      </c>
      <c r="N30" s="103">
        <v>63602</v>
      </c>
      <c r="O30" s="103">
        <v>61630</v>
      </c>
      <c r="P30" s="79"/>
      <c r="Q30" s="1255"/>
      <c r="R30" s="96" t="s">
        <v>308</v>
      </c>
      <c r="S30" s="97" t="s">
        <v>309</v>
      </c>
      <c r="T30" s="98" t="s">
        <v>310</v>
      </c>
      <c r="U30" s="79"/>
      <c r="V30" s="79"/>
      <c r="W30" s="79"/>
      <c r="X30" s="79"/>
      <c r="Y30" s="79"/>
      <c r="Z30" s="79"/>
    </row>
    <row r="31" spans="1:26" ht="12" customHeight="1" x14ac:dyDescent="0.3">
      <c r="A31" s="111" t="s">
        <v>428</v>
      </c>
      <c r="B31" s="79"/>
      <c r="C31" s="84" t="s">
        <v>429</v>
      </c>
      <c r="D31" s="80"/>
      <c r="E31" s="112"/>
      <c r="F31" s="112"/>
      <c r="G31" s="79"/>
      <c r="H31" s="79"/>
      <c r="I31" s="79"/>
      <c r="J31" s="79"/>
      <c r="K31" s="79"/>
      <c r="L31" s="79"/>
      <c r="M31" s="103">
        <v>124055</v>
      </c>
      <c r="N31" s="103">
        <v>62761</v>
      </c>
      <c r="O31" s="103">
        <v>61294</v>
      </c>
      <c r="P31" s="79"/>
      <c r="Q31" s="99" t="s">
        <v>326</v>
      </c>
      <c r="R31" s="100"/>
      <c r="S31" s="101"/>
      <c r="T31" s="102"/>
      <c r="U31" s="79"/>
      <c r="V31" s="79"/>
      <c r="W31" s="79"/>
      <c r="X31" s="79"/>
      <c r="Y31" s="79"/>
      <c r="Z31" s="79"/>
    </row>
    <row r="32" spans="1:26" ht="12" customHeight="1" x14ac:dyDescent="0.3">
      <c r="A32" s="111" t="s">
        <v>430</v>
      </c>
      <c r="B32" s="79"/>
      <c r="C32" s="84" t="s">
        <v>431</v>
      </c>
      <c r="D32" s="80"/>
      <c r="E32" s="112"/>
      <c r="F32" s="112"/>
      <c r="G32" s="79"/>
      <c r="H32" s="79"/>
      <c r="I32" s="79"/>
      <c r="J32" s="79"/>
      <c r="K32" s="79"/>
      <c r="L32" s="79"/>
      <c r="M32" s="103">
        <v>125190</v>
      </c>
      <c r="N32" s="103">
        <v>62619</v>
      </c>
      <c r="O32" s="103">
        <v>62571</v>
      </c>
      <c r="P32" s="79"/>
      <c r="Q32" s="113" t="s">
        <v>308</v>
      </c>
      <c r="R32" s="114">
        <v>7878783</v>
      </c>
      <c r="S32" s="115">
        <v>3810013</v>
      </c>
      <c r="T32" s="116">
        <v>4068770</v>
      </c>
      <c r="U32" s="79"/>
      <c r="V32" s="79"/>
      <c r="W32" s="79"/>
      <c r="X32" s="79"/>
      <c r="Y32" s="79"/>
      <c r="Z32" s="79"/>
    </row>
    <row r="33" spans="1:26" ht="12" customHeight="1" x14ac:dyDescent="0.3">
      <c r="A33" s="110" t="s">
        <v>432</v>
      </c>
      <c r="B33" s="79"/>
      <c r="C33" s="84" t="s">
        <v>433</v>
      </c>
      <c r="D33" s="80"/>
      <c r="E33" s="112"/>
      <c r="F33" s="112"/>
      <c r="G33" s="79"/>
      <c r="H33" s="79"/>
      <c r="I33" s="79"/>
      <c r="J33" s="79"/>
      <c r="K33" s="79"/>
      <c r="L33" s="79"/>
      <c r="M33" s="103">
        <v>127692</v>
      </c>
      <c r="N33" s="103">
        <v>62895</v>
      </c>
      <c r="O33" s="103">
        <v>64797</v>
      </c>
      <c r="P33" s="79"/>
      <c r="Q33" s="117" t="s">
        <v>334</v>
      </c>
      <c r="R33" s="118">
        <v>603230</v>
      </c>
      <c r="S33" s="119">
        <v>309432</v>
      </c>
      <c r="T33" s="120">
        <v>293798</v>
      </c>
      <c r="U33" s="79"/>
      <c r="V33" s="79"/>
      <c r="W33" s="79"/>
      <c r="X33" s="79"/>
      <c r="Y33" s="79"/>
      <c r="Z33" s="79"/>
    </row>
    <row r="34" spans="1:26" ht="12" customHeight="1" x14ac:dyDescent="0.3">
      <c r="A34" s="121" t="s">
        <v>434</v>
      </c>
      <c r="B34" s="79"/>
      <c r="C34" s="84" t="s">
        <v>435</v>
      </c>
      <c r="D34" s="80"/>
      <c r="E34" s="112"/>
      <c r="F34" s="112"/>
      <c r="G34" s="79"/>
      <c r="H34" s="79"/>
      <c r="I34" s="79"/>
      <c r="J34" s="79"/>
      <c r="K34" s="79"/>
      <c r="L34" s="79"/>
      <c r="M34" s="103">
        <v>129742</v>
      </c>
      <c r="N34" s="103">
        <v>62993</v>
      </c>
      <c r="O34" s="103">
        <v>66749</v>
      </c>
      <c r="P34" s="79"/>
      <c r="Q34" s="117" t="s">
        <v>338</v>
      </c>
      <c r="R34" s="118">
        <v>598182</v>
      </c>
      <c r="S34" s="119">
        <v>306434</v>
      </c>
      <c r="T34" s="120">
        <v>291748</v>
      </c>
      <c r="U34" s="79"/>
      <c r="V34" s="79"/>
      <c r="W34" s="79"/>
      <c r="X34" s="79"/>
      <c r="Y34" s="79"/>
      <c r="Z34" s="79"/>
    </row>
    <row r="35" spans="1:26" ht="12" customHeight="1" x14ac:dyDescent="0.3">
      <c r="A35" s="121" t="s">
        <v>436</v>
      </c>
      <c r="B35" s="79"/>
      <c r="C35" s="78" t="s">
        <v>437</v>
      </c>
      <c r="D35" s="80"/>
      <c r="E35" s="112"/>
      <c r="F35" s="112"/>
      <c r="G35" s="79"/>
      <c r="H35" s="79"/>
      <c r="I35" s="79"/>
      <c r="J35" s="79"/>
      <c r="K35" s="79"/>
      <c r="L35" s="79"/>
      <c r="M35" s="103">
        <v>131768</v>
      </c>
      <c r="N35" s="103">
        <v>63030</v>
      </c>
      <c r="O35" s="103">
        <v>68738</v>
      </c>
      <c r="P35" s="79"/>
      <c r="Q35" s="117" t="s">
        <v>343</v>
      </c>
      <c r="R35" s="118">
        <v>605068</v>
      </c>
      <c r="S35" s="119">
        <v>309819</v>
      </c>
      <c r="T35" s="120">
        <v>295249</v>
      </c>
      <c r="U35" s="79"/>
      <c r="V35" s="79"/>
      <c r="W35" s="79"/>
      <c r="X35" s="79"/>
      <c r="Y35" s="79"/>
      <c r="Z35" s="79"/>
    </row>
    <row r="36" spans="1:26" ht="12" customHeight="1" x14ac:dyDescent="0.3">
      <c r="A36" s="121" t="s">
        <v>438</v>
      </c>
      <c r="B36" s="79"/>
      <c r="C36" s="84" t="s">
        <v>329</v>
      </c>
      <c r="D36" s="80"/>
      <c r="E36" s="112"/>
      <c r="F36" s="112"/>
      <c r="G36" s="79"/>
      <c r="H36" s="79"/>
      <c r="I36" s="79"/>
      <c r="J36" s="79"/>
      <c r="K36" s="79"/>
      <c r="L36" s="79"/>
      <c r="M36" s="103">
        <v>132712</v>
      </c>
      <c r="N36" s="103">
        <v>62862</v>
      </c>
      <c r="O36" s="103">
        <v>69850</v>
      </c>
      <c r="P36" s="79"/>
      <c r="Q36" s="117" t="s">
        <v>348</v>
      </c>
      <c r="R36" s="118">
        <v>642476</v>
      </c>
      <c r="S36" s="119">
        <v>325752</v>
      </c>
      <c r="T36" s="120">
        <v>316724</v>
      </c>
      <c r="U36" s="79"/>
      <c r="V36" s="79"/>
      <c r="W36" s="79"/>
      <c r="X36" s="79"/>
      <c r="Y36" s="79"/>
      <c r="Z36" s="79"/>
    </row>
    <row r="37" spans="1:26" ht="12" customHeight="1" x14ac:dyDescent="0.3">
      <c r="A37" s="121" t="s">
        <v>439</v>
      </c>
      <c r="B37" s="79"/>
      <c r="C37" s="84" t="s">
        <v>440</v>
      </c>
      <c r="D37" s="80"/>
      <c r="E37" s="112"/>
      <c r="F37" s="112"/>
      <c r="G37" s="79"/>
      <c r="H37" s="79"/>
      <c r="I37" s="79"/>
      <c r="J37" s="79"/>
      <c r="K37" s="79"/>
      <c r="L37" s="79"/>
      <c r="M37" s="103">
        <v>131882</v>
      </c>
      <c r="N37" s="103">
        <v>62354</v>
      </c>
      <c r="O37" s="103">
        <v>69528</v>
      </c>
      <c r="P37" s="79"/>
      <c r="Q37" s="117" t="s">
        <v>353</v>
      </c>
      <c r="R37" s="118">
        <v>669960</v>
      </c>
      <c r="S37" s="119">
        <v>338888</v>
      </c>
      <c r="T37" s="120">
        <v>331072</v>
      </c>
      <c r="U37" s="79"/>
      <c r="V37" s="79"/>
      <c r="W37" s="79"/>
      <c r="X37" s="79"/>
      <c r="Y37" s="79"/>
      <c r="Z37" s="79"/>
    </row>
    <row r="38" spans="1:26" ht="12" customHeight="1" x14ac:dyDescent="0.3">
      <c r="A38" s="121" t="s">
        <v>441</v>
      </c>
      <c r="B38" s="79"/>
      <c r="C38" s="84" t="s">
        <v>442</v>
      </c>
      <c r="D38" s="80"/>
      <c r="E38" s="112"/>
      <c r="F38" s="112"/>
      <c r="G38" s="79"/>
      <c r="H38" s="79"/>
      <c r="I38" s="79"/>
      <c r="J38" s="79"/>
      <c r="K38" s="79"/>
      <c r="L38" s="79"/>
      <c r="M38" s="103">
        <v>129823</v>
      </c>
      <c r="N38" s="103">
        <v>61588</v>
      </c>
      <c r="O38" s="103">
        <v>68235</v>
      </c>
      <c r="P38" s="79"/>
      <c r="Q38" s="117" t="s">
        <v>358</v>
      </c>
      <c r="R38" s="118">
        <v>635633</v>
      </c>
      <c r="S38" s="119">
        <v>319048</v>
      </c>
      <c r="T38" s="120">
        <v>316585</v>
      </c>
      <c r="U38" s="79"/>
      <c r="V38" s="79"/>
      <c r="W38" s="79"/>
      <c r="X38" s="79"/>
      <c r="Y38" s="79"/>
      <c r="Z38" s="79"/>
    </row>
    <row r="39" spans="1:26" ht="12" customHeight="1" x14ac:dyDescent="0.3">
      <c r="A39" s="121" t="s">
        <v>443</v>
      </c>
      <c r="B39" s="79"/>
      <c r="C39" s="84" t="s">
        <v>444</v>
      </c>
      <c r="D39" s="122"/>
      <c r="E39" s="112"/>
      <c r="F39" s="112"/>
      <c r="G39" s="79"/>
      <c r="H39" s="79"/>
      <c r="I39" s="79"/>
      <c r="J39" s="79"/>
      <c r="K39" s="79"/>
      <c r="L39" s="79"/>
      <c r="M39" s="103">
        <v>127922</v>
      </c>
      <c r="N39" s="103">
        <v>60850</v>
      </c>
      <c r="O39" s="103">
        <v>67072</v>
      </c>
      <c r="P39" s="79"/>
      <c r="Q39" s="117" t="s">
        <v>363</v>
      </c>
      <c r="R39" s="118">
        <v>657874</v>
      </c>
      <c r="S39" s="119">
        <v>313458</v>
      </c>
      <c r="T39" s="120">
        <v>344416</v>
      </c>
      <c r="U39" s="79"/>
      <c r="V39" s="79"/>
      <c r="W39" s="79"/>
      <c r="X39" s="79"/>
      <c r="Y39" s="79"/>
      <c r="Z39" s="79"/>
    </row>
    <row r="40" spans="1:26" ht="12" customHeight="1" x14ac:dyDescent="0.3">
      <c r="A40" s="78" t="s">
        <v>445</v>
      </c>
      <c r="B40" s="79"/>
      <c r="C40" s="84" t="s">
        <v>446</v>
      </c>
      <c r="D40" s="80"/>
      <c r="E40" s="112"/>
      <c r="F40" s="112"/>
      <c r="G40" s="79"/>
      <c r="H40" s="79"/>
      <c r="I40" s="79"/>
      <c r="J40" s="79"/>
      <c r="K40" s="79"/>
      <c r="L40" s="79"/>
      <c r="M40" s="103">
        <v>126082</v>
      </c>
      <c r="N40" s="103">
        <v>60165</v>
      </c>
      <c r="O40" s="103">
        <v>65917</v>
      </c>
      <c r="P40" s="79"/>
      <c r="Q40" s="117" t="s">
        <v>368</v>
      </c>
      <c r="R40" s="118">
        <v>614779</v>
      </c>
      <c r="S40" s="119">
        <v>293158</v>
      </c>
      <c r="T40" s="120">
        <v>321621</v>
      </c>
      <c r="U40" s="79"/>
      <c r="V40" s="79"/>
      <c r="W40" s="79"/>
      <c r="X40" s="79"/>
      <c r="Y40" s="79"/>
      <c r="Z40" s="79"/>
    </row>
    <row r="41" spans="1:26" ht="12" customHeight="1" x14ac:dyDescent="0.3">
      <c r="A41" s="84" t="s">
        <v>447</v>
      </c>
      <c r="B41" s="79"/>
      <c r="C41" s="123" t="s">
        <v>448</v>
      </c>
      <c r="D41" s="80"/>
      <c r="E41" s="112"/>
      <c r="F41" s="112"/>
      <c r="G41" s="79"/>
      <c r="H41" s="79"/>
      <c r="I41" s="79"/>
      <c r="J41" s="79"/>
      <c r="K41" s="79"/>
      <c r="L41" s="79"/>
      <c r="M41" s="103"/>
      <c r="N41" s="103"/>
      <c r="O41" s="103"/>
      <c r="P41" s="79"/>
      <c r="Q41" s="117"/>
      <c r="R41" s="118"/>
      <c r="S41" s="119"/>
      <c r="T41" s="120"/>
      <c r="U41" s="79"/>
      <c r="V41" s="79"/>
      <c r="W41" s="79"/>
      <c r="X41" s="79"/>
      <c r="Y41" s="79"/>
      <c r="Z41" s="79"/>
    </row>
    <row r="42" spans="1:26" ht="12" customHeight="1" x14ac:dyDescent="0.3">
      <c r="A42" s="84" t="s">
        <v>449</v>
      </c>
      <c r="B42" s="79"/>
      <c r="C42" s="124" t="s">
        <v>450</v>
      </c>
      <c r="D42" s="80"/>
      <c r="E42" s="112"/>
      <c r="F42" s="112"/>
      <c r="G42" s="79"/>
      <c r="H42" s="79"/>
      <c r="I42" s="79"/>
      <c r="J42" s="79"/>
      <c r="K42" s="79"/>
      <c r="L42" s="79"/>
      <c r="M42" s="103"/>
      <c r="N42" s="103"/>
      <c r="O42" s="103"/>
      <c r="P42" s="79"/>
      <c r="Q42" s="117"/>
      <c r="R42" s="118"/>
      <c r="S42" s="119"/>
      <c r="T42" s="120"/>
      <c r="U42" s="79"/>
      <c r="V42" s="79"/>
      <c r="W42" s="79"/>
      <c r="X42" s="79"/>
      <c r="Y42" s="79"/>
      <c r="Z42" s="79"/>
    </row>
    <row r="43" spans="1:26" ht="12" customHeight="1" x14ac:dyDescent="0.3">
      <c r="A43" s="84" t="s">
        <v>451</v>
      </c>
      <c r="B43" s="79"/>
      <c r="C43" s="80"/>
      <c r="D43" s="80"/>
      <c r="E43" s="112"/>
      <c r="F43" s="112"/>
      <c r="G43" s="79"/>
      <c r="H43" s="79"/>
      <c r="I43" s="79"/>
      <c r="J43" s="79"/>
      <c r="K43" s="79"/>
      <c r="L43" s="79"/>
      <c r="M43" s="103"/>
      <c r="N43" s="103"/>
      <c r="O43" s="103"/>
      <c r="P43" s="79"/>
      <c r="Q43" s="117"/>
      <c r="R43" s="118"/>
      <c r="S43" s="119"/>
      <c r="T43" s="120"/>
      <c r="U43" s="79"/>
      <c r="V43" s="79"/>
      <c r="W43" s="79"/>
      <c r="X43" s="79"/>
      <c r="Y43" s="79"/>
      <c r="Z43" s="79"/>
    </row>
    <row r="44" spans="1:26" ht="12" customHeight="1" x14ac:dyDescent="0.3">
      <c r="A44" s="84" t="s">
        <v>452</v>
      </c>
      <c r="B44" s="79"/>
      <c r="C44" s="80"/>
      <c r="D44" s="80"/>
      <c r="E44" s="112"/>
      <c r="F44" s="112"/>
      <c r="G44" s="79"/>
      <c r="H44" s="79"/>
      <c r="I44" s="79"/>
      <c r="J44" s="79"/>
      <c r="K44" s="79"/>
      <c r="L44" s="79"/>
      <c r="M44" s="103"/>
      <c r="N44" s="103"/>
      <c r="O44" s="103"/>
      <c r="P44" s="79"/>
      <c r="Q44" s="117"/>
      <c r="R44" s="118"/>
      <c r="S44" s="119"/>
      <c r="T44" s="120"/>
      <c r="U44" s="79"/>
      <c r="V44" s="79"/>
      <c r="W44" s="79"/>
      <c r="X44" s="79"/>
      <c r="Y44" s="79"/>
      <c r="Z44" s="79"/>
    </row>
    <row r="45" spans="1:26" ht="12" customHeight="1" x14ac:dyDescent="0.3">
      <c r="A45" s="84" t="s">
        <v>453</v>
      </c>
      <c r="B45" s="79"/>
      <c r="C45" s="79"/>
      <c r="D45" s="80"/>
      <c r="E45" s="112"/>
      <c r="F45" s="112"/>
      <c r="G45" s="79"/>
      <c r="H45" s="79"/>
      <c r="I45" s="79"/>
      <c r="J45" s="79"/>
      <c r="K45" s="79"/>
      <c r="L45" s="79"/>
      <c r="M45" s="103">
        <v>123600</v>
      </c>
      <c r="N45" s="103">
        <v>59117</v>
      </c>
      <c r="O45" s="103">
        <v>64483</v>
      </c>
      <c r="P45" s="79"/>
      <c r="Q45" s="117" t="s">
        <v>373</v>
      </c>
      <c r="R45" s="118">
        <v>536343</v>
      </c>
      <c r="S45" s="119">
        <v>254902</v>
      </c>
      <c r="T45" s="120">
        <v>281441</v>
      </c>
      <c r="U45" s="79"/>
      <c r="V45" s="79"/>
      <c r="W45" s="79"/>
      <c r="X45" s="79"/>
      <c r="Y45" s="79"/>
      <c r="Z45" s="79"/>
    </row>
    <row r="46" spans="1:26" ht="12" customHeight="1" x14ac:dyDescent="0.3">
      <c r="A46" s="78" t="s">
        <v>454</v>
      </c>
      <c r="B46" s="79"/>
      <c r="C46" s="79"/>
      <c r="D46" s="80"/>
      <c r="E46" s="112"/>
      <c r="F46" s="112"/>
      <c r="G46" s="79"/>
      <c r="H46" s="79"/>
      <c r="I46" s="79"/>
      <c r="J46" s="79"/>
      <c r="K46" s="79"/>
      <c r="L46" s="79"/>
      <c r="M46" s="103"/>
      <c r="N46" s="103"/>
      <c r="O46" s="103"/>
      <c r="P46" s="79"/>
      <c r="Q46" s="117"/>
      <c r="R46" s="118"/>
      <c r="S46" s="119"/>
      <c r="T46" s="120"/>
      <c r="U46" s="79"/>
      <c r="V46" s="79"/>
      <c r="W46" s="79"/>
      <c r="X46" s="79"/>
      <c r="Y46" s="79"/>
      <c r="Z46" s="79"/>
    </row>
    <row r="47" spans="1:26" ht="12" customHeight="1" x14ac:dyDescent="0.3">
      <c r="A47" s="84" t="s">
        <v>455</v>
      </c>
      <c r="B47" s="79"/>
      <c r="C47" s="79"/>
      <c r="D47" s="80"/>
      <c r="E47" s="112"/>
      <c r="F47" s="112"/>
      <c r="G47" s="79"/>
      <c r="H47" s="79"/>
      <c r="I47" s="79"/>
      <c r="J47" s="79"/>
      <c r="K47" s="79"/>
      <c r="L47" s="79"/>
      <c r="M47" s="103"/>
      <c r="N47" s="103"/>
      <c r="O47" s="103"/>
      <c r="P47" s="79"/>
      <c r="Q47" s="117"/>
      <c r="R47" s="118"/>
      <c r="S47" s="119"/>
      <c r="T47" s="120"/>
      <c r="U47" s="79"/>
      <c r="V47" s="79"/>
      <c r="W47" s="79"/>
      <c r="X47" s="79"/>
      <c r="Y47" s="79"/>
      <c r="Z47" s="79"/>
    </row>
    <row r="48" spans="1:26" ht="12" customHeight="1" x14ac:dyDescent="0.3">
      <c r="A48" s="84" t="s">
        <v>456</v>
      </c>
      <c r="B48" s="79"/>
      <c r="C48" s="79"/>
      <c r="D48" s="80"/>
      <c r="E48" s="112"/>
      <c r="F48" s="112"/>
      <c r="G48" s="79"/>
      <c r="H48" s="79"/>
      <c r="I48" s="79"/>
      <c r="J48" s="79"/>
      <c r="K48" s="79"/>
      <c r="L48" s="79"/>
      <c r="M48" s="103"/>
      <c r="N48" s="103"/>
      <c r="O48" s="103"/>
      <c r="P48" s="79"/>
      <c r="Q48" s="117"/>
      <c r="R48" s="118"/>
      <c r="S48" s="119"/>
      <c r="T48" s="120"/>
      <c r="U48" s="79"/>
      <c r="V48" s="79"/>
      <c r="W48" s="79"/>
      <c r="X48" s="79"/>
      <c r="Y48" s="79"/>
      <c r="Z48" s="79"/>
    </row>
    <row r="49" spans="1:26" ht="12" customHeight="1" x14ac:dyDescent="0.3">
      <c r="A49" s="125" t="s">
        <v>457</v>
      </c>
      <c r="B49" s="79"/>
      <c r="C49" s="79"/>
      <c r="D49" s="80"/>
      <c r="E49" s="112"/>
      <c r="F49" s="112"/>
      <c r="G49" s="79"/>
      <c r="H49" s="79"/>
      <c r="I49" s="79"/>
      <c r="J49" s="79"/>
      <c r="K49" s="79"/>
      <c r="L49" s="79"/>
      <c r="M49" s="103">
        <v>120324</v>
      </c>
      <c r="N49" s="103">
        <v>57551</v>
      </c>
      <c r="O49" s="103">
        <v>62773</v>
      </c>
      <c r="P49" s="79"/>
      <c r="Q49" s="117" t="s">
        <v>378</v>
      </c>
      <c r="R49" s="118">
        <v>516837</v>
      </c>
      <c r="S49" s="119">
        <v>242123</v>
      </c>
      <c r="T49" s="120">
        <v>274714</v>
      </c>
      <c r="U49" s="79"/>
      <c r="V49" s="79"/>
      <c r="W49" s="79"/>
      <c r="X49" s="79"/>
      <c r="Y49" s="79"/>
      <c r="Z49" s="79"/>
    </row>
    <row r="50" spans="1:26" ht="12" customHeight="1" x14ac:dyDescent="0.3">
      <c r="A50" s="94" t="s">
        <v>458</v>
      </c>
      <c r="B50" s="79"/>
      <c r="C50" s="80"/>
      <c r="D50" s="80"/>
      <c r="E50" s="112"/>
      <c r="F50" s="112"/>
      <c r="G50" s="79"/>
      <c r="H50" s="79"/>
      <c r="I50" s="79"/>
      <c r="J50" s="79"/>
      <c r="K50" s="79"/>
      <c r="L50" s="79"/>
      <c r="M50" s="103">
        <v>116606</v>
      </c>
      <c r="N50" s="103">
        <v>55686</v>
      </c>
      <c r="O50" s="103">
        <v>60920</v>
      </c>
      <c r="P50" s="79"/>
      <c r="Q50" s="117" t="s">
        <v>383</v>
      </c>
      <c r="R50" s="118">
        <v>489703</v>
      </c>
      <c r="S50" s="119">
        <v>225926</v>
      </c>
      <c r="T50" s="120">
        <v>263777</v>
      </c>
      <c r="U50" s="79"/>
      <c r="V50" s="79"/>
      <c r="W50" s="79"/>
      <c r="X50" s="79"/>
      <c r="Y50" s="79"/>
      <c r="Z50" s="79"/>
    </row>
    <row r="51" spans="1:26" ht="12" customHeight="1" x14ac:dyDescent="0.3">
      <c r="A51" s="94" t="s">
        <v>459</v>
      </c>
      <c r="B51" s="79"/>
      <c r="C51" s="80"/>
      <c r="D51" s="80"/>
      <c r="E51" s="112"/>
      <c r="F51" s="112"/>
      <c r="G51" s="79"/>
      <c r="H51" s="79"/>
      <c r="I51" s="79"/>
      <c r="J51" s="79"/>
      <c r="K51" s="79"/>
      <c r="L51" s="79"/>
      <c r="M51" s="103">
        <v>112852</v>
      </c>
      <c r="N51" s="103">
        <v>53849</v>
      </c>
      <c r="O51" s="103">
        <v>59003</v>
      </c>
      <c r="P51" s="79"/>
      <c r="Q51" s="117" t="s">
        <v>388</v>
      </c>
      <c r="R51" s="118">
        <v>406084</v>
      </c>
      <c r="S51" s="119">
        <v>183930</v>
      </c>
      <c r="T51" s="120">
        <v>222154</v>
      </c>
      <c r="U51" s="79"/>
      <c r="V51" s="79"/>
      <c r="W51" s="79"/>
      <c r="X51" s="79"/>
      <c r="Y51" s="79"/>
      <c r="Z51" s="79"/>
    </row>
    <row r="52" spans="1:26" ht="12" customHeight="1" x14ac:dyDescent="0.3">
      <c r="A52" s="78" t="s">
        <v>460</v>
      </c>
      <c r="B52" s="79"/>
      <c r="C52" s="80"/>
      <c r="D52" s="80"/>
      <c r="E52" s="112"/>
      <c r="F52" s="112"/>
      <c r="G52" s="79"/>
      <c r="H52" s="79"/>
      <c r="I52" s="79"/>
      <c r="J52" s="79"/>
      <c r="K52" s="79"/>
      <c r="L52" s="79"/>
      <c r="M52" s="103">
        <v>97001</v>
      </c>
      <c r="N52" s="103">
        <v>44730</v>
      </c>
      <c r="O52" s="103">
        <v>52271</v>
      </c>
      <c r="P52" s="79"/>
      <c r="Q52" s="79"/>
      <c r="R52" s="79"/>
      <c r="S52" s="79"/>
      <c r="T52" s="79"/>
      <c r="U52" s="79"/>
      <c r="V52" s="79"/>
      <c r="W52" s="79"/>
      <c r="X52" s="79"/>
      <c r="Y52" s="79"/>
      <c r="Z52" s="79"/>
    </row>
    <row r="53" spans="1:26" ht="12" customHeight="1" x14ac:dyDescent="0.3">
      <c r="A53" s="125" t="s">
        <v>461</v>
      </c>
      <c r="B53" s="79"/>
      <c r="C53" s="80"/>
      <c r="D53" s="80"/>
      <c r="E53" s="112"/>
      <c r="F53" s="112"/>
      <c r="G53" s="79"/>
      <c r="H53" s="79"/>
      <c r="I53" s="79"/>
      <c r="J53" s="79"/>
      <c r="K53" s="79"/>
      <c r="L53" s="79"/>
      <c r="M53" s="103">
        <v>93445</v>
      </c>
      <c r="N53" s="103">
        <v>42931</v>
      </c>
      <c r="O53" s="103">
        <v>50514</v>
      </c>
      <c r="P53" s="79"/>
      <c r="Q53" s="79"/>
      <c r="R53" s="79"/>
      <c r="S53" s="79"/>
      <c r="T53" s="79"/>
      <c r="U53" s="79"/>
      <c r="V53" s="79"/>
      <c r="W53" s="79"/>
      <c r="X53" s="79"/>
      <c r="Y53" s="79"/>
      <c r="Z53" s="79"/>
    </row>
    <row r="54" spans="1:26" ht="12" customHeight="1" x14ac:dyDescent="0.3">
      <c r="A54" s="125" t="s">
        <v>462</v>
      </c>
      <c r="B54" s="79"/>
      <c r="C54" s="80"/>
      <c r="D54" s="80"/>
      <c r="E54" s="112"/>
      <c r="F54" s="112"/>
      <c r="G54" s="79"/>
      <c r="H54" s="79"/>
      <c r="I54" s="79"/>
      <c r="J54" s="79"/>
      <c r="K54" s="79"/>
      <c r="L54" s="79"/>
      <c r="M54" s="103">
        <v>89853</v>
      </c>
      <c r="N54" s="103">
        <v>41126</v>
      </c>
      <c r="O54" s="103">
        <v>48727</v>
      </c>
      <c r="P54" s="79"/>
      <c r="Q54" s="79"/>
      <c r="R54" s="79"/>
      <c r="S54" s="79"/>
      <c r="T54" s="79"/>
      <c r="U54" s="79"/>
      <c r="V54" s="79"/>
      <c r="W54" s="79"/>
      <c r="X54" s="79"/>
      <c r="Y54" s="79"/>
      <c r="Z54" s="79"/>
    </row>
    <row r="55" spans="1:26" ht="12" customHeight="1" x14ac:dyDescent="0.3">
      <c r="A55" s="78" t="s">
        <v>463</v>
      </c>
      <c r="B55" s="79"/>
      <c r="C55" s="80"/>
      <c r="D55" s="80"/>
      <c r="E55" s="112"/>
      <c r="F55" s="112"/>
      <c r="G55" s="79"/>
      <c r="H55" s="79"/>
      <c r="I55" s="79"/>
      <c r="J55" s="79"/>
      <c r="K55" s="79"/>
      <c r="L55" s="79"/>
      <c r="M55" s="103">
        <v>66807</v>
      </c>
      <c r="N55" s="103">
        <v>30117</v>
      </c>
      <c r="O55" s="103">
        <v>36690</v>
      </c>
      <c r="P55" s="79"/>
      <c r="Q55" s="79"/>
      <c r="R55" s="79"/>
      <c r="S55" s="79"/>
      <c r="T55" s="79"/>
      <c r="U55" s="79"/>
      <c r="V55" s="79"/>
      <c r="W55" s="79"/>
      <c r="X55" s="79"/>
      <c r="Y55" s="79"/>
      <c r="Z55" s="79"/>
    </row>
    <row r="56" spans="1:26" ht="12" customHeight="1" x14ac:dyDescent="0.3">
      <c r="A56" s="125" t="s">
        <v>464</v>
      </c>
      <c r="B56" s="79"/>
      <c r="C56" s="80"/>
      <c r="D56" s="80"/>
      <c r="E56" s="112"/>
      <c r="F56" s="112"/>
      <c r="G56" s="79"/>
      <c r="H56" s="79"/>
      <c r="I56" s="79"/>
      <c r="J56" s="79"/>
      <c r="K56" s="79"/>
      <c r="L56" s="79"/>
      <c r="M56" s="103">
        <v>63071</v>
      </c>
      <c r="N56" s="103">
        <v>28387</v>
      </c>
      <c r="O56" s="103">
        <v>34684</v>
      </c>
      <c r="P56" s="79"/>
      <c r="Q56" s="79"/>
      <c r="R56" s="79"/>
      <c r="S56" s="79"/>
      <c r="T56" s="79"/>
      <c r="U56" s="79"/>
      <c r="V56" s="79"/>
      <c r="W56" s="79"/>
      <c r="X56" s="79"/>
      <c r="Y56" s="79"/>
      <c r="Z56" s="79"/>
    </row>
    <row r="57" spans="1:26" ht="12" customHeight="1" x14ac:dyDescent="0.3">
      <c r="A57" s="125" t="s">
        <v>465</v>
      </c>
      <c r="B57" s="79"/>
      <c r="C57" s="80"/>
      <c r="D57" s="80"/>
      <c r="E57" s="112"/>
      <c r="F57" s="112"/>
      <c r="G57" s="79"/>
      <c r="H57" s="79"/>
      <c r="I57" s="79"/>
      <c r="J57" s="79"/>
      <c r="K57" s="79"/>
      <c r="L57" s="79"/>
      <c r="M57" s="103">
        <v>59761</v>
      </c>
      <c r="N57" s="103">
        <v>26856</v>
      </c>
      <c r="O57" s="103">
        <v>32905</v>
      </c>
      <c r="P57" s="79"/>
      <c r="Q57" s="79"/>
      <c r="R57" s="79"/>
      <c r="S57" s="79"/>
      <c r="T57" s="79"/>
      <c r="U57" s="79"/>
      <c r="V57" s="79"/>
      <c r="W57" s="79"/>
      <c r="X57" s="79"/>
      <c r="Y57" s="79"/>
      <c r="Z57" s="79"/>
    </row>
    <row r="58" spans="1:26" ht="12" customHeight="1" x14ac:dyDescent="0.3">
      <c r="A58" s="125" t="s">
        <v>466</v>
      </c>
      <c r="B58" s="79"/>
      <c r="C58" s="80"/>
      <c r="D58" s="80"/>
      <c r="E58" s="112"/>
      <c r="F58" s="112"/>
      <c r="G58" s="79"/>
      <c r="H58" s="79"/>
      <c r="I58" s="79"/>
      <c r="J58" s="79"/>
      <c r="K58" s="79"/>
      <c r="L58" s="79"/>
      <c r="M58" s="103">
        <v>56749</v>
      </c>
      <c r="N58" s="103">
        <v>25466</v>
      </c>
      <c r="O58" s="103">
        <v>31283</v>
      </c>
      <c r="P58" s="79"/>
      <c r="Q58" s="79"/>
      <c r="R58" s="79"/>
      <c r="S58" s="79"/>
      <c r="T58" s="79"/>
      <c r="U58" s="79"/>
      <c r="V58" s="79"/>
      <c r="W58" s="79"/>
      <c r="X58" s="79"/>
      <c r="Y58" s="79"/>
      <c r="Z58" s="79"/>
    </row>
    <row r="59" spans="1:26" ht="16.5" customHeight="1" x14ac:dyDescent="0.3">
      <c r="A59" s="79"/>
      <c r="B59" s="79"/>
      <c r="C59" s="80"/>
      <c r="D59" s="80"/>
      <c r="E59" s="112"/>
      <c r="F59" s="112"/>
      <c r="G59" s="79"/>
      <c r="H59" s="79"/>
      <c r="I59" s="79"/>
      <c r="J59" s="79"/>
      <c r="K59" s="79"/>
      <c r="L59" s="79"/>
      <c r="M59" s="103">
        <v>53748</v>
      </c>
      <c r="N59" s="103">
        <v>24086</v>
      </c>
      <c r="O59" s="103">
        <v>29662</v>
      </c>
      <c r="P59" s="79"/>
      <c r="Q59" s="79"/>
      <c r="R59" s="79"/>
      <c r="S59" s="79"/>
      <c r="T59" s="79"/>
      <c r="U59" s="79"/>
      <c r="V59" s="79"/>
      <c r="W59" s="79"/>
      <c r="X59" s="79"/>
      <c r="Y59" s="79"/>
      <c r="Z59" s="79"/>
    </row>
    <row r="60" spans="1:26" ht="16.5" customHeight="1" x14ac:dyDescent="0.3">
      <c r="A60" s="79"/>
      <c r="B60" s="79"/>
      <c r="C60" s="80"/>
      <c r="D60" s="80"/>
      <c r="E60" s="112"/>
      <c r="F60" s="112"/>
      <c r="G60" s="79"/>
      <c r="H60" s="79"/>
      <c r="I60" s="79"/>
      <c r="J60" s="79"/>
      <c r="K60" s="79"/>
      <c r="L60" s="79"/>
      <c r="M60" s="103">
        <v>50833</v>
      </c>
      <c r="N60" s="103">
        <v>22745</v>
      </c>
      <c r="O60" s="103">
        <v>28088</v>
      </c>
      <c r="P60" s="79"/>
      <c r="Q60" s="79"/>
      <c r="R60" s="79"/>
      <c r="S60" s="79"/>
      <c r="T60" s="79"/>
      <c r="U60" s="79"/>
      <c r="V60" s="79"/>
      <c r="W60" s="79"/>
      <c r="X60" s="79"/>
      <c r="Y60" s="79"/>
      <c r="Z60" s="79"/>
    </row>
    <row r="61" spans="1:26" ht="16.5" customHeight="1" x14ac:dyDescent="0.3">
      <c r="A61" s="79"/>
      <c r="B61" s="79"/>
      <c r="C61" s="80"/>
      <c r="D61" s="80"/>
      <c r="E61" s="112"/>
      <c r="F61" s="112"/>
      <c r="G61" s="79"/>
      <c r="H61" s="79"/>
      <c r="I61" s="79"/>
      <c r="J61" s="79"/>
      <c r="K61" s="79"/>
      <c r="L61" s="79"/>
      <c r="M61" s="103">
        <v>47916</v>
      </c>
      <c r="N61" s="103">
        <v>21407</v>
      </c>
      <c r="O61" s="103">
        <v>26509</v>
      </c>
      <c r="P61" s="79"/>
      <c r="Q61" s="79"/>
      <c r="R61" s="79"/>
      <c r="S61" s="79"/>
      <c r="T61" s="79"/>
      <c r="U61" s="79"/>
      <c r="V61" s="79"/>
      <c r="W61" s="79"/>
      <c r="X61" s="79"/>
      <c r="Y61" s="79"/>
      <c r="Z61" s="79"/>
    </row>
    <row r="62" spans="1:26" ht="16.5" customHeight="1" x14ac:dyDescent="0.3">
      <c r="A62" s="79"/>
      <c r="B62" s="79"/>
      <c r="C62" s="80"/>
      <c r="D62" s="80"/>
      <c r="E62" s="112"/>
      <c r="F62" s="112"/>
      <c r="G62" s="79"/>
      <c r="H62" s="79"/>
      <c r="I62" s="79"/>
      <c r="J62" s="79"/>
      <c r="K62" s="79"/>
      <c r="L62" s="79"/>
      <c r="M62" s="103">
        <v>44929</v>
      </c>
      <c r="N62" s="103">
        <v>20042</v>
      </c>
      <c r="O62" s="103">
        <v>24887</v>
      </c>
      <c r="P62" s="79"/>
      <c r="Q62" s="79"/>
      <c r="R62" s="79"/>
      <c r="S62" s="79"/>
      <c r="T62" s="79"/>
      <c r="U62" s="79"/>
      <c r="V62" s="79"/>
      <c r="W62" s="79"/>
      <c r="X62" s="79"/>
      <c r="Y62" s="79"/>
      <c r="Z62" s="79"/>
    </row>
    <row r="63" spans="1:26" ht="16.5" customHeight="1" x14ac:dyDescent="0.3">
      <c r="A63" s="79"/>
      <c r="B63" s="79"/>
      <c r="C63" s="80"/>
      <c r="D63" s="80"/>
      <c r="E63" s="112"/>
      <c r="F63" s="112"/>
      <c r="G63" s="79"/>
      <c r="H63" s="79"/>
      <c r="I63" s="79"/>
      <c r="J63" s="79"/>
      <c r="K63" s="79"/>
      <c r="L63" s="79"/>
      <c r="M63" s="103">
        <v>41939</v>
      </c>
      <c r="N63" s="103">
        <v>18676</v>
      </c>
      <c r="O63" s="103">
        <v>23263</v>
      </c>
      <c r="P63" s="79"/>
      <c r="Q63" s="79"/>
      <c r="R63" s="79"/>
      <c r="S63" s="79"/>
      <c r="T63" s="79"/>
      <c r="U63" s="79"/>
      <c r="V63" s="79"/>
      <c r="W63" s="79"/>
      <c r="X63" s="79"/>
      <c r="Y63" s="79"/>
      <c r="Z63" s="79"/>
    </row>
    <row r="64" spans="1:26" ht="16.5" customHeight="1" x14ac:dyDescent="0.3">
      <c r="A64" s="79"/>
      <c r="B64" s="79"/>
      <c r="C64" s="80"/>
      <c r="D64" s="80"/>
      <c r="E64" s="112"/>
      <c r="F64" s="112"/>
      <c r="G64" s="79"/>
      <c r="H64" s="79"/>
      <c r="I64" s="79"/>
      <c r="J64" s="79"/>
      <c r="K64" s="79"/>
      <c r="L64" s="79"/>
      <c r="M64" s="103">
        <v>39086</v>
      </c>
      <c r="N64" s="103">
        <v>17369</v>
      </c>
      <c r="O64" s="103">
        <v>21717</v>
      </c>
      <c r="P64" s="79"/>
      <c r="Q64" s="79"/>
      <c r="R64" s="79"/>
      <c r="S64" s="79"/>
      <c r="T64" s="79"/>
      <c r="U64" s="79"/>
      <c r="V64" s="79"/>
      <c r="W64" s="79"/>
      <c r="X64" s="79"/>
      <c r="Y64" s="79"/>
      <c r="Z64" s="79"/>
    </row>
    <row r="65" spans="1:26" ht="16.5" customHeight="1" x14ac:dyDescent="0.3">
      <c r="A65" s="79"/>
      <c r="B65" s="79"/>
      <c r="C65" s="80"/>
      <c r="D65" s="80"/>
      <c r="E65" s="112"/>
      <c r="F65" s="112"/>
      <c r="G65" s="79"/>
      <c r="H65" s="79"/>
      <c r="I65" s="79"/>
      <c r="J65" s="79"/>
      <c r="K65" s="79"/>
      <c r="L65" s="79"/>
      <c r="M65" s="103">
        <v>36348</v>
      </c>
      <c r="N65" s="103">
        <v>16117</v>
      </c>
      <c r="O65" s="103">
        <v>20231</v>
      </c>
      <c r="P65" s="79"/>
      <c r="Q65" s="79"/>
      <c r="R65" s="79"/>
      <c r="S65" s="79"/>
      <c r="T65" s="79"/>
      <c r="U65" s="79"/>
      <c r="V65" s="79"/>
      <c r="W65" s="79"/>
      <c r="X65" s="79"/>
      <c r="Y65" s="79"/>
      <c r="Z65" s="79"/>
    </row>
    <row r="66" spans="1:26" ht="16.5" customHeight="1" x14ac:dyDescent="0.3">
      <c r="A66" s="79"/>
      <c r="B66" s="79"/>
      <c r="C66" s="80"/>
      <c r="D66" s="80"/>
      <c r="E66" s="112"/>
      <c r="F66" s="112"/>
      <c r="G66" s="79"/>
      <c r="H66" s="79"/>
      <c r="I66" s="79"/>
      <c r="J66" s="79"/>
      <c r="K66" s="79"/>
      <c r="L66" s="79"/>
      <c r="M66" s="103">
        <v>33755</v>
      </c>
      <c r="N66" s="103">
        <v>14898</v>
      </c>
      <c r="O66" s="103">
        <v>18857</v>
      </c>
      <c r="P66" s="79"/>
      <c r="Q66" s="79"/>
      <c r="R66" s="79"/>
      <c r="S66" s="79"/>
      <c r="T66" s="79"/>
      <c r="U66" s="79"/>
      <c r="V66" s="79"/>
      <c r="W66" s="79"/>
      <c r="X66" s="79"/>
      <c r="Y66" s="79"/>
      <c r="Z66" s="79"/>
    </row>
    <row r="67" spans="1:26" ht="16.5" customHeight="1" x14ac:dyDescent="0.3">
      <c r="A67" s="79"/>
      <c r="B67" s="79"/>
      <c r="C67" s="80"/>
      <c r="D67" s="80"/>
      <c r="E67" s="112"/>
      <c r="F67" s="112"/>
      <c r="G67" s="79"/>
      <c r="H67" s="79"/>
      <c r="I67" s="79"/>
      <c r="J67" s="79"/>
      <c r="K67" s="79"/>
      <c r="L67" s="79"/>
      <c r="M67" s="103">
        <v>31333</v>
      </c>
      <c r="N67" s="103">
        <v>13708</v>
      </c>
      <c r="O67" s="103">
        <v>17625</v>
      </c>
      <c r="P67" s="79"/>
      <c r="Q67" s="79"/>
      <c r="R67" s="79"/>
      <c r="S67" s="79"/>
      <c r="T67" s="79"/>
      <c r="U67" s="79"/>
      <c r="V67" s="79"/>
      <c r="W67" s="79"/>
      <c r="X67" s="79"/>
      <c r="Y67" s="79"/>
      <c r="Z67" s="79"/>
    </row>
    <row r="68" spans="1:26" ht="16.5" customHeight="1" x14ac:dyDescent="0.3">
      <c r="A68" s="79"/>
      <c r="B68" s="79"/>
      <c r="C68" s="80"/>
      <c r="D68" s="80"/>
      <c r="E68" s="112"/>
      <c r="F68" s="112"/>
      <c r="G68" s="79"/>
      <c r="H68" s="79"/>
      <c r="I68" s="79"/>
      <c r="J68" s="79"/>
      <c r="K68" s="79"/>
      <c r="L68" s="79"/>
      <c r="M68" s="103">
        <v>28832</v>
      </c>
      <c r="N68" s="103">
        <v>12440</v>
      </c>
      <c r="O68" s="103">
        <v>16392</v>
      </c>
      <c r="P68" s="79"/>
      <c r="Q68" s="79"/>
      <c r="R68" s="79"/>
      <c r="S68" s="79"/>
      <c r="T68" s="79"/>
      <c r="U68" s="79"/>
      <c r="V68" s="79"/>
      <c r="W68" s="79"/>
      <c r="X68" s="79"/>
      <c r="Y68" s="79"/>
      <c r="Z68" s="79"/>
    </row>
    <row r="69" spans="1:26" ht="16.5" customHeight="1" x14ac:dyDescent="0.3">
      <c r="A69" s="79"/>
      <c r="B69" s="79"/>
      <c r="C69" s="80"/>
      <c r="D69" s="80"/>
      <c r="E69" s="112"/>
      <c r="F69" s="112"/>
      <c r="G69" s="79"/>
      <c r="H69" s="79"/>
      <c r="I69" s="79"/>
      <c r="J69" s="79"/>
      <c r="K69" s="79"/>
      <c r="L69" s="79"/>
      <c r="M69" s="103">
        <v>26662</v>
      </c>
      <c r="N69" s="103">
        <v>11342</v>
      </c>
      <c r="O69" s="103">
        <v>15320</v>
      </c>
      <c r="P69" s="79"/>
      <c r="Q69" s="79"/>
      <c r="R69" s="79"/>
      <c r="S69" s="79"/>
      <c r="T69" s="79"/>
      <c r="U69" s="79"/>
      <c r="V69" s="79"/>
      <c r="W69" s="79"/>
      <c r="X69" s="79"/>
      <c r="Y69" s="79"/>
      <c r="Z69" s="79"/>
    </row>
    <row r="70" spans="1:26" ht="16.5" customHeight="1" x14ac:dyDescent="0.3">
      <c r="A70" s="79"/>
      <c r="B70" s="79"/>
      <c r="C70" s="80"/>
      <c r="D70" s="80"/>
      <c r="E70" s="112"/>
      <c r="F70" s="112"/>
      <c r="G70" s="79"/>
      <c r="H70" s="79"/>
      <c r="I70" s="79"/>
      <c r="J70" s="79"/>
      <c r="K70" s="79"/>
      <c r="L70" s="79"/>
      <c r="M70" s="103">
        <v>24625</v>
      </c>
      <c r="N70" s="103">
        <v>10306</v>
      </c>
      <c r="O70" s="103">
        <v>14319</v>
      </c>
      <c r="P70" s="79"/>
      <c r="Q70" s="79"/>
      <c r="R70" s="79"/>
      <c r="S70" s="79"/>
      <c r="T70" s="79"/>
      <c r="U70" s="79"/>
      <c r="V70" s="79"/>
      <c r="W70" s="79"/>
      <c r="X70" s="79"/>
      <c r="Y70" s="79"/>
      <c r="Z70" s="79"/>
    </row>
    <row r="71" spans="1:26" ht="16.5" customHeight="1" x14ac:dyDescent="0.3">
      <c r="A71" s="79"/>
      <c r="B71" s="79"/>
      <c r="C71" s="80"/>
      <c r="D71" s="80"/>
      <c r="E71" s="112"/>
      <c r="F71" s="112"/>
      <c r="G71" s="79"/>
      <c r="H71" s="79"/>
      <c r="I71" s="79"/>
      <c r="J71" s="79"/>
      <c r="K71" s="79"/>
      <c r="L71" s="79"/>
      <c r="M71" s="103">
        <v>22734</v>
      </c>
      <c r="N71" s="103">
        <v>9334</v>
      </c>
      <c r="O71" s="103">
        <v>13400</v>
      </c>
      <c r="P71" s="79"/>
      <c r="Q71" s="79"/>
      <c r="R71" s="79"/>
      <c r="S71" s="79"/>
      <c r="T71" s="79"/>
      <c r="U71" s="79"/>
      <c r="V71" s="79"/>
      <c r="W71" s="79"/>
      <c r="X71" s="79"/>
      <c r="Y71" s="79"/>
      <c r="Z71" s="79"/>
    </row>
    <row r="72" spans="1:26" ht="16.5" customHeight="1" x14ac:dyDescent="0.3">
      <c r="A72" s="79"/>
      <c r="B72" s="79"/>
      <c r="C72" s="80"/>
      <c r="D72" s="80"/>
      <c r="E72" s="112"/>
      <c r="F72" s="112"/>
      <c r="G72" s="79"/>
      <c r="H72" s="79"/>
      <c r="I72" s="79"/>
      <c r="J72" s="79"/>
      <c r="K72" s="79"/>
      <c r="L72" s="79"/>
      <c r="M72" s="103">
        <v>20994</v>
      </c>
      <c r="N72" s="103">
        <v>8432</v>
      </c>
      <c r="O72" s="103">
        <v>12562</v>
      </c>
      <c r="P72" s="79"/>
      <c r="Q72" s="79"/>
      <c r="R72" s="79"/>
      <c r="S72" s="79"/>
      <c r="T72" s="79"/>
      <c r="U72" s="79"/>
      <c r="V72" s="79"/>
      <c r="W72" s="79"/>
      <c r="X72" s="79"/>
      <c r="Y72" s="79"/>
      <c r="Z72" s="79"/>
    </row>
    <row r="73" spans="1:26" ht="16.5" customHeight="1" x14ac:dyDescent="0.3">
      <c r="A73" s="79"/>
      <c r="B73" s="79"/>
      <c r="C73" s="80"/>
      <c r="D73" s="80"/>
      <c r="E73" s="112"/>
      <c r="F73" s="112"/>
      <c r="G73" s="79"/>
      <c r="H73" s="79"/>
      <c r="I73" s="79"/>
      <c r="J73" s="79"/>
      <c r="K73" s="79"/>
      <c r="L73" s="79"/>
      <c r="M73" s="103">
        <v>19408</v>
      </c>
      <c r="N73" s="103">
        <v>7603</v>
      </c>
      <c r="O73" s="103">
        <v>11805</v>
      </c>
      <c r="P73" s="79"/>
      <c r="Q73" s="79"/>
      <c r="R73" s="79"/>
      <c r="S73" s="79"/>
      <c r="T73" s="79"/>
      <c r="U73" s="79"/>
      <c r="V73" s="79"/>
      <c r="W73" s="79"/>
      <c r="X73" s="79"/>
      <c r="Y73" s="79"/>
      <c r="Z73" s="79"/>
    </row>
    <row r="74" spans="1:26" ht="16.5" customHeight="1" x14ac:dyDescent="0.3">
      <c r="A74" s="79"/>
      <c r="B74" s="79"/>
      <c r="C74" s="80"/>
      <c r="D74" s="80"/>
      <c r="E74" s="112"/>
      <c r="F74" s="112"/>
      <c r="G74" s="79"/>
      <c r="H74" s="79"/>
      <c r="I74" s="79"/>
      <c r="J74" s="79"/>
      <c r="K74" s="79"/>
      <c r="L74" s="79"/>
      <c r="M74" s="103">
        <v>17988</v>
      </c>
      <c r="N74" s="103">
        <v>7002</v>
      </c>
      <c r="O74" s="103">
        <v>10986</v>
      </c>
      <c r="P74" s="79"/>
      <c r="Q74" s="79"/>
      <c r="R74" s="79"/>
      <c r="S74" s="79"/>
      <c r="T74" s="79"/>
      <c r="U74" s="79"/>
      <c r="V74" s="79"/>
      <c r="W74" s="79"/>
      <c r="X74" s="79"/>
      <c r="Y74" s="79"/>
      <c r="Z74" s="79"/>
    </row>
    <row r="75" spans="1:26" ht="16.5" customHeight="1" x14ac:dyDescent="0.3">
      <c r="A75" s="79"/>
      <c r="B75" s="79"/>
      <c r="C75" s="80"/>
      <c r="D75" s="80"/>
      <c r="E75" s="112"/>
      <c r="F75" s="112"/>
      <c r="G75" s="79"/>
      <c r="H75" s="79"/>
      <c r="I75" s="79"/>
      <c r="J75" s="79"/>
      <c r="K75" s="79"/>
      <c r="L75" s="79"/>
      <c r="M75" s="103">
        <v>16675</v>
      </c>
      <c r="N75" s="103">
        <v>6510</v>
      </c>
      <c r="O75" s="103">
        <v>10165</v>
      </c>
      <c r="P75" s="79"/>
      <c r="Q75" s="79"/>
      <c r="R75" s="79"/>
      <c r="S75" s="79"/>
      <c r="T75" s="79"/>
      <c r="U75" s="79"/>
      <c r="V75" s="79"/>
      <c r="W75" s="79"/>
      <c r="X75" s="79"/>
      <c r="Y75" s="79"/>
      <c r="Z75" s="79"/>
    </row>
    <row r="76" spans="1:26" ht="16.5" customHeight="1" x14ac:dyDescent="0.3">
      <c r="A76" s="79"/>
      <c r="B76" s="79"/>
      <c r="C76" s="80"/>
      <c r="D76" s="80"/>
      <c r="E76" s="112"/>
      <c r="F76" s="112"/>
      <c r="G76" s="79"/>
      <c r="H76" s="79"/>
      <c r="I76" s="79"/>
      <c r="J76" s="79"/>
      <c r="K76" s="79"/>
      <c r="L76" s="79"/>
      <c r="M76" s="103">
        <v>15472</v>
      </c>
      <c r="N76" s="103">
        <v>6134</v>
      </c>
      <c r="O76" s="103">
        <v>9338</v>
      </c>
      <c r="P76" s="79"/>
      <c r="Q76" s="79"/>
      <c r="R76" s="79"/>
      <c r="S76" s="79"/>
      <c r="T76" s="79"/>
      <c r="U76" s="79"/>
      <c r="V76" s="79"/>
      <c r="W76" s="79"/>
      <c r="X76" s="79"/>
      <c r="Y76" s="79"/>
      <c r="Z76" s="79"/>
    </row>
    <row r="77" spans="1:26" ht="16.5" customHeight="1" x14ac:dyDescent="0.3">
      <c r="A77" s="79"/>
      <c r="B77" s="79"/>
      <c r="C77" s="80"/>
      <c r="D77" s="80"/>
      <c r="E77" s="112"/>
      <c r="F77" s="112"/>
      <c r="G77" s="79"/>
      <c r="H77" s="79"/>
      <c r="I77" s="79"/>
      <c r="J77" s="79"/>
      <c r="K77" s="79"/>
      <c r="L77" s="79"/>
      <c r="M77" s="94">
        <v>89747</v>
      </c>
      <c r="N77" s="94">
        <v>33084</v>
      </c>
      <c r="O77" s="94">
        <v>56663</v>
      </c>
      <c r="P77" s="79"/>
      <c r="Q77" s="79"/>
      <c r="R77" s="79"/>
      <c r="S77" s="79"/>
      <c r="T77" s="79"/>
      <c r="U77" s="79"/>
      <c r="V77" s="79"/>
      <c r="W77" s="79"/>
      <c r="X77" s="79"/>
      <c r="Y77" s="79"/>
      <c r="Z77" s="79"/>
    </row>
    <row r="78" spans="1:26" ht="16.5" customHeight="1" x14ac:dyDescent="0.3">
      <c r="A78" s="79"/>
      <c r="B78" s="79"/>
      <c r="C78" s="80"/>
      <c r="D78" s="80"/>
      <c r="E78" s="112"/>
      <c r="F78" s="112"/>
      <c r="G78" s="79"/>
      <c r="H78" s="79"/>
      <c r="I78" s="79"/>
      <c r="J78" s="79"/>
      <c r="K78" s="79"/>
      <c r="L78" s="79"/>
      <c r="M78" s="79"/>
      <c r="N78" s="79"/>
      <c r="O78" s="79"/>
      <c r="P78" s="79"/>
      <c r="Q78" s="79"/>
      <c r="R78" s="79"/>
      <c r="S78" s="79"/>
      <c r="T78" s="79"/>
      <c r="U78" s="79"/>
      <c r="V78" s="79"/>
      <c r="W78" s="79"/>
      <c r="X78" s="79"/>
      <c r="Y78" s="79"/>
      <c r="Z78" s="79"/>
    </row>
    <row r="79" spans="1:26" ht="16.5" customHeight="1" x14ac:dyDescent="0.3">
      <c r="A79" s="79"/>
      <c r="B79" s="79"/>
      <c r="C79" s="80"/>
      <c r="D79" s="80"/>
      <c r="E79" s="112"/>
      <c r="F79" s="112"/>
      <c r="G79" s="79"/>
      <c r="H79" s="79"/>
      <c r="I79" s="79"/>
      <c r="J79" s="79"/>
      <c r="K79" s="79"/>
      <c r="L79" s="79"/>
      <c r="M79" s="79"/>
      <c r="N79" s="79"/>
      <c r="O79" s="79"/>
      <c r="P79" s="79"/>
      <c r="Q79" s="79"/>
      <c r="R79" s="79"/>
      <c r="S79" s="79"/>
      <c r="T79" s="79"/>
      <c r="U79" s="79"/>
      <c r="V79" s="79"/>
      <c r="W79" s="79"/>
      <c r="X79" s="79"/>
      <c r="Y79" s="79"/>
      <c r="Z79" s="79"/>
    </row>
    <row r="80" spans="1:26" ht="16.5" customHeight="1" x14ac:dyDescent="0.3">
      <c r="A80" s="79"/>
      <c r="B80" s="79"/>
      <c r="C80" s="80"/>
      <c r="D80" s="80"/>
      <c r="E80" s="112"/>
      <c r="F80" s="112"/>
      <c r="G80" s="79"/>
      <c r="H80" s="79"/>
      <c r="I80" s="79"/>
      <c r="J80" s="79"/>
      <c r="K80" s="79"/>
      <c r="L80" s="79"/>
      <c r="M80" s="79"/>
      <c r="N80" s="79"/>
      <c r="O80" s="79"/>
      <c r="P80" s="79"/>
      <c r="Q80" s="79"/>
      <c r="R80" s="79"/>
      <c r="S80" s="79"/>
      <c r="T80" s="79"/>
      <c r="U80" s="79"/>
      <c r="V80" s="79"/>
      <c r="W80" s="79"/>
      <c r="X80" s="79"/>
      <c r="Y80" s="79"/>
      <c r="Z80" s="79"/>
    </row>
    <row r="81" spans="1:26" ht="16.5" customHeight="1" x14ac:dyDescent="0.3">
      <c r="A81" s="79"/>
      <c r="B81" s="79"/>
      <c r="C81" s="80"/>
      <c r="D81" s="80"/>
      <c r="E81" s="112"/>
      <c r="F81" s="112"/>
      <c r="G81" s="79"/>
      <c r="H81" s="79"/>
      <c r="I81" s="79"/>
      <c r="J81" s="79"/>
      <c r="K81" s="79"/>
      <c r="L81" s="79"/>
      <c r="M81" s="79"/>
      <c r="N81" s="79"/>
      <c r="O81" s="79"/>
      <c r="P81" s="79"/>
      <c r="Q81" s="79"/>
      <c r="R81" s="79"/>
      <c r="S81" s="79"/>
      <c r="T81" s="79"/>
      <c r="U81" s="79"/>
      <c r="V81" s="79"/>
      <c r="W81" s="79"/>
      <c r="X81" s="79"/>
      <c r="Y81" s="79"/>
      <c r="Z81" s="79"/>
    </row>
    <row r="82" spans="1:26" ht="16.5" customHeight="1" x14ac:dyDescent="0.3">
      <c r="A82" s="79"/>
      <c r="B82" s="79"/>
      <c r="C82" s="80"/>
      <c r="D82" s="80"/>
      <c r="E82" s="112"/>
      <c r="F82" s="112"/>
      <c r="G82" s="79"/>
      <c r="H82" s="79"/>
      <c r="I82" s="79"/>
      <c r="J82" s="79"/>
      <c r="K82" s="79"/>
      <c r="L82" s="79"/>
      <c r="M82" s="79"/>
      <c r="N82" s="79"/>
      <c r="O82" s="79"/>
      <c r="P82" s="79"/>
      <c r="Q82" s="79"/>
      <c r="R82" s="79"/>
      <c r="S82" s="79"/>
      <c r="T82" s="79"/>
      <c r="U82" s="79"/>
      <c r="V82" s="79"/>
      <c r="W82" s="79"/>
      <c r="X82" s="79"/>
      <c r="Y82" s="79"/>
      <c r="Z82" s="79"/>
    </row>
    <row r="83" spans="1:26" ht="16.5" customHeight="1" x14ac:dyDescent="0.3">
      <c r="A83" s="79"/>
      <c r="B83" s="79"/>
      <c r="C83" s="80"/>
      <c r="D83" s="80"/>
      <c r="E83" s="112"/>
      <c r="F83" s="112"/>
      <c r="G83" s="79"/>
      <c r="H83" s="79"/>
      <c r="I83" s="79"/>
      <c r="J83" s="79"/>
      <c r="K83" s="79"/>
      <c r="L83" s="79"/>
      <c r="M83" s="79"/>
      <c r="N83" s="79"/>
      <c r="O83" s="79"/>
      <c r="P83" s="79"/>
      <c r="Q83" s="79"/>
      <c r="R83" s="79"/>
      <c r="S83" s="79"/>
      <c r="T83" s="79"/>
      <c r="U83" s="79"/>
      <c r="V83" s="79"/>
      <c r="W83" s="79"/>
      <c r="X83" s="79"/>
      <c r="Y83" s="79"/>
      <c r="Z83" s="79"/>
    </row>
    <row r="84" spans="1:26" ht="16.5" customHeight="1" x14ac:dyDescent="0.3">
      <c r="A84" s="79"/>
      <c r="B84" s="79"/>
      <c r="C84" s="80"/>
      <c r="D84" s="80"/>
      <c r="E84" s="112"/>
      <c r="F84" s="112"/>
      <c r="G84" s="79"/>
      <c r="H84" s="79"/>
      <c r="I84" s="79"/>
      <c r="J84" s="79"/>
      <c r="K84" s="79"/>
      <c r="L84" s="79"/>
      <c r="M84" s="79"/>
      <c r="N84" s="79"/>
      <c r="O84" s="79"/>
      <c r="P84" s="79"/>
      <c r="Q84" s="79"/>
      <c r="R84" s="79"/>
      <c r="S84" s="79"/>
      <c r="T84" s="79"/>
      <c r="U84" s="79"/>
      <c r="V84" s="79"/>
      <c r="W84" s="79"/>
      <c r="X84" s="79"/>
      <c r="Y84" s="79"/>
      <c r="Z84" s="79"/>
    </row>
    <row r="85" spans="1:26" ht="16.5" customHeight="1" x14ac:dyDescent="0.3">
      <c r="A85" s="79"/>
      <c r="B85" s="79"/>
      <c r="C85" s="80"/>
      <c r="D85" s="80"/>
      <c r="E85" s="112"/>
      <c r="F85" s="112"/>
      <c r="G85" s="79"/>
      <c r="H85" s="79"/>
      <c r="I85" s="79"/>
      <c r="J85" s="79"/>
      <c r="K85" s="79"/>
      <c r="L85" s="79"/>
      <c r="M85" s="79"/>
      <c r="N85" s="79"/>
      <c r="O85" s="79"/>
      <c r="P85" s="79"/>
      <c r="Q85" s="79"/>
      <c r="R85" s="79"/>
      <c r="S85" s="79"/>
      <c r="T85" s="79"/>
      <c r="U85" s="79"/>
      <c r="V85" s="79"/>
      <c r="W85" s="79"/>
      <c r="X85" s="79"/>
      <c r="Y85" s="79"/>
      <c r="Z85" s="79"/>
    </row>
    <row r="86" spans="1:26" ht="16.5" customHeight="1" x14ac:dyDescent="0.3">
      <c r="A86" s="79"/>
      <c r="B86" s="79"/>
      <c r="C86" s="80"/>
      <c r="D86" s="80"/>
      <c r="E86" s="112"/>
      <c r="F86" s="112"/>
      <c r="G86" s="79"/>
      <c r="H86" s="79"/>
      <c r="I86" s="79"/>
      <c r="J86" s="79"/>
      <c r="K86" s="79"/>
      <c r="L86" s="79"/>
      <c r="M86" s="79"/>
      <c r="N86" s="79"/>
      <c r="O86" s="79"/>
      <c r="P86" s="79"/>
      <c r="Q86" s="79"/>
      <c r="R86" s="79"/>
      <c r="S86" s="79"/>
      <c r="T86" s="79"/>
      <c r="U86" s="79"/>
      <c r="V86" s="79"/>
      <c r="W86" s="79"/>
      <c r="X86" s="79"/>
      <c r="Y86" s="79"/>
      <c r="Z86" s="79"/>
    </row>
    <row r="87" spans="1:26" ht="16.5" customHeight="1" x14ac:dyDescent="0.3">
      <c r="A87" s="79"/>
      <c r="B87" s="79"/>
      <c r="C87" s="80"/>
      <c r="D87" s="80"/>
      <c r="E87" s="112"/>
      <c r="F87" s="112"/>
      <c r="G87" s="79"/>
      <c r="H87" s="79"/>
      <c r="I87" s="79"/>
      <c r="J87" s="79"/>
      <c r="K87" s="79"/>
      <c r="L87" s="79"/>
      <c r="M87" s="79"/>
      <c r="N87" s="79"/>
      <c r="O87" s="79"/>
      <c r="P87" s="79"/>
      <c r="Q87" s="79"/>
      <c r="R87" s="79"/>
      <c r="S87" s="79"/>
      <c r="T87" s="79"/>
      <c r="U87" s="79"/>
      <c r="V87" s="79"/>
      <c r="W87" s="79"/>
      <c r="X87" s="79"/>
      <c r="Y87" s="79"/>
      <c r="Z87" s="79"/>
    </row>
    <row r="88" spans="1:26" ht="16.5" customHeight="1" x14ac:dyDescent="0.3">
      <c r="A88" s="79"/>
      <c r="B88" s="79"/>
      <c r="C88" s="80"/>
      <c r="D88" s="80"/>
      <c r="E88" s="112"/>
      <c r="F88" s="112"/>
      <c r="G88" s="79"/>
      <c r="H88" s="79"/>
      <c r="I88" s="79"/>
      <c r="J88" s="79"/>
      <c r="K88" s="79"/>
      <c r="L88" s="79"/>
      <c r="M88" s="79"/>
      <c r="N88" s="79"/>
      <c r="O88" s="79"/>
      <c r="P88" s="79"/>
      <c r="Q88" s="79"/>
      <c r="R88" s="79"/>
      <c r="S88" s="79"/>
      <c r="T88" s="79"/>
      <c r="U88" s="79"/>
      <c r="V88" s="79"/>
      <c r="W88" s="79"/>
      <c r="X88" s="79"/>
      <c r="Y88" s="79"/>
      <c r="Z88" s="79"/>
    </row>
    <row r="89" spans="1:26" ht="16.5" customHeight="1" x14ac:dyDescent="0.3">
      <c r="A89" s="79"/>
      <c r="B89" s="79"/>
      <c r="C89" s="80"/>
      <c r="D89" s="80"/>
      <c r="E89" s="112"/>
      <c r="F89" s="112"/>
      <c r="G89" s="79"/>
      <c r="H89" s="79"/>
      <c r="I89" s="79"/>
      <c r="J89" s="79"/>
      <c r="K89" s="79"/>
      <c r="L89" s="79"/>
      <c r="M89" s="79"/>
      <c r="N89" s="79"/>
      <c r="O89" s="79"/>
      <c r="P89" s="79"/>
      <c r="Q89" s="79"/>
      <c r="R89" s="79"/>
      <c r="S89" s="79"/>
      <c r="T89" s="79"/>
      <c r="U89" s="79"/>
      <c r="V89" s="79"/>
      <c r="W89" s="79"/>
      <c r="X89" s="79"/>
      <c r="Y89" s="79"/>
      <c r="Z89" s="79"/>
    </row>
    <row r="90" spans="1:26" ht="16.5" customHeight="1" x14ac:dyDescent="0.3">
      <c r="A90" s="79"/>
      <c r="B90" s="79"/>
      <c r="C90" s="80"/>
      <c r="D90" s="80"/>
      <c r="E90" s="112"/>
      <c r="F90" s="112"/>
      <c r="G90" s="79"/>
      <c r="H90" s="79"/>
      <c r="I90" s="79"/>
      <c r="J90" s="79"/>
      <c r="K90" s="79"/>
      <c r="L90" s="79"/>
      <c r="M90" s="79"/>
      <c r="N90" s="79"/>
      <c r="O90" s="79"/>
      <c r="P90" s="79"/>
      <c r="Q90" s="79"/>
      <c r="R90" s="79"/>
      <c r="S90" s="79"/>
      <c r="T90" s="79"/>
      <c r="U90" s="79"/>
      <c r="V90" s="79"/>
      <c r="W90" s="79"/>
      <c r="X90" s="79"/>
      <c r="Y90" s="79"/>
      <c r="Z90" s="79"/>
    </row>
    <row r="91" spans="1:26" ht="16.5" customHeight="1" x14ac:dyDescent="0.3">
      <c r="A91" s="79"/>
      <c r="B91" s="79"/>
      <c r="C91" s="80"/>
      <c r="D91" s="80"/>
      <c r="E91" s="112"/>
      <c r="F91" s="112"/>
      <c r="G91" s="79"/>
      <c r="H91" s="79"/>
      <c r="I91" s="79"/>
      <c r="J91" s="79"/>
      <c r="K91" s="79"/>
      <c r="L91" s="79"/>
      <c r="M91" s="79"/>
      <c r="N91" s="79"/>
      <c r="O91" s="79"/>
      <c r="P91" s="79"/>
      <c r="Q91" s="79"/>
      <c r="R91" s="79"/>
      <c r="S91" s="79"/>
      <c r="T91" s="79"/>
      <c r="U91" s="79"/>
      <c r="V91" s="79"/>
      <c r="W91" s="79"/>
      <c r="X91" s="79"/>
      <c r="Y91" s="79"/>
      <c r="Z91" s="79"/>
    </row>
    <row r="92" spans="1:26" ht="16.5" customHeight="1" x14ac:dyDescent="0.3">
      <c r="A92" s="79"/>
      <c r="B92" s="79"/>
      <c r="C92" s="80"/>
      <c r="D92" s="80"/>
      <c r="E92" s="112"/>
      <c r="F92" s="112"/>
      <c r="G92" s="79"/>
      <c r="H92" s="79"/>
      <c r="I92" s="79"/>
      <c r="J92" s="79"/>
      <c r="K92" s="79"/>
      <c r="L92" s="79"/>
      <c r="M92" s="79"/>
      <c r="N92" s="79"/>
      <c r="O92" s="79"/>
      <c r="P92" s="79"/>
      <c r="Q92" s="79"/>
      <c r="R92" s="79"/>
      <c r="S92" s="79"/>
      <c r="T92" s="79"/>
      <c r="U92" s="79"/>
      <c r="V92" s="79"/>
      <c r="W92" s="79"/>
      <c r="X92" s="79"/>
      <c r="Y92" s="79"/>
      <c r="Z92" s="79"/>
    </row>
    <row r="93" spans="1:26" ht="16.5" customHeight="1" x14ac:dyDescent="0.3">
      <c r="A93" s="79"/>
      <c r="B93" s="79"/>
      <c r="C93" s="80"/>
      <c r="D93" s="80"/>
      <c r="E93" s="112"/>
      <c r="F93" s="112"/>
      <c r="G93" s="79"/>
      <c r="H93" s="79"/>
      <c r="I93" s="79"/>
      <c r="J93" s="79"/>
      <c r="K93" s="79"/>
      <c r="L93" s="79"/>
      <c r="M93" s="79"/>
      <c r="N93" s="79"/>
      <c r="O93" s="79"/>
      <c r="P93" s="79"/>
      <c r="Q93" s="79"/>
      <c r="R93" s="79"/>
      <c r="S93" s="79"/>
      <c r="T93" s="79"/>
      <c r="U93" s="79"/>
      <c r="V93" s="79"/>
      <c r="W93" s="79"/>
      <c r="X93" s="79"/>
      <c r="Y93" s="79"/>
      <c r="Z93" s="79"/>
    </row>
    <row r="94" spans="1:26" ht="16.5" customHeight="1" x14ac:dyDescent="0.3">
      <c r="A94" s="79"/>
      <c r="B94" s="79"/>
      <c r="C94" s="80"/>
      <c r="D94" s="80"/>
      <c r="E94" s="112"/>
      <c r="F94" s="112"/>
      <c r="G94" s="79"/>
      <c r="H94" s="79"/>
      <c r="I94" s="79"/>
      <c r="J94" s="79"/>
      <c r="K94" s="79"/>
      <c r="L94" s="79"/>
      <c r="M94" s="79"/>
      <c r="N94" s="79"/>
      <c r="O94" s="79"/>
      <c r="P94" s="79"/>
      <c r="Q94" s="79"/>
      <c r="R94" s="79"/>
      <c r="S94" s="79"/>
      <c r="T94" s="79"/>
      <c r="U94" s="79"/>
      <c r="V94" s="79"/>
      <c r="W94" s="79"/>
      <c r="X94" s="79"/>
      <c r="Y94" s="79"/>
      <c r="Z94" s="79"/>
    </row>
    <row r="95" spans="1:26" ht="16.5" customHeight="1" x14ac:dyDescent="0.3">
      <c r="A95" s="79"/>
      <c r="B95" s="79"/>
      <c r="C95" s="80"/>
      <c r="D95" s="80"/>
      <c r="E95" s="112"/>
      <c r="F95" s="112"/>
      <c r="G95" s="79"/>
      <c r="H95" s="79"/>
      <c r="I95" s="79"/>
      <c r="J95" s="79"/>
      <c r="K95" s="79"/>
      <c r="L95" s="79"/>
      <c r="M95" s="79"/>
      <c r="N95" s="79"/>
      <c r="O95" s="79"/>
      <c r="P95" s="79"/>
      <c r="Q95" s="79"/>
      <c r="R95" s="79"/>
      <c r="S95" s="79"/>
      <c r="T95" s="79"/>
      <c r="U95" s="79"/>
      <c r="V95" s="79"/>
      <c r="W95" s="79"/>
      <c r="X95" s="79"/>
      <c r="Y95" s="79"/>
      <c r="Z95" s="79"/>
    </row>
    <row r="96" spans="1:26" ht="16.5" customHeight="1" x14ac:dyDescent="0.3">
      <c r="A96" s="79"/>
      <c r="B96" s="79"/>
      <c r="C96" s="80"/>
      <c r="D96" s="80"/>
      <c r="E96" s="112"/>
      <c r="F96" s="112"/>
      <c r="G96" s="79"/>
      <c r="H96" s="79"/>
      <c r="I96" s="79"/>
      <c r="J96" s="79"/>
      <c r="K96" s="79"/>
      <c r="L96" s="79"/>
      <c r="M96" s="79"/>
      <c r="N96" s="79"/>
      <c r="O96" s="79"/>
      <c r="P96" s="79"/>
      <c r="Q96" s="79"/>
      <c r="R96" s="79"/>
      <c r="S96" s="79"/>
      <c r="T96" s="79"/>
      <c r="U96" s="79"/>
      <c r="V96" s="79"/>
      <c r="W96" s="79"/>
      <c r="X96" s="79"/>
      <c r="Y96" s="79"/>
      <c r="Z96" s="79"/>
    </row>
    <row r="97" spans="1:26" ht="16.5" customHeight="1" x14ac:dyDescent="0.3">
      <c r="A97" s="79"/>
      <c r="B97" s="79"/>
      <c r="C97" s="80"/>
      <c r="D97" s="80"/>
      <c r="E97" s="112"/>
      <c r="F97" s="112"/>
      <c r="G97" s="79"/>
      <c r="H97" s="79"/>
      <c r="I97" s="79"/>
      <c r="J97" s="79"/>
      <c r="K97" s="79"/>
      <c r="L97" s="79"/>
      <c r="M97" s="79"/>
      <c r="N97" s="79"/>
      <c r="O97" s="79"/>
      <c r="P97" s="79"/>
      <c r="Q97" s="79"/>
      <c r="R97" s="79"/>
      <c r="S97" s="79"/>
      <c r="T97" s="79"/>
      <c r="U97" s="79"/>
      <c r="V97" s="79"/>
      <c r="W97" s="79"/>
      <c r="X97" s="79"/>
      <c r="Y97" s="79"/>
      <c r="Z97" s="79"/>
    </row>
    <row r="98" spans="1:26" ht="16.5" customHeight="1" x14ac:dyDescent="0.3">
      <c r="A98" s="79"/>
      <c r="B98" s="79"/>
      <c r="C98" s="80"/>
      <c r="D98" s="80"/>
      <c r="E98" s="112"/>
      <c r="F98" s="112"/>
      <c r="G98" s="79"/>
      <c r="H98" s="79"/>
      <c r="I98" s="79"/>
      <c r="J98" s="79"/>
      <c r="K98" s="79"/>
      <c r="L98" s="79"/>
      <c r="M98" s="79"/>
      <c r="N98" s="79"/>
      <c r="O98" s="79"/>
      <c r="P98" s="79"/>
      <c r="Q98" s="79"/>
      <c r="R98" s="79"/>
      <c r="S98" s="79"/>
      <c r="T98" s="79"/>
      <c r="U98" s="79"/>
      <c r="V98" s="79"/>
      <c r="W98" s="79"/>
      <c r="X98" s="79"/>
      <c r="Y98" s="79"/>
      <c r="Z98" s="79"/>
    </row>
    <row r="99" spans="1:26" ht="16.5" customHeight="1" x14ac:dyDescent="0.3">
      <c r="A99" s="79"/>
      <c r="B99" s="79"/>
      <c r="C99" s="80"/>
      <c r="D99" s="80"/>
      <c r="E99" s="112"/>
      <c r="F99" s="112"/>
      <c r="G99" s="79"/>
      <c r="H99" s="79"/>
      <c r="I99" s="79"/>
      <c r="J99" s="79"/>
      <c r="K99" s="79"/>
      <c r="L99" s="79"/>
      <c r="M99" s="79"/>
      <c r="N99" s="79"/>
      <c r="O99" s="79"/>
      <c r="P99" s="79"/>
      <c r="Q99" s="79"/>
      <c r="R99" s="79"/>
      <c r="S99" s="79"/>
      <c r="T99" s="79"/>
      <c r="U99" s="79"/>
      <c r="V99" s="79"/>
      <c r="W99" s="79"/>
      <c r="X99" s="79"/>
      <c r="Y99" s="79"/>
      <c r="Z99" s="79"/>
    </row>
    <row r="100" spans="1:26" ht="16.5" customHeight="1" x14ac:dyDescent="0.3">
      <c r="A100" s="79"/>
      <c r="B100" s="79"/>
      <c r="C100" s="80"/>
      <c r="D100" s="80"/>
      <c r="E100" s="112"/>
      <c r="F100" s="112"/>
      <c r="G100" s="79"/>
      <c r="H100" s="79"/>
      <c r="I100" s="79"/>
      <c r="J100" s="79"/>
      <c r="K100" s="79"/>
      <c r="L100" s="79"/>
      <c r="M100" s="79"/>
      <c r="N100" s="79"/>
      <c r="O100" s="79"/>
      <c r="P100" s="79"/>
      <c r="Q100" s="79"/>
      <c r="R100" s="79"/>
      <c r="S100" s="79"/>
      <c r="T100" s="79"/>
      <c r="U100" s="79"/>
      <c r="V100" s="79"/>
      <c r="W100" s="79"/>
      <c r="X100" s="79"/>
      <c r="Y100" s="79"/>
      <c r="Z100" s="79"/>
    </row>
    <row r="101" spans="1:26" ht="16.5" customHeight="1" x14ac:dyDescent="0.3">
      <c r="A101" s="79"/>
      <c r="B101" s="79"/>
      <c r="C101" s="80"/>
      <c r="D101" s="80"/>
      <c r="E101" s="112"/>
      <c r="F101" s="112"/>
      <c r="G101" s="79"/>
      <c r="H101" s="79"/>
      <c r="I101" s="79"/>
      <c r="J101" s="79"/>
      <c r="K101" s="79"/>
      <c r="L101" s="79"/>
      <c r="M101" s="79"/>
      <c r="N101" s="79"/>
      <c r="O101" s="79"/>
      <c r="P101" s="79"/>
      <c r="Q101" s="79"/>
      <c r="R101" s="79"/>
      <c r="S101" s="79"/>
      <c r="T101" s="79"/>
      <c r="U101" s="79"/>
      <c r="V101" s="79"/>
      <c r="W101" s="79"/>
      <c r="X101" s="79"/>
      <c r="Y101" s="79"/>
      <c r="Z101" s="79"/>
    </row>
    <row r="102" spans="1:26" ht="16.5" customHeight="1" x14ac:dyDescent="0.3">
      <c r="A102" s="79"/>
      <c r="B102" s="79"/>
      <c r="C102" s="80"/>
      <c r="D102" s="80"/>
      <c r="E102" s="112"/>
      <c r="F102" s="112"/>
      <c r="G102" s="79"/>
      <c r="H102" s="79"/>
      <c r="I102" s="79"/>
      <c r="J102" s="79"/>
      <c r="K102" s="79"/>
      <c r="L102" s="79"/>
      <c r="M102" s="79"/>
      <c r="N102" s="79"/>
      <c r="O102" s="79"/>
      <c r="P102" s="79"/>
      <c r="Q102" s="79"/>
      <c r="R102" s="79"/>
      <c r="S102" s="79"/>
      <c r="T102" s="79"/>
      <c r="U102" s="79"/>
      <c r="V102" s="79"/>
      <c r="W102" s="79"/>
      <c r="X102" s="79"/>
      <c r="Y102" s="79"/>
      <c r="Z102" s="79"/>
    </row>
    <row r="103" spans="1:26" ht="16.5" customHeight="1" x14ac:dyDescent="0.3">
      <c r="A103" s="79"/>
      <c r="B103" s="79"/>
      <c r="C103" s="80"/>
      <c r="D103" s="80"/>
      <c r="E103" s="112"/>
      <c r="F103" s="112"/>
      <c r="G103" s="79"/>
      <c r="H103" s="79"/>
      <c r="I103" s="79"/>
      <c r="J103" s="79"/>
      <c r="K103" s="79"/>
      <c r="L103" s="79"/>
      <c r="M103" s="79"/>
      <c r="N103" s="79"/>
      <c r="O103" s="79"/>
      <c r="P103" s="79"/>
      <c r="Q103" s="79"/>
      <c r="R103" s="79"/>
      <c r="S103" s="79"/>
      <c r="T103" s="79"/>
      <c r="U103" s="79"/>
      <c r="V103" s="79"/>
      <c r="W103" s="79"/>
      <c r="X103" s="79"/>
      <c r="Y103" s="79"/>
      <c r="Z103" s="79"/>
    </row>
    <row r="104" spans="1:26" ht="16.5" customHeight="1" x14ac:dyDescent="0.3">
      <c r="A104" s="79"/>
      <c r="B104" s="79"/>
      <c r="C104" s="80"/>
      <c r="D104" s="80"/>
      <c r="E104" s="112"/>
      <c r="F104" s="112"/>
      <c r="G104" s="79"/>
      <c r="H104" s="79"/>
      <c r="I104" s="79"/>
      <c r="J104" s="79"/>
      <c r="K104" s="79"/>
      <c r="L104" s="79"/>
      <c r="M104" s="79"/>
      <c r="N104" s="79"/>
      <c r="O104" s="79"/>
      <c r="P104" s="79"/>
      <c r="Q104" s="79"/>
      <c r="R104" s="79"/>
      <c r="S104" s="79"/>
      <c r="T104" s="79"/>
      <c r="U104" s="79"/>
      <c r="V104" s="79"/>
      <c r="W104" s="79"/>
      <c r="X104" s="79"/>
      <c r="Y104" s="79"/>
      <c r="Z104" s="79"/>
    </row>
    <row r="105" spans="1:26" ht="16.5" customHeight="1" x14ac:dyDescent="0.3">
      <c r="A105" s="79"/>
      <c r="B105" s="79"/>
      <c r="C105" s="80"/>
      <c r="D105" s="80"/>
      <c r="E105" s="112"/>
      <c r="F105" s="112"/>
      <c r="G105" s="79"/>
      <c r="H105" s="79"/>
      <c r="I105" s="79"/>
      <c r="J105" s="79"/>
      <c r="K105" s="79"/>
      <c r="L105" s="79"/>
      <c r="M105" s="79"/>
      <c r="N105" s="79"/>
      <c r="O105" s="79"/>
      <c r="P105" s="79"/>
      <c r="Q105" s="79"/>
      <c r="R105" s="79"/>
      <c r="S105" s="79"/>
      <c r="T105" s="79"/>
      <c r="U105" s="79"/>
      <c r="V105" s="79"/>
      <c r="W105" s="79"/>
      <c r="X105" s="79"/>
      <c r="Y105" s="79"/>
      <c r="Z105" s="79"/>
    </row>
    <row r="106" spans="1:26" ht="16.5" customHeight="1" x14ac:dyDescent="0.3">
      <c r="A106" s="79"/>
      <c r="B106" s="79"/>
      <c r="C106" s="80"/>
      <c r="D106" s="80"/>
      <c r="E106" s="112"/>
      <c r="F106" s="112"/>
      <c r="G106" s="79"/>
      <c r="H106" s="79"/>
      <c r="I106" s="79"/>
      <c r="J106" s="79"/>
      <c r="K106" s="79"/>
      <c r="L106" s="79"/>
      <c r="M106" s="79"/>
      <c r="N106" s="79"/>
      <c r="O106" s="79"/>
      <c r="P106" s="79"/>
      <c r="Q106" s="79"/>
      <c r="R106" s="79"/>
      <c r="S106" s="79"/>
      <c r="T106" s="79"/>
      <c r="U106" s="79"/>
      <c r="V106" s="79"/>
      <c r="W106" s="79"/>
      <c r="X106" s="79"/>
      <c r="Y106" s="79"/>
      <c r="Z106" s="79"/>
    </row>
    <row r="107" spans="1:26" ht="16.5" customHeight="1" x14ac:dyDescent="0.3">
      <c r="A107" s="79"/>
      <c r="B107" s="79"/>
      <c r="C107" s="80"/>
      <c r="D107" s="80"/>
      <c r="E107" s="112"/>
      <c r="F107" s="112"/>
      <c r="G107" s="79"/>
      <c r="H107" s="79"/>
      <c r="I107" s="79"/>
      <c r="J107" s="79"/>
      <c r="K107" s="79"/>
      <c r="L107" s="79"/>
      <c r="M107" s="79"/>
      <c r="N107" s="79"/>
      <c r="O107" s="79"/>
      <c r="P107" s="79"/>
      <c r="Q107" s="79"/>
      <c r="R107" s="79"/>
      <c r="S107" s="79"/>
      <c r="T107" s="79"/>
      <c r="U107" s="79"/>
      <c r="V107" s="79"/>
      <c r="W107" s="79"/>
      <c r="X107" s="79"/>
      <c r="Y107" s="79"/>
      <c r="Z107" s="79"/>
    </row>
    <row r="108" spans="1:26" ht="16.5" customHeight="1" x14ac:dyDescent="0.3">
      <c r="A108" s="79"/>
      <c r="B108" s="79"/>
      <c r="C108" s="80"/>
      <c r="D108" s="80"/>
      <c r="E108" s="112"/>
      <c r="F108" s="112"/>
      <c r="G108" s="79"/>
      <c r="H108" s="79"/>
      <c r="I108" s="79"/>
      <c r="J108" s="79"/>
      <c r="K108" s="79"/>
      <c r="L108" s="79"/>
      <c r="M108" s="79"/>
      <c r="N108" s="79"/>
      <c r="O108" s="79"/>
      <c r="P108" s="79"/>
      <c r="Q108" s="79"/>
      <c r="R108" s="79"/>
      <c r="S108" s="79"/>
      <c r="T108" s="79"/>
      <c r="U108" s="79"/>
      <c r="V108" s="79"/>
      <c r="W108" s="79"/>
      <c r="X108" s="79"/>
      <c r="Y108" s="79"/>
      <c r="Z108" s="79"/>
    </row>
    <row r="109" spans="1:26" ht="16.5" customHeight="1" x14ac:dyDescent="0.3">
      <c r="A109" s="79"/>
      <c r="B109" s="79"/>
      <c r="C109" s="80"/>
      <c r="D109" s="80"/>
      <c r="E109" s="112"/>
      <c r="F109" s="112"/>
      <c r="G109" s="79"/>
      <c r="H109" s="79"/>
      <c r="I109" s="79"/>
      <c r="J109" s="79"/>
      <c r="K109" s="79"/>
      <c r="L109" s="79"/>
      <c r="M109" s="79"/>
      <c r="N109" s="79"/>
      <c r="O109" s="79"/>
      <c r="P109" s="79"/>
      <c r="Q109" s="79"/>
      <c r="R109" s="79"/>
      <c r="S109" s="79"/>
      <c r="T109" s="79"/>
      <c r="U109" s="79"/>
      <c r="V109" s="79"/>
      <c r="W109" s="79"/>
      <c r="X109" s="79"/>
      <c r="Y109" s="79"/>
      <c r="Z109" s="79"/>
    </row>
    <row r="110" spans="1:26" ht="16.5" customHeight="1" x14ac:dyDescent="0.3">
      <c r="A110" s="79"/>
      <c r="B110" s="79"/>
      <c r="C110" s="80"/>
      <c r="D110" s="80"/>
      <c r="E110" s="112"/>
      <c r="F110" s="112"/>
      <c r="G110" s="79"/>
      <c r="H110" s="79"/>
      <c r="I110" s="79"/>
      <c r="J110" s="79"/>
      <c r="K110" s="79"/>
      <c r="L110" s="79"/>
      <c r="M110" s="79"/>
      <c r="N110" s="79"/>
      <c r="O110" s="79"/>
      <c r="P110" s="79"/>
      <c r="Q110" s="79"/>
      <c r="R110" s="79"/>
      <c r="S110" s="79"/>
      <c r="T110" s="79"/>
      <c r="U110" s="79"/>
      <c r="V110" s="79"/>
      <c r="W110" s="79"/>
      <c r="X110" s="79"/>
      <c r="Y110" s="79"/>
      <c r="Z110" s="79"/>
    </row>
    <row r="111" spans="1:26" ht="16.5" customHeight="1" x14ac:dyDescent="0.3">
      <c r="A111" s="79"/>
      <c r="B111" s="79"/>
      <c r="C111" s="80"/>
      <c r="D111" s="80"/>
      <c r="E111" s="112"/>
      <c r="F111" s="112"/>
      <c r="G111" s="79"/>
      <c r="H111" s="79"/>
      <c r="I111" s="79"/>
      <c r="J111" s="79"/>
      <c r="K111" s="79"/>
      <c r="L111" s="79"/>
      <c r="M111" s="79"/>
      <c r="N111" s="79"/>
      <c r="O111" s="79"/>
      <c r="P111" s="79"/>
      <c r="Q111" s="79"/>
      <c r="R111" s="79"/>
      <c r="S111" s="79"/>
      <c r="T111" s="79"/>
      <c r="U111" s="79"/>
      <c r="V111" s="79"/>
      <c r="W111" s="79"/>
      <c r="X111" s="79"/>
      <c r="Y111" s="79"/>
      <c r="Z111" s="79"/>
    </row>
    <row r="112" spans="1:26" ht="16.5" customHeight="1" x14ac:dyDescent="0.3">
      <c r="A112" s="79"/>
      <c r="B112" s="79"/>
      <c r="C112" s="80"/>
      <c r="D112" s="80"/>
      <c r="E112" s="112"/>
      <c r="F112" s="112"/>
      <c r="G112" s="79"/>
      <c r="H112" s="79"/>
      <c r="I112" s="79"/>
      <c r="J112" s="79"/>
      <c r="K112" s="79"/>
      <c r="L112" s="79"/>
      <c r="M112" s="79"/>
      <c r="N112" s="79"/>
      <c r="O112" s="79"/>
      <c r="P112" s="79"/>
      <c r="Q112" s="79"/>
      <c r="R112" s="79"/>
      <c r="S112" s="79"/>
      <c r="T112" s="79"/>
      <c r="U112" s="79"/>
      <c r="V112" s="79"/>
      <c r="W112" s="79"/>
      <c r="X112" s="79"/>
      <c r="Y112" s="79"/>
      <c r="Z112" s="79"/>
    </row>
    <row r="113" spans="1:26" ht="16.5" customHeight="1" x14ac:dyDescent="0.3">
      <c r="A113" s="79"/>
      <c r="B113" s="79"/>
      <c r="C113" s="80"/>
      <c r="D113" s="80"/>
      <c r="E113" s="112"/>
      <c r="F113" s="112"/>
      <c r="G113" s="79"/>
      <c r="H113" s="79"/>
      <c r="I113" s="79"/>
      <c r="J113" s="79"/>
      <c r="K113" s="79"/>
      <c r="L113" s="79"/>
      <c r="M113" s="79"/>
      <c r="N113" s="79"/>
      <c r="O113" s="79"/>
      <c r="P113" s="79"/>
      <c r="Q113" s="79"/>
      <c r="R113" s="79"/>
      <c r="S113" s="79"/>
      <c r="T113" s="79"/>
      <c r="U113" s="79"/>
      <c r="V113" s="79"/>
      <c r="W113" s="79"/>
      <c r="X113" s="79"/>
      <c r="Y113" s="79"/>
      <c r="Z113" s="79"/>
    </row>
    <row r="114" spans="1:26" ht="16.5" customHeight="1" x14ac:dyDescent="0.3">
      <c r="A114" s="79"/>
      <c r="B114" s="79"/>
      <c r="C114" s="80"/>
      <c r="D114" s="80"/>
      <c r="E114" s="112"/>
      <c r="F114" s="112"/>
      <c r="G114" s="79"/>
      <c r="H114" s="79"/>
      <c r="I114" s="79"/>
      <c r="J114" s="79"/>
      <c r="K114" s="79"/>
      <c r="L114" s="79"/>
      <c r="M114" s="79"/>
      <c r="N114" s="79"/>
      <c r="O114" s="79"/>
      <c r="P114" s="79"/>
      <c r="Q114" s="79"/>
      <c r="R114" s="79"/>
      <c r="S114" s="79"/>
      <c r="T114" s="79"/>
      <c r="U114" s="79"/>
      <c r="V114" s="79"/>
      <c r="W114" s="79"/>
      <c r="X114" s="79"/>
      <c r="Y114" s="79"/>
      <c r="Z114" s="79"/>
    </row>
    <row r="115" spans="1:26" ht="16.5" customHeight="1" x14ac:dyDescent="0.3">
      <c r="A115" s="79"/>
      <c r="B115" s="79"/>
      <c r="C115" s="80"/>
      <c r="D115" s="80"/>
      <c r="E115" s="112"/>
      <c r="F115" s="112"/>
      <c r="G115" s="79"/>
      <c r="H115" s="79"/>
      <c r="I115" s="79"/>
      <c r="J115" s="79"/>
      <c r="K115" s="79"/>
      <c r="L115" s="79"/>
      <c r="M115" s="79"/>
      <c r="N115" s="79"/>
      <c r="O115" s="79"/>
      <c r="P115" s="79"/>
      <c r="Q115" s="79"/>
      <c r="R115" s="79"/>
      <c r="S115" s="79"/>
      <c r="T115" s="79"/>
      <c r="U115" s="79"/>
      <c r="V115" s="79"/>
      <c r="W115" s="79"/>
      <c r="X115" s="79"/>
      <c r="Y115" s="79"/>
      <c r="Z115" s="79"/>
    </row>
    <row r="116" spans="1:26" ht="16.5" customHeight="1" x14ac:dyDescent="0.3">
      <c r="A116" s="79"/>
      <c r="B116" s="79"/>
      <c r="C116" s="80"/>
      <c r="D116" s="80"/>
      <c r="E116" s="112"/>
      <c r="F116" s="112"/>
      <c r="G116" s="79"/>
      <c r="H116" s="79"/>
      <c r="I116" s="79"/>
      <c r="J116" s="79"/>
      <c r="K116" s="79"/>
      <c r="L116" s="79"/>
      <c r="M116" s="79"/>
      <c r="N116" s="79"/>
      <c r="O116" s="79"/>
      <c r="P116" s="79"/>
      <c r="Q116" s="79"/>
      <c r="R116" s="79"/>
      <c r="S116" s="79"/>
      <c r="T116" s="79"/>
      <c r="U116" s="79"/>
      <c r="V116" s="79"/>
      <c r="W116" s="79"/>
      <c r="X116" s="79"/>
      <c r="Y116" s="79"/>
      <c r="Z116" s="79"/>
    </row>
    <row r="117" spans="1:26" ht="16.5" customHeight="1" x14ac:dyDescent="0.3">
      <c r="A117" s="79"/>
      <c r="B117" s="79"/>
      <c r="C117" s="80"/>
      <c r="D117" s="80"/>
      <c r="E117" s="112"/>
      <c r="F117" s="112"/>
      <c r="G117" s="79"/>
      <c r="H117" s="79"/>
      <c r="I117" s="79"/>
      <c r="J117" s="79"/>
      <c r="K117" s="79"/>
      <c r="L117" s="79"/>
      <c r="M117" s="79"/>
      <c r="N117" s="79"/>
      <c r="O117" s="79"/>
      <c r="P117" s="79"/>
      <c r="Q117" s="79"/>
      <c r="R117" s="79"/>
      <c r="S117" s="79"/>
      <c r="T117" s="79"/>
      <c r="U117" s="79"/>
      <c r="V117" s="79"/>
      <c r="W117" s="79"/>
      <c r="X117" s="79"/>
      <c r="Y117" s="79"/>
      <c r="Z117" s="79"/>
    </row>
    <row r="118" spans="1:26" ht="16.5" customHeight="1" x14ac:dyDescent="0.3">
      <c r="A118" s="79"/>
      <c r="B118" s="79"/>
      <c r="C118" s="80"/>
      <c r="D118" s="80"/>
      <c r="E118" s="112"/>
      <c r="F118" s="112"/>
      <c r="G118" s="79"/>
      <c r="H118" s="79"/>
      <c r="I118" s="79"/>
      <c r="J118" s="79"/>
      <c r="K118" s="79"/>
      <c r="L118" s="79"/>
      <c r="M118" s="79"/>
      <c r="N118" s="79"/>
      <c r="O118" s="79"/>
      <c r="P118" s="79"/>
      <c r="Q118" s="79"/>
      <c r="R118" s="79"/>
      <c r="S118" s="79"/>
      <c r="T118" s="79"/>
      <c r="U118" s="79"/>
      <c r="V118" s="79"/>
      <c r="W118" s="79"/>
      <c r="X118" s="79"/>
      <c r="Y118" s="79"/>
      <c r="Z118" s="79"/>
    </row>
    <row r="119" spans="1:26" ht="16.5" customHeight="1" x14ac:dyDescent="0.3">
      <c r="A119" s="79"/>
      <c r="B119" s="79"/>
      <c r="C119" s="80"/>
      <c r="D119" s="80"/>
      <c r="E119" s="112"/>
      <c r="F119" s="112"/>
      <c r="G119" s="79"/>
      <c r="H119" s="79"/>
      <c r="I119" s="79"/>
      <c r="J119" s="79"/>
      <c r="K119" s="79"/>
      <c r="L119" s="79"/>
      <c r="M119" s="79"/>
      <c r="N119" s="79"/>
      <c r="O119" s="79"/>
      <c r="P119" s="79"/>
      <c r="Q119" s="79"/>
      <c r="R119" s="79"/>
      <c r="S119" s="79"/>
      <c r="T119" s="79"/>
      <c r="U119" s="79"/>
      <c r="V119" s="79"/>
      <c r="W119" s="79"/>
      <c r="X119" s="79"/>
      <c r="Y119" s="79"/>
      <c r="Z119" s="79"/>
    </row>
    <row r="120" spans="1:26" ht="16.5" customHeight="1" x14ac:dyDescent="0.3">
      <c r="A120" s="79"/>
      <c r="B120" s="79"/>
      <c r="C120" s="80"/>
      <c r="D120" s="80"/>
      <c r="E120" s="112"/>
      <c r="F120" s="112"/>
      <c r="G120" s="79"/>
      <c r="H120" s="79"/>
      <c r="I120" s="79"/>
      <c r="J120" s="79"/>
      <c r="K120" s="79"/>
      <c r="L120" s="79"/>
      <c r="M120" s="79"/>
      <c r="N120" s="79"/>
      <c r="O120" s="79"/>
      <c r="P120" s="79"/>
      <c r="Q120" s="79"/>
      <c r="R120" s="79"/>
      <c r="S120" s="79"/>
      <c r="T120" s="79"/>
      <c r="U120" s="79"/>
      <c r="V120" s="79"/>
      <c r="W120" s="79"/>
      <c r="X120" s="79"/>
      <c r="Y120" s="79"/>
      <c r="Z120" s="79"/>
    </row>
    <row r="121" spans="1:26" ht="16.5" customHeight="1" x14ac:dyDescent="0.3">
      <c r="A121" s="79"/>
      <c r="B121" s="79"/>
      <c r="C121" s="80"/>
      <c r="D121" s="80"/>
      <c r="E121" s="112"/>
      <c r="F121" s="112"/>
      <c r="G121" s="79"/>
      <c r="H121" s="79"/>
      <c r="I121" s="79"/>
      <c r="J121" s="79"/>
      <c r="K121" s="79"/>
      <c r="L121" s="79"/>
      <c r="M121" s="79"/>
      <c r="N121" s="79"/>
      <c r="O121" s="79"/>
      <c r="P121" s="79"/>
      <c r="Q121" s="79"/>
      <c r="R121" s="79"/>
      <c r="S121" s="79"/>
      <c r="T121" s="79"/>
      <c r="U121" s="79"/>
      <c r="V121" s="79"/>
      <c r="W121" s="79"/>
      <c r="X121" s="79"/>
      <c r="Y121" s="79"/>
      <c r="Z121" s="79"/>
    </row>
    <row r="122" spans="1:26" ht="16.5" customHeight="1" x14ac:dyDescent="0.3">
      <c r="A122" s="79"/>
      <c r="B122" s="79"/>
      <c r="C122" s="80"/>
      <c r="D122" s="80"/>
      <c r="E122" s="112"/>
      <c r="F122" s="112"/>
      <c r="G122" s="79"/>
      <c r="H122" s="79"/>
      <c r="I122" s="79"/>
      <c r="J122" s="79"/>
      <c r="K122" s="79"/>
      <c r="L122" s="79"/>
      <c r="M122" s="79"/>
      <c r="N122" s="79"/>
      <c r="O122" s="79"/>
      <c r="P122" s="79"/>
      <c r="Q122" s="79"/>
      <c r="R122" s="79"/>
      <c r="S122" s="79"/>
      <c r="T122" s="79"/>
      <c r="U122" s="79"/>
      <c r="V122" s="79"/>
      <c r="W122" s="79"/>
      <c r="X122" s="79"/>
      <c r="Y122" s="79"/>
      <c r="Z122" s="79"/>
    </row>
    <row r="123" spans="1:26" ht="16.5" customHeight="1" x14ac:dyDescent="0.3">
      <c r="A123" s="79"/>
      <c r="B123" s="79"/>
      <c r="C123" s="80"/>
      <c r="D123" s="80"/>
      <c r="E123" s="112"/>
      <c r="F123" s="112"/>
      <c r="G123" s="79"/>
      <c r="H123" s="79"/>
      <c r="I123" s="79"/>
      <c r="J123" s="79"/>
      <c r="K123" s="79"/>
      <c r="L123" s="79"/>
      <c r="M123" s="79"/>
      <c r="N123" s="79"/>
      <c r="O123" s="79"/>
      <c r="P123" s="79"/>
      <c r="Q123" s="79"/>
      <c r="R123" s="79"/>
      <c r="S123" s="79"/>
      <c r="T123" s="79"/>
      <c r="U123" s="79"/>
      <c r="V123" s="79"/>
      <c r="W123" s="79"/>
      <c r="X123" s="79"/>
      <c r="Y123" s="79"/>
      <c r="Z123" s="79"/>
    </row>
    <row r="124" spans="1:26" ht="16.5" customHeight="1" x14ac:dyDescent="0.3">
      <c r="A124" s="79"/>
      <c r="B124" s="79"/>
      <c r="C124" s="80"/>
      <c r="D124" s="80"/>
      <c r="E124" s="112"/>
      <c r="F124" s="112"/>
      <c r="G124" s="79"/>
      <c r="H124" s="79"/>
      <c r="I124" s="79"/>
      <c r="J124" s="79"/>
      <c r="K124" s="79"/>
      <c r="L124" s="79"/>
      <c r="M124" s="79"/>
      <c r="N124" s="79"/>
      <c r="O124" s="79"/>
      <c r="P124" s="79"/>
      <c r="Q124" s="79"/>
      <c r="R124" s="79"/>
      <c r="S124" s="79"/>
      <c r="T124" s="79"/>
      <c r="U124" s="79"/>
      <c r="V124" s="79"/>
      <c r="W124" s="79"/>
      <c r="X124" s="79"/>
      <c r="Y124" s="79"/>
      <c r="Z124" s="79"/>
    </row>
    <row r="125" spans="1:26" ht="16.5" customHeight="1" x14ac:dyDescent="0.3">
      <c r="A125" s="79"/>
      <c r="B125" s="79"/>
      <c r="C125" s="80"/>
      <c r="D125" s="80"/>
      <c r="E125" s="112"/>
      <c r="F125" s="112"/>
      <c r="G125" s="79"/>
      <c r="H125" s="79"/>
      <c r="I125" s="79"/>
      <c r="J125" s="79"/>
      <c r="K125" s="79"/>
      <c r="L125" s="79"/>
      <c r="M125" s="79"/>
      <c r="N125" s="79"/>
      <c r="O125" s="79"/>
      <c r="P125" s="79"/>
      <c r="Q125" s="79"/>
      <c r="R125" s="79"/>
      <c r="S125" s="79"/>
      <c r="T125" s="79"/>
      <c r="U125" s="79"/>
      <c r="V125" s="79"/>
      <c r="W125" s="79"/>
      <c r="X125" s="79"/>
      <c r="Y125" s="79"/>
      <c r="Z125" s="79"/>
    </row>
    <row r="126" spans="1:26" ht="16.5" customHeight="1" x14ac:dyDescent="0.3">
      <c r="A126" s="79"/>
      <c r="B126" s="79"/>
      <c r="C126" s="80"/>
      <c r="D126" s="80"/>
      <c r="E126" s="112"/>
      <c r="F126" s="112"/>
      <c r="G126" s="79"/>
      <c r="H126" s="79"/>
      <c r="I126" s="79"/>
      <c r="J126" s="79"/>
      <c r="K126" s="79"/>
      <c r="L126" s="79"/>
      <c r="M126" s="79"/>
      <c r="N126" s="79"/>
      <c r="O126" s="79"/>
      <c r="P126" s="79"/>
      <c r="Q126" s="79"/>
      <c r="R126" s="79"/>
      <c r="S126" s="79"/>
      <c r="T126" s="79"/>
      <c r="U126" s="79"/>
      <c r="V126" s="79"/>
      <c r="W126" s="79"/>
      <c r="X126" s="79"/>
      <c r="Y126" s="79"/>
      <c r="Z126" s="79"/>
    </row>
    <row r="127" spans="1:26" ht="16.5" customHeight="1" x14ac:dyDescent="0.3">
      <c r="A127" s="79"/>
      <c r="B127" s="79"/>
      <c r="C127" s="80"/>
      <c r="D127" s="80"/>
      <c r="E127" s="112"/>
      <c r="F127" s="112"/>
      <c r="G127" s="79"/>
      <c r="H127" s="79"/>
      <c r="I127" s="79"/>
      <c r="J127" s="79"/>
      <c r="K127" s="79"/>
      <c r="L127" s="79"/>
      <c r="M127" s="79"/>
      <c r="N127" s="79"/>
      <c r="O127" s="79"/>
      <c r="P127" s="79"/>
      <c r="Q127" s="79"/>
      <c r="R127" s="79"/>
      <c r="S127" s="79"/>
      <c r="T127" s="79"/>
      <c r="U127" s="79"/>
      <c r="V127" s="79"/>
      <c r="W127" s="79"/>
      <c r="X127" s="79"/>
      <c r="Y127" s="79"/>
      <c r="Z127" s="79"/>
    </row>
    <row r="128" spans="1:26" ht="16.5" customHeight="1" x14ac:dyDescent="0.3">
      <c r="A128" s="79"/>
      <c r="B128" s="79"/>
      <c r="C128" s="80"/>
      <c r="D128" s="80"/>
      <c r="E128" s="112"/>
      <c r="F128" s="112"/>
      <c r="G128" s="79"/>
      <c r="H128" s="79"/>
      <c r="I128" s="79"/>
      <c r="J128" s="79"/>
      <c r="K128" s="79"/>
      <c r="L128" s="79"/>
      <c r="M128" s="79"/>
      <c r="N128" s="79"/>
      <c r="O128" s="79"/>
      <c r="P128" s="79"/>
      <c r="Q128" s="79"/>
      <c r="R128" s="79"/>
      <c r="S128" s="79"/>
      <c r="T128" s="79"/>
      <c r="U128" s="79"/>
      <c r="V128" s="79"/>
      <c r="W128" s="79"/>
      <c r="X128" s="79"/>
      <c r="Y128" s="79"/>
      <c r="Z128" s="79"/>
    </row>
    <row r="129" spans="1:26" ht="16.5" customHeight="1" x14ac:dyDescent="0.3">
      <c r="A129" s="79"/>
      <c r="B129" s="79"/>
      <c r="C129" s="80"/>
      <c r="D129" s="80"/>
      <c r="E129" s="112"/>
      <c r="F129" s="112"/>
      <c r="G129" s="79"/>
      <c r="H129" s="79"/>
      <c r="I129" s="79"/>
      <c r="J129" s="79"/>
      <c r="K129" s="79"/>
      <c r="L129" s="79"/>
      <c r="M129" s="79"/>
      <c r="N129" s="79"/>
      <c r="O129" s="79"/>
      <c r="P129" s="79"/>
      <c r="Q129" s="79"/>
      <c r="R129" s="79"/>
      <c r="S129" s="79"/>
      <c r="T129" s="79"/>
      <c r="U129" s="79"/>
      <c r="V129" s="79"/>
      <c r="W129" s="79"/>
      <c r="X129" s="79"/>
      <c r="Y129" s="79"/>
      <c r="Z129" s="79"/>
    </row>
    <row r="130" spans="1:26" ht="16.5" customHeight="1" x14ac:dyDescent="0.3">
      <c r="A130" s="79"/>
      <c r="B130" s="79"/>
      <c r="C130" s="80"/>
      <c r="D130" s="80"/>
      <c r="E130" s="112"/>
      <c r="F130" s="112"/>
      <c r="G130" s="79"/>
      <c r="H130" s="79"/>
      <c r="I130" s="79"/>
      <c r="J130" s="79"/>
      <c r="K130" s="79"/>
      <c r="L130" s="79"/>
      <c r="M130" s="79"/>
      <c r="N130" s="79"/>
      <c r="O130" s="79"/>
      <c r="P130" s="79"/>
      <c r="Q130" s="79"/>
      <c r="R130" s="79"/>
      <c r="S130" s="79"/>
      <c r="T130" s="79"/>
      <c r="U130" s="79"/>
      <c r="V130" s="79"/>
      <c r="W130" s="79"/>
      <c r="X130" s="79"/>
      <c r="Y130" s="79"/>
      <c r="Z130" s="79"/>
    </row>
    <row r="131" spans="1:26" ht="16.5" customHeight="1" x14ac:dyDescent="0.3">
      <c r="A131" s="79"/>
      <c r="B131" s="79"/>
      <c r="C131" s="80"/>
      <c r="D131" s="80"/>
      <c r="E131" s="112"/>
      <c r="F131" s="112"/>
      <c r="G131" s="79"/>
      <c r="H131" s="79"/>
      <c r="I131" s="79"/>
      <c r="J131" s="79"/>
      <c r="K131" s="79"/>
      <c r="L131" s="79"/>
      <c r="M131" s="79"/>
      <c r="N131" s="79"/>
      <c r="O131" s="79"/>
      <c r="P131" s="79"/>
      <c r="Q131" s="79"/>
      <c r="R131" s="79"/>
      <c r="S131" s="79"/>
      <c r="T131" s="79"/>
      <c r="U131" s="79"/>
      <c r="V131" s="79"/>
      <c r="W131" s="79"/>
      <c r="X131" s="79"/>
      <c r="Y131" s="79"/>
      <c r="Z131" s="79"/>
    </row>
    <row r="132" spans="1:26" ht="16.5" customHeight="1" x14ac:dyDescent="0.3">
      <c r="A132" s="79"/>
      <c r="B132" s="79"/>
      <c r="C132" s="80"/>
      <c r="D132" s="80"/>
      <c r="E132" s="112"/>
      <c r="F132" s="112"/>
      <c r="G132" s="79"/>
      <c r="H132" s="79"/>
      <c r="I132" s="79"/>
      <c r="J132" s="79"/>
      <c r="K132" s="79"/>
      <c r="L132" s="79"/>
      <c r="M132" s="79"/>
      <c r="N132" s="79"/>
      <c r="O132" s="79"/>
      <c r="P132" s="79"/>
      <c r="Q132" s="79"/>
      <c r="R132" s="79"/>
      <c r="S132" s="79"/>
      <c r="T132" s="79"/>
      <c r="U132" s="79"/>
      <c r="V132" s="79"/>
      <c r="W132" s="79"/>
      <c r="X132" s="79"/>
      <c r="Y132" s="79"/>
      <c r="Z132" s="79"/>
    </row>
    <row r="133" spans="1:26" ht="16.5" customHeight="1" x14ac:dyDescent="0.3">
      <c r="A133" s="79"/>
      <c r="B133" s="79"/>
      <c r="C133" s="80"/>
      <c r="D133" s="80"/>
      <c r="E133" s="112"/>
      <c r="F133" s="112"/>
      <c r="G133" s="79"/>
      <c r="H133" s="79"/>
      <c r="I133" s="79"/>
      <c r="J133" s="79"/>
      <c r="K133" s="79"/>
      <c r="L133" s="79"/>
      <c r="M133" s="79"/>
      <c r="N133" s="79"/>
      <c r="O133" s="79"/>
      <c r="P133" s="79"/>
      <c r="Q133" s="79"/>
      <c r="R133" s="79"/>
      <c r="S133" s="79"/>
      <c r="T133" s="79"/>
      <c r="U133" s="79"/>
      <c r="V133" s="79"/>
      <c r="W133" s="79"/>
      <c r="X133" s="79"/>
      <c r="Y133" s="79"/>
      <c r="Z133" s="79"/>
    </row>
    <row r="134" spans="1:26" ht="16.5" customHeight="1" x14ac:dyDescent="0.3">
      <c r="A134" s="79"/>
      <c r="B134" s="79"/>
      <c r="C134" s="80"/>
      <c r="D134" s="80"/>
      <c r="E134" s="112"/>
      <c r="F134" s="112"/>
      <c r="G134" s="79"/>
      <c r="H134" s="79"/>
      <c r="I134" s="79"/>
      <c r="J134" s="79"/>
      <c r="K134" s="79"/>
      <c r="L134" s="79"/>
      <c r="M134" s="79"/>
      <c r="N134" s="79"/>
      <c r="O134" s="79"/>
      <c r="P134" s="79"/>
      <c r="Q134" s="79"/>
      <c r="R134" s="79"/>
      <c r="S134" s="79"/>
      <c r="T134" s="79"/>
      <c r="U134" s="79"/>
      <c r="V134" s="79"/>
      <c r="W134" s="79"/>
      <c r="X134" s="79"/>
      <c r="Y134" s="79"/>
      <c r="Z134" s="79"/>
    </row>
    <row r="135" spans="1:26" ht="16.5" customHeight="1" x14ac:dyDescent="0.3">
      <c r="A135" s="79"/>
      <c r="B135" s="79"/>
      <c r="C135" s="80"/>
      <c r="D135" s="80"/>
      <c r="E135" s="112"/>
      <c r="F135" s="112"/>
      <c r="G135" s="79"/>
      <c r="H135" s="79"/>
      <c r="I135" s="79"/>
      <c r="J135" s="79"/>
      <c r="K135" s="79"/>
      <c r="L135" s="79"/>
      <c r="M135" s="79"/>
      <c r="N135" s="79"/>
      <c r="O135" s="79"/>
      <c r="P135" s="79"/>
      <c r="Q135" s="79"/>
      <c r="R135" s="79"/>
      <c r="S135" s="79"/>
      <c r="T135" s="79"/>
      <c r="U135" s="79"/>
      <c r="V135" s="79"/>
      <c r="W135" s="79"/>
      <c r="X135" s="79"/>
      <c r="Y135" s="79"/>
      <c r="Z135" s="79"/>
    </row>
    <row r="136" spans="1:26" ht="16.5" customHeight="1" x14ac:dyDescent="0.3">
      <c r="A136" s="79"/>
      <c r="B136" s="79"/>
      <c r="C136" s="80"/>
      <c r="D136" s="80"/>
      <c r="E136" s="112"/>
      <c r="F136" s="112"/>
      <c r="G136" s="79"/>
      <c r="H136" s="79"/>
      <c r="I136" s="79"/>
      <c r="J136" s="79"/>
      <c r="K136" s="79"/>
      <c r="L136" s="79"/>
      <c r="M136" s="79"/>
      <c r="N136" s="79"/>
      <c r="O136" s="79"/>
      <c r="P136" s="79"/>
      <c r="Q136" s="79"/>
      <c r="R136" s="79"/>
      <c r="S136" s="79"/>
      <c r="T136" s="79"/>
      <c r="U136" s="79"/>
      <c r="V136" s="79"/>
      <c r="W136" s="79"/>
      <c r="X136" s="79"/>
      <c r="Y136" s="79"/>
      <c r="Z136" s="79"/>
    </row>
    <row r="137" spans="1:26" ht="16.5" customHeight="1" x14ac:dyDescent="0.3">
      <c r="A137" s="79"/>
      <c r="B137" s="79"/>
      <c r="C137" s="80"/>
      <c r="D137" s="80"/>
      <c r="E137" s="112"/>
      <c r="F137" s="112"/>
      <c r="G137" s="79"/>
      <c r="H137" s="79"/>
      <c r="I137" s="79"/>
      <c r="J137" s="79"/>
      <c r="K137" s="79"/>
      <c r="L137" s="79"/>
      <c r="M137" s="79"/>
      <c r="N137" s="79"/>
      <c r="O137" s="79"/>
      <c r="P137" s="79"/>
      <c r="Q137" s="79"/>
      <c r="R137" s="79"/>
      <c r="S137" s="79"/>
      <c r="T137" s="79"/>
      <c r="U137" s="79"/>
      <c r="V137" s="79"/>
      <c r="W137" s="79"/>
      <c r="X137" s="79"/>
      <c r="Y137" s="79"/>
      <c r="Z137" s="79"/>
    </row>
    <row r="138" spans="1:26" ht="16.5" customHeight="1" x14ac:dyDescent="0.3">
      <c r="A138" s="79"/>
      <c r="B138" s="79"/>
      <c r="C138" s="80"/>
      <c r="D138" s="80"/>
      <c r="E138" s="112"/>
      <c r="F138" s="112"/>
      <c r="G138" s="79"/>
      <c r="H138" s="79"/>
      <c r="I138" s="79"/>
      <c r="J138" s="79"/>
      <c r="K138" s="79"/>
      <c r="L138" s="79"/>
      <c r="M138" s="79"/>
      <c r="N138" s="79"/>
      <c r="O138" s="79"/>
      <c r="P138" s="79"/>
      <c r="Q138" s="79"/>
      <c r="R138" s="79"/>
      <c r="S138" s="79"/>
      <c r="T138" s="79"/>
      <c r="U138" s="79"/>
      <c r="V138" s="79"/>
      <c r="W138" s="79"/>
      <c r="X138" s="79"/>
      <c r="Y138" s="79"/>
      <c r="Z138" s="79"/>
    </row>
    <row r="139" spans="1:26" ht="16.5" customHeight="1" x14ac:dyDescent="0.3">
      <c r="A139" s="79"/>
      <c r="B139" s="79"/>
      <c r="C139" s="80"/>
      <c r="D139" s="80"/>
      <c r="E139" s="112"/>
      <c r="F139" s="112"/>
      <c r="G139" s="79"/>
      <c r="H139" s="79"/>
      <c r="I139" s="79"/>
      <c r="J139" s="79"/>
      <c r="K139" s="79"/>
      <c r="L139" s="79"/>
      <c r="M139" s="79"/>
      <c r="N139" s="79"/>
      <c r="O139" s="79"/>
      <c r="P139" s="79"/>
      <c r="Q139" s="79"/>
      <c r="R139" s="79"/>
      <c r="S139" s="79"/>
      <c r="T139" s="79"/>
      <c r="U139" s="79"/>
      <c r="V139" s="79"/>
      <c r="W139" s="79"/>
      <c r="X139" s="79"/>
      <c r="Y139" s="79"/>
      <c r="Z139" s="79"/>
    </row>
    <row r="140" spans="1:26" ht="16.5" customHeight="1" x14ac:dyDescent="0.3">
      <c r="A140" s="79"/>
      <c r="B140" s="79"/>
      <c r="C140" s="80"/>
      <c r="D140" s="80"/>
      <c r="E140" s="112"/>
      <c r="F140" s="112"/>
      <c r="G140" s="79"/>
      <c r="H140" s="79"/>
      <c r="I140" s="79"/>
      <c r="J140" s="79"/>
      <c r="K140" s="79"/>
      <c r="L140" s="79"/>
      <c r="M140" s="79"/>
      <c r="N140" s="79"/>
      <c r="O140" s="79"/>
      <c r="P140" s="79"/>
      <c r="Q140" s="79"/>
      <c r="R140" s="79"/>
      <c r="S140" s="79"/>
      <c r="T140" s="79"/>
      <c r="U140" s="79"/>
      <c r="V140" s="79"/>
      <c r="W140" s="79"/>
      <c r="X140" s="79"/>
      <c r="Y140" s="79"/>
      <c r="Z140" s="79"/>
    </row>
    <row r="141" spans="1:26" ht="16.5" customHeight="1" x14ac:dyDescent="0.3">
      <c r="A141" s="79"/>
      <c r="B141" s="79"/>
      <c r="C141" s="80"/>
      <c r="D141" s="80"/>
      <c r="E141" s="112"/>
      <c r="F141" s="112"/>
      <c r="G141" s="79"/>
      <c r="H141" s="79"/>
      <c r="I141" s="79"/>
      <c r="J141" s="79"/>
      <c r="K141" s="79"/>
      <c r="L141" s="79"/>
      <c r="M141" s="79"/>
      <c r="N141" s="79"/>
      <c r="O141" s="79"/>
      <c r="P141" s="79"/>
      <c r="Q141" s="79"/>
      <c r="R141" s="79"/>
      <c r="S141" s="79"/>
      <c r="T141" s="79"/>
      <c r="U141" s="79"/>
      <c r="V141" s="79"/>
      <c r="W141" s="79"/>
      <c r="X141" s="79"/>
      <c r="Y141" s="79"/>
      <c r="Z141" s="79"/>
    </row>
    <row r="142" spans="1:26" ht="16.5" customHeight="1" x14ac:dyDescent="0.3">
      <c r="A142" s="79"/>
      <c r="B142" s="79"/>
      <c r="C142" s="80"/>
      <c r="D142" s="80"/>
      <c r="E142" s="112"/>
      <c r="F142" s="112"/>
      <c r="G142" s="79"/>
      <c r="H142" s="79"/>
      <c r="I142" s="79"/>
      <c r="J142" s="79"/>
      <c r="K142" s="79"/>
      <c r="L142" s="79"/>
      <c r="M142" s="79"/>
      <c r="N142" s="79"/>
      <c r="O142" s="79"/>
      <c r="P142" s="79"/>
      <c r="Q142" s="79"/>
      <c r="R142" s="79"/>
      <c r="S142" s="79"/>
      <c r="T142" s="79"/>
      <c r="U142" s="79"/>
      <c r="V142" s="79"/>
      <c r="W142" s="79"/>
      <c r="X142" s="79"/>
      <c r="Y142" s="79"/>
      <c r="Z142" s="79"/>
    </row>
    <row r="143" spans="1:26" ht="16.5" customHeight="1" x14ac:dyDescent="0.3">
      <c r="A143" s="79"/>
      <c r="B143" s="79"/>
      <c r="C143" s="80"/>
      <c r="D143" s="80"/>
      <c r="E143" s="112"/>
      <c r="F143" s="112"/>
      <c r="G143" s="79"/>
      <c r="H143" s="79"/>
      <c r="I143" s="79"/>
      <c r="J143" s="79"/>
      <c r="K143" s="79"/>
      <c r="L143" s="79"/>
      <c r="M143" s="79"/>
      <c r="N143" s="79"/>
      <c r="O143" s="79"/>
      <c r="P143" s="79"/>
      <c r="Q143" s="79"/>
      <c r="R143" s="79"/>
      <c r="S143" s="79"/>
      <c r="T143" s="79"/>
      <c r="U143" s="79"/>
      <c r="V143" s="79"/>
      <c r="W143" s="79"/>
      <c r="X143" s="79"/>
      <c r="Y143" s="79"/>
      <c r="Z143" s="79"/>
    </row>
    <row r="144" spans="1:26" ht="16.5" customHeight="1" x14ac:dyDescent="0.3">
      <c r="A144" s="79"/>
      <c r="B144" s="79"/>
      <c r="C144" s="80"/>
      <c r="D144" s="80"/>
      <c r="E144" s="112"/>
      <c r="F144" s="112"/>
      <c r="G144" s="79"/>
      <c r="H144" s="79"/>
      <c r="I144" s="79"/>
      <c r="J144" s="79"/>
      <c r="K144" s="79"/>
      <c r="L144" s="79"/>
      <c r="M144" s="79"/>
      <c r="N144" s="79"/>
      <c r="O144" s="79"/>
      <c r="P144" s="79"/>
      <c r="Q144" s="79"/>
      <c r="R144" s="79"/>
      <c r="S144" s="79"/>
      <c r="T144" s="79"/>
      <c r="U144" s="79"/>
      <c r="V144" s="79"/>
      <c r="W144" s="79"/>
      <c r="X144" s="79"/>
      <c r="Y144" s="79"/>
      <c r="Z144" s="79"/>
    </row>
    <row r="145" spans="1:26" ht="16.5" customHeight="1" x14ac:dyDescent="0.3">
      <c r="A145" s="79"/>
      <c r="B145" s="79"/>
      <c r="C145" s="80"/>
      <c r="D145" s="80"/>
      <c r="E145" s="112"/>
      <c r="F145" s="112"/>
      <c r="G145" s="79"/>
      <c r="H145" s="79"/>
      <c r="I145" s="79"/>
      <c r="J145" s="79"/>
      <c r="K145" s="79"/>
      <c r="L145" s="79"/>
      <c r="M145" s="79"/>
      <c r="N145" s="79"/>
      <c r="O145" s="79"/>
      <c r="P145" s="79"/>
      <c r="Q145" s="79"/>
      <c r="R145" s="79"/>
      <c r="S145" s="79"/>
      <c r="T145" s="79"/>
      <c r="U145" s="79"/>
      <c r="V145" s="79"/>
      <c r="W145" s="79"/>
      <c r="X145" s="79"/>
      <c r="Y145" s="79"/>
      <c r="Z145" s="79"/>
    </row>
    <row r="146" spans="1:26" ht="16.5" customHeight="1" x14ac:dyDescent="0.3">
      <c r="A146" s="79"/>
      <c r="B146" s="79"/>
      <c r="C146" s="80"/>
      <c r="D146" s="80"/>
      <c r="E146" s="112"/>
      <c r="F146" s="112"/>
      <c r="G146" s="79"/>
      <c r="H146" s="79"/>
      <c r="I146" s="79"/>
      <c r="J146" s="79"/>
      <c r="K146" s="79"/>
      <c r="L146" s="79"/>
      <c r="M146" s="79"/>
      <c r="N146" s="79"/>
      <c r="O146" s="79"/>
      <c r="P146" s="79"/>
      <c r="Q146" s="79"/>
      <c r="R146" s="79"/>
      <c r="S146" s="79"/>
      <c r="T146" s="79"/>
      <c r="U146" s="79"/>
      <c r="V146" s="79"/>
      <c r="W146" s="79"/>
      <c r="X146" s="79"/>
      <c r="Y146" s="79"/>
      <c r="Z146" s="79"/>
    </row>
    <row r="147" spans="1:26" ht="16.5" customHeight="1" x14ac:dyDescent="0.3">
      <c r="A147" s="79"/>
      <c r="B147" s="79"/>
      <c r="C147" s="80"/>
      <c r="D147" s="80"/>
      <c r="E147" s="112"/>
      <c r="F147" s="112"/>
      <c r="G147" s="79"/>
      <c r="H147" s="79"/>
      <c r="I147" s="79"/>
      <c r="J147" s="79"/>
      <c r="K147" s="79"/>
      <c r="L147" s="79"/>
      <c r="M147" s="79"/>
      <c r="N147" s="79"/>
      <c r="O147" s="79"/>
      <c r="P147" s="79"/>
      <c r="Q147" s="79"/>
      <c r="R147" s="79"/>
      <c r="S147" s="79"/>
      <c r="T147" s="79"/>
      <c r="U147" s="79"/>
      <c r="V147" s="79"/>
      <c r="W147" s="79"/>
      <c r="X147" s="79"/>
      <c r="Y147" s="79"/>
      <c r="Z147" s="79"/>
    </row>
    <row r="148" spans="1:26" ht="16.5" customHeight="1" x14ac:dyDescent="0.3">
      <c r="A148" s="79"/>
      <c r="B148" s="79"/>
      <c r="C148" s="80"/>
      <c r="D148" s="80"/>
      <c r="E148" s="112"/>
      <c r="F148" s="112"/>
      <c r="G148" s="79"/>
      <c r="H148" s="79"/>
      <c r="I148" s="79"/>
      <c r="J148" s="79"/>
      <c r="K148" s="79"/>
      <c r="L148" s="79"/>
      <c r="M148" s="79"/>
      <c r="N148" s="79"/>
      <c r="O148" s="79"/>
      <c r="P148" s="79"/>
      <c r="Q148" s="79"/>
      <c r="R148" s="79"/>
      <c r="S148" s="79"/>
      <c r="T148" s="79"/>
      <c r="U148" s="79"/>
      <c r="V148" s="79"/>
      <c r="W148" s="79"/>
      <c r="X148" s="79"/>
      <c r="Y148" s="79"/>
      <c r="Z148" s="79"/>
    </row>
    <row r="149" spans="1:26" ht="16.5" customHeight="1" x14ac:dyDescent="0.3">
      <c r="A149" s="79"/>
      <c r="B149" s="79"/>
      <c r="C149" s="80"/>
      <c r="D149" s="80"/>
      <c r="E149" s="112"/>
      <c r="F149" s="112"/>
      <c r="G149" s="79"/>
      <c r="H149" s="79"/>
      <c r="I149" s="79"/>
      <c r="J149" s="79"/>
      <c r="K149" s="79"/>
      <c r="L149" s="79"/>
      <c r="M149" s="79"/>
      <c r="N149" s="79"/>
      <c r="O149" s="79"/>
      <c r="P149" s="79"/>
      <c r="Q149" s="79"/>
      <c r="R149" s="79"/>
      <c r="S149" s="79"/>
      <c r="T149" s="79"/>
      <c r="U149" s="79"/>
      <c r="V149" s="79"/>
      <c r="W149" s="79"/>
      <c r="X149" s="79"/>
      <c r="Y149" s="79"/>
      <c r="Z149" s="79"/>
    </row>
    <row r="150" spans="1:26" ht="16.5" customHeight="1" x14ac:dyDescent="0.3">
      <c r="A150" s="79"/>
      <c r="B150" s="79"/>
      <c r="C150" s="80"/>
      <c r="D150" s="80"/>
      <c r="E150" s="112"/>
      <c r="F150" s="112"/>
      <c r="G150" s="79"/>
      <c r="H150" s="79"/>
      <c r="I150" s="79"/>
      <c r="J150" s="79"/>
      <c r="K150" s="79"/>
      <c r="L150" s="79"/>
      <c r="M150" s="79"/>
      <c r="N150" s="79"/>
      <c r="O150" s="79"/>
      <c r="P150" s="79"/>
      <c r="Q150" s="79"/>
      <c r="R150" s="79"/>
      <c r="S150" s="79"/>
      <c r="T150" s="79"/>
      <c r="U150" s="79"/>
      <c r="V150" s="79"/>
      <c r="W150" s="79"/>
      <c r="X150" s="79"/>
      <c r="Y150" s="79"/>
      <c r="Z150" s="79"/>
    </row>
    <row r="151" spans="1:26" ht="16.5" customHeight="1" x14ac:dyDescent="0.3">
      <c r="A151" s="79"/>
      <c r="B151" s="79"/>
      <c r="C151" s="80"/>
      <c r="D151" s="80"/>
      <c r="E151" s="112"/>
      <c r="F151" s="112"/>
      <c r="G151" s="79"/>
      <c r="H151" s="79"/>
      <c r="I151" s="79"/>
      <c r="J151" s="79"/>
      <c r="K151" s="79"/>
      <c r="L151" s="79"/>
      <c r="M151" s="79"/>
      <c r="N151" s="79"/>
      <c r="O151" s="79"/>
      <c r="P151" s="79"/>
      <c r="Q151" s="79"/>
      <c r="R151" s="79"/>
      <c r="S151" s="79"/>
      <c r="T151" s="79"/>
      <c r="U151" s="79"/>
      <c r="V151" s="79"/>
      <c r="W151" s="79"/>
      <c r="X151" s="79"/>
      <c r="Y151" s="79"/>
      <c r="Z151" s="79"/>
    </row>
    <row r="152" spans="1:26" ht="16.5" customHeight="1" x14ac:dyDescent="0.3">
      <c r="A152" s="79"/>
      <c r="B152" s="79"/>
      <c r="C152" s="80"/>
      <c r="D152" s="80"/>
      <c r="E152" s="112"/>
      <c r="F152" s="112"/>
      <c r="G152" s="79"/>
      <c r="H152" s="79"/>
      <c r="I152" s="79"/>
      <c r="J152" s="79"/>
      <c r="K152" s="79"/>
      <c r="L152" s="79"/>
      <c r="M152" s="79"/>
      <c r="N152" s="79"/>
      <c r="O152" s="79"/>
      <c r="P152" s="79"/>
      <c r="Q152" s="79"/>
      <c r="R152" s="79"/>
      <c r="S152" s="79"/>
      <c r="T152" s="79"/>
      <c r="U152" s="79"/>
      <c r="V152" s="79"/>
      <c r="W152" s="79"/>
      <c r="X152" s="79"/>
      <c r="Y152" s="79"/>
      <c r="Z152" s="79"/>
    </row>
    <row r="153" spans="1:26" ht="16.5" customHeight="1" x14ac:dyDescent="0.3">
      <c r="A153" s="79"/>
      <c r="B153" s="79"/>
      <c r="C153" s="80"/>
      <c r="D153" s="80"/>
      <c r="E153" s="112"/>
      <c r="F153" s="112"/>
      <c r="G153" s="79"/>
      <c r="H153" s="79"/>
      <c r="I153" s="79"/>
      <c r="J153" s="79"/>
      <c r="K153" s="79"/>
      <c r="L153" s="79"/>
      <c r="M153" s="79"/>
      <c r="N153" s="79"/>
      <c r="O153" s="79"/>
      <c r="P153" s="79"/>
      <c r="Q153" s="79"/>
      <c r="R153" s="79"/>
      <c r="S153" s="79"/>
      <c r="T153" s="79"/>
      <c r="U153" s="79"/>
      <c r="V153" s="79"/>
      <c r="W153" s="79"/>
      <c r="X153" s="79"/>
      <c r="Y153" s="79"/>
      <c r="Z153" s="79"/>
    </row>
    <row r="154" spans="1:26" ht="16.5" customHeight="1" x14ac:dyDescent="0.3">
      <c r="A154" s="79"/>
      <c r="B154" s="79"/>
      <c r="C154" s="80"/>
      <c r="D154" s="80"/>
      <c r="E154" s="112"/>
      <c r="F154" s="112"/>
      <c r="G154" s="79"/>
      <c r="H154" s="79"/>
      <c r="I154" s="79"/>
      <c r="J154" s="79"/>
      <c r="K154" s="79"/>
      <c r="L154" s="79"/>
      <c r="M154" s="79"/>
      <c r="N154" s="79"/>
      <c r="O154" s="79"/>
      <c r="P154" s="79"/>
      <c r="Q154" s="79"/>
      <c r="R154" s="79"/>
      <c r="S154" s="79"/>
      <c r="T154" s="79"/>
      <c r="U154" s="79"/>
      <c r="V154" s="79"/>
      <c r="W154" s="79"/>
      <c r="X154" s="79"/>
      <c r="Y154" s="79"/>
      <c r="Z154" s="79"/>
    </row>
    <row r="155" spans="1:26" ht="16.5" customHeight="1" x14ac:dyDescent="0.3">
      <c r="A155" s="79"/>
      <c r="B155" s="79"/>
      <c r="C155" s="80"/>
      <c r="D155" s="80"/>
      <c r="E155" s="112"/>
      <c r="F155" s="112"/>
      <c r="G155" s="79"/>
      <c r="H155" s="79"/>
      <c r="I155" s="79"/>
      <c r="J155" s="79"/>
      <c r="K155" s="79"/>
      <c r="L155" s="79"/>
      <c r="M155" s="79"/>
      <c r="N155" s="79"/>
      <c r="O155" s="79"/>
      <c r="P155" s="79"/>
      <c r="Q155" s="79"/>
      <c r="R155" s="79"/>
      <c r="S155" s="79"/>
      <c r="T155" s="79"/>
      <c r="U155" s="79"/>
      <c r="V155" s="79"/>
      <c r="W155" s="79"/>
      <c r="X155" s="79"/>
      <c r="Y155" s="79"/>
      <c r="Z155" s="79"/>
    </row>
    <row r="156" spans="1:26" ht="16.5" customHeight="1" x14ac:dyDescent="0.3">
      <c r="A156" s="79"/>
      <c r="B156" s="79"/>
      <c r="C156" s="80"/>
      <c r="D156" s="80"/>
      <c r="E156" s="112"/>
      <c r="F156" s="112"/>
      <c r="G156" s="79"/>
      <c r="H156" s="79"/>
      <c r="I156" s="79"/>
      <c r="J156" s="79"/>
      <c r="K156" s="79"/>
      <c r="L156" s="79"/>
      <c r="M156" s="79"/>
      <c r="N156" s="79"/>
      <c r="O156" s="79"/>
      <c r="P156" s="79"/>
      <c r="Q156" s="79"/>
      <c r="R156" s="79"/>
      <c r="S156" s="79"/>
      <c r="T156" s="79"/>
      <c r="U156" s="79"/>
      <c r="V156" s="79"/>
      <c r="W156" s="79"/>
      <c r="X156" s="79"/>
      <c r="Y156" s="79"/>
      <c r="Z156" s="79"/>
    </row>
    <row r="157" spans="1:26" ht="16.5" customHeight="1" x14ac:dyDescent="0.3">
      <c r="A157" s="79"/>
      <c r="B157" s="79"/>
      <c r="C157" s="80"/>
      <c r="D157" s="80"/>
      <c r="E157" s="112"/>
      <c r="F157" s="112"/>
      <c r="G157" s="79"/>
      <c r="H157" s="79"/>
      <c r="I157" s="79"/>
      <c r="J157" s="79"/>
      <c r="K157" s="79"/>
      <c r="L157" s="79"/>
      <c r="M157" s="79"/>
      <c r="N157" s="79"/>
      <c r="O157" s="79"/>
      <c r="P157" s="79"/>
      <c r="Q157" s="79"/>
      <c r="R157" s="79"/>
      <c r="S157" s="79"/>
      <c r="T157" s="79"/>
      <c r="U157" s="79"/>
      <c r="V157" s="79"/>
      <c r="W157" s="79"/>
      <c r="X157" s="79"/>
      <c r="Y157" s="79"/>
      <c r="Z157" s="79"/>
    </row>
    <row r="158" spans="1:26" ht="16.5" customHeight="1" x14ac:dyDescent="0.3">
      <c r="A158" s="79"/>
      <c r="B158" s="79"/>
      <c r="C158" s="80"/>
      <c r="D158" s="80"/>
      <c r="E158" s="112"/>
      <c r="F158" s="112"/>
      <c r="G158" s="79"/>
      <c r="H158" s="79"/>
      <c r="I158" s="79"/>
      <c r="J158" s="79"/>
      <c r="K158" s="79"/>
      <c r="L158" s="79"/>
      <c r="M158" s="79"/>
      <c r="N158" s="79"/>
      <c r="O158" s="79"/>
      <c r="P158" s="79"/>
      <c r="Q158" s="79"/>
      <c r="R158" s="79"/>
      <c r="S158" s="79"/>
      <c r="T158" s="79"/>
      <c r="U158" s="79"/>
      <c r="V158" s="79"/>
      <c r="W158" s="79"/>
      <c r="X158" s="79"/>
      <c r="Y158" s="79"/>
      <c r="Z158" s="79"/>
    </row>
    <row r="159" spans="1:26" ht="16.5" customHeight="1" x14ac:dyDescent="0.3">
      <c r="A159" s="79"/>
      <c r="B159" s="79"/>
      <c r="C159" s="80"/>
      <c r="D159" s="80"/>
      <c r="E159" s="112"/>
      <c r="F159" s="112"/>
      <c r="G159" s="79"/>
      <c r="H159" s="79"/>
      <c r="I159" s="79"/>
      <c r="J159" s="79"/>
      <c r="K159" s="79"/>
      <c r="L159" s="79"/>
      <c r="M159" s="79"/>
      <c r="N159" s="79"/>
      <c r="O159" s="79"/>
      <c r="P159" s="79"/>
      <c r="Q159" s="79"/>
      <c r="R159" s="79"/>
      <c r="S159" s="79"/>
      <c r="T159" s="79"/>
      <c r="U159" s="79"/>
      <c r="V159" s="79"/>
      <c r="W159" s="79"/>
      <c r="X159" s="79"/>
      <c r="Y159" s="79"/>
      <c r="Z159" s="79"/>
    </row>
    <row r="160" spans="1:26" ht="16.5" customHeight="1" x14ac:dyDescent="0.3">
      <c r="A160" s="79"/>
      <c r="B160" s="79"/>
      <c r="C160" s="80"/>
      <c r="D160" s="80"/>
      <c r="E160" s="112"/>
      <c r="F160" s="112"/>
      <c r="G160" s="79"/>
      <c r="H160" s="79"/>
      <c r="I160" s="79"/>
      <c r="J160" s="79"/>
      <c r="K160" s="79"/>
      <c r="L160" s="79"/>
      <c r="M160" s="79"/>
      <c r="N160" s="79"/>
      <c r="O160" s="79"/>
      <c r="P160" s="79"/>
      <c r="Q160" s="79"/>
      <c r="R160" s="79"/>
      <c r="S160" s="79"/>
      <c r="T160" s="79"/>
      <c r="U160" s="79"/>
      <c r="V160" s="79"/>
      <c r="W160" s="79"/>
      <c r="X160" s="79"/>
      <c r="Y160" s="79"/>
      <c r="Z160" s="79"/>
    </row>
    <row r="161" spans="1:26" ht="16.5" customHeight="1" x14ac:dyDescent="0.3">
      <c r="A161" s="79"/>
      <c r="B161" s="79"/>
      <c r="C161" s="80"/>
      <c r="D161" s="80"/>
      <c r="E161" s="112"/>
      <c r="F161" s="112"/>
      <c r="G161" s="79"/>
      <c r="H161" s="79"/>
      <c r="I161" s="79"/>
      <c r="J161" s="79"/>
      <c r="K161" s="79"/>
      <c r="L161" s="79"/>
      <c r="M161" s="79"/>
      <c r="N161" s="79"/>
      <c r="O161" s="79"/>
      <c r="P161" s="79"/>
      <c r="Q161" s="79"/>
      <c r="R161" s="79"/>
      <c r="S161" s="79"/>
      <c r="T161" s="79"/>
      <c r="U161" s="79"/>
      <c r="V161" s="79"/>
      <c r="W161" s="79"/>
      <c r="X161" s="79"/>
      <c r="Y161" s="79"/>
      <c r="Z161" s="79"/>
    </row>
    <row r="162" spans="1:26" ht="16.5" customHeight="1" x14ac:dyDescent="0.3">
      <c r="A162" s="79"/>
      <c r="B162" s="79"/>
      <c r="C162" s="80"/>
      <c r="D162" s="80"/>
      <c r="E162" s="112"/>
      <c r="F162" s="112"/>
      <c r="G162" s="79"/>
      <c r="H162" s="79"/>
      <c r="I162" s="79"/>
      <c r="J162" s="79"/>
      <c r="K162" s="79"/>
      <c r="L162" s="79"/>
      <c r="M162" s="79"/>
      <c r="N162" s="79"/>
      <c r="O162" s="79"/>
      <c r="P162" s="79"/>
      <c r="Q162" s="79"/>
      <c r="R162" s="79"/>
      <c r="S162" s="79"/>
      <c r="T162" s="79"/>
      <c r="U162" s="79"/>
      <c r="V162" s="79"/>
      <c r="W162" s="79"/>
      <c r="X162" s="79"/>
      <c r="Y162" s="79"/>
      <c r="Z162" s="79"/>
    </row>
    <row r="163" spans="1:26" ht="16.5" customHeight="1" x14ac:dyDescent="0.3">
      <c r="A163" s="79"/>
      <c r="B163" s="79"/>
      <c r="C163" s="80"/>
      <c r="D163" s="80"/>
      <c r="E163" s="112"/>
      <c r="F163" s="112"/>
      <c r="G163" s="79"/>
      <c r="H163" s="79"/>
      <c r="I163" s="79"/>
      <c r="J163" s="79"/>
      <c r="K163" s="79"/>
      <c r="L163" s="79"/>
      <c r="M163" s="79"/>
      <c r="N163" s="79"/>
      <c r="O163" s="79"/>
      <c r="P163" s="79"/>
      <c r="Q163" s="79"/>
      <c r="R163" s="79"/>
      <c r="S163" s="79"/>
      <c r="T163" s="79"/>
      <c r="U163" s="79"/>
      <c r="V163" s="79"/>
      <c r="W163" s="79"/>
      <c r="X163" s="79"/>
      <c r="Y163" s="79"/>
      <c r="Z163" s="79"/>
    </row>
    <row r="164" spans="1:26" ht="16.5" customHeight="1" x14ac:dyDescent="0.3">
      <c r="A164" s="79"/>
      <c r="B164" s="79"/>
      <c r="C164" s="80"/>
      <c r="D164" s="80"/>
      <c r="E164" s="112"/>
      <c r="F164" s="112"/>
      <c r="G164" s="79"/>
      <c r="H164" s="79"/>
      <c r="I164" s="79"/>
      <c r="J164" s="79"/>
      <c r="K164" s="79"/>
      <c r="L164" s="79"/>
      <c r="M164" s="79"/>
      <c r="N164" s="79"/>
      <c r="O164" s="79"/>
      <c r="P164" s="79"/>
      <c r="Q164" s="79"/>
      <c r="R164" s="79"/>
      <c r="S164" s="79"/>
      <c r="T164" s="79"/>
      <c r="U164" s="79"/>
      <c r="V164" s="79"/>
      <c r="W164" s="79"/>
      <c r="X164" s="79"/>
      <c r="Y164" s="79"/>
      <c r="Z164" s="79"/>
    </row>
    <row r="165" spans="1:26" ht="16.5" customHeight="1" x14ac:dyDescent="0.3">
      <c r="A165" s="79"/>
      <c r="B165" s="79"/>
      <c r="C165" s="80"/>
      <c r="D165" s="80"/>
      <c r="E165" s="112"/>
      <c r="F165" s="112"/>
      <c r="G165" s="79"/>
      <c r="H165" s="79"/>
      <c r="I165" s="79"/>
      <c r="J165" s="79"/>
      <c r="K165" s="79"/>
      <c r="L165" s="79"/>
      <c r="M165" s="79"/>
      <c r="N165" s="79"/>
      <c r="O165" s="79"/>
      <c r="P165" s="79"/>
      <c r="Q165" s="79"/>
      <c r="R165" s="79"/>
      <c r="S165" s="79"/>
      <c r="T165" s="79"/>
      <c r="U165" s="79"/>
      <c r="V165" s="79"/>
      <c r="W165" s="79"/>
      <c r="X165" s="79"/>
      <c r="Y165" s="79"/>
      <c r="Z165" s="79"/>
    </row>
    <row r="166" spans="1:26" ht="16.5" customHeight="1" x14ac:dyDescent="0.3">
      <c r="A166" s="79"/>
      <c r="B166" s="79"/>
      <c r="C166" s="80"/>
      <c r="D166" s="80"/>
      <c r="E166" s="112"/>
      <c r="F166" s="112"/>
      <c r="G166" s="79"/>
      <c r="H166" s="79"/>
      <c r="I166" s="79"/>
      <c r="J166" s="79"/>
      <c r="K166" s="79"/>
      <c r="L166" s="79"/>
      <c r="M166" s="79"/>
      <c r="N166" s="79"/>
      <c r="O166" s="79"/>
      <c r="P166" s="79"/>
      <c r="Q166" s="79"/>
      <c r="R166" s="79"/>
      <c r="S166" s="79"/>
      <c r="T166" s="79"/>
      <c r="U166" s="79"/>
      <c r="V166" s="79"/>
      <c r="W166" s="79"/>
      <c r="X166" s="79"/>
      <c r="Y166" s="79"/>
      <c r="Z166" s="79"/>
    </row>
    <row r="167" spans="1:26" ht="16.5" customHeight="1" x14ac:dyDescent="0.3">
      <c r="A167" s="79"/>
      <c r="B167" s="79"/>
      <c r="C167" s="80"/>
      <c r="D167" s="80"/>
      <c r="E167" s="112"/>
      <c r="F167" s="112"/>
      <c r="G167" s="79"/>
      <c r="H167" s="79"/>
      <c r="I167" s="79"/>
      <c r="J167" s="79"/>
      <c r="K167" s="79"/>
      <c r="L167" s="79"/>
      <c r="M167" s="79"/>
      <c r="N167" s="79"/>
      <c r="O167" s="79"/>
      <c r="P167" s="79"/>
      <c r="Q167" s="79"/>
      <c r="R167" s="79"/>
      <c r="S167" s="79"/>
      <c r="T167" s="79"/>
      <c r="U167" s="79"/>
      <c r="V167" s="79"/>
      <c r="W167" s="79"/>
      <c r="X167" s="79"/>
      <c r="Y167" s="79"/>
      <c r="Z167" s="79"/>
    </row>
    <row r="168" spans="1:26" ht="16.5" customHeight="1" x14ac:dyDescent="0.3">
      <c r="A168" s="79"/>
      <c r="B168" s="79"/>
      <c r="C168" s="80"/>
      <c r="D168" s="80"/>
      <c r="E168" s="112"/>
      <c r="F168" s="112"/>
      <c r="G168" s="79"/>
      <c r="H168" s="79"/>
      <c r="I168" s="79"/>
      <c r="J168" s="79"/>
      <c r="K168" s="79"/>
      <c r="L168" s="79"/>
      <c r="M168" s="79"/>
      <c r="N168" s="79"/>
      <c r="O168" s="79"/>
      <c r="P168" s="79"/>
      <c r="Q168" s="79"/>
      <c r="R168" s="79"/>
      <c r="S168" s="79"/>
      <c r="T168" s="79"/>
      <c r="U168" s="79"/>
      <c r="V168" s="79"/>
      <c r="W168" s="79"/>
      <c r="X168" s="79"/>
      <c r="Y168" s="79"/>
      <c r="Z168" s="79"/>
    </row>
    <row r="169" spans="1:26" ht="16.5" customHeight="1" x14ac:dyDescent="0.3">
      <c r="A169" s="79"/>
      <c r="B169" s="79"/>
      <c r="C169" s="80"/>
      <c r="D169" s="80"/>
      <c r="E169" s="112"/>
      <c r="F169" s="112"/>
      <c r="G169" s="79"/>
      <c r="H169" s="79"/>
      <c r="I169" s="79"/>
      <c r="J169" s="79"/>
      <c r="K169" s="79"/>
      <c r="L169" s="79"/>
      <c r="M169" s="79"/>
      <c r="N169" s="79"/>
      <c r="O169" s="79"/>
      <c r="P169" s="79"/>
      <c r="Q169" s="79"/>
      <c r="R169" s="79"/>
      <c r="S169" s="79"/>
      <c r="T169" s="79"/>
      <c r="U169" s="79"/>
      <c r="V169" s="79"/>
      <c r="W169" s="79"/>
      <c r="X169" s="79"/>
      <c r="Y169" s="79"/>
      <c r="Z169" s="79"/>
    </row>
    <row r="170" spans="1:26" ht="16.5" customHeight="1" x14ac:dyDescent="0.3">
      <c r="A170" s="79"/>
      <c r="B170" s="79"/>
      <c r="C170" s="80"/>
      <c r="D170" s="80"/>
      <c r="E170" s="112"/>
      <c r="F170" s="112"/>
      <c r="G170" s="79"/>
      <c r="H170" s="79"/>
      <c r="I170" s="79"/>
      <c r="J170" s="79"/>
      <c r="K170" s="79"/>
      <c r="L170" s="79"/>
      <c r="M170" s="79"/>
      <c r="N170" s="79"/>
      <c r="O170" s="79"/>
      <c r="P170" s="79"/>
      <c r="Q170" s="79"/>
      <c r="R170" s="79"/>
      <c r="S170" s="79"/>
      <c r="T170" s="79"/>
      <c r="U170" s="79"/>
      <c r="V170" s="79"/>
      <c r="W170" s="79"/>
      <c r="X170" s="79"/>
      <c r="Y170" s="79"/>
      <c r="Z170" s="79"/>
    </row>
    <row r="171" spans="1:26" ht="16.5" customHeight="1" x14ac:dyDescent="0.3">
      <c r="A171" s="79"/>
      <c r="B171" s="79"/>
      <c r="C171" s="80"/>
      <c r="D171" s="80"/>
      <c r="E171" s="112"/>
      <c r="F171" s="112"/>
      <c r="G171" s="79"/>
      <c r="H171" s="79"/>
      <c r="I171" s="79"/>
      <c r="J171" s="79"/>
      <c r="K171" s="79"/>
      <c r="L171" s="79"/>
      <c r="M171" s="79"/>
      <c r="N171" s="79"/>
      <c r="O171" s="79"/>
      <c r="P171" s="79"/>
      <c r="Q171" s="79"/>
      <c r="R171" s="79"/>
      <c r="S171" s="79"/>
      <c r="T171" s="79"/>
      <c r="U171" s="79"/>
      <c r="V171" s="79"/>
      <c r="W171" s="79"/>
      <c r="X171" s="79"/>
      <c r="Y171" s="79"/>
      <c r="Z171" s="79"/>
    </row>
    <row r="172" spans="1:26" ht="16.5" customHeight="1" x14ac:dyDescent="0.3">
      <c r="A172" s="79"/>
      <c r="B172" s="79"/>
      <c r="C172" s="80"/>
      <c r="D172" s="80"/>
      <c r="E172" s="112"/>
      <c r="F172" s="112"/>
      <c r="G172" s="79"/>
      <c r="H172" s="79"/>
      <c r="I172" s="79"/>
      <c r="J172" s="79"/>
      <c r="K172" s="79"/>
      <c r="L172" s="79"/>
      <c r="M172" s="79"/>
      <c r="N172" s="79"/>
      <c r="O172" s="79"/>
      <c r="P172" s="79"/>
      <c r="Q172" s="79"/>
      <c r="R172" s="79"/>
      <c r="S172" s="79"/>
      <c r="T172" s="79"/>
      <c r="U172" s="79"/>
      <c r="V172" s="79"/>
      <c r="W172" s="79"/>
      <c r="X172" s="79"/>
      <c r="Y172" s="79"/>
      <c r="Z172" s="79"/>
    </row>
    <row r="173" spans="1:26" ht="16.5" customHeight="1" x14ac:dyDescent="0.3">
      <c r="A173" s="79"/>
      <c r="B173" s="79"/>
      <c r="C173" s="80"/>
      <c r="D173" s="80"/>
      <c r="E173" s="112"/>
      <c r="F173" s="112"/>
      <c r="G173" s="79"/>
      <c r="H173" s="79"/>
      <c r="I173" s="79"/>
      <c r="J173" s="79"/>
      <c r="K173" s="79"/>
      <c r="L173" s="79"/>
      <c r="M173" s="79"/>
      <c r="N173" s="79"/>
      <c r="O173" s="79"/>
      <c r="P173" s="79"/>
      <c r="Q173" s="79"/>
      <c r="R173" s="79"/>
      <c r="S173" s="79"/>
      <c r="T173" s="79"/>
      <c r="U173" s="79"/>
      <c r="V173" s="79"/>
      <c r="W173" s="79"/>
      <c r="X173" s="79"/>
      <c r="Y173" s="79"/>
      <c r="Z173" s="79"/>
    </row>
    <row r="174" spans="1:26" ht="16.5" customHeight="1" x14ac:dyDescent="0.3">
      <c r="A174" s="79"/>
      <c r="B174" s="79"/>
      <c r="C174" s="80"/>
      <c r="D174" s="80"/>
      <c r="E174" s="112"/>
      <c r="F174" s="112"/>
      <c r="G174" s="79"/>
      <c r="H174" s="79"/>
      <c r="I174" s="79"/>
      <c r="J174" s="79"/>
      <c r="K174" s="79"/>
      <c r="L174" s="79"/>
      <c r="M174" s="79"/>
      <c r="N174" s="79"/>
      <c r="O174" s="79"/>
      <c r="P174" s="79"/>
      <c r="Q174" s="79"/>
      <c r="R174" s="79"/>
      <c r="S174" s="79"/>
      <c r="T174" s="79"/>
      <c r="U174" s="79"/>
      <c r="V174" s="79"/>
      <c r="W174" s="79"/>
      <c r="X174" s="79"/>
      <c r="Y174" s="79"/>
      <c r="Z174" s="79"/>
    </row>
    <row r="175" spans="1:26" ht="16.5" customHeight="1" x14ac:dyDescent="0.3">
      <c r="A175" s="79"/>
      <c r="B175" s="79"/>
      <c r="C175" s="80"/>
      <c r="D175" s="80"/>
      <c r="E175" s="112"/>
      <c r="F175" s="112"/>
      <c r="G175" s="79"/>
      <c r="H175" s="79"/>
      <c r="I175" s="79"/>
      <c r="J175" s="79"/>
      <c r="K175" s="79"/>
      <c r="L175" s="79"/>
      <c r="M175" s="79"/>
      <c r="N175" s="79"/>
      <c r="O175" s="79"/>
      <c r="P175" s="79"/>
      <c r="Q175" s="79"/>
      <c r="R175" s="79"/>
      <c r="S175" s="79"/>
      <c r="T175" s="79"/>
      <c r="U175" s="79"/>
      <c r="V175" s="79"/>
      <c r="W175" s="79"/>
      <c r="X175" s="79"/>
      <c r="Y175" s="79"/>
      <c r="Z175" s="79"/>
    </row>
    <row r="176" spans="1:26" ht="16.5" customHeight="1" x14ac:dyDescent="0.3">
      <c r="A176" s="79"/>
      <c r="B176" s="79"/>
      <c r="C176" s="80"/>
      <c r="D176" s="80"/>
      <c r="E176" s="112"/>
      <c r="F176" s="112"/>
      <c r="G176" s="79"/>
      <c r="H176" s="79"/>
      <c r="I176" s="79"/>
      <c r="J176" s="79"/>
      <c r="K176" s="79"/>
      <c r="L176" s="79"/>
      <c r="M176" s="79"/>
      <c r="N176" s="79"/>
      <c r="O176" s="79"/>
      <c r="P176" s="79"/>
      <c r="Q176" s="79"/>
      <c r="R176" s="79"/>
      <c r="S176" s="79"/>
      <c r="T176" s="79"/>
      <c r="U176" s="79"/>
      <c r="V176" s="79"/>
      <c r="W176" s="79"/>
      <c r="X176" s="79"/>
      <c r="Y176" s="79"/>
      <c r="Z176" s="79"/>
    </row>
    <row r="177" spans="1:26" ht="16.5" customHeight="1" x14ac:dyDescent="0.3">
      <c r="A177" s="79"/>
      <c r="B177" s="79"/>
      <c r="C177" s="80"/>
      <c r="D177" s="80"/>
      <c r="E177" s="112"/>
      <c r="F177" s="112"/>
      <c r="G177" s="79"/>
      <c r="H177" s="79"/>
      <c r="I177" s="79"/>
      <c r="J177" s="79"/>
      <c r="K177" s="79"/>
      <c r="L177" s="79"/>
      <c r="M177" s="79"/>
      <c r="N177" s="79"/>
      <c r="O177" s="79"/>
      <c r="P177" s="79"/>
      <c r="Q177" s="79"/>
      <c r="R177" s="79"/>
      <c r="S177" s="79"/>
      <c r="T177" s="79"/>
      <c r="U177" s="79"/>
      <c r="V177" s="79"/>
      <c r="W177" s="79"/>
      <c r="X177" s="79"/>
      <c r="Y177" s="79"/>
      <c r="Z177" s="79"/>
    </row>
    <row r="178" spans="1:26" ht="16.5" customHeight="1" x14ac:dyDescent="0.3">
      <c r="A178" s="79"/>
      <c r="B178" s="79"/>
      <c r="C178" s="80"/>
      <c r="D178" s="80"/>
      <c r="E178" s="112"/>
      <c r="F178" s="112"/>
      <c r="G178" s="79"/>
      <c r="H178" s="79"/>
      <c r="I178" s="79"/>
      <c r="J178" s="79"/>
      <c r="K178" s="79"/>
      <c r="L178" s="79"/>
      <c r="M178" s="79"/>
      <c r="N178" s="79"/>
      <c r="O178" s="79"/>
      <c r="P178" s="79"/>
      <c r="Q178" s="79"/>
      <c r="R178" s="79"/>
      <c r="S178" s="79"/>
      <c r="T178" s="79"/>
      <c r="U178" s="79"/>
      <c r="V178" s="79"/>
      <c r="W178" s="79"/>
      <c r="X178" s="79"/>
      <c r="Y178" s="79"/>
      <c r="Z178" s="79"/>
    </row>
    <row r="179" spans="1:26" ht="16.5" customHeight="1" x14ac:dyDescent="0.3">
      <c r="A179" s="79"/>
      <c r="B179" s="79"/>
      <c r="C179" s="80"/>
      <c r="D179" s="80"/>
      <c r="E179" s="112"/>
      <c r="F179" s="112"/>
      <c r="G179" s="79"/>
      <c r="H179" s="79"/>
      <c r="I179" s="79"/>
      <c r="J179" s="79"/>
      <c r="K179" s="79"/>
      <c r="L179" s="79"/>
      <c r="M179" s="79"/>
      <c r="N179" s="79"/>
      <c r="O179" s="79"/>
      <c r="P179" s="79"/>
      <c r="Q179" s="79"/>
      <c r="R179" s="79"/>
      <c r="S179" s="79"/>
      <c r="T179" s="79"/>
      <c r="U179" s="79"/>
      <c r="V179" s="79"/>
      <c r="W179" s="79"/>
      <c r="X179" s="79"/>
      <c r="Y179" s="79"/>
      <c r="Z179" s="79"/>
    </row>
    <row r="180" spans="1:26" ht="16.5" customHeight="1" x14ac:dyDescent="0.3">
      <c r="A180" s="79"/>
      <c r="B180" s="79"/>
      <c r="C180" s="80"/>
      <c r="D180" s="80"/>
      <c r="E180" s="112"/>
      <c r="F180" s="112"/>
      <c r="G180" s="79"/>
      <c r="H180" s="79"/>
      <c r="I180" s="79"/>
      <c r="J180" s="79"/>
      <c r="K180" s="79"/>
      <c r="L180" s="79"/>
      <c r="M180" s="79"/>
      <c r="N180" s="79"/>
      <c r="O180" s="79"/>
      <c r="P180" s="79"/>
      <c r="Q180" s="79"/>
      <c r="R180" s="79"/>
      <c r="S180" s="79"/>
      <c r="T180" s="79"/>
      <c r="U180" s="79"/>
      <c r="V180" s="79"/>
      <c r="W180" s="79"/>
      <c r="X180" s="79"/>
      <c r="Y180" s="79"/>
      <c r="Z180" s="79"/>
    </row>
    <row r="181" spans="1:26" ht="16.5" customHeight="1" x14ac:dyDescent="0.3">
      <c r="A181" s="79"/>
      <c r="B181" s="79"/>
      <c r="C181" s="80"/>
      <c r="D181" s="80"/>
      <c r="E181" s="112"/>
      <c r="F181" s="112"/>
      <c r="G181" s="79"/>
      <c r="H181" s="79"/>
      <c r="I181" s="79"/>
      <c r="J181" s="79"/>
      <c r="K181" s="79"/>
      <c r="L181" s="79"/>
      <c r="M181" s="79"/>
      <c r="N181" s="79"/>
      <c r="O181" s="79"/>
      <c r="P181" s="79"/>
      <c r="Q181" s="79"/>
      <c r="R181" s="79"/>
      <c r="S181" s="79"/>
      <c r="T181" s="79"/>
      <c r="U181" s="79"/>
      <c r="V181" s="79"/>
      <c r="W181" s="79"/>
      <c r="X181" s="79"/>
      <c r="Y181" s="79"/>
      <c r="Z181" s="79"/>
    </row>
    <row r="182" spans="1:26" ht="16.5" customHeight="1" x14ac:dyDescent="0.3">
      <c r="A182" s="79"/>
      <c r="B182" s="79"/>
      <c r="C182" s="80"/>
      <c r="D182" s="80"/>
      <c r="E182" s="112"/>
      <c r="F182" s="112"/>
      <c r="G182" s="79"/>
      <c r="H182" s="79"/>
      <c r="I182" s="79"/>
      <c r="J182" s="79"/>
      <c r="K182" s="79"/>
      <c r="L182" s="79"/>
      <c r="M182" s="79"/>
      <c r="N182" s="79"/>
      <c r="O182" s="79"/>
      <c r="P182" s="79"/>
      <c r="Q182" s="79"/>
      <c r="R182" s="79"/>
      <c r="S182" s="79"/>
      <c r="T182" s="79"/>
      <c r="U182" s="79"/>
      <c r="V182" s="79"/>
      <c r="W182" s="79"/>
      <c r="X182" s="79"/>
      <c r="Y182" s="79"/>
      <c r="Z182" s="79"/>
    </row>
    <row r="183" spans="1:26" ht="16.5" customHeight="1" x14ac:dyDescent="0.3">
      <c r="A183" s="79"/>
      <c r="B183" s="79"/>
      <c r="C183" s="80"/>
      <c r="D183" s="80"/>
      <c r="E183" s="112"/>
      <c r="F183" s="112"/>
      <c r="G183" s="79"/>
      <c r="H183" s="79"/>
      <c r="I183" s="79"/>
      <c r="J183" s="79"/>
      <c r="K183" s="79"/>
      <c r="L183" s="79"/>
      <c r="M183" s="79"/>
      <c r="N183" s="79"/>
      <c r="O183" s="79"/>
      <c r="P183" s="79"/>
      <c r="Q183" s="79"/>
      <c r="R183" s="79"/>
      <c r="S183" s="79"/>
      <c r="T183" s="79"/>
      <c r="U183" s="79"/>
      <c r="V183" s="79"/>
      <c r="W183" s="79"/>
      <c r="X183" s="79"/>
      <c r="Y183" s="79"/>
      <c r="Z183" s="79"/>
    </row>
    <row r="184" spans="1:26" ht="16.5" customHeight="1" x14ac:dyDescent="0.3">
      <c r="A184" s="79"/>
      <c r="B184" s="79"/>
      <c r="C184" s="80"/>
      <c r="D184" s="80"/>
      <c r="E184" s="112"/>
      <c r="F184" s="112"/>
      <c r="G184" s="79"/>
      <c r="H184" s="79"/>
      <c r="I184" s="79"/>
      <c r="J184" s="79"/>
      <c r="K184" s="79"/>
      <c r="L184" s="79"/>
      <c r="M184" s="79"/>
      <c r="N184" s="79"/>
      <c r="O184" s="79"/>
      <c r="P184" s="79"/>
      <c r="Q184" s="79"/>
      <c r="R184" s="79"/>
      <c r="S184" s="79"/>
      <c r="T184" s="79"/>
      <c r="U184" s="79"/>
      <c r="V184" s="79"/>
      <c r="W184" s="79"/>
      <c r="X184" s="79"/>
      <c r="Y184" s="79"/>
      <c r="Z184" s="79"/>
    </row>
    <row r="185" spans="1:26" ht="16.5" customHeight="1" x14ac:dyDescent="0.3">
      <c r="A185" s="79"/>
      <c r="B185" s="79"/>
      <c r="C185" s="80"/>
      <c r="D185" s="80"/>
      <c r="E185" s="112"/>
      <c r="F185" s="112"/>
      <c r="G185" s="79"/>
      <c r="H185" s="79"/>
      <c r="I185" s="79"/>
      <c r="J185" s="79"/>
      <c r="K185" s="79"/>
      <c r="L185" s="79"/>
      <c r="M185" s="79"/>
      <c r="N185" s="79"/>
      <c r="O185" s="79"/>
      <c r="P185" s="79"/>
      <c r="Q185" s="79"/>
      <c r="R185" s="79"/>
      <c r="S185" s="79"/>
      <c r="T185" s="79"/>
      <c r="U185" s="79"/>
      <c r="V185" s="79"/>
      <c r="W185" s="79"/>
      <c r="X185" s="79"/>
      <c r="Y185" s="79"/>
      <c r="Z185" s="79"/>
    </row>
    <row r="186" spans="1:26" ht="16.5" customHeight="1" x14ac:dyDescent="0.3">
      <c r="A186" s="79"/>
      <c r="B186" s="79"/>
      <c r="C186" s="80"/>
      <c r="D186" s="80"/>
      <c r="E186" s="112"/>
      <c r="F186" s="112"/>
      <c r="G186" s="79"/>
      <c r="H186" s="79"/>
      <c r="I186" s="79"/>
      <c r="J186" s="79"/>
      <c r="K186" s="79"/>
      <c r="L186" s="79"/>
      <c r="M186" s="79"/>
      <c r="N186" s="79"/>
      <c r="O186" s="79"/>
      <c r="P186" s="79"/>
      <c r="Q186" s="79"/>
      <c r="R186" s="79"/>
      <c r="S186" s="79"/>
      <c r="T186" s="79"/>
      <c r="U186" s="79"/>
      <c r="V186" s="79"/>
      <c r="W186" s="79"/>
      <c r="X186" s="79"/>
      <c r="Y186" s="79"/>
      <c r="Z186" s="79"/>
    </row>
    <row r="187" spans="1:26" ht="16.5" customHeight="1" x14ac:dyDescent="0.3">
      <c r="A187" s="79"/>
      <c r="B187" s="79"/>
      <c r="C187" s="80"/>
      <c r="D187" s="80"/>
      <c r="E187" s="112"/>
      <c r="F187" s="112"/>
      <c r="G187" s="79"/>
      <c r="H187" s="79"/>
      <c r="I187" s="79"/>
      <c r="J187" s="79"/>
      <c r="K187" s="79"/>
      <c r="L187" s="79"/>
      <c r="M187" s="79"/>
      <c r="N187" s="79"/>
      <c r="O187" s="79"/>
      <c r="P187" s="79"/>
      <c r="Q187" s="79"/>
      <c r="R187" s="79"/>
      <c r="S187" s="79"/>
      <c r="T187" s="79"/>
      <c r="U187" s="79"/>
      <c r="V187" s="79"/>
      <c r="W187" s="79"/>
      <c r="X187" s="79"/>
      <c r="Y187" s="79"/>
      <c r="Z187" s="79"/>
    </row>
    <row r="188" spans="1:26" ht="16.5" customHeight="1" x14ac:dyDescent="0.3">
      <c r="A188" s="79"/>
      <c r="B188" s="79"/>
      <c r="C188" s="80"/>
      <c r="D188" s="80"/>
      <c r="E188" s="112"/>
      <c r="F188" s="112"/>
      <c r="G188" s="79"/>
      <c r="H188" s="79"/>
      <c r="I188" s="79"/>
      <c r="J188" s="79"/>
      <c r="K188" s="79"/>
      <c r="L188" s="79"/>
      <c r="M188" s="79"/>
      <c r="N188" s="79"/>
      <c r="O188" s="79"/>
      <c r="P188" s="79"/>
      <c r="Q188" s="79"/>
      <c r="R188" s="79"/>
      <c r="S188" s="79"/>
      <c r="T188" s="79"/>
      <c r="U188" s="79"/>
      <c r="V188" s="79"/>
      <c r="W188" s="79"/>
      <c r="X188" s="79"/>
      <c r="Y188" s="79"/>
      <c r="Z188" s="79"/>
    </row>
    <row r="189" spans="1:26" ht="16.5" customHeight="1" x14ac:dyDescent="0.3">
      <c r="A189" s="79"/>
      <c r="B189" s="79"/>
      <c r="C189" s="80"/>
      <c r="D189" s="80"/>
      <c r="E189" s="112"/>
      <c r="F189" s="112"/>
      <c r="G189" s="79"/>
      <c r="H189" s="79"/>
      <c r="I189" s="79"/>
      <c r="J189" s="79"/>
      <c r="K189" s="79"/>
      <c r="L189" s="79"/>
      <c r="M189" s="79"/>
      <c r="N189" s="79"/>
      <c r="O189" s="79"/>
      <c r="P189" s="79"/>
      <c r="Q189" s="79"/>
      <c r="R189" s="79"/>
      <c r="S189" s="79"/>
      <c r="T189" s="79"/>
      <c r="U189" s="79"/>
      <c r="V189" s="79"/>
      <c r="W189" s="79"/>
      <c r="X189" s="79"/>
      <c r="Y189" s="79"/>
      <c r="Z189" s="79"/>
    </row>
    <row r="190" spans="1:26" ht="16.5" customHeight="1" x14ac:dyDescent="0.3">
      <c r="A190" s="79"/>
      <c r="B190" s="79"/>
      <c r="C190" s="80"/>
      <c r="D190" s="80"/>
      <c r="E190" s="112"/>
      <c r="F190" s="112"/>
      <c r="G190" s="79"/>
      <c r="H190" s="79"/>
      <c r="I190" s="79"/>
      <c r="J190" s="79"/>
      <c r="K190" s="79"/>
      <c r="L190" s="79"/>
      <c r="M190" s="79"/>
      <c r="N190" s="79"/>
      <c r="O190" s="79"/>
      <c r="P190" s="79"/>
      <c r="Q190" s="79"/>
      <c r="R190" s="79"/>
      <c r="S190" s="79"/>
      <c r="T190" s="79"/>
      <c r="U190" s="79"/>
      <c r="V190" s="79"/>
      <c r="W190" s="79"/>
      <c r="X190" s="79"/>
      <c r="Y190" s="79"/>
      <c r="Z190" s="79"/>
    </row>
    <row r="191" spans="1:26" ht="16.5" customHeight="1" x14ac:dyDescent="0.3">
      <c r="A191" s="79"/>
      <c r="B191" s="79"/>
      <c r="C191" s="80"/>
      <c r="D191" s="80"/>
      <c r="E191" s="112"/>
      <c r="F191" s="112"/>
      <c r="G191" s="79"/>
      <c r="H191" s="79"/>
      <c r="I191" s="79"/>
      <c r="J191" s="79"/>
      <c r="K191" s="79"/>
      <c r="L191" s="79"/>
      <c r="M191" s="79"/>
      <c r="N191" s="79"/>
      <c r="O191" s="79"/>
      <c r="P191" s="79"/>
      <c r="Q191" s="79"/>
      <c r="R191" s="79"/>
      <c r="S191" s="79"/>
      <c r="T191" s="79"/>
      <c r="U191" s="79"/>
      <c r="V191" s="79"/>
      <c r="W191" s="79"/>
      <c r="X191" s="79"/>
      <c r="Y191" s="79"/>
      <c r="Z191" s="79"/>
    </row>
    <row r="192" spans="1:26" ht="16.5" customHeight="1" x14ac:dyDescent="0.3">
      <c r="A192" s="79"/>
      <c r="B192" s="79"/>
      <c r="C192" s="80"/>
      <c r="D192" s="80"/>
      <c r="E192" s="112"/>
      <c r="F192" s="112"/>
      <c r="G192" s="79"/>
      <c r="H192" s="79"/>
      <c r="I192" s="79"/>
      <c r="J192" s="79"/>
      <c r="K192" s="79"/>
      <c r="L192" s="79"/>
      <c r="M192" s="79"/>
      <c r="N192" s="79"/>
      <c r="O192" s="79"/>
      <c r="P192" s="79"/>
      <c r="Q192" s="79"/>
      <c r="R192" s="79"/>
      <c r="S192" s="79"/>
      <c r="T192" s="79"/>
      <c r="U192" s="79"/>
      <c r="V192" s="79"/>
      <c r="W192" s="79"/>
      <c r="X192" s="79"/>
      <c r="Y192" s="79"/>
      <c r="Z192" s="79"/>
    </row>
    <row r="193" spans="1:26" ht="16.5" customHeight="1" x14ac:dyDescent="0.3">
      <c r="A193" s="79"/>
      <c r="B193" s="79"/>
      <c r="C193" s="80"/>
      <c r="D193" s="80"/>
      <c r="E193" s="112"/>
      <c r="F193" s="112"/>
      <c r="G193" s="79"/>
      <c r="H193" s="79"/>
      <c r="I193" s="79"/>
      <c r="J193" s="79"/>
      <c r="K193" s="79"/>
      <c r="L193" s="79"/>
      <c r="M193" s="79"/>
      <c r="N193" s="79"/>
      <c r="O193" s="79"/>
      <c r="P193" s="79"/>
      <c r="Q193" s="79"/>
      <c r="R193" s="79"/>
      <c r="S193" s="79"/>
      <c r="T193" s="79"/>
      <c r="U193" s="79"/>
      <c r="V193" s="79"/>
      <c r="W193" s="79"/>
      <c r="X193" s="79"/>
      <c r="Y193" s="79"/>
      <c r="Z193" s="79"/>
    </row>
    <row r="194" spans="1:26" ht="16.5" customHeight="1" x14ac:dyDescent="0.3">
      <c r="A194" s="79"/>
      <c r="B194" s="79"/>
      <c r="C194" s="80"/>
      <c r="D194" s="80"/>
      <c r="E194" s="112"/>
      <c r="F194" s="112"/>
      <c r="G194" s="79"/>
      <c r="H194" s="79"/>
      <c r="I194" s="79"/>
      <c r="J194" s="79"/>
      <c r="K194" s="79"/>
      <c r="L194" s="79"/>
      <c r="M194" s="79"/>
      <c r="N194" s="79"/>
      <c r="O194" s="79"/>
      <c r="P194" s="79"/>
      <c r="Q194" s="79"/>
      <c r="R194" s="79"/>
      <c r="S194" s="79"/>
      <c r="T194" s="79"/>
      <c r="U194" s="79"/>
      <c r="V194" s="79"/>
      <c r="W194" s="79"/>
      <c r="X194" s="79"/>
      <c r="Y194" s="79"/>
      <c r="Z194" s="79"/>
    </row>
    <row r="195" spans="1:26" ht="16.5" customHeight="1" x14ac:dyDescent="0.3">
      <c r="A195" s="79"/>
      <c r="B195" s="79"/>
      <c r="C195" s="80"/>
      <c r="D195" s="80"/>
      <c r="E195" s="112"/>
      <c r="F195" s="112"/>
      <c r="G195" s="79"/>
      <c r="H195" s="79"/>
      <c r="I195" s="79"/>
      <c r="J195" s="79"/>
      <c r="K195" s="79"/>
      <c r="L195" s="79"/>
      <c r="M195" s="79"/>
      <c r="N195" s="79"/>
      <c r="O195" s="79"/>
      <c r="P195" s="79"/>
      <c r="Q195" s="79"/>
      <c r="R195" s="79"/>
      <c r="S195" s="79"/>
      <c r="T195" s="79"/>
      <c r="U195" s="79"/>
      <c r="V195" s="79"/>
      <c r="W195" s="79"/>
      <c r="X195" s="79"/>
      <c r="Y195" s="79"/>
      <c r="Z195" s="79"/>
    </row>
    <row r="196" spans="1:26" ht="16.5" customHeight="1" x14ac:dyDescent="0.3">
      <c r="A196" s="79"/>
      <c r="B196" s="79"/>
      <c r="C196" s="80"/>
      <c r="D196" s="80"/>
      <c r="E196" s="112"/>
      <c r="F196" s="112"/>
      <c r="G196" s="79"/>
      <c r="H196" s="79"/>
      <c r="I196" s="79"/>
      <c r="J196" s="79"/>
      <c r="K196" s="79"/>
      <c r="L196" s="79"/>
      <c r="M196" s="79"/>
      <c r="N196" s="79"/>
      <c r="O196" s="79"/>
      <c r="P196" s="79"/>
      <c r="Q196" s="79"/>
      <c r="R196" s="79"/>
      <c r="S196" s="79"/>
      <c r="T196" s="79"/>
      <c r="U196" s="79"/>
      <c r="V196" s="79"/>
      <c r="W196" s="79"/>
      <c r="X196" s="79"/>
      <c r="Y196" s="79"/>
      <c r="Z196" s="79"/>
    </row>
    <row r="197" spans="1:26" ht="16.5" customHeight="1" x14ac:dyDescent="0.3">
      <c r="A197" s="79"/>
      <c r="B197" s="79"/>
      <c r="C197" s="80"/>
      <c r="D197" s="80"/>
      <c r="E197" s="112"/>
      <c r="F197" s="112"/>
      <c r="G197" s="79"/>
      <c r="H197" s="79"/>
      <c r="I197" s="79"/>
      <c r="J197" s="79"/>
      <c r="K197" s="79"/>
      <c r="L197" s="79"/>
      <c r="M197" s="79"/>
      <c r="N197" s="79"/>
      <c r="O197" s="79"/>
      <c r="P197" s="79"/>
      <c r="Q197" s="79"/>
      <c r="R197" s="79"/>
      <c r="S197" s="79"/>
      <c r="T197" s="79"/>
      <c r="U197" s="79"/>
      <c r="V197" s="79"/>
      <c r="W197" s="79"/>
      <c r="X197" s="79"/>
      <c r="Y197" s="79"/>
      <c r="Z197" s="79"/>
    </row>
    <row r="198" spans="1:26" ht="16.5" customHeight="1" x14ac:dyDescent="0.3">
      <c r="A198" s="79"/>
      <c r="B198" s="79"/>
      <c r="C198" s="80"/>
      <c r="D198" s="80"/>
      <c r="E198" s="112"/>
      <c r="F198" s="112"/>
      <c r="G198" s="79"/>
      <c r="H198" s="79"/>
      <c r="I198" s="79"/>
      <c r="J198" s="79"/>
      <c r="K198" s="79"/>
      <c r="L198" s="79"/>
      <c r="M198" s="79"/>
      <c r="N198" s="79"/>
      <c r="O198" s="79"/>
      <c r="P198" s="79"/>
      <c r="Q198" s="79"/>
      <c r="R198" s="79"/>
      <c r="S198" s="79"/>
      <c r="T198" s="79"/>
      <c r="U198" s="79"/>
      <c r="V198" s="79"/>
      <c r="W198" s="79"/>
      <c r="X198" s="79"/>
      <c r="Y198" s="79"/>
      <c r="Z198" s="79"/>
    </row>
    <row r="199" spans="1:26" ht="16.5" customHeight="1" x14ac:dyDescent="0.3">
      <c r="A199" s="79"/>
      <c r="B199" s="79"/>
      <c r="C199" s="80"/>
      <c r="D199" s="80"/>
      <c r="E199" s="112"/>
      <c r="F199" s="112"/>
      <c r="G199" s="79"/>
      <c r="H199" s="79"/>
      <c r="I199" s="79"/>
      <c r="J199" s="79"/>
      <c r="K199" s="79"/>
      <c r="L199" s="79"/>
      <c r="M199" s="79"/>
      <c r="N199" s="79"/>
      <c r="O199" s="79"/>
      <c r="P199" s="79"/>
      <c r="Q199" s="79"/>
      <c r="R199" s="79"/>
      <c r="S199" s="79"/>
      <c r="T199" s="79"/>
      <c r="U199" s="79"/>
      <c r="V199" s="79"/>
      <c r="W199" s="79"/>
      <c r="X199" s="79"/>
      <c r="Y199" s="79"/>
      <c r="Z199" s="79"/>
    </row>
    <row r="200" spans="1:26" ht="16.5" customHeight="1" x14ac:dyDescent="0.3">
      <c r="A200" s="79"/>
      <c r="B200" s="79"/>
      <c r="C200" s="80"/>
      <c r="D200" s="80"/>
      <c r="E200" s="112"/>
      <c r="F200" s="112"/>
      <c r="G200" s="79"/>
      <c r="H200" s="79"/>
      <c r="I200" s="79"/>
      <c r="J200" s="79"/>
      <c r="K200" s="79"/>
      <c r="L200" s="79"/>
      <c r="M200" s="79"/>
      <c r="N200" s="79"/>
      <c r="O200" s="79"/>
      <c r="P200" s="79"/>
      <c r="Q200" s="79"/>
      <c r="R200" s="79"/>
      <c r="S200" s="79"/>
      <c r="T200" s="79"/>
      <c r="U200" s="79"/>
      <c r="V200" s="79"/>
      <c r="W200" s="79"/>
      <c r="X200" s="79"/>
      <c r="Y200" s="79"/>
      <c r="Z200" s="79"/>
    </row>
    <row r="201" spans="1:26" ht="16.5" customHeight="1" x14ac:dyDescent="0.3">
      <c r="A201" s="79"/>
      <c r="B201" s="79"/>
      <c r="C201" s="80"/>
      <c r="D201" s="80"/>
      <c r="E201" s="112"/>
      <c r="F201" s="112"/>
      <c r="G201" s="79"/>
      <c r="H201" s="79"/>
      <c r="I201" s="79"/>
      <c r="J201" s="79"/>
      <c r="K201" s="79"/>
      <c r="L201" s="79"/>
      <c r="M201" s="79"/>
      <c r="N201" s="79"/>
      <c r="O201" s="79"/>
      <c r="P201" s="79"/>
      <c r="Q201" s="79"/>
      <c r="R201" s="79"/>
      <c r="S201" s="79"/>
      <c r="T201" s="79"/>
      <c r="U201" s="79"/>
      <c r="V201" s="79"/>
      <c r="W201" s="79"/>
      <c r="X201" s="79"/>
      <c r="Y201" s="79"/>
      <c r="Z201" s="79"/>
    </row>
    <row r="202" spans="1:26" ht="16.5" customHeight="1" x14ac:dyDescent="0.3">
      <c r="A202" s="79"/>
      <c r="B202" s="79"/>
      <c r="C202" s="80"/>
      <c r="D202" s="80"/>
      <c r="E202" s="112"/>
      <c r="F202" s="112"/>
      <c r="G202" s="79"/>
      <c r="H202" s="79"/>
      <c r="I202" s="79"/>
      <c r="J202" s="79"/>
      <c r="K202" s="79"/>
      <c r="L202" s="79"/>
      <c r="M202" s="79"/>
      <c r="N202" s="79"/>
      <c r="O202" s="79"/>
      <c r="P202" s="79"/>
      <c r="Q202" s="79"/>
      <c r="R202" s="79"/>
      <c r="S202" s="79"/>
      <c r="T202" s="79"/>
      <c r="U202" s="79"/>
      <c r="V202" s="79"/>
      <c r="W202" s="79"/>
      <c r="X202" s="79"/>
      <c r="Y202" s="79"/>
      <c r="Z202" s="79"/>
    </row>
    <row r="203" spans="1:26" ht="16.5" customHeight="1" x14ac:dyDescent="0.3">
      <c r="A203" s="79"/>
      <c r="B203" s="79"/>
      <c r="C203" s="80"/>
      <c r="D203" s="80"/>
      <c r="E203" s="112"/>
      <c r="F203" s="112"/>
      <c r="G203" s="79"/>
      <c r="H203" s="79"/>
      <c r="I203" s="79"/>
      <c r="J203" s="79"/>
      <c r="K203" s="79"/>
      <c r="L203" s="79"/>
      <c r="M203" s="79"/>
      <c r="N203" s="79"/>
      <c r="O203" s="79"/>
      <c r="P203" s="79"/>
      <c r="Q203" s="79"/>
      <c r="R203" s="79"/>
      <c r="S203" s="79"/>
      <c r="T203" s="79"/>
      <c r="U203" s="79"/>
      <c r="V203" s="79"/>
      <c r="W203" s="79"/>
      <c r="X203" s="79"/>
      <c r="Y203" s="79"/>
      <c r="Z203" s="79"/>
    </row>
    <row r="204" spans="1:26" ht="16.5" customHeight="1" x14ac:dyDescent="0.3">
      <c r="A204" s="79"/>
      <c r="B204" s="79"/>
      <c r="C204" s="80"/>
      <c r="D204" s="80"/>
      <c r="E204" s="112"/>
      <c r="F204" s="112"/>
      <c r="G204" s="79"/>
      <c r="H204" s="79"/>
      <c r="I204" s="79"/>
      <c r="J204" s="79"/>
      <c r="K204" s="79"/>
      <c r="L204" s="79"/>
      <c r="M204" s="79"/>
      <c r="N204" s="79"/>
      <c r="O204" s="79"/>
      <c r="P204" s="79"/>
      <c r="Q204" s="79"/>
      <c r="R204" s="79"/>
      <c r="S204" s="79"/>
      <c r="T204" s="79"/>
      <c r="U204" s="79"/>
      <c r="V204" s="79"/>
      <c r="W204" s="79"/>
      <c r="X204" s="79"/>
      <c r="Y204" s="79"/>
      <c r="Z204" s="79"/>
    </row>
    <row r="205" spans="1:26" ht="16.5" customHeight="1" x14ac:dyDescent="0.3">
      <c r="A205" s="79"/>
      <c r="B205" s="79"/>
      <c r="C205" s="80"/>
      <c r="D205" s="80"/>
      <c r="E205" s="112"/>
      <c r="F205" s="112"/>
      <c r="G205" s="79"/>
      <c r="H205" s="79"/>
      <c r="I205" s="79"/>
      <c r="J205" s="79"/>
      <c r="K205" s="79"/>
      <c r="L205" s="79"/>
      <c r="M205" s="79"/>
      <c r="N205" s="79"/>
      <c r="O205" s="79"/>
      <c r="P205" s="79"/>
      <c r="Q205" s="79"/>
      <c r="R205" s="79"/>
      <c r="S205" s="79"/>
      <c r="T205" s="79"/>
      <c r="U205" s="79"/>
      <c r="V205" s="79"/>
      <c r="W205" s="79"/>
      <c r="X205" s="79"/>
      <c r="Y205" s="79"/>
      <c r="Z205" s="79"/>
    </row>
    <row r="206" spans="1:26" ht="16.5" customHeight="1" x14ac:dyDescent="0.3">
      <c r="A206" s="79"/>
      <c r="B206" s="79"/>
      <c r="C206" s="80"/>
      <c r="D206" s="80"/>
      <c r="E206" s="112"/>
      <c r="F206" s="112"/>
      <c r="G206" s="79"/>
      <c r="H206" s="79"/>
      <c r="I206" s="79"/>
      <c r="J206" s="79"/>
      <c r="K206" s="79"/>
      <c r="L206" s="79"/>
      <c r="M206" s="79"/>
      <c r="N206" s="79"/>
      <c r="O206" s="79"/>
      <c r="P206" s="79"/>
      <c r="Q206" s="79"/>
      <c r="R206" s="79"/>
      <c r="S206" s="79"/>
      <c r="T206" s="79"/>
      <c r="U206" s="79"/>
      <c r="V206" s="79"/>
      <c r="W206" s="79"/>
      <c r="X206" s="79"/>
      <c r="Y206" s="79"/>
      <c r="Z206" s="79"/>
    </row>
    <row r="207" spans="1:26" ht="16.5" customHeight="1" x14ac:dyDescent="0.3">
      <c r="A207" s="79"/>
      <c r="B207" s="79"/>
      <c r="C207" s="80"/>
      <c r="D207" s="80"/>
      <c r="E207" s="112"/>
      <c r="F207" s="112"/>
      <c r="G207" s="79"/>
      <c r="H207" s="79"/>
      <c r="I207" s="79"/>
      <c r="J207" s="79"/>
      <c r="K207" s="79"/>
      <c r="L207" s="79"/>
      <c r="M207" s="79"/>
      <c r="N207" s="79"/>
      <c r="O207" s="79"/>
      <c r="P207" s="79"/>
      <c r="Q207" s="79"/>
      <c r="R207" s="79"/>
      <c r="S207" s="79"/>
      <c r="T207" s="79"/>
      <c r="U207" s="79"/>
      <c r="V207" s="79"/>
      <c r="W207" s="79"/>
      <c r="X207" s="79"/>
      <c r="Y207" s="79"/>
      <c r="Z207" s="79"/>
    </row>
    <row r="208" spans="1:26" ht="16.5" customHeight="1" x14ac:dyDescent="0.3">
      <c r="A208" s="79"/>
      <c r="B208" s="79"/>
      <c r="C208" s="80"/>
      <c r="D208" s="80"/>
      <c r="E208" s="112"/>
      <c r="F208" s="112"/>
      <c r="G208" s="79"/>
      <c r="H208" s="79"/>
      <c r="I208" s="79"/>
      <c r="J208" s="79"/>
      <c r="K208" s="79"/>
      <c r="L208" s="79"/>
      <c r="M208" s="79"/>
      <c r="N208" s="79"/>
      <c r="O208" s="79"/>
      <c r="P208" s="79"/>
      <c r="Q208" s="79"/>
      <c r="R208" s="79"/>
      <c r="S208" s="79"/>
      <c r="T208" s="79"/>
      <c r="U208" s="79"/>
      <c r="V208" s="79"/>
      <c r="W208" s="79"/>
      <c r="X208" s="79"/>
      <c r="Y208" s="79"/>
      <c r="Z208" s="79"/>
    </row>
    <row r="209" spans="1:26" ht="16.5" customHeight="1" x14ac:dyDescent="0.3">
      <c r="A209" s="79"/>
      <c r="B209" s="79"/>
      <c r="C209" s="80"/>
      <c r="D209" s="80"/>
      <c r="E209" s="112"/>
      <c r="F209" s="112"/>
      <c r="G209" s="79"/>
      <c r="H209" s="79"/>
      <c r="I209" s="79"/>
      <c r="J209" s="79"/>
      <c r="K209" s="79"/>
      <c r="L209" s="79"/>
      <c r="M209" s="79"/>
      <c r="N209" s="79"/>
      <c r="O209" s="79"/>
      <c r="P209" s="79"/>
      <c r="Q209" s="79"/>
      <c r="R209" s="79"/>
      <c r="S209" s="79"/>
      <c r="T209" s="79"/>
      <c r="U209" s="79"/>
      <c r="V209" s="79"/>
      <c r="W209" s="79"/>
      <c r="X209" s="79"/>
      <c r="Y209" s="79"/>
      <c r="Z209" s="79"/>
    </row>
    <row r="210" spans="1:26" ht="16.5" customHeight="1" x14ac:dyDescent="0.3">
      <c r="A210" s="79"/>
      <c r="B210" s="79"/>
      <c r="C210" s="80"/>
      <c r="D210" s="80"/>
      <c r="E210" s="112"/>
      <c r="F210" s="112"/>
      <c r="G210" s="79"/>
      <c r="H210" s="79"/>
      <c r="I210" s="79"/>
      <c r="J210" s="79"/>
      <c r="K210" s="79"/>
      <c r="L210" s="79"/>
      <c r="M210" s="79"/>
      <c r="N210" s="79"/>
      <c r="O210" s="79"/>
      <c r="P210" s="79"/>
      <c r="Q210" s="79"/>
      <c r="R210" s="79"/>
      <c r="S210" s="79"/>
      <c r="T210" s="79"/>
      <c r="U210" s="79"/>
      <c r="V210" s="79"/>
      <c r="W210" s="79"/>
      <c r="X210" s="79"/>
      <c r="Y210" s="79"/>
      <c r="Z210" s="79"/>
    </row>
    <row r="211" spans="1:26" ht="16.5" customHeight="1" x14ac:dyDescent="0.3">
      <c r="A211" s="79"/>
      <c r="B211" s="79"/>
      <c r="C211" s="80"/>
      <c r="D211" s="80"/>
      <c r="E211" s="112"/>
      <c r="F211" s="112"/>
      <c r="G211" s="79"/>
      <c r="H211" s="79"/>
      <c r="I211" s="79"/>
      <c r="J211" s="79"/>
      <c r="K211" s="79"/>
      <c r="L211" s="79"/>
      <c r="M211" s="79"/>
      <c r="N211" s="79"/>
      <c r="O211" s="79"/>
      <c r="P211" s="79"/>
      <c r="Q211" s="79"/>
      <c r="R211" s="79"/>
      <c r="S211" s="79"/>
      <c r="T211" s="79"/>
      <c r="U211" s="79"/>
      <c r="V211" s="79"/>
      <c r="W211" s="79"/>
      <c r="X211" s="79"/>
      <c r="Y211" s="79"/>
      <c r="Z211" s="79"/>
    </row>
    <row r="212" spans="1:26" ht="16.5" customHeight="1" x14ac:dyDescent="0.3">
      <c r="A212" s="79"/>
      <c r="B212" s="79"/>
      <c r="C212" s="80"/>
      <c r="D212" s="80"/>
      <c r="E212" s="112"/>
      <c r="F212" s="112"/>
      <c r="G212" s="79"/>
      <c r="H212" s="79"/>
      <c r="I212" s="79"/>
      <c r="J212" s="79"/>
      <c r="K212" s="79"/>
      <c r="L212" s="79"/>
      <c r="M212" s="79"/>
      <c r="N212" s="79"/>
      <c r="O212" s="79"/>
      <c r="P212" s="79"/>
      <c r="Q212" s="79"/>
      <c r="R212" s="79"/>
      <c r="S212" s="79"/>
      <c r="T212" s="79"/>
      <c r="U212" s="79"/>
      <c r="V212" s="79"/>
      <c r="W212" s="79"/>
      <c r="X212" s="79"/>
      <c r="Y212" s="79"/>
      <c r="Z212" s="79"/>
    </row>
    <row r="213" spans="1:26" ht="16.5" customHeight="1" x14ac:dyDescent="0.3">
      <c r="A213" s="79"/>
      <c r="B213" s="79"/>
      <c r="C213" s="80"/>
      <c r="D213" s="80"/>
      <c r="E213" s="112"/>
      <c r="F213" s="112"/>
      <c r="G213" s="79"/>
      <c r="H213" s="79"/>
      <c r="I213" s="79"/>
      <c r="J213" s="79"/>
      <c r="K213" s="79"/>
      <c r="L213" s="79"/>
      <c r="M213" s="79"/>
      <c r="N213" s="79"/>
      <c r="O213" s="79"/>
      <c r="P213" s="79"/>
      <c r="Q213" s="79"/>
      <c r="R213" s="79"/>
      <c r="S213" s="79"/>
      <c r="T213" s="79"/>
      <c r="U213" s="79"/>
      <c r="V213" s="79"/>
      <c r="W213" s="79"/>
      <c r="X213" s="79"/>
      <c r="Y213" s="79"/>
      <c r="Z213" s="79"/>
    </row>
    <row r="214" spans="1:26" ht="16.5" customHeight="1" x14ac:dyDescent="0.3">
      <c r="A214" s="79"/>
      <c r="B214" s="79"/>
      <c r="C214" s="80"/>
      <c r="D214" s="80"/>
      <c r="E214" s="112"/>
      <c r="F214" s="112"/>
      <c r="G214" s="79"/>
      <c r="H214" s="79"/>
      <c r="I214" s="79"/>
      <c r="J214" s="79"/>
      <c r="K214" s="79"/>
      <c r="L214" s="79"/>
      <c r="M214" s="79"/>
      <c r="N214" s="79"/>
      <c r="O214" s="79"/>
      <c r="P214" s="79"/>
      <c r="Q214" s="79"/>
      <c r="R214" s="79"/>
      <c r="S214" s="79"/>
      <c r="T214" s="79"/>
      <c r="U214" s="79"/>
      <c r="V214" s="79"/>
      <c r="W214" s="79"/>
      <c r="X214" s="79"/>
      <c r="Y214" s="79"/>
      <c r="Z214" s="79"/>
    </row>
    <row r="215" spans="1:26" ht="16.5" customHeight="1" x14ac:dyDescent="0.3">
      <c r="A215" s="79"/>
      <c r="B215" s="79"/>
      <c r="C215" s="80"/>
      <c r="D215" s="80"/>
      <c r="E215" s="112"/>
      <c r="F215" s="112"/>
      <c r="G215" s="79"/>
      <c r="H215" s="79"/>
      <c r="I215" s="79"/>
      <c r="J215" s="79"/>
      <c r="K215" s="79"/>
      <c r="L215" s="79"/>
      <c r="M215" s="79"/>
      <c r="N215" s="79"/>
      <c r="O215" s="79"/>
      <c r="P215" s="79"/>
      <c r="Q215" s="79"/>
      <c r="R215" s="79"/>
      <c r="S215" s="79"/>
      <c r="T215" s="79"/>
      <c r="U215" s="79"/>
      <c r="V215" s="79"/>
      <c r="W215" s="79"/>
      <c r="X215" s="79"/>
      <c r="Y215" s="79"/>
      <c r="Z215" s="79"/>
    </row>
    <row r="216" spans="1:26" ht="16.5" customHeight="1" x14ac:dyDescent="0.3">
      <c r="A216" s="79"/>
      <c r="B216" s="79"/>
      <c r="C216" s="80"/>
      <c r="D216" s="80"/>
      <c r="E216" s="112"/>
      <c r="F216" s="112"/>
      <c r="G216" s="79"/>
      <c r="H216" s="79"/>
      <c r="I216" s="79"/>
      <c r="J216" s="79"/>
      <c r="K216" s="79"/>
      <c r="L216" s="79"/>
      <c r="M216" s="79"/>
      <c r="N216" s="79"/>
      <c r="O216" s="79"/>
      <c r="P216" s="79"/>
      <c r="Q216" s="79"/>
      <c r="R216" s="79"/>
      <c r="S216" s="79"/>
      <c r="T216" s="79"/>
      <c r="U216" s="79"/>
      <c r="V216" s="79"/>
      <c r="W216" s="79"/>
      <c r="X216" s="79"/>
      <c r="Y216" s="79"/>
      <c r="Z216" s="79"/>
    </row>
    <row r="217" spans="1:26" ht="16.5" customHeight="1" x14ac:dyDescent="0.3">
      <c r="A217" s="79"/>
      <c r="B217" s="79"/>
      <c r="C217" s="80"/>
      <c r="D217" s="80"/>
      <c r="E217" s="112"/>
      <c r="F217" s="112"/>
      <c r="G217" s="79"/>
      <c r="H217" s="79"/>
      <c r="I217" s="79"/>
      <c r="J217" s="79"/>
      <c r="K217" s="79"/>
      <c r="L217" s="79"/>
      <c r="M217" s="79"/>
      <c r="N217" s="79"/>
      <c r="O217" s="79"/>
      <c r="P217" s="79"/>
      <c r="Q217" s="79"/>
      <c r="R217" s="79"/>
      <c r="S217" s="79"/>
      <c r="T217" s="79"/>
      <c r="U217" s="79"/>
      <c r="V217" s="79"/>
      <c r="W217" s="79"/>
      <c r="X217" s="79"/>
      <c r="Y217" s="79"/>
      <c r="Z217" s="79"/>
    </row>
    <row r="218" spans="1:26" ht="16.5" customHeight="1" x14ac:dyDescent="0.3">
      <c r="A218" s="79"/>
      <c r="B218" s="79"/>
      <c r="C218" s="80"/>
      <c r="D218" s="80"/>
      <c r="E218" s="112"/>
      <c r="F218" s="112"/>
      <c r="G218" s="79"/>
      <c r="H218" s="79"/>
      <c r="I218" s="79"/>
      <c r="J218" s="79"/>
      <c r="K218" s="79"/>
      <c r="L218" s="79"/>
      <c r="M218" s="79"/>
      <c r="N218" s="79"/>
      <c r="O218" s="79"/>
      <c r="P218" s="79"/>
      <c r="Q218" s="79"/>
      <c r="R218" s="79"/>
      <c r="S218" s="79"/>
      <c r="T218" s="79"/>
      <c r="U218" s="79"/>
      <c r="V218" s="79"/>
      <c r="W218" s="79"/>
      <c r="X218" s="79"/>
      <c r="Y218" s="79"/>
      <c r="Z218" s="79"/>
    </row>
    <row r="219" spans="1:26" ht="16.5" customHeight="1" x14ac:dyDescent="0.3">
      <c r="A219" s="79"/>
      <c r="B219" s="79"/>
      <c r="C219" s="80"/>
      <c r="D219" s="80"/>
      <c r="E219" s="112"/>
      <c r="F219" s="112"/>
      <c r="G219" s="79"/>
      <c r="H219" s="79"/>
      <c r="I219" s="79"/>
      <c r="J219" s="79"/>
      <c r="K219" s="79"/>
      <c r="L219" s="79"/>
      <c r="M219" s="79"/>
      <c r="N219" s="79"/>
      <c r="O219" s="79"/>
      <c r="P219" s="79"/>
      <c r="Q219" s="79"/>
      <c r="R219" s="79"/>
      <c r="S219" s="79"/>
      <c r="T219" s="79"/>
      <c r="U219" s="79"/>
      <c r="V219" s="79"/>
      <c r="W219" s="79"/>
      <c r="X219" s="79"/>
      <c r="Y219" s="79"/>
      <c r="Z219" s="79"/>
    </row>
    <row r="220" spans="1:26" ht="16.5" customHeight="1" x14ac:dyDescent="0.3">
      <c r="A220" s="79"/>
      <c r="B220" s="79"/>
      <c r="C220" s="80"/>
      <c r="D220" s="80"/>
      <c r="E220" s="112"/>
      <c r="F220" s="112"/>
      <c r="G220" s="79"/>
      <c r="H220" s="79"/>
      <c r="I220" s="79"/>
      <c r="J220" s="79"/>
      <c r="K220" s="79"/>
      <c r="L220" s="79"/>
      <c r="M220" s="79"/>
      <c r="N220" s="79"/>
      <c r="O220" s="79"/>
      <c r="P220" s="79"/>
      <c r="Q220" s="79"/>
      <c r="R220" s="79"/>
      <c r="S220" s="79"/>
      <c r="T220" s="79"/>
      <c r="U220" s="79"/>
      <c r="V220" s="79"/>
      <c r="W220" s="79"/>
      <c r="X220" s="79"/>
      <c r="Y220" s="79"/>
      <c r="Z220" s="79"/>
    </row>
    <row r="221" spans="1:26" ht="16.5" customHeight="1" x14ac:dyDescent="0.3">
      <c r="A221" s="79"/>
      <c r="B221" s="79"/>
      <c r="C221" s="80"/>
      <c r="D221" s="80"/>
      <c r="E221" s="112"/>
      <c r="F221" s="112"/>
      <c r="G221" s="79"/>
      <c r="H221" s="79"/>
      <c r="I221" s="79"/>
      <c r="J221" s="79"/>
      <c r="K221" s="79"/>
      <c r="L221" s="79"/>
      <c r="M221" s="79"/>
      <c r="N221" s="79"/>
      <c r="O221" s="79"/>
      <c r="P221" s="79"/>
      <c r="Q221" s="79"/>
      <c r="R221" s="79"/>
      <c r="S221" s="79"/>
      <c r="T221" s="79"/>
      <c r="U221" s="79"/>
      <c r="V221" s="79"/>
      <c r="W221" s="79"/>
      <c r="X221" s="79"/>
      <c r="Y221" s="79"/>
      <c r="Z221" s="79"/>
    </row>
    <row r="222" spans="1:26" ht="16.5" customHeight="1" x14ac:dyDescent="0.3">
      <c r="A222" s="79"/>
      <c r="B222" s="79"/>
      <c r="C222" s="80"/>
      <c r="D222" s="80"/>
      <c r="E222" s="112"/>
      <c r="F222" s="112"/>
      <c r="G222" s="79"/>
      <c r="H222" s="79"/>
      <c r="I222" s="79"/>
      <c r="J222" s="79"/>
      <c r="K222" s="79"/>
      <c r="L222" s="79"/>
      <c r="M222" s="79"/>
      <c r="N222" s="79"/>
      <c r="O222" s="79"/>
      <c r="P222" s="79"/>
      <c r="Q222" s="79"/>
      <c r="R222" s="79"/>
      <c r="S222" s="79"/>
      <c r="T222" s="79"/>
      <c r="U222" s="79"/>
      <c r="V222" s="79"/>
      <c r="W222" s="79"/>
      <c r="X222" s="79"/>
      <c r="Y222" s="79"/>
      <c r="Z222" s="79"/>
    </row>
    <row r="223" spans="1:26" ht="16.5" customHeight="1" x14ac:dyDescent="0.3">
      <c r="A223" s="79"/>
      <c r="B223" s="79"/>
      <c r="C223" s="80"/>
      <c r="D223" s="80"/>
      <c r="E223" s="112"/>
      <c r="F223" s="112"/>
      <c r="G223" s="79"/>
      <c r="H223" s="79"/>
      <c r="I223" s="79"/>
      <c r="J223" s="79"/>
      <c r="K223" s="79"/>
      <c r="L223" s="79"/>
      <c r="M223" s="79"/>
      <c r="N223" s="79"/>
      <c r="O223" s="79"/>
      <c r="P223" s="79"/>
      <c r="Q223" s="79"/>
      <c r="R223" s="79"/>
      <c r="S223" s="79"/>
      <c r="T223" s="79"/>
      <c r="U223" s="79"/>
      <c r="V223" s="79"/>
      <c r="W223" s="79"/>
      <c r="X223" s="79"/>
      <c r="Y223" s="79"/>
      <c r="Z223" s="79"/>
    </row>
    <row r="224" spans="1:26" ht="16.5" customHeight="1" x14ac:dyDescent="0.3">
      <c r="A224" s="79"/>
      <c r="B224" s="79"/>
      <c r="C224" s="80"/>
      <c r="D224" s="80"/>
      <c r="E224" s="112"/>
      <c r="F224" s="112"/>
      <c r="G224" s="79"/>
      <c r="H224" s="79"/>
      <c r="I224" s="79"/>
      <c r="J224" s="79"/>
      <c r="K224" s="79"/>
      <c r="L224" s="79"/>
      <c r="M224" s="79"/>
      <c r="N224" s="79"/>
      <c r="O224" s="79"/>
      <c r="P224" s="79"/>
      <c r="Q224" s="79"/>
      <c r="R224" s="79"/>
      <c r="S224" s="79"/>
      <c r="T224" s="79"/>
      <c r="U224" s="79"/>
      <c r="V224" s="79"/>
      <c r="W224" s="79"/>
      <c r="X224" s="79"/>
      <c r="Y224" s="79"/>
      <c r="Z224" s="79"/>
    </row>
    <row r="225" spans="1:26" ht="16.5" customHeight="1" x14ac:dyDescent="0.3">
      <c r="A225" s="79"/>
      <c r="B225" s="79"/>
      <c r="C225" s="80"/>
      <c r="D225" s="80"/>
      <c r="E225" s="112"/>
      <c r="F225" s="112"/>
      <c r="G225" s="79"/>
      <c r="H225" s="79"/>
      <c r="I225" s="79"/>
      <c r="J225" s="79"/>
      <c r="K225" s="79"/>
      <c r="L225" s="79"/>
      <c r="M225" s="79"/>
      <c r="N225" s="79"/>
      <c r="O225" s="79"/>
      <c r="P225" s="79"/>
      <c r="Q225" s="79"/>
      <c r="R225" s="79"/>
      <c r="S225" s="79"/>
      <c r="T225" s="79"/>
      <c r="U225" s="79"/>
      <c r="V225" s="79"/>
      <c r="W225" s="79"/>
      <c r="X225" s="79"/>
      <c r="Y225" s="79"/>
      <c r="Z225" s="79"/>
    </row>
    <row r="226" spans="1:26" ht="16.5" customHeight="1" x14ac:dyDescent="0.3">
      <c r="A226" s="79"/>
      <c r="B226" s="79"/>
      <c r="C226" s="80"/>
      <c r="D226" s="80"/>
      <c r="E226" s="112"/>
      <c r="F226" s="112"/>
      <c r="G226" s="79"/>
      <c r="H226" s="79"/>
      <c r="I226" s="79"/>
      <c r="J226" s="79"/>
      <c r="K226" s="79"/>
      <c r="L226" s="79"/>
      <c r="M226" s="79"/>
      <c r="N226" s="79"/>
      <c r="O226" s="79"/>
      <c r="P226" s="79"/>
      <c r="Q226" s="79"/>
      <c r="R226" s="79"/>
      <c r="S226" s="79"/>
      <c r="T226" s="79"/>
      <c r="U226" s="79"/>
      <c r="V226" s="79"/>
      <c r="W226" s="79"/>
      <c r="X226" s="79"/>
      <c r="Y226" s="79"/>
      <c r="Z226" s="79"/>
    </row>
    <row r="227" spans="1:26" ht="16.5" customHeight="1" x14ac:dyDescent="0.3">
      <c r="A227" s="79"/>
      <c r="B227" s="79"/>
      <c r="C227" s="80"/>
      <c r="D227" s="80"/>
      <c r="E227" s="112"/>
      <c r="F227" s="112"/>
      <c r="G227" s="79"/>
      <c r="H227" s="79"/>
      <c r="I227" s="79"/>
      <c r="J227" s="79"/>
      <c r="K227" s="79"/>
      <c r="L227" s="79"/>
      <c r="M227" s="79"/>
      <c r="N227" s="79"/>
      <c r="O227" s="79"/>
      <c r="P227" s="79"/>
      <c r="Q227" s="79"/>
      <c r="R227" s="79"/>
      <c r="S227" s="79"/>
      <c r="T227" s="79"/>
      <c r="U227" s="79"/>
      <c r="V227" s="79"/>
      <c r="W227" s="79"/>
      <c r="X227" s="79"/>
      <c r="Y227" s="79"/>
      <c r="Z227" s="79"/>
    </row>
    <row r="228" spans="1:26" ht="16.5" customHeight="1" x14ac:dyDescent="0.3">
      <c r="A228" s="79"/>
      <c r="B228" s="79"/>
      <c r="C228" s="80"/>
      <c r="D228" s="80"/>
      <c r="E228" s="112"/>
      <c r="F228" s="112"/>
      <c r="G228" s="79"/>
      <c r="H228" s="79"/>
      <c r="I228" s="79"/>
      <c r="J228" s="79"/>
      <c r="K228" s="79"/>
      <c r="L228" s="79"/>
      <c r="M228" s="79"/>
      <c r="N228" s="79"/>
      <c r="O228" s="79"/>
      <c r="P228" s="79"/>
      <c r="Q228" s="79"/>
      <c r="R228" s="79"/>
      <c r="S228" s="79"/>
      <c r="T228" s="79"/>
      <c r="U228" s="79"/>
      <c r="V228" s="79"/>
      <c r="W228" s="79"/>
      <c r="X228" s="79"/>
      <c r="Y228" s="79"/>
      <c r="Z228" s="79"/>
    </row>
    <row r="229" spans="1:26" ht="16.5" customHeight="1" x14ac:dyDescent="0.3">
      <c r="A229" s="79"/>
      <c r="B229" s="79"/>
      <c r="C229" s="80"/>
      <c r="D229" s="80"/>
      <c r="E229" s="112"/>
      <c r="F229" s="112"/>
      <c r="G229" s="79"/>
      <c r="H229" s="79"/>
      <c r="I229" s="79"/>
      <c r="J229" s="79"/>
      <c r="K229" s="79"/>
      <c r="L229" s="79"/>
      <c r="M229" s="79"/>
      <c r="N229" s="79"/>
      <c r="O229" s="79"/>
      <c r="P229" s="79"/>
      <c r="Q229" s="79"/>
      <c r="R229" s="79"/>
      <c r="S229" s="79"/>
      <c r="T229" s="79"/>
      <c r="U229" s="79"/>
      <c r="V229" s="79"/>
      <c r="W229" s="79"/>
      <c r="X229" s="79"/>
      <c r="Y229" s="79"/>
      <c r="Z229" s="79"/>
    </row>
    <row r="230" spans="1:26" ht="16.5" customHeight="1" x14ac:dyDescent="0.3">
      <c r="A230" s="79"/>
      <c r="B230" s="79"/>
      <c r="C230" s="80"/>
      <c r="D230" s="80"/>
      <c r="E230" s="112"/>
      <c r="F230" s="112"/>
      <c r="G230" s="79"/>
      <c r="H230" s="79"/>
      <c r="I230" s="79"/>
      <c r="J230" s="79"/>
      <c r="K230" s="79"/>
      <c r="L230" s="79"/>
      <c r="M230" s="79"/>
      <c r="N230" s="79"/>
      <c r="O230" s="79"/>
      <c r="P230" s="79"/>
      <c r="Q230" s="79"/>
      <c r="R230" s="79"/>
      <c r="S230" s="79"/>
      <c r="T230" s="79"/>
      <c r="U230" s="79"/>
      <c r="V230" s="79"/>
      <c r="W230" s="79"/>
      <c r="X230" s="79"/>
      <c r="Y230" s="79"/>
      <c r="Z230" s="79"/>
    </row>
    <row r="231" spans="1:26" ht="16.5" customHeight="1" x14ac:dyDescent="0.3">
      <c r="A231" s="79"/>
      <c r="B231" s="79"/>
      <c r="C231" s="80"/>
      <c r="D231" s="80"/>
      <c r="E231" s="112"/>
      <c r="F231" s="112"/>
      <c r="G231" s="79"/>
      <c r="H231" s="79"/>
      <c r="I231" s="79"/>
      <c r="J231" s="79"/>
      <c r="K231" s="79"/>
      <c r="L231" s="79"/>
      <c r="M231" s="79"/>
      <c r="N231" s="79"/>
      <c r="O231" s="79"/>
      <c r="P231" s="79"/>
      <c r="Q231" s="79"/>
      <c r="R231" s="79"/>
      <c r="S231" s="79"/>
      <c r="T231" s="79"/>
      <c r="U231" s="79"/>
      <c r="V231" s="79"/>
      <c r="W231" s="79"/>
      <c r="X231" s="79"/>
      <c r="Y231" s="79"/>
      <c r="Z231" s="79"/>
    </row>
    <row r="232" spans="1:26" ht="16.5" customHeight="1" x14ac:dyDescent="0.3">
      <c r="A232" s="79"/>
      <c r="B232" s="79"/>
      <c r="C232" s="80"/>
      <c r="D232" s="80"/>
      <c r="E232" s="112"/>
      <c r="F232" s="112"/>
      <c r="G232" s="79"/>
      <c r="H232" s="79"/>
      <c r="I232" s="79"/>
      <c r="J232" s="79"/>
      <c r="K232" s="79"/>
      <c r="L232" s="79"/>
      <c r="M232" s="79"/>
      <c r="N232" s="79"/>
      <c r="O232" s="79"/>
      <c r="P232" s="79"/>
      <c r="Q232" s="79"/>
      <c r="R232" s="79"/>
      <c r="S232" s="79"/>
      <c r="T232" s="79"/>
      <c r="U232" s="79"/>
      <c r="V232" s="79"/>
      <c r="W232" s="79"/>
      <c r="X232" s="79"/>
      <c r="Y232" s="79"/>
      <c r="Z232" s="79"/>
    </row>
    <row r="233" spans="1:26" ht="16.5" customHeight="1" x14ac:dyDescent="0.3">
      <c r="A233" s="79"/>
      <c r="B233" s="79"/>
      <c r="C233" s="80"/>
      <c r="D233" s="80"/>
      <c r="E233" s="112"/>
      <c r="F233" s="112"/>
      <c r="G233" s="79"/>
      <c r="H233" s="79"/>
      <c r="I233" s="79"/>
      <c r="J233" s="79"/>
      <c r="K233" s="79"/>
      <c r="L233" s="79"/>
      <c r="M233" s="79"/>
      <c r="N233" s="79"/>
      <c r="O233" s="79"/>
      <c r="P233" s="79"/>
      <c r="Q233" s="79"/>
      <c r="R233" s="79"/>
      <c r="S233" s="79"/>
      <c r="T233" s="79"/>
      <c r="U233" s="79"/>
      <c r="V233" s="79"/>
      <c r="W233" s="79"/>
      <c r="X233" s="79"/>
      <c r="Y233" s="79"/>
      <c r="Z233" s="79"/>
    </row>
    <row r="234" spans="1:26" ht="16.5" customHeight="1" x14ac:dyDescent="0.3">
      <c r="A234" s="79"/>
      <c r="B234" s="79"/>
      <c r="C234" s="80"/>
      <c r="D234" s="80"/>
      <c r="E234" s="112"/>
      <c r="F234" s="112"/>
      <c r="G234" s="79"/>
      <c r="H234" s="79"/>
      <c r="I234" s="79"/>
      <c r="J234" s="79"/>
      <c r="K234" s="79"/>
      <c r="L234" s="79"/>
      <c r="M234" s="79"/>
      <c r="N234" s="79"/>
      <c r="O234" s="79"/>
      <c r="P234" s="79"/>
      <c r="Q234" s="79"/>
      <c r="R234" s="79"/>
      <c r="S234" s="79"/>
      <c r="T234" s="79"/>
      <c r="U234" s="79"/>
      <c r="V234" s="79"/>
      <c r="W234" s="79"/>
      <c r="X234" s="79"/>
      <c r="Y234" s="79"/>
      <c r="Z234" s="79"/>
    </row>
    <row r="235" spans="1:26" ht="16.5" customHeight="1" x14ac:dyDescent="0.3">
      <c r="A235" s="79"/>
      <c r="B235" s="79"/>
      <c r="C235" s="80"/>
      <c r="D235" s="80"/>
      <c r="E235" s="112"/>
      <c r="F235" s="112"/>
      <c r="G235" s="79"/>
      <c r="H235" s="79"/>
      <c r="I235" s="79"/>
      <c r="J235" s="79"/>
      <c r="K235" s="79"/>
      <c r="L235" s="79"/>
      <c r="M235" s="79"/>
      <c r="N235" s="79"/>
      <c r="O235" s="79"/>
      <c r="P235" s="79"/>
      <c r="Q235" s="79"/>
      <c r="R235" s="79"/>
      <c r="S235" s="79"/>
      <c r="T235" s="79"/>
      <c r="U235" s="79"/>
      <c r="V235" s="79"/>
      <c r="W235" s="79"/>
      <c r="X235" s="79"/>
      <c r="Y235" s="79"/>
      <c r="Z235" s="79"/>
    </row>
    <row r="236" spans="1:26" ht="16.5" customHeight="1" x14ac:dyDescent="0.3">
      <c r="A236" s="79"/>
      <c r="B236" s="79"/>
      <c r="C236" s="80"/>
      <c r="D236" s="80"/>
      <c r="E236" s="112"/>
      <c r="F236" s="112"/>
      <c r="G236" s="79"/>
      <c r="H236" s="79"/>
      <c r="I236" s="79"/>
      <c r="J236" s="79"/>
      <c r="K236" s="79"/>
      <c r="L236" s="79"/>
      <c r="M236" s="79"/>
      <c r="N236" s="79"/>
      <c r="O236" s="79"/>
      <c r="P236" s="79"/>
      <c r="Q236" s="79"/>
      <c r="R236" s="79"/>
      <c r="S236" s="79"/>
      <c r="T236" s="79"/>
      <c r="U236" s="79"/>
      <c r="V236" s="79"/>
      <c r="W236" s="79"/>
      <c r="X236" s="79"/>
      <c r="Y236" s="79"/>
      <c r="Z236" s="79"/>
    </row>
    <row r="237" spans="1:26" ht="16.5" customHeight="1" x14ac:dyDescent="0.3">
      <c r="A237" s="79"/>
      <c r="B237" s="79"/>
      <c r="C237" s="80"/>
      <c r="D237" s="80"/>
      <c r="E237" s="112"/>
      <c r="F237" s="112"/>
      <c r="G237" s="79"/>
      <c r="H237" s="79"/>
      <c r="I237" s="79"/>
      <c r="J237" s="79"/>
      <c r="K237" s="79"/>
      <c r="L237" s="79"/>
      <c r="M237" s="79"/>
      <c r="N237" s="79"/>
      <c r="O237" s="79"/>
      <c r="P237" s="79"/>
      <c r="Q237" s="79"/>
      <c r="R237" s="79"/>
      <c r="S237" s="79"/>
      <c r="T237" s="79"/>
      <c r="U237" s="79"/>
      <c r="V237" s="79"/>
      <c r="W237" s="79"/>
      <c r="X237" s="79"/>
      <c r="Y237" s="79"/>
      <c r="Z237" s="79"/>
    </row>
    <row r="238" spans="1:26" ht="16.5" customHeight="1" x14ac:dyDescent="0.3">
      <c r="A238" s="79"/>
      <c r="B238" s="79"/>
      <c r="C238" s="80"/>
      <c r="D238" s="80"/>
      <c r="E238" s="112"/>
      <c r="F238" s="112"/>
      <c r="G238" s="79"/>
      <c r="H238" s="79"/>
      <c r="I238" s="79"/>
      <c r="J238" s="79"/>
      <c r="K238" s="79"/>
      <c r="L238" s="79"/>
      <c r="M238" s="79"/>
      <c r="N238" s="79"/>
      <c r="O238" s="79"/>
      <c r="P238" s="79"/>
      <c r="Q238" s="79"/>
      <c r="R238" s="79"/>
      <c r="S238" s="79"/>
      <c r="T238" s="79"/>
      <c r="U238" s="79"/>
      <c r="V238" s="79"/>
      <c r="W238" s="79"/>
      <c r="X238" s="79"/>
      <c r="Y238" s="79"/>
      <c r="Z238" s="79"/>
    </row>
    <row r="239" spans="1:26" ht="16.5" customHeight="1" x14ac:dyDescent="0.3">
      <c r="A239" s="79"/>
      <c r="B239" s="79"/>
      <c r="C239" s="80"/>
      <c r="D239" s="80"/>
      <c r="E239" s="112"/>
      <c r="F239" s="112"/>
      <c r="G239" s="79"/>
      <c r="H239" s="79"/>
      <c r="I239" s="79"/>
      <c r="J239" s="79"/>
      <c r="K239" s="79"/>
      <c r="L239" s="79"/>
      <c r="M239" s="79"/>
      <c r="N239" s="79"/>
      <c r="O239" s="79"/>
      <c r="P239" s="79"/>
      <c r="Q239" s="79"/>
      <c r="R239" s="79"/>
      <c r="S239" s="79"/>
      <c r="T239" s="79"/>
      <c r="U239" s="79"/>
      <c r="V239" s="79"/>
      <c r="W239" s="79"/>
      <c r="X239" s="79"/>
      <c r="Y239" s="79"/>
      <c r="Z239" s="79"/>
    </row>
    <row r="240" spans="1:26" ht="16.5" customHeight="1" x14ac:dyDescent="0.3">
      <c r="A240" s="79"/>
      <c r="B240" s="79"/>
      <c r="C240" s="80"/>
      <c r="D240" s="80"/>
      <c r="E240" s="112"/>
      <c r="F240" s="112"/>
      <c r="G240" s="79"/>
      <c r="H240" s="79"/>
      <c r="I240" s="79"/>
      <c r="J240" s="79"/>
      <c r="K240" s="79"/>
      <c r="L240" s="79"/>
      <c r="M240" s="79"/>
      <c r="N240" s="79"/>
      <c r="O240" s="79"/>
      <c r="P240" s="79"/>
      <c r="Q240" s="79"/>
      <c r="R240" s="79"/>
      <c r="S240" s="79"/>
      <c r="T240" s="79"/>
      <c r="U240" s="79"/>
      <c r="V240" s="79"/>
      <c r="W240" s="79"/>
      <c r="X240" s="79"/>
      <c r="Y240" s="79"/>
      <c r="Z240" s="79"/>
    </row>
    <row r="241" spans="1:26" ht="16.5" customHeight="1" x14ac:dyDescent="0.3">
      <c r="A241" s="79"/>
      <c r="B241" s="79"/>
      <c r="C241" s="80"/>
      <c r="D241" s="80"/>
      <c r="E241" s="112"/>
      <c r="F241" s="112"/>
      <c r="G241" s="79"/>
      <c r="H241" s="79"/>
      <c r="I241" s="79"/>
      <c r="J241" s="79"/>
      <c r="K241" s="79"/>
      <c r="L241" s="79"/>
      <c r="M241" s="79"/>
      <c r="N241" s="79"/>
      <c r="O241" s="79"/>
      <c r="P241" s="79"/>
      <c r="Q241" s="79"/>
      <c r="R241" s="79"/>
      <c r="S241" s="79"/>
      <c r="T241" s="79"/>
      <c r="U241" s="79"/>
      <c r="V241" s="79"/>
      <c r="W241" s="79"/>
      <c r="X241" s="79"/>
      <c r="Y241" s="79"/>
      <c r="Z241" s="79"/>
    </row>
    <row r="242" spans="1:26" ht="16.5" customHeight="1" x14ac:dyDescent="0.3">
      <c r="A242" s="79"/>
      <c r="B242" s="79"/>
      <c r="C242" s="80"/>
      <c r="D242" s="80"/>
      <c r="E242" s="112"/>
      <c r="F242" s="112"/>
      <c r="G242" s="79"/>
      <c r="H242" s="79"/>
      <c r="I242" s="79"/>
      <c r="J242" s="79"/>
      <c r="K242" s="79"/>
      <c r="L242" s="79"/>
      <c r="M242" s="79"/>
      <c r="N242" s="79"/>
      <c r="O242" s="79"/>
      <c r="P242" s="79"/>
      <c r="Q242" s="79"/>
      <c r="R242" s="79"/>
      <c r="S242" s="79"/>
      <c r="T242" s="79"/>
      <c r="U242" s="79"/>
      <c r="V242" s="79"/>
      <c r="W242" s="79"/>
      <c r="X242" s="79"/>
      <c r="Y242" s="79"/>
      <c r="Z242" s="79"/>
    </row>
    <row r="243" spans="1:26" ht="16.5" customHeight="1" x14ac:dyDescent="0.3">
      <c r="A243" s="79"/>
      <c r="B243" s="79"/>
      <c r="C243" s="80"/>
      <c r="D243" s="80"/>
      <c r="E243" s="112"/>
      <c r="F243" s="112"/>
      <c r="G243" s="79"/>
      <c r="H243" s="79"/>
      <c r="I243" s="79"/>
      <c r="J243" s="79"/>
      <c r="K243" s="79"/>
      <c r="L243" s="79"/>
      <c r="M243" s="79"/>
      <c r="N243" s="79"/>
      <c r="O243" s="79"/>
      <c r="P243" s="79"/>
      <c r="Q243" s="79"/>
      <c r="R243" s="79"/>
      <c r="S243" s="79"/>
      <c r="T243" s="79"/>
      <c r="U243" s="79"/>
      <c r="V243" s="79"/>
      <c r="W243" s="79"/>
      <c r="X243" s="79"/>
      <c r="Y243" s="79"/>
      <c r="Z243" s="79"/>
    </row>
    <row r="244" spans="1:26" ht="16.5" customHeight="1" x14ac:dyDescent="0.3">
      <c r="A244" s="79"/>
      <c r="B244" s="79"/>
      <c r="C244" s="80"/>
      <c r="D244" s="80"/>
      <c r="E244" s="112"/>
      <c r="F244" s="112"/>
      <c r="G244" s="79"/>
      <c r="H244" s="79"/>
      <c r="I244" s="79"/>
      <c r="J244" s="79"/>
      <c r="K244" s="79"/>
      <c r="L244" s="79"/>
      <c r="M244" s="79"/>
      <c r="N244" s="79"/>
      <c r="O244" s="79"/>
      <c r="P244" s="79"/>
      <c r="Q244" s="79"/>
      <c r="R244" s="79"/>
      <c r="S244" s="79"/>
      <c r="T244" s="79"/>
      <c r="U244" s="79"/>
      <c r="V244" s="79"/>
      <c r="W244" s="79"/>
      <c r="X244" s="79"/>
      <c r="Y244" s="79"/>
      <c r="Z244" s="79"/>
    </row>
    <row r="245" spans="1:26" ht="16.5" customHeight="1" x14ac:dyDescent="0.3">
      <c r="A245" s="79"/>
      <c r="B245" s="79"/>
      <c r="C245" s="80"/>
      <c r="D245" s="80"/>
      <c r="E245" s="112"/>
      <c r="F245" s="112"/>
      <c r="G245" s="79"/>
      <c r="H245" s="79"/>
      <c r="I245" s="79"/>
      <c r="J245" s="79"/>
      <c r="K245" s="79"/>
      <c r="L245" s="79"/>
      <c r="M245" s="79"/>
      <c r="N245" s="79"/>
      <c r="O245" s="79"/>
      <c r="P245" s="79"/>
      <c r="Q245" s="79"/>
      <c r="R245" s="79"/>
      <c r="S245" s="79"/>
      <c r="T245" s="79"/>
      <c r="U245" s="79"/>
      <c r="V245" s="79"/>
      <c r="W245" s="79"/>
      <c r="X245" s="79"/>
      <c r="Y245" s="79"/>
      <c r="Z245" s="79"/>
    </row>
    <row r="246" spans="1:26" ht="16.5" customHeight="1" x14ac:dyDescent="0.3">
      <c r="A246" s="79"/>
      <c r="B246" s="79"/>
      <c r="C246" s="80"/>
      <c r="D246" s="80"/>
      <c r="E246" s="112"/>
      <c r="F246" s="112"/>
      <c r="G246" s="79"/>
      <c r="H246" s="79"/>
      <c r="I246" s="79"/>
      <c r="J246" s="79"/>
      <c r="K246" s="79"/>
      <c r="L246" s="79"/>
      <c r="M246" s="79"/>
      <c r="N246" s="79"/>
      <c r="O246" s="79"/>
      <c r="P246" s="79"/>
      <c r="Q246" s="79"/>
      <c r="R246" s="79"/>
      <c r="S246" s="79"/>
      <c r="T246" s="79"/>
      <c r="U246" s="79"/>
      <c r="V246" s="79"/>
      <c r="W246" s="79"/>
      <c r="X246" s="79"/>
      <c r="Y246" s="79"/>
      <c r="Z246" s="79"/>
    </row>
    <row r="247" spans="1:26" ht="16.5" customHeight="1" x14ac:dyDescent="0.3">
      <c r="A247" s="79"/>
      <c r="B247" s="79"/>
      <c r="C247" s="80"/>
      <c r="D247" s="80"/>
      <c r="E247" s="112"/>
      <c r="F247" s="112"/>
      <c r="G247" s="79"/>
      <c r="H247" s="79"/>
      <c r="I247" s="79"/>
      <c r="J247" s="79"/>
      <c r="K247" s="79"/>
      <c r="L247" s="79"/>
      <c r="M247" s="79"/>
      <c r="N247" s="79"/>
      <c r="O247" s="79"/>
      <c r="P247" s="79"/>
      <c r="Q247" s="79"/>
      <c r="R247" s="79"/>
      <c r="S247" s="79"/>
      <c r="T247" s="79"/>
      <c r="U247" s="79"/>
      <c r="V247" s="79"/>
      <c r="W247" s="79"/>
      <c r="X247" s="79"/>
      <c r="Y247" s="79"/>
      <c r="Z247" s="79"/>
    </row>
    <row r="248" spans="1:26" ht="16.5" customHeight="1" x14ac:dyDescent="0.3">
      <c r="A248" s="79"/>
      <c r="B248" s="79"/>
      <c r="C248" s="80"/>
      <c r="D248" s="80"/>
      <c r="E248" s="112"/>
      <c r="F248" s="112"/>
      <c r="G248" s="79"/>
      <c r="H248" s="79"/>
      <c r="I248" s="79"/>
      <c r="J248" s="79"/>
      <c r="K248" s="79"/>
      <c r="L248" s="79"/>
      <c r="M248" s="79"/>
      <c r="N248" s="79"/>
      <c r="O248" s="79"/>
      <c r="P248" s="79"/>
      <c r="Q248" s="79"/>
      <c r="R248" s="79"/>
      <c r="S248" s="79"/>
      <c r="T248" s="79"/>
      <c r="U248" s="79"/>
      <c r="V248" s="79"/>
      <c r="W248" s="79"/>
      <c r="X248" s="79"/>
      <c r="Y248" s="79"/>
      <c r="Z248" s="79"/>
    </row>
    <row r="249" spans="1:26" ht="16.5" customHeight="1" x14ac:dyDescent="0.3">
      <c r="A249" s="79"/>
      <c r="B249" s="79"/>
      <c r="C249" s="80"/>
      <c r="D249" s="80"/>
      <c r="E249" s="112"/>
      <c r="F249" s="112"/>
      <c r="G249" s="79"/>
      <c r="H249" s="79"/>
      <c r="I249" s="79"/>
      <c r="J249" s="79"/>
      <c r="K249" s="79"/>
      <c r="L249" s="79"/>
      <c r="M249" s="79"/>
      <c r="N249" s="79"/>
      <c r="O249" s="79"/>
      <c r="P249" s="79"/>
      <c r="Q249" s="79"/>
      <c r="R249" s="79"/>
      <c r="S249" s="79"/>
      <c r="T249" s="79"/>
      <c r="U249" s="79"/>
      <c r="V249" s="79"/>
      <c r="W249" s="79"/>
      <c r="X249" s="79"/>
      <c r="Y249" s="79"/>
      <c r="Z249" s="79"/>
    </row>
    <row r="250" spans="1:26" ht="16.5" customHeight="1" x14ac:dyDescent="0.3">
      <c r="A250" s="79"/>
      <c r="B250" s="79"/>
      <c r="C250" s="80"/>
      <c r="D250" s="80"/>
      <c r="E250" s="112"/>
      <c r="F250" s="112"/>
      <c r="G250" s="79"/>
      <c r="H250" s="79"/>
      <c r="I250" s="79"/>
      <c r="J250" s="79"/>
      <c r="K250" s="79"/>
      <c r="L250" s="79"/>
      <c r="M250" s="79"/>
      <c r="N250" s="79"/>
      <c r="O250" s="79"/>
      <c r="P250" s="79"/>
      <c r="Q250" s="79"/>
      <c r="R250" s="79"/>
      <c r="S250" s="79"/>
      <c r="T250" s="79"/>
      <c r="U250" s="79"/>
      <c r="V250" s="79"/>
      <c r="W250" s="79"/>
      <c r="X250" s="79"/>
      <c r="Y250" s="79"/>
      <c r="Z250" s="79"/>
    </row>
    <row r="251" spans="1:26" ht="16.5" customHeight="1" x14ac:dyDescent="0.3">
      <c r="A251" s="79"/>
      <c r="B251" s="79"/>
      <c r="C251" s="80"/>
      <c r="D251" s="80"/>
      <c r="E251" s="112"/>
      <c r="F251" s="112"/>
      <c r="G251" s="79"/>
      <c r="H251" s="79"/>
      <c r="I251" s="79"/>
      <c r="J251" s="79"/>
      <c r="K251" s="79"/>
      <c r="L251" s="79"/>
      <c r="M251" s="79"/>
      <c r="N251" s="79"/>
      <c r="O251" s="79"/>
      <c r="P251" s="79"/>
      <c r="Q251" s="79"/>
      <c r="R251" s="79"/>
      <c r="S251" s="79"/>
      <c r="T251" s="79"/>
      <c r="U251" s="79"/>
      <c r="V251" s="79"/>
      <c r="W251" s="79"/>
      <c r="X251" s="79"/>
      <c r="Y251" s="79"/>
      <c r="Z251" s="79"/>
    </row>
    <row r="252" spans="1:26" ht="16.5" customHeight="1" x14ac:dyDescent="0.3">
      <c r="A252" s="79"/>
      <c r="B252" s="79"/>
      <c r="C252" s="80"/>
      <c r="D252" s="80"/>
      <c r="E252" s="112"/>
      <c r="F252" s="112"/>
      <c r="G252" s="79"/>
      <c r="H252" s="79"/>
      <c r="I252" s="79"/>
      <c r="J252" s="79"/>
      <c r="K252" s="79"/>
      <c r="L252" s="79"/>
      <c r="M252" s="79"/>
      <c r="N252" s="79"/>
      <c r="O252" s="79"/>
      <c r="P252" s="79"/>
      <c r="Q252" s="79"/>
      <c r="R252" s="79"/>
      <c r="S252" s="79"/>
      <c r="T252" s="79"/>
      <c r="U252" s="79"/>
      <c r="V252" s="79"/>
      <c r="W252" s="79"/>
      <c r="X252" s="79"/>
      <c r="Y252" s="79"/>
      <c r="Z252" s="79"/>
    </row>
    <row r="253" spans="1:26" ht="16.5" customHeight="1" x14ac:dyDescent="0.3">
      <c r="A253" s="79"/>
      <c r="B253" s="79"/>
      <c r="C253" s="80"/>
      <c r="D253" s="80"/>
      <c r="E253" s="112"/>
      <c r="F253" s="112"/>
      <c r="G253" s="79"/>
      <c r="H253" s="79"/>
      <c r="I253" s="79"/>
      <c r="J253" s="79"/>
      <c r="K253" s="79"/>
      <c r="L253" s="79"/>
      <c r="M253" s="79"/>
      <c r="N253" s="79"/>
      <c r="O253" s="79"/>
      <c r="P253" s="79"/>
      <c r="Q253" s="79"/>
      <c r="R253" s="79"/>
      <c r="S253" s="79"/>
      <c r="T253" s="79"/>
      <c r="U253" s="79"/>
      <c r="V253" s="79"/>
      <c r="W253" s="79"/>
      <c r="X253" s="79"/>
      <c r="Y253" s="79"/>
      <c r="Z253" s="79"/>
    </row>
    <row r="254" spans="1:26" ht="16.5" customHeight="1" x14ac:dyDescent="0.3">
      <c r="A254" s="79"/>
      <c r="B254" s="79"/>
      <c r="C254" s="80"/>
      <c r="D254" s="80"/>
      <c r="E254" s="112"/>
      <c r="F254" s="112"/>
      <c r="G254" s="79"/>
      <c r="H254" s="79"/>
      <c r="I254" s="79"/>
      <c r="J254" s="79"/>
      <c r="K254" s="79"/>
      <c r="L254" s="79"/>
      <c r="M254" s="79"/>
      <c r="N254" s="79"/>
      <c r="O254" s="79"/>
      <c r="P254" s="79"/>
      <c r="Q254" s="79"/>
      <c r="R254" s="79"/>
      <c r="S254" s="79"/>
      <c r="T254" s="79"/>
      <c r="U254" s="79"/>
      <c r="V254" s="79"/>
      <c r="W254" s="79"/>
      <c r="X254" s="79"/>
      <c r="Y254" s="79"/>
      <c r="Z254" s="79"/>
    </row>
    <row r="255" spans="1:26" ht="16.5" customHeight="1" x14ac:dyDescent="0.3">
      <c r="A255" s="79"/>
      <c r="B255" s="79"/>
      <c r="C255" s="80"/>
      <c r="D255" s="80"/>
      <c r="E255" s="112"/>
      <c r="F255" s="112"/>
      <c r="G255" s="79"/>
      <c r="H255" s="79"/>
      <c r="I255" s="79"/>
      <c r="J255" s="79"/>
      <c r="K255" s="79"/>
      <c r="L255" s="79"/>
      <c r="M255" s="79"/>
      <c r="N255" s="79"/>
      <c r="O255" s="79"/>
      <c r="P255" s="79"/>
      <c r="Q255" s="79"/>
      <c r="R255" s="79"/>
      <c r="S255" s="79"/>
      <c r="T255" s="79"/>
      <c r="U255" s="79"/>
      <c r="V255" s="79"/>
      <c r="W255" s="79"/>
      <c r="X255" s="79"/>
      <c r="Y255" s="79"/>
      <c r="Z255" s="79"/>
    </row>
    <row r="256" spans="1:26" ht="16.5" customHeight="1" x14ac:dyDescent="0.3">
      <c r="A256" s="79"/>
      <c r="B256" s="79"/>
      <c r="C256" s="80"/>
      <c r="D256" s="80"/>
      <c r="E256" s="112"/>
      <c r="F256" s="112"/>
      <c r="G256" s="79"/>
      <c r="H256" s="79"/>
      <c r="I256" s="79"/>
      <c r="J256" s="79"/>
      <c r="K256" s="79"/>
      <c r="L256" s="79"/>
      <c r="M256" s="79"/>
      <c r="N256" s="79"/>
      <c r="O256" s="79"/>
      <c r="P256" s="79"/>
      <c r="Q256" s="79"/>
      <c r="R256" s="79"/>
      <c r="S256" s="79"/>
      <c r="T256" s="79"/>
      <c r="U256" s="79"/>
      <c r="V256" s="79"/>
      <c r="W256" s="79"/>
      <c r="X256" s="79"/>
      <c r="Y256" s="79"/>
      <c r="Z256" s="79"/>
    </row>
    <row r="257" spans="1:26" ht="16.5" customHeight="1" x14ac:dyDescent="0.3">
      <c r="A257" s="79"/>
      <c r="B257" s="79"/>
      <c r="C257" s="80"/>
      <c r="D257" s="80"/>
      <c r="E257" s="112"/>
      <c r="F257" s="112"/>
      <c r="G257" s="79"/>
      <c r="H257" s="79"/>
      <c r="I257" s="79"/>
      <c r="J257" s="79"/>
      <c r="K257" s="79"/>
      <c r="L257" s="79"/>
      <c r="M257" s="79"/>
      <c r="N257" s="79"/>
      <c r="O257" s="79"/>
      <c r="P257" s="79"/>
      <c r="Q257" s="79"/>
      <c r="R257" s="79"/>
      <c r="S257" s="79"/>
      <c r="T257" s="79"/>
      <c r="U257" s="79"/>
      <c r="V257" s="79"/>
      <c r="W257" s="79"/>
      <c r="X257" s="79"/>
      <c r="Y257" s="79"/>
      <c r="Z257" s="79"/>
    </row>
    <row r="258" spans="1:26" ht="16.5" customHeight="1" x14ac:dyDescent="0.3">
      <c r="A258" s="79"/>
      <c r="B258" s="79"/>
      <c r="C258" s="80"/>
      <c r="D258" s="80"/>
      <c r="E258" s="112"/>
      <c r="F258" s="112"/>
      <c r="G258" s="79"/>
      <c r="H258" s="79"/>
      <c r="I258" s="79"/>
      <c r="J258" s="79"/>
      <c r="K258" s="79"/>
      <c r="L258" s="79"/>
      <c r="M258" s="79"/>
      <c r="N258" s="79"/>
      <c r="O258" s="79"/>
      <c r="P258" s="79"/>
      <c r="Q258" s="79"/>
      <c r="R258" s="79"/>
      <c r="S258" s="79"/>
      <c r="T258" s="79"/>
      <c r="U258" s="79"/>
      <c r="V258" s="79"/>
      <c r="W258" s="79"/>
      <c r="X258" s="79"/>
      <c r="Y258" s="79"/>
      <c r="Z258" s="79"/>
    </row>
    <row r="259" spans="1:26" ht="16.5" customHeight="1" x14ac:dyDescent="0.3">
      <c r="A259" s="79"/>
      <c r="B259" s="79"/>
      <c r="C259" s="80"/>
      <c r="D259" s="80"/>
      <c r="E259" s="112"/>
      <c r="F259" s="112"/>
      <c r="G259" s="79"/>
      <c r="H259" s="79"/>
      <c r="I259" s="79"/>
      <c r="J259" s="79"/>
      <c r="K259" s="79"/>
      <c r="L259" s="79"/>
      <c r="M259" s="79"/>
      <c r="N259" s="79"/>
      <c r="O259" s="79"/>
      <c r="P259" s="79"/>
      <c r="Q259" s="79"/>
      <c r="R259" s="79"/>
      <c r="S259" s="79"/>
      <c r="T259" s="79"/>
      <c r="U259" s="79"/>
      <c r="V259" s="79"/>
      <c r="W259" s="79"/>
      <c r="X259" s="79"/>
      <c r="Y259" s="79"/>
      <c r="Z259" s="79"/>
    </row>
    <row r="260" spans="1:26" ht="16.5" customHeight="1" x14ac:dyDescent="0.3">
      <c r="A260" s="79"/>
      <c r="B260" s="79"/>
      <c r="C260" s="80"/>
      <c r="D260" s="80"/>
      <c r="E260" s="112"/>
      <c r="F260" s="112"/>
      <c r="G260" s="79"/>
      <c r="H260" s="79"/>
      <c r="I260" s="79"/>
      <c r="J260" s="79"/>
      <c r="K260" s="79"/>
      <c r="L260" s="79"/>
      <c r="M260" s="79"/>
      <c r="N260" s="79"/>
      <c r="O260" s="79"/>
      <c r="P260" s="79"/>
      <c r="Q260" s="79"/>
      <c r="R260" s="79"/>
      <c r="S260" s="79"/>
      <c r="T260" s="79"/>
      <c r="U260" s="79"/>
      <c r="V260" s="79"/>
      <c r="W260" s="79"/>
      <c r="X260" s="79"/>
      <c r="Y260" s="79"/>
      <c r="Z260" s="79"/>
    </row>
    <row r="261" spans="1:26" ht="16.5" customHeight="1" x14ac:dyDescent="0.3">
      <c r="A261" s="79"/>
      <c r="B261" s="79"/>
      <c r="C261" s="80"/>
      <c r="D261" s="80"/>
      <c r="E261" s="112"/>
      <c r="F261" s="112"/>
      <c r="G261" s="79"/>
      <c r="H261" s="79"/>
      <c r="I261" s="79"/>
      <c r="J261" s="79"/>
      <c r="K261" s="79"/>
      <c r="L261" s="79"/>
      <c r="M261" s="79"/>
      <c r="N261" s="79"/>
      <c r="O261" s="79"/>
      <c r="P261" s="79"/>
      <c r="Q261" s="79"/>
      <c r="R261" s="79"/>
      <c r="S261" s="79"/>
      <c r="T261" s="79"/>
      <c r="U261" s="79"/>
      <c r="V261" s="79"/>
      <c r="W261" s="79"/>
      <c r="X261" s="79"/>
      <c r="Y261" s="79"/>
      <c r="Z261" s="79"/>
    </row>
    <row r="262" spans="1:26" ht="16.5" customHeight="1" x14ac:dyDescent="0.3">
      <c r="A262" s="79"/>
      <c r="B262" s="79"/>
      <c r="C262" s="80"/>
      <c r="D262" s="80"/>
      <c r="E262" s="112"/>
      <c r="F262" s="112"/>
      <c r="G262" s="79"/>
      <c r="H262" s="79"/>
      <c r="I262" s="79"/>
      <c r="J262" s="79"/>
      <c r="K262" s="79"/>
      <c r="L262" s="79"/>
      <c r="M262" s="79"/>
      <c r="N262" s="79"/>
      <c r="O262" s="79"/>
      <c r="P262" s="79"/>
      <c r="Q262" s="79"/>
      <c r="R262" s="79"/>
      <c r="S262" s="79"/>
      <c r="T262" s="79"/>
      <c r="U262" s="79"/>
      <c r="V262" s="79"/>
      <c r="W262" s="79"/>
      <c r="X262" s="79"/>
      <c r="Y262" s="79"/>
      <c r="Z262" s="79"/>
    </row>
    <row r="263" spans="1:26" ht="16.5" customHeight="1" x14ac:dyDescent="0.3">
      <c r="A263" s="79"/>
      <c r="B263" s="79"/>
      <c r="C263" s="80"/>
      <c r="D263" s="80"/>
      <c r="E263" s="112"/>
      <c r="F263" s="112"/>
      <c r="G263" s="79"/>
      <c r="H263" s="79"/>
      <c r="I263" s="79"/>
      <c r="J263" s="79"/>
      <c r="K263" s="79"/>
      <c r="L263" s="79"/>
      <c r="M263" s="79"/>
      <c r="N263" s="79"/>
      <c r="O263" s="79"/>
      <c r="P263" s="79"/>
      <c r="Q263" s="79"/>
      <c r="R263" s="79"/>
      <c r="S263" s="79"/>
      <c r="T263" s="79"/>
      <c r="U263" s="79"/>
      <c r="V263" s="79"/>
      <c r="W263" s="79"/>
      <c r="X263" s="79"/>
      <c r="Y263" s="79"/>
      <c r="Z263" s="79"/>
    </row>
    <row r="264" spans="1:26" ht="16.5" customHeight="1" x14ac:dyDescent="0.3">
      <c r="A264" s="79"/>
      <c r="B264" s="79"/>
      <c r="C264" s="80"/>
      <c r="D264" s="80"/>
      <c r="E264" s="112"/>
      <c r="F264" s="112"/>
      <c r="G264" s="79"/>
      <c r="H264" s="79"/>
      <c r="I264" s="79"/>
      <c r="J264" s="79"/>
      <c r="K264" s="79"/>
      <c r="L264" s="79"/>
      <c r="M264" s="79"/>
      <c r="N264" s="79"/>
      <c r="O264" s="79"/>
      <c r="P264" s="79"/>
      <c r="Q264" s="79"/>
      <c r="R264" s="79"/>
      <c r="S264" s="79"/>
      <c r="T264" s="79"/>
      <c r="U264" s="79"/>
      <c r="V264" s="79"/>
      <c r="W264" s="79"/>
      <c r="X264" s="79"/>
      <c r="Y264" s="79"/>
      <c r="Z264" s="79"/>
    </row>
    <row r="265" spans="1:26" ht="16.5" customHeight="1" x14ac:dyDescent="0.3">
      <c r="A265" s="79"/>
      <c r="B265" s="79"/>
      <c r="C265" s="80"/>
      <c r="D265" s="80"/>
      <c r="E265" s="112"/>
      <c r="F265" s="112"/>
      <c r="G265" s="79"/>
      <c r="H265" s="79"/>
      <c r="I265" s="79"/>
      <c r="J265" s="79"/>
      <c r="K265" s="79"/>
      <c r="L265" s="79"/>
      <c r="M265" s="79"/>
      <c r="N265" s="79"/>
      <c r="O265" s="79"/>
      <c r="P265" s="79"/>
      <c r="Q265" s="79"/>
      <c r="R265" s="79"/>
      <c r="S265" s="79"/>
      <c r="T265" s="79"/>
      <c r="U265" s="79"/>
      <c r="V265" s="79"/>
      <c r="W265" s="79"/>
      <c r="X265" s="79"/>
      <c r="Y265" s="79"/>
      <c r="Z265" s="79"/>
    </row>
    <row r="266" spans="1:26" ht="16.5" customHeight="1" x14ac:dyDescent="0.3">
      <c r="A266" s="79"/>
      <c r="B266" s="79"/>
      <c r="C266" s="80"/>
      <c r="D266" s="80"/>
      <c r="E266" s="112"/>
      <c r="F266" s="112"/>
      <c r="G266" s="79"/>
      <c r="H266" s="79"/>
      <c r="I266" s="79"/>
      <c r="J266" s="79"/>
      <c r="K266" s="79"/>
      <c r="L266" s="79"/>
      <c r="M266" s="79"/>
      <c r="N266" s="79"/>
      <c r="O266" s="79"/>
      <c r="P266" s="79"/>
      <c r="Q266" s="79"/>
      <c r="R266" s="79"/>
      <c r="S266" s="79"/>
      <c r="T266" s="79"/>
      <c r="U266" s="79"/>
      <c r="V266" s="79"/>
      <c r="W266" s="79"/>
      <c r="X266" s="79"/>
      <c r="Y266" s="79"/>
      <c r="Z266" s="79"/>
    </row>
    <row r="267" spans="1:26" ht="16.5" customHeight="1" x14ac:dyDescent="0.3">
      <c r="A267" s="79"/>
      <c r="B267" s="79"/>
      <c r="C267" s="80"/>
      <c r="D267" s="80"/>
      <c r="E267" s="112"/>
      <c r="F267" s="112"/>
      <c r="G267" s="79"/>
      <c r="H267" s="79"/>
      <c r="I267" s="79"/>
      <c r="J267" s="79"/>
      <c r="K267" s="79"/>
      <c r="L267" s="79"/>
      <c r="M267" s="79"/>
      <c r="N267" s="79"/>
      <c r="O267" s="79"/>
      <c r="P267" s="79"/>
      <c r="Q267" s="79"/>
      <c r="R267" s="79"/>
      <c r="S267" s="79"/>
      <c r="T267" s="79"/>
      <c r="U267" s="79"/>
      <c r="V267" s="79"/>
      <c r="W267" s="79"/>
      <c r="X267" s="79"/>
      <c r="Y267" s="79"/>
      <c r="Z267" s="79"/>
    </row>
    <row r="268" spans="1:26" ht="16.5" customHeight="1" x14ac:dyDescent="0.3">
      <c r="A268" s="79"/>
      <c r="B268" s="79"/>
      <c r="C268" s="80"/>
      <c r="D268" s="80"/>
      <c r="E268" s="112"/>
      <c r="F268" s="112"/>
      <c r="G268" s="79"/>
      <c r="H268" s="79"/>
      <c r="I268" s="79"/>
      <c r="J268" s="79"/>
      <c r="K268" s="79"/>
      <c r="L268" s="79"/>
      <c r="M268" s="79"/>
      <c r="N268" s="79"/>
      <c r="O268" s="79"/>
      <c r="P268" s="79"/>
      <c r="Q268" s="79"/>
      <c r="R268" s="79"/>
      <c r="S268" s="79"/>
      <c r="T268" s="79"/>
      <c r="U268" s="79"/>
      <c r="V268" s="79"/>
      <c r="W268" s="79"/>
      <c r="X268" s="79"/>
      <c r="Y268" s="79"/>
      <c r="Z268" s="79"/>
    </row>
    <row r="269" spans="1:26" ht="16.5" customHeight="1" x14ac:dyDescent="0.3">
      <c r="A269" s="79"/>
      <c r="B269" s="79"/>
      <c r="C269" s="80"/>
      <c r="D269" s="80"/>
      <c r="E269" s="112"/>
      <c r="F269" s="112"/>
      <c r="G269" s="79"/>
      <c r="H269" s="79"/>
      <c r="I269" s="79"/>
      <c r="J269" s="79"/>
      <c r="K269" s="79"/>
      <c r="L269" s="79"/>
      <c r="M269" s="79"/>
      <c r="N269" s="79"/>
      <c r="O269" s="79"/>
      <c r="P269" s="79"/>
      <c r="Q269" s="79"/>
      <c r="R269" s="79"/>
      <c r="S269" s="79"/>
      <c r="T269" s="79"/>
      <c r="U269" s="79"/>
      <c r="V269" s="79"/>
      <c r="W269" s="79"/>
      <c r="X269" s="79"/>
      <c r="Y269" s="79"/>
      <c r="Z269" s="79"/>
    </row>
    <row r="270" spans="1:26" ht="16.5" customHeight="1" x14ac:dyDescent="0.3">
      <c r="A270" s="79"/>
      <c r="B270" s="79"/>
      <c r="C270" s="80"/>
      <c r="D270" s="80"/>
      <c r="E270" s="112"/>
      <c r="F270" s="112"/>
      <c r="G270" s="79"/>
      <c r="H270" s="79"/>
      <c r="I270" s="79"/>
      <c r="J270" s="79"/>
      <c r="K270" s="79"/>
      <c r="L270" s="79"/>
      <c r="M270" s="79"/>
      <c r="N270" s="79"/>
      <c r="O270" s="79"/>
      <c r="P270" s="79"/>
      <c r="Q270" s="79"/>
      <c r="R270" s="79"/>
      <c r="S270" s="79"/>
      <c r="T270" s="79"/>
      <c r="U270" s="79"/>
      <c r="V270" s="79"/>
      <c r="W270" s="79"/>
      <c r="X270" s="79"/>
      <c r="Y270" s="79"/>
      <c r="Z270" s="79"/>
    </row>
    <row r="271" spans="1:26" ht="16.5" customHeight="1" x14ac:dyDescent="0.3">
      <c r="A271" s="79"/>
      <c r="B271" s="79"/>
      <c r="C271" s="80"/>
      <c r="D271" s="80"/>
      <c r="E271" s="112"/>
      <c r="F271" s="112"/>
      <c r="G271" s="79"/>
      <c r="H271" s="79"/>
      <c r="I271" s="79"/>
      <c r="J271" s="79"/>
      <c r="K271" s="79"/>
      <c r="L271" s="79"/>
      <c r="M271" s="79"/>
      <c r="N271" s="79"/>
      <c r="O271" s="79"/>
      <c r="P271" s="79"/>
      <c r="Q271" s="79"/>
      <c r="R271" s="79"/>
      <c r="S271" s="79"/>
      <c r="T271" s="79"/>
      <c r="U271" s="79"/>
      <c r="V271" s="79"/>
      <c r="W271" s="79"/>
      <c r="X271" s="79"/>
      <c r="Y271" s="79"/>
      <c r="Z271" s="79"/>
    </row>
    <row r="272" spans="1:26" ht="16.5" customHeight="1" x14ac:dyDescent="0.3">
      <c r="A272" s="79"/>
      <c r="B272" s="79"/>
      <c r="C272" s="80"/>
      <c r="D272" s="80"/>
      <c r="E272" s="112"/>
      <c r="F272" s="112"/>
      <c r="G272" s="79"/>
      <c r="H272" s="79"/>
      <c r="I272" s="79"/>
      <c r="J272" s="79"/>
      <c r="K272" s="79"/>
      <c r="L272" s="79"/>
      <c r="M272" s="79"/>
      <c r="N272" s="79"/>
      <c r="O272" s="79"/>
      <c r="P272" s="79"/>
      <c r="Q272" s="79"/>
      <c r="R272" s="79"/>
      <c r="S272" s="79"/>
      <c r="T272" s="79"/>
      <c r="U272" s="79"/>
      <c r="V272" s="79"/>
      <c r="W272" s="79"/>
      <c r="X272" s="79"/>
      <c r="Y272" s="79"/>
      <c r="Z272" s="79"/>
    </row>
    <row r="273" spans="1:26" ht="16.5" customHeight="1" x14ac:dyDescent="0.3">
      <c r="A273" s="79"/>
      <c r="B273" s="79"/>
      <c r="C273" s="80"/>
      <c r="D273" s="80"/>
      <c r="E273" s="112"/>
      <c r="F273" s="112"/>
      <c r="G273" s="79"/>
      <c r="H273" s="79"/>
      <c r="I273" s="79"/>
      <c r="J273" s="79"/>
      <c r="K273" s="79"/>
      <c r="L273" s="79"/>
      <c r="M273" s="79"/>
      <c r="N273" s="79"/>
      <c r="O273" s="79"/>
      <c r="P273" s="79"/>
      <c r="Q273" s="79"/>
      <c r="R273" s="79"/>
      <c r="S273" s="79"/>
      <c r="T273" s="79"/>
      <c r="U273" s="79"/>
      <c r="V273" s="79"/>
      <c r="W273" s="79"/>
      <c r="X273" s="79"/>
      <c r="Y273" s="79"/>
      <c r="Z273" s="79"/>
    </row>
    <row r="274" spans="1:26" ht="16.5" customHeight="1" x14ac:dyDescent="0.3">
      <c r="A274" s="79"/>
      <c r="B274" s="79"/>
      <c r="C274" s="80"/>
      <c r="D274" s="80"/>
      <c r="E274" s="112"/>
      <c r="F274" s="112"/>
      <c r="G274" s="79"/>
      <c r="H274" s="79"/>
      <c r="I274" s="79"/>
      <c r="J274" s="79"/>
      <c r="K274" s="79"/>
      <c r="L274" s="79"/>
      <c r="M274" s="79"/>
      <c r="N274" s="79"/>
      <c r="O274" s="79"/>
      <c r="P274" s="79"/>
      <c r="Q274" s="79"/>
      <c r="R274" s="79"/>
      <c r="S274" s="79"/>
      <c r="T274" s="79"/>
      <c r="U274" s="79"/>
      <c r="V274" s="79"/>
      <c r="W274" s="79"/>
      <c r="X274" s="79"/>
      <c r="Y274" s="79"/>
      <c r="Z274" s="79"/>
    </row>
    <row r="275" spans="1:26" ht="16.5" customHeight="1" x14ac:dyDescent="0.3">
      <c r="A275" s="79"/>
      <c r="B275" s="79"/>
      <c r="C275" s="80"/>
      <c r="D275" s="80"/>
      <c r="E275" s="112"/>
      <c r="F275" s="112"/>
      <c r="G275" s="79"/>
      <c r="H275" s="79"/>
      <c r="I275" s="79"/>
      <c r="J275" s="79"/>
      <c r="K275" s="79"/>
      <c r="L275" s="79"/>
      <c r="M275" s="79"/>
      <c r="N275" s="79"/>
      <c r="O275" s="79"/>
      <c r="P275" s="79"/>
      <c r="Q275" s="79"/>
      <c r="R275" s="79"/>
      <c r="S275" s="79"/>
      <c r="T275" s="79"/>
      <c r="U275" s="79"/>
      <c r="V275" s="79"/>
      <c r="W275" s="79"/>
      <c r="X275" s="79"/>
      <c r="Y275" s="79"/>
      <c r="Z275" s="79"/>
    </row>
    <row r="276" spans="1:26" ht="16.5" customHeight="1" x14ac:dyDescent="0.3">
      <c r="A276" s="79"/>
      <c r="B276" s="79"/>
      <c r="C276" s="80"/>
      <c r="D276" s="80"/>
      <c r="E276" s="112"/>
      <c r="F276" s="112"/>
      <c r="G276" s="79"/>
      <c r="H276" s="79"/>
      <c r="I276" s="79"/>
      <c r="J276" s="79"/>
      <c r="K276" s="79"/>
      <c r="L276" s="79"/>
      <c r="M276" s="79"/>
      <c r="N276" s="79"/>
      <c r="O276" s="79"/>
      <c r="P276" s="79"/>
      <c r="Q276" s="79"/>
      <c r="R276" s="79"/>
      <c r="S276" s="79"/>
      <c r="T276" s="79"/>
      <c r="U276" s="79"/>
      <c r="V276" s="79"/>
      <c r="W276" s="79"/>
      <c r="X276" s="79"/>
      <c r="Y276" s="79"/>
      <c r="Z276" s="79"/>
    </row>
    <row r="277" spans="1:26" ht="16.5" customHeight="1" x14ac:dyDescent="0.3">
      <c r="A277" s="79"/>
      <c r="B277" s="79"/>
      <c r="C277" s="80"/>
      <c r="D277" s="80"/>
      <c r="E277" s="112"/>
      <c r="F277" s="112"/>
      <c r="G277" s="79"/>
      <c r="H277" s="79"/>
      <c r="I277" s="79"/>
      <c r="J277" s="79"/>
      <c r="K277" s="79"/>
      <c r="L277" s="79"/>
      <c r="M277" s="79"/>
      <c r="N277" s="79"/>
      <c r="O277" s="79"/>
      <c r="P277" s="79"/>
      <c r="Q277" s="79"/>
      <c r="R277" s="79"/>
      <c r="S277" s="79"/>
      <c r="T277" s="79"/>
      <c r="U277" s="79"/>
      <c r="V277" s="79"/>
      <c r="W277" s="79"/>
      <c r="X277" s="79"/>
      <c r="Y277" s="79"/>
      <c r="Z277" s="79"/>
    </row>
    <row r="278" spans="1:26" ht="16.5" customHeight="1" x14ac:dyDescent="0.3">
      <c r="A278" s="79"/>
      <c r="B278" s="79"/>
      <c r="C278" s="80"/>
      <c r="D278" s="80"/>
      <c r="E278" s="112"/>
      <c r="F278" s="112"/>
      <c r="G278" s="79"/>
      <c r="H278" s="79"/>
      <c r="I278" s="79"/>
      <c r="J278" s="79"/>
      <c r="K278" s="79"/>
      <c r="L278" s="79"/>
      <c r="M278" s="79"/>
      <c r="N278" s="79"/>
      <c r="O278" s="79"/>
      <c r="P278" s="79"/>
      <c r="Q278" s="79"/>
      <c r="R278" s="79"/>
      <c r="S278" s="79"/>
      <c r="T278" s="79"/>
      <c r="U278" s="79"/>
      <c r="V278" s="79"/>
      <c r="W278" s="79"/>
      <c r="X278" s="79"/>
      <c r="Y278" s="79"/>
      <c r="Z278" s="79"/>
    </row>
    <row r="279" spans="1:26" ht="16.5" customHeight="1" x14ac:dyDescent="0.3">
      <c r="A279" s="79"/>
      <c r="B279" s="79"/>
      <c r="C279" s="80"/>
      <c r="D279" s="80"/>
      <c r="E279" s="112"/>
      <c r="F279" s="112"/>
      <c r="G279" s="79"/>
      <c r="H279" s="79"/>
      <c r="I279" s="79"/>
      <c r="J279" s="79"/>
      <c r="K279" s="79"/>
      <c r="L279" s="79"/>
      <c r="M279" s="79"/>
      <c r="N279" s="79"/>
      <c r="O279" s="79"/>
      <c r="P279" s="79"/>
      <c r="Q279" s="79"/>
      <c r="R279" s="79"/>
      <c r="S279" s="79"/>
      <c r="T279" s="79"/>
      <c r="U279" s="79"/>
      <c r="V279" s="79"/>
      <c r="W279" s="79"/>
      <c r="X279" s="79"/>
      <c r="Y279" s="79"/>
      <c r="Z279" s="79"/>
    </row>
    <row r="280" spans="1:26" ht="16.5" customHeight="1" x14ac:dyDescent="0.3">
      <c r="A280" s="79"/>
      <c r="B280" s="79"/>
      <c r="C280" s="80"/>
      <c r="D280" s="80"/>
      <c r="E280" s="112"/>
      <c r="F280" s="112"/>
      <c r="G280" s="79"/>
      <c r="H280" s="79"/>
      <c r="I280" s="79"/>
      <c r="J280" s="79"/>
      <c r="K280" s="79"/>
      <c r="L280" s="79"/>
      <c r="M280" s="79"/>
      <c r="N280" s="79"/>
      <c r="O280" s="79"/>
      <c r="P280" s="79"/>
      <c r="Q280" s="79"/>
      <c r="R280" s="79"/>
      <c r="S280" s="79"/>
      <c r="T280" s="79"/>
      <c r="U280" s="79"/>
      <c r="V280" s="79"/>
      <c r="W280" s="79"/>
      <c r="X280" s="79"/>
      <c r="Y280" s="79"/>
      <c r="Z280" s="79"/>
    </row>
    <row r="281" spans="1:26" ht="16.5" customHeight="1" x14ac:dyDescent="0.3">
      <c r="A281" s="79"/>
      <c r="B281" s="79"/>
      <c r="C281" s="80"/>
      <c r="D281" s="80"/>
      <c r="E281" s="112"/>
      <c r="F281" s="112"/>
      <c r="G281" s="79"/>
      <c r="H281" s="79"/>
      <c r="I281" s="79"/>
      <c r="J281" s="79"/>
      <c r="K281" s="79"/>
      <c r="L281" s="79"/>
      <c r="M281" s="79"/>
      <c r="N281" s="79"/>
      <c r="O281" s="79"/>
      <c r="P281" s="79"/>
      <c r="Q281" s="79"/>
      <c r="R281" s="79"/>
      <c r="S281" s="79"/>
      <c r="T281" s="79"/>
      <c r="U281" s="79"/>
      <c r="V281" s="79"/>
      <c r="W281" s="79"/>
      <c r="X281" s="79"/>
      <c r="Y281" s="79"/>
      <c r="Z281" s="79"/>
    </row>
    <row r="282" spans="1:26" ht="16.5" customHeight="1" x14ac:dyDescent="0.3">
      <c r="A282" s="79"/>
      <c r="B282" s="79"/>
      <c r="C282" s="80"/>
      <c r="D282" s="80"/>
      <c r="E282" s="112"/>
      <c r="F282" s="112"/>
      <c r="G282" s="79"/>
      <c r="H282" s="79"/>
      <c r="I282" s="79"/>
      <c r="J282" s="79"/>
      <c r="K282" s="79"/>
      <c r="L282" s="79"/>
      <c r="M282" s="79"/>
      <c r="N282" s="79"/>
      <c r="O282" s="79"/>
      <c r="P282" s="79"/>
      <c r="Q282" s="79"/>
      <c r="R282" s="79"/>
      <c r="S282" s="79"/>
      <c r="T282" s="79"/>
      <c r="U282" s="79"/>
      <c r="V282" s="79"/>
      <c r="W282" s="79"/>
      <c r="X282" s="79"/>
      <c r="Y282" s="79"/>
      <c r="Z282" s="79"/>
    </row>
    <row r="283" spans="1:26" ht="16.5" customHeight="1" x14ac:dyDescent="0.3">
      <c r="A283" s="79"/>
      <c r="B283" s="79"/>
      <c r="C283" s="80"/>
      <c r="D283" s="80"/>
      <c r="E283" s="112"/>
      <c r="F283" s="112"/>
      <c r="G283" s="79"/>
      <c r="H283" s="79"/>
      <c r="I283" s="79"/>
      <c r="J283" s="79"/>
      <c r="K283" s="79"/>
      <c r="L283" s="79"/>
      <c r="M283" s="79"/>
      <c r="N283" s="79"/>
      <c r="O283" s="79"/>
      <c r="P283" s="79"/>
      <c r="Q283" s="79"/>
      <c r="R283" s="79"/>
      <c r="S283" s="79"/>
      <c r="T283" s="79"/>
      <c r="U283" s="79"/>
      <c r="V283" s="79"/>
      <c r="W283" s="79"/>
      <c r="X283" s="79"/>
      <c r="Y283" s="79"/>
      <c r="Z283" s="79"/>
    </row>
    <row r="284" spans="1:26" ht="16.5" customHeight="1" x14ac:dyDescent="0.3">
      <c r="A284" s="79"/>
      <c r="B284" s="79"/>
      <c r="C284" s="80"/>
      <c r="D284" s="80"/>
      <c r="E284" s="112"/>
      <c r="F284" s="112"/>
      <c r="G284" s="79"/>
      <c r="H284" s="79"/>
      <c r="I284" s="79"/>
      <c r="J284" s="79"/>
      <c r="K284" s="79"/>
      <c r="L284" s="79"/>
      <c r="M284" s="79"/>
      <c r="N284" s="79"/>
      <c r="O284" s="79"/>
      <c r="P284" s="79"/>
      <c r="Q284" s="79"/>
      <c r="R284" s="79"/>
      <c r="S284" s="79"/>
      <c r="T284" s="79"/>
      <c r="U284" s="79"/>
      <c r="V284" s="79"/>
      <c r="W284" s="79"/>
      <c r="X284" s="79"/>
      <c r="Y284" s="79"/>
      <c r="Z284" s="79"/>
    </row>
    <row r="285" spans="1:26" ht="16.5" customHeight="1" x14ac:dyDescent="0.3">
      <c r="A285" s="79"/>
      <c r="B285" s="79"/>
      <c r="C285" s="80"/>
      <c r="D285" s="80"/>
      <c r="E285" s="112"/>
      <c r="F285" s="112"/>
      <c r="G285" s="79"/>
      <c r="H285" s="79"/>
      <c r="I285" s="79"/>
      <c r="J285" s="79"/>
      <c r="K285" s="79"/>
      <c r="L285" s="79"/>
      <c r="M285" s="79"/>
      <c r="N285" s="79"/>
      <c r="O285" s="79"/>
      <c r="P285" s="79"/>
      <c r="Q285" s="79"/>
      <c r="R285" s="79"/>
      <c r="S285" s="79"/>
      <c r="T285" s="79"/>
      <c r="U285" s="79"/>
      <c r="V285" s="79"/>
      <c r="W285" s="79"/>
      <c r="X285" s="79"/>
      <c r="Y285" s="79"/>
      <c r="Z285" s="79"/>
    </row>
    <row r="286" spans="1:26" ht="16.5" customHeight="1" x14ac:dyDescent="0.3">
      <c r="A286" s="79"/>
      <c r="B286" s="79"/>
      <c r="C286" s="80"/>
      <c r="D286" s="80"/>
      <c r="E286" s="112"/>
      <c r="F286" s="112"/>
      <c r="G286" s="79"/>
      <c r="H286" s="79"/>
      <c r="I286" s="79"/>
      <c r="J286" s="79"/>
      <c r="K286" s="79"/>
      <c r="L286" s="79"/>
      <c r="M286" s="79"/>
      <c r="N286" s="79"/>
      <c r="O286" s="79"/>
      <c r="P286" s="79"/>
      <c r="Q286" s="79"/>
      <c r="R286" s="79"/>
      <c r="S286" s="79"/>
      <c r="T286" s="79"/>
      <c r="U286" s="79"/>
      <c r="V286" s="79"/>
      <c r="W286" s="79"/>
      <c r="X286" s="79"/>
      <c r="Y286" s="79"/>
      <c r="Z286" s="79"/>
    </row>
    <row r="287" spans="1:26" ht="16.5" customHeight="1" x14ac:dyDescent="0.3">
      <c r="A287" s="79"/>
      <c r="B287" s="79"/>
      <c r="C287" s="80"/>
      <c r="D287" s="80"/>
      <c r="E287" s="112"/>
      <c r="F287" s="112"/>
      <c r="G287" s="79"/>
      <c r="H287" s="79"/>
      <c r="I287" s="79"/>
      <c r="J287" s="79"/>
      <c r="K287" s="79"/>
      <c r="L287" s="79"/>
      <c r="M287" s="79"/>
      <c r="N287" s="79"/>
      <c r="O287" s="79"/>
      <c r="P287" s="79"/>
      <c r="Q287" s="79"/>
      <c r="R287" s="79"/>
      <c r="S287" s="79"/>
      <c r="T287" s="79"/>
      <c r="U287" s="79"/>
      <c r="V287" s="79"/>
      <c r="W287" s="79"/>
      <c r="X287" s="79"/>
      <c r="Y287" s="79"/>
      <c r="Z287" s="79"/>
    </row>
    <row r="288" spans="1:26" ht="16.5" customHeight="1" x14ac:dyDescent="0.3">
      <c r="A288" s="79"/>
      <c r="B288" s="79"/>
      <c r="C288" s="80"/>
      <c r="D288" s="80"/>
      <c r="E288" s="112"/>
      <c r="F288" s="112"/>
      <c r="G288" s="79"/>
      <c r="H288" s="79"/>
      <c r="I288" s="79"/>
      <c r="J288" s="79"/>
      <c r="K288" s="79"/>
      <c r="L288" s="79"/>
      <c r="M288" s="79"/>
      <c r="N288" s="79"/>
      <c r="O288" s="79"/>
      <c r="P288" s="79"/>
      <c r="Q288" s="79"/>
      <c r="R288" s="79"/>
      <c r="S288" s="79"/>
      <c r="T288" s="79"/>
      <c r="U288" s="79"/>
      <c r="V288" s="79"/>
      <c r="W288" s="79"/>
      <c r="X288" s="79"/>
      <c r="Y288" s="79"/>
      <c r="Z288" s="79"/>
    </row>
    <row r="289" spans="1:26" ht="16.5" customHeight="1" x14ac:dyDescent="0.3">
      <c r="A289" s="79"/>
      <c r="B289" s="79"/>
      <c r="C289" s="80"/>
      <c r="D289" s="80"/>
      <c r="E289" s="112"/>
      <c r="F289" s="112"/>
      <c r="G289" s="79"/>
      <c r="H289" s="79"/>
      <c r="I289" s="79"/>
      <c r="J289" s="79"/>
      <c r="K289" s="79"/>
      <c r="L289" s="79"/>
      <c r="M289" s="79"/>
      <c r="N289" s="79"/>
      <c r="O289" s="79"/>
      <c r="P289" s="79"/>
      <c r="Q289" s="79"/>
      <c r="R289" s="79"/>
      <c r="S289" s="79"/>
      <c r="T289" s="79"/>
      <c r="U289" s="79"/>
      <c r="V289" s="79"/>
      <c r="W289" s="79"/>
      <c r="X289" s="79"/>
      <c r="Y289" s="79"/>
      <c r="Z289" s="79"/>
    </row>
    <row r="290" spans="1:26" ht="16.5" customHeight="1" x14ac:dyDescent="0.3">
      <c r="A290" s="79"/>
      <c r="B290" s="79"/>
      <c r="C290" s="80"/>
      <c r="D290" s="80"/>
      <c r="E290" s="112"/>
      <c r="F290" s="112"/>
      <c r="G290" s="79"/>
      <c r="H290" s="79"/>
      <c r="I290" s="79"/>
      <c r="J290" s="79"/>
      <c r="K290" s="79"/>
      <c r="L290" s="79"/>
      <c r="M290" s="79"/>
      <c r="N290" s="79"/>
      <c r="O290" s="79"/>
      <c r="P290" s="79"/>
      <c r="Q290" s="79"/>
      <c r="R290" s="79"/>
      <c r="S290" s="79"/>
      <c r="T290" s="79"/>
      <c r="U290" s="79"/>
      <c r="V290" s="79"/>
      <c r="W290" s="79"/>
      <c r="X290" s="79"/>
      <c r="Y290" s="79"/>
      <c r="Z290" s="79"/>
    </row>
    <row r="291" spans="1:26" ht="16.5" customHeight="1" x14ac:dyDescent="0.3">
      <c r="A291" s="79"/>
      <c r="B291" s="79"/>
      <c r="C291" s="80"/>
      <c r="D291" s="80"/>
      <c r="E291" s="112"/>
      <c r="F291" s="112"/>
      <c r="G291" s="79"/>
      <c r="H291" s="79"/>
      <c r="I291" s="79"/>
      <c r="J291" s="79"/>
      <c r="K291" s="79"/>
      <c r="L291" s="79"/>
      <c r="M291" s="79"/>
      <c r="N291" s="79"/>
      <c r="O291" s="79"/>
      <c r="P291" s="79"/>
      <c r="Q291" s="79"/>
      <c r="R291" s="79"/>
      <c r="S291" s="79"/>
      <c r="T291" s="79"/>
      <c r="U291" s="79"/>
      <c r="V291" s="79"/>
      <c r="W291" s="79"/>
      <c r="X291" s="79"/>
      <c r="Y291" s="79"/>
      <c r="Z291" s="79"/>
    </row>
    <row r="292" spans="1:26" ht="16.5" customHeight="1" x14ac:dyDescent="0.3">
      <c r="A292" s="79"/>
      <c r="B292" s="79"/>
      <c r="C292" s="80"/>
      <c r="D292" s="80"/>
      <c r="E292" s="112"/>
      <c r="F292" s="112"/>
      <c r="G292" s="79"/>
      <c r="H292" s="79"/>
      <c r="I292" s="79"/>
      <c r="J292" s="79"/>
      <c r="K292" s="79"/>
      <c r="L292" s="79"/>
      <c r="M292" s="79"/>
      <c r="N292" s="79"/>
      <c r="O292" s="79"/>
      <c r="P292" s="79"/>
      <c r="Q292" s="79"/>
      <c r="R292" s="79"/>
      <c r="S292" s="79"/>
      <c r="T292" s="79"/>
      <c r="U292" s="79"/>
      <c r="V292" s="79"/>
      <c r="W292" s="79"/>
      <c r="X292" s="79"/>
      <c r="Y292" s="79"/>
      <c r="Z292" s="79"/>
    </row>
    <row r="293" spans="1:26" ht="16.5" customHeight="1" x14ac:dyDescent="0.3">
      <c r="A293" s="79"/>
      <c r="B293" s="79"/>
      <c r="C293" s="80"/>
      <c r="D293" s="80"/>
      <c r="E293" s="112"/>
      <c r="F293" s="112"/>
      <c r="G293" s="79"/>
      <c r="H293" s="79"/>
      <c r="I293" s="79"/>
      <c r="J293" s="79"/>
      <c r="K293" s="79"/>
      <c r="L293" s="79"/>
      <c r="M293" s="79"/>
      <c r="N293" s="79"/>
      <c r="O293" s="79"/>
      <c r="P293" s="79"/>
      <c r="Q293" s="79"/>
      <c r="R293" s="79"/>
      <c r="S293" s="79"/>
      <c r="T293" s="79"/>
      <c r="U293" s="79"/>
      <c r="V293" s="79"/>
      <c r="W293" s="79"/>
      <c r="X293" s="79"/>
      <c r="Y293" s="79"/>
      <c r="Z293" s="79"/>
    </row>
    <row r="294" spans="1:26" ht="16.5" customHeight="1" x14ac:dyDescent="0.3">
      <c r="A294" s="79"/>
      <c r="B294" s="79"/>
      <c r="C294" s="80"/>
      <c r="D294" s="80"/>
      <c r="E294" s="112"/>
      <c r="F294" s="112"/>
      <c r="G294" s="79"/>
      <c r="H294" s="79"/>
      <c r="I294" s="79"/>
      <c r="J294" s="79"/>
      <c r="K294" s="79"/>
      <c r="L294" s="79"/>
      <c r="M294" s="79"/>
      <c r="N294" s="79"/>
      <c r="O294" s="79"/>
      <c r="P294" s="79"/>
      <c r="Q294" s="79"/>
      <c r="R294" s="79"/>
      <c r="S294" s="79"/>
      <c r="T294" s="79"/>
      <c r="U294" s="79"/>
      <c r="V294" s="79"/>
      <c r="W294" s="79"/>
      <c r="X294" s="79"/>
      <c r="Y294" s="79"/>
      <c r="Z294" s="79"/>
    </row>
    <row r="295" spans="1:26" ht="16.5" customHeight="1" x14ac:dyDescent="0.3">
      <c r="A295" s="79"/>
      <c r="B295" s="79"/>
      <c r="C295" s="80"/>
      <c r="D295" s="80"/>
      <c r="E295" s="112"/>
      <c r="F295" s="112"/>
      <c r="G295" s="79"/>
      <c r="H295" s="79"/>
      <c r="I295" s="79"/>
      <c r="J295" s="79"/>
      <c r="K295" s="79"/>
      <c r="L295" s="79"/>
      <c r="M295" s="79"/>
      <c r="N295" s="79"/>
      <c r="O295" s="79"/>
      <c r="P295" s="79"/>
      <c r="Q295" s="79"/>
      <c r="R295" s="79"/>
      <c r="S295" s="79"/>
      <c r="T295" s="79"/>
      <c r="U295" s="79"/>
      <c r="V295" s="79"/>
      <c r="W295" s="79"/>
      <c r="X295" s="79"/>
      <c r="Y295" s="79"/>
      <c r="Z295" s="79"/>
    </row>
    <row r="296" spans="1:26" ht="16.5" customHeight="1" x14ac:dyDescent="0.3">
      <c r="A296" s="79"/>
      <c r="B296" s="79"/>
      <c r="C296" s="80"/>
      <c r="D296" s="80"/>
      <c r="E296" s="112"/>
      <c r="F296" s="112"/>
      <c r="G296" s="79"/>
      <c r="H296" s="79"/>
      <c r="I296" s="79"/>
      <c r="J296" s="79"/>
      <c r="K296" s="79"/>
      <c r="L296" s="79"/>
      <c r="M296" s="79"/>
      <c r="N296" s="79"/>
      <c r="O296" s="79"/>
      <c r="P296" s="79"/>
      <c r="Q296" s="79"/>
      <c r="R296" s="79"/>
      <c r="S296" s="79"/>
      <c r="T296" s="79"/>
      <c r="U296" s="79"/>
      <c r="V296" s="79"/>
      <c r="W296" s="79"/>
      <c r="X296" s="79"/>
      <c r="Y296" s="79"/>
      <c r="Z296" s="79"/>
    </row>
    <row r="297" spans="1:26" ht="16.5" customHeight="1" x14ac:dyDescent="0.3">
      <c r="A297" s="79"/>
      <c r="B297" s="79"/>
      <c r="C297" s="80"/>
      <c r="D297" s="80"/>
      <c r="E297" s="112"/>
      <c r="F297" s="112"/>
      <c r="G297" s="79"/>
      <c r="H297" s="79"/>
      <c r="I297" s="79"/>
      <c r="J297" s="79"/>
      <c r="K297" s="79"/>
      <c r="L297" s="79"/>
      <c r="M297" s="79"/>
      <c r="N297" s="79"/>
      <c r="O297" s="79"/>
      <c r="P297" s="79"/>
      <c r="Q297" s="79"/>
      <c r="R297" s="79"/>
      <c r="S297" s="79"/>
      <c r="T297" s="79"/>
      <c r="U297" s="79"/>
      <c r="V297" s="79"/>
      <c r="W297" s="79"/>
      <c r="X297" s="79"/>
      <c r="Y297" s="79"/>
      <c r="Z297" s="79"/>
    </row>
    <row r="298" spans="1:26" ht="16.5" customHeight="1" x14ac:dyDescent="0.3">
      <c r="A298" s="79"/>
      <c r="B298" s="79"/>
      <c r="C298" s="80"/>
      <c r="D298" s="80"/>
      <c r="E298" s="112"/>
      <c r="F298" s="112"/>
      <c r="G298" s="79"/>
      <c r="H298" s="79"/>
      <c r="I298" s="79"/>
      <c r="J298" s="79"/>
      <c r="K298" s="79"/>
      <c r="L298" s="79"/>
      <c r="M298" s="79"/>
      <c r="N298" s="79"/>
      <c r="O298" s="79"/>
      <c r="P298" s="79"/>
      <c r="Q298" s="79"/>
      <c r="R298" s="79"/>
      <c r="S298" s="79"/>
      <c r="T298" s="79"/>
      <c r="U298" s="79"/>
      <c r="V298" s="79"/>
      <c r="W298" s="79"/>
      <c r="X298" s="79"/>
      <c r="Y298" s="79"/>
      <c r="Z298" s="79"/>
    </row>
    <row r="299" spans="1:26" ht="16.5" customHeight="1" x14ac:dyDescent="0.3">
      <c r="A299" s="79"/>
      <c r="B299" s="79"/>
      <c r="C299" s="80"/>
      <c r="D299" s="80"/>
      <c r="E299" s="112"/>
      <c r="F299" s="112"/>
      <c r="G299" s="79"/>
      <c r="H299" s="79"/>
      <c r="I299" s="79"/>
      <c r="J299" s="79"/>
      <c r="K299" s="79"/>
      <c r="L299" s="79"/>
      <c r="M299" s="79"/>
      <c r="N299" s="79"/>
      <c r="O299" s="79"/>
      <c r="P299" s="79"/>
      <c r="Q299" s="79"/>
      <c r="R299" s="79"/>
      <c r="S299" s="79"/>
      <c r="T299" s="79"/>
      <c r="U299" s="79"/>
      <c r="V299" s="79"/>
      <c r="W299" s="79"/>
      <c r="X299" s="79"/>
      <c r="Y299" s="79"/>
      <c r="Z299" s="79"/>
    </row>
    <row r="300" spans="1:26" ht="16.5" customHeight="1" x14ac:dyDescent="0.3">
      <c r="A300" s="79"/>
      <c r="B300" s="79"/>
      <c r="C300" s="80"/>
      <c r="D300" s="80"/>
      <c r="E300" s="112"/>
      <c r="F300" s="112"/>
      <c r="G300" s="79"/>
      <c r="H300" s="79"/>
      <c r="I300" s="79"/>
      <c r="J300" s="79"/>
      <c r="K300" s="79"/>
      <c r="L300" s="79"/>
      <c r="M300" s="79"/>
      <c r="N300" s="79"/>
      <c r="O300" s="79"/>
      <c r="P300" s="79"/>
      <c r="Q300" s="79"/>
      <c r="R300" s="79"/>
      <c r="S300" s="79"/>
      <c r="T300" s="79"/>
      <c r="U300" s="79"/>
      <c r="V300" s="79"/>
      <c r="W300" s="79"/>
      <c r="X300" s="79"/>
      <c r="Y300" s="79"/>
      <c r="Z300" s="79"/>
    </row>
    <row r="301" spans="1:26" ht="16.5" customHeight="1" x14ac:dyDescent="0.3">
      <c r="A301" s="79"/>
      <c r="B301" s="79"/>
      <c r="C301" s="80"/>
      <c r="D301" s="80"/>
      <c r="E301" s="112"/>
      <c r="F301" s="112"/>
      <c r="G301" s="79"/>
      <c r="H301" s="79"/>
      <c r="I301" s="79"/>
      <c r="J301" s="79"/>
      <c r="K301" s="79"/>
      <c r="L301" s="79"/>
      <c r="M301" s="79"/>
      <c r="N301" s="79"/>
      <c r="O301" s="79"/>
      <c r="P301" s="79"/>
      <c r="Q301" s="79"/>
      <c r="R301" s="79"/>
      <c r="S301" s="79"/>
      <c r="T301" s="79"/>
      <c r="U301" s="79"/>
      <c r="V301" s="79"/>
      <c r="W301" s="79"/>
      <c r="X301" s="79"/>
      <c r="Y301" s="79"/>
      <c r="Z301" s="79"/>
    </row>
    <row r="302" spans="1:26" ht="16.5" customHeight="1" x14ac:dyDescent="0.3">
      <c r="A302" s="79"/>
      <c r="B302" s="79"/>
      <c r="C302" s="80"/>
      <c r="D302" s="80"/>
      <c r="E302" s="112"/>
      <c r="F302" s="112"/>
      <c r="G302" s="79"/>
      <c r="H302" s="79"/>
      <c r="I302" s="79"/>
      <c r="J302" s="79"/>
      <c r="K302" s="79"/>
      <c r="L302" s="79"/>
      <c r="M302" s="79"/>
      <c r="N302" s="79"/>
      <c r="O302" s="79"/>
      <c r="P302" s="79"/>
      <c r="Q302" s="79"/>
      <c r="R302" s="79"/>
      <c r="S302" s="79"/>
      <c r="T302" s="79"/>
      <c r="U302" s="79"/>
      <c r="V302" s="79"/>
      <c r="W302" s="79"/>
      <c r="X302" s="79"/>
      <c r="Y302" s="79"/>
      <c r="Z302" s="79"/>
    </row>
    <row r="303" spans="1:26" ht="16.5" customHeight="1" x14ac:dyDescent="0.3">
      <c r="A303" s="79"/>
      <c r="B303" s="79"/>
      <c r="C303" s="80"/>
      <c r="D303" s="80"/>
      <c r="E303" s="112"/>
      <c r="F303" s="112"/>
      <c r="G303" s="79"/>
      <c r="H303" s="79"/>
      <c r="I303" s="79"/>
      <c r="J303" s="79"/>
      <c r="K303" s="79"/>
      <c r="L303" s="79"/>
      <c r="M303" s="79"/>
      <c r="N303" s="79"/>
      <c r="O303" s="79"/>
      <c r="P303" s="79"/>
      <c r="Q303" s="79"/>
      <c r="R303" s="79"/>
      <c r="S303" s="79"/>
      <c r="T303" s="79"/>
      <c r="U303" s="79"/>
      <c r="V303" s="79"/>
      <c r="W303" s="79"/>
      <c r="X303" s="79"/>
      <c r="Y303" s="79"/>
      <c r="Z303" s="79"/>
    </row>
    <row r="304" spans="1:26" ht="16.5" customHeight="1" x14ac:dyDescent="0.3">
      <c r="A304" s="79"/>
      <c r="B304" s="79"/>
      <c r="C304" s="80"/>
      <c r="D304" s="80"/>
      <c r="E304" s="112"/>
      <c r="F304" s="112"/>
      <c r="G304" s="79"/>
      <c r="H304" s="79"/>
      <c r="I304" s="79"/>
      <c r="J304" s="79"/>
      <c r="K304" s="79"/>
      <c r="L304" s="79"/>
      <c r="M304" s="79"/>
      <c r="N304" s="79"/>
      <c r="O304" s="79"/>
      <c r="P304" s="79"/>
      <c r="Q304" s="79"/>
      <c r="R304" s="79"/>
      <c r="S304" s="79"/>
      <c r="T304" s="79"/>
      <c r="U304" s="79"/>
      <c r="V304" s="79"/>
      <c r="W304" s="79"/>
      <c r="X304" s="79"/>
      <c r="Y304" s="79"/>
      <c r="Z304" s="79"/>
    </row>
    <row r="305" spans="1:26" ht="16.5" customHeight="1" x14ac:dyDescent="0.3">
      <c r="A305" s="79"/>
      <c r="B305" s="79"/>
      <c r="C305" s="80"/>
      <c r="D305" s="80"/>
      <c r="E305" s="112"/>
      <c r="F305" s="112"/>
      <c r="G305" s="79"/>
      <c r="H305" s="79"/>
      <c r="I305" s="79"/>
      <c r="J305" s="79"/>
      <c r="K305" s="79"/>
      <c r="L305" s="79"/>
      <c r="M305" s="79"/>
      <c r="N305" s="79"/>
      <c r="O305" s="79"/>
      <c r="P305" s="79"/>
      <c r="Q305" s="79"/>
      <c r="R305" s="79"/>
      <c r="S305" s="79"/>
      <c r="T305" s="79"/>
      <c r="U305" s="79"/>
      <c r="V305" s="79"/>
      <c r="W305" s="79"/>
      <c r="X305" s="79"/>
      <c r="Y305" s="79"/>
      <c r="Z305" s="79"/>
    </row>
    <row r="306" spans="1:26" ht="16.5" customHeight="1" x14ac:dyDescent="0.3">
      <c r="A306" s="79"/>
      <c r="B306" s="79"/>
      <c r="C306" s="80"/>
      <c r="D306" s="80"/>
      <c r="E306" s="112"/>
      <c r="F306" s="112"/>
      <c r="G306" s="79"/>
      <c r="H306" s="79"/>
      <c r="I306" s="79"/>
      <c r="J306" s="79"/>
      <c r="K306" s="79"/>
      <c r="L306" s="79"/>
      <c r="M306" s="79"/>
      <c r="N306" s="79"/>
      <c r="O306" s="79"/>
      <c r="P306" s="79"/>
      <c r="Q306" s="79"/>
      <c r="R306" s="79"/>
      <c r="S306" s="79"/>
      <c r="T306" s="79"/>
      <c r="U306" s="79"/>
      <c r="V306" s="79"/>
      <c r="W306" s="79"/>
      <c r="X306" s="79"/>
      <c r="Y306" s="79"/>
      <c r="Z306" s="79"/>
    </row>
    <row r="307" spans="1:26" ht="16.5" customHeight="1" x14ac:dyDescent="0.3">
      <c r="A307" s="79"/>
      <c r="B307" s="79"/>
      <c r="C307" s="80"/>
      <c r="D307" s="80"/>
      <c r="E307" s="112"/>
      <c r="F307" s="112"/>
      <c r="G307" s="79"/>
      <c r="H307" s="79"/>
      <c r="I307" s="79"/>
      <c r="J307" s="79"/>
      <c r="K307" s="79"/>
      <c r="L307" s="79"/>
      <c r="M307" s="79"/>
      <c r="N307" s="79"/>
      <c r="O307" s="79"/>
      <c r="P307" s="79"/>
      <c r="Q307" s="79"/>
      <c r="R307" s="79"/>
      <c r="S307" s="79"/>
      <c r="T307" s="79"/>
      <c r="U307" s="79"/>
      <c r="V307" s="79"/>
      <c r="W307" s="79"/>
      <c r="X307" s="79"/>
      <c r="Y307" s="79"/>
      <c r="Z307" s="79"/>
    </row>
    <row r="308" spans="1:26" ht="16.5" customHeight="1" x14ac:dyDescent="0.3">
      <c r="A308" s="79"/>
      <c r="B308" s="79"/>
      <c r="C308" s="80"/>
      <c r="D308" s="80"/>
      <c r="E308" s="112"/>
      <c r="F308" s="112"/>
      <c r="G308" s="79"/>
      <c r="H308" s="79"/>
      <c r="I308" s="79"/>
      <c r="J308" s="79"/>
      <c r="K308" s="79"/>
      <c r="L308" s="79"/>
      <c r="M308" s="79"/>
      <c r="N308" s="79"/>
      <c r="O308" s="79"/>
      <c r="P308" s="79"/>
      <c r="Q308" s="79"/>
      <c r="R308" s="79"/>
      <c r="S308" s="79"/>
      <c r="T308" s="79"/>
      <c r="U308" s="79"/>
      <c r="V308" s="79"/>
      <c r="W308" s="79"/>
      <c r="X308" s="79"/>
      <c r="Y308" s="79"/>
      <c r="Z308" s="79"/>
    </row>
    <row r="309" spans="1:26" ht="16.5" customHeight="1" x14ac:dyDescent="0.3">
      <c r="A309" s="79"/>
      <c r="B309" s="79"/>
      <c r="C309" s="80"/>
      <c r="D309" s="80"/>
      <c r="E309" s="112"/>
      <c r="F309" s="112"/>
      <c r="G309" s="79"/>
      <c r="H309" s="79"/>
      <c r="I309" s="79"/>
      <c r="J309" s="79"/>
      <c r="K309" s="79"/>
      <c r="L309" s="79"/>
      <c r="M309" s="79"/>
      <c r="N309" s="79"/>
      <c r="O309" s="79"/>
      <c r="P309" s="79"/>
      <c r="Q309" s="79"/>
      <c r="R309" s="79"/>
      <c r="S309" s="79"/>
      <c r="T309" s="79"/>
      <c r="U309" s="79"/>
      <c r="V309" s="79"/>
      <c r="W309" s="79"/>
      <c r="X309" s="79"/>
      <c r="Y309" s="79"/>
      <c r="Z309" s="79"/>
    </row>
    <row r="310" spans="1:26" ht="16.5" customHeight="1" x14ac:dyDescent="0.3">
      <c r="A310" s="79"/>
      <c r="B310" s="79"/>
      <c r="C310" s="80"/>
      <c r="D310" s="80"/>
      <c r="E310" s="112"/>
      <c r="F310" s="112"/>
      <c r="G310" s="79"/>
      <c r="H310" s="79"/>
      <c r="I310" s="79"/>
      <c r="J310" s="79"/>
      <c r="K310" s="79"/>
      <c r="L310" s="79"/>
      <c r="M310" s="79"/>
      <c r="N310" s="79"/>
      <c r="O310" s="79"/>
      <c r="P310" s="79"/>
      <c r="Q310" s="79"/>
      <c r="R310" s="79"/>
      <c r="S310" s="79"/>
      <c r="T310" s="79"/>
      <c r="U310" s="79"/>
      <c r="V310" s="79"/>
      <c r="W310" s="79"/>
      <c r="X310" s="79"/>
      <c r="Y310" s="79"/>
      <c r="Z310" s="79"/>
    </row>
    <row r="311" spans="1:26" ht="16.5" customHeight="1" x14ac:dyDescent="0.3">
      <c r="A311" s="79"/>
      <c r="B311" s="79"/>
      <c r="C311" s="80"/>
      <c r="D311" s="80"/>
      <c r="E311" s="112"/>
      <c r="F311" s="112"/>
      <c r="G311" s="79"/>
      <c r="H311" s="79"/>
      <c r="I311" s="79"/>
      <c r="J311" s="79"/>
      <c r="K311" s="79"/>
      <c r="L311" s="79"/>
      <c r="M311" s="79"/>
      <c r="N311" s="79"/>
      <c r="O311" s="79"/>
      <c r="P311" s="79"/>
      <c r="Q311" s="79"/>
      <c r="R311" s="79"/>
      <c r="S311" s="79"/>
      <c r="T311" s="79"/>
      <c r="U311" s="79"/>
      <c r="V311" s="79"/>
      <c r="W311" s="79"/>
      <c r="X311" s="79"/>
      <c r="Y311" s="79"/>
      <c r="Z311" s="79"/>
    </row>
    <row r="312" spans="1:26" ht="16.5" customHeight="1" x14ac:dyDescent="0.3">
      <c r="A312" s="79"/>
      <c r="B312" s="79"/>
      <c r="C312" s="80"/>
      <c r="D312" s="80"/>
      <c r="E312" s="112"/>
      <c r="F312" s="112"/>
      <c r="G312" s="79"/>
      <c r="H312" s="79"/>
      <c r="I312" s="79"/>
      <c r="J312" s="79"/>
      <c r="K312" s="79"/>
      <c r="L312" s="79"/>
      <c r="M312" s="79"/>
      <c r="N312" s="79"/>
      <c r="O312" s="79"/>
      <c r="P312" s="79"/>
      <c r="Q312" s="79"/>
      <c r="R312" s="79"/>
      <c r="S312" s="79"/>
      <c r="T312" s="79"/>
      <c r="U312" s="79"/>
      <c r="V312" s="79"/>
      <c r="W312" s="79"/>
      <c r="X312" s="79"/>
      <c r="Y312" s="79"/>
      <c r="Z312" s="79"/>
    </row>
    <row r="313" spans="1:26" ht="16.5" customHeight="1" x14ac:dyDescent="0.3">
      <c r="A313" s="79"/>
      <c r="B313" s="79"/>
      <c r="C313" s="80"/>
      <c r="D313" s="80"/>
      <c r="E313" s="112"/>
      <c r="F313" s="112"/>
      <c r="G313" s="79"/>
      <c r="H313" s="79"/>
      <c r="I313" s="79"/>
      <c r="J313" s="79"/>
      <c r="K313" s="79"/>
      <c r="L313" s="79"/>
      <c r="M313" s="79"/>
      <c r="N313" s="79"/>
      <c r="O313" s="79"/>
      <c r="P313" s="79"/>
      <c r="Q313" s="79"/>
      <c r="R313" s="79"/>
      <c r="S313" s="79"/>
      <c r="T313" s="79"/>
      <c r="U313" s="79"/>
      <c r="V313" s="79"/>
      <c r="W313" s="79"/>
      <c r="X313" s="79"/>
      <c r="Y313" s="79"/>
      <c r="Z313" s="79"/>
    </row>
    <row r="314" spans="1:26" ht="16.5" customHeight="1" x14ac:dyDescent="0.3">
      <c r="A314" s="79"/>
      <c r="B314" s="79"/>
      <c r="C314" s="80"/>
      <c r="D314" s="80"/>
      <c r="E314" s="112"/>
      <c r="F314" s="112"/>
      <c r="G314" s="79"/>
      <c r="H314" s="79"/>
      <c r="I314" s="79"/>
      <c r="J314" s="79"/>
      <c r="K314" s="79"/>
      <c r="L314" s="79"/>
      <c r="M314" s="79"/>
      <c r="N314" s="79"/>
      <c r="O314" s="79"/>
      <c r="P314" s="79"/>
      <c r="Q314" s="79"/>
      <c r="R314" s="79"/>
      <c r="S314" s="79"/>
      <c r="T314" s="79"/>
      <c r="U314" s="79"/>
      <c r="V314" s="79"/>
      <c r="W314" s="79"/>
      <c r="X314" s="79"/>
      <c r="Y314" s="79"/>
      <c r="Z314" s="79"/>
    </row>
    <row r="315" spans="1:26" ht="16.5" customHeight="1" x14ac:dyDescent="0.3">
      <c r="A315" s="79"/>
      <c r="B315" s="79"/>
      <c r="C315" s="80"/>
      <c r="D315" s="80"/>
      <c r="E315" s="112"/>
      <c r="F315" s="112"/>
      <c r="G315" s="79"/>
      <c r="H315" s="79"/>
      <c r="I315" s="79"/>
      <c r="J315" s="79"/>
      <c r="K315" s="79"/>
      <c r="L315" s="79"/>
      <c r="M315" s="79"/>
      <c r="N315" s="79"/>
      <c r="O315" s="79"/>
      <c r="P315" s="79"/>
      <c r="Q315" s="79"/>
      <c r="R315" s="79"/>
      <c r="S315" s="79"/>
      <c r="T315" s="79"/>
      <c r="U315" s="79"/>
      <c r="V315" s="79"/>
      <c r="W315" s="79"/>
      <c r="X315" s="79"/>
      <c r="Y315" s="79"/>
      <c r="Z315" s="79"/>
    </row>
    <row r="316" spans="1:26" ht="16.5" customHeight="1" x14ac:dyDescent="0.3">
      <c r="A316" s="79"/>
      <c r="B316" s="79"/>
      <c r="C316" s="80"/>
      <c r="D316" s="80"/>
      <c r="E316" s="112"/>
      <c r="F316" s="112"/>
      <c r="G316" s="79"/>
      <c r="H316" s="79"/>
      <c r="I316" s="79"/>
      <c r="J316" s="79"/>
      <c r="K316" s="79"/>
      <c r="L316" s="79"/>
      <c r="M316" s="79"/>
      <c r="N316" s="79"/>
      <c r="O316" s="79"/>
      <c r="P316" s="79"/>
      <c r="Q316" s="79"/>
      <c r="R316" s="79"/>
      <c r="S316" s="79"/>
      <c r="T316" s="79"/>
      <c r="U316" s="79"/>
      <c r="V316" s="79"/>
      <c r="W316" s="79"/>
      <c r="X316" s="79"/>
      <c r="Y316" s="79"/>
      <c r="Z316" s="79"/>
    </row>
    <row r="317" spans="1:26" ht="16.5" customHeight="1" x14ac:dyDescent="0.3">
      <c r="A317" s="79"/>
      <c r="B317" s="79"/>
      <c r="C317" s="80"/>
      <c r="D317" s="80"/>
      <c r="E317" s="112"/>
      <c r="F317" s="112"/>
      <c r="G317" s="79"/>
      <c r="H317" s="79"/>
      <c r="I317" s="79"/>
      <c r="J317" s="79"/>
      <c r="K317" s="79"/>
      <c r="L317" s="79"/>
      <c r="M317" s="79"/>
      <c r="N317" s="79"/>
      <c r="O317" s="79"/>
      <c r="P317" s="79"/>
      <c r="Q317" s="79"/>
      <c r="R317" s="79"/>
      <c r="S317" s="79"/>
      <c r="T317" s="79"/>
      <c r="U317" s="79"/>
      <c r="V317" s="79"/>
      <c r="W317" s="79"/>
      <c r="X317" s="79"/>
      <c r="Y317" s="79"/>
      <c r="Z317" s="79"/>
    </row>
    <row r="318" spans="1:26" ht="16.5" customHeight="1" x14ac:dyDescent="0.3">
      <c r="A318" s="79"/>
      <c r="B318" s="79"/>
      <c r="C318" s="80"/>
      <c r="D318" s="80"/>
      <c r="E318" s="112"/>
      <c r="F318" s="112"/>
      <c r="G318" s="79"/>
      <c r="H318" s="79"/>
      <c r="I318" s="79"/>
      <c r="J318" s="79"/>
      <c r="K318" s="79"/>
      <c r="L318" s="79"/>
      <c r="M318" s="79"/>
      <c r="N318" s="79"/>
      <c r="O318" s="79"/>
      <c r="P318" s="79"/>
      <c r="Q318" s="79"/>
      <c r="R318" s="79"/>
      <c r="S318" s="79"/>
      <c r="T318" s="79"/>
      <c r="U318" s="79"/>
      <c r="V318" s="79"/>
      <c r="W318" s="79"/>
      <c r="X318" s="79"/>
      <c r="Y318" s="79"/>
      <c r="Z318" s="79"/>
    </row>
    <row r="319" spans="1:26" ht="16.5" customHeight="1" x14ac:dyDescent="0.3">
      <c r="A319" s="79"/>
      <c r="B319" s="79"/>
      <c r="C319" s="80"/>
      <c r="D319" s="80"/>
      <c r="E319" s="112"/>
      <c r="F319" s="112"/>
      <c r="G319" s="79"/>
      <c r="H319" s="79"/>
      <c r="I319" s="79"/>
      <c r="J319" s="79"/>
      <c r="K319" s="79"/>
      <c r="L319" s="79"/>
      <c r="M319" s="79"/>
      <c r="N319" s="79"/>
      <c r="O319" s="79"/>
      <c r="P319" s="79"/>
      <c r="Q319" s="79"/>
      <c r="R319" s="79"/>
      <c r="S319" s="79"/>
      <c r="T319" s="79"/>
      <c r="U319" s="79"/>
      <c r="V319" s="79"/>
      <c r="W319" s="79"/>
      <c r="X319" s="79"/>
      <c r="Y319" s="79"/>
      <c r="Z319" s="79"/>
    </row>
    <row r="320" spans="1:26" ht="16.5" customHeight="1" x14ac:dyDescent="0.3">
      <c r="A320" s="79"/>
      <c r="B320" s="79"/>
      <c r="C320" s="80"/>
      <c r="D320" s="80"/>
      <c r="E320" s="112"/>
      <c r="F320" s="112"/>
      <c r="G320" s="79"/>
      <c r="H320" s="79"/>
      <c r="I320" s="79"/>
      <c r="J320" s="79"/>
      <c r="K320" s="79"/>
      <c r="L320" s="79"/>
      <c r="M320" s="79"/>
      <c r="N320" s="79"/>
      <c r="O320" s="79"/>
      <c r="P320" s="79"/>
      <c r="Q320" s="79"/>
      <c r="R320" s="79"/>
      <c r="S320" s="79"/>
      <c r="T320" s="79"/>
      <c r="U320" s="79"/>
      <c r="V320" s="79"/>
      <c r="W320" s="79"/>
      <c r="X320" s="79"/>
      <c r="Y320" s="79"/>
      <c r="Z320" s="79"/>
    </row>
    <row r="321" spans="1:26" ht="16.5" customHeight="1" x14ac:dyDescent="0.3">
      <c r="A321" s="79"/>
      <c r="B321" s="79"/>
      <c r="C321" s="80"/>
      <c r="D321" s="80"/>
      <c r="E321" s="112"/>
      <c r="F321" s="112"/>
      <c r="G321" s="79"/>
      <c r="H321" s="79"/>
      <c r="I321" s="79"/>
      <c r="J321" s="79"/>
      <c r="K321" s="79"/>
      <c r="L321" s="79"/>
      <c r="M321" s="79"/>
      <c r="N321" s="79"/>
      <c r="O321" s="79"/>
      <c r="P321" s="79"/>
      <c r="Q321" s="79"/>
      <c r="R321" s="79"/>
      <c r="S321" s="79"/>
      <c r="T321" s="79"/>
      <c r="U321" s="79"/>
      <c r="V321" s="79"/>
      <c r="W321" s="79"/>
      <c r="X321" s="79"/>
      <c r="Y321" s="79"/>
      <c r="Z321" s="79"/>
    </row>
    <row r="322" spans="1:26" ht="16.5" customHeight="1" x14ac:dyDescent="0.3">
      <c r="A322" s="79"/>
      <c r="B322" s="79"/>
      <c r="C322" s="80"/>
      <c r="D322" s="80"/>
      <c r="E322" s="112"/>
      <c r="F322" s="112"/>
      <c r="G322" s="79"/>
      <c r="H322" s="79"/>
      <c r="I322" s="79"/>
      <c r="J322" s="79"/>
      <c r="K322" s="79"/>
      <c r="L322" s="79"/>
      <c r="M322" s="79"/>
      <c r="N322" s="79"/>
      <c r="O322" s="79"/>
      <c r="P322" s="79"/>
      <c r="Q322" s="79"/>
      <c r="R322" s="79"/>
      <c r="S322" s="79"/>
      <c r="T322" s="79"/>
      <c r="U322" s="79"/>
      <c r="V322" s="79"/>
      <c r="W322" s="79"/>
      <c r="X322" s="79"/>
      <c r="Y322" s="79"/>
      <c r="Z322" s="79"/>
    </row>
    <row r="323" spans="1:26" ht="16.5" customHeight="1" x14ac:dyDescent="0.3">
      <c r="A323" s="79"/>
      <c r="B323" s="79"/>
      <c r="C323" s="80"/>
      <c r="D323" s="80"/>
      <c r="E323" s="112"/>
      <c r="F323" s="112"/>
      <c r="G323" s="79"/>
      <c r="H323" s="79"/>
      <c r="I323" s="79"/>
      <c r="J323" s="79"/>
      <c r="K323" s="79"/>
      <c r="L323" s="79"/>
      <c r="M323" s="79"/>
      <c r="N323" s="79"/>
      <c r="O323" s="79"/>
      <c r="P323" s="79"/>
      <c r="Q323" s="79"/>
      <c r="R323" s="79"/>
      <c r="S323" s="79"/>
      <c r="T323" s="79"/>
      <c r="U323" s="79"/>
      <c r="V323" s="79"/>
      <c r="W323" s="79"/>
      <c r="X323" s="79"/>
      <c r="Y323" s="79"/>
      <c r="Z323" s="79"/>
    </row>
    <row r="324" spans="1:26" ht="16.5" customHeight="1" x14ac:dyDescent="0.3">
      <c r="A324" s="79"/>
      <c r="B324" s="79"/>
      <c r="C324" s="80"/>
      <c r="D324" s="80"/>
      <c r="E324" s="112"/>
      <c r="F324" s="112"/>
      <c r="G324" s="79"/>
      <c r="H324" s="79"/>
      <c r="I324" s="79"/>
      <c r="J324" s="79"/>
      <c r="K324" s="79"/>
      <c r="L324" s="79"/>
      <c r="M324" s="79"/>
      <c r="N324" s="79"/>
      <c r="O324" s="79"/>
      <c r="P324" s="79"/>
      <c r="Q324" s="79"/>
      <c r="R324" s="79"/>
      <c r="S324" s="79"/>
      <c r="T324" s="79"/>
      <c r="U324" s="79"/>
      <c r="V324" s="79"/>
      <c r="W324" s="79"/>
      <c r="X324" s="79"/>
      <c r="Y324" s="79"/>
      <c r="Z324" s="79"/>
    </row>
    <row r="325" spans="1:26" ht="16.5" customHeight="1" x14ac:dyDescent="0.3">
      <c r="A325" s="79"/>
      <c r="B325" s="79"/>
      <c r="C325" s="80"/>
      <c r="D325" s="80"/>
      <c r="E325" s="112"/>
      <c r="F325" s="112"/>
      <c r="G325" s="79"/>
      <c r="H325" s="79"/>
      <c r="I325" s="79"/>
      <c r="J325" s="79"/>
      <c r="K325" s="79"/>
      <c r="L325" s="79"/>
      <c r="M325" s="79"/>
      <c r="N325" s="79"/>
      <c r="O325" s="79"/>
      <c r="P325" s="79"/>
      <c r="Q325" s="79"/>
      <c r="R325" s="79"/>
      <c r="S325" s="79"/>
      <c r="T325" s="79"/>
      <c r="U325" s="79"/>
      <c r="V325" s="79"/>
      <c r="W325" s="79"/>
      <c r="X325" s="79"/>
      <c r="Y325" s="79"/>
      <c r="Z325" s="79"/>
    </row>
    <row r="326" spans="1:26" ht="16.5" customHeight="1" x14ac:dyDescent="0.3">
      <c r="A326" s="79"/>
      <c r="B326" s="79"/>
      <c r="C326" s="80"/>
      <c r="D326" s="80"/>
      <c r="E326" s="112"/>
      <c r="F326" s="112"/>
      <c r="G326" s="79"/>
      <c r="H326" s="79"/>
      <c r="I326" s="79"/>
      <c r="J326" s="79"/>
      <c r="K326" s="79"/>
      <c r="L326" s="79"/>
      <c r="M326" s="79"/>
      <c r="N326" s="79"/>
      <c r="O326" s="79"/>
      <c r="P326" s="79"/>
      <c r="Q326" s="79"/>
      <c r="R326" s="79"/>
      <c r="S326" s="79"/>
      <c r="T326" s="79"/>
      <c r="U326" s="79"/>
      <c r="V326" s="79"/>
      <c r="W326" s="79"/>
      <c r="X326" s="79"/>
      <c r="Y326" s="79"/>
      <c r="Z326" s="79"/>
    </row>
    <row r="327" spans="1:26" ht="16.5" customHeight="1" x14ac:dyDescent="0.3">
      <c r="A327" s="79"/>
      <c r="B327" s="79"/>
      <c r="C327" s="80"/>
      <c r="D327" s="80"/>
      <c r="E327" s="112"/>
      <c r="F327" s="112"/>
      <c r="G327" s="79"/>
      <c r="H327" s="79"/>
      <c r="I327" s="79"/>
      <c r="J327" s="79"/>
      <c r="K327" s="79"/>
      <c r="L327" s="79"/>
      <c r="M327" s="79"/>
      <c r="N327" s="79"/>
      <c r="O327" s="79"/>
      <c r="P327" s="79"/>
      <c r="Q327" s="79"/>
      <c r="R327" s="79"/>
      <c r="S327" s="79"/>
      <c r="T327" s="79"/>
      <c r="U327" s="79"/>
      <c r="V327" s="79"/>
      <c r="W327" s="79"/>
      <c r="X327" s="79"/>
      <c r="Y327" s="79"/>
      <c r="Z327" s="79"/>
    </row>
    <row r="328" spans="1:26" ht="16.5" customHeight="1" x14ac:dyDescent="0.3">
      <c r="A328" s="79"/>
      <c r="B328" s="79"/>
      <c r="C328" s="80"/>
      <c r="D328" s="80"/>
      <c r="E328" s="112"/>
      <c r="F328" s="112"/>
      <c r="G328" s="79"/>
      <c r="H328" s="79"/>
      <c r="I328" s="79"/>
      <c r="J328" s="79"/>
      <c r="K328" s="79"/>
      <c r="L328" s="79"/>
      <c r="M328" s="79"/>
      <c r="N328" s="79"/>
      <c r="O328" s="79"/>
      <c r="P328" s="79"/>
      <c r="Q328" s="79"/>
      <c r="R328" s="79"/>
      <c r="S328" s="79"/>
      <c r="T328" s="79"/>
      <c r="U328" s="79"/>
      <c r="V328" s="79"/>
      <c r="W328" s="79"/>
      <c r="X328" s="79"/>
      <c r="Y328" s="79"/>
      <c r="Z328" s="79"/>
    </row>
    <row r="329" spans="1:26" ht="16.5" customHeight="1" x14ac:dyDescent="0.3">
      <c r="A329" s="79"/>
      <c r="B329" s="79"/>
      <c r="C329" s="80"/>
      <c r="D329" s="80"/>
      <c r="E329" s="112"/>
      <c r="F329" s="112"/>
      <c r="G329" s="79"/>
      <c r="H329" s="79"/>
      <c r="I329" s="79"/>
      <c r="J329" s="79"/>
      <c r="K329" s="79"/>
      <c r="L329" s="79"/>
      <c r="M329" s="79"/>
      <c r="N329" s="79"/>
      <c r="O329" s="79"/>
      <c r="P329" s="79"/>
      <c r="Q329" s="79"/>
      <c r="R329" s="79"/>
      <c r="S329" s="79"/>
      <c r="T329" s="79"/>
      <c r="U329" s="79"/>
      <c r="V329" s="79"/>
      <c r="W329" s="79"/>
      <c r="X329" s="79"/>
      <c r="Y329" s="79"/>
      <c r="Z329" s="79"/>
    </row>
    <row r="330" spans="1:26" ht="16.5" customHeight="1" x14ac:dyDescent="0.3">
      <c r="A330" s="79"/>
      <c r="B330" s="79"/>
      <c r="C330" s="80"/>
      <c r="D330" s="80"/>
      <c r="E330" s="112"/>
      <c r="F330" s="112"/>
      <c r="G330" s="79"/>
      <c r="H330" s="79"/>
      <c r="I330" s="79"/>
      <c r="J330" s="79"/>
      <c r="K330" s="79"/>
      <c r="L330" s="79"/>
      <c r="M330" s="79"/>
      <c r="N330" s="79"/>
      <c r="O330" s="79"/>
      <c r="P330" s="79"/>
      <c r="Q330" s="79"/>
      <c r="R330" s="79"/>
      <c r="S330" s="79"/>
      <c r="T330" s="79"/>
      <c r="U330" s="79"/>
      <c r="V330" s="79"/>
      <c r="W330" s="79"/>
      <c r="X330" s="79"/>
      <c r="Y330" s="79"/>
      <c r="Z330" s="79"/>
    </row>
    <row r="331" spans="1:26" ht="16.5" customHeight="1" x14ac:dyDescent="0.3">
      <c r="A331" s="79"/>
      <c r="B331" s="79"/>
      <c r="C331" s="80"/>
      <c r="D331" s="80"/>
      <c r="E331" s="112"/>
      <c r="F331" s="112"/>
      <c r="G331" s="79"/>
      <c r="H331" s="79"/>
      <c r="I331" s="79"/>
      <c r="J331" s="79"/>
      <c r="K331" s="79"/>
      <c r="L331" s="79"/>
      <c r="M331" s="79"/>
      <c r="N331" s="79"/>
      <c r="O331" s="79"/>
      <c r="P331" s="79"/>
      <c r="Q331" s="79"/>
      <c r="R331" s="79"/>
      <c r="S331" s="79"/>
      <c r="T331" s="79"/>
      <c r="U331" s="79"/>
      <c r="V331" s="79"/>
      <c r="W331" s="79"/>
      <c r="X331" s="79"/>
      <c r="Y331" s="79"/>
      <c r="Z331" s="79"/>
    </row>
    <row r="332" spans="1:26" ht="16.5" customHeight="1" x14ac:dyDescent="0.3">
      <c r="A332" s="79"/>
      <c r="B332" s="79"/>
      <c r="C332" s="80"/>
      <c r="D332" s="80"/>
      <c r="E332" s="112"/>
      <c r="F332" s="112"/>
      <c r="G332" s="79"/>
      <c r="H332" s="79"/>
      <c r="I332" s="79"/>
      <c r="J332" s="79"/>
      <c r="K332" s="79"/>
      <c r="L332" s="79"/>
      <c r="M332" s="79"/>
      <c r="N332" s="79"/>
      <c r="O332" s="79"/>
      <c r="P332" s="79"/>
      <c r="Q332" s="79"/>
      <c r="R332" s="79"/>
      <c r="S332" s="79"/>
      <c r="T332" s="79"/>
      <c r="U332" s="79"/>
      <c r="V332" s="79"/>
      <c r="W332" s="79"/>
      <c r="X332" s="79"/>
      <c r="Y332" s="79"/>
      <c r="Z332" s="79"/>
    </row>
    <row r="333" spans="1:26" ht="16.5" customHeight="1" x14ac:dyDescent="0.3">
      <c r="A333" s="79"/>
      <c r="B333" s="79"/>
      <c r="C333" s="80"/>
      <c r="D333" s="80"/>
      <c r="E333" s="112"/>
      <c r="F333" s="112"/>
      <c r="G333" s="79"/>
      <c r="H333" s="79"/>
      <c r="I333" s="79"/>
      <c r="J333" s="79"/>
      <c r="K333" s="79"/>
      <c r="L333" s="79"/>
      <c r="M333" s="79"/>
      <c r="N333" s="79"/>
      <c r="O333" s="79"/>
      <c r="P333" s="79"/>
      <c r="Q333" s="79"/>
      <c r="R333" s="79"/>
      <c r="S333" s="79"/>
      <c r="T333" s="79"/>
      <c r="U333" s="79"/>
      <c r="V333" s="79"/>
      <c r="W333" s="79"/>
      <c r="X333" s="79"/>
      <c r="Y333" s="79"/>
      <c r="Z333" s="79"/>
    </row>
    <row r="334" spans="1:26" ht="16.5" customHeight="1" x14ac:dyDescent="0.3">
      <c r="A334" s="79"/>
      <c r="B334" s="79"/>
      <c r="C334" s="80"/>
      <c r="D334" s="80"/>
      <c r="E334" s="112"/>
      <c r="F334" s="112"/>
      <c r="G334" s="79"/>
      <c r="H334" s="79"/>
      <c r="I334" s="79"/>
      <c r="J334" s="79"/>
      <c r="K334" s="79"/>
      <c r="L334" s="79"/>
      <c r="M334" s="79"/>
      <c r="N334" s="79"/>
      <c r="O334" s="79"/>
      <c r="P334" s="79"/>
      <c r="Q334" s="79"/>
      <c r="R334" s="79"/>
      <c r="S334" s="79"/>
      <c r="T334" s="79"/>
      <c r="U334" s="79"/>
      <c r="V334" s="79"/>
      <c r="W334" s="79"/>
      <c r="X334" s="79"/>
      <c r="Y334" s="79"/>
      <c r="Z334" s="79"/>
    </row>
    <row r="335" spans="1:26" ht="16.5" customHeight="1" x14ac:dyDescent="0.3">
      <c r="A335" s="79"/>
      <c r="B335" s="79"/>
      <c r="C335" s="80"/>
      <c r="D335" s="80"/>
      <c r="E335" s="112"/>
      <c r="F335" s="112"/>
      <c r="G335" s="79"/>
      <c r="H335" s="79"/>
      <c r="I335" s="79"/>
      <c r="J335" s="79"/>
      <c r="K335" s="79"/>
      <c r="L335" s="79"/>
      <c r="M335" s="79"/>
      <c r="N335" s="79"/>
      <c r="O335" s="79"/>
      <c r="P335" s="79"/>
      <c r="Q335" s="79"/>
      <c r="R335" s="79"/>
      <c r="S335" s="79"/>
      <c r="T335" s="79"/>
      <c r="U335" s="79"/>
      <c r="V335" s="79"/>
      <c r="W335" s="79"/>
      <c r="X335" s="79"/>
      <c r="Y335" s="79"/>
      <c r="Z335" s="79"/>
    </row>
    <row r="336" spans="1:26" ht="16.5" customHeight="1" x14ac:dyDescent="0.3">
      <c r="A336" s="79"/>
      <c r="B336" s="79"/>
      <c r="C336" s="80"/>
      <c r="D336" s="80"/>
      <c r="E336" s="112"/>
      <c r="F336" s="112"/>
      <c r="G336" s="79"/>
      <c r="H336" s="79"/>
      <c r="I336" s="79"/>
      <c r="J336" s="79"/>
      <c r="K336" s="79"/>
      <c r="L336" s="79"/>
      <c r="M336" s="79"/>
      <c r="N336" s="79"/>
      <c r="O336" s="79"/>
      <c r="P336" s="79"/>
      <c r="Q336" s="79"/>
      <c r="R336" s="79"/>
      <c r="S336" s="79"/>
      <c r="T336" s="79"/>
      <c r="U336" s="79"/>
      <c r="V336" s="79"/>
      <c r="W336" s="79"/>
      <c r="X336" s="79"/>
      <c r="Y336" s="79"/>
      <c r="Z336" s="79"/>
    </row>
    <row r="337" spans="1:26" ht="16.5" customHeight="1" x14ac:dyDescent="0.3">
      <c r="A337" s="79"/>
      <c r="B337" s="79"/>
      <c r="C337" s="80"/>
      <c r="D337" s="80"/>
      <c r="E337" s="112"/>
      <c r="F337" s="112"/>
      <c r="G337" s="79"/>
      <c r="H337" s="79"/>
      <c r="I337" s="79"/>
      <c r="J337" s="79"/>
      <c r="K337" s="79"/>
      <c r="L337" s="79"/>
      <c r="M337" s="79"/>
      <c r="N337" s="79"/>
      <c r="O337" s="79"/>
      <c r="P337" s="79"/>
      <c r="Q337" s="79"/>
      <c r="R337" s="79"/>
      <c r="S337" s="79"/>
      <c r="T337" s="79"/>
      <c r="U337" s="79"/>
      <c r="V337" s="79"/>
      <c r="W337" s="79"/>
      <c r="X337" s="79"/>
      <c r="Y337" s="79"/>
      <c r="Z337" s="79"/>
    </row>
    <row r="338" spans="1:26" ht="16.5" customHeight="1" x14ac:dyDescent="0.3">
      <c r="A338" s="79"/>
      <c r="B338" s="79"/>
      <c r="C338" s="80"/>
      <c r="D338" s="80"/>
      <c r="E338" s="112"/>
      <c r="F338" s="112"/>
      <c r="G338" s="79"/>
      <c r="H338" s="79"/>
      <c r="I338" s="79"/>
      <c r="J338" s="79"/>
      <c r="K338" s="79"/>
      <c r="L338" s="79"/>
      <c r="M338" s="79"/>
      <c r="N338" s="79"/>
      <c r="O338" s="79"/>
      <c r="P338" s="79"/>
      <c r="Q338" s="79"/>
      <c r="R338" s="79"/>
      <c r="S338" s="79"/>
      <c r="T338" s="79"/>
      <c r="U338" s="79"/>
      <c r="V338" s="79"/>
      <c r="W338" s="79"/>
      <c r="X338" s="79"/>
      <c r="Y338" s="79"/>
      <c r="Z338" s="79"/>
    </row>
    <row r="339" spans="1:26" ht="16.5" customHeight="1" x14ac:dyDescent="0.3">
      <c r="A339" s="79"/>
      <c r="B339" s="79"/>
      <c r="C339" s="80"/>
      <c r="D339" s="80"/>
      <c r="E339" s="112"/>
      <c r="F339" s="112"/>
      <c r="G339" s="79"/>
      <c r="H339" s="79"/>
      <c r="I339" s="79"/>
      <c r="J339" s="79"/>
      <c r="K339" s="79"/>
      <c r="L339" s="79"/>
      <c r="M339" s="79"/>
      <c r="N339" s="79"/>
      <c r="O339" s="79"/>
      <c r="P339" s="79"/>
      <c r="Q339" s="79"/>
      <c r="R339" s="79"/>
      <c r="S339" s="79"/>
      <c r="T339" s="79"/>
      <c r="U339" s="79"/>
      <c r="V339" s="79"/>
      <c r="W339" s="79"/>
      <c r="X339" s="79"/>
      <c r="Y339" s="79"/>
      <c r="Z339" s="79"/>
    </row>
    <row r="340" spans="1:26" ht="16.5" customHeight="1" x14ac:dyDescent="0.3">
      <c r="A340" s="79"/>
      <c r="B340" s="79"/>
      <c r="C340" s="80"/>
      <c r="D340" s="80"/>
      <c r="E340" s="112"/>
      <c r="F340" s="112"/>
      <c r="G340" s="79"/>
      <c r="H340" s="79"/>
      <c r="I340" s="79"/>
      <c r="J340" s="79"/>
      <c r="K340" s="79"/>
      <c r="L340" s="79"/>
      <c r="M340" s="79"/>
      <c r="N340" s="79"/>
      <c r="O340" s="79"/>
      <c r="P340" s="79"/>
      <c r="Q340" s="79"/>
      <c r="R340" s="79"/>
      <c r="S340" s="79"/>
      <c r="T340" s="79"/>
      <c r="U340" s="79"/>
      <c r="V340" s="79"/>
      <c r="W340" s="79"/>
      <c r="X340" s="79"/>
      <c r="Y340" s="79"/>
      <c r="Z340" s="79"/>
    </row>
    <row r="341" spans="1:26" ht="16.5" customHeight="1" x14ac:dyDescent="0.3">
      <c r="A341" s="79"/>
      <c r="B341" s="79"/>
      <c r="C341" s="80"/>
      <c r="D341" s="80"/>
      <c r="E341" s="112"/>
      <c r="F341" s="112"/>
      <c r="G341" s="79"/>
      <c r="H341" s="79"/>
      <c r="I341" s="79"/>
      <c r="J341" s="79"/>
      <c r="K341" s="79"/>
      <c r="L341" s="79"/>
      <c r="M341" s="79"/>
      <c r="N341" s="79"/>
      <c r="O341" s="79"/>
      <c r="P341" s="79"/>
      <c r="Q341" s="79"/>
      <c r="R341" s="79"/>
      <c r="S341" s="79"/>
      <c r="T341" s="79"/>
      <c r="U341" s="79"/>
      <c r="V341" s="79"/>
      <c r="W341" s="79"/>
      <c r="X341" s="79"/>
      <c r="Y341" s="79"/>
      <c r="Z341" s="79"/>
    </row>
    <row r="342" spans="1:26" ht="16.5" customHeight="1" x14ac:dyDescent="0.3">
      <c r="A342" s="79"/>
      <c r="B342" s="79"/>
      <c r="C342" s="80"/>
      <c r="D342" s="80"/>
      <c r="E342" s="112"/>
      <c r="F342" s="112"/>
      <c r="G342" s="79"/>
      <c r="H342" s="79"/>
      <c r="I342" s="79"/>
      <c r="J342" s="79"/>
      <c r="K342" s="79"/>
      <c r="L342" s="79"/>
      <c r="M342" s="79"/>
      <c r="N342" s="79"/>
      <c r="O342" s="79"/>
      <c r="P342" s="79"/>
      <c r="Q342" s="79"/>
      <c r="R342" s="79"/>
      <c r="S342" s="79"/>
      <c r="T342" s="79"/>
      <c r="U342" s="79"/>
      <c r="V342" s="79"/>
      <c r="W342" s="79"/>
      <c r="X342" s="79"/>
      <c r="Y342" s="79"/>
      <c r="Z342" s="79"/>
    </row>
    <row r="343" spans="1:26" ht="16.5" customHeight="1" x14ac:dyDescent="0.3">
      <c r="A343" s="79"/>
      <c r="B343" s="79"/>
      <c r="C343" s="80"/>
      <c r="D343" s="80"/>
      <c r="E343" s="112"/>
      <c r="F343" s="112"/>
      <c r="G343" s="79"/>
      <c r="H343" s="79"/>
      <c r="I343" s="79"/>
      <c r="J343" s="79"/>
      <c r="K343" s="79"/>
      <c r="L343" s="79"/>
      <c r="M343" s="79"/>
      <c r="N343" s="79"/>
      <c r="O343" s="79"/>
      <c r="P343" s="79"/>
      <c r="Q343" s="79"/>
      <c r="R343" s="79"/>
      <c r="S343" s="79"/>
      <c r="T343" s="79"/>
      <c r="U343" s="79"/>
      <c r="V343" s="79"/>
      <c r="W343" s="79"/>
      <c r="X343" s="79"/>
      <c r="Y343" s="79"/>
      <c r="Z343" s="79"/>
    </row>
    <row r="344" spans="1:26" ht="16.5" customHeight="1" x14ac:dyDescent="0.3">
      <c r="A344" s="79"/>
      <c r="B344" s="79"/>
      <c r="C344" s="80"/>
      <c r="D344" s="80"/>
      <c r="E344" s="112"/>
      <c r="F344" s="112"/>
      <c r="G344" s="79"/>
      <c r="H344" s="79"/>
      <c r="I344" s="79"/>
      <c r="J344" s="79"/>
      <c r="K344" s="79"/>
      <c r="L344" s="79"/>
      <c r="M344" s="79"/>
      <c r="N344" s="79"/>
      <c r="O344" s="79"/>
      <c r="P344" s="79"/>
      <c r="Q344" s="79"/>
      <c r="R344" s="79"/>
      <c r="S344" s="79"/>
      <c r="T344" s="79"/>
      <c r="U344" s="79"/>
      <c r="V344" s="79"/>
      <c r="W344" s="79"/>
      <c r="X344" s="79"/>
      <c r="Y344" s="79"/>
      <c r="Z344" s="79"/>
    </row>
    <row r="345" spans="1:26" ht="16.5" customHeight="1" x14ac:dyDescent="0.3">
      <c r="A345" s="79"/>
      <c r="B345" s="79"/>
      <c r="C345" s="80"/>
      <c r="D345" s="80"/>
      <c r="E345" s="112"/>
      <c r="F345" s="112"/>
      <c r="G345" s="79"/>
      <c r="H345" s="79"/>
      <c r="I345" s="79"/>
      <c r="J345" s="79"/>
      <c r="K345" s="79"/>
      <c r="L345" s="79"/>
      <c r="M345" s="79"/>
      <c r="N345" s="79"/>
      <c r="O345" s="79"/>
      <c r="P345" s="79"/>
      <c r="Q345" s="79"/>
      <c r="R345" s="79"/>
      <c r="S345" s="79"/>
      <c r="T345" s="79"/>
      <c r="U345" s="79"/>
      <c r="V345" s="79"/>
      <c r="W345" s="79"/>
      <c r="X345" s="79"/>
      <c r="Y345" s="79"/>
      <c r="Z345" s="79"/>
    </row>
    <row r="346" spans="1:26" ht="16.5" customHeight="1" x14ac:dyDescent="0.3">
      <c r="A346" s="79"/>
      <c r="B346" s="79"/>
      <c r="C346" s="80"/>
      <c r="D346" s="80"/>
      <c r="E346" s="112"/>
      <c r="F346" s="112"/>
      <c r="G346" s="79"/>
      <c r="H346" s="79"/>
      <c r="I346" s="79"/>
      <c r="J346" s="79"/>
      <c r="K346" s="79"/>
      <c r="L346" s="79"/>
      <c r="M346" s="79"/>
      <c r="N346" s="79"/>
      <c r="O346" s="79"/>
      <c r="P346" s="79"/>
      <c r="Q346" s="79"/>
      <c r="R346" s="79"/>
      <c r="S346" s="79"/>
      <c r="T346" s="79"/>
      <c r="U346" s="79"/>
      <c r="V346" s="79"/>
      <c r="W346" s="79"/>
      <c r="X346" s="79"/>
      <c r="Y346" s="79"/>
      <c r="Z346" s="79"/>
    </row>
    <row r="347" spans="1:26" ht="16.5" customHeight="1" x14ac:dyDescent="0.3">
      <c r="A347" s="79"/>
      <c r="B347" s="79"/>
      <c r="C347" s="80"/>
      <c r="D347" s="80"/>
      <c r="E347" s="112"/>
      <c r="F347" s="112"/>
      <c r="G347" s="79"/>
      <c r="H347" s="79"/>
      <c r="I347" s="79"/>
      <c r="J347" s="79"/>
      <c r="K347" s="79"/>
      <c r="L347" s="79"/>
      <c r="M347" s="79"/>
      <c r="N347" s="79"/>
      <c r="O347" s="79"/>
      <c r="P347" s="79"/>
      <c r="Q347" s="79"/>
      <c r="R347" s="79"/>
      <c r="S347" s="79"/>
      <c r="T347" s="79"/>
      <c r="U347" s="79"/>
      <c r="V347" s="79"/>
      <c r="W347" s="79"/>
      <c r="X347" s="79"/>
      <c r="Y347" s="79"/>
      <c r="Z347" s="79"/>
    </row>
    <row r="348" spans="1:26" ht="16.5" customHeight="1" x14ac:dyDescent="0.3">
      <c r="A348" s="79"/>
      <c r="B348" s="79"/>
      <c r="C348" s="80"/>
      <c r="D348" s="80"/>
      <c r="E348" s="112"/>
      <c r="F348" s="112"/>
      <c r="G348" s="79"/>
      <c r="H348" s="79"/>
      <c r="I348" s="79"/>
      <c r="J348" s="79"/>
      <c r="K348" s="79"/>
      <c r="L348" s="79"/>
      <c r="M348" s="79"/>
      <c r="N348" s="79"/>
      <c r="O348" s="79"/>
      <c r="P348" s="79"/>
      <c r="Q348" s="79"/>
      <c r="R348" s="79"/>
      <c r="S348" s="79"/>
      <c r="T348" s="79"/>
      <c r="U348" s="79"/>
      <c r="V348" s="79"/>
      <c r="W348" s="79"/>
      <c r="X348" s="79"/>
      <c r="Y348" s="79"/>
      <c r="Z348" s="79"/>
    </row>
    <row r="349" spans="1:26" ht="16.5" customHeight="1" x14ac:dyDescent="0.3">
      <c r="A349" s="79"/>
      <c r="B349" s="79"/>
      <c r="C349" s="80"/>
      <c r="D349" s="80"/>
      <c r="E349" s="112"/>
      <c r="F349" s="112"/>
      <c r="G349" s="79"/>
      <c r="H349" s="79"/>
      <c r="I349" s="79"/>
      <c r="J349" s="79"/>
      <c r="K349" s="79"/>
      <c r="L349" s="79"/>
      <c r="M349" s="79"/>
      <c r="N349" s="79"/>
      <c r="O349" s="79"/>
      <c r="P349" s="79"/>
      <c r="Q349" s="79"/>
      <c r="R349" s="79"/>
      <c r="S349" s="79"/>
      <c r="T349" s="79"/>
      <c r="U349" s="79"/>
      <c r="V349" s="79"/>
      <c r="W349" s="79"/>
      <c r="X349" s="79"/>
      <c r="Y349" s="79"/>
      <c r="Z349" s="79"/>
    </row>
    <row r="350" spans="1:26" ht="16.5" customHeight="1" x14ac:dyDescent="0.3">
      <c r="A350" s="79"/>
      <c r="B350" s="79"/>
      <c r="C350" s="80"/>
      <c r="D350" s="80"/>
      <c r="E350" s="112"/>
      <c r="F350" s="112"/>
      <c r="G350" s="79"/>
      <c r="H350" s="79"/>
      <c r="I350" s="79"/>
      <c r="J350" s="79"/>
      <c r="K350" s="79"/>
      <c r="L350" s="79"/>
      <c r="M350" s="79"/>
      <c r="N350" s="79"/>
      <c r="O350" s="79"/>
      <c r="P350" s="79"/>
      <c r="Q350" s="79"/>
      <c r="R350" s="79"/>
      <c r="S350" s="79"/>
      <c r="T350" s="79"/>
      <c r="U350" s="79"/>
      <c r="V350" s="79"/>
      <c r="W350" s="79"/>
      <c r="X350" s="79"/>
      <c r="Y350" s="79"/>
      <c r="Z350" s="79"/>
    </row>
    <row r="351" spans="1:26" ht="16.5" customHeight="1" x14ac:dyDescent="0.3">
      <c r="A351" s="79"/>
      <c r="B351" s="79"/>
      <c r="C351" s="80"/>
      <c r="D351" s="80"/>
      <c r="E351" s="112"/>
      <c r="F351" s="112"/>
      <c r="G351" s="79"/>
      <c r="H351" s="79"/>
      <c r="I351" s="79"/>
      <c r="J351" s="79"/>
      <c r="K351" s="79"/>
      <c r="L351" s="79"/>
      <c r="M351" s="79"/>
      <c r="N351" s="79"/>
      <c r="O351" s="79"/>
      <c r="P351" s="79"/>
      <c r="Q351" s="79"/>
      <c r="R351" s="79"/>
      <c r="S351" s="79"/>
      <c r="T351" s="79"/>
      <c r="U351" s="79"/>
      <c r="V351" s="79"/>
      <c r="W351" s="79"/>
      <c r="X351" s="79"/>
      <c r="Y351" s="79"/>
      <c r="Z351" s="79"/>
    </row>
    <row r="352" spans="1:26" ht="16.5" customHeight="1" x14ac:dyDescent="0.3">
      <c r="A352" s="79"/>
      <c r="B352" s="79"/>
      <c r="C352" s="80"/>
      <c r="D352" s="80"/>
      <c r="E352" s="112"/>
      <c r="F352" s="112"/>
      <c r="G352" s="79"/>
      <c r="H352" s="79"/>
      <c r="I352" s="79"/>
      <c r="J352" s="79"/>
      <c r="K352" s="79"/>
      <c r="L352" s="79"/>
      <c r="M352" s="79"/>
      <c r="N352" s="79"/>
      <c r="O352" s="79"/>
      <c r="P352" s="79"/>
      <c r="Q352" s="79"/>
      <c r="R352" s="79"/>
      <c r="S352" s="79"/>
      <c r="T352" s="79"/>
      <c r="U352" s="79"/>
      <c r="V352" s="79"/>
      <c r="W352" s="79"/>
      <c r="X352" s="79"/>
      <c r="Y352" s="79"/>
      <c r="Z352" s="79"/>
    </row>
    <row r="353" spans="1:26" ht="16.5" customHeight="1" x14ac:dyDescent="0.3">
      <c r="A353" s="79"/>
      <c r="B353" s="79"/>
      <c r="C353" s="80"/>
      <c r="D353" s="80"/>
      <c r="E353" s="112"/>
      <c r="F353" s="112"/>
      <c r="G353" s="79"/>
      <c r="H353" s="79"/>
      <c r="I353" s="79"/>
      <c r="J353" s="79"/>
      <c r="K353" s="79"/>
      <c r="L353" s="79"/>
      <c r="M353" s="79"/>
      <c r="N353" s="79"/>
      <c r="O353" s="79"/>
      <c r="P353" s="79"/>
      <c r="Q353" s="79"/>
      <c r="R353" s="79"/>
      <c r="S353" s="79"/>
      <c r="T353" s="79"/>
      <c r="U353" s="79"/>
      <c r="V353" s="79"/>
      <c r="W353" s="79"/>
      <c r="X353" s="79"/>
      <c r="Y353" s="79"/>
      <c r="Z353" s="79"/>
    </row>
    <row r="354" spans="1:26" ht="16.5" customHeight="1" x14ac:dyDescent="0.3">
      <c r="A354" s="79"/>
      <c r="B354" s="79"/>
      <c r="C354" s="80"/>
      <c r="D354" s="80"/>
      <c r="E354" s="112"/>
      <c r="F354" s="112"/>
      <c r="G354" s="79"/>
      <c r="H354" s="79"/>
      <c r="I354" s="79"/>
      <c r="J354" s="79"/>
      <c r="K354" s="79"/>
      <c r="L354" s="79"/>
      <c r="M354" s="79"/>
      <c r="N354" s="79"/>
      <c r="O354" s="79"/>
      <c r="P354" s="79"/>
      <c r="Q354" s="79"/>
      <c r="R354" s="79"/>
      <c r="S354" s="79"/>
      <c r="T354" s="79"/>
      <c r="U354" s="79"/>
      <c r="V354" s="79"/>
      <c r="W354" s="79"/>
      <c r="X354" s="79"/>
      <c r="Y354" s="79"/>
      <c r="Z354" s="79"/>
    </row>
    <row r="355" spans="1:26" ht="16.5" customHeight="1" x14ac:dyDescent="0.3">
      <c r="A355" s="79"/>
      <c r="B355" s="79"/>
      <c r="C355" s="80"/>
      <c r="D355" s="80"/>
      <c r="E355" s="112"/>
      <c r="F355" s="112"/>
      <c r="G355" s="79"/>
      <c r="H355" s="79"/>
      <c r="I355" s="79"/>
      <c r="J355" s="79"/>
      <c r="K355" s="79"/>
      <c r="L355" s="79"/>
      <c r="M355" s="79"/>
      <c r="N355" s="79"/>
      <c r="O355" s="79"/>
      <c r="P355" s="79"/>
      <c r="Q355" s="79"/>
      <c r="R355" s="79"/>
      <c r="S355" s="79"/>
      <c r="T355" s="79"/>
      <c r="U355" s="79"/>
      <c r="V355" s="79"/>
      <c r="W355" s="79"/>
      <c r="X355" s="79"/>
      <c r="Y355" s="79"/>
      <c r="Z355" s="79"/>
    </row>
    <row r="356" spans="1:26" ht="16.5" customHeight="1" x14ac:dyDescent="0.3">
      <c r="A356" s="79"/>
      <c r="B356" s="79"/>
      <c r="C356" s="80"/>
      <c r="D356" s="80"/>
      <c r="E356" s="112"/>
      <c r="F356" s="112"/>
      <c r="G356" s="79"/>
      <c r="H356" s="79"/>
      <c r="I356" s="79"/>
      <c r="J356" s="79"/>
      <c r="K356" s="79"/>
      <c r="L356" s="79"/>
      <c r="M356" s="79"/>
      <c r="N356" s="79"/>
      <c r="O356" s="79"/>
      <c r="P356" s="79"/>
      <c r="Q356" s="79"/>
      <c r="R356" s="79"/>
      <c r="S356" s="79"/>
      <c r="T356" s="79"/>
      <c r="U356" s="79"/>
      <c r="V356" s="79"/>
      <c r="W356" s="79"/>
      <c r="X356" s="79"/>
      <c r="Y356" s="79"/>
      <c r="Z356" s="79"/>
    </row>
    <row r="357" spans="1:26" ht="16.5" customHeight="1" x14ac:dyDescent="0.3">
      <c r="A357" s="79"/>
      <c r="B357" s="79"/>
      <c r="C357" s="80"/>
      <c r="D357" s="80"/>
      <c r="E357" s="112"/>
      <c r="F357" s="112"/>
      <c r="G357" s="79"/>
      <c r="H357" s="79"/>
      <c r="I357" s="79"/>
      <c r="J357" s="79"/>
      <c r="K357" s="79"/>
      <c r="L357" s="79"/>
      <c r="M357" s="79"/>
      <c r="N357" s="79"/>
      <c r="O357" s="79"/>
      <c r="P357" s="79"/>
      <c r="Q357" s="79"/>
      <c r="R357" s="79"/>
      <c r="S357" s="79"/>
      <c r="T357" s="79"/>
      <c r="U357" s="79"/>
      <c r="V357" s="79"/>
      <c r="W357" s="79"/>
      <c r="X357" s="79"/>
      <c r="Y357" s="79"/>
      <c r="Z357" s="79"/>
    </row>
    <row r="358" spans="1:26" ht="16.5" customHeight="1" x14ac:dyDescent="0.3">
      <c r="A358" s="79"/>
      <c r="B358" s="79"/>
      <c r="C358" s="80"/>
      <c r="D358" s="80"/>
      <c r="E358" s="112"/>
      <c r="F358" s="112"/>
      <c r="G358" s="79"/>
      <c r="H358" s="79"/>
      <c r="I358" s="79"/>
      <c r="J358" s="79"/>
      <c r="K358" s="79"/>
      <c r="L358" s="79"/>
      <c r="M358" s="79"/>
      <c r="N358" s="79"/>
      <c r="O358" s="79"/>
      <c r="P358" s="79"/>
      <c r="Q358" s="79"/>
      <c r="R358" s="79"/>
      <c r="S358" s="79"/>
      <c r="T358" s="79"/>
      <c r="U358" s="79"/>
      <c r="V358" s="79"/>
      <c r="W358" s="79"/>
      <c r="X358" s="79"/>
      <c r="Y358" s="79"/>
      <c r="Z358" s="79"/>
    </row>
    <row r="359" spans="1:26" ht="16.5" customHeight="1" x14ac:dyDescent="0.3">
      <c r="A359" s="79"/>
      <c r="B359" s="79"/>
      <c r="C359" s="80"/>
      <c r="D359" s="80"/>
      <c r="E359" s="112"/>
      <c r="F359" s="112"/>
      <c r="G359" s="79"/>
      <c r="H359" s="79"/>
      <c r="I359" s="79"/>
      <c r="J359" s="79"/>
      <c r="K359" s="79"/>
      <c r="L359" s="79"/>
      <c r="M359" s="79"/>
      <c r="N359" s="79"/>
      <c r="O359" s="79"/>
      <c r="P359" s="79"/>
      <c r="Q359" s="79"/>
      <c r="R359" s="79"/>
      <c r="S359" s="79"/>
      <c r="T359" s="79"/>
      <c r="U359" s="79"/>
      <c r="V359" s="79"/>
      <c r="W359" s="79"/>
      <c r="X359" s="79"/>
      <c r="Y359" s="79"/>
      <c r="Z359" s="79"/>
    </row>
    <row r="360" spans="1:26" ht="16.5" customHeight="1" x14ac:dyDescent="0.3">
      <c r="A360" s="79"/>
      <c r="B360" s="79"/>
      <c r="C360" s="80"/>
      <c r="D360" s="80"/>
      <c r="E360" s="112"/>
      <c r="F360" s="112"/>
      <c r="G360" s="79"/>
      <c r="H360" s="79"/>
      <c r="I360" s="79"/>
      <c r="J360" s="79"/>
      <c r="K360" s="79"/>
      <c r="L360" s="79"/>
      <c r="M360" s="79"/>
      <c r="N360" s="79"/>
      <c r="O360" s="79"/>
      <c r="P360" s="79"/>
      <c r="Q360" s="79"/>
      <c r="R360" s="79"/>
      <c r="S360" s="79"/>
      <c r="T360" s="79"/>
      <c r="U360" s="79"/>
      <c r="V360" s="79"/>
      <c r="W360" s="79"/>
      <c r="X360" s="79"/>
      <c r="Y360" s="79"/>
      <c r="Z360" s="79"/>
    </row>
    <row r="361" spans="1:26" ht="16.5" customHeight="1" x14ac:dyDescent="0.3">
      <c r="A361" s="79"/>
      <c r="B361" s="79"/>
      <c r="C361" s="80"/>
      <c r="D361" s="80"/>
      <c r="E361" s="112"/>
      <c r="F361" s="112"/>
      <c r="G361" s="79"/>
      <c r="H361" s="79"/>
      <c r="I361" s="79"/>
      <c r="J361" s="79"/>
      <c r="K361" s="79"/>
      <c r="L361" s="79"/>
      <c r="M361" s="79"/>
      <c r="N361" s="79"/>
      <c r="O361" s="79"/>
      <c r="P361" s="79"/>
      <c r="Q361" s="79"/>
      <c r="R361" s="79"/>
      <c r="S361" s="79"/>
      <c r="T361" s="79"/>
      <c r="U361" s="79"/>
      <c r="V361" s="79"/>
      <c r="W361" s="79"/>
      <c r="X361" s="79"/>
      <c r="Y361" s="79"/>
      <c r="Z361" s="79"/>
    </row>
    <row r="362" spans="1:26" ht="16.5" customHeight="1" x14ac:dyDescent="0.3">
      <c r="A362" s="79"/>
      <c r="B362" s="79"/>
      <c r="C362" s="80"/>
      <c r="D362" s="80"/>
      <c r="E362" s="112"/>
      <c r="F362" s="112"/>
      <c r="G362" s="79"/>
      <c r="H362" s="79"/>
      <c r="I362" s="79"/>
      <c r="J362" s="79"/>
      <c r="K362" s="79"/>
      <c r="L362" s="79"/>
      <c r="M362" s="79"/>
      <c r="N362" s="79"/>
      <c r="O362" s="79"/>
      <c r="P362" s="79"/>
      <c r="Q362" s="79"/>
      <c r="R362" s="79"/>
      <c r="S362" s="79"/>
      <c r="T362" s="79"/>
      <c r="U362" s="79"/>
      <c r="V362" s="79"/>
      <c r="W362" s="79"/>
      <c r="X362" s="79"/>
      <c r="Y362" s="79"/>
      <c r="Z362" s="79"/>
    </row>
    <row r="363" spans="1:26" ht="16.5" customHeight="1" x14ac:dyDescent="0.3">
      <c r="A363" s="79"/>
      <c r="B363" s="79"/>
      <c r="C363" s="80"/>
      <c r="D363" s="80"/>
      <c r="E363" s="112"/>
      <c r="F363" s="112"/>
      <c r="G363" s="79"/>
      <c r="H363" s="79"/>
      <c r="I363" s="79"/>
      <c r="J363" s="79"/>
      <c r="K363" s="79"/>
      <c r="L363" s="79"/>
      <c r="M363" s="79"/>
      <c r="N363" s="79"/>
      <c r="O363" s="79"/>
      <c r="P363" s="79"/>
      <c r="Q363" s="79"/>
      <c r="R363" s="79"/>
      <c r="S363" s="79"/>
      <c r="T363" s="79"/>
      <c r="U363" s="79"/>
      <c r="V363" s="79"/>
      <c r="W363" s="79"/>
      <c r="X363" s="79"/>
      <c r="Y363" s="79"/>
      <c r="Z363" s="79"/>
    </row>
    <row r="364" spans="1:26" ht="16.5" customHeight="1" x14ac:dyDescent="0.3">
      <c r="A364" s="79"/>
      <c r="B364" s="79"/>
      <c r="C364" s="80"/>
      <c r="D364" s="80"/>
      <c r="E364" s="112"/>
      <c r="F364" s="112"/>
      <c r="G364" s="79"/>
      <c r="H364" s="79"/>
      <c r="I364" s="79"/>
      <c r="J364" s="79"/>
      <c r="K364" s="79"/>
      <c r="L364" s="79"/>
      <c r="M364" s="79"/>
      <c r="N364" s="79"/>
      <c r="O364" s="79"/>
      <c r="P364" s="79"/>
      <c r="Q364" s="79"/>
      <c r="R364" s="79"/>
      <c r="S364" s="79"/>
      <c r="T364" s="79"/>
      <c r="U364" s="79"/>
      <c r="V364" s="79"/>
      <c r="W364" s="79"/>
      <c r="X364" s="79"/>
      <c r="Y364" s="79"/>
      <c r="Z364" s="79"/>
    </row>
    <row r="365" spans="1:26" ht="16.5" customHeight="1" x14ac:dyDescent="0.3">
      <c r="A365" s="79"/>
      <c r="B365" s="79"/>
      <c r="C365" s="80"/>
      <c r="D365" s="80"/>
      <c r="E365" s="112"/>
      <c r="F365" s="112"/>
      <c r="G365" s="79"/>
      <c r="H365" s="79"/>
      <c r="I365" s="79"/>
      <c r="J365" s="79"/>
      <c r="K365" s="79"/>
      <c r="L365" s="79"/>
      <c r="M365" s="79"/>
      <c r="N365" s="79"/>
      <c r="O365" s="79"/>
      <c r="P365" s="79"/>
      <c r="Q365" s="79"/>
      <c r="R365" s="79"/>
      <c r="S365" s="79"/>
      <c r="T365" s="79"/>
      <c r="U365" s="79"/>
      <c r="V365" s="79"/>
      <c r="W365" s="79"/>
      <c r="X365" s="79"/>
      <c r="Y365" s="79"/>
      <c r="Z365" s="79"/>
    </row>
    <row r="366" spans="1:26" ht="16.5" customHeight="1" x14ac:dyDescent="0.3">
      <c r="A366" s="79"/>
      <c r="B366" s="79"/>
      <c r="C366" s="80"/>
      <c r="D366" s="80"/>
      <c r="E366" s="112"/>
      <c r="F366" s="112"/>
      <c r="G366" s="79"/>
      <c r="H366" s="79"/>
      <c r="I366" s="79"/>
      <c r="J366" s="79"/>
      <c r="K366" s="79"/>
      <c r="L366" s="79"/>
      <c r="M366" s="79"/>
      <c r="N366" s="79"/>
      <c r="O366" s="79"/>
      <c r="P366" s="79"/>
      <c r="Q366" s="79"/>
      <c r="R366" s="79"/>
      <c r="S366" s="79"/>
      <c r="T366" s="79"/>
      <c r="U366" s="79"/>
      <c r="V366" s="79"/>
      <c r="W366" s="79"/>
      <c r="X366" s="79"/>
      <c r="Y366" s="79"/>
      <c r="Z366" s="79"/>
    </row>
    <row r="367" spans="1:26" ht="16.5" customHeight="1" x14ac:dyDescent="0.3">
      <c r="A367" s="79"/>
      <c r="B367" s="79"/>
      <c r="C367" s="80"/>
      <c r="D367" s="80"/>
      <c r="E367" s="112"/>
      <c r="F367" s="112"/>
      <c r="G367" s="79"/>
      <c r="H367" s="79"/>
      <c r="I367" s="79"/>
      <c r="J367" s="79"/>
      <c r="K367" s="79"/>
      <c r="L367" s="79"/>
      <c r="M367" s="79"/>
      <c r="N367" s="79"/>
      <c r="O367" s="79"/>
      <c r="P367" s="79"/>
      <c r="Q367" s="79"/>
      <c r="R367" s="79"/>
      <c r="S367" s="79"/>
      <c r="T367" s="79"/>
      <c r="U367" s="79"/>
      <c r="V367" s="79"/>
      <c r="W367" s="79"/>
      <c r="X367" s="79"/>
      <c r="Y367" s="79"/>
      <c r="Z367" s="79"/>
    </row>
    <row r="368" spans="1:26" ht="16.5" customHeight="1" x14ac:dyDescent="0.3">
      <c r="A368" s="79"/>
      <c r="B368" s="79"/>
      <c r="C368" s="80"/>
      <c r="D368" s="80"/>
      <c r="E368" s="112"/>
      <c r="F368" s="112"/>
      <c r="G368" s="79"/>
      <c r="H368" s="79"/>
      <c r="I368" s="79"/>
      <c r="J368" s="79"/>
      <c r="K368" s="79"/>
      <c r="L368" s="79"/>
      <c r="M368" s="79"/>
      <c r="N368" s="79"/>
      <c r="O368" s="79"/>
      <c r="P368" s="79"/>
      <c r="Q368" s="79"/>
      <c r="R368" s="79"/>
      <c r="S368" s="79"/>
      <c r="T368" s="79"/>
      <c r="U368" s="79"/>
      <c r="V368" s="79"/>
      <c r="W368" s="79"/>
      <c r="X368" s="79"/>
      <c r="Y368" s="79"/>
      <c r="Z368" s="79"/>
    </row>
    <row r="369" spans="1:26" ht="16.5" customHeight="1" x14ac:dyDescent="0.3">
      <c r="A369" s="79"/>
      <c r="B369" s="79"/>
      <c r="C369" s="80"/>
      <c r="D369" s="80"/>
      <c r="E369" s="112"/>
      <c r="F369" s="112"/>
      <c r="G369" s="79"/>
      <c r="H369" s="79"/>
      <c r="I369" s="79"/>
      <c r="J369" s="79"/>
      <c r="K369" s="79"/>
      <c r="L369" s="79"/>
      <c r="M369" s="79"/>
      <c r="N369" s="79"/>
      <c r="O369" s="79"/>
      <c r="P369" s="79"/>
      <c r="Q369" s="79"/>
      <c r="R369" s="79"/>
      <c r="S369" s="79"/>
      <c r="T369" s="79"/>
      <c r="U369" s="79"/>
      <c r="V369" s="79"/>
      <c r="W369" s="79"/>
      <c r="X369" s="79"/>
      <c r="Y369" s="79"/>
      <c r="Z369" s="79"/>
    </row>
    <row r="370" spans="1:26" ht="16.5" customHeight="1" x14ac:dyDescent="0.3">
      <c r="A370" s="79"/>
      <c r="B370" s="79"/>
      <c r="C370" s="80"/>
      <c r="D370" s="80"/>
      <c r="E370" s="112"/>
      <c r="F370" s="112"/>
      <c r="G370" s="79"/>
      <c r="H370" s="79"/>
      <c r="I370" s="79"/>
      <c r="J370" s="79"/>
      <c r="K370" s="79"/>
      <c r="L370" s="79"/>
      <c r="M370" s="79"/>
      <c r="N370" s="79"/>
      <c r="O370" s="79"/>
      <c r="P370" s="79"/>
      <c r="Q370" s="79"/>
      <c r="R370" s="79"/>
      <c r="S370" s="79"/>
      <c r="T370" s="79"/>
      <c r="U370" s="79"/>
      <c r="V370" s="79"/>
      <c r="W370" s="79"/>
      <c r="X370" s="79"/>
      <c r="Y370" s="79"/>
      <c r="Z370" s="79"/>
    </row>
    <row r="371" spans="1:26" ht="16.5" customHeight="1" x14ac:dyDescent="0.3">
      <c r="A371" s="79"/>
      <c r="B371" s="79"/>
      <c r="C371" s="80"/>
      <c r="D371" s="80"/>
      <c r="E371" s="112"/>
      <c r="F371" s="112"/>
      <c r="G371" s="79"/>
      <c r="H371" s="79"/>
      <c r="I371" s="79"/>
      <c r="J371" s="79"/>
      <c r="K371" s="79"/>
      <c r="L371" s="79"/>
      <c r="M371" s="79"/>
      <c r="N371" s="79"/>
      <c r="O371" s="79"/>
      <c r="P371" s="79"/>
      <c r="Q371" s="79"/>
      <c r="R371" s="79"/>
      <c r="S371" s="79"/>
      <c r="T371" s="79"/>
      <c r="U371" s="79"/>
      <c r="V371" s="79"/>
      <c r="W371" s="79"/>
      <c r="X371" s="79"/>
      <c r="Y371" s="79"/>
      <c r="Z371" s="79"/>
    </row>
    <row r="372" spans="1:26" ht="16.5" customHeight="1" x14ac:dyDescent="0.3">
      <c r="A372" s="79"/>
      <c r="B372" s="79"/>
      <c r="C372" s="80"/>
      <c r="D372" s="80"/>
      <c r="E372" s="112"/>
      <c r="F372" s="112"/>
      <c r="G372" s="79"/>
      <c r="H372" s="79"/>
      <c r="I372" s="79"/>
      <c r="J372" s="79"/>
      <c r="K372" s="79"/>
      <c r="L372" s="79"/>
      <c r="M372" s="79"/>
      <c r="N372" s="79"/>
      <c r="O372" s="79"/>
      <c r="P372" s="79"/>
      <c r="Q372" s="79"/>
      <c r="R372" s="79"/>
      <c r="S372" s="79"/>
      <c r="T372" s="79"/>
      <c r="U372" s="79"/>
      <c r="V372" s="79"/>
      <c r="W372" s="79"/>
      <c r="X372" s="79"/>
      <c r="Y372" s="79"/>
      <c r="Z372" s="79"/>
    </row>
    <row r="373" spans="1:26" ht="16.5" customHeight="1" x14ac:dyDescent="0.3">
      <c r="A373" s="79"/>
      <c r="B373" s="79"/>
      <c r="C373" s="80"/>
      <c r="D373" s="80"/>
      <c r="E373" s="112"/>
      <c r="F373" s="112"/>
      <c r="G373" s="79"/>
      <c r="H373" s="79"/>
      <c r="I373" s="79"/>
      <c r="J373" s="79"/>
      <c r="K373" s="79"/>
      <c r="L373" s="79"/>
      <c r="M373" s="79"/>
      <c r="N373" s="79"/>
      <c r="O373" s="79"/>
      <c r="P373" s="79"/>
      <c r="Q373" s="79"/>
      <c r="R373" s="79"/>
      <c r="S373" s="79"/>
      <c r="T373" s="79"/>
      <c r="U373" s="79"/>
      <c r="V373" s="79"/>
      <c r="W373" s="79"/>
      <c r="X373" s="79"/>
      <c r="Y373" s="79"/>
      <c r="Z373" s="79"/>
    </row>
    <row r="374" spans="1:26" ht="16.5" customHeight="1" x14ac:dyDescent="0.3">
      <c r="A374" s="79"/>
      <c r="B374" s="79"/>
      <c r="C374" s="80"/>
      <c r="D374" s="80"/>
      <c r="E374" s="112"/>
      <c r="F374" s="112"/>
      <c r="G374" s="79"/>
      <c r="H374" s="79"/>
      <c r="I374" s="79"/>
      <c r="J374" s="79"/>
      <c r="K374" s="79"/>
      <c r="L374" s="79"/>
      <c r="M374" s="79"/>
      <c r="N374" s="79"/>
      <c r="O374" s="79"/>
      <c r="P374" s="79"/>
      <c r="Q374" s="79"/>
      <c r="R374" s="79"/>
      <c r="S374" s="79"/>
      <c r="T374" s="79"/>
      <c r="U374" s="79"/>
      <c r="V374" s="79"/>
      <c r="W374" s="79"/>
      <c r="X374" s="79"/>
      <c r="Y374" s="79"/>
      <c r="Z374" s="79"/>
    </row>
    <row r="375" spans="1:26" ht="16.5" customHeight="1" x14ac:dyDescent="0.3">
      <c r="A375" s="79"/>
      <c r="B375" s="79"/>
      <c r="C375" s="80"/>
      <c r="D375" s="80"/>
      <c r="E375" s="112"/>
      <c r="F375" s="112"/>
      <c r="G375" s="79"/>
      <c r="H375" s="79"/>
      <c r="I375" s="79"/>
      <c r="J375" s="79"/>
      <c r="K375" s="79"/>
      <c r="L375" s="79"/>
      <c r="M375" s="79"/>
      <c r="N375" s="79"/>
      <c r="O375" s="79"/>
      <c r="P375" s="79"/>
      <c r="Q375" s="79"/>
      <c r="R375" s="79"/>
      <c r="S375" s="79"/>
      <c r="T375" s="79"/>
      <c r="U375" s="79"/>
      <c r="V375" s="79"/>
      <c r="W375" s="79"/>
      <c r="X375" s="79"/>
      <c r="Y375" s="79"/>
      <c r="Z375" s="79"/>
    </row>
    <row r="376" spans="1:26" ht="16.5" customHeight="1" x14ac:dyDescent="0.3">
      <c r="A376" s="79"/>
      <c r="B376" s="79"/>
      <c r="C376" s="80"/>
      <c r="D376" s="80"/>
      <c r="E376" s="112"/>
      <c r="F376" s="112"/>
      <c r="G376" s="79"/>
      <c r="H376" s="79"/>
      <c r="I376" s="79"/>
      <c r="J376" s="79"/>
      <c r="K376" s="79"/>
      <c r="L376" s="79"/>
      <c r="M376" s="79"/>
      <c r="N376" s="79"/>
      <c r="O376" s="79"/>
      <c r="P376" s="79"/>
      <c r="Q376" s="79"/>
      <c r="R376" s="79"/>
      <c r="S376" s="79"/>
      <c r="T376" s="79"/>
      <c r="U376" s="79"/>
      <c r="V376" s="79"/>
      <c r="W376" s="79"/>
      <c r="X376" s="79"/>
      <c r="Y376" s="79"/>
      <c r="Z376" s="79"/>
    </row>
    <row r="377" spans="1:26" ht="16.5" customHeight="1" x14ac:dyDescent="0.3">
      <c r="A377" s="79"/>
      <c r="B377" s="79"/>
      <c r="C377" s="80"/>
      <c r="D377" s="80"/>
      <c r="E377" s="112"/>
      <c r="F377" s="112"/>
      <c r="G377" s="79"/>
      <c r="H377" s="79"/>
      <c r="I377" s="79"/>
      <c r="J377" s="79"/>
      <c r="K377" s="79"/>
      <c r="L377" s="79"/>
      <c r="M377" s="79"/>
      <c r="N377" s="79"/>
      <c r="O377" s="79"/>
      <c r="P377" s="79"/>
      <c r="Q377" s="79"/>
      <c r="R377" s="79"/>
      <c r="S377" s="79"/>
      <c r="T377" s="79"/>
      <c r="U377" s="79"/>
      <c r="V377" s="79"/>
      <c r="W377" s="79"/>
      <c r="X377" s="79"/>
      <c r="Y377" s="79"/>
      <c r="Z377" s="79"/>
    </row>
    <row r="378" spans="1:26" ht="16.5" customHeight="1" x14ac:dyDescent="0.3">
      <c r="A378" s="79"/>
      <c r="B378" s="79"/>
      <c r="C378" s="80"/>
      <c r="D378" s="80"/>
      <c r="E378" s="112"/>
      <c r="F378" s="112"/>
      <c r="G378" s="79"/>
      <c r="H378" s="79"/>
      <c r="I378" s="79"/>
      <c r="J378" s="79"/>
      <c r="K378" s="79"/>
      <c r="L378" s="79"/>
      <c r="M378" s="79"/>
      <c r="N378" s="79"/>
      <c r="O378" s="79"/>
      <c r="P378" s="79"/>
      <c r="Q378" s="79"/>
      <c r="R378" s="79"/>
      <c r="S378" s="79"/>
      <c r="T378" s="79"/>
      <c r="U378" s="79"/>
      <c r="V378" s="79"/>
      <c r="W378" s="79"/>
      <c r="X378" s="79"/>
      <c r="Y378" s="79"/>
      <c r="Z378" s="79"/>
    </row>
    <row r="379" spans="1:26" ht="16.5" customHeight="1" x14ac:dyDescent="0.3">
      <c r="A379" s="79"/>
      <c r="B379" s="79"/>
      <c r="C379" s="80"/>
      <c r="D379" s="80"/>
      <c r="E379" s="112"/>
      <c r="F379" s="112"/>
      <c r="G379" s="79"/>
      <c r="H379" s="79"/>
      <c r="I379" s="79"/>
      <c r="J379" s="79"/>
      <c r="K379" s="79"/>
      <c r="L379" s="79"/>
      <c r="M379" s="79"/>
      <c r="N379" s="79"/>
      <c r="O379" s="79"/>
      <c r="P379" s="79"/>
      <c r="Q379" s="79"/>
      <c r="R379" s="79"/>
      <c r="S379" s="79"/>
      <c r="T379" s="79"/>
      <c r="U379" s="79"/>
      <c r="V379" s="79"/>
      <c r="W379" s="79"/>
      <c r="X379" s="79"/>
      <c r="Y379" s="79"/>
      <c r="Z379" s="79"/>
    </row>
    <row r="380" spans="1:26" ht="16.5" customHeight="1" x14ac:dyDescent="0.3">
      <c r="A380" s="79"/>
      <c r="B380" s="79"/>
      <c r="C380" s="80"/>
      <c r="D380" s="80"/>
      <c r="E380" s="112"/>
      <c r="F380" s="112"/>
      <c r="G380" s="79"/>
      <c r="H380" s="79"/>
      <c r="I380" s="79"/>
      <c r="J380" s="79"/>
      <c r="K380" s="79"/>
      <c r="L380" s="79"/>
      <c r="M380" s="79"/>
      <c r="N380" s="79"/>
      <c r="O380" s="79"/>
      <c r="P380" s="79"/>
      <c r="Q380" s="79"/>
      <c r="R380" s="79"/>
      <c r="S380" s="79"/>
      <c r="T380" s="79"/>
      <c r="U380" s="79"/>
      <c r="V380" s="79"/>
      <c r="W380" s="79"/>
      <c r="X380" s="79"/>
      <c r="Y380" s="79"/>
      <c r="Z380" s="79"/>
    </row>
    <row r="381" spans="1:26" ht="16.5" customHeight="1" x14ac:dyDescent="0.3">
      <c r="A381" s="79"/>
      <c r="B381" s="79"/>
      <c r="C381" s="80"/>
      <c r="D381" s="80"/>
      <c r="E381" s="112"/>
      <c r="F381" s="112"/>
      <c r="G381" s="79"/>
      <c r="H381" s="79"/>
      <c r="I381" s="79"/>
      <c r="J381" s="79"/>
      <c r="K381" s="79"/>
      <c r="L381" s="79"/>
      <c r="M381" s="79"/>
      <c r="N381" s="79"/>
      <c r="O381" s="79"/>
      <c r="P381" s="79"/>
      <c r="Q381" s="79"/>
      <c r="R381" s="79"/>
      <c r="S381" s="79"/>
      <c r="T381" s="79"/>
      <c r="U381" s="79"/>
      <c r="V381" s="79"/>
      <c r="W381" s="79"/>
      <c r="X381" s="79"/>
      <c r="Y381" s="79"/>
      <c r="Z381" s="79"/>
    </row>
    <row r="382" spans="1:26" ht="16.5" customHeight="1" x14ac:dyDescent="0.3">
      <c r="A382" s="79"/>
      <c r="B382" s="79"/>
      <c r="C382" s="80"/>
      <c r="D382" s="80"/>
      <c r="E382" s="112"/>
      <c r="F382" s="112"/>
      <c r="G382" s="79"/>
      <c r="H382" s="79"/>
      <c r="I382" s="79"/>
      <c r="J382" s="79"/>
      <c r="K382" s="79"/>
      <c r="L382" s="79"/>
      <c r="M382" s="79"/>
      <c r="N382" s="79"/>
      <c r="O382" s="79"/>
      <c r="P382" s="79"/>
      <c r="Q382" s="79"/>
      <c r="R382" s="79"/>
      <c r="S382" s="79"/>
      <c r="T382" s="79"/>
      <c r="U382" s="79"/>
      <c r="V382" s="79"/>
      <c r="W382" s="79"/>
      <c r="X382" s="79"/>
      <c r="Y382" s="79"/>
      <c r="Z382" s="79"/>
    </row>
    <row r="383" spans="1:26" ht="16.5" customHeight="1" x14ac:dyDescent="0.3">
      <c r="A383" s="79"/>
      <c r="B383" s="79"/>
      <c r="C383" s="80"/>
      <c r="D383" s="80"/>
      <c r="E383" s="112"/>
      <c r="F383" s="112"/>
      <c r="G383" s="79"/>
      <c r="H383" s="79"/>
      <c r="I383" s="79"/>
      <c r="J383" s="79"/>
      <c r="K383" s="79"/>
      <c r="L383" s="79"/>
      <c r="M383" s="79"/>
      <c r="N383" s="79"/>
      <c r="O383" s="79"/>
      <c r="P383" s="79"/>
      <c r="Q383" s="79"/>
      <c r="R383" s="79"/>
      <c r="S383" s="79"/>
      <c r="T383" s="79"/>
      <c r="U383" s="79"/>
      <c r="V383" s="79"/>
      <c r="W383" s="79"/>
      <c r="X383" s="79"/>
      <c r="Y383" s="79"/>
      <c r="Z383" s="79"/>
    </row>
    <row r="384" spans="1:26" ht="16.5" customHeight="1" x14ac:dyDescent="0.3">
      <c r="A384" s="79"/>
      <c r="B384" s="79"/>
      <c r="C384" s="80"/>
      <c r="D384" s="80"/>
      <c r="E384" s="112"/>
      <c r="F384" s="112"/>
      <c r="G384" s="79"/>
      <c r="H384" s="79"/>
      <c r="I384" s="79"/>
      <c r="J384" s="79"/>
      <c r="K384" s="79"/>
      <c r="L384" s="79"/>
      <c r="M384" s="79"/>
      <c r="N384" s="79"/>
      <c r="O384" s="79"/>
      <c r="P384" s="79"/>
      <c r="Q384" s="79"/>
      <c r="R384" s="79"/>
      <c r="S384" s="79"/>
      <c r="T384" s="79"/>
      <c r="U384" s="79"/>
      <c r="V384" s="79"/>
      <c r="W384" s="79"/>
      <c r="X384" s="79"/>
      <c r="Y384" s="79"/>
      <c r="Z384" s="79"/>
    </row>
    <row r="385" spans="1:26" ht="16.5" customHeight="1" x14ac:dyDescent="0.3">
      <c r="A385" s="79"/>
      <c r="B385" s="79"/>
      <c r="C385" s="80"/>
      <c r="D385" s="80"/>
      <c r="E385" s="112"/>
      <c r="F385" s="112"/>
      <c r="G385" s="79"/>
      <c r="H385" s="79"/>
      <c r="I385" s="79"/>
      <c r="J385" s="79"/>
      <c r="K385" s="79"/>
      <c r="L385" s="79"/>
      <c r="M385" s="79"/>
      <c r="N385" s="79"/>
      <c r="O385" s="79"/>
      <c r="P385" s="79"/>
      <c r="Q385" s="79"/>
      <c r="R385" s="79"/>
      <c r="S385" s="79"/>
      <c r="T385" s="79"/>
      <c r="U385" s="79"/>
      <c r="V385" s="79"/>
      <c r="W385" s="79"/>
      <c r="X385" s="79"/>
      <c r="Y385" s="79"/>
      <c r="Z385" s="79"/>
    </row>
    <row r="386" spans="1:26" ht="16.5" customHeight="1" x14ac:dyDescent="0.3">
      <c r="A386" s="79"/>
      <c r="B386" s="79"/>
      <c r="C386" s="80"/>
      <c r="D386" s="80"/>
      <c r="E386" s="112"/>
      <c r="F386" s="112"/>
      <c r="G386" s="79"/>
      <c r="H386" s="79"/>
      <c r="I386" s="79"/>
      <c r="J386" s="79"/>
      <c r="K386" s="79"/>
      <c r="L386" s="79"/>
      <c r="M386" s="79"/>
      <c r="N386" s="79"/>
      <c r="O386" s="79"/>
      <c r="P386" s="79"/>
      <c r="Q386" s="79"/>
      <c r="R386" s="79"/>
      <c r="S386" s="79"/>
      <c r="T386" s="79"/>
      <c r="U386" s="79"/>
      <c r="V386" s="79"/>
      <c r="W386" s="79"/>
      <c r="X386" s="79"/>
      <c r="Y386" s="79"/>
      <c r="Z386" s="79"/>
    </row>
    <row r="387" spans="1:26" ht="16.5" customHeight="1" x14ac:dyDescent="0.3">
      <c r="A387" s="79"/>
      <c r="B387" s="79"/>
      <c r="C387" s="80"/>
      <c r="D387" s="80"/>
      <c r="E387" s="112"/>
      <c r="F387" s="112"/>
      <c r="G387" s="79"/>
      <c r="H387" s="79"/>
      <c r="I387" s="79"/>
      <c r="J387" s="79"/>
      <c r="K387" s="79"/>
      <c r="L387" s="79"/>
      <c r="M387" s="79"/>
      <c r="N387" s="79"/>
      <c r="O387" s="79"/>
      <c r="P387" s="79"/>
      <c r="Q387" s="79"/>
      <c r="R387" s="79"/>
      <c r="S387" s="79"/>
      <c r="T387" s="79"/>
      <c r="U387" s="79"/>
      <c r="V387" s="79"/>
      <c r="W387" s="79"/>
      <c r="X387" s="79"/>
      <c r="Y387" s="79"/>
      <c r="Z387" s="79"/>
    </row>
    <row r="388" spans="1:26" ht="16.5" customHeight="1" x14ac:dyDescent="0.3">
      <c r="A388" s="79"/>
      <c r="B388" s="79"/>
      <c r="C388" s="80"/>
      <c r="D388" s="80"/>
      <c r="E388" s="112"/>
      <c r="F388" s="112"/>
      <c r="G388" s="79"/>
      <c r="H388" s="79"/>
      <c r="I388" s="79"/>
      <c r="J388" s="79"/>
      <c r="K388" s="79"/>
      <c r="L388" s="79"/>
      <c r="M388" s="79"/>
      <c r="N388" s="79"/>
      <c r="O388" s="79"/>
      <c r="P388" s="79"/>
      <c r="Q388" s="79"/>
      <c r="R388" s="79"/>
      <c r="S388" s="79"/>
      <c r="T388" s="79"/>
      <c r="U388" s="79"/>
      <c r="V388" s="79"/>
      <c r="W388" s="79"/>
      <c r="X388" s="79"/>
      <c r="Y388" s="79"/>
      <c r="Z388" s="79"/>
    </row>
    <row r="389" spans="1:26" ht="16.5" customHeight="1" x14ac:dyDescent="0.3">
      <c r="A389" s="79"/>
      <c r="B389" s="79"/>
      <c r="C389" s="80"/>
      <c r="D389" s="80"/>
      <c r="E389" s="112"/>
      <c r="F389" s="112"/>
      <c r="G389" s="79"/>
      <c r="H389" s="79"/>
      <c r="I389" s="79"/>
      <c r="J389" s="79"/>
      <c r="K389" s="79"/>
      <c r="L389" s="79"/>
      <c r="M389" s="79"/>
      <c r="N389" s="79"/>
      <c r="O389" s="79"/>
      <c r="P389" s="79"/>
      <c r="Q389" s="79"/>
      <c r="R389" s="79"/>
      <c r="S389" s="79"/>
      <c r="T389" s="79"/>
      <c r="U389" s="79"/>
      <c r="V389" s="79"/>
      <c r="W389" s="79"/>
      <c r="X389" s="79"/>
      <c r="Y389" s="79"/>
      <c r="Z389" s="79"/>
    </row>
    <row r="390" spans="1:26" ht="16.5" customHeight="1" x14ac:dyDescent="0.3">
      <c r="A390" s="79"/>
      <c r="B390" s="79"/>
      <c r="C390" s="80"/>
      <c r="D390" s="80"/>
      <c r="E390" s="112"/>
      <c r="F390" s="112"/>
      <c r="G390" s="79"/>
      <c r="H390" s="79"/>
      <c r="I390" s="79"/>
      <c r="J390" s="79"/>
      <c r="K390" s="79"/>
      <c r="L390" s="79"/>
      <c r="M390" s="79"/>
      <c r="N390" s="79"/>
      <c r="O390" s="79"/>
      <c r="P390" s="79"/>
      <c r="Q390" s="79"/>
      <c r="R390" s="79"/>
      <c r="S390" s="79"/>
      <c r="T390" s="79"/>
      <c r="U390" s="79"/>
      <c r="V390" s="79"/>
      <c r="W390" s="79"/>
      <c r="X390" s="79"/>
      <c r="Y390" s="79"/>
      <c r="Z390" s="79"/>
    </row>
    <row r="391" spans="1:26" ht="16.5" customHeight="1" x14ac:dyDescent="0.3">
      <c r="A391" s="79"/>
      <c r="B391" s="79"/>
      <c r="C391" s="80"/>
      <c r="D391" s="80"/>
      <c r="E391" s="112"/>
      <c r="F391" s="112"/>
      <c r="G391" s="79"/>
      <c r="H391" s="79"/>
      <c r="I391" s="79"/>
      <c r="J391" s="79"/>
      <c r="K391" s="79"/>
      <c r="L391" s="79"/>
      <c r="M391" s="79"/>
      <c r="N391" s="79"/>
      <c r="O391" s="79"/>
      <c r="P391" s="79"/>
      <c r="Q391" s="79"/>
      <c r="R391" s="79"/>
      <c r="S391" s="79"/>
      <c r="T391" s="79"/>
      <c r="U391" s="79"/>
      <c r="V391" s="79"/>
      <c r="W391" s="79"/>
      <c r="X391" s="79"/>
      <c r="Y391" s="79"/>
      <c r="Z391" s="79"/>
    </row>
    <row r="392" spans="1:26" ht="16.5" customHeight="1" x14ac:dyDescent="0.3">
      <c r="A392" s="79"/>
      <c r="B392" s="79"/>
      <c r="C392" s="80"/>
      <c r="D392" s="80"/>
      <c r="E392" s="112"/>
      <c r="F392" s="112"/>
      <c r="G392" s="79"/>
      <c r="H392" s="79"/>
      <c r="I392" s="79"/>
      <c r="J392" s="79"/>
      <c r="K392" s="79"/>
      <c r="L392" s="79"/>
      <c r="M392" s="79"/>
      <c r="N392" s="79"/>
      <c r="O392" s="79"/>
      <c r="P392" s="79"/>
      <c r="Q392" s="79"/>
      <c r="R392" s="79"/>
      <c r="S392" s="79"/>
      <c r="T392" s="79"/>
      <c r="U392" s="79"/>
      <c r="V392" s="79"/>
      <c r="W392" s="79"/>
      <c r="X392" s="79"/>
      <c r="Y392" s="79"/>
      <c r="Z392" s="79"/>
    </row>
    <row r="393" spans="1:26" ht="16.5" customHeight="1" x14ac:dyDescent="0.3">
      <c r="A393" s="79"/>
      <c r="B393" s="79"/>
      <c r="C393" s="80"/>
      <c r="D393" s="80"/>
      <c r="E393" s="112"/>
      <c r="F393" s="112"/>
      <c r="G393" s="79"/>
      <c r="H393" s="79"/>
      <c r="I393" s="79"/>
      <c r="J393" s="79"/>
      <c r="K393" s="79"/>
      <c r="L393" s="79"/>
      <c r="M393" s="79"/>
      <c r="N393" s="79"/>
      <c r="O393" s="79"/>
      <c r="P393" s="79"/>
      <c r="Q393" s="79"/>
      <c r="R393" s="79"/>
      <c r="S393" s="79"/>
      <c r="T393" s="79"/>
      <c r="U393" s="79"/>
      <c r="V393" s="79"/>
      <c r="W393" s="79"/>
      <c r="X393" s="79"/>
      <c r="Y393" s="79"/>
      <c r="Z393" s="79"/>
    </row>
    <row r="394" spans="1:26" ht="16.5" customHeight="1" x14ac:dyDescent="0.3">
      <c r="A394" s="79"/>
      <c r="B394" s="79"/>
      <c r="C394" s="80"/>
      <c r="D394" s="80"/>
      <c r="E394" s="112"/>
      <c r="F394" s="112"/>
      <c r="G394" s="79"/>
      <c r="H394" s="79"/>
      <c r="I394" s="79"/>
      <c r="J394" s="79"/>
      <c r="K394" s="79"/>
      <c r="L394" s="79"/>
      <c r="M394" s="79"/>
      <c r="N394" s="79"/>
      <c r="O394" s="79"/>
      <c r="P394" s="79"/>
      <c r="Q394" s="79"/>
      <c r="R394" s="79"/>
      <c r="S394" s="79"/>
      <c r="T394" s="79"/>
      <c r="U394" s="79"/>
      <c r="V394" s="79"/>
      <c r="W394" s="79"/>
      <c r="X394" s="79"/>
      <c r="Y394" s="79"/>
      <c r="Z394" s="79"/>
    </row>
    <row r="395" spans="1:26" ht="16.5" customHeight="1" x14ac:dyDescent="0.3">
      <c r="A395" s="79"/>
      <c r="B395" s="79"/>
      <c r="C395" s="80"/>
      <c r="D395" s="80"/>
      <c r="E395" s="112"/>
      <c r="F395" s="112"/>
      <c r="G395" s="79"/>
      <c r="H395" s="79"/>
      <c r="I395" s="79"/>
      <c r="J395" s="79"/>
      <c r="K395" s="79"/>
      <c r="L395" s="79"/>
      <c r="M395" s="79"/>
      <c r="N395" s="79"/>
      <c r="O395" s="79"/>
      <c r="P395" s="79"/>
      <c r="Q395" s="79"/>
      <c r="R395" s="79"/>
      <c r="S395" s="79"/>
      <c r="T395" s="79"/>
      <c r="U395" s="79"/>
      <c r="V395" s="79"/>
      <c r="W395" s="79"/>
      <c r="X395" s="79"/>
      <c r="Y395" s="79"/>
      <c r="Z395" s="79"/>
    </row>
    <row r="396" spans="1:26" ht="16.5" customHeight="1" x14ac:dyDescent="0.3">
      <c r="A396" s="79"/>
      <c r="B396" s="79"/>
      <c r="C396" s="80"/>
      <c r="D396" s="80"/>
      <c r="E396" s="112"/>
      <c r="F396" s="112"/>
      <c r="G396" s="79"/>
      <c r="H396" s="79"/>
      <c r="I396" s="79"/>
      <c r="J396" s="79"/>
      <c r="K396" s="79"/>
      <c r="L396" s="79"/>
      <c r="M396" s="79"/>
      <c r="N396" s="79"/>
      <c r="O396" s="79"/>
      <c r="P396" s="79"/>
      <c r="Q396" s="79"/>
      <c r="R396" s="79"/>
      <c r="S396" s="79"/>
      <c r="T396" s="79"/>
      <c r="U396" s="79"/>
      <c r="V396" s="79"/>
      <c r="W396" s="79"/>
      <c r="X396" s="79"/>
      <c r="Y396" s="79"/>
      <c r="Z396" s="79"/>
    </row>
    <row r="397" spans="1:26" ht="16.5" customHeight="1" x14ac:dyDescent="0.3">
      <c r="A397" s="79"/>
      <c r="B397" s="79"/>
      <c r="C397" s="80"/>
      <c r="D397" s="80"/>
      <c r="E397" s="112"/>
      <c r="F397" s="112"/>
      <c r="G397" s="79"/>
      <c r="H397" s="79"/>
      <c r="I397" s="79"/>
      <c r="J397" s="79"/>
      <c r="K397" s="79"/>
      <c r="L397" s="79"/>
      <c r="M397" s="79"/>
      <c r="N397" s="79"/>
      <c r="O397" s="79"/>
      <c r="P397" s="79"/>
      <c r="Q397" s="79"/>
      <c r="R397" s="79"/>
      <c r="S397" s="79"/>
      <c r="T397" s="79"/>
      <c r="U397" s="79"/>
      <c r="V397" s="79"/>
      <c r="W397" s="79"/>
      <c r="X397" s="79"/>
      <c r="Y397" s="79"/>
      <c r="Z397" s="79"/>
    </row>
    <row r="398" spans="1:26" ht="16.5" customHeight="1" x14ac:dyDescent="0.3">
      <c r="A398" s="79"/>
      <c r="B398" s="79"/>
      <c r="C398" s="80"/>
      <c r="D398" s="80"/>
      <c r="E398" s="112"/>
      <c r="F398" s="112"/>
      <c r="G398" s="79"/>
      <c r="H398" s="79"/>
      <c r="I398" s="79"/>
      <c r="J398" s="79"/>
      <c r="K398" s="79"/>
      <c r="L398" s="79"/>
      <c r="M398" s="79"/>
      <c r="N398" s="79"/>
      <c r="O398" s="79"/>
      <c r="P398" s="79"/>
      <c r="Q398" s="79"/>
      <c r="R398" s="79"/>
      <c r="S398" s="79"/>
      <c r="T398" s="79"/>
      <c r="U398" s="79"/>
      <c r="V398" s="79"/>
      <c r="W398" s="79"/>
      <c r="X398" s="79"/>
      <c r="Y398" s="79"/>
      <c r="Z398" s="79"/>
    </row>
    <row r="399" spans="1:26" ht="16.5" customHeight="1" x14ac:dyDescent="0.3">
      <c r="A399" s="79"/>
      <c r="B399" s="79"/>
      <c r="C399" s="80"/>
      <c r="D399" s="80"/>
      <c r="E399" s="112"/>
      <c r="F399" s="112"/>
      <c r="G399" s="79"/>
      <c r="H399" s="79"/>
      <c r="I399" s="79"/>
      <c r="J399" s="79"/>
      <c r="K399" s="79"/>
      <c r="L399" s="79"/>
      <c r="M399" s="79"/>
      <c r="N399" s="79"/>
      <c r="O399" s="79"/>
      <c r="P399" s="79"/>
      <c r="Q399" s="79"/>
      <c r="R399" s="79"/>
      <c r="S399" s="79"/>
      <c r="T399" s="79"/>
      <c r="U399" s="79"/>
      <c r="V399" s="79"/>
      <c r="W399" s="79"/>
      <c r="X399" s="79"/>
      <c r="Y399" s="79"/>
      <c r="Z399" s="79"/>
    </row>
    <row r="400" spans="1:26" ht="16.5" customHeight="1" x14ac:dyDescent="0.3">
      <c r="A400" s="79"/>
      <c r="B400" s="79"/>
      <c r="C400" s="80"/>
      <c r="D400" s="80"/>
      <c r="E400" s="112"/>
      <c r="F400" s="112"/>
      <c r="G400" s="79"/>
      <c r="H400" s="79"/>
      <c r="I400" s="79"/>
      <c r="J400" s="79"/>
      <c r="K400" s="79"/>
      <c r="L400" s="79"/>
      <c r="M400" s="79"/>
      <c r="N400" s="79"/>
      <c r="O400" s="79"/>
      <c r="P400" s="79"/>
      <c r="Q400" s="79"/>
      <c r="R400" s="79"/>
      <c r="S400" s="79"/>
      <c r="T400" s="79"/>
      <c r="U400" s="79"/>
      <c r="V400" s="79"/>
      <c r="W400" s="79"/>
      <c r="X400" s="79"/>
      <c r="Y400" s="79"/>
      <c r="Z400" s="79"/>
    </row>
    <row r="401" spans="1:26" ht="16.5" customHeight="1" x14ac:dyDescent="0.3">
      <c r="A401" s="79"/>
      <c r="B401" s="79"/>
      <c r="C401" s="80"/>
      <c r="D401" s="80"/>
      <c r="E401" s="112"/>
      <c r="F401" s="112"/>
      <c r="G401" s="79"/>
      <c r="H401" s="79"/>
      <c r="I401" s="79"/>
      <c r="J401" s="79"/>
      <c r="K401" s="79"/>
      <c r="L401" s="79"/>
      <c r="M401" s="79"/>
      <c r="N401" s="79"/>
      <c r="O401" s="79"/>
      <c r="P401" s="79"/>
      <c r="Q401" s="79"/>
      <c r="R401" s="79"/>
      <c r="S401" s="79"/>
      <c r="T401" s="79"/>
      <c r="U401" s="79"/>
      <c r="V401" s="79"/>
      <c r="W401" s="79"/>
      <c r="X401" s="79"/>
      <c r="Y401" s="79"/>
      <c r="Z401" s="79"/>
    </row>
    <row r="402" spans="1:26" ht="16.5" customHeight="1" x14ac:dyDescent="0.3">
      <c r="A402" s="79"/>
      <c r="B402" s="79"/>
      <c r="C402" s="80"/>
      <c r="D402" s="80"/>
      <c r="E402" s="112"/>
      <c r="F402" s="112"/>
      <c r="G402" s="79"/>
      <c r="H402" s="79"/>
      <c r="I402" s="79"/>
      <c r="J402" s="79"/>
      <c r="K402" s="79"/>
      <c r="L402" s="79"/>
      <c r="M402" s="79"/>
      <c r="N402" s="79"/>
      <c r="O402" s="79"/>
      <c r="P402" s="79"/>
      <c r="Q402" s="79"/>
      <c r="R402" s="79"/>
      <c r="S402" s="79"/>
      <c r="T402" s="79"/>
      <c r="U402" s="79"/>
      <c r="V402" s="79"/>
      <c r="W402" s="79"/>
      <c r="X402" s="79"/>
      <c r="Y402" s="79"/>
      <c r="Z402" s="79"/>
    </row>
    <row r="403" spans="1:26" ht="16.5" customHeight="1" x14ac:dyDescent="0.3">
      <c r="A403" s="79"/>
      <c r="B403" s="79"/>
      <c r="C403" s="80"/>
      <c r="D403" s="80"/>
      <c r="E403" s="112"/>
      <c r="F403" s="112"/>
      <c r="G403" s="79"/>
      <c r="H403" s="79"/>
      <c r="I403" s="79"/>
      <c r="J403" s="79"/>
      <c r="K403" s="79"/>
      <c r="L403" s="79"/>
      <c r="M403" s="79"/>
      <c r="N403" s="79"/>
      <c r="O403" s="79"/>
      <c r="P403" s="79"/>
      <c r="Q403" s="79"/>
      <c r="R403" s="79"/>
      <c r="S403" s="79"/>
      <c r="T403" s="79"/>
      <c r="U403" s="79"/>
      <c r="V403" s="79"/>
      <c r="W403" s="79"/>
      <c r="X403" s="79"/>
      <c r="Y403" s="79"/>
      <c r="Z403" s="79"/>
    </row>
    <row r="404" spans="1:26" ht="16.5" customHeight="1" x14ac:dyDescent="0.3">
      <c r="A404" s="79"/>
      <c r="B404" s="79"/>
      <c r="C404" s="80"/>
      <c r="D404" s="80"/>
      <c r="E404" s="112"/>
      <c r="F404" s="112"/>
      <c r="G404" s="79"/>
      <c r="H404" s="79"/>
      <c r="I404" s="79"/>
      <c r="J404" s="79"/>
      <c r="K404" s="79"/>
      <c r="L404" s="79"/>
      <c r="M404" s="79"/>
      <c r="N404" s="79"/>
      <c r="O404" s="79"/>
      <c r="P404" s="79"/>
      <c r="Q404" s="79"/>
      <c r="R404" s="79"/>
      <c r="S404" s="79"/>
      <c r="T404" s="79"/>
      <c r="U404" s="79"/>
      <c r="V404" s="79"/>
      <c r="W404" s="79"/>
      <c r="X404" s="79"/>
      <c r="Y404" s="79"/>
      <c r="Z404" s="79"/>
    </row>
    <row r="405" spans="1:26" ht="16.5" customHeight="1" x14ac:dyDescent="0.3">
      <c r="A405" s="79"/>
      <c r="B405" s="79"/>
      <c r="C405" s="80"/>
      <c r="D405" s="80"/>
      <c r="E405" s="112"/>
      <c r="F405" s="112"/>
      <c r="G405" s="79"/>
      <c r="H405" s="79"/>
      <c r="I405" s="79"/>
      <c r="J405" s="79"/>
      <c r="K405" s="79"/>
      <c r="L405" s="79"/>
      <c r="M405" s="79"/>
      <c r="N405" s="79"/>
      <c r="O405" s="79"/>
      <c r="P405" s="79"/>
      <c r="Q405" s="79"/>
      <c r="R405" s="79"/>
      <c r="S405" s="79"/>
      <c r="T405" s="79"/>
      <c r="U405" s="79"/>
      <c r="V405" s="79"/>
      <c r="W405" s="79"/>
      <c r="X405" s="79"/>
      <c r="Y405" s="79"/>
      <c r="Z405" s="79"/>
    </row>
    <row r="406" spans="1:26" ht="16.5" customHeight="1" x14ac:dyDescent="0.3">
      <c r="A406" s="79"/>
      <c r="B406" s="79"/>
      <c r="C406" s="80"/>
      <c r="D406" s="80"/>
      <c r="E406" s="112"/>
      <c r="F406" s="112"/>
      <c r="G406" s="79"/>
      <c r="H406" s="79"/>
      <c r="I406" s="79"/>
      <c r="J406" s="79"/>
      <c r="K406" s="79"/>
      <c r="L406" s="79"/>
      <c r="M406" s="79"/>
      <c r="N406" s="79"/>
      <c r="O406" s="79"/>
      <c r="P406" s="79"/>
      <c r="Q406" s="79"/>
      <c r="R406" s="79"/>
      <c r="S406" s="79"/>
      <c r="T406" s="79"/>
      <c r="U406" s="79"/>
      <c r="V406" s="79"/>
      <c r="W406" s="79"/>
      <c r="X406" s="79"/>
      <c r="Y406" s="79"/>
      <c r="Z406" s="79"/>
    </row>
    <row r="407" spans="1:26" ht="16.5" customHeight="1" x14ac:dyDescent="0.3">
      <c r="A407" s="79"/>
      <c r="B407" s="79"/>
      <c r="C407" s="80"/>
      <c r="D407" s="80"/>
      <c r="E407" s="112"/>
      <c r="F407" s="112"/>
      <c r="G407" s="79"/>
      <c r="H407" s="79"/>
      <c r="I407" s="79"/>
      <c r="J407" s="79"/>
      <c r="K407" s="79"/>
      <c r="L407" s="79"/>
      <c r="M407" s="79"/>
      <c r="N407" s="79"/>
      <c r="O407" s="79"/>
      <c r="P407" s="79"/>
      <c r="Q407" s="79"/>
      <c r="R407" s="79"/>
      <c r="S407" s="79"/>
      <c r="T407" s="79"/>
      <c r="U407" s="79"/>
      <c r="V407" s="79"/>
      <c r="W407" s="79"/>
      <c r="X407" s="79"/>
      <c r="Y407" s="79"/>
      <c r="Z407" s="79"/>
    </row>
    <row r="408" spans="1:26" ht="16.5" customHeight="1" x14ac:dyDescent="0.3">
      <c r="A408" s="79"/>
      <c r="B408" s="79"/>
      <c r="C408" s="80"/>
      <c r="D408" s="80"/>
      <c r="E408" s="112"/>
      <c r="F408" s="112"/>
      <c r="G408" s="79"/>
      <c r="H408" s="79"/>
      <c r="I408" s="79"/>
      <c r="J408" s="79"/>
      <c r="K408" s="79"/>
      <c r="L408" s="79"/>
      <c r="M408" s="79"/>
      <c r="N408" s="79"/>
      <c r="O408" s="79"/>
      <c r="P408" s="79"/>
      <c r="Q408" s="79"/>
      <c r="R408" s="79"/>
      <c r="S408" s="79"/>
      <c r="T408" s="79"/>
      <c r="U408" s="79"/>
      <c r="V408" s="79"/>
      <c r="W408" s="79"/>
      <c r="X408" s="79"/>
      <c r="Y408" s="79"/>
      <c r="Z408" s="79"/>
    </row>
    <row r="409" spans="1:26" ht="16.5" customHeight="1" x14ac:dyDescent="0.3">
      <c r="A409" s="79"/>
      <c r="B409" s="79"/>
      <c r="C409" s="80"/>
      <c r="D409" s="80"/>
      <c r="E409" s="112"/>
      <c r="F409" s="112"/>
      <c r="G409" s="79"/>
      <c r="H409" s="79"/>
      <c r="I409" s="79"/>
      <c r="J409" s="79"/>
      <c r="K409" s="79"/>
      <c r="L409" s="79"/>
      <c r="M409" s="79"/>
      <c r="N409" s="79"/>
      <c r="O409" s="79"/>
      <c r="P409" s="79"/>
      <c r="Q409" s="79"/>
      <c r="R409" s="79"/>
      <c r="S409" s="79"/>
      <c r="T409" s="79"/>
      <c r="U409" s="79"/>
      <c r="V409" s="79"/>
      <c r="W409" s="79"/>
      <c r="X409" s="79"/>
      <c r="Y409" s="79"/>
      <c r="Z409" s="79"/>
    </row>
    <row r="410" spans="1:26" ht="16.5" customHeight="1" x14ac:dyDescent="0.3">
      <c r="A410" s="79"/>
      <c r="B410" s="79"/>
      <c r="C410" s="80"/>
      <c r="D410" s="80"/>
      <c r="E410" s="112"/>
      <c r="F410" s="112"/>
      <c r="G410" s="79"/>
      <c r="H410" s="79"/>
      <c r="I410" s="79"/>
      <c r="J410" s="79"/>
      <c r="K410" s="79"/>
      <c r="L410" s="79"/>
      <c r="M410" s="79"/>
      <c r="N410" s="79"/>
      <c r="O410" s="79"/>
      <c r="P410" s="79"/>
      <c r="Q410" s="79"/>
      <c r="R410" s="79"/>
      <c r="S410" s="79"/>
      <c r="T410" s="79"/>
      <c r="U410" s="79"/>
      <c r="V410" s="79"/>
      <c r="W410" s="79"/>
      <c r="X410" s="79"/>
      <c r="Y410" s="79"/>
      <c r="Z410" s="79"/>
    </row>
    <row r="411" spans="1:26" ht="16.5" customHeight="1" x14ac:dyDescent="0.3">
      <c r="A411" s="79"/>
      <c r="B411" s="79"/>
      <c r="C411" s="80"/>
      <c r="D411" s="80"/>
      <c r="E411" s="112"/>
      <c r="F411" s="112"/>
      <c r="G411" s="79"/>
      <c r="H411" s="79"/>
      <c r="I411" s="79"/>
      <c r="J411" s="79"/>
      <c r="K411" s="79"/>
      <c r="L411" s="79"/>
      <c r="M411" s="79"/>
      <c r="N411" s="79"/>
      <c r="O411" s="79"/>
      <c r="P411" s="79"/>
      <c r="Q411" s="79"/>
      <c r="R411" s="79"/>
      <c r="S411" s="79"/>
      <c r="T411" s="79"/>
      <c r="U411" s="79"/>
      <c r="V411" s="79"/>
      <c r="W411" s="79"/>
      <c r="X411" s="79"/>
      <c r="Y411" s="79"/>
      <c r="Z411" s="79"/>
    </row>
    <row r="412" spans="1:26" ht="16.5" customHeight="1" x14ac:dyDescent="0.3">
      <c r="A412" s="79"/>
      <c r="B412" s="79"/>
      <c r="C412" s="80"/>
      <c r="D412" s="80"/>
      <c r="E412" s="112"/>
      <c r="F412" s="112"/>
      <c r="G412" s="79"/>
      <c r="H412" s="79"/>
      <c r="I412" s="79"/>
      <c r="J412" s="79"/>
      <c r="K412" s="79"/>
      <c r="L412" s="79"/>
      <c r="M412" s="79"/>
      <c r="N412" s="79"/>
      <c r="O412" s="79"/>
      <c r="P412" s="79"/>
      <c r="Q412" s="79"/>
      <c r="R412" s="79"/>
      <c r="S412" s="79"/>
      <c r="T412" s="79"/>
      <c r="U412" s="79"/>
      <c r="V412" s="79"/>
      <c r="W412" s="79"/>
      <c r="X412" s="79"/>
      <c r="Y412" s="79"/>
      <c r="Z412" s="79"/>
    </row>
    <row r="413" spans="1:26" ht="16.5" customHeight="1" x14ac:dyDescent="0.3">
      <c r="A413" s="79"/>
      <c r="B413" s="79"/>
      <c r="C413" s="80"/>
      <c r="D413" s="80"/>
      <c r="E413" s="112"/>
      <c r="F413" s="112"/>
      <c r="G413" s="79"/>
      <c r="H413" s="79"/>
      <c r="I413" s="79"/>
      <c r="J413" s="79"/>
      <c r="K413" s="79"/>
      <c r="L413" s="79"/>
      <c r="M413" s="79"/>
      <c r="N413" s="79"/>
      <c r="O413" s="79"/>
      <c r="P413" s="79"/>
      <c r="Q413" s="79"/>
      <c r="R413" s="79"/>
      <c r="S413" s="79"/>
      <c r="T413" s="79"/>
      <c r="U413" s="79"/>
      <c r="V413" s="79"/>
      <c r="W413" s="79"/>
      <c r="X413" s="79"/>
      <c r="Y413" s="79"/>
      <c r="Z413" s="79"/>
    </row>
    <row r="414" spans="1:26" ht="16.5" customHeight="1" x14ac:dyDescent="0.3">
      <c r="A414" s="79"/>
      <c r="B414" s="79"/>
      <c r="C414" s="80"/>
      <c r="D414" s="80"/>
      <c r="E414" s="112"/>
      <c r="F414" s="112"/>
      <c r="G414" s="79"/>
      <c r="H414" s="79"/>
      <c r="I414" s="79"/>
      <c r="J414" s="79"/>
      <c r="K414" s="79"/>
      <c r="L414" s="79"/>
      <c r="M414" s="79"/>
      <c r="N414" s="79"/>
      <c r="O414" s="79"/>
      <c r="P414" s="79"/>
      <c r="Q414" s="79"/>
      <c r="R414" s="79"/>
      <c r="S414" s="79"/>
      <c r="T414" s="79"/>
      <c r="U414" s="79"/>
      <c r="V414" s="79"/>
      <c r="W414" s="79"/>
      <c r="X414" s="79"/>
      <c r="Y414" s="79"/>
      <c r="Z414" s="79"/>
    </row>
    <row r="415" spans="1:26" ht="16.5" customHeight="1" x14ac:dyDescent="0.3">
      <c r="A415" s="79"/>
      <c r="B415" s="79"/>
      <c r="C415" s="80"/>
      <c r="D415" s="80"/>
      <c r="E415" s="112"/>
      <c r="F415" s="112"/>
      <c r="G415" s="79"/>
      <c r="H415" s="79"/>
      <c r="I415" s="79"/>
      <c r="J415" s="79"/>
      <c r="K415" s="79"/>
      <c r="L415" s="79"/>
      <c r="M415" s="79"/>
      <c r="N415" s="79"/>
      <c r="O415" s="79"/>
      <c r="P415" s="79"/>
      <c r="Q415" s="79"/>
      <c r="R415" s="79"/>
      <c r="S415" s="79"/>
      <c r="T415" s="79"/>
      <c r="U415" s="79"/>
      <c r="V415" s="79"/>
      <c r="W415" s="79"/>
      <c r="X415" s="79"/>
      <c r="Y415" s="79"/>
      <c r="Z415" s="79"/>
    </row>
    <row r="416" spans="1:26" ht="16.5" customHeight="1" x14ac:dyDescent="0.3">
      <c r="A416" s="79"/>
      <c r="B416" s="79"/>
      <c r="C416" s="80"/>
      <c r="D416" s="80"/>
      <c r="E416" s="112"/>
      <c r="F416" s="112"/>
      <c r="G416" s="79"/>
      <c r="H416" s="79"/>
      <c r="I416" s="79"/>
      <c r="J416" s="79"/>
      <c r="K416" s="79"/>
      <c r="L416" s="79"/>
      <c r="M416" s="79"/>
      <c r="N416" s="79"/>
      <c r="O416" s="79"/>
      <c r="P416" s="79"/>
      <c r="Q416" s="79"/>
      <c r="R416" s="79"/>
      <c r="S416" s="79"/>
      <c r="T416" s="79"/>
      <c r="U416" s="79"/>
      <c r="V416" s="79"/>
      <c r="W416" s="79"/>
      <c r="X416" s="79"/>
      <c r="Y416" s="79"/>
      <c r="Z416" s="79"/>
    </row>
    <row r="417" spans="1:26" ht="16.5" customHeight="1" x14ac:dyDescent="0.3">
      <c r="A417" s="79"/>
      <c r="B417" s="79"/>
      <c r="C417" s="80"/>
      <c r="D417" s="80"/>
      <c r="E417" s="112"/>
      <c r="F417" s="112"/>
      <c r="G417" s="79"/>
      <c r="H417" s="79"/>
      <c r="I417" s="79"/>
      <c r="J417" s="79"/>
      <c r="K417" s="79"/>
      <c r="L417" s="79"/>
      <c r="M417" s="79"/>
      <c r="N417" s="79"/>
      <c r="O417" s="79"/>
      <c r="P417" s="79"/>
      <c r="Q417" s="79"/>
      <c r="R417" s="79"/>
      <c r="S417" s="79"/>
      <c r="T417" s="79"/>
      <c r="U417" s="79"/>
      <c r="V417" s="79"/>
      <c r="W417" s="79"/>
      <c r="X417" s="79"/>
      <c r="Y417" s="79"/>
      <c r="Z417" s="79"/>
    </row>
    <row r="418" spans="1:26" ht="16.5" customHeight="1" x14ac:dyDescent="0.3">
      <c r="A418" s="79"/>
      <c r="B418" s="79"/>
      <c r="C418" s="80"/>
      <c r="D418" s="80"/>
      <c r="E418" s="112"/>
      <c r="F418" s="112"/>
      <c r="G418" s="79"/>
      <c r="H418" s="79"/>
      <c r="I418" s="79"/>
      <c r="J418" s="79"/>
      <c r="K418" s="79"/>
      <c r="L418" s="79"/>
      <c r="M418" s="79"/>
      <c r="N418" s="79"/>
      <c r="O418" s="79"/>
      <c r="P418" s="79"/>
      <c r="Q418" s="79"/>
      <c r="R418" s="79"/>
      <c r="S418" s="79"/>
      <c r="T418" s="79"/>
      <c r="U418" s="79"/>
      <c r="V418" s="79"/>
      <c r="W418" s="79"/>
      <c r="X418" s="79"/>
      <c r="Y418" s="79"/>
      <c r="Z418" s="79"/>
    </row>
    <row r="419" spans="1:26" ht="16.5" customHeight="1" x14ac:dyDescent="0.3">
      <c r="A419" s="79"/>
      <c r="B419" s="79"/>
      <c r="C419" s="80"/>
      <c r="D419" s="80"/>
      <c r="E419" s="112"/>
      <c r="F419" s="112"/>
      <c r="G419" s="79"/>
      <c r="H419" s="79"/>
      <c r="I419" s="79"/>
      <c r="J419" s="79"/>
      <c r="K419" s="79"/>
      <c r="L419" s="79"/>
      <c r="M419" s="79"/>
      <c r="N419" s="79"/>
      <c r="O419" s="79"/>
      <c r="P419" s="79"/>
      <c r="Q419" s="79"/>
      <c r="R419" s="79"/>
      <c r="S419" s="79"/>
      <c r="T419" s="79"/>
      <c r="U419" s="79"/>
      <c r="V419" s="79"/>
      <c r="W419" s="79"/>
      <c r="X419" s="79"/>
      <c r="Y419" s="79"/>
      <c r="Z419" s="79"/>
    </row>
    <row r="420" spans="1:26" ht="16.5" customHeight="1" x14ac:dyDescent="0.3">
      <c r="A420" s="79"/>
      <c r="B420" s="79"/>
      <c r="C420" s="80"/>
      <c r="D420" s="80"/>
      <c r="E420" s="112"/>
      <c r="F420" s="112"/>
      <c r="G420" s="79"/>
      <c r="H420" s="79"/>
      <c r="I420" s="79"/>
      <c r="J420" s="79"/>
      <c r="K420" s="79"/>
      <c r="L420" s="79"/>
      <c r="M420" s="79"/>
      <c r="N420" s="79"/>
      <c r="O420" s="79"/>
      <c r="P420" s="79"/>
      <c r="Q420" s="79"/>
      <c r="R420" s="79"/>
      <c r="S420" s="79"/>
      <c r="T420" s="79"/>
      <c r="U420" s="79"/>
      <c r="V420" s="79"/>
      <c r="W420" s="79"/>
      <c r="X420" s="79"/>
      <c r="Y420" s="79"/>
      <c r="Z420" s="79"/>
    </row>
    <row r="421" spans="1:26" ht="16.5" customHeight="1" x14ac:dyDescent="0.3">
      <c r="A421" s="79"/>
      <c r="B421" s="79"/>
      <c r="C421" s="80"/>
      <c r="D421" s="80"/>
      <c r="E421" s="112"/>
      <c r="F421" s="112"/>
      <c r="G421" s="79"/>
      <c r="H421" s="79"/>
      <c r="I421" s="79"/>
      <c r="J421" s="79"/>
      <c r="K421" s="79"/>
      <c r="L421" s="79"/>
      <c r="M421" s="79"/>
      <c r="N421" s="79"/>
      <c r="O421" s="79"/>
      <c r="P421" s="79"/>
      <c r="Q421" s="79"/>
      <c r="R421" s="79"/>
      <c r="S421" s="79"/>
      <c r="T421" s="79"/>
      <c r="U421" s="79"/>
      <c r="V421" s="79"/>
      <c r="W421" s="79"/>
      <c r="X421" s="79"/>
      <c r="Y421" s="79"/>
      <c r="Z421" s="79"/>
    </row>
    <row r="422" spans="1:26" ht="16.5" customHeight="1" x14ac:dyDescent="0.3">
      <c r="A422" s="79"/>
      <c r="B422" s="79"/>
      <c r="C422" s="80"/>
      <c r="D422" s="80"/>
      <c r="E422" s="112"/>
      <c r="F422" s="112"/>
      <c r="G422" s="79"/>
      <c r="H422" s="79"/>
      <c r="I422" s="79"/>
      <c r="J422" s="79"/>
      <c r="K422" s="79"/>
      <c r="L422" s="79"/>
      <c r="M422" s="79"/>
      <c r="N422" s="79"/>
      <c r="O422" s="79"/>
      <c r="P422" s="79"/>
      <c r="Q422" s="79"/>
      <c r="R422" s="79"/>
      <c r="S422" s="79"/>
      <c r="T422" s="79"/>
      <c r="U422" s="79"/>
      <c r="V422" s="79"/>
      <c r="W422" s="79"/>
      <c r="X422" s="79"/>
      <c r="Y422" s="79"/>
      <c r="Z422" s="79"/>
    </row>
    <row r="423" spans="1:26" ht="16.5" customHeight="1" x14ac:dyDescent="0.3">
      <c r="A423" s="79"/>
      <c r="B423" s="79"/>
      <c r="C423" s="80"/>
      <c r="D423" s="80"/>
      <c r="E423" s="112"/>
      <c r="F423" s="112"/>
      <c r="G423" s="79"/>
      <c r="H423" s="79"/>
      <c r="I423" s="79"/>
      <c r="J423" s="79"/>
      <c r="K423" s="79"/>
      <c r="L423" s="79"/>
      <c r="M423" s="79"/>
      <c r="N423" s="79"/>
      <c r="O423" s="79"/>
      <c r="P423" s="79"/>
      <c r="Q423" s="79"/>
      <c r="R423" s="79"/>
      <c r="S423" s="79"/>
      <c r="T423" s="79"/>
      <c r="U423" s="79"/>
      <c r="V423" s="79"/>
      <c r="W423" s="79"/>
      <c r="X423" s="79"/>
      <c r="Y423" s="79"/>
      <c r="Z423" s="79"/>
    </row>
    <row r="424" spans="1:26" ht="16.5" customHeight="1" x14ac:dyDescent="0.3">
      <c r="A424" s="79"/>
      <c r="B424" s="79"/>
      <c r="C424" s="80"/>
      <c r="D424" s="80"/>
      <c r="E424" s="112"/>
      <c r="F424" s="112"/>
      <c r="G424" s="79"/>
      <c r="H424" s="79"/>
      <c r="I424" s="79"/>
      <c r="J424" s="79"/>
      <c r="K424" s="79"/>
      <c r="L424" s="79"/>
      <c r="M424" s="79"/>
      <c r="N424" s="79"/>
      <c r="O424" s="79"/>
      <c r="P424" s="79"/>
      <c r="Q424" s="79"/>
      <c r="R424" s="79"/>
      <c r="S424" s="79"/>
      <c r="T424" s="79"/>
      <c r="U424" s="79"/>
      <c r="V424" s="79"/>
      <c r="W424" s="79"/>
      <c r="X424" s="79"/>
      <c r="Y424" s="79"/>
      <c r="Z424" s="79"/>
    </row>
    <row r="425" spans="1:26" ht="16.5" customHeight="1" x14ac:dyDescent="0.3">
      <c r="A425" s="79"/>
      <c r="B425" s="79"/>
      <c r="C425" s="80"/>
      <c r="D425" s="80"/>
      <c r="E425" s="112"/>
      <c r="F425" s="112"/>
      <c r="G425" s="79"/>
      <c r="H425" s="79"/>
      <c r="I425" s="79"/>
      <c r="J425" s="79"/>
      <c r="K425" s="79"/>
      <c r="L425" s="79"/>
      <c r="M425" s="79"/>
      <c r="N425" s="79"/>
      <c r="O425" s="79"/>
      <c r="P425" s="79"/>
      <c r="Q425" s="79"/>
      <c r="R425" s="79"/>
      <c r="S425" s="79"/>
      <c r="T425" s="79"/>
      <c r="U425" s="79"/>
      <c r="V425" s="79"/>
      <c r="W425" s="79"/>
      <c r="X425" s="79"/>
      <c r="Y425" s="79"/>
      <c r="Z425" s="79"/>
    </row>
    <row r="426" spans="1:26" ht="16.5" customHeight="1" x14ac:dyDescent="0.3">
      <c r="A426" s="79"/>
      <c r="B426" s="79"/>
      <c r="C426" s="80"/>
      <c r="D426" s="80"/>
      <c r="E426" s="112"/>
      <c r="F426" s="112"/>
      <c r="G426" s="79"/>
      <c r="H426" s="79"/>
      <c r="I426" s="79"/>
      <c r="J426" s="79"/>
      <c r="K426" s="79"/>
      <c r="L426" s="79"/>
      <c r="M426" s="79"/>
      <c r="N426" s="79"/>
      <c r="O426" s="79"/>
      <c r="P426" s="79"/>
      <c r="Q426" s="79"/>
      <c r="R426" s="79"/>
      <c r="S426" s="79"/>
      <c r="T426" s="79"/>
      <c r="U426" s="79"/>
      <c r="V426" s="79"/>
      <c r="W426" s="79"/>
      <c r="X426" s="79"/>
      <c r="Y426" s="79"/>
      <c r="Z426" s="79"/>
    </row>
    <row r="427" spans="1:26" ht="16.5" customHeight="1" x14ac:dyDescent="0.3">
      <c r="A427" s="79"/>
      <c r="B427" s="79"/>
      <c r="C427" s="80"/>
      <c r="D427" s="80"/>
      <c r="E427" s="112"/>
      <c r="F427" s="112"/>
      <c r="G427" s="79"/>
      <c r="H427" s="79"/>
      <c r="I427" s="79"/>
      <c r="J427" s="79"/>
      <c r="K427" s="79"/>
      <c r="L427" s="79"/>
      <c r="M427" s="79"/>
      <c r="N427" s="79"/>
      <c r="O427" s="79"/>
      <c r="P427" s="79"/>
      <c r="Q427" s="79"/>
      <c r="R427" s="79"/>
      <c r="S427" s="79"/>
      <c r="T427" s="79"/>
      <c r="U427" s="79"/>
      <c r="V427" s="79"/>
      <c r="W427" s="79"/>
      <c r="X427" s="79"/>
      <c r="Y427" s="79"/>
      <c r="Z427" s="79"/>
    </row>
    <row r="428" spans="1:26" ht="16.5" customHeight="1" x14ac:dyDescent="0.3">
      <c r="A428" s="79"/>
      <c r="B428" s="79"/>
      <c r="C428" s="80"/>
      <c r="D428" s="80"/>
      <c r="E428" s="112"/>
      <c r="F428" s="112"/>
      <c r="G428" s="79"/>
      <c r="H428" s="79"/>
      <c r="I428" s="79"/>
      <c r="J428" s="79"/>
      <c r="K428" s="79"/>
      <c r="L428" s="79"/>
      <c r="M428" s="79"/>
      <c r="N428" s="79"/>
      <c r="O428" s="79"/>
      <c r="P428" s="79"/>
      <c r="Q428" s="79"/>
      <c r="R428" s="79"/>
      <c r="S428" s="79"/>
      <c r="T428" s="79"/>
      <c r="U428" s="79"/>
      <c r="V428" s="79"/>
      <c r="W428" s="79"/>
      <c r="X428" s="79"/>
      <c r="Y428" s="79"/>
      <c r="Z428" s="79"/>
    </row>
    <row r="429" spans="1:26" ht="16.5" customHeight="1" x14ac:dyDescent="0.3">
      <c r="A429" s="79"/>
      <c r="B429" s="79"/>
      <c r="C429" s="80"/>
      <c r="D429" s="80"/>
      <c r="E429" s="112"/>
      <c r="F429" s="112"/>
      <c r="G429" s="79"/>
      <c r="H429" s="79"/>
      <c r="I429" s="79"/>
      <c r="J429" s="79"/>
      <c r="K429" s="79"/>
      <c r="L429" s="79"/>
      <c r="M429" s="79"/>
      <c r="N429" s="79"/>
      <c r="O429" s="79"/>
      <c r="P429" s="79"/>
      <c r="Q429" s="79"/>
      <c r="R429" s="79"/>
      <c r="S429" s="79"/>
      <c r="T429" s="79"/>
      <c r="U429" s="79"/>
      <c r="V429" s="79"/>
      <c r="W429" s="79"/>
      <c r="X429" s="79"/>
      <c r="Y429" s="79"/>
      <c r="Z429" s="79"/>
    </row>
    <row r="430" spans="1:26" ht="16.5" customHeight="1" x14ac:dyDescent="0.3">
      <c r="A430" s="79"/>
      <c r="B430" s="79"/>
      <c r="C430" s="80"/>
      <c r="D430" s="80"/>
      <c r="E430" s="112"/>
      <c r="F430" s="112"/>
      <c r="G430" s="79"/>
      <c r="H430" s="79"/>
      <c r="I430" s="79"/>
      <c r="J430" s="79"/>
      <c r="K430" s="79"/>
      <c r="L430" s="79"/>
      <c r="M430" s="79"/>
      <c r="N430" s="79"/>
      <c r="O430" s="79"/>
      <c r="P430" s="79"/>
      <c r="Q430" s="79"/>
      <c r="R430" s="79"/>
      <c r="S430" s="79"/>
      <c r="T430" s="79"/>
      <c r="U430" s="79"/>
      <c r="V430" s="79"/>
      <c r="W430" s="79"/>
      <c r="X430" s="79"/>
      <c r="Y430" s="79"/>
      <c r="Z430" s="79"/>
    </row>
    <row r="431" spans="1:26" ht="16.5" customHeight="1" x14ac:dyDescent="0.3">
      <c r="A431" s="79"/>
      <c r="B431" s="79"/>
      <c r="C431" s="80"/>
      <c r="D431" s="80"/>
      <c r="E431" s="112"/>
      <c r="F431" s="112"/>
      <c r="G431" s="79"/>
      <c r="H431" s="79"/>
      <c r="I431" s="79"/>
      <c r="J431" s="79"/>
      <c r="K431" s="79"/>
      <c r="L431" s="79"/>
      <c r="M431" s="79"/>
      <c r="N431" s="79"/>
      <c r="O431" s="79"/>
      <c r="P431" s="79"/>
      <c r="Q431" s="79"/>
      <c r="R431" s="79"/>
      <c r="S431" s="79"/>
      <c r="T431" s="79"/>
      <c r="U431" s="79"/>
      <c r="V431" s="79"/>
      <c r="W431" s="79"/>
      <c r="X431" s="79"/>
      <c r="Y431" s="79"/>
      <c r="Z431" s="79"/>
    </row>
    <row r="432" spans="1:26" ht="16.5" customHeight="1" x14ac:dyDescent="0.3">
      <c r="A432" s="79"/>
      <c r="B432" s="79"/>
      <c r="C432" s="80"/>
      <c r="D432" s="80"/>
      <c r="E432" s="112"/>
      <c r="F432" s="112"/>
      <c r="G432" s="79"/>
      <c r="H432" s="79"/>
      <c r="I432" s="79"/>
      <c r="J432" s="79"/>
      <c r="K432" s="79"/>
      <c r="L432" s="79"/>
      <c r="M432" s="79"/>
      <c r="N432" s="79"/>
      <c r="O432" s="79"/>
      <c r="P432" s="79"/>
      <c r="Q432" s="79"/>
      <c r="R432" s="79"/>
      <c r="S432" s="79"/>
      <c r="T432" s="79"/>
      <c r="U432" s="79"/>
      <c r="V432" s="79"/>
      <c r="W432" s="79"/>
      <c r="X432" s="79"/>
      <c r="Y432" s="79"/>
      <c r="Z432" s="79"/>
    </row>
    <row r="433" spans="1:26" ht="16.5" customHeight="1" x14ac:dyDescent="0.3">
      <c r="A433" s="79"/>
      <c r="B433" s="79"/>
      <c r="C433" s="80"/>
      <c r="D433" s="80"/>
      <c r="E433" s="112"/>
      <c r="F433" s="112"/>
      <c r="G433" s="79"/>
      <c r="H433" s="79"/>
      <c r="I433" s="79"/>
      <c r="J433" s="79"/>
      <c r="K433" s="79"/>
      <c r="L433" s="79"/>
      <c r="M433" s="79"/>
      <c r="N433" s="79"/>
      <c r="O433" s="79"/>
      <c r="P433" s="79"/>
      <c r="Q433" s="79"/>
      <c r="R433" s="79"/>
      <c r="S433" s="79"/>
      <c r="T433" s="79"/>
      <c r="U433" s="79"/>
      <c r="V433" s="79"/>
      <c r="W433" s="79"/>
      <c r="X433" s="79"/>
      <c r="Y433" s="79"/>
      <c r="Z433" s="79"/>
    </row>
    <row r="434" spans="1:26" ht="16.5" customHeight="1" x14ac:dyDescent="0.3">
      <c r="A434" s="79"/>
      <c r="B434" s="79"/>
      <c r="C434" s="80"/>
      <c r="D434" s="80"/>
      <c r="E434" s="112"/>
      <c r="F434" s="112"/>
      <c r="G434" s="79"/>
      <c r="H434" s="79"/>
      <c r="I434" s="79"/>
      <c r="J434" s="79"/>
      <c r="K434" s="79"/>
      <c r="L434" s="79"/>
      <c r="M434" s="79"/>
      <c r="N434" s="79"/>
      <c r="O434" s="79"/>
      <c r="P434" s="79"/>
      <c r="Q434" s="79"/>
      <c r="R434" s="79"/>
      <c r="S434" s="79"/>
      <c r="T434" s="79"/>
      <c r="U434" s="79"/>
      <c r="V434" s="79"/>
      <c r="W434" s="79"/>
      <c r="X434" s="79"/>
      <c r="Y434" s="79"/>
      <c r="Z434" s="79"/>
    </row>
    <row r="435" spans="1:26" ht="16.5" customHeight="1" x14ac:dyDescent="0.3">
      <c r="A435" s="79"/>
      <c r="B435" s="79"/>
      <c r="C435" s="80"/>
      <c r="D435" s="80"/>
      <c r="E435" s="112"/>
      <c r="F435" s="112"/>
      <c r="G435" s="79"/>
      <c r="H435" s="79"/>
      <c r="I435" s="79"/>
      <c r="J435" s="79"/>
      <c r="K435" s="79"/>
      <c r="L435" s="79"/>
      <c r="M435" s="79"/>
      <c r="N435" s="79"/>
      <c r="O435" s="79"/>
      <c r="P435" s="79"/>
      <c r="Q435" s="79"/>
      <c r="R435" s="79"/>
      <c r="S435" s="79"/>
      <c r="T435" s="79"/>
      <c r="U435" s="79"/>
      <c r="V435" s="79"/>
      <c r="W435" s="79"/>
      <c r="X435" s="79"/>
      <c r="Y435" s="79"/>
      <c r="Z435" s="79"/>
    </row>
    <row r="436" spans="1:26" ht="16.5" customHeight="1" x14ac:dyDescent="0.3">
      <c r="A436" s="79"/>
      <c r="B436" s="79"/>
      <c r="C436" s="80"/>
      <c r="D436" s="80"/>
      <c r="E436" s="112"/>
      <c r="F436" s="112"/>
      <c r="G436" s="79"/>
      <c r="H436" s="79"/>
      <c r="I436" s="79"/>
      <c r="J436" s="79"/>
      <c r="K436" s="79"/>
      <c r="L436" s="79"/>
      <c r="M436" s="79"/>
      <c r="N436" s="79"/>
      <c r="O436" s="79"/>
      <c r="P436" s="79"/>
      <c r="Q436" s="79"/>
      <c r="R436" s="79"/>
      <c r="S436" s="79"/>
      <c r="T436" s="79"/>
      <c r="U436" s="79"/>
      <c r="V436" s="79"/>
      <c r="W436" s="79"/>
      <c r="X436" s="79"/>
      <c r="Y436" s="79"/>
      <c r="Z436" s="79"/>
    </row>
    <row r="437" spans="1:26" ht="16.5" customHeight="1" x14ac:dyDescent="0.3">
      <c r="A437" s="79"/>
      <c r="B437" s="79"/>
      <c r="C437" s="80"/>
      <c r="D437" s="80"/>
      <c r="E437" s="112"/>
      <c r="F437" s="112"/>
      <c r="G437" s="79"/>
      <c r="H437" s="79"/>
      <c r="I437" s="79"/>
      <c r="J437" s="79"/>
      <c r="K437" s="79"/>
      <c r="L437" s="79"/>
      <c r="M437" s="79"/>
      <c r="N437" s="79"/>
      <c r="O437" s="79"/>
      <c r="P437" s="79"/>
      <c r="Q437" s="79"/>
      <c r="R437" s="79"/>
      <c r="S437" s="79"/>
      <c r="T437" s="79"/>
      <c r="U437" s="79"/>
      <c r="V437" s="79"/>
      <c r="W437" s="79"/>
      <c r="X437" s="79"/>
      <c r="Y437" s="79"/>
      <c r="Z437" s="79"/>
    </row>
    <row r="438" spans="1:26" ht="16.5" customHeight="1" x14ac:dyDescent="0.3">
      <c r="A438" s="79"/>
      <c r="B438" s="79"/>
      <c r="C438" s="80"/>
      <c r="D438" s="80"/>
      <c r="E438" s="112"/>
      <c r="F438" s="112"/>
      <c r="G438" s="79"/>
      <c r="H438" s="79"/>
      <c r="I438" s="79"/>
      <c r="J438" s="79"/>
      <c r="K438" s="79"/>
      <c r="L438" s="79"/>
      <c r="M438" s="79"/>
      <c r="N438" s="79"/>
      <c r="O438" s="79"/>
      <c r="P438" s="79"/>
      <c r="Q438" s="79"/>
      <c r="R438" s="79"/>
      <c r="S438" s="79"/>
      <c r="T438" s="79"/>
      <c r="U438" s="79"/>
      <c r="V438" s="79"/>
      <c r="W438" s="79"/>
      <c r="X438" s="79"/>
      <c r="Y438" s="79"/>
      <c r="Z438" s="79"/>
    </row>
    <row r="439" spans="1:26" ht="16.5" customHeight="1" x14ac:dyDescent="0.3">
      <c r="A439" s="79"/>
      <c r="B439" s="79"/>
      <c r="C439" s="80"/>
      <c r="D439" s="80"/>
      <c r="E439" s="112"/>
      <c r="F439" s="112"/>
      <c r="G439" s="79"/>
      <c r="H439" s="79"/>
      <c r="I439" s="79"/>
      <c r="J439" s="79"/>
      <c r="K439" s="79"/>
      <c r="L439" s="79"/>
      <c r="M439" s="79"/>
      <c r="N439" s="79"/>
      <c r="O439" s="79"/>
      <c r="P439" s="79"/>
      <c r="Q439" s="79"/>
      <c r="R439" s="79"/>
      <c r="S439" s="79"/>
      <c r="T439" s="79"/>
      <c r="U439" s="79"/>
      <c r="V439" s="79"/>
      <c r="W439" s="79"/>
      <c r="X439" s="79"/>
      <c r="Y439" s="79"/>
      <c r="Z439" s="79"/>
    </row>
    <row r="440" spans="1:26" ht="16.5" customHeight="1" x14ac:dyDescent="0.3">
      <c r="A440" s="79"/>
      <c r="B440" s="79"/>
      <c r="C440" s="80"/>
      <c r="D440" s="80"/>
      <c r="E440" s="112"/>
      <c r="F440" s="112"/>
      <c r="G440" s="79"/>
      <c r="H440" s="79"/>
      <c r="I440" s="79"/>
      <c r="J440" s="79"/>
      <c r="K440" s="79"/>
      <c r="L440" s="79"/>
      <c r="M440" s="79"/>
      <c r="N440" s="79"/>
      <c r="O440" s="79"/>
      <c r="P440" s="79"/>
      <c r="Q440" s="79"/>
      <c r="R440" s="79"/>
      <c r="S440" s="79"/>
      <c r="T440" s="79"/>
      <c r="U440" s="79"/>
      <c r="V440" s="79"/>
      <c r="W440" s="79"/>
      <c r="X440" s="79"/>
      <c r="Y440" s="79"/>
      <c r="Z440" s="79"/>
    </row>
    <row r="441" spans="1:26" ht="16.5" customHeight="1" x14ac:dyDescent="0.3">
      <c r="A441" s="79"/>
      <c r="B441" s="79"/>
      <c r="C441" s="80"/>
      <c r="D441" s="80"/>
      <c r="E441" s="112"/>
      <c r="F441" s="112"/>
      <c r="G441" s="79"/>
      <c r="H441" s="79"/>
      <c r="I441" s="79"/>
      <c r="J441" s="79"/>
      <c r="K441" s="79"/>
      <c r="L441" s="79"/>
      <c r="M441" s="79"/>
      <c r="N441" s="79"/>
      <c r="O441" s="79"/>
      <c r="P441" s="79"/>
      <c r="Q441" s="79"/>
      <c r="R441" s="79"/>
      <c r="S441" s="79"/>
      <c r="T441" s="79"/>
      <c r="U441" s="79"/>
      <c r="V441" s="79"/>
      <c r="W441" s="79"/>
      <c r="X441" s="79"/>
      <c r="Y441" s="79"/>
      <c r="Z441" s="79"/>
    </row>
    <row r="442" spans="1:26" ht="16.5" customHeight="1" x14ac:dyDescent="0.3">
      <c r="A442" s="79"/>
      <c r="B442" s="79"/>
      <c r="C442" s="80"/>
      <c r="D442" s="80"/>
      <c r="E442" s="112"/>
      <c r="F442" s="112"/>
      <c r="G442" s="79"/>
      <c r="H442" s="79"/>
      <c r="I442" s="79"/>
      <c r="J442" s="79"/>
      <c r="K442" s="79"/>
      <c r="L442" s="79"/>
      <c r="M442" s="79"/>
      <c r="N442" s="79"/>
      <c r="O442" s="79"/>
      <c r="P442" s="79"/>
      <c r="Q442" s="79"/>
      <c r="R442" s="79"/>
      <c r="S442" s="79"/>
      <c r="T442" s="79"/>
      <c r="U442" s="79"/>
      <c r="V442" s="79"/>
      <c r="W442" s="79"/>
      <c r="X442" s="79"/>
      <c r="Y442" s="79"/>
      <c r="Z442" s="79"/>
    </row>
    <row r="443" spans="1:26" ht="16.5" customHeight="1" x14ac:dyDescent="0.3">
      <c r="A443" s="79"/>
      <c r="B443" s="79"/>
      <c r="C443" s="80"/>
      <c r="D443" s="80"/>
      <c r="E443" s="112"/>
      <c r="F443" s="112"/>
      <c r="G443" s="79"/>
      <c r="H443" s="79"/>
      <c r="I443" s="79"/>
      <c r="J443" s="79"/>
      <c r="K443" s="79"/>
      <c r="L443" s="79"/>
      <c r="M443" s="79"/>
      <c r="N443" s="79"/>
      <c r="O443" s="79"/>
      <c r="P443" s="79"/>
      <c r="Q443" s="79"/>
      <c r="R443" s="79"/>
      <c r="S443" s="79"/>
      <c r="T443" s="79"/>
      <c r="U443" s="79"/>
      <c r="V443" s="79"/>
      <c r="W443" s="79"/>
      <c r="X443" s="79"/>
      <c r="Y443" s="79"/>
      <c r="Z443" s="79"/>
    </row>
    <row r="444" spans="1:26" ht="16.5" customHeight="1" x14ac:dyDescent="0.3">
      <c r="A444" s="79"/>
      <c r="B444" s="79"/>
      <c r="C444" s="80"/>
      <c r="D444" s="80"/>
      <c r="E444" s="112"/>
      <c r="F444" s="112"/>
      <c r="G444" s="79"/>
      <c r="H444" s="79"/>
      <c r="I444" s="79"/>
      <c r="J444" s="79"/>
      <c r="K444" s="79"/>
      <c r="L444" s="79"/>
      <c r="M444" s="79"/>
      <c r="N444" s="79"/>
      <c r="O444" s="79"/>
      <c r="P444" s="79"/>
      <c r="Q444" s="79"/>
      <c r="R444" s="79"/>
      <c r="S444" s="79"/>
      <c r="T444" s="79"/>
      <c r="U444" s="79"/>
      <c r="V444" s="79"/>
      <c r="W444" s="79"/>
      <c r="X444" s="79"/>
      <c r="Y444" s="79"/>
      <c r="Z444" s="79"/>
    </row>
    <row r="445" spans="1:26" ht="16.5" customHeight="1" x14ac:dyDescent="0.3">
      <c r="A445" s="79"/>
      <c r="B445" s="79"/>
      <c r="C445" s="80"/>
      <c r="D445" s="80"/>
      <c r="E445" s="112"/>
      <c r="F445" s="112"/>
      <c r="G445" s="79"/>
      <c r="H445" s="79"/>
      <c r="I445" s="79"/>
      <c r="J445" s="79"/>
      <c r="K445" s="79"/>
      <c r="L445" s="79"/>
      <c r="M445" s="79"/>
      <c r="N445" s="79"/>
      <c r="O445" s="79"/>
      <c r="P445" s="79"/>
      <c r="Q445" s="79"/>
      <c r="R445" s="79"/>
      <c r="S445" s="79"/>
      <c r="T445" s="79"/>
      <c r="U445" s="79"/>
      <c r="V445" s="79"/>
      <c r="W445" s="79"/>
      <c r="X445" s="79"/>
      <c r="Y445" s="79"/>
      <c r="Z445" s="79"/>
    </row>
    <row r="446" spans="1:26" ht="16.5" customHeight="1" x14ac:dyDescent="0.3">
      <c r="A446" s="79"/>
      <c r="B446" s="79"/>
      <c r="C446" s="80"/>
      <c r="D446" s="80"/>
      <c r="E446" s="112"/>
      <c r="F446" s="112"/>
      <c r="G446" s="79"/>
      <c r="H446" s="79"/>
      <c r="I446" s="79"/>
      <c r="J446" s="79"/>
      <c r="K446" s="79"/>
      <c r="L446" s="79"/>
      <c r="M446" s="79"/>
      <c r="N446" s="79"/>
      <c r="O446" s="79"/>
      <c r="P446" s="79"/>
      <c r="Q446" s="79"/>
      <c r="R446" s="79"/>
      <c r="S446" s="79"/>
      <c r="T446" s="79"/>
      <c r="U446" s="79"/>
      <c r="V446" s="79"/>
      <c r="W446" s="79"/>
      <c r="X446" s="79"/>
      <c r="Y446" s="79"/>
      <c r="Z446" s="79"/>
    </row>
    <row r="447" spans="1:26" ht="16.5" customHeight="1" x14ac:dyDescent="0.3">
      <c r="A447" s="79"/>
      <c r="B447" s="79"/>
      <c r="C447" s="80"/>
      <c r="D447" s="80"/>
      <c r="E447" s="112"/>
      <c r="F447" s="112"/>
      <c r="G447" s="79"/>
      <c r="H447" s="79"/>
      <c r="I447" s="79"/>
      <c r="J447" s="79"/>
      <c r="K447" s="79"/>
      <c r="L447" s="79"/>
      <c r="M447" s="79"/>
      <c r="N447" s="79"/>
      <c r="O447" s="79"/>
      <c r="P447" s="79"/>
      <c r="Q447" s="79"/>
      <c r="R447" s="79"/>
      <c r="S447" s="79"/>
      <c r="T447" s="79"/>
      <c r="U447" s="79"/>
      <c r="V447" s="79"/>
      <c r="W447" s="79"/>
      <c r="X447" s="79"/>
      <c r="Y447" s="79"/>
      <c r="Z447" s="79"/>
    </row>
    <row r="448" spans="1:26" ht="16.5" customHeight="1" x14ac:dyDescent="0.3">
      <c r="A448" s="79"/>
      <c r="B448" s="79"/>
      <c r="C448" s="80"/>
      <c r="D448" s="80"/>
      <c r="E448" s="112"/>
      <c r="F448" s="112"/>
      <c r="G448" s="79"/>
      <c r="H448" s="79"/>
      <c r="I448" s="79"/>
      <c r="J448" s="79"/>
      <c r="K448" s="79"/>
      <c r="L448" s="79"/>
      <c r="M448" s="79"/>
      <c r="N448" s="79"/>
      <c r="O448" s="79"/>
      <c r="P448" s="79"/>
      <c r="Q448" s="79"/>
      <c r="R448" s="79"/>
      <c r="S448" s="79"/>
      <c r="T448" s="79"/>
      <c r="U448" s="79"/>
      <c r="V448" s="79"/>
      <c r="W448" s="79"/>
      <c r="X448" s="79"/>
      <c r="Y448" s="79"/>
      <c r="Z448" s="79"/>
    </row>
    <row r="449" spans="1:26" ht="16.5" customHeight="1" x14ac:dyDescent="0.3">
      <c r="A449" s="79"/>
      <c r="B449" s="79"/>
      <c r="C449" s="80"/>
      <c r="D449" s="80"/>
      <c r="E449" s="112"/>
      <c r="F449" s="112"/>
      <c r="G449" s="79"/>
      <c r="H449" s="79"/>
      <c r="I449" s="79"/>
      <c r="J449" s="79"/>
      <c r="K449" s="79"/>
      <c r="L449" s="79"/>
      <c r="M449" s="79"/>
      <c r="N449" s="79"/>
      <c r="O449" s="79"/>
      <c r="P449" s="79"/>
      <c r="Q449" s="79"/>
      <c r="R449" s="79"/>
      <c r="S449" s="79"/>
      <c r="T449" s="79"/>
      <c r="U449" s="79"/>
      <c r="V449" s="79"/>
      <c r="W449" s="79"/>
      <c r="X449" s="79"/>
      <c r="Y449" s="79"/>
      <c r="Z449" s="79"/>
    </row>
    <row r="450" spans="1:26" ht="16.5" customHeight="1" x14ac:dyDescent="0.3">
      <c r="A450" s="79"/>
      <c r="B450" s="79"/>
      <c r="C450" s="80"/>
      <c r="D450" s="80"/>
      <c r="E450" s="112"/>
      <c r="F450" s="112"/>
      <c r="G450" s="79"/>
      <c r="H450" s="79"/>
      <c r="I450" s="79"/>
      <c r="J450" s="79"/>
      <c r="K450" s="79"/>
      <c r="L450" s="79"/>
      <c r="M450" s="79"/>
      <c r="N450" s="79"/>
      <c r="O450" s="79"/>
      <c r="P450" s="79"/>
      <c r="Q450" s="79"/>
      <c r="R450" s="79"/>
      <c r="S450" s="79"/>
      <c r="T450" s="79"/>
      <c r="U450" s="79"/>
      <c r="V450" s="79"/>
      <c r="W450" s="79"/>
      <c r="X450" s="79"/>
      <c r="Y450" s="79"/>
      <c r="Z450" s="79"/>
    </row>
    <row r="451" spans="1:26" ht="16.5" customHeight="1" x14ac:dyDescent="0.3">
      <c r="A451" s="79"/>
      <c r="B451" s="79"/>
      <c r="C451" s="80"/>
      <c r="D451" s="80"/>
      <c r="E451" s="112"/>
      <c r="F451" s="112"/>
      <c r="G451" s="79"/>
      <c r="H451" s="79"/>
      <c r="I451" s="79"/>
      <c r="J451" s="79"/>
      <c r="K451" s="79"/>
      <c r="L451" s="79"/>
      <c r="M451" s="79"/>
      <c r="N451" s="79"/>
      <c r="O451" s="79"/>
      <c r="P451" s="79"/>
      <c r="Q451" s="79"/>
      <c r="R451" s="79"/>
      <c r="S451" s="79"/>
      <c r="T451" s="79"/>
      <c r="U451" s="79"/>
      <c r="V451" s="79"/>
      <c r="W451" s="79"/>
      <c r="X451" s="79"/>
      <c r="Y451" s="79"/>
      <c r="Z451" s="79"/>
    </row>
    <row r="452" spans="1:26" ht="16.5" customHeight="1" x14ac:dyDescent="0.3">
      <c r="A452" s="79"/>
      <c r="B452" s="79"/>
      <c r="C452" s="80"/>
      <c r="D452" s="80"/>
      <c r="E452" s="112"/>
      <c r="F452" s="112"/>
      <c r="G452" s="79"/>
      <c r="H452" s="79"/>
      <c r="I452" s="79"/>
      <c r="J452" s="79"/>
      <c r="K452" s="79"/>
      <c r="L452" s="79"/>
      <c r="M452" s="79"/>
      <c r="N452" s="79"/>
      <c r="O452" s="79"/>
      <c r="P452" s="79"/>
      <c r="Q452" s="79"/>
      <c r="R452" s="79"/>
      <c r="S452" s="79"/>
      <c r="T452" s="79"/>
      <c r="U452" s="79"/>
      <c r="V452" s="79"/>
      <c r="W452" s="79"/>
      <c r="X452" s="79"/>
      <c r="Y452" s="79"/>
      <c r="Z452" s="79"/>
    </row>
    <row r="453" spans="1:26" ht="16.5" customHeight="1" x14ac:dyDescent="0.3">
      <c r="A453" s="79"/>
      <c r="B453" s="79"/>
      <c r="C453" s="80"/>
      <c r="D453" s="80"/>
      <c r="E453" s="112"/>
      <c r="F453" s="112"/>
      <c r="G453" s="79"/>
      <c r="H453" s="79"/>
      <c r="I453" s="79"/>
      <c r="J453" s="79"/>
      <c r="K453" s="79"/>
      <c r="L453" s="79"/>
      <c r="M453" s="79"/>
      <c r="N453" s="79"/>
      <c r="O453" s="79"/>
      <c r="P453" s="79"/>
      <c r="Q453" s="79"/>
      <c r="R453" s="79"/>
      <c r="S453" s="79"/>
      <c r="T453" s="79"/>
      <c r="U453" s="79"/>
      <c r="V453" s="79"/>
      <c r="W453" s="79"/>
      <c r="X453" s="79"/>
      <c r="Y453" s="79"/>
      <c r="Z453" s="79"/>
    </row>
    <row r="454" spans="1:26" ht="16.5" customHeight="1" x14ac:dyDescent="0.3">
      <c r="A454" s="79"/>
      <c r="B454" s="79"/>
      <c r="C454" s="80"/>
      <c r="D454" s="80"/>
      <c r="E454" s="112"/>
      <c r="F454" s="112"/>
      <c r="G454" s="79"/>
      <c r="H454" s="79"/>
      <c r="I454" s="79"/>
      <c r="J454" s="79"/>
      <c r="K454" s="79"/>
      <c r="L454" s="79"/>
      <c r="M454" s="79"/>
      <c r="N454" s="79"/>
      <c r="O454" s="79"/>
      <c r="P454" s="79"/>
      <c r="Q454" s="79"/>
      <c r="R454" s="79"/>
      <c r="S454" s="79"/>
      <c r="T454" s="79"/>
      <c r="U454" s="79"/>
      <c r="V454" s="79"/>
      <c r="W454" s="79"/>
      <c r="X454" s="79"/>
      <c r="Y454" s="79"/>
      <c r="Z454" s="79"/>
    </row>
    <row r="455" spans="1:26" ht="16.5" customHeight="1" x14ac:dyDescent="0.3">
      <c r="A455" s="79"/>
      <c r="B455" s="79"/>
      <c r="C455" s="80"/>
      <c r="D455" s="80"/>
      <c r="E455" s="112"/>
      <c r="F455" s="112"/>
      <c r="G455" s="79"/>
      <c r="H455" s="79"/>
      <c r="I455" s="79"/>
      <c r="J455" s="79"/>
      <c r="K455" s="79"/>
      <c r="L455" s="79"/>
      <c r="M455" s="79"/>
      <c r="N455" s="79"/>
      <c r="O455" s="79"/>
      <c r="P455" s="79"/>
      <c r="Q455" s="79"/>
      <c r="R455" s="79"/>
      <c r="S455" s="79"/>
      <c r="T455" s="79"/>
      <c r="U455" s="79"/>
      <c r="V455" s="79"/>
      <c r="W455" s="79"/>
      <c r="X455" s="79"/>
      <c r="Y455" s="79"/>
      <c r="Z455" s="79"/>
    </row>
    <row r="456" spans="1:26" ht="16.5" customHeight="1" x14ac:dyDescent="0.3">
      <c r="A456" s="79"/>
      <c r="B456" s="79"/>
      <c r="C456" s="80"/>
      <c r="D456" s="80"/>
      <c r="E456" s="112"/>
      <c r="F456" s="112"/>
      <c r="G456" s="79"/>
      <c r="H456" s="79"/>
      <c r="I456" s="79"/>
      <c r="J456" s="79"/>
      <c r="K456" s="79"/>
      <c r="L456" s="79"/>
      <c r="M456" s="79"/>
      <c r="N456" s="79"/>
      <c r="O456" s="79"/>
      <c r="P456" s="79"/>
      <c r="Q456" s="79"/>
      <c r="R456" s="79"/>
      <c r="S456" s="79"/>
      <c r="T456" s="79"/>
      <c r="U456" s="79"/>
      <c r="V456" s="79"/>
      <c r="W456" s="79"/>
      <c r="X456" s="79"/>
      <c r="Y456" s="79"/>
      <c r="Z456" s="79"/>
    </row>
    <row r="457" spans="1:26" ht="16.5" customHeight="1" x14ac:dyDescent="0.3">
      <c r="A457" s="79"/>
      <c r="B457" s="79"/>
      <c r="C457" s="80"/>
      <c r="D457" s="80"/>
      <c r="E457" s="112"/>
      <c r="F457" s="112"/>
      <c r="G457" s="79"/>
      <c r="H457" s="79"/>
      <c r="I457" s="79"/>
      <c r="J457" s="79"/>
      <c r="K457" s="79"/>
      <c r="L457" s="79"/>
      <c r="M457" s="79"/>
      <c r="N457" s="79"/>
      <c r="O457" s="79"/>
      <c r="P457" s="79"/>
      <c r="Q457" s="79"/>
      <c r="R457" s="79"/>
      <c r="S457" s="79"/>
      <c r="T457" s="79"/>
      <c r="U457" s="79"/>
      <c r="V457" s="79"/>
      <c r="W457" s="79"/>
      <c r="X457" s="79"/>
      <c r="Y457" s="79"/>
      <c r="Z457" s="79"/>
    </row>
    <row r="458" spans="1:26" ht="16.5" customHeight="1" x14ac:dyDescent="0.3">
      <c r="A458" s="79"/>
      <c r="B458" s="79"/>
      <c r="C458" s="80"/>
      <c r="D458" s="80"/>
      <c r="E458" s="112"/>
      <c r="F458" s="112"/>
      <c r="G458" s="79"/>
      <c r="H458" s="79"/>
      <c r="I458" s="79"/>
      <c r="J458" s="79"/>
      <c r="K458" s="79"/>
      <c r="L458" s="79"/>
      <c r="M458" s="79"/>
      <c r="N458" s="79"/>
      <c r="O458" s="79"/>
      <c r="P458" s="79"/>
      <c r="Q458" s="79"/>
      <c r="R458" s="79"/>
      <c r="S458" s="79"/>
      <c r="T458" s="79"/>
      <c r="U458" s="79"/>
      <c r="V458" s="79"/>
      <c r="W458" s="79"/>
      <c r="X458" s="79"/>
      <c r="Y458" s="79"/>
      <c r="Z458" s="79"/>
    </row>
    <row r="459" spans="1:26" ht="16.5" customHeight="1" x14ac:dyDescent="0.3">
      <c r="A459" s="79"/>
      <c r="B459" s="79"/>
      <c r="C459" s="80"/>
      <c r="D459" s="80"/>
      <c r="E459" s="112"/>
      <c r="F459" s="112"/>
      <c r="G459" s="79"/>
      <c r="H459" s="79"/>
      <c r="I459" s="79"/>
      <c r="J459" s="79"/>
      <c r="K459" s="79"/>
      <c r="L459" s="79"/>
      <c r="M459" s="79"/>
      <c r="N459" s="79"/>
      <c r="O459" s="79"/>
      <c r="P459" s="79"/>
      <c r="Q459" s="79"/>
      <c r="R459" s="79"/>
      <c r="S459" s="79"/>
      <c r="T459" s="79"/>
      <c r="U459" s="79"/>
      <c r="V459" s="79"/>
      <c r="W459" s="79"/>
      <c r="X459" s="79"/>
      <c r="Y459" s="79"/>
      <c r="Z459" s="79"/>
    </row>
    <row r="460" spans="1:26" ht="16.5" customHeight="1" x14ac:dyDescent="0.3">
      <c r="A460" s="79"/>
      <c r="B460" s="79"/>
      <c r="C460" s="80"/>
      <c r="D460" s="80"/>
      <c r="E460" s="112"/>
      <c r="F460" s="112"/>
      <c r="G460" s="79"/>
      <c r="H460" s="79"/>
      <c r="I460" s="79"/>
      <c r="J460" s="79"/>
      <c r="K460" s="79"/>
      <c r="L460" s="79"/>
      <c r="M460" s="79"/>
      <c r="N460" s="79"/>
      <c r="O460" s="79"/>
      <c r="P460" s="79"/>
      <c r="Q460" s="79"/>
      <c r="R460" s="79"/>
      <c r="S460" s="79"/>
      <c r="T460" s="79"/>
      <c r="U460" s="79"/>
      <c r="V460" s="79"/>
      <c r="W460" s="79"/>
      <c r="X460" s="79"/>
      <c r="Y460" s="79"/>
      <c r="Z460" s="79"/>
    </row>
    <row r="461" spans="1:26" ht="16.5" customHeight="1" x14ac:dyDescent="0.3">
      <c r="A461" s="79"/>
      <c r="B461" s="79"/>
      <c r="C461" s="80"/>
      <c r="D461" s="80"/>
      <c r="E461" s="112"/>
      <c r="F461" s="112"/>
      <c r="G461" s="79"/>
      <c r="H461" s="79"/>
      <c r="I461" s="79"/>
      <c r="J461" s="79"/>
      <c r="K461" s="79"/>
      <c r="L461" s="79"/>
      <c r="M461" s="79"/>
      <c r="N461" s="79"/>
      <c r="O461" s="79"/>
      <c r="P461" s="79"/>
      <c r="Q461" s="79"/>
      <c r="R461" s="79"/>
      <c r="S461" s="79"/>
      <c r="T461" s="79"/>
      <c r="U461" s="79"/>
      <c r="V461" s="79"/>
      <c r="W461" s="79"/>
      <c r="X461" s="79"/>
      <c r="Y461" s="79"/>
      <c r="Z461" s="79"/>
    </row>
    <row r="462" spans="1:26" ht="16.5" customHeight="1" x14ac:dyDescent="0.3">
      <c r="A462" s="79"/>
      <c r="B462" s="79"/>
      <c r="C462" s="80"/>
      <c r="D462" s="80"/>
      <c r="E462" s="112"/>
      <c r="F462" s="112"/>
      <c r="G462" s="79"/>
      <c r="H462" s="79"/>
      <c r="I462" s="79"/>
      <c r="J462" s="79"/>
      <c r="K462" s="79"/>
      <c r="L462" s="79"/>
      <c r="M462" s="79"/>
      <c r="N462" s="79"/>
      <c r="O462" s="79"/>
      <c r="P462" s="79"/>
      <c r="Q462" s="79"/>
      <c r="R462" s="79"/>
      <c r="S462" s="79"/>
      <c r="T462" s="79"/>
      <c r="U462" s="79"/>
      <c r="V462" s="79"/>
      <c r="W462" s="79"/>
      <c r="X462" s="79"/>
      <c r="Y462" s="79"/>
      <c r="Z462" s="79"/>
    </row>
    <row r="463" spans="1:26" ht="16.5" customHeight="1" x14ac:dyDescent="0.3">
      <c r="A463" s="79"/>
      <c r="B463" s="79"/>
      <c r="C463" s="80"/>
      <c r="D463" s="80"/>
      <c r="E463" s="112"/>
      <c r="F463" s="112"/>
      <c r="G463" s="79"/>
      <c r="H463" s="79"/>
      <c r="I463" s="79"/>
      <c r="J463" s="79"/>
      <c r="K463" s="79"/>
      <c r="L463" s="79"/>
      <c r="M463" s="79"/>
      <c r="N463" s="79"/>
      <c r="O463" s="79"/>
      <c r="P463" s="79"/>
      <c r="Q463" s="79"/>
      <c r="R463" s="79"/>
      <c r="S463" s="79"/>
      <c r="T463" s="79"/>
      <c r="U463" s="79"/>
      <c r="V463" s="79"/>
      <c r="W463" s="79"/>
      <c r="X463" s="79"/>
      <c r="Y463" s="79"/>
      <c r="Z463" s="79"/>
    </row>
    <row r="464" spans="1:26" ht="16.5" customHeight="1" x14ac:dyDescent="0.3">
      <c r="A464" s="79"/>
      <c r="B464" s="79"/>
      <c r="C464" s="80"/>
      <c r="D464" s="80"/>
      <c r="E464" s="112"/>
      <c r="F464" s="112"/>
      <c r="G464" s="79"/>
      <c r="H464" s="79"/>
      <c r="I464" s="79"/>
      <c r="J464" s="79"/>
      <c r="K464" s="79"/>
      <c r="L464" s="79"/>
      <c r="M464" s="79"/>
      <c r="N464" s="79"/>
      <c r="O464" s="79"/>
      <c r="P464" s="79"/>
      <c r="Q464" s="79"/>
      <c r="R464" s="79"/>
      <c r="S464" s="79"/>
      <c r="T464" s="79"/>
      <c r="U464" s="79"/>
      <c r="V464" s="79"/>
      <c r="W464" s="79"/>
      <c r="X464" s="79"/>
      <c r="Y464" s="79"/>
      <c r="Z464" s="79"/>
    </row>
    <row r="465" spans="1:26" ht="16.5" customHeight="1" x14ac:dyDescent="0.3">
      <c r="A465" s="79"/>
      <c r="B465" s="79"/>
      <c r="C465" s="80"/>
      <c r="D465" s="80"/>
      <c r="E465" s="112"/>
      <c r="F465" s="112"/>
      <c r="G465" s="79"/>
      <c r="H465" s="79"/>
      <c r="I465" s="79"/>
      <c r="J465" s="79"/>
      <c r="K465" s="79"/>
      <c r="L465" s="79"/>
      <c r="M465" s="79"/>
      <c r="N465" s="79"/>
      <c r="O465" s="79"/>
      <c r="P465" s="79"/>
      <c r="Q465" s="79"/>
      <c r="R465" s="79"/>
      <c r="S465" s="79"/>
      <c r="T465" s="79"/>
      <c r="U465" s="79"/>
      <c r="V465" s="79"/>
      <c r="W465" s="79"/>
      <c r="X465" s="79"/>
      <c r="Y465" s="79"/>
      <c r="Z465" s="79"/>
    </row>
    <row r="466" spans="1:26" ht="16.5" customHeight="1" x14ac:dyDescent="0.3">
      <c r="A466" s="79"/>
      <c r="B466" s="79"/>
      <c r="C466" s="80"/>
      <c r="D466" s="80"/>
      <c r="E466" s="112"/>
      <c r="F466" s="112"/>
      <c r="G466" s="79"/>
      <c r="H466" s="79"/>
      <c r="I466" s="79"/>
      <c r="J466" s="79"/>
      <c r="K466" s="79"/>
      <c r="L466" s="79"/>
      <c r="M466" s="79"/>
      <c r="N466" s="79"/>
      <c r="O466" s="79"/>
      <c r="P466" s="79"/>
      <c r="Q466" s="79"/>
      <c r="R466" s="79"/>
      <c r="S466" s="79"/>
      <c r="T466" s="79"/>
      <c r="U466" s="79"/>
      <c r="V466" s="79"/>
      <c r="W466" s="79"/>
      <c r="X466" s="79"/>
      <c r="Y466" s="79"/>
      <c r="Z466" s="79"/>
    </row>
    <row r="467" spans="1:26" ht="16.5" customHeight="1" x14ac:dyDescent="0.3">
      <c r="A467" s="79"/>
      <c r="B467" s="79"/>
      <c r="C467" s="80"/>
      <c r="D467" s="80"/>
      <c r="E467" s="112"/>
      <c r="F467" s="112"/>
      <c r="G467" s="79"/>
      <c r="H467" s="79"/>
      <c r="I467" s="79"/>
      <c r="J467" s="79"/>
      <c r="K467" s="79"/>
      <c r="L467" s="79"/>
      <c r="M467" s="79"/>
      <c r="N467" s="79"/>
      <c r="O467" s="79"/>
      <c r="P467" s="79"/>
      <c r="Q467" s="79"/>
      <c r="R467" s="79"/>
      <c r="S467" s="79"/>
      <c r="T467" s="79"/>
      <c r="U467" s="79"/>
      <c r="V467" s="79"/>
      <c r="W467" s="79"/>
      <c r="X467" s="79"/>
      <c r="Y467" s="79"/>
      <c r="Z467" s="79"/>
    </row>
    <row r="468" spans="1:26" ht="16.5" customHeight="1" x14ac:dyDescent="0.3">
      <c r="A468" s="79"/>
      <c r="B468" s="79"/>
      <c r="C468" s="80"/>
      <c r="D468" s="80"/>
      <c r="E468" s="112"/>
      <c r="F468" s="112"/>
      <c r="G468" s="79"/>
      <c r="H468" s="79"/>
      <c r="I468" s="79"/>
      <c r="J468" s="79"/>
      <c r="K468" s="79"/>
      <c r="L468" s="79"/>
      <c r="M468" s="79"/>
      <c r="N468" s="79"/>
      <c r="O468" s="79"/>
      <c r="P468" s="79"/>
      <c r="Q468" s="79"/>
      <c r="R468" s="79"/>
      <c r="S468" s="79"/>
      <c r="T468" s="79"/>
      <c r="U468" s="79"/>
      <c r="V468" s="79"/>
      <c r="W468" s="79"/>
      <c r="X468" s="79"/>
      <c r="Y468" s="79"/>
      <c r="Z468" s="79"/>
    </row>
    <row r="469" spans="1:26" ht="16.5" customHeight="1" x14ac:dyDescent="0.3">
      <c r="A469" s="79"/>
      <c r="B469" s="79"/>
      <c r="C469" s="80"/>
      <c r="D469" s="80"/>
      <c r="E469" s="112"/>
      <c r="F469" s="112"/>
      <c r="G469" s="79"/>
      <c r="H469" s="79"/>
      <c r="I469" s="79"/>
      <c r="J469" s="79"/>
      <c r="K469" s="79"/>
      <c r="L469" s="79"/>
      <c r="M469" s="79"/>
      <c r="N469" s="79"/>
      <c r="O469" s="79"/>
      <c r="P469" s="79"/>
      <c r="Q469" s="79"/>
      <c r="R469" s="79"/>
      <c r="S469" s="79"/>
      <c r="T469" s="79"/>
      <c r="U469" s="79"/>
      <c r="V469" s="79"/>
      <c r="W469" s="79"/>
      <c r="X469" s="79"/>
      <c r="Y469" s="79"/>
      <c r="Z469" s="79"/>
    </row>
    <row r="470" spans="1:26" ht="16.5" customHeight="1" x14ac:dyDescent="0.3">
      <c r="A470" s="79"/>
      <c r="B470" s="79"/>
      <c r="C470" s="80"/>
      <c r="D470" s="80"/>
      <c r="E470" s="112"/>
      <c r="F470" s="112"/>
      <c r="G470" s="79"/>
      <c r="H470" s="79"/>
      <c r="I470" s="79"/>
      <c r="J470" s="79"/>
      <c r="K470" s="79"/>
      <c r="L470" s="79"/>
      <c r="M470" s="79"/>
      <c r="N470" s="79"/>
      <c r="O470" s="79"/>
      <c r="P470" s="79"/>
      <c r="Q470" s="79"/>
      <c r="R470" s="79"/>
      <c r="S470" s="79"/>
      <c r="T470" s="79"/>
      <c r="U470" s="79"/>
      <c r="V470" s="79"/>
      <c r="W470" s="79"/>
      <c r="X470" s="79"/>
      <c r="Y470" s="79"/>
      <c r="Z470" s="79"/>
    </row>
    <row r="471" spans="1:26" ht="16.5" customHeight="1" x14ac:dyDescent="0.3">
      <c r="A471" s="79"/>
      <c r="B471" s="79"/>
      <c r="C471" s="80"/>
      <c r="D471" s="80"/>
      <c r="E471" s="112"/>
      <c r="F471" s="112"/>
      <c r="G471" s="79"/>
      <c r="H471" s="79"/>
      <c r="I471" s="79"/>
      <c r="J471" s="79"/>
      <c r="K471" s="79"/>
      <c r="L471" s="79"/>
      <c r="M471" s="79"/>
      <c r="N471" s="79"/>
      <c r="O471" s="79"/>
      <c r="P471" s="79"/>
      <c r="Q471" s="79"/>
      <c r="R471" s="79"/>
      <c r="S471" s="79"/>
      <c r="T471" s="79"/>
      <c r="U471" s="79"/>
      <c r="V471" s="79"/>
      <c r="W471" s="79"/>
      <c r="X471" s="79"/>
      <c r="Y471" s="79"/>
      <c r="Z471" s="79"/>
    </row>
    <row r="472" spans="1:26" ht="16.5" customHeight="1" x14ac:dyDescent="0.3">
      <c r="A472" s="79"/>
      <c r="B472" s="79"/>
      <c r="C472" s="80"/>
      <c r="D472" s="80"/>
      <c r="E472" s="112"/>
      <c r="F472" s="112"/>
      <c r="G472" s="79"/>
      <c r="H472" s="79"/>
      <c r="I472" s="79"/>
      <c r="J472" s="79"/>
      <c r="K472" s="79"/>
      <c r="L472" s="79"/>
      <c r="M472" s="79"/>
      <c r="N472" s="79"/>
      <c r="O472" s="79"/>
      <c r="P472" s="79"/>
      <c r="Q472" s="79"/>
      <c r="R472" s="79"/>
      <c r="S472" s="79"/>
      <c r="T472" s="79"/>
      <c r="U472" s="79"/>
      <c r="V472" s="79"/>
      <c r="W472" s="79"/>
      <c r="X472" s="79"/>
      <c r="Y472" s="79"/>
      <c r="Z472" s="79"/>
    </row>
    <row r="473" spans="1:26" ht="16.5" customHeight="1" x14ac:dyDescent="0.3">
      <c r="A473" s="79"/>
      <c r="B473" s="79"/>
      <c r="C473" s="80"/>
      <c r="D473" s="80"/>
      <c r="E473" s="112"/>
      <c r="F473" s="112"/>
      <c r="G473" s="79"/>
      <c r="H473" s="79"/>
      <c r="I473" s="79"/>
      <c r="J473" s="79"/>
      <c r="K473" s="79"/>
      <c r="L473" s="79"/>
      <c r="M473" s="79"/>
      <c r="N473" s="79"/>
      <c r="O473" s="79"/>
      <c r="P473" s="79"/>
      <c r="Q473" s="79"/>
      <c r="R473" s="79"/>
      <c r="S473" s="79"/>
      <c r="T473" s="79"/>
      <c r="U473" s="79"/>
      <c r="V473" s="79"/>
      <c r="W473" s="79"/>
      <c r="X473" s="79"/>
      <c r="Y473" s="79"/>
      <c r="Z473" s="79"/>
    </row>
    <row r="474" spans="1:26" ht="16.5" customHeight="1" x14ac:dyDescent="0.3">
      <c r="A474" s="79"/>
      <c r="B474" s="79"/>
      <c r="C474" s="80"/>
      <c r="D474" s="80"/>
      <c r="E474" s="112"/>
      <c r="F474" s="112"/>
      <c r="G474" s="79"/>
      <c r="H474" s="79"/>
      <c r="I474" s="79"/>
      <c r="J474" s="79"/>
      <c r="K474" s="79"/>
      <c r="L474" s="79"/>
      <c r="M474" s="79"/>
      <c r="N474" s="79"/>
      <c r="O474" s="79"/>
      <c r="P474" s="79"/>
      <c r="Q474" s="79"/>
      <c r="R474" s="79"/>
      <c r="S474" s="79"/>
      <c r="T474" s="79"/>
      <c r="U474" s="79"/>
      <c r="V474" s="79"/>
      <c r="W474" s="79"/>
      <c r="X474" s="79"/>
      <c r="Y474" s="79"/>
      <c r="Z474" s="79"/>
    </row>
    <row r="475" spans="1:26" ht="16.5" customHeight="1" x14ac:dyDescent="0.3">
      <c r="A475" s="79"/>
      <c r="B475" s="79"/>
      <c r="C475" s="80"/>
      <c r="D475" s="80"/>
      <c r="E475" s="112"/>
      <c r="F475" s="112"/>
      <c r="G475" s="79"/>
      <c r="H475" s="79"/>
      <c r="I475" s="79"/>
      <c r="J475" s="79"/>
      <c r="K475" s="79"/>
      <c r="L475" s="79"/>
      <c r="M475" s="79"/>
      <c r="N475" s="79"/>
      <c r="O475" s="79"/>
      <c r="P475" s="79"/>
      <c r="Q475" s="79"/>
      <c r="R475" s="79"/>
      <c r="S475" s="79"/>
      <c r="T475" s="79"/>
      <c r="U475" s="79"/>
      <c r="V475" s="79"/>
      <c r="W475" s="79"/>
      <c r="X475" s="79"/>
      <c r="Y475" s="79"/>
      <c r="Z475" s="79"/>
    </row>
    <row r="476" spans="1:26" ht="16.5" customHeight="1" x14ac:dyDescent="0.3">
      <c r="A476" s="79"/>
      <c r="B476" s="79"/>
      <c r="C476" s="80"/>
      <c r="D476" s="80"/>
      <c r="E476" s="112"/>
      <c r="F476" s="112"/>
      <c r="G476" s="79"/>
      <c r="H476" s="79"/>
      <c r="I476" s="79"/>
      <c r="J476" s="79"/>
      <c r="K476" s="79"/>
      <c r="L476" s="79"/>
      <c r="M476" s="79"/>
      <c r="N476" s="79"/>
      <c r="O476" s="79"/>
      <c r="P476" s="79"/>
      <c r="Q476" s="79"/>
      <c r="R476" s="79"/>
      <c r="S476" s="79"/>
      <c r="T476" s="79"/>
      <c r="U476" s="79"/>
      <c r="V476" s="79"/>
      <c r="W476" s="79"/>
      <c r="X476" s="79"/>
      <c r="Y476" s="79"/>
      <c r="Z476" s="79"/>
    </row>
    <row r="477" spans="1:26" ht="16.5" customHeight="1" x14ac:dyDescent="0.3">
      <c r="A477" s="79"/>
      <c r="B477" s="79"/>
      <c r="C477" s="80"/>
      <c r="D477" s="80"/>
      <c r="E477" s="112"/>
      <c r="F477" s="112"/>
      <c r="G477" s="79"/>
      <c r="H477" s="79"/>
      <c r="I477" s="79"/>
      <c r="J477" s="79"/>
      <c r="K477" s="79"/>
      <c r="L477" s="79"/>
      <c r="M477" s="79"/>
      <c r="N477" s="79"/>
      <c r="O477" s="79"/>
      <c r="P477" s="79"/>
      <c r="Q477" s="79"/>
      <c r="R477" s="79"/>
      <c r="S477" s="79"/>
      <c r="T477" s="79"/>
      <c r="U477" s="79"/>
      <c r="V477" s="79"/>
      <c r="W477" s="79"/>
      <c r="X477" s="79"/>
      <c r="Y477" s="79"/>
      <c r="Z477" s="79"/>
    </row>
    <row r="478" spans="1:26" ht="16.5" customHeight="1" x14ac:dyDescent="0.3">
      <c r="A478" s="79"/>
      <c r="B478" s="79"/>
      <c r="C478" s="80"/>
      <c r="D478" s="80"/>
      <c r="E478" s="112"/>
      <c r="F478" s="112"/>
      <c r="G478" s="79"/>
      <c r="H478" s="79"/>
      <c r="I478" s="79"/>
      <c r="J478" s="79"/>
      <c r="K478" s="79"/>
      <c r="L478" s="79"/>
      <c r="M478" s="79"/>
      <c r="N478" s="79"/>
      <c r="O478" s="79"/>
      <c r="P478" s="79"/>
      <c r="Q478" s="79"/>
      <c r="R478" s="79"/>
      <c r="S478" s="79"/>
      <c r="T478" s="79"/>
      <c r="U478" s="79"/>
      <c r="V478" s="79"/>
      <c r="W478" s="79"/>
      <c r="X478" s="79"/>
      <c r="Y478" s="79"/>
      <c r="Z478" s="79"/>
    </row>
    <row r="479" spans="1:26" ht="16.5" customHeight="1" x14ac:dyDescent="0.3">
      <c r="A479" s="79"/>
      <c r="B479" s="79"/>
      <c r="C479" s="80"/>
      <c r="D479" s="80"/>
      <c r="E479" s="112"/>
      <c r="F479" s="112"/>
      <c r="G479" s="79"/>
      <c r="H479" s="79"/>
      <c r="I479" s="79"/>
      <c r="J479" s="79"/>
      <c r="K479" s="79"/>
      <c r="L479" s="79"/>
      <c r="M479" s="79"/>
      <c r="N479" s="79"/>
      <c r="O479" s="79"/>
      <c r="P479" s="79"/>
      <c r="Q479" s="79"/>
      <c r="R479" s="79"/>
      <c r="S479" s="79"/>
      <c r="T479" s="79"/>
      <c r="U479" s="79"/>
      <c r="V479" s="79"/>
      <c r="W479" s="79"/>
      <c r="X479" s="79"/>
      <c r="Y479" s="79"/>
      <c r="Z479" s="79"/>
    </row>
    <row r="480" spans="1:26" ht="16.5" customHeight="1" x14ac:dyDescent="0.3">
      <c r="A480" s="79"/>
      <c r="B480" s="79"/>
      <c r="C480" s="80"/>
      <c r="D480" s="80"/>
      <c r="E480" s="112"/>
      <c r="F480" s="112"/>
      <c r="G480" s="79"/>
      <c r="H480" s="79"/>
      <c r="I480" s="79"/>
      <c r="J480" s="79"/>
      <c r="K480" s="79"/>
      <c r="L480" s="79"/>
      <c r="M480" s="79"/>
      <c r="N480" s="79"/>
      <c r="O480" s="79"/>
      <c r="P480" s="79"/>
      <c r="Q480" s="79"/>
      <c r="R480" s="79"/>
      <c r="S480" s="79"/>
      <c r="T480" s="79"/>
      <c r="U480" s="79"/>
      <c r="V480" s="79"/>
      <c r="W480" s="79"/>
      <c r="X480" s="79"/>
      <c r="Y480" s="79"/>
      <c r="Z480" s="79"/>
    </row>
    <row r="481" spans="1:26" ht="16.5" customHeight="1" x14ac:dyDescent="0.3">
      <c r="A481" s="79"/>
      <c r="B481" s="79"/>
      <c r="C481" s="80"/>
      <c r="D481" s="80"/>
      <c r="E481" s="112"/>
      <c r="F481" s="112"/>
      <c r="G481" s="79"/>
      <c r="H481" s="79"/>
      <c r="I481" s="79"/>
      <c r="J481" s="79"/>
      <c r="K481" s="79"/>
      <c r="L481" s="79"/>
      <c r="M481" s="79"/>
      <c r="N481" s="79"/>
      <c r="O481" s="79"/>
      <c r="P481" s="79"/>
      <c r="Q481" s="79"/>
      <c r="R481" s="79"/>
      <c r="S481" s="79"/>
      <c r="T481" s="79"/>
      <c r="U481" s="79"/>
      <c r="V481" s="79"/>
      <c r="W481" s="79"/>
      <c r="X481" s="79"/>
      <c r="Y481" s="79"/>
      <c r="Z481" s="79"/>
    </row>
    <row r="482" spans="1:26" ht="16.5" customHeight="1" x14ac:dyDescent="0.3">
      <c r="A482" s="79"/>
      <c r="B482" s="79"/>
      <c r="C482" s="80"/>
      <c r="D482" s="80"/>
      <c r="E482" s="112"/>
      <c r="F482" s="112"/>
      <c r="G482" s="79"/>
      <c r="H482" s="79"/>
      <c r="I482" s="79"/>
      <c r="J482" s="79"/>
      <c r="K482" s="79"/>
      <c r="L482" s="79"/>
      <c r="M482" s="79"/>
      <c r="N482" s="79"/>
      <c r="O482" s="79"/>
      <c r="P482" s="79"/>
      <c r="Q482" s="79"/>
      <c r="R482" s="79"/>
      <c r="S482" s="79"/>
      <c r="T482" s="79"/>
      <c r="U482" s="79"/>
      <c r="V482" s="79"/>
      <c r="W482" s="79"/>
      <c r="X482" s="79"/>
      <c r="Y482" s="79"/>
      <c r="Z482" s="79"/>
    </row>
    <row r="483" spans="1:26" ht="16.5" customHeight="1" x14ac:dyDescent="0.3">
      <c r="A483" s="79"/>
      <c r="B483" s="79"/>
      <c r="C483" s="80"/>
      <c r="D483" s="80"/>
      <c r="E483" s="112"/>
      <c r="F483" s="112"/>
      <c r="G483" s="79"/>
      <c r="H483" s="79"/>
      <c r="I483" s="79"/>
      <c r="J483" s="79"/>
      <c r="K483" s="79"/>
      <c r="L483" s="79"/>
      <c r="M483" s="79"/>
      <c r="N483" s="79"/>
      <c r="O483" s="79"/>
      <c r="P483" s="79"/>
      <c r="Q483" s="79"/>
      <c r="R483" s="79"/>
      <c r="S483" s="79"/>
      <c r="T483" s="79"/>
      <c r="U483" s="79"/>
      <c r="V483" s="79"/>
      <c r="W483" s="79"/>
      <c r="X483" s="79"/>
      <c r="Y483" s="79"/>
      <c r="Z483" s="79"/>
    </row>
    <row r="484" spans="1:26" ht="16.5" customHeight="1" x14ac:dyDescent="0.3">
      <c r="A484" s="79"/>
      <c r="B484" s="79"/>
      <c r="C484" s="80"/>
      <c r="D484" s="80"/>
      <c r="E484" s="112"/>
      <c r="F484" s="112"/>
      <c r="G484" s="79"/>
      <c r="H484" s="79"/>
      <c r="I484" s="79"/>
      <c r="J484" s="79"/>
      <c r="K484" s="79"/>
      <c r="L484" s="79"/>
      <c r="M484" s="79"/>
      <c r="N484" s="79"/>
      <c r="O484" s="79"/>
      <c r="P484" s="79"/>
      <c r="Q484" s="79"/>
      <c r="R484" s="79"/>
      <c r="S484" s="79"/>
      <c r="T484" s="79"/>
      <c r="U484" s="79"/>
      <c r="V484" s="79"/>
      <c r="W484" s="79"/>
      <c r="X484" s="79"/>
      <c r="Y484" s="79"/>
      <c r="Z484" s="79"/>
    </row>
    <row r="485" spans="1:26" ht="16.5" customHeight="1" x14ac:dyDescent="0.3">
      <c r="A485" s="79"/>
      <c r="B485" s="79"/>
      <c r="C485" s="80"/>
      <c r="D485" s="80"/>
      <c r="E485" s="112"/>
      <c r="F485" s="112"/>
      <c r="G485" s="79"/>
      <c r="H485" s="79"/>
      <c r="I485" s="79"/>
      <c r="J485" s="79"/>
      <c r="K485" s="79"/>
      <c r="L485" s="79"/>
      <c r="M485" s="79"/>
      <c r="N485" s="79"/>
      <c r="O485" s="79"/>
      <c r="P485" s="79"/>
      <c r="Q485" s="79"/>
      <c r="R485" s="79"/>
      <c r="S485" s="79"/>
      <c r="T485" s="79"/>
      <c r="U485" s="79"/>
      <c r="V485" s="79"/>
      <c r="W485" s="79"/>
      <c r="X485" s="79"/>
      <c r="Y485" s="79"/>
      <c r="Z485" s="79"/>
    </row>
    <row r="486" spans="1:26" ht="16.5" customHeight="1" x14ac:dyDescent="0.3">
      <c r="A486" s="79"/>
      <c r="B486" s="79"/>
      <c r="C486" s="80"/>
      <c r="D486" s="80"/>
      <c r="E486" s="112"/>
      <c r="F486" s="112"/>
      <c r="G486" s="79"/>
      <c r="H486" s="79"/>
      <c r="I486" s="79"/>
      <c r="J486" s="79"/>
      <c r="K486" s="79"/>
      <c r="L486" s="79"/>
      <c r="M486" s="79"/>
      <c r="N486" s="79"/>
      <c r="O486" s="79"/>
      <c r="P486" s="79"/>
      <c r="Q486" s="79"/>
      <c r="R486" s="79"/>
      <c r="S486" s="79"/>
      <c r="T486" s="79"/>
      <c r="U486" s="79"/>
      <c r="V486" s="79"/>
      <c r="W486" s="79"/>
      <c r="X486" s="79"/>
      <c r="Y486" s="79"/>
      <c r="Z486" s="79"/>
    </row>
    <row r="487" spans="1:26" ht="16.5" customHeight="1" x14ac:dyDescent="0.3">
      <c r="A487" s="79"/>
      <c r="B487" s="79"/>
      <c r="C487" s="80"/>
      <c r="D487" s="80"/>
      <c r="E487" s="112"/>
      <c r="F487" s="112"/>
      <c r="G487" s="79"/>
      <c r="H487" s="79"/>
      <c r="I487" s="79"/>
      <c r="J487" s="79"/>
      <c r="K487" s="79"/>
      <c r="L487" s="79"/>
      <c r="M487" s="79"/>
      <c r="N487" s="79"/>
      <c r="O487" s="79"/>
      <c r="P487" s="79"/>
      <c r="Q487" s="79"/>
      <c r="R487" s="79"/>
      <c r="S487" s="79"/>
      <c r="T487" s="79"/>
      <c r="U487" s="79"/>
      <c r="V487" s="79"/>
      <c r="W487" s="79"/>
      <c r="X487" s="79"/>
      <c r="Y487" s="79"/>
      <c r="Z487" s="79"/>
    </row>
    <row r="488" spans="1:26" ht="16.5" customHeight="1" x14ac:dyDescent="0.3">
      <c r="A488" s="79"/>
      <c r="B488" s="79"/>
      <c r="C488" s="80"/>
      <c r="D488" s="80"/>
      <c r="E488" s="112"/>
      <c r="F488" s="112"/>
      <c r="G488" s="79"/>
      <c r="H488" s="79"/>
      <c r="I488" s="79"/>
      <c r="J488" s="79"/>
      <c r="K488" s="79"/>
      <c r="L488" s="79"/>
      <c r="M488" s="79"/>
      <c r="N488" s="79"/>
      <c r="O488" s="79"/>
      <c r="P488" s="79"/>
      <c r="Q488" s="79"/>
      <c r="R488" s="79"/>
      <c r="S488" s="79"/>
      <c r="T488" s="79"/>
      <c r="U488" s="79"/>
      <c r="V488" s="79"/>
      <c r="W488" s="79"/>
      <c r="X488" s="79"/>
      <c r="Y488" s="79"/>
      <c r="Z488" s="79"/>
    </row>
    <row r="489" spans="1:26" ht="16.5" customHeight="1" x14ac:dyDescent="0.3">
      <c r="A489" s="79"/>
      <c r="B489" s="79"/>
      <c r="C489" s="80"/>
      <c r="D489" s="80"/>
      <c r="E489" s="112"/>
      <c r="F489" s="112"/>
      <c r="G489" s="79"/>
      <c r="H489" s="79"/>
      <c r="I489" s="79"/>
      <c r="J489" s="79"/>
      <c r="K489" s="79"/>
      <c r="L489" s="79"/>
      <c r="M489" s="79"/>
      <c r="N489" s="79"/>
      <c r="O489" s="79"/>
      <c r="P489" s="79"/>
      <c r="Q489" s="79"/>
      <c r="R489" s="79"/>
      <c r="S489" s="79"/>
      <c r="T489" s="79"/>
      <c r="U489" s="79"/>
      <c r="V489" s="79"/>
      <c r="W489" s="79"/>
      <c r="X489" s="79"/>
      <c r="Y489" s="79"/>
      <c r="Z489" s="79"/>
    </row>
    <row r="490" spans="1:26" ht="16.5" customHeight="1" x14ac:dyDescent="0.3">
      <c r="A490" s="79"/>
      <c r="B490" s="79"/>
      <c r="C490" s="80"/>
      <c r="D490" s="80"/>
      <c r="E490" s="112"/>
      <c r="F490" s="112"/>
      <c r="G490" s="79"/>
      <c r="H490" s="79"/>
      <c r="I490" s="79"/>
      <c r="J490" s="79"/>
      <c r="K490" s="79"/>
      <c r="L490" s="79"/>
      <c r="M490" s="79"/>
      <c r="N490" s="79"/>
      <c r="O490" s="79"/>
      <c r="P490" s="79"/>
      <c r="Q490" s="79"/>
      <c r="R490" s="79"/>
      <c r="S490" s="79"/>
      <c r="T490" s="79"/>
      <c r="U490" s="79"/>
      <c r="V490" s="79"/>
      <c r="W490" s="79"/>
      <c r="X490" s="79"/>
      <c r="Y490" s="79"/>
      <c r="Z490" s="79"/>
    </row>
    <row r="491" spans="1:26" ht="16.5" customHeight="1" x14ac:dyDescent="0.3">
      <c r="A491" s="79"/>
      <c r="B491" s="79"/>
      <c r="C491" s="80"/>
      <c r="D491" s="80"/>
      <c r="E491" s="112"/>
      <c r="F491" s="112"/>
      <c r="G491" s="79"/>
      <c r="H491" s="79"/>
      <c r="I491" s="79"/>
      <c r="J491" s="79"/>
      <c r="K491" s="79"/>
      <c r="L491" s="79"/>
      <c r="M491" s="79"/>
      <c r="N491" s="79"/>
      <c r="O491" s="79"/>
      <c r="P491" s="79"/>
      <c r="Q491" s="79"/>
      <c r="R491" s="79"/>
      <c r="S491" s="79"/>
      <c r="T491" s="79"/>
      <c r="U491" s="79"/>
      <c r="V491" s="79"/>
      <c r="W491" s="79"/>
      <c r="X491" s="79"/>
      <c r="Y491" s="79"/>
      <c r="Z491" s="79"/>
    </row>
    <row r="492" spans="1:26" ht="16.5" customHeight="1" x14ac:dyDescent="0.3">
      <c r="A492" s="79"/>
      <c r="B492" s="79"/>
      <c r="C492" s="80"/>
      <c r="D492" s="80"/>
      <c r="E492" s="112"/>
      <c r="F492" s="112"/>
      <c r="G492" s="79"/>
      <c r="H492" s="79"/>
      <c r="I492" s="79"/>
      <c r="J492" s="79"/>
      <c r="K492" s="79"/>
      <c r="L492" s="79"/>
      <c r="M492" s="79"/>
      <c r="N492" s="79"/>
      <c r="O492" s="79"/>
      <c r="P492" s="79"/>
      <c r="Q492" s="79"/>
      <c r="R492" s="79"/>
      <c r="S492" s="79"/>
      <c r="T492" s="79"/>
      <c r="U492" s="79"/>
      <c r="V492" s="79"/>
      <c r="W492" s="79"/>
      <c r="X492" s="79"/>
      <c r="Y492" s="79"/>
      <c r="Z492" s="79"/>
    </row>
    <row r="493" spans="1:26" ht="16.5" customHeight="1" x14ac:dyDescent="0.3">
      <c r="A493" s="79"/>
      <c r="B493" s="79"/>
      <c r="C493" s="80"/>
      <c r="D493" s="80"/>
      <c r="E493" s="112"/>
      <c r="F493" s="112"/>
      <c r="G493" s="79"/>
      <c r="H493" s="79"/>
      <c r="I493" s="79"/>
      <c r="J493" s="79"/>
      <c r="K493" s="79"/>
      <c r="L493" s="79"/>
      <c r="M493" s="79"/>
      <c r="N493" s="79"/>
      <c r="O493" s="79"/>
      <c r="P493" s="79"/>
      <c r="Q493" s="79"/>
      <c r="R493" s="79"/>
      <c r="S493" s="79"/>
      <c r="T493" s="79"/>
      <c r="U493" s="79"/>
      <c r="V493" s="79"/>
      <c r="W493" s="79"/>
      <c r="X493" s="79"/>
      <c r="Y493" s="79"/>
      <c r="Z493" s="79"/>
    </row>
    <row r="494" spans="1:26" ht="16.5" customHeight="1" x14ac:dyDescent="0.3">
      <c r="A494" s="79"/>
      <c r="B494" s="79"/>
      <c r="C494" s="80"/>
      <c r="D494" s="80"/>
      <c r="E494" s="112"/>
      <c r="F494" s="112"/>
      <c r="G494" s="79"/>
      <c r="H494" s="79"/>
      <c r="I494" s="79"/>
      <c r="J494" s="79"/>
      <c r="K494" s="79"/>
      <c r="L494" s="79"/>
      <c r="M494" s="79"/>
      <c r="N494" s="79"/>
      <c r="O494" s="79"/>
      <c r="P494" s="79"/>
      <c r="Q494" s="79"/>
      <c r="R494" s="79"/>
      <c r="S494" s="79"/>
      <c r="T494" s="79"/>
      <c r="U494" s="79"/>
      <c r="V494" s="79"/>
      <c r="W494" s="79"/>
      <c r="X494" s="79"/>
      <c r="Y494" s="79"/>
      <c r="Z494" s="79"/>
    </row>
    <row r="495" spans="1:26" ht="16.5" customHeight="1" x14ac:dyDescent="0.3">
      <c r="A495" s="79"/>
      <c r="B495" s="79"/>
      <c r="C495" s="80"/>
      <c r="D495" s="80"/>
      <c r="E495" s="112"/>
      <c r="F495" s="112"/>
      <c r="G495" s="79"/>
      <c r="H495" s="79"/>
      <c r="I495" s="79"/>
      <c r="J495" s="79"/>
      <c r="K495" s="79"/>
      <c r="L495" s="79"/>
      <c r="M495" s="79"/>
      <c r="N495" s="79"/>
      <c r="O495" s="79"/>
      <c r="P495" s="79"/>
      <c r="Q495" s="79"/>
      <c r="R495" s="79"/>
      <c r="S495" s="79"/>
      <c r="T495" s="79"/>
      <c r="U495" s="79"/>
      <c r="V495" s="79"/>
      <c r="W495" s="79"/>
      <c r="X495" s="79"/>
      <c r="Y495" s="79"/>
      <c r="Z495" s="79"/>
    </row>
    <row r="496" spans="1:26" ht="16.5" customHeight="1" x14ac:dyDescent="0.3">
      <c r="A496" s="79"/>
      <c r="B496" s="79"/>
      <c r="C496" s="80"/>
      <c r="D496" s="80"/>
      <c r="E496" s="112"/>
      <c r="F496" s="112"/>
      <c r="G496" s="79"/>
      <c r="H496" s="79"/>
      <c r="I496" s="79"/>
      <c r="J496" s="79"/>
      <c r="K496" s="79"/>
      <c r="L496" s="79"/>
      <c r="M496" s="79"/>
      <c r="N496" s="79"/>
      <c r="O496" s="79"/>
      <c r="P496" s="79"/>
      <c r="Q496" s="79"/>
      <c r="R496" s="79"/>
      <c r="S496" s="79"/>
      <c r="T496" s="79"/>
      <c r="U496" s="79"/>
      <c r="V496" s="79"/>
      <c r="W496" s="79"/>
      <c r="X496" s="79"/>
      <c r="Y496" s="79"/>
      <c r="Z496" s="79"/>
    </row>
    <row r="497" spans="1:26" ht="16.5" customHeight="1" x14ac:dyDescent="0.3">
      <c r="A497" s="79"/>
      <c r="B497" s="79"/>
      <c r="C497" s="80"/>
      <c r="D497" s="80"/>
      <c r="E497" s="112"/>
      <c r="F497" s="112"/>
      <c r="G497" s="79"/>
      <c r="H497" s="79"/>
      <c r="I497" s="79"/>
      <c r="J497" s="79"/>
      <c r="K497" s="79"/>
      <c r="L497" s="79"/>
      <c r="M497" s="79"/>
      <c r="N497" s="79"/>
      <c r="O497" s="79"/>
      <c r="P497" s="79"/>
      <c r="Q497" s="79"/>
      <c r="R497" s="79"/>
      <c r="S497" s="79"/>
      <c r="T497" s="79"/>
      <c r="U497" s="79"/>
      <c r="V497" s="79"/>
      <c r="W497" s="79"/>
      <c r="X497" s="79"/>
      <c r="Y497" s="79"/>
      <c r="Z497" s="79"/>
    </row>
    <row r="498" spans="1:26" ht="16.5" customHeight="1" x14ac:dyDescent="0.3">
      <c r="A498" s="79"/>
      <c r="B498" s="79"/>
      <c r="C498" s="80"/>
      <c r="D498" s="80"/>
      <c r="E498" s="112"/>
      <c r="F498" s="112"/>
      <c r="G498" s="79"/>
      <c r="H498" s="79"/>
      <c r="I498" s="79"/>
      <c r="J498" s="79"/>
      <c r="K498" s="79"/>
      <c r="L498" s="79"/>
      <c r="M498" s="79"/>
      <c r="N498" s="79"/>
      <c r="O498" s="79"/>
      <c r="P498" s="79"/>
      <c r="Q498" s="79"/>
      <c r="R498" s="79"/>
      <c r="S498" s="79"/>
      <c r="T498" s="79"/>
      <c r="U498" s="79"/>
      <c r="V498" s="79"/>
      <c r="W498" s="79"/>
      <c r="X498" s="79"/>
      <c r="Y498" s="79"/>
      <c r="Z498" s="79"/>
    </row>
    <row r="499" spans="1:26" ht="16.5" customHeight="1" x14ac:dyDescent="0.3">
      <c r="A499" s="79"/>
      <c r="B499" s="79"/>
      <c r="C499" s="80"/>
      <c r="D499" s="80"/>
      <c r="E499" s="112"/>
      <c r="F499" s="112"/>
      <c r="G499" s="79"/>
      <c r="H499" s="79"/>
      <c r="I499" s="79"/>
      <c r="J499" s="79"/>
      <c r="K499" s="79"/>
      <c r="L499" s="79"/>
      <c r="M499" s="79"/>
      <c r="N499" s="79"/>
      <c r="O499" s="79"/>
      <c r="P499" s="79"/>
      <c r="Q499" s="79"/>
      <c r="R499" s="79"/>
      <c r="S499" s="79"/>
      <c r="T499" s="79"/>
      <c r="U499" s="79"/>
      <c r="V499" s="79"/>
      <c r="W499" s="79"/>
      <c r="X499" s="79"/>
      <c r="Y499" s="79"/>
      <c r="Z499" s="79"/>
    </row>
    <row r="500" spans="1:26" ht="16.5" customHeight="1" x14ac:dyDescent="0.3">
      <c r="A500" s="79"/>
      <c r="B500" s="79"/>
      <c r="C500" s="80"/>
      <c r="D500" s="80"/>
      <c r="E500" s="112"/>
      <c r="F500" s="112"/>
      <c r="G500" s="79"/>
      <c r="H500" s="79"/>
      <c r="I500" s="79"/>
      <c r="J500" s="79"/>
      <c r="K500" s="79"/>
      <c r="L500" s="79"/>
      <c r="M500" s="79"/>
      <c r="N500" s="79"/>
      <c r="O500" s="79"/>
      <c r="P500" s="79"/>
      <c r="Q500" s="79"/>
      <c r="R500" s="79"/>
      <c r="S500" s="79"/>
      <c r="T500" s="79"/>
      <c r="U500" s="79"/>
      <c r="V500" s="79"/>
      <c r="W500" s="79"/>
      <c r="X500" s="79"/>
      <c r="Y500" s="79"/>
      <c r="Z500" s="79"/>
    </row>
    <row r="501" spans="1:26" ht="16.5" customHeight="1" x14ac:dyDescent="0.3">
      <c r="A501" s="79"/>
      <c r="B501" s="79"/>
      <c r="C501" s="80"/>
      <c r="D501" s="80"/>
      <c r="E501" s="112"/>
      <c r="F501" s="112"/>
      <c r="G501" s="79"/>
      <c r="H501" s="79"/>
      <c r="I501" s="79"/>
      <c r="J501" s="79"/>
      <c r="K501" s="79"/>
      <c r="L501" s="79"/>
      <c r="M501" s="79"/>
      <c r="N501" s="79"/>
      <c r="O501" s="79"/>
      <c r="P501" s="79"/>
      <c r="Q501" s="79"/>
      <c r="R501" s="79"/>
      <c r="S501" s="79"/>
      <c r="T501" s="79"/>
      <c r="U501" s="79"/>
      <c r="V501" s="79"/>
      <c r="W501" s="79"/>
      <c r="X501" s="79"/>
      <c r="Y501" s="79"/>
      <c r="Z501" s="79"/>
    </row>
    <row r="502" spans="1:26" ht="16.5" customHeight="1" x14ac:dyDescent="0.3">
      <c r="A502" s="79"/>
      <c r="B502" s="79"/>
      <c r="C502" s="80"/>
      <c r="D502" s="80"/>
      <c r="E502" s="112"/>
      <c r="F502" s="112"/>
      <c r="G502" s="79"/>
      <c r="H502" s="79"/>
      <c r="I502" s="79"/>
      <c r="J502" s="79"/>
      <c r="K502" s="79"/>
      <c r="L502" s="79"/>
      <c r="M502" s="79"/>
      <c r="N502" s="79"/>
      <c r="O502" s="79"/>
      <c r="P502" s="79"/>
      <c r="Q502" s="79"/>
      <c r="R502" s="79"/>
      <c r="S502" s="79"/>
      <c r="T502" s="79"/>
      <c r="U502" s="79"/>
      <c r="V502" s="79"/>
      <c r="W502" s="79"/>
      <c r="X502" s="79"/>
      <c r="Y502" s="79"/>
      <c r="Z502" s="79"/>
    </row>
    <row r="503" spans="1:26" ht="16.5" customHeight="1" x14ac:dyDescent="0.3">
      <c r="A503" s="79"/>
      <c r="B503" s="79"/>
      <c r="C503" s="80"/>
      <c r="D503" s="80"/>
      <c r="E503" s="112"/>
      <c r="F503" s="112"/>
      <c r="G503" s="79"/>
      <c r="H503" s="79"/>
      <c r="I503" s="79"/>
      <c r="J503" s="79"/>
      <c r="K503" s="79"/>
      <c r="L503" s="79"/>
      <c r="M503" s="79"/>
      <c r="N503" s="79"/>
      <c r="O503" s="79"/>
      <c r="P503" s="79"/>
      <c r="Q503" s="79"/>
      <c r="R503" s="79"/>
      <c r="S503" s="79"/>
      <c r="T503" s="79"/>
      <c r="U503" s="79"/>
      <c r="V503" s="79"/>
      <c r="W503" s="79"/>
      <c r="X503" s="79"/>
      <c r="Y503" s="79"/>
      <c r="Z503" s="79"/>
    </row>
    <row r="504" spans="1:26" ht="16.5" customHeight="1" x14ac:dyDescent="0.3">
      <c r="A504" s="79"/>
      <c r="B504" s="79"/>
      <c r="C504" s="80"/>
      <c r="D504" s="80"/>
      <c r="E504" s="112"/>
      <c r="F504" s="112"/>
      <c r="G504" s="79"/>
      <c r="H504" s="79"/>
      <c r="I504" s="79"/>
      <c r="J504" s="79"/>
      <c r="K504" s="79"/>
      <c r="L504" s="79"/>
      <c r="M504" s="79"/>
      <c r="N504" s="79"/>
      <c r="O504" s="79"/>
      <c r="P504" s="79"/>
      <c r="Q504" s="79"/>
      <c r="R504" s="79"/>
      <c r="S504" s="79"/>
      <c r="T504" s="79"/>
      <c r="U504" s="79"/>
      <c r="V504" s="79"/>
      <c r="W504" s="79"/>
      <c r="X504" s="79"/>
      <c r="Y504" s="79"/>
      <c r="Z504" s="79"/>
    </row>
    <row r="505" spans="1:26" ht="16.5" customHeight="1" x14ac:dyDescent="0.3">
      <c r="A505" s="79"/>
      <c r="B505" s="79"/>
      <c r="C505" s="80"/>
      <c r="D505" s="80"/>
      <c r="E505" s="112"/>
      <c r="F505" s="112"/>
      <c r="G505" s="79"/>
      <c r="H505" s="79"/>
      <c r="I505" s="79"/>
      <c r="J505" s="79"/>
      <c r="K505" s="79"/>
      <c r="L505" s="79"/>
      <c r="M505" s="79"/>
      <c r="N505" s="79"/>
      <c r="O505" s="79"/>
      <c r="P505" s="79"/>
      <c r="Q505" s="79"/>
      <c r="R505" s="79"/>
      <c r="S505" s="79"/>
      <c r="T505" s="79"/>
      <c r="U505" s="79"/>
      <c r="V505" s="79"/>
      <c r="W505" s="79"/>
      <c r="X505" s="79"/>
      <c r="Y505" s="79"/>
      <c r="Z505" s="79"/>
    </row>
    <row r="506" spans="1:26" ht="16.5" customHeight="1" x14ac:dyDescent="0.3">
      <c r="A506" s="79"/>
      <c r="B506" s="79"/>
      <c r="C506" s="80"/>
      <c r="D506" s="80"/>
      <c r="E506" s="112"/>
      <c r="F506" s="112"/>
      <c r="G506" s="79"/>
      <c r="H506" s="79"/>
      <c r="I506" s="79"/>
      <c r="J506" s="79"/>
      <c r="K506" s="79"/>
      <c r="L506" s="79"/>
      <c r="M506" s="79"/>
      <c r="N506" s="79"/>
      <c r="O506" s="79"/>
      <c r="P506" s="79"/>
      <c r="Q506" s="79"/>
      <c r="R506" s="79"/>
      <c r="S506" s="79"/>
      <c r="T506" s="79"/>
      <c r="U506" s="79"/>
      <c r="V506" s="79"/>
      <c r="W506" s="79"/>
      <c r="X506" s="79"/>
      <c r="Y506" s="79"/>
      <c r="Z506" s="79"/>
    </row>
    <row r="507" spans="1:26" ht="16.5" customHeight="1" x14ac:dyDescent="0.3">
      <c r="A507" s="79"/>
      <c r="B507" s="79"/>
      <c r="C507" s="80"/>
      <c r="D507" s="80"/>
      <c r="E507" s="112"/>
      <c r="F507" s="112"/>
      <c r="G507" s="79"/>
      <c r="H507" s="79"/>
      <c r="I507" s="79"/>
      <c r="J507" s="79"/>
      <c r="K507" s="79"/>
      <c r="L507" s="79"/>
      <c r="M507" s="79"/>
      <c r="N507" s="79"/>
      <c r="O507" s="79"/>
      <c r="P507" s="79"/>
      <c r="Q507" s="79"/>
      <c r="R507" s="79"/>
      <c r="S507" s="79"/>
      <c r="T507" s="79"/>
      <c r="U507" s="79"/>
      <c r="V507" s="79"/>
      <c r="W507" s="79"/>
      <c r="X507" s="79"/>
      <c r="Y507" s="79"/>
      <c r="Z507" s="79"/>
    </row>
    <row r="508" spans="1:26" ht="16.5" customHeight="1" x14ac:dyDescent="0.3">
      <c r="A508" s="79"/>
      <c r="B508" s="79"/>
      <c r="C508" s="80"/>
      <c r="D508" s="80"/>
      <c r="E508" s="112"/>
      <c r="F508" s="112"/>
      <c r="G508" s="79"/>
      <c r="H508" s="79"/>
      <c r="I508" s="79"/>
      <c r="J508" s="79"/>
      <c r="K508" s="79"/>
      <c r="L508" s="79"/>
      <c r="M508" s="79"/>
      <c r="N508" s="79"/>
      <c r="O508" s="79"/>
      <c r="P508" s="79"/>
      <c r="Q508" s="79"/>
      <c r="R508" s="79"/>
      <c r="S508" s="79"/>
      <c r="T508" s="79"/>
      <c r="U508" s="79"/>
      <c r="V508" s="79"/>
      <c r="W508" s="79"/>
      <c r="X508" s="79"/>
      <c r="Y508" s="79"/>
      <c r="Z508" s="79"/>
    </row>
    <row r="509" spans="1:26" ht="16.5" customHeight="1" x14ac:dyDescent="0.3">
      <c r="A509" s="79"/>
      <c r="B509" s="79"/>
      <c r="C509" s="80"/>
      <c r="D509" s="80"/>
      <c r="E509" s="112"/>
      <c r="F509" s="112"/>
      <c r="G509" s="79"/>
      <c r="H509" s="79"/>
      <c r="I509" s="79"/>
      <c r="J509" s="79"/>
      <c r="K509" s="79"/>
      <c r="L509" s="79"/>
      <c r="M509" s="79"/>
      <c r="N509" s="79"/>
      <c r="O509" s="79"/>
      <c r="P509" s="79"/>
      <c r="Q509" s="79"/>
      <c r="R509" s="79"/>
      <c r="S509" s="79"/>
      <c r="T509" s="79"/>
      <c r="U509" s="79"/>
      <c r="V509" s="79"/>
      <c r="W509" s="79"/>
      <c r="X509" s="79"/>
      <c r="Y509" s="79"/>
      <c r="Z509" s="79"/>
    </row>
    <row r="510" spans="1:26" ht="16.5" customHeight="1" x14ac:dyDescent="0.3">
      <c r="A510" s="79"/>
      <c r="B510" s="79"/>
      <c r="C510" s="80"/>
      <c r="D510" s="80"/>
      <c r="E510" s="112"/>
      <c r="F510" s="112"/>
      <c r="G510" s="79"/>
      <c r="H510" s="79"/>
      <c r="I510" s="79"/>
      <c r="J510" s="79"/>
      <c r="K510" s="79"/>
      <c r="L510" s="79"/>
      <c r="M510" s="79"/>
      <c r="N510" s="79"/>
      <c r="O510" s="79"/>
      <c r="P510" s="79"/>
      <c r="Q510" s="79"/>
      <c r="R510" s="79"/>
      <c r="S510" s="79"/>
      <c r="T510" s="79"/>
      <c r="U510" s="79"/>
      <c r="V510" s="79"/>
      <c r="W510" s="79"/>
      <c r="X510" s="79"/>
      <c r="Y510" s="79"/>
      <c r="Z510" s="79"/>
    </row>
    <row r="511" spans="1:26" ht="16.5" customHeight="1" x14ac:dyDescent="0.3">
      <c r="A511" s="79"/>
      <c r="B511" s="79"/>
      <c r="C511" s="80"/>
      <c r="D511" s="80"/>
      <c r="E511" s="112"/>
      <c r="F511" s="112"/>
      <c r="G511" s="79"/>
      <c r="H511" s="79"/>
      <c r="I511" s="79"/>
      <c r="J511" s="79"/>
      <c r="K511" s="79"/>
      <c r="L511" s="79"/>
      <c r="M511" s="79"/>
      <c r="N511" s="79"/>
      <c r="O511" s="79"/>
      <c r="P511" s="79"/>
      <c r="Q511" s="79"/>
      <c r="R511" s="79"/>
      <c r="S511" s="79"/>
      <c r="T511" s="79"/>
      <c r="U511" s="79"/>
      <c r="V511" s="79"/>
      <c r="W511" s="79"/>
      <c r="X511" s="79"/>
      <c r="Y511" s="79"/>
      <c r="Z511" s="79"/>
    </row>
    <row r="512" spans="1:26" ht="16.5" customHeight="1" x14ac:dyDescent="0.3">
      <c r="A512" s="79"/>
      <c r="B512" s="79"/>
      <c r="C512" s="80"/>
      <c r="D512" s="80"/>
      <c r="E512" s="112"/>
      <c r="F512" s="112"/>
      <c r="G512" s="79"/>
      <c r="H512" s="79"/>
      <c r="I512" s="79"/>
      <c r="J512" s="79"/>
      <c r="K512" s="79"/>
      <c r="L512" s="79"/>
      <c r="M512" s="79"/>
      <c r="N512" s="79"/>
      <c r="O512" s="79"/>
      <c r="P512" s="79"/>
      <c r="Q512" s="79"/>
      <c r="R512" s="79"/>
      <c r="S512" s="79"/>
      <c r="T512" s="79"/>
      <c r="U512" s="79"/>
      <c r="V512" s="79"/>
      <c r="W512" s="79"/>
      <c r="X512" s="79"/>
      <c r="Y512" s="79"/>
      <c r="Z512" s="79"/>
    </row>
    <row r="513" spans="1:26" ht="16.5" customHeight="1" x14ac:dyDescent="0.3">
      <c r="A513" s="79"/>
      <c r="B513" s="79"/>
      <c r="C513" s="80"/>
      <c r="D513" s="80"/>
      <c r="E513" s="112"/>
      <c r="F513" s="112"/>
      <c r="G513" s="79"/>
      <c r="H513" s="79"/>
      <c r="I513" s="79"/>
      <c r="J513" s="79"/>
      <c r="K513" s="79"/>
      <c r="L513" s="79"/>
      <c r="M513" s="79"/>
      <c r="N513" s="79"/>
      <c r="O513" s="79"/>
      <c r="P513" s="79"/>
      <c r="Q513" s="79"/>
      <c r="R513" s="79"/>
      <c r="S513" s="79"/>
      <c r="T513" s="79"/>
      <c r="U513" s="79"/>
      <c r="V513" s="79"/>
      <c r="W513" s="79"/>
      <c r="X513" s="79"/>
      <c r="Y513" s="79"/>
      <c r="Z513" s="79"/>
    </row>
    <row r="514" spans="1:26" ht="16.5" customHeight="1" x14ac:dyDescent="0.3">
      <c r="A514" s="79"/>
      <c r="B514" s="79"/>
      <c r="C514" s="80"/>
      <c r="D514" s="80"/>
      <c r="E514" s="112"/>
      <c r="F514" s="112"/>
      <c r="G514" s="79"/>
      <c r="H514" s="79"/>
      <c r="I514" s="79"/>
      <c r="J514" s="79"/>
      <c r="K514" s="79"/>
      <c r="L514" s="79"/>
      <c r="M514" s="79"/>
      <c r="N514" s="79"/>
      <c r="O514" s="79"/>
      <c r="P514" s="79"/>
      <c r="Q514" s="79"/>
      <c r="R514" s="79"/>
      <c r="S514" s="79"/>
      <c r="T514" s="79"/>
      <c r="U514" s="79"/>
      <c r="V514" s="79"/>
      <c r="W514" s="79"/>
      <c r="X514" s="79"/>
      <c r="Y514" s="79"/>
      <c r="Z514" s="79"/>
    </row>
    <row r="515" spans="1:26" ht="16.5" customHeight="1" x14ac:dyDescent="0.3">
      <c r="A515" s="79"/>
      <c r="B515" s="79"/>
      <c r="C515" s="80"/>
      <c r="D515" s="80"/>
      <c r="E515" s="112"/>
      <c r="F515" s="112"/>
      <c r="G515" s="79"/>
      <c r="H515" s="79"/>
      <c r="I515" s="79"/>
      <c r="J515" s="79"/>
      <c r="K515" s="79"/>
      <c r="L515" s="79"/>
      <c r="M515" s="79"/>
      <c r="N515" s="79"/>
      <c r="O515" s="79"/>
      <c r="P515" s="79"/>
      <c r="Q515" s="79"/>
      <c r="R515" s="79"/>
      <c r="S515" s="79"/>
      <c r="T515" s="79"/>
      <c r="U515" s="79"/>
      <c r="V515" s="79"/>
      <c r="W515" s="79"/>
      <c r="X515" s="79"/>
      <c r="Y515" s="79"/>
      <c r="Z515" s="79"/>
    </row>
    <row r="516" spans="1:26" ht="16.5" customHeight="1" x14ac:dyDescent="0.3">
      <c r="A516" s="79"/>
      <c r="B516" s="79"/>
      <c r="C516" s="80"/>
      <c r="D516" s="80"/>
      <c r="E516" s="112"/>
      <c r="F516" s="112"/>
      <c r="G516" s="79"/>
      <c r="H516" s="79"/>
      <c r="I516" s="79"/>
      <c r="J516" s="79"/>
      <c r="K516" s="79"/>
      <c r="L516" s="79"/>
      <c r="M516" s="79"/>
      <c r="N516" s="79"/>
      <c r="O516" s="79"/>
      <c r="P516" s="79"/>
      <c r="Q516" s="79"/>
      <c r="R516" s="79"/>
      <c r="S516" s="79"/>
      <c r="T516" s="79"/>
      <c r="U516" s="79"/>
      <c r="V516" s="79"/>
      <c r="W516" s="79"/>
      <c r="X516" s="79"/>
      <c r="Y516" s="79"/>
      <c r="Z516" s="79"/>
    </row>
    <row r="517" spans="1:26" ht="16.5" customHeight="1" x14ac:dyDescent="0.3">
      <c r="A517" s="79"/>
      <c r="B517" s="79"/>
      <c r="C517" s="80"/>
      <c r="D517" s="80"/>
      <c r="E517" s="112"/>
      <c r="F517" s="112"/>
      <c r="G517" s="79"/>
      <c r="H517" s="79"/>
      <c r="I517" s="79"/>
      <c r="J517" s="79"/>
      <c r="K517" s="79"/>
      <c r="L517" s="79"/>
      <c r="M517" s="79"/>
      <c r="N517" s="79"/>
      <c r="O517" s="79"/>
      <c r="P517" s="79"/>
      <c r="Q517" s="79"/>
      <c r="R517" s="79"/>
      <c r="S517" s="79"/>
      <c r="T517" s="79"/>
      <c r="U517" s="79"/>
      <c r="V517" s="79"/>
      <c r="W517" s="79"/>
      <c r="X517" s="79"/>
      <c r="Y517" s="79"/>
      <c r="Z517" s="79"/>
    </row>
    <row r="518" spans="1:26" ht="16.5" customHeight="1" x14ac:dyDescent="0.3">
      <c r="A518" s="79"/>
      <c r="B518" s="79"/>
      <c r="C518" s="80"/>
      <c r="D518" s="80"/>
      <c r="E518" s="112"/>
      <c r="F518" s="112"/>
      <c r="G518" s="79"/>
      <c r="H518" s="79"/>
      <c r="I518" s="79"/>
      <c r="J518" s="79"/>
      <c r="K518" s="79"/>
      <c r="L518" s="79"/>
      <c r="M518" s="79"/>
      <c r="N518" s="79"/>
      <c r="O518" s="79"/>
      <c r="P518" s="79"/>
      <c r="Q518" s="79"/>
      <c r="R518" s="79"/>
      <c r="S518" s="79"/>
      <c r="T518" s="79"/>
      <c r="U518" s="79"/>
      <c r="V518" s="79"/>
      <c r="W518" s="79"/>
      <c r="X518" s="79"/>
      <c r="Y518" s="79"/>
      <c r="Z518" s="79"/>
    </row>
    <row r="519" spans="1:26" ht="16.5" customHeight="1" x14ac:dyDescent="0.3">
      <c r="A519" s="79"/>
      <c r="B519" s="79"/>
      <c r="C519" s="80"/>
      <c r="D519" s="80"/>
      <c r="E519" s="112"/>
      <c r="F519" s="112"/>
      <c r="G519" s="79"/>
      <c r="H519" s="79"/>
      <c r="I519" s="79"/>
      <c r="J519" s="79"/>
      <c r="K519" s="79"/>
      <c r="L519" s="79"/>
      <c r="M519" s="79"/>
      <c r="N519" s="79"/>
      <c r="O519" s="79"/>
      <c r="P519" s="79"/>
      <c r="Q519" s="79"/>
      <c r="R519" s="79"/>
      <c r="S519" s="79"/>
      <c r="T519" s="79"/>
      <c r="U519" s="79"/>
      <c r="V519" s="79"/>
      <c r="W519" s="79"/>
      <c r="X519" s="79"/>
      <c r="Y519" s="79"/>
      <c r="Z519" s="79"/>
    </row>
    <row r="520" spans="1:26" ht="16.5" customHeight="1" x14ac:dyDescent="0.3">
      <c r="A520" s="79"/>
      <c r="B520" s="79"/>
      <c r="C520" s="80"/>
      <c r="D520" s="80"/>
      <c r="E520" s="112"/>
      <c r="F520" s="112"/>
      <c r="G520" s="79"/>
      <c r="H520" s="79"/>
      <c r="I520" s="79"/>
      <c r="J520" s="79"/>
      <c r="K520" s="79"/>
      <c r="L520" s="79"/>
      <c r="M520" s="79"/>
      <c r="N520" s="79"/>
      <c r="O520" s="79"/>
      <c r="P520" s="79"/>
      <c r="Q520" s="79"/>
      <c r="R520" s="79"/>
      <c r="S520" s="79"/>
      <c r="T520" s="79"/>
      <c r="U520" s="79"/>
      <c r="V520" s="79"/>
      <c r="W520" s="79"/>
      <c r="X520" s="79"/>
      <c r="Y520" s="79"/>
      <c r="Z520" s="79"/>
    </row>
    <row r="521" spans="1:26" ht="16.5" customHeight="1" x14ac:dyDescent="0.3">
      <c r="A521" s="79"/>
      <c r="B521" s="79"/>
      <c r="C521" s="80"/>
      <c r="D521" s="80"/>
      <c r="E521" s="112"/>
      <c r="F521" s="112"/>
      <c r="G521" s="79"/>
      <c r="H521" s="79"/>
      <c r="I521" s="79"/>
      <c r="J521" s="79"/>
      <c r="K521" s="79"/>
      <c r="L521" s="79"/>
      <c r="M521" s="79"/>
      <c r="N521" s="79"/>
      <c r="O521" s="79"/>
      <c r="P521" s="79"/>
      <c r="Q521" s="79"/>
      <c r="R521" s="79"/>
      <c r="S521" s="79"/>
      <c r="T521" s="79"/>
      <c r="U521" s="79"/>
      <c r="V521" s="79"/>
      <c r="W521" s="79"/>
      <c r="X521" s="79"/>
      <c r="Y521" s="79"/>
      <c r="Z521" s="79"/>
    </row>
    <row r="522" spans="1:26" ht="16.5" customHeight="1" x14ac:dyDescent="0.3">
      <c r="A522" s="79"/>
      <c r="B522" s="79"/>
      <c r="C522" s="80"/>
      <c r="D522" s="80"/>
      <c r="E522" s="112"/>
      <c r="F522" s="112"/>
      <c r="G522" s="79"/>
      <c r="H522" s="79"/>
      <c r="I522" s="79"/>
      <c r="J522" s="79"/>
      <c r="K522" s="79"/>
      <c r="L522" s="79"/>
      <c r="M522" s="79"/>
      <c r="N522" s="79"/>
      <c r="O522" s="79"/>
      <c r="P522" s="79"/>
      <c r="Q522" s="79"/>
      <c r="R522" s="79"/>
      <c r="S522" s="79"/>
      <c r="T522" s="79"/>
      <c r="U522" s="79"/>
      <c r="V522" s="79"/>
      <c r="W522" s="79"/>
      <c r="X522" s="79"/>
      <c r="Y522" s="79"/>
      <c r="Z522" s="79"/>
    </row>
    <row r="523" spans="1:26" ht="16.5" customHeight="1" x14ac:dyDescent="0.3">
      <c r="A523" s="79"/>
      <c r="B523" s="79"/>
      <c r="C523" s="80"/>
      <c r="D523" s="80"/>
      <c r="E523" s="112"/>
      <c r="F523" s="112"/>
      <c r="G523" s="79"/>
      <c r="H523" s="79"/>
      <c r="I523" s="79"/>
      <c r="J523" s="79"/>
      <c r="K523" s="79"/>
      <c r="L523" s="79"/>
      <c r="M523" s="79"/>
      <c r="N523" s="79"/>
      <c r="O523" s="79"/>
      <c r="P523" s="79"/>
      <c r="Q523" s="79"/>
      <c r="R523" s="79"/>
      <c r="S523" s="79"/>
      <c r="T523" s="79"/>
      <c r="U523" s="79"/>
      <c r="V523" s="79"/>
      <c r="W523" s="79"/>
      <c r="X523" s="79"/>
      <c r="Y523" s="79"/>
      <c r="Z523" s="79"/>
    </row>
    <row r="524" spans="1:26" ht="16.5" customHeight="1" x14ac:dyDescent="0.3">
      <c r="A524" s="79"/>
      <c r="B524" s="79"/>
      <c r="C524" s="80"/>
      <c r="D524" s="80"/>
      <c r="E524" s="112"/>
      <c r="F524" s="112"/>
      <c r="G524" s="79"/>
      <c r="H524" s="79"/>
      <c r="I524" s="79"/>
      <c r="J524" s="79"/>
      <c r="K524" s="79"/>
      <c r="L524" s="79"/>
      <c r="M524" s="79"/>
      <c r="N524" s="79"/>
      <c r="O524" s="79"/>
      <c r="P524" s="79"/>
      <c r="Q524" s="79"/>
      <c r="R524" s="79"/>
      <c r="S524" s="79"/>
      <c r="T524" s="79"/>
      <c r="U524" s="79"/>
      <c r="V524" s="79"/>
      <c r="W524" s="79"/>
      <c r="X524" s="79"/>
      <c r="Y524" s="79"/>
      <c r="Z524" s="79"/>
    </row>
    <row r="525" spans="1:26" ht="16.5" customHeight="1" x14ac:dyDescent="0.3">
      <c r="A525" s="79"/>
      <c r="B525" s="79"/>
      <c r="C525" s="80"/>
      <c r="D525" s="80"/>
      <c r="E525" s="112"/>
      <c r="F525" s="112"/>
      <c r="G525" s="79"/>
      <c r="H525" s="79"/>
      <c r="I525" s="79"/>
      <c r="J525" s="79"/>
      <c r="K525" s="79"/>
      <c r="L525" s="79"/>
      <c r="M525" s="79"/>
      <c r="N525" s="79"/>
      <c r="O525" s="79"/>
      <c r="P525" s="79"/>
      <c r="Q525" s="79"/>
      <c r="R525" s="79"/>
      <c r="S525" s="79"/>
      <c r="T525" s="79"/>
      <c r="U525" s="79"/>
      <c r="V525" s="79"/>
      <c r="W525" s="79"/>
      <c r="X525" s="79"/>
      <c r="Y525" s="79"/>
      <c r="Z525" s="79"/>
    </row>
    <row r="526" spans="1:26" ht="16.5" customHeight="1" x14ac:dyDescent="0.3">
      <c r="A526" s="79"/>
      <c r="B526" s="79"/>
      <c r="C526" s="80"/>
      <c r="D526" s="80"/>
      <c r="E526" s="112"/>
      <c r="F526" s="112"/>
      <c r="G526" s="79"/>
      <c r="H526" s="79"/>
      <c r="I526" s="79"/>
      <c r="J526" s="79"/>
      <c r="K526" s="79"/>
      <c r="L526" s="79"/>
      <c r="M526" s="79"/>
      <c r="N526" s="79"/>
      <c r="O526" s="79"/>
      <c r="P526" s="79"/>
      <c r="Q526" s="79"/>
      <c r="R526" s="79"/>
      <c r="S526" s="79"/>
      <c r="T526" s="79"/>
      <c r="U526" s="79"/>
      <c r="V526" s="79"/>
      <c r="W526" s="79"/>
      <c r="X526" s="79"/>
      <c r="Y526" s="79"/>
      <c r="Z526" s="79"/>
    </row>
    <row r="527" spans="1:26" ht="16.5" customHeight="1" x14ac:dyDescent="0.3">
      <c r="A527" s="79"/>
      <c r="B527" s="79"/>
      <c r="C527" s="80"/>
      <c r="D527" s="80"/>
      <c r="E527" s="112"/>
      <c r="F527" s="112"/>
      <c r="G527" s="79"/>
      <c r="H527" s="79"/>
      <c r="I527" s="79"/>
      <c r="J527" s="79"/>
      <c r="K527" s="79"/>
      <c r="L527" s="79"/>
      <c r="M527" s="79"/>
      <c r="N527" s="79"/>
      <c r="O527" s="79"/>
      <c r="P527" s="79"/>
      <c r="Q527" s="79"/>
      <c r="R527" s="79"/>
      <c r="S527" s="79"/>
      <c r="T527" s="79"/>
      <c r="U527" s="79"/>
      <c r="V527" s="79"/>
      <c r="W527" s="79"/>
      <c r="X527" s="79"/>
      <c r="Y527" s="79"/>
      <c r="Z527" s="79"/>
    </row>
    <row r="528" spans="1:26" ht="16.5" customHeight="1" x14ac:dyDescent="0.3">
      <c r="A528" s="79"/>
      <c r="B528" s="79"/>
      <c r="C528" s="80"/>
      <c r="D528" s="80"/>
      <c r="E528" s="112"/>
      <c r="F528" s="112"/>
      <c r="G528" s="79"/>
      <c r="H528" s="79"/>
      <c r="I528" s="79"/>
      <c r="J528" s="79"/>
      <c r="K528" s="79"/>
      <c r="L528" s="79"/>
      <c r="M528" s="79"/>
      <c r="N528" s="79"/>
      <c r="O528" s="79"/>
      <c r="P528" s="79"/>
      <c r="Q528" s="79"/>
      <c r="R528" s="79"/>
      <c r="S528" s="79"/>
      <c r="T528" s="79"/>
      <c r="U528" s="79"/>
      <c r="V528" s="79"/>
      <c r="W528" s="79"/>
      <c r="X528" s="79"/>
      <c r="Y528" s="79"/>
      <c r="Z528" s="79"/>
    </row>
    <row r="529" spans="1:26" ht="16.5" customHeight="1" x14ac:dyDescent="0.3">
      <c r="A529" s="79"/>
      <c r="B529" s="79"/>
      <c r="C529" s="80"/>
      <c r="D529" s="80"/>
      <c r="E529" s="112"/>
      <c r="F529" s="112"/>
      <c r="G529" s="79"/>
      <c r="H529" s="79"/>
      <c r="I529" s="79"/>
      <c r="J529" s="79"/>
      <c r="K529" s="79"/>
      <c r="L529" s="79"/>
      <c r="M529" s="79"/>
      <c r="N529" s="79"/>
      <c r="O529" s="79"/>
      <c r="P529" s="79"/>
      <c r="Q529" s="79"/>
      <c r="R529" s="79"/>
      <c r="S529" s="79"/>
      <c r="T529" s="79"/>
      <c r="U529" s="79"/>
      <c r="V529" s="79"/>
      <c r="W529" s="79"/>
      <c r="X529" s="79"/>
      <c r="Y529" s="79"/>
      <c r="Z529" s="79"/>
    </row>
    <row r="530" spans="1:26" ht="16.5" customHeight="1" x14ac:dyDescent="0.3">
      <c r="A530" s="79"/>
      <c r="B530" s="79"/>
      <c r="C530" s="80"/>
      <c r="D530" s="80"/>
      <c r="E530" s="112"/>
      <c r="F530" s="112"/>
      <c r="G530" s="79"/>
      <c r="H530" s="79"/>
      <c r="I530" s="79"/>
      <c r="J530" s="79"/>
      <c r="K530" s="79"/>
      <c r="L530" s="79"/>
      <c r="M530" s="79"/>
      <c r="N530" s="79"/>
      <c r="O530" s="79"/>
      <c r="P530" s="79"/>
      <c r="Q530" s="79"/>
      <c r="R530" s="79"/>
      <c r="S530" s="79"/>
      <c r="T530" s="79"/>
      <c r="U530" s="79"/>
      <c r="V530" s="79"/>
      <c r="W530" s="79"/>
      <c r="X530" s="79"/>
      <c r="Y530" s="79"/>
      <c r="Z530" s="79"/>
    </row>
    <row r="531" spans="1:26" ht="16.5" customHeight="1" x14ac:dyDescent="0.3">
      <c r="A531" s="79"/>
      <c r="B531" s="79"/>
      <c r="C531" s="80"/>
      <c r="D531" s="80"/>
      <c r="E531" s="112"/>
      <c r="F531" s="112"/>
      <c r="G531" s="79"/>
      <c r="H531" s="79"/>
      <c r="I531" s="79"/>
      <c r="J531" s="79"/>
      <c r="K531" s="79"/>
      <c r="L531" s="79"/>
      <c r="M531" s="79"/>
      <c r="N531" s="79"/>
      <c r="O531" s="79"/>
      <c r="P531" s="79"/>
      <c r="Q531" s="79"/>
      <c r="R531" s="79"/>
      <c r="S531" s="79"/>
      <c r="T531" s="79"/>
      <c r="U531" s="79"/>
      <c r="V531" s="79"/>
      <c r="W531" s="79"/>
      <c r="X531" s="79"/>
      <c r="Y531" s="79"/>
      <c r="Z531" s="79"/>
    </row>
    <row r="532" spans="1:26" ht="16.5" customHeight="1" x14ac:dyDescent="0.3">
      <c r="A532" s="79"/>
      <c r="B532" s="79"/>
      <c r="C532" s="80"/>
      <c r="D532" s="80"/>
      <c r="E532" s="112"/>
      <c r="F532" s="112"/>
      <c r="G532" s="79"/>
      <c r="H532" s="79"/>
      <c r="I532" s="79"/>
      <c r="J532" s="79"/>
      <c r="K532" s="79"/>
      <c r="L532" s="79"/>
      <c r="M532" s="79"/>
      <c r="N532" s="79"/>
      <c r="O532" s="79"/>
      <c r="P532" s="79"/>
      <c r="Q532" s="79"/>
      <c r="R532" s="79"/>
      <c r="S532" s="79"/>
      <c r="T532" s="79"/>
      <c r="U532" s="79"/>
      <c r="V532" s="79"/>
      <c r="W532" s="79"/>
      <c r="X532" s="79"/>
      <c r="Y532" s="79"/>
      <c r="Z532" s="79"/>
    </row>
    <row r="533" spans="1:26" ht="16.5" customHeight="1" x14ac:dyDescent="0.3">
      <c r="A533" s="79"/>
      <c r="B533" s="79"/>
      <c r="C533" s="80"/>
      <c r="D533" s="80"/>
      <c r="E533" s="112"/>
      <c r="F533" s="112"/>
      <c r="G533" s="79"/>
      <c r="H533" s="79"/>
      <c r="I533" s="79"/>
      <c r="J533" s="79"/>
      <c r="K533" s="79"/>
      <c r="L533" s="79"/>
      <c r="M533" s="79"/>
      <c r="N533" s="79"/>
      <c r="O533" s="79"/>
      <c r="P533" s="79"/>
      <c r="Q533" s="79"/>
      <c r="R533" s="79"/>
      <c r="S533" s="79"/>
      <c r="T533" s="79"/>
      <c r="U533" s="79"/>
      <c r="V533" s="79"/>
      <c r="W533" s="79"/>
      <c r="X533" s="79"/>
      <c r="Y533" s="79"/>
      <c r="Z533" s="79"/>
    </row>
    <row r="534" spans="1:26" ht="16.5" customHeight="1" x14ac:dyDescent="0.3">
      <c r="A534" s="79"/>
      <c r="B534" s="79"/>
      <c r="C534" s="80"/>
      <c r="D534" s="80"/>
      <c r="E534" s="112"/>
      <c r="F534" s="112"/>
      <c r="G534" s="79"/>
      <c r="H534" s="79"/>
      <c r="I534" s="79"/>
      <c r="J534" s="79"/>
      <c r="K534" s="79"/>
      <c r="L534" s="79"/>
      <c r="M534" s="79"/>
      <c r="N534" s="79"/>
      <c r="O534" s="79"/>
      <c r="P534" s="79"/>
      <c r="Q534" s="79"/>
      <c r="R534" s="79"/>
      <c r="S534" s="79"/>
      <c r="T534" s="79"/>
      <c r="U534" s="79"/>
      <c r="V534" s="79"/>
      <c r="W534" s="79"/>
      <c r="X534" s="79"/>
      <c r="Y534" s="79"/>
      <c r="Z534" s="79"/>
    </row>
    <row r="535" spans="1:26" ht="16.5" customHeight="1" x14ac:dyDescent="0.3">
      <c r="A535" s="79"/>
      <c r="B535" s="79"/>
      <c r="C535" s="80"/>
      <c r="D535" s="80"/>
      <c r="E535" s="112"/>
      <c r="F535" s="112"/>
      <c r="G535" s="79"/>
      <c r="H535" s="79"/>
      <c r="I535" s="79"/>
      <c r="J535" s="79"/>
      <c r="K535" s="79"/>
      <c r="L535" s="79"/>
      <c r="M535" s="79"/>
      <c r="N535" s="79"/>
      <c r="O535" s="79"/>
      <c r="P535" s="79"/>
      <c r="Q535" s="79"/>
      <c r="R535" s="79"/>
      <c r="S535" s="79"/>
      <c r="T535" s="79"/>
      <c r="U535" s="79"/>
      <c r="V535" s="79"/>
      <c r="W535" s="79"/>
      <c r="X535" s="79"/>
      <c r="Y535" s="79"/>
      <c r="Z535" s="79"/>
    </row>
    <row r="536" spans="1:26" ht="16.5" customHeight="1" x14ac:dyDescent="0.3">
      <c r="A536" s="79"/>
      <c r="B536" s="79"/>
      <c r="C536" s="80"/>
      <c r="D536" s="80"/>
      <c r="E536" s="112"/>
      <c r="F536" s="112"/>
      <c r="G536" s="79"/>
      <c r="H536" s="79"/>
      <c r="I536" s="79"/>
      <c r="J536" s="79"/>
      <c r="K536" s="79"/>
      <c r="L536" s="79"/>
      <c r="M536" s="79"/>
      <c r="N536" s="79"/>
      <c r="O536" s="79"/>
      <c r="P536" s="79"/>
      <c r="Q536" s="79"/>
      <c r="R536" s="79"/>
      <c r="S536" s="79"/>
      <c r="T536" s="79"/>
      <c r="U536" s="79"/>
      <c r="V536" s="79"/>
      <c r="W536" s="79"/>
      <c r="X536" s="79"/>
      <c r="Y536" s="79"/>
      <c r="Z536" s="79"/>
    </row>
    <row r="537" spans="1:26" ht="16.5" customHeight="1" x14ac:dyDescent="0.3">
      <c r="A537" s="79"/>
      <c r="B537" s="79"/>
      <c r="C537" s="80"/>
      <c r="D537" s="80"/>
      <c r="E537" s="112"/>
      <c r="F537" s="112"/>
      <c r="G537" s="79"/>
      <c r="H537" s="79"/>
      <c r="I537" s="79"/>
      <c r="J537" s="79"/>
      <c r="K537" s="79"/>
      <c r="L537" s="79"/>
      <c r="M537" s="79"/>
      <c r="N537" s="79"/>
      <c r="O537" s="79"/>
      <c r="P537" s="79"/>
      <c r="Q537" s="79"/>
      <c r="R537" s="79"/>
      <c r="S537" s="79"/>
      <c r="T537" s="79"/>
      <c r="U537" s="79"/>
      <c r="V537" s="79"/>
      <c r="W537" s="79"/>
      <c r="X537" s="79"/>
      <c r="Y537" s="79"/>
      <c r="Z537" s="79"/>
    </row>
    <row r="538" spans="1:26" ht="16.5" customHeight="1" x14ac:dyDescent="0.3">
      <c r="A538" s="79"/>
      <c r="B538" s="79"/>
      <c r="C538" s="80"/>
      <c r="D538" s="80"/>
      <c r="E538" s="112"/>
      <c r="F538" s="112"/>
      <c r="G538" s="79"/>
      <c r="H538" s="79"/>
      <c r="I538" s="79"/>
      <c r="J538" s="79"/>
      <c r="K538" s="79"/>
      <c r="L538" s="79"/>
      <c r="M538" s="79"/>
      <c r="N538" s="79"/>
      <c r="O538" s="79"/>
      <c r="P538" s="79"/>
      <c r="Q538" s="79"/>
      <c r="R538" s="79"/>
      <c r="S538" s="79"/>
      <c r="T538" s="79"/>
      <c r="U538" s="79"/>
      <c r="V538" s="79"/>
      <c r="W538" s="79"/>
      <c r="X538" s="79"/>
      <c r="Y538" s="79"/>
      <c r="Z538" s="79"/>
    </row>
    <row r="539" spans="1:26" ht="16.5" customHeight="1" x14ac:dyDescent="0.3">
      <c r="A539" s="79"/>
      <c r="B539" s="79"/>
      <c r="C539" s="80"/>
      <c r="D539" s="80"/>
      <c r="E539" s="112"/>
      <c r="F539" s="112"/>
      <c r="G539" s="79"/>
      <c r="H539" s="79"/>
      <c r="I539" s="79"/>
      <c r="J539" s="79"/>
      <c r="K539" s="79"/>
      <c r="L539" s="79"/>
      <c r="M539" s="79"/>
      <c r="N539" s="79"/>
      <c r="O539" s="79"/>
      <c r="P539" s="79"/>
      <c r="Q539" s="79"/>
      <c r="R539" s="79"/>
      <c r="S539" s="79"/>
      <c r="T539" s="79"/>
      <c r="U539" s="79"/>
      <c r="V539" s="79"/>
      <c r="W539" s="79"/>
      <c r="X539" s="79"/>
      <c r="Y539" s="79"/>
      <c r="Z539" s="79"/>
    </row>
    <row r="540" spans="1:26" ht="16.5" customHeight="1" x14ac:dyDescent="0.3">
      <c r="A540" s="79"/>
      <c r="B540" s="79"/>
      <c r="C540" s="80"/>
      <c r="D540" s="80"/>
      <c r="E540" s="112"/>
      <c r="F540" s="112"/>
      <c r="G540" s="79"/>
      <c r="H540" s="79"/>
      <c r="I540" s="79"/>
      <c r="J540" s="79"/>
      <c r="K540" s="79"/>
      <c r="L540" s="79"/>
      <c r="M540" s="79"/>
      <c r="N540" s="79"/>
      <c r="O540" s="79"/>
      <c r="P540" s="79"/>
      <c r="Q540" s="79"/>
      <c r="R540" s="79"/>
      <c r="S540" s="79"/>
      <c r="T540" s="79"/>
      <c r="U540" s="79"/>
      <c r="V540" s="79"/>
      <c r="W540" s="79"/>
      <c r="X540" s="79"/>
      <c r="Y540" s="79"/>
      <c r="Z540" s="79"/>
    </row>
    <row r="541" spans="1:26" ht="16.5" customHeight="1" x14ac:dyDescent="0.3">
      <c r="A541" s="79"/>
      <c r="B541" s="79"/>
      <c r="C541" s="80"/>
      <c r="D541" s="80"/>
      <c r="E541" s="112"/>
      <c r="F541" s="112"/>
      <c r="G541" s="79"/>
      <c r="H541" s="79"/>
      <c r="I541" s="79"/>
      <c r="J541" s="79"/>
      <c r="K541" s="79"/>
      <c r="L541" s="79"/>
      <c r="M541" s="79"/>
      <c r="N541" s="79"/>
      <c r="O541" s="79"/>
      <c r="P541" s="79"/>
      <c r="Q541" s="79"/>
      <c r="R541" s="79"/>
      <c r="S541" s="79"/>
      <c r="T541" s="79"/>
      <c r="U541" s="79"/>
      <c r="V541" s="79"/>
      <c r="W541" s="79"/>
      <c r="X541" s="79"/>
      <c r="Y541" s="79"/>
      <c r="Z541" s="79"/>
    </row>
    <row r="542" spans="1:26" ht="16.5" customHeight="1" x14ac:dyDescent="0.3">
      <c r="A542" s="79"/>
      <c r="B542" s="79"/>
      <c r="C542" s="80"/>
      <c r="D542" s="80"/>
      <c r="E542" s="112"/>
      <c r="F542" s="112"/>
      <c r="G542" s="79"/>
      <c r="H542" s="79"/>
      <c r="I542" s="79"/>
      <c r="J542" s="79"/>
      <c r="K542" s="79"/>
      <c r="L542" s="79"/>
      <c r="M542" s="79"/>
      <c r="N542" s="79"/>
      <c r="O542" s="79"/>
      <c r="P542" s="79"/>
      <c r="Q542" s="79"/>
      <c r="R542" s="79"/>
      <c r="S542" s="79"/>
      <c r="T542" s="79"/>
      <c r="U542" s="79"/>
      <c r="V542" s="79"/>
      <c r="W542" s="79"/>
      <c r="X542" s="79"/>
      <c r="Y542" s="79"/>
      <c r="Z542" s="79"/>
    </row>
    <row r="543" spans="1:26" ht="16.5" customHeight="1" x14ac:dyDescent="0.3">
      <c r="A543" s="79"/>
      <c r="B543" s="79"/>
      <c r="C543" s="80"/>
      <c r="D543" s="80"/>
      <c r="E543" s="112"/>
      <c r="F543" s="112"/>
      <c r="G543" s="79"/>
      <c r="H543" s="79"/>
      <c r="I543" s="79"/>
      <c r="J543" s="79"/>
      <c r="K543" s="79"/>
      <c r="L543" s="79"/>
      <c r="M543" s="79"/>
      <c r="N543" s="79"/>
      <c r="O543" s="79"/>
      <c r="P543" s="79"/>
      <c r="Q543" s="79"/>
      <c r="R543" s="79"/>
      <c r="S543" s="79"/>
      <c r="T543" s="79"/>
      <c r="U543" s="79"/>
      <c r="V543" s="79"/>
      <c r="W543" s="79"/>
      <c r="X543" s="79"/>
      <c r="Y543" s="79"/>
      <c r="Z543" s="79"/>
    </row>
    <row r="544" spans="1:26" ht="16.5" customHeight="1" x14ac:dyDescent="0.3">
      <c r="A544" s="79"/>
      <c r="B544" s="79"/>
      <c r="C544" s="80"/>
      <c r="D544" s="80"/>
      <c r="E544" s="112"/>
      <c r="F544" s="112"/>
      <c r="G544" s="79"/>
      <c r="H544" s="79"/>
      <c r="I544" s="79"/>
      <c r="J544" s="79"/>
      <c r="K544" s="79"/>
      <c r="L544" s="79"/>
      <c r="M544" s="79"/>
      <c r="N544" s="79"/>
      <c r="O544" s="79"/>
      <c r="P544" s="79"/>
      <c r="Q544" s="79"/>
      <c r="R544" s="79"/>
      <c r="S544" s="79"/>
      <c r="T544" s="79"/>
      <c r="U544" s="79"/>
      <c r="V544" s="79"/>
      <c r="W544" s="79"/>
      <c r="X544" s="79"/>
      <c r="Y544" s="79"/>
      <c r="Z544" s="79"/>
    </row>
    <row r="545" spans="1:26" ht="16.5" customHeight="1" x14ac:dyDescent="0.3">
      <c r="A545" s="79"/>
      <c r="B545" s="79"/>
      <c r="C545" s="80"/>
      <c r="D545" s="80"/>
      <c r="E545" s="112"/>
      <c r="F545" s="112"/>
      <c r="G545" s="79"/>
      <c r="H545" s="79"/>
      <c r="I545" s="79"/>
      <c r="J545" s="79"/>
      <c r="K545" s="79"/>
      <c r="L545" s="79"/>
      <c r="M545" s="79"/>
      <c r="N545" s="79"/>
      <c r="O545" s="79"/>
      <c r="P545" s="79"/>
      <c r="Q545" s="79"/>
      <c r="R545" s="79"/>
      <c r="S545" s="79"/>
      <c r="T545" s="79"/>
      <c r="U545" s="79"/>
      <c r="V545" s="79"/>
      <c r="W545" s="79"/>
      <c r="X545" s="79"/>
      <c r="Y545" s="79"/>
      <c r="Z545" s="79"/>
    </row>
    <row r="546" spans="1:26" ht="16.5" customHeight="1" x14ac:dyDescent="0.3">
      <c r="A546" s="79"/>
      <c r="B546" s="79"/>
      <c r="C546" s="80"/>
      <c r="D546" s="80"/>
      <c r="E546" s="112"/>
      <c r="F546" s="112"/>
      <c r="G546" s="79"/>
      <c r="H546" s="79"/>
      <c r="I546" s="79"/>
      <c r="J546" s="79"/>
      <c r="K546" s="79"/>
      <c r="L546" s="79"/>
      <c r="M546" s="79"/>
      <c r="N546" s="79"/>
      <c r="O546" s="79"/>
      <c r="P546" s="79"/>
      <c r="Q546" s="79"/>
      <c r="R546" s="79"/>
      <c r="S546" s="79"/>
      <c r="T546" s="79"/>
      <c r="U546" s="79"/>
      <c r="V546" s="79"/>
      <c r="W546" s="79"/>
      <c r="X546" s="79"/>
      <c r="Y546" s="79"/>
      <c r="Z546" s="79"/>
    </row>
    <row r="547" spans="1:26" ht="16.5" customHeight="1" x14ac:dyDescent="0.3">
      <c r="A547" s="79"/>
      <c r="B547" s="79"/>
      <c r="C547" s="80"/>
      <c r="D547" s="80"/>
      <c r="E547" s="112"/>
      <c r="F547" s="112"/>
      <c r="G547" s="79"/>
      <c r="H547" s="79"/>
      <c r="I547" s="79"/>
      <c r="J547" s="79"/>
      <c r="K547" s="79"/>
      <c r="L547" s="79"/>
      <c r="M547" s="79"/>
      <c r="N547" s="79"/>
      <c r="O547" s="79"/>
      <c r="P547" s="79"/>
      <c r="Q547" s="79"/>
      <c r="R547" s="79"/>
      <c r="S547" s="79"/>
      <c r="T547" s="79"/>
      <c r="U547" s="79"/>
      <c r="V547" s="79"/>
      <c r="W547" s="79"/>
      <c r="X547" s="79"/>
      <c r="Y547" s="79"/>
      <c r="Z547" s="79"/>
    </row>
    <row r="548" spans="1:26" ht="16.5" customHeight="1" x14ac:dyDescent="0.3">
      <c r="A548" s="79"/>
      <c r="B548" s="79"/>
      <c r="C548" s="80"/>
      <c r="D548" s="80"/>
      <c r="E548" s="112"/>
      <c r="F548" s="112"/>
      <c r="G548" s="79"/>
      <c r="H548" s="79"/>
      <c r="I548" s="79"/>
      <c r="J548" s="79"/>
      <c r="K548" s="79"/>
      <c r="L548" s="79"/>
      <c r="M548" s="79"/>
      <c r="N548" s="79"/>
      <c r="O548" s="79"/>
      <c r="P548" s="79"/>
      <c r="Q548" s="79"/>
      <c r="R548" s="79"/>
      <c r="S548" s="79"/>
      <c r="T548" s="79"/>
      <c r="U548" s="79"/>
      <c r="V548" s="79"/>
      <c r="W548" s="79"/>
      <c r="X548" s="79"/>
      <c r="Y548" s="79"/>
      <c r="Z548" s="79"/>
    </row>
    <row r="549" spans="1:26" ht="16.5" customHeight="1" x14ac:dyDescent="0.3">
      <c r="A549" s="79"/>
      <c r="B549" s="79"/>
      <c r="C549" s="80"/>
      <c r="D549" s="80"/>
      <c r="E549" s="112"/>
      <c r="F549" s="112"/>
      <c r="G549" s="79"/>
      <c r="H549" s="79"/>
      <c r="I549" s="79"/>
      <c r="J549" s="79"/>
      <c r="K549" s="79"/>
      <c r="L549" s="79"/>
      <c r="M549" s="79"/>
      <c r="N549" s="79"/>
      <c r="O549" s="79"/>
      <c r="P549" s="79"/>
      <c r="Q549" s="79"/>
      <c r="R549" s="79"/>
      <c r="S549" s="79"/>
      <c r="T549" s="79"/>
      <c r="U549" s="79"/>
      <c r="V549" s="79"/>
      <c r="W549" s="79"/>
      <c r="X549" s="79"/>
      <c r="Y549" s="79"/>
      <c r="Z549" s="79"/>
    </row>
    <row r="550" spans="1:26" ht="16.5" customHeight="1" x14ac:dyDescent="0.3">
      <c r="A550" s="79"/>
      <c r="B550" s="79"/>
      <c r="C550" s="80"/>
      <c r="D550" s="80"/>
      <c r="E550" s="112"/>
      <c r="F550" s="112"/>
      <c r="G550" s="79"/>
      <c r="H550" s="79"/>
      <c r="I550" s="79"/>
      <c r="J550" s="79"/>
      <c r="K550" s="79"/>
      <c r="L550" s="79"/>
      <c r="M550" s="79"/>
      <c r="N550" s="79"/>
      <c r="O550" s="79"/>
      <c r="P550" s="79"/>
      <c r="Q550" s="79"/>
      <c r="R550" s="79"/>
      <c r="S550" s="79"/>
      <c r="T550" s="79"/>
      <c r="U550" s="79"/>
      <c r="V550" s="79"/>
      <c r="W550" s="79"/>
      <c r="X550" s="79"/>
      <c r="Y550" s="79"/>
      <c r="Z550" s="79"/>
    </row>
    <row r="551" spans="1:26" ht="16.5" customHeight="1" x14ac:dyDescent="0.3">
      <c r="A551" s="79"/>
      <c r="B551" s="79"/>
      <c r="C551" s="80"/>
      <c r="D551" s="80"/>
      <c r="E551" s="112"/>
      <c r="F551" s="112"/>
      <c r="G551" s="79"/>
      <c r="H551" s="79"/>
      <c r="I551" s="79"/>
      <c r="J551" s="79"/>
      <c r="K551" s="79"/>
      <c r="L551" s="79"/>
      <c r="M551" s="79"/>
      <c r="N551" s="79"/>
      <c r="O551" s="79"/>
      <c r="P551" s="79"/>
      <c r="Q551" s="79"/>
      <c r="R551" s="79"/>
      <c r="S551" s="79"/>
      <c r="T551" s="79"/>
      <c r="U551" s="79"/>
      <c r="V551" s="79"/>
      <c r="W551" s="79"/>
      <c r="X551" s="79"/>
      <c r="Y551" s="79"/>
      <c r="Z551" s="79"/>
    </row>
    <row r="552" spans="1:26" ht="16.5" customHeight="1" x14ac:dyDescent="0.3">
      <c r="A552" s="79"/>
      <c r="B552" s="79"/>
      <c r="C552" s="80"/>
      <c r="D552" s="80"/>
      <c r="E552" s="112"/>
      <c r="F552" s="112"/>
      <c r="G552" s="79"/>
      <c r="H552" s="79"/>
      <c r="I552" s="79"/>
      <c r="J552" s="79"/>
      <c r="K552" s="79"/>
      <c r="L552" s="79"/>
      <c r="M552" s="79"/>
      <c r="N552" s="79"/>
      <c r="O552" s="79"/>
      <c r="P552" s="79"/>
      <c r="Q552" s="79"/>
      <c r="R552" s="79"/>
      <c r="S552" s="79"/>
      <c r="T552" s="79"/>
      <c r="U552" s="79"/>
      <c r="V552" s="79"/>
      <c r="W552" s="79"/>
      <c r="X552" s="79"/>
      <c r="Y552" s="79"/>
      <c r="Z552" s="79"/>
    </row>
    <row r="553" spans="1:26" ht="16.5" customHeight="1" x14ac:dyDescent="0.3">
      <c r="A553" s="79"/>
      <c r="B553" s="79"/>
      <c r="C553" s="80"/>
      <c r="D553" s="80"/>
      <c r="E553" s="112"/>
      <c r="F553" s="112"/>
      <c r="G553" s="79"/>
      <c r="H553" s="79"/>
      <c r="I553" s="79"/>
      <c r="J553" s="79"/>
      <c r="K553" s="79"/>
      <c r="L553" s="79"/>
      <c r="M553" s="79"/>
      <c r="N553" s="79"/>
      <c r="O553" s="79"/>
      <c r="P553" s="79"/>
      <c r="Q553" s="79"/>
      <c r="R553" s="79"/>
      <c r="S553" s="79"/>
      <c r="T553" s="79"/>
      <c r="U553" s="79"/>
      <c r="V553" s="79"/>
      <c r="W553" s="79"/>
      <c r="X553" s="79"/>
      <c r="Y553" s="79"/>
      <c r="Z553" s="79"/>
    </row>
    <row r="554" spans="1:26" ht="16.5" customHeight="1" x14ac:dyDescent="0.3">
      <c r="A554" s="79"/>
      <c r="B554" s="79"/>
      <c r="C554" s="80"/>
      <c r="D554" s="80"/>
      <c r="E554" s="112"/>
      <c r="F554" s="112"/>
      <c r="G554" s="79"/>
      <c r="H554" s="79"/>
      <c r="I554" s="79"/>
      <c r="J554" s="79"/>
      <c r="K554" s="79"/>
      <c r="L554" s="79"/>
      <c r="M554" s="79"/>
      <c r="N554" s="79"/>
      <c r="O554" s="79"/>
      <c r="P554" s="79"/>
      <c r="Q554" s="79"/>
      <c r="R554" s="79"/>
      <c r="S554" s="79"/>
      <c r="T554" s="79"/>
      <c r="U554" s="79"/>
      <c r="V554" s="79"/>
      <c r="W554" s="79"/>
      <c r="X554" s="79"/>
      <c r="Y554" s="79"/>
      <c r="Z554" s="79"/>
    </row>
    <row r="555" spans="1:26" ht="16.5" customHeight="1" x14ac:dyDescent="0.3">
      <c r="A555" s="79"/>
      <c r="B555" s="79"/>
      <c r="C555" s="80"/>
      <c r="D555" s="80"/>
      <c r="E555" s="112"/>
      <c r="F555" s="112"/>
      <c r="G555" s="79"/>
      <c r="H555" s="79"/>
      <c r="I555" s="79"/>
      <c r="J555" s="79"/>
      <c r="K555" s="79"/>
      <c r="L555" s="79"/>
      <c r="M555" s="79"/>
      <c r="N555" s="79"/>
      <c r="O555" s="79"/>
      <c r="P555" s="79"/>
      <c r="Q555" s="79"/>
      <c r="R555" s="79"/>
      <c r="S555" s="79"/>
      <c r="T555" s="79"/>
      <c r="U555" s="79"/>
      <c r="V555" s="79"/>
      <c r="W555" s="79"/>
      <c r="X555" s="79"/>
      <c r="Y555" s="79"/>
      <c r="Z555" s="79"/>
    </row>
    <row r="556" spans="1:26" ht="16.5" customHeight="1" x14ac:dyDescent="0.3">
      <c r="A556" s="79"/>
      <c r="B556" s="79"/>
      <c r="C556" s="80"/>
      <c r="D556" s="80"/>
      <c r="E556" s="112"/>
      <c r="F556" s="112"/>
      <c r="G556" s="79"/>
      <c r="H556" s="79"/>
      <c r="I556" s="79"/>
      <c r="J556" s="79"/>
      <c r="K556" s="79"/>
      <c r="L556" s="79"/>
      <c r="M556" s="79"/>
      <c r="N556" s="79"/>
      <c r="O556" s="79"/>
      <c r="P556" s="79"/>
      <c r="Q556" s="79"/>
      <c r="R556" s="79"/>
      <c r="S556" s="79"/>
      <c r="T556" s="79"/>
      <c r="U556" s="79"/>
      <c r="V556" s="79"/>
      <c r="W556" s="79"/>
      <c r="X556" s="79"/>
      <c r="Y556" s="79"/>
      <c r="Z556" s="79"/>
    </row>
    <row r="557" spans="1:26" ht="16.5" customHeight="1" x14ac:dyDescent="0.3">
      <c r="A557" s="79"/>
      <c r="B557" s="79"/>
      <c r="C557" s="80"/>
      <c r="D557" s="80"/>
      <c r="E557" s="112"/>
      <c r="F557" s="112"/>
      <c r="G557" s="79"/>
      <c r="H557" s="79"/>
      <c r="I557" s="79"/>
      <c r="J557" s="79"/>
      <c r="K557" s="79"/>
      <c r="L557" s="79"/>
      <c r="M557" s="79"/>
      <c r="N557" s="79"/>
      <c r="O557" s="79"/>
      <c r="P557" s="79"/>
      <c r="Q557" s="79"/>
      <c r="R557" s="79"/>
      <c r="S557" s="79"/>
      <c r="T557" s="79"/>
      <c r="U557" s="79"/>
      <c r="V557" s="79"/>
      <c r="W557" s="79"/>
      <c r="X557" s="79"/>
      <c r="Y557" s="79"/>
      <c r="Z557" s="79"/>
    </row>
    <row r="558" spans="1:26" ht="16.5" customHeight="1" x14ac:dyDescent="0.3">
      <c r="A558" s="79"/>
      <c r="B558" s="79"/>
      <c r="C558" s="80"/>
      <c r="D558" s="80"/>
      <c r="E558" s="112"/>
      <c r="F558" s="112"/>
      <c r="G558" s="79"/>
      <c r="H558" s="79"/>
      <c r="I558" s="79"/>
      <c r="J558" s="79"/>
      <c r="K558" s="79"/>
      <c r="L558" s="79"/>
      <c r="M558" s="79"/>
      <c r="N558" s="79"/>
      <c r="O558" s="79"/>
      <c r="P558" s="79"/>
      <c r="Q558" s="79"/>
      <c r="R558" s="79"/>
      <c r="S558" s="79"/>
      <c r="T558" s="79"/>
      <c r="U558" s="79"/>
      <c r="V558" s="79"/>
      <c r="W558" s="79"/>
      <c r="X558" s="79"/>
      <c r="Y558" s="79"/>
      <c r="Z558" s="79"/>
    </row>
    <row r="559" spans="1:26" ht="16.5" customHeight="1" x14ac:dyDescent="0.3">
      <c r="A559" s="79"/>
      <c r="B559" s="79"/>
      <c r="C559" s="80"/>
      <c r="D559" s="80"/>
      <c r="E559" s="112"/>
      <c r="F559" s="112"/>
      <c r="G559" s="79"/>
      <c r="H559" s="79"/>
      <c r="I559" s="79"/>
      <c r="J559" s="79"/>
      <c r="K559" s="79"/>
      <c r="L559" s="79"/>
      <c r="M559" s="79"/>
      <c r="N559" s="79"/>
      <c r="O559" s="79"/>
      <c r="P559" s="79"/>
      <c r="Q559" s="79"/>
      <c r="R559" s="79"/>
      <c r="S559" s="79"/>
      <c r="T559" s="79"/>
      <c r="U559" s="79"/>
      <c r="V559" s="79"/>
      <c r="W559" s="79"/>
      <c r="X559" s="79"/>
      <c r="Y559" s="79"/>
      <c r="Z559" s="79"/>
    </row>
    <row r="560" spans="1:26" ht="16.5" customHeight="1" x14ac:dyDescent="0.3">
      <c r="A560" s="79"/>
      <c r="B560" s="79"/>
      <c r="C560" s="80"/>
      <c r="D560" s="80"/>
      <c r="E560" s="112"/>
      <c r="F560" s="112"/>
      <c r="G560" s="79"/>
      <c r="H560" s="79"/>
      <c r="I560" s="79"/>
      <c r="J560" s="79"/>
      <c r="K560" s="79"/>
      <c r="L560" s="79"/>
      <c r="M560" s="79"/>
      <c r="N560" s="79"/>
      <c r="O560" s="79"/>
      <c r="P560" s="79"/>
      <c r="Q560" s="79"/>
      <c r="R560" s="79"/>
      <c r="S560" s="79"/>
      <c r="T560" s="79"/>
      <c r="U560" s="79"/>
      <c r="V560" s="79"/>
      <c r="W560" s="79"/>
      <c r="X560" s="79"/>
      <c r="Y560" s="79"/>
      <c r="Z560" s="79"/>
    </row>
    <row r="561" spans="1:26" ht="16.5" customHeight="1" x14ac:dyDescent="0.3">
      <c r="A561" s="79"/>
      <c r="B561" s="79"/>
      <c r="C561" s="80"/>
      <c r="D561" s="80"/>
      <c r="E561" s="112"/>
      <c r="F561" s="112"/>
      <c r="G561" s="79"/>
      <c r="H561" s="79"/>
      <c r="I561" s="79"/>
      <c r="J561" s="79"/>
      <c r="K561" s="79"/>
      <c r="L561" s="79"/>
      <c r="M561" s="79"/>
      <c r="N561" s="79"/>
      <c r="O561" s="79"/>
      <c r="P561" s="79"/>
      <c r="Q561" s="79"/>
      <c r="R561" s="79"/>
      <c r="S561" s="79"/>
      <c r="T561" s="79"/>
      <c r="U561" s="79"/>
      <c r="V561" s="79"/>
      <c r="W561" s="79"/>
      <c r="X561" s="79"/>
      <c r="Y561" s="79"/>
      <c r="Z561" s="79"/>
    </row>
    <row r="562" spans="1:26" ht="16.5" customHeight="1" x14ac:dyDescent="0.3">
      <c r="A562" s="79"/>
      <c r="B562" s="79"/>
      <c r="C562" s="80"/>
      <c r="D562" s="80"/>
      <c r="E562" s="112"/>
      <c r="F562" s="112"/>
      <c r="G562" s="79"/>
      <c r="H562" s="79"/>
      <c r="I562" s="79"/>
      <c r="J562" s="79"/>
      <c r="K562" s="79"/>
      <c r="L562" s="79"/>
      <c r="M562" s="79"/>
      <c r="N562" s="79"/>
      <c r="O562" s="79"/>
      <c r="P562" s="79"/>
      <c r="Q562" s="79"/>
      <c r="R562" s="79"/>
      <c r="S562" s="79"/>
      <c r="T562" s="79"/>
      <c r="U562" s="79"/>
      <c r="V562" s="79"/>
      <c r="W562" s="79"/>
      <c r="X562" s="79"/>
      <c r="Y562" s="79"/>
      <c r="Z562" s="79"/>
    </row>
    <row r="563" spans="1:26" ht="16.5" customHeight="1" x14ac:dyDescent="0.3">
      <c r="A563" s="79"/>
      <c r="B563" s="79"/>
      <c r="C563" s="80"/>
      <c r="D563" s="80"/>
      <c r="E563" s="112"/>
      <c r="F563" s="112"/>
      <c r="G563" s="79"/>
      <c r="H563" s="79"/>
      <c r="I563" s="79"/>
      <c r="J563" s="79"/>
      <c r="K563" s="79"/>
      <c r="L563" s="79"/>
      <c r="M563" s="79"/>
      <c r="N563" s="79"/>
      <c r="O563" s="79"/>
      <c r="P563" s="79"/>
      <c r="Q563" s="79"/>
      <c r="R563" s="79"/>
      <c r="S563" s="79"/>
      <c r="T563" s="79"/>
      <c r="U563" s="79"/>
      <c r="V563" s="79"/>
      <c r="W563" s="79"/>
      <c r="X563" s="79"/>
      <c r="Y563" s="79"/>
      <c r="Z563" s="79"/>
    </row>
    <row r="564" spans="1:26" ht="16.5" customHeight="1" x14ac:dyDescent="0.3">
      <c r="A564" s="79"/>
      <c r="B564" s="79"/>
      <c r="C564" s="80"/>
      <c r="D564" s="80"/>
      <c r="E564" s="112"/>
      <c r="F564" s="112"/>
      <c r="G564" s="79"/>
      <c r="H564" s="79"/>
      <c r="I564" s="79"/>
      <c r="J564" s="79"/>
      <c r="K564" s="79"/>
      <c r="L564" s="79"/>
      <c r="M564" s="79"/>
      <c r="N564" s="79"/>
      <c r="O564" s="79"/>
      <c r="P564" s="79"/>
      <c r="Q564" s="79"/>
      <c r="R564" s="79"/>
      <c r="S564" s="79"/>
      <c r="T564" s="79"/>
      <c r="U564" s="79"/>
      <c r="V564" s="79"/>
      <c r="W564" s="79"/>
      <c r="X564" s="79"/>
      <c r="Y564" s="79"/>
      <c r="Z564" s="79"/>
    </row>
    <row r="565" spans="1:26" ht="16.5" customHeight="1" x14ac:dyDescent="0.3">
      <c r="A565" s="79"/>
      <c r="B565" s="79"/>
      <c r="C565" s="80"/>
      <c r="D565" s="80"/>
      <c r="E565" s="112"/>
      <c r="F565" s="112"/>
      <c r="G565" s="79"/>
      <c r="H565" s="79"/>
      <c r="I565" s="79"/>
      <c r="J565" s="79"/>
      <c r="K565" s="79"/>
      <c r="L565" s="79"/>
      <c r="M565" s="79"/>
      <c r="N565" s="79"/>
      <c r="O565" s="79"/>
      <c r="P565" s="79"/>
      <c r="Q565" s="79"/>
      <c r="R565" s="79"/>
      <c r="S565" s="79"/>
      <c r="T565" s="79"/>
      <c r="U565" s="79"/>
      <c r="V565" s="79"/>
      <c r="W565" s="79"/>
      <c r="X565" s="79"/>
      <c r="Y565" s="79"/>
      <c r="Z565" s="79"/>
    </row>
    <row r="566" spans="1:26" ht="16.5" customHeight="1" x14ac:dyDescent="0.3">
      <c r="A566" s="79"/>
      <c r="B566" s="79"/>
      <c r="C566" s="80"/>
      <c r="D566" s="80"/>
      <c r="E566" s="112"/>
      <c r="F566" s="112"/>
      <c r="G566" s="79"/>
      <c r="H566" s="79"/>
      <c r="I566" s="79"/>
      <c r="J566" s="79"/>
      <c r="K566" s="79"/>
      <c r="L566" s="79"/>
      <c r="M566" s="79"/>
      <c r="N566" s="79"/>
      <c r="O566" s="79"/>
      <c r="P566" s="79"/>
      <c r="Q566" s="79"/>
      <c r="R566" s="79"/>
      <c r="S566" s="79"/>
      <c r="T566" s="79"/>
      <c r="U566" s="79"/>
      <c r="V566" s="79"/>
      <c r="W566" s="79"/>
      <c r="X566" s="79"/>
      <c r="Y566" s="79"/>
      <c r="Z566" s="79"/>
    </row>
    <row r="567" spans="1:26" ht="16.5" customHeight="1" x14ac:dyDescent="0.3">
      <c r="A567" s="79"/>
      <c r="B567" s="79"/>
      <c r="C567" s="80"/>
      <c r="D567" s="80"/>
      <c r="E567" s="112"/>
      <c r="F567" s="112"/>
      <c r="G567" s="79"/>
      <c r="H567" s="79"/>
      <c r="I567" s="79"/>
      <c r="J567" s="79"/>
      <c r="K567" s="79"/>
      <c r="L567" s="79"/>
      <c r="M567" s="79"/>
      <c r="N567" s="79"/>
      <c r="O567" s="79"/>
      <c r="P567" s="79"/>
      <c r="Q567" s="79"/>
      <c r="R567" s="79"/>
      <c r="S567" s="79"/>
      <c r="T567" s="79"/>
      <c r="U567" s="79"/>
      <c r="V567" s="79"/>
      <c r="W567" s="79"/>
      <c r="X567" s="79"/>
      <c r="Y567" s="79"/>
      <c r="Z567" s="79"/>
    </row>
    <row r="568" spans="1:26" ht="16.5" customHeight="1" x14ac:dyDescent="0.3">
      <c r="A568" s="79"/>
      <c r="B568" s="79"/>
      <c r="C568" s="80"/>
      <c r="D568" s="80"/>
      <c r="E568" s="112"/>
      <c r="F568" s="112"/>
      <c r="G568" s="79"/>
      <c r="H568" s="79"/>
      <c r="I568" s="79"/>
      <c r="J568" s="79"/>
      <c r="K568" s="79"/>
      <c r="L568" s="79"/>
      <c r="M568" s="79"/>
      <c r="N568" s="79"/>
      <c r="O568" s="79"/>
      <c r="P568" s="79"/>
      <c r="Q568" s="79"/>
      <c r="R568" s="79"/>
      <c r="S568" s="79"/>
      <c r="T568" s="79"/>
      <c r="U568" s="79"/>
      <c r="V568" s="79"/>
      <c r="W568" s="79"/>
      <c r="X568" s="79"/>
      <c r="Y568" s="79"/>
      <c r="Z568" s="79"/>
    </row>
    <row r="569" spans="1:26" ht="16.5" customHeight="1" x14ac:dyDescent="0.3">
      <c r="A569" s="79"/>
      <c r="B569" s="79"/>
      <c r="C569" s="80"/>
      <c r="D569" s="80"/>
      <c r="E569" s="112"/>
      <c r="F569" s="112"/>
      <c r="G569" s="79"/>
      <c r="H569" s="79"/>
      <c r="I569" s="79"/>
      <c r="J569" s="79"/>
      <c r="K569" s="79"/>
      <c r="L569" s="79"/>
      <c r="M569" s="79"/>
      <c r="N569" s="79"/>
      <c r="O569" s="79"/>
      <c r="P569" s="79"/>
      <c r="Q569" s="79"/>
      <c r="R569" s="79"/>
      <c r="S569" s="79"/>
      <c r="T569" s="79"/>
      <c r="U569" s="79"/>
      <c r="V569" s="79"/>
      <c r="W569" s="79"/>
      <c r="X569" s="79"/>
      <c r="Y569" s="79"/>
      <c r="Z569" s="79"/>
    </row>
    <row r="570" spans="1:26" ht="16.5" customHeight="1" x14ac:dyDescent="0.3">
      <c r="A570" s="79"/>
      <c r="B570" s="79"/>
      <c r="C570" s="80"/>
      <c r="D570" s="80"/>
      <c r="E570" s="112"/>
      <c r="F570" s="112"/>
      <c r="G570" s="79"/>
      <c r="H570" s="79"/>
      <c r="I570" s="79"/>
      <c r="J570" s="79"/>
      <c r="K570" s="79"/>
      <c r="L570" s="79"/>
      <c r="M570" s="79"/>
      <c r="N570" s="79"/>
      <c r="O570" s="79"/>
      <c r="P570" s="79"/>
      <c r="Q570" s="79"/>
      <c r="R570" s="79"/>
      <c r="S570" s="79"/>
      <c r="T570" s="79"/>
      <c r="U570" s="79"/>
      <c r="V570" s="79"/>
      <c r="W570" s="79"/>
      <c r="X570" s="79"/>
      <c r="Y570" s="79"/>
      <c r="Z570" s="79"/>
    </row>
    <row r="571" spans="1:26" ht="16.5" customHeight="1" x14ac:dyDescent="0.3">
      <c r="A571" s="79"/>
      <c r="B571" s="79"/>
      <c r="C571" s="80"/>
      <c r="D571" s="80"/>
      <c r="E571" s="112"/>
      <c r="F571" s="112"/>
      <c r="G571" s="79"/>
      <c r="H571" s="79"/>
      <c r="I571" s="79"/>
      <c r="J571" s="79"/>
      <c r="K571" s="79"/>
      <c r="L571" s="79"/>
      <c r="M571" s="79"/>
      <c r="N571" s="79"/>
      <c r="O571" s="79"/>
      <c r="P571" s="79"/>
      <c r="Q571" s="79"/>
      <c r="R571" s="79"/>
      <c r="S571" s="79"/>
      <c r="T571" s="79"/>
      <c r="U571" s="79"/>
      <c r="V571" s="79"/>
      <c r="W571" s="79"/>
      <c r="X571" s="79"/>
      <c r="Y571" s="79"/>
      <c r="Z571" s="79"/>
    </row>
    <row r="572" spans="1:26" ht="16.5" customHeight="1" x14ac:dyDescent="0.3">
      <c r="A572" s="79"/>
      <c r="B572" s="79"/>
      <c r="C572" s="80"/>
      <c r="D572" s="80"/>
      <c r="E572" s="112"/>
      <c r="F572" s="112"/>
      <c r="G572" s="79"/>
      <c r="H572" s="79"/>
      <c r="I572" s="79"/>
      <c r="J572" s="79"/>
      <c r="K572" s="79"/>
      <c r="L572" s="79"/>
      <c r="M572" s="79"/>
      <c r="N572" s="79"/>
      <c r="O572" s="79"/>
      <c r="P572" s="79"/>
      <c r="Q572" s="79"/>
      <c r="R572" s="79"/>
      <c r="S572" s="79"/>
      <c r="T572" s="79"/>
      <c r="U572" s="79"/>
      <c r="V572" s="79"/>
      <c r="W572" s="79"/>
      <c r="X572" s="79"/>
      <c r="Y572" s="79"/>
      <c r="Z572" s="79"/>
    </row>
    <row r="573" spans="1:26" ht="16.5" customHeight="1" x14ac:dyDescent="0.3">
      <c r="A573" s="79"/>
      <c r="B573" s="79"/>
      <c r="C573" s="80"/>
      <c r="D573" s="80"/>
      <c r="E573" s="112"/>
      <c r="F573" s="112"/>
      <c r="G573" s="79"/>
      <c r="H573" s="79"/>
      <c r="I573" s="79"/>
      <c r="J573" s="79"/>
      <c r="K573" s="79"/>
      <c r="L573" s="79"/>
      <c r="M573" s="79"/>
      <c r="N573" s="79"/>
      <c r="O573" s="79"/>
      <c r="P573" s="79"/>
      <c r="Q573" s="79"/>
      <c r="R573" s="79"/>
      <c r="S573" s="79"/>
      <c r="T573" s="79"/>
      <c r="U573" s="79"/>
      <c r="V573" s="79"/>
      <c r="W573" s="79"/>
      <c r="X573" s="79"/>
      <c r="Y573" s="79"/>
      <c r="Z573" s="79"/>
    </row>
    <row r="574" spans="1:26" ht="16.5" customHeight="1" x14ac:dyDescent="0.3">
      <c r="A574" s="79"/>
      <c r="B574" s="79"/>
      <c r="C574" s="80"/>
      <c r="D574" s="80"/>
      <c r="E574" s="112"/>
      <c r="F574" s="112"/>
      <c r="G574" s="79"/>
      <c r="H574" s="79"/>
      <c r="I574" s="79"/>
      <c r="J574" s="79"/>
      <c r="K574" s="79"/>
      <c r="L574" s="79"/>
      <c r="M574" s="79"/>
      <c r="N574" s="79"/>
      <c r="O574" s="79"/>
      <c r="P574" s="79"/>
      <c r="Q574" s="79"/>
      <c r="R574" s="79"/>
      <c r="S574" s="79"/>
      <c r="T574" s="79"/>
      <c r="U574" s="79"/>
      <c r="V574" s="79"/>
      <c r="W574" s="79"/>
      <c r="X574" s="79"/>
      <c r="Y574" s="79"/>
      <c r="Z574" s="79"/>
    </row>
    <row r="575" spans="1:26" ht="16.5" customHeight="1" x14ac:dyDescent="0.3">
      <c r="A575" s="79"/>
      <c r="B575" s="79"/>
      <c r="C575" s="80"/>
      <c r="D575" s="80"/>
      <c r="E575" s="112"/>
      <c r="F575" s="112"/>
      <c r="G575" s="79"/>
      <c r="H575" s="79"/>
      <c r="I575" s="79"/>
      <c r="J575" s="79"/>
      <c r="K575" s="79"/>
      <c r="L575" s="79"/>
      <c r="M575" s="79"/>
      <c r="N575" s="79"/>
      <c r="O575" s="79"/>
      <c r="P575" s="79"/>
      <c r="Q575" s="79"/>
      <c r="R575" s="79"/>
      <c r="S575" s="79"/>
      <c r="T575" s="79"/>
      <c r="U575" s="79"/>
      <c r="V575" s="79"/>
      <c r="W575" s="79"/>
      <c r="X575" s="79"/>
      <c r="Y575" s="79"/>
      <c r="Z575" s="79"/>
    </row>
    <row r="576" spans="1:26" ht="16.5" customHeight="1" x14ac:dyDescent="0.3">
      <c r="A576" s="79"/>
      <c r="B576" s="79"/>
      <c r="C576" s="80"/>
      <c r="D576" s="80"/>
      <c r="E576" s="112"/>
      <c r="F576" s="112"/>
      <c r="G576" s="79"/>
      <c r="H576" s="79"/>
      <c r="I576" s="79"/>
      <c r="J576" s="79"/>
      <c r="K576" s="79"/>
      <c r="L576" s="79"/>
      <c r="M576" s="79"/>
      <c r="N576" s="79"/>
      <c r="O576" s="79"/>
      <c r="P576" s="79"/>
      <c r="Q576" s="79"/>
      <c r="R576" s="79"/>
      <c r="S576" s="79"/>
      <c r="T576" s="79"/>
      <c r="U576" s="79"/>
      <c r="V576" s="79"/>
      <c r="W576" s="79"/>
      <c r="X576" s="79"/>
      <c r="Y576" s="79"/>
      <c r="Z576" s="79"/>
    </row>
    <row r="577" spans="1:26" ht="16.5" customHeight="1" x14ac:dyDescent="0.3">
      <c r="A577" s="79"/>
      <c r="B577" s="79"/>
      <c r="C577" s="80"/>
      <c r="D577" s="80"/>
      <c r="E577" s="112"/>
      <c r="F577" s="112"/>
      <c r="G577" s="79"/>
      <c r="H577" s="79"/>
      <c r="I577" s="79"/>
      <c r="J577" s="79"/>
      <c r="K577" s="79"/>
      <c r="L577" s="79"/>
      <c r="M577" s="79"/>
      <c r="N577" s="79"/>
      <c r="O577" s="79"/>
      <c r="P577" s="79"/>
      <c r="Q577" s="79"/>
      <c r="R577" s="79"/>
      <c r="S577" s="79"/>
      <c r="T577" s="79"/>
      <c r="U577" s="79"/>
      <c r="V577" s="79"/>
      <c r="W577" s="79"/>
      <c r="X577" s="79"/>
      <c r="Y577" s="79"/>
      <c r="Z577" s="79"/>
    </row>
    <row r="578" spans="1:26" ht="16.5" customHeight="1" x14ac:dyDescent="0.3">
      <c r="A578" s="79"/>
      <c r="B578" s="79"/>
      <c r="C578" s="80"/>
      <c r="D578" s="80"/>
      <c r="E578" s="112"/>
      <c r="F578" s="112"/>
      <c r="G578" s="79"/>
      <c r="H578" s="79"/>
      <c r="I578" s="79"/>
      <c r="J578" s="79"/>
      <c r="K578" s="79"/>
      <c r="L578" s="79"/>
      <c r="M578" s="79"/>
      <c r="N578" s="79"/>
      <c r="O578" s="79"/>
      <c r="P578" s="79"/>
      <c r="Q578" s="79"/>
      <c r="R578" s="79"/>
      <c r="S578" s="79"/>
      <c r="T578" s="79"/>
      <c r="U578" s="79"/>
      <c r="V578" s="79"/>
      <c r="W578" s="79"/>
      <c r="X578" s="79"/>
      <c r="Y578" s="79"/>
      <c r="Z578" s="79"/>
    </row>
    <row r="579" spans="1:26" ht="16.5" customHeight="1" x14ac:dyDescent="0.3">
      <c r="A579" s="79"/>
      <c r="B579" s="79"/>
      <c r="C579" s="80"/>
      <c r="D579" s="80"/>
      <c r="E579" s="112"/>
      <c r="F579" s="112"/>
      <c r="G579" s="79"/>
      <c r="H579" s="79"/>
      <c r="I579" s="79"/>
      <c r="J579" s="79"/>
      <c r="K579" s="79"/>
      <c r="L579" s="79"/>
      <c r="M579" s="79"/>
      <c r="N579" s="79"/>
      <c r="O579" s="79"/>
      <c r="P579" s="79"/>
      <c r="Q579" s="79"/>
      <c r="R579" s="79"/>
      <c r="S579" s="79"/>
      <c r="T579" s="79"/>
      <c r="U579" s="79"/>
      <c r="V579" s="79"/>
      <c r="W579" s="79"/>
      <c r="X579" s="79"/>
      <c r="Y579" s="79"/>
      <c r="Z579" s="79"/>
    </row>
    <row r="580" spans="1:26" ht="16.5" customHeight="1" x14ac:dyDescent="0.3">
      <c r="A580" s="79"/>
      <c r="B580" s="79"/>
      <c r="C580" s="80"/>
      <c r="D580" s="80"/>
      <c r="E580" s="112"/>
      <c r="F580" s="112"/>
      <c r="G580" s="79"/>
      <c r="H580" s="79"/>
      <c r="I580" s="79"/>
      <c r="J580" s="79"/>
      <c r="K580" s="79"/>
      <c r="L580" s="79"/>
      <c r="M580" s="79"/>
      <c r="N580" s="79"/>
      <c r="O580" s="79"/>
      <c r="P580" s="79"/>
      <c r="Q580" s="79"/>
      <c r="R580" s="79"/>
      <c r="S580" s="79"/>
      <c r="T580" s="79"/>
      <c r="U580" s="79"/>
      <c r="V580" s="79"/>
      <c r="W580" s="79"/>
      <c r="X580" s="79"/>
      <c r="Y580" s="79"/>
      <c r="Z580" s="79"/>
    </row>
    <row r="581" spans="1:26" ht="16.5" customHeight="1" x14ac:dyDescent="0.3">
      <c r="A581" s="79"/>
      <c r="B581" s="79"/>
      <c r="C581" s="80"/>
      <c r="D581" s="80"/>
      <c r="E581" s="112"/>
      <c r="F581" s="112"/>
      <c r="G581" s="79"/>
      <c r="H581" s="79"/>
      <c r="I581" s="79"/>
      <c r="J581" s="79"/>
      <c r="K581" s="79"/>
      <c r="L581" s="79"/>
      <c r="M581" s="79"/>
      <c r="N581" s="79"/>
      <c r="O581" s="79"/>
      <c r="P581" s="79"/>
      <c r="Q581" s="79"/>
      <c r="R581" s="79"/>
      <c r="S581" s="79"/>
      <c r="T581" s="79"/>
      <c r="U581" s="79"/>
      <c r="V581" s="79"/>
      <c r="W581" s="79"/>
      <c r="X581" s="79"/>
      <c r="Y581" s="79"/>
      <c r="Z581" s="79"/>
    </row>
    <row r="582" spans="1:26" ht="16.5" customHeight="1" x14ac:dyDescent="0.3">
      <c r="A582" s="79"/>
      <c r="B582" s="79"/>
      <c r="C582" s="80"/>
      <c r="D582" s="80"/>
      <c r="E582" s="112"/>
      <c r="F582" s="112"/>
      <c r="G582" s="79"/>
      <c r="H582" s="79"/>
      <c r="I582" s="79"/>
      <c r="J582" s="79"/>
      <c r="K582" s="79"/>
      <c r="L582" s="79"/>
      <c r="M582" s="79"/>
      <c r="N582" s="79"/>
      <c r="O582" s="79"/>
      <c r="P582" s="79"/>
      <c r="Q582" s="79"/>
      <c r="R582" s="79"/>
      <c r="S582" s="79"/>
      <c r="T582" s="79"/>
      <c r="U582" s="79"/>
      <c r="V582" s="79"/>
      <c r="W582" s="79"/>
      <c r="X582" s="79"/>
      <c r="Y582" s="79"/>
      <c r="Z582" s="79"/>
    </row>
    <row r="583" spans="1:26" ht="16.5" customHeight="1" x14ac:dyDescent="0.3">
      <c r="A583" s="79"/>
      <c r="B583" s="79"/>
      <c r="C583" s="80"/>
      <c r="D583" s="80"/>
      <c r="E583" s="112"/>
      <c r="F583" s="112"/>
      <c r="G583" s="79"/>
      <c r="H583" s="79"/>
      <c r="I583" s="79"/>
      <c r="J583" s="79"/>
      <c r="K583" s="79"/>
      <c r="L583" s="79"/>
      <c r="M583" s="79"/>
      <c r="N583" s="79"/>
      <c r="O583" s="79"/>
      <c r="P583" s="79"/>
      <c r="Q583" s="79"/>
      <c r="R583" s="79"/>
      <c r="S583" s="79"/>
      <c r="T583" s="79"/>
      <c r="U583" s="79"/>
      <c r="V583" s="79"/>
      <c r="W583" s="79"/>
      <c r="X583" s="79"/>
      <c r="Y583" s="79"/>
      <c r="Z583" s="79"/>
    </row>
    <row r="584" spans="1:26" ht="16.5" customHeight="1" x14ac:dyDescent="0.3">
      <c r="A584" s="79"/>
      <c r="B584" s="79"/>
      <c r="C584" s="80"/>
      <c r="D584" s="80"/>
      <c r="E584" s="112"/>
      <c r="F584" s="112"/>
      <c r="G584" s="79"/>
      <c r="H584" s="79"/>
      <c r="I584" s="79"/>
      <c r="J584" s="79"/>
      <c r="K584" s="79"/>
      <c r="L584" s="79"/>
      <c r="M584" s="79"/>
      <c r="N584" s="79"/>
      <c r="O584" s="79"/>
      <c r="P584" s="79"/>
      <c r="Q584" s="79"/>
      <c r="R584" s="79"/>
      <c r="S584" s="79"/>
      <c r="T584" s="79"/>
      <c r="U584" s="79"/>
      <c r="V584" s="79"/>
      <c r="W584" s="79"/>
      <c r="X584" s="79"/>
      <c r="Y584" s="79"/>
      <c r="Z584" s="79"/>
    </row>
    <row r="585" spans="1:26" ht="16.5" customHeight="1" x14ac:dyDescent="0.3">
      <c r="A585" s="79"/>
      <c r="B585" s="79"/>
      <c r="C585" s="80"/>
      <c r="D585" s="80"/>
      <c r="E585" s="112"/>
      <c r="F585" s="112"/>
      <c r="G585" s="79"/>
      <c r="H585" s="79"/>
      <c r="I585" s="79"/>
      <c r="J585" s="79"/>
      <c r="K585" s="79"/>
      <c r="L585" s="79"/>
      <c r="M585" s="79"/>
      <c r="N585" s="79"/>
      <c r="O585" s="79"/>
      <c r="P585" s="79"/>
      <c r="Q585" s="79"/>
      <c r="R585" s="79"/>
      <c r="S585" s="79"/>
      <c r="T585" s="79"/>
      <c r="U585" s="79"/>
      <c r="V585" s="79"/>
      <c r="W585" s="79"/>
      <c r="X585" s="79"/>
      <c r="Y585" s="79"/>
      <c r="Z585" s="79"/>
    </row>
    <row r="586" spans="1:26" ht="16.5" customHeight="1" x14ac:dyDescent="0.3">
      <c r="A586" s="79"/>
      <c r="B586" s="79"/>
      <c r="C586" s="80"/>
      <c r="D586" s="80"/>
      <c r="E586" s="112"/>
      <c r="F586" s="112"/>
      <c r="G586" s="79"/>
      <c r="H586" s="79"/>
      <c r="I586" s="79"/>
      <c r="J586" s="79"/>
      <c r="K586" s="79"/>
      <c r="L586" s="79"/>
      <c r="M586" s="79"/>
      <c r="N586" s="79"/>
      <c r="O586" s="79"/>
      <c r="P586" s="79"/>
      <c r="Q586" s="79"/>
      <c r="R586" s="79"/>
      <c r="S586" s="79"/>
      <c r="T586" s="79"/>
      <c r="U586" s="79"/>
      <c r="V586" s="79"/>
      <c r="W586" s="79"/>
      <c r="X586" s="79"/>
      <c r="Y586" s="79"/>
      <c r="Z586" s="79"/>
    </row>
    <row r="587" spans="1:26" ht="16.5" customHeight="1" x14ac:dyDescent="0.3">
      <c r="A587" s="79"/>
      <c r="B587" s="79"/>
      <c r="C587" s="80"/>
      <c r="D587" s="80"/>
      <c r="E587" s="112"/>
      <c r="F587" s="112"/>
      <c r="G587" s="79"/>
      <c r="H587" s="79"/>
      <c r="I587" s="79"/>
      <c r="J587" s="79"/>
      <c r="K587" s="79"/>
      <c r="L587" s="79"/>
      <c r="M587" s="79"/>
      <c r="N587" s="79"/>
      <c r="O587" s="79"/>
      <c r="P587" s="79"/>
      <c r="Q587" s="79"/>
      <c r="R587" s="79"/>
      <c r="S587" s="79"/>
      <c r="T587" s="79"/>
      <c r="U587" s="79"/>
      <c r="V587" s="79"/>
      <c r="W587" s="79"/>
      <c r="X587" s="79"/>
      <c r="Y587" s="79"/>
      <c r="Z587" s="79"/>
    </row>
    <row r="588" spans="1:26" ht="16.5" customHeight="1" x14ac:dyDescent="0.3">
      <c r="A588" s="79"/>
      <c r="B588" s="79"/>
      <c r="C588" s="80"/>
      <c r="D588" s="80"/>
      <c r="E588" s="112"/>
      <c r="F588" s="112"/>
      <c r="G588" s="79"/>
      <c r="H588" s="79"/>
      <c r="I588" s="79"/>
      <c r="J588" s="79"/>
      <c r="K588" s="79"/>
      <c r="L588" s="79"/>
      <c r="M588" s="79"/>
      <c r="N588" s="79"/>
      <c r="O588" s="79"/>
      <c r="P588" s="79"/>
      <c r="Q588" s="79"/>
      <c r="R588" s="79"/>
      <c r="S588" s="79"/>
      <c r="T588" s="79"/>
      <c r="U588" s="79"/>
      <c r="V588" s="79"/>
      <c r="W588" s="79"/>
      <c r="X588" s="79"/>
      <c r="Y588" s="79"/>
      <c r="Z588" s="79"/>
    </row>
    <row r="589" spans="1:26" ht="16.5" customHeight="1" x14ac:dyDescent="0.3">
      <c r="A589" s="79"/>
      <c r="B589" s="79"/>
      <c r="C589" s="80"/>
      <c r="D589" s="80"/>
      <c r="E589" s="112"/>
      <c r="F589" s="112"/>
      <c r="G589" s="79"/>
      <c r="H589" s="79"/>
      <c r="I589" s="79"/>
      <c r="J589" s="79"/>
      <c r="K589" s="79"/>
      <c r="L589" s="79"/>
      <c r="M589" s="79"/>
      <c r="N589" s="79"/>
      <c r="O589" s="79"/>
      <c r="P589" s="79"/>
      <c r="Q589" s="79"/>
      <c r="R589" s="79"/>
      <c r="S589" s="79"/>
      <c r="T589" s="79"/>
      <c r="U589" s="79"/>
      <c r="V589" s="79"/>
      <c r="W589" s="79"/>
      <c r="X589" s="79"/>
      <c r="Y589" s="79"/>
      <c r="Z589" s="79"/>
    </row>
    <row r="590" spans="1:26" ht="16.5" customHeight="1" x14ac:dyDescent="0.3">
      <c r="A590" s="79"/>
      <c r="B590" s="79"/>
      <c r="C590" s="80"/>
      <c r="D590" s="80"/>
      <c r="E590" s="112"/>
      <c r="F590" s="112"/>
      <c r="G590" s="79"/>
      <c r="H590" s="79"/>
      <c r="I590" s="79"/>
      <c r="J590" s="79"/>
      <c r="K590" s="79"/>
      <c r="L590" s="79"/>
      <c r="M590" s="79"/>
      <c r="N590" s="79"/>
      <c r="O590" s="79"/>
      <c r="P590" s="79"/>
      <c r="Q590" s="79"/>
      <c r="R590" s="79"/>
      <c r="S590" s="79"/>
      <c r="T590" s="79"/>
      <c r="U590" s="79"/>
      <c r="V590" s="79"/>
      <c r="W590" s="79"/>
      <c r="X590" s="79"/>
      <c r="Y590" s="79"/>
      <c r="Z590" s="79"/>
    </row>
    <row r="591" spans="1:26" ht="16.5" customHeight="1" x14ac:dyDescent="0.3">
      <c r="A591" s="79"/>
      <c r="B591" s="79"/>
      <c r="C591" s="80"/>
      <c r="D591" s="80"/>
      <c r="E591" s="112"/>
      <c r="F591" s="112"/>
      <c r="G591" s="79"/>
      <c r="H591" s="79"/>
      <c r="I591" s="79"/>
      <c r="J591" s="79"/>
      <c r="K591" s="79"/>
      <c r="L591" s="79"/>
      <c r="M591" s="79"/>
      <c r="N591" s="79"/>
      <c r="O591" s="79"/>
      <c r="P591" s="79"/>
      <c r="Q591" s="79"/>
      <c r="R591" s="79"/>
      <c r="S591" s="79"/>
      <c r="T591" s="79"/>
      <c r="U591" s="79"/>
      <c r="V591" s="79"/>
      <c r="W591" s="79"/>
      <c r="X591" s="79"/>
      <c r="Y591" s="79"/>
      <c r="Z591" s="79"/>
    </row>
    <row r="592" spans="1:26" ht="16.5" customHeight="1" x14ac:dyDescent="0.3">
      <c r="A592" s="79"/>
      <c r="B592" s="79"/>
      <c r="C592" s="80"/>
      <c r="D592" s="80"/>
      <c r="E592" s="112"/>
      <c r="F592" s="112"/>
      <c r="G592" s="79"/>
      <c r="H592" s="79"/>
      <c r="I592" s="79"/>
      <c r="J592" s="79"/>
      <c r="K592" s="79"/>
      <c r="L592" s="79"/>
      <c r="M592" s="79"/>
      <c r="N592" s="79"/>
      <c r="O592" s="79"/>
      <c r="P592" s="79"/>
      <c r="Q592" s="79"/>
      <c r="R592" s="79"/>
      <c r="S592" s="79"/>
      <c r="T592" s="79"/>
      <c r="U592" s="79"/>
      <c r="V592" s="79"/>
      <c r="W592" s="79"/>
      <c r="X592" s="79"/>
      <c r="Y592" s="79"/>
      <c r="Z592" s="79"/>
    </row>
    <row r="593" spans="1:26" ht="16.5" customHeight="1" x14ac:dyDescent="0.3">
      <c r="A593" s="79"/>
      <c r="B593" s="79"/>
      <c r="C593" s="80"/>
      <c r="D593" s="80"/>
      <c r="E593" s="112"/>
      <c r="F593" s="112"/>
      <c r="G593" s="79"/>
      <c r="H593" s="79"/>
      <c r="I593" s="79"/>
      <c r="J593" s="79"/>
      <c r="K593" s="79"/>
      <c r="L593" s="79"/>
      <c r="M593" s="79"/>
      <c r="N593" s="79"/>
      <c r="O593" s="79"/>
      <c r="P593" s="79"/>
      <c r="Q593" s="79"/>
      <c r="R593" s="79"/>
      <c r="S593" s="79"/>
      <c r="T593" s="79"/>
      <c r="U593" s="79"/>
      <c r="V593" s="79"/>
      <c r="W593" s="79"/>
      <c r="X593" s="79"/>
      <c r="Y593" s="79"/>
      <c r="Z593" s="79"/>
    </row>
    <row r="594" spans="1:26" ht="16.5" customHeight="1" x14ac:dyDescent="0.3">
      <c r="A594" s="79"/>
      <c r="B594" s="79"/>
      <c r="C594" s="80"/>
      <c r="D594" s="80"/>
      <c r="E594" s="112"/>
      <c r="F594" s="112"/>
      <c r="G594" s="79"/>
      <c r="H594" s="79"/>
      <c r="I594" s="79"/>
      <c r="J594" s="79"/>
      <c r="K594" s="79"/>
      <c r="L594" s="79"/>
      <c r="M594" s="79"/>
      <c r="N594" s="79"/>
      <c r="O594" s="79"/>
      <c r="P594" s="79"/>
      <c r="Q594" s="79"/>
      <c r="R594" s="79"/>
      <c r="S594" s="79"/>
      <c r="T594" s="79"/>
      <c r="U594" s="79"/>
      <c r="V594" s="79"/>
      <c r="W594" s="79"/>
      <c r="X594" s="79"/>
      <c r="Y594" s="79"/>
      <c r="Z594" s="79"/>
    </row>
    <row r="595" spans="1:26" ht="16.5" customHeight="1" x14ac:dyDescent="0.3">
      <c r="A595" s="79"/>
      <c r="B595" s="79"/>
      <c r="C595" s="80"/>
      <c r="D595" s="80"/>
      <c r="E595" s="112"/>
      <c r="F595" s="112"/>
      <c r="G595" s="79"/>
      <c r="H595" s="79"/>
      <c r="I595" s="79"/>
      <c r="J595" s="79"/>
      <c r="K595" s="79"/>
      <c r="L595" s="79"/>
      <c r="M595" s="79"/>
      <c r="N595" s="79"/>
      <c r="O595" s="79"/>
      <c r="P595" s="79"/>
      <c r="Q595" s="79"/>
      <c r="R595" s="79"/>
      <c r="S595" s="79"/>
      <c r="T595" s="79"/>
      <c r="U595" s="79"/>
      <c r="V595" s="79"/>
      <c r="W595" s="79"/>
      <c r="X595" s="79"/>
      <c r="Y595" s="79"/>
      <c r="Z595" s="79"/>
    </row>
    <row r="596" spans="1:26" ht="16.5" customHeight="1" x14ac:dyDescent="0.3">
      <c r="A596" s="79"/>
      <c r="B596" s="79"/>
      <c r="C596" s="80"/>
      <c r="D596" s="80"/>
      <c r="E596" s="112"/>
      <c r="F596" s="112"/>
      <c r="G596" s="79"/>
      <c r="H596" s="79"/>
      <c r="I596" s="79"/>
      <c r="J596" s="79"/>
      <c r="K596" s="79"/>
      <c r="L596" s="79"/>
      <c r="M596" s="79"/>
      <c r="N596" s="79"/>
      <c r="O596" s="79"/>
      <c r="P596" s="79"/>
      <c r="Q596" s="79"/>
      <c r="R596" s="79"/>
      <c r="S596" s="79"/>
      <c r="T596" s="79"/>
      <c r="U596" s="79"/>
      <c r="V596" s="79"/>
      <c r="W596" s="79"/>
      <c r="X596" s="79"/>
      <c r="Y596" s="79"/>
      <c r="Z596" s="79"/>
    </row>
    <row r="597" spans="1:26" ht="16.5" customHeight="1" x14ac:dyDescent="0.3">
      <c r="A597" s="79"/>
      <c r="B597" s="79"/>
      <c r="C597" s="80"/>
      <c r="D597" s="80"/>
      <c r="E597" s="112"/>
      <c r="F597" s="112"/>
      <c r="G597" s="79"/>
      <c r="H597" s="79"/>
      <c r="I597" s="79"/>
      <c r="J597" s="79"/>
      <c r="K597" s="79"/>
      <c r="L597" s="79"/>
      <c r="M597" s="79"/>
      <c r="N597" s="79"/>
      <c r="O597" s="79"/>
      <c r="P597" s="79"/>
      <c r="Q597" s="79"/>
      <c r="R597" s="79"/>
      <c r="S597" s="79"/>
      <c r="T597" s="79"/>
      <c r="U597" s="79"/>
      <c r="V597" s="79"/>
      <c r="W597" s="79"/>
      <c r="X597" s="79"/>
      <c r="Y597" s="79"/>
      <c r="Z597" s="79"/>
    </row>
    <row r="598" spans="1:26" ht="16.5" customHeight="1" x14ac:dyDescent="0.3">
      <c r="A598" s="79"/>
      <c r="B598" s="79"/>
      <c r="C598" s="80"/>
      <c r="D598" s="80"/>
      <c r="E598" s="112"/>
      <c r="F598" s="112"/>
      <c r="G598" s="79"/>
      <c r="H598" s="79"/>
      <c r="I598" s="79"/>
      <c r="J598" s="79"/>
      <c r="K598" s="79"/>
      <c r="L598" s="79"/>
      <c r="M598" s="79"/>
      <c r="N598" s="79"/>
      <c r="O598" s="79"/>
      <c r="P598" s="79"/>
      <c r="Q598" s="79"/>
      <c r="R598" s="79"/>
      <c r="S598" s="79"/>
      <c r="T598" s="79"/>
      <c r="U598" s="79"/>
      <c r="V598" s="79"/>
      <c r="W598" s="79"/>
      <c r="X598" s="79"/>
      <c r="Y598" s="79"/>
      <c r="Z598" s="79"/>
    </row>
    <row r="599" spans="1:26" ht="16.5" customHeight="1" x14ac:dyDescent="0.3">
      <c r="A599" s="79"/>
      <c r="B599" s="79"/>
      <c r="C599" s="80"/>
      <c r="D599" s="80"/>
      <c r="E599" s="112"/>
      <c r="F599" s="112"/>
      <c r="G599" s="79"/>
      <c r="H599" s="79"/>
      <c r="I599" s="79"/>
      <c r="J599" s="79"/>
      <c r="K599" s="79"/>
      <c r="L599" s="79"/>
      <c r="M599" s="79"/>
      <c r="N599" s="79"/>
      <c r="O599" s="79"/>
      <c r="P599" s="79"/>
      <c r="Q599" s="79"/>
      <c r="R599" s="79"/>
      <c r="S599" s="79"/>
      <c r="T599" s="79"/>
      <c r="U599" s="79"/>
      <c r="V599" s="79"/>
      <c r="W599" s="79"/>
      <c r="X599" s="79"/>
      <c r="Y599" s="79"/>
      <c r="Z599" s="79"/>
    </row>
    <row r="600" spans="1:26" ht="16.5" customHeight="1" x14ac:dyDescent="0.3">
      <c r="A600" s="79"/>
      <c r="B600" s="79"/>
      <c r="C600" s="80"/>
      <c r="D600" s="80"/>
      <c r="E600" s="112"/>
      <c r="F600" s="112"/>
      <c r="G600" s="79"/>
      <c r="H600" s="79"/>
      <c r="I600" s="79"/>
      <c r="J600" s="79"/>
      <c r="K600" s="79"/>
      <c r="L600" s="79"/>
      <c r="M600" s="79"/>
      <c r="N600" s="79"/>
      <c r="O600" s="79"/>
      <c r="P600" s="79"/>
      <c r="Q600" s="79"/>
      <c r="R600" s="79"/>
      <c r="S600" s="79"/>
      <c r="T600" s="79"/>
      <c r="U600" s="79"/>
      <c r="V600" s="79"/>
      <c r="W600" s="79"/>
      <c r="X600" s="79"/>
      <c r="Y600" s="79"/>
      <c r="Z600" s="79"/>
    </row>
    <row r="601" spans="1:26" ht="16.5" customHeight="1" x14ac:dyDescent="0.3">
      <c r="A601" s="79"/>
      <c r="B601" s="79"/>
      <c r="C601" s="80"/>
      <c r="D601" s="80"/>
      <c r="E601" s="112"/>
      <c r="F601" s="112"/>
      <c r="G601" s="79"/>
      <c r="H601" s="79"/>
      <c r="I601" s="79"/>
      <c r="J601" s="79"/>
      <c r="K601" s="79"/>
      <c r="L601" s="79"/>
      <c r="M601" s="79"/>
      <c r="N601" s="79"/>
      <c r="O601" s="79"/>
      <c r="P601" s="79"/>
      <c r="Q601" s="79"/>
      <c r="R601" s="79"/>
      <c r="S601" s="79"/>
      <c r="T601" s="79"/>
      <c r="U601" s="79"/>
      <c r="V601" s="79"/>
      <c r="W601" s="79"/>
      <c r="X601" s="79"/>
      <c r="Y601" s="79"/>
      <c r="Z601" s="79"/>
    </row>
    <row r="602" spans="1:26" ht="16.5" customHeight="1" x14ac:dyDescent="0.3">
      <c r="A602" s="79"/>
      <c r="B602" s="79"/>
      <c r="C602" s="80"/>
      <c r="D602" s="80"/>
      <c r="E602" s="112"/>
      <c r="F602" s="112"/>
      <c r="G602" s="79"/>
      <c r="H602" s="79"/>
      <c r="I602" s="79"/>
      <c r="J602" s="79"/>
      <c r="K602" s="79"/>
      <c r="L602" s="79"/>
      <c r="M602" s="79"/>
      <c r="N602" s="79"/>
      <c r="O602" s="79"/>
      <c r="P602" s="79"/>
      <c r="Q602" s="79"/>
      <c r="R602" s="79"/>
      <c r="S602" s="79"/>
      <c r="T602" s="79"/>
      <c r="U602" s="79"/>
      <c r="V602" s="79"/>
      <c r="W602" s="79"/>
      <c r="X602" s="79"/>
      <c r="Y602" s="79"/>
      <c r="Z602" s="79"/>
    </row>
    <row r="603" spans="1:26" ht="16.5" customHeight="1" x14ac:dyDescent="0.3">
      <c r="A603" s="79"/>
      <c r="B603" s="79"/>
      <c r="C603" s="80"/>
      <c r="D603" s="80"/>
      <c r="E603" s="112"/>
      <c r="F603" s="112"/>
      <c r="G603" s="79"/>
      <c r="H603" s="79"/>
      <c r="I603" s="79"/>
      <c r="J603" s="79"/>
      <c r="K603" s="79"/>
      <c r="L603" s="79"/>
      <c r="M603" s="79"/>
      <c r="N603" s="79"/>
      <c r="O603" s="79"/>
      <c r="P603" s="79"/>
      <c r="Q603" s="79"/>
      <c r="R603" s="79"/>
      <c r="S603" s="79"/>
      <c r="T603" s="79"/>
      <c r="U603" s="79"/>
      <c r="V603" s="79"/>
      <c r="W603" s="79"/>
      <c r="X603" s="79"/>
      <c r="Y603" s="79"/>
      <c r="Z603" s="79"/>
    </row>
    <row r="604" spans="1:26" ht="16.5" customHeight="1" x14ac:dyDescent="0.3">
      <c r="A604" s="79"/>
      <c r="B604" s="79"/>
      <c r="C604" s="80"/>
      <c r="D604" s="80"/>
      <c r="E604" s="112"/>
      <c r="F604" s="112"/>
      <c r="G604" s="79"/>
      <c r="H604" s="79"/>
      <c r="I604" s="79"/>
      <c r="J604" s="79"/>
      <c r="K604" s="79"/>
      <c r="L604" s="79"/>
      <c r="M604" s="79"/>
      <c r="N604" s="79"/>
      <c r="O604" s="79"/>
      <c r="P604" s="79"/>
      <c r="Q604" s="79"/>
      <c r="R604" s="79"/>
      <c r="S604" s="79"/>
      <c r="T604" s="79"/>
      <c r="U604" s="79"/>
      <c r="V604" s="79"/>
      <c r="W604" s="79"/>
      <c r="X604" s="79"/>
      <c r="Y604" s="79"/>
      <c r="Z604" s="79"/>
    </row>
    <row r="605" spans="1:26" ht="16.5" customHeight="1" x14ac:dyDescent="0.3">
      <c r="A605" s="79"/>
      <c r="B605" s="79"/>
      <c r="C605" s="80"/>
      <c r="D605" s="80"/>
      <c r="E605" s="112"/>
      <c r="F605" s="112"/>
      <c r="G605" s="79"/>
      <c r="H605" s="79"/>
      <c r="I605" s="79"/>
      <c r="J605" s="79"/>
      <c r="K605" s="79"/>
      <c r="L605" s="79"/>
      <c r="M605" s="79"/>
      <c r="N605" s="79"/>
      <c r="O605" s="79"/>
      <c r="P605" s="79"/>
      <c r="Q605" s="79"/>
      <c r="R605" s="79"/>
      <c r="S605" s="79"/>
      <c r="T605" s="79"/>
      <c r="U605" s="79"/>
      <c r="V605" s="79"/>
      <c r="W605" s="79"/>
      <c r="X605" s="79"/>
      <c r="Y605" s="79"/>
      <c r="Z605" s="79"/>
    </row>
    <row r="606" spans="1:26" ht="16.5" customHeight="1" x14ac:dyDescent="0.3">
      <c r="A606" s="79"/>
      <c r="B606" s="79"/>
      <c r="C606" s="80"/>
      <c r="D606" s="80"/>
      <c r="E606" s="112"/>
      <c r="F606" s="112"/>
      <c r="G606" s="79"/>
      <c r="H606" s="79"/>
      <c r="I606" s="79"/>
      <c r="J606" s="79"/>
      <c r="K606" s="79"/>
      <c r="L606" s="79"/>
      <c r="M606" s="79"/>
      <c r="N606" s="79"/>
      <c r="O606" s="79"/>
      <c r="P606" s="79"/>
      <c r="Q606" s="79"/>
      <c r="R606" s="79"/>
      <c r="S606" s="79"/>
      <c r="T606" s="79"/>
      <c r="U606" s="79"/>
      <c r="V606" s="79"/>
      <c r="W606" s="79"/>
      <c r="X606" s="79"/>
      <c r="Y606" s="79"/>
      <c r="Z606" s="79"/>
    </row>
    <row r="607" spans="1:26" ht="16.5" customHeight="1" x14ac:dyDescent="0.3">
      <c r="A607" s="79"/>
      <c r="B607" s="79"/>
      <c r="C607" s="80"/>
      <c r="D607" s="80"/>
      <c r="E607" s="112"/>
      <c r="F607" s="112"/>
      <c r="G607" s="79"/>
      <c r="H607" s="79"/>
      <c r="I607" s="79"/>
      <c r="J607" s="79"/>
      <c r="K607" s="79"/>
      <c r="L607" s="79"/>
      <c r="M607" s="79"/>
      <c r="N607" s="79"/>
      <c r="O607" s="79"/>
      <c r="P607" s="79"/>
      <c r="Q607" s="79"/>
      <c r="R607" s="79"/>
      <c r="S607" s="79"/>
      <c r="T607" s="79"/>
      <c r="U607" s="79"/>
      <c r="V607" s="79"/>
      <c r="W607" s="79"/>
      <c r="X607" s="79"/>
      <c r="Y607" s="79"/>
      <c r="Z607" s="79"/>
    </row>
    <row r="608" spans="1:26" ht="16.5" customHeight="1" x14ac:dyDescent="0.3">
      <c r="A608" s="79"/>
      <c r="B608" s="79"/>
      <c r="C608" s="80"/>
      <c r="D608" s="80"/>
      <c r="E608" s="112"/>
      <c r="F608" s="112"/>
      <c r="G608" s="79"/>
      <c r="H608" s="79"/>
      <c r="I608" s="79"/>
      <c r="J608" s="79"/>
      <c r="K608" s="79"/>
      <c r="L608" s="79"/>
      <c r="M608" s="79"/>
      <c r="N608" s="79"/>
      <c r="O608" s="79"/>
      <c r="P608" s="79"/>
      <c r="Q608" s="79"/>
      <c r="R608" s="79"/>
      <c r="S608" s="79"/>
      <c r="T608" s="79"/>
      <c r="U608" s="79"/>
      <c r="V608" s="79"/>
      <c r="W608" s="79"/>
      <c r="X608" s="79"/>
      <c r="Y608" s="79"/>
      <c r="Z608" s="79"/>
    </row>
    <row r="609" spans="1:26" ht="16.5" customHeight="1" x14ac:dyDescent="0.3">
      <c r="A609" s="79"/>
      <c r="B609" s="79"/>
      <c r="C609" s="80"/>
      <c r="D609" s="80"/>
      <c r="E609" s="112"/>
      <c r="F609" s="112"/>
      <c r="G609" s="79"/>
      <c r="H609" s="79"/>
      <c r="I609" s="79"/>
      <c r="J609" s="79"/>
      <c r="K609" s="79"/>
      <c r="L609" s="79"/>
      <c r="M609" s="79"/>
      <c r="N609" s="79"/>
      <c r="O609" s="79"/>
      <c r="P609" s="79"/>
      <c r="Q609" s="79"/>
      <c r="R609" s="79"/>
      <c r="S609" s="79"/>
      <c r="T609" s="79"/>
      <c r="U609" s="79"/>
      <c r="V609" s="79"/>
      <c r="W609" s="79"/>
      <c r="X609" s="79"/>
      <c r="Y609" s="79"/>
      <c r="Z609" s="79"/>
    </row>
    <row r="610" spans="1:26" ht="16.5" customHeight="1" x14ac:dyDescent="0.3">
      <c r="A610" s="79"/>
      <c r="B610" s="79"/>
      <c r="C610" s="80"/>
      <c r="D610" s="80"/>
      <c r="E610" s="112"/>
      <c r="F610" s="112"/>
      <c r="G610" s="79"/>
      <c r="H610" s="79"/>
      <c r="I610" s="79"/>
      <c r="J610" s="79"/>
      <c r="K610" s="79"/>
      <c r="L610" s="79"/>
      <c r="M610" s="79"/>
      <c r="N610" s="79"/>
      <c r="O610" s="79"/>
      <c r="P610" s="79"/>
      <c r="Q610" s="79"/>
      <c r="R610" s="79"/>
      <c r="S610" s="79"/>
      <c r="T610" s="79"/>
      <c r="U610" s="79"/>
      <c r="V610" s="79"/>
      <c r="W610" s="79"/>
      <c r="X610" s="79"/>
      <c r="Y610" s="79"/>
      <c r="Z610" s="79"/>
    </row>
    <row r="611" spans="1:26" ht="16.5" customHeight="1" x14ac:dyDescent="0.3">
      <c r="A611" s="79"/>
      <c r="B611" s="79"/>
      <c r="C611" s="80"/>
      <c r="D611" s="80"/>
      <c r="E611" s="112"/>
      <c r="F611" s="112"/>
      <c r="G611" s="79"/>
      <c r="H611" s="79"/>
      <c r="I611" s="79"/>
      <c r="J611" s="79"/>
      <c r="K611" s="79"/>
      <c r="L611" s="79"/>
      <c r="M611" s="79"/>
      <c r="N611" s="79"/>
      <c r="O611" s="79"/>
      <c r="P611" s="79"/>
      <c r="Q611" s="79"/>
      <c r="R611" s="79"/>
      <c r="S611" s="79"/>
      <c r="T611" s="79"/>
      <c r="U611" s="79"/>
      <c r="V611" s="79"/>
      <c r="W611" s="79"/>
      <c r="X611" s="79"/>
      <c r="Y611" s="79"/>
      <c r="Z611" s="79"/>
    </row>
    <row r="612" spans="1:26" ht="16.5" customHeight="1" x14ac:dyDescent="0.3">
      <c r="A612" s="79"/>
      <c r="B612" s="79"/>
      <c r="C612" s="80"/>
      <c r="D612" s="80"/>
      <c r="E612" s="112"/>
      <c r="F612" s="112"/>
      <c r="G612" s="79"/>
      <c r="H612" s="79"/>
      <c r="I612" s="79"/>
      <c r="J612" s="79"/>
      <c r="K612" s="79"/>
      <c r="L612" s="79"/>
      <c r="M612" s="79"/>
      <c r="N612" s="79"/>
      <c r="O612" s="79"/>
      <c r="P612" s="79"/>
      <c r="Q612" s="79"/>
      <c r="R612" s="79"/>
      <c r="S612" s="79"/>
      <c r="T612" s="79"/>
      <c r="U612" s="79"/>
      <c r="V612" s="79"/>
      <c r="W612" s="79"/>
      <c r="X612" s="79"/>
      <c r="Y612" s="79"/>
      <c r="Z612" s="79"/>
    </row>
    <row r="613" spans="1:26" ht="16.5" customHeight="1" x14ac:dyDescent="0.3">
      <c r="A613" s="79"/>
      <c r="B613" s="79"/>
      <c r="C613" s="80"/>
      <c r="D613" s="80"/>
      <c r="E613" s="112"/>
      <c r="F613" s="112"/>
      <c r="G613" s="79"/>
      <c r="H613" s="79"/>
      <c r="I613" s="79"/>
      <c r="J613" s="79"/>
      <c r="K613" s="79"/>
      <c r="L613" s="79"/>
      <c r="M613" s="79"/>
      <c r="N613" s="79"/>
      <c r="O613" s="79"/>
      <c r="P613" s="79"/>
      <c r="Q613" s="79"/>
      <c r="R613" s="79"/>
      <c r="S613" s="79"/>
      <c r="T613" s="79"/>
      <c r="U613" s="79"/>
      <c r="V613" s="79"/>
      <c r="W613" s="79"/>
      <c r="X613" s="79"/>
      <c r="Y613" s="79"/>
      <c r="Z613" s="79"/>
    </row>
    <row r="614" spans="1:26" ht="16.5" customHeight="1" x14ac:dyDescent="0.3">
      <c r="A614" s="79"/>
      <c r="B614" s="79"/>
      <c r="C614" s="80"/>
      <c r="D614" s="80"/>
      <c r="E614" s="112"/>
      <c r="F614" s="112"/>
      <c r="G614" s="79"/>
      <c r="H614" s="79"/>
      <c r="I614" s="79"/>
      <c r="J614" s="79"/>
      <c r="K614" s="79"/>
      <c r="L614" s="79"/>
      <c r="M614" s="79"/>
      <c r="N614" s="79"/>
      <c r="O614" s="79"/>
      <c r="P614" s="79"/>
      <c r="Q614" s="79"/>
      <c r="R614" s="79"/>
      <c r="S614" s="79"/>
      <c r="T614" s="79"/>
      <c r="U614" s="79"/>
      <c r="V614" s="79"/>
      <c r="W614" s="79"/>
      <c r="X614" s="79"/>
      <c r="Y614" s="79"/>
      <c r="Z614" s="79"/>
    </row>
    <row r="615" spans="1:26" ht="16.5" customHeight="1" x14ac:dyDescent="0.3">
      <c r="A615" s="79"/>
      <c r="B615" s="79"/>
      <c r="C615" s="80"/>
      <c r="D615" s="80"/>
      <c r="E615" s="112"/>
      <c r="F615" s="112"/>
      <c r="G615" s="79"/>
      <c r="H615" s="79"/>
      <c r="I615" s="79"/>
      <c r="J615" s="79"/>
      <c r="K615" s="79"/>
      <c r="L615" s="79"/>
      <c r="M615" s="79"/>
      <c r="N615" s="79"/>
      <c r="O615" s="79"/>
      <c r="P615" s="79"/>
      <c r="Q615" s="79"/>
      <c r="R615" s="79"/>
      <c r="S615" s="79"/>
      <c r="T615" s="79"/>
      <c r="U615" s="79"/>
      <c r="V615" s="79"/>
      <c r="W615" s="79"/>
      <c r="X615" s="79"/>
      <c r="Y615" s="79"/>
      <c r="Z615" s="79"/>
    </row>
    <row r="616" spans="1:26" ht="16.5" customHeight="1" x14ac:dyDescent="0.3">
      <c r="A616" s="79"/>
      <c r="B616" s="79"/>
      <c r="C616" s="80"/>
      <c r="D616" s="80"/>
      <c r="E616" s="112"/>
      <c r="F616" s="112"/>
      <c r="G616" s="79"/>
      <c r="H616" s="79"/>
      <c r="I616" s="79"/>
      <c r="J616" s="79"/>
      <c r="K616" s="79"/>
      <c r="L616" s="79"/>
      <c r="M616" s="79"/>
      <c r="N616" s="79"/>
      <c r="O616" s="79"/>
      <c r="P616" s="79"/>
      <c r="Q616" s="79"/>
      <c r="R616" s="79"/>
      <c r="S616" s="79"/>
      <c r="T616" s="79"/>
      <c r="U616" s="79"/>
      <c r="V616" s="79"/>
      <c r="W616" s="79"/>
      <c r="X616" s="79"/>
      <c r="Y616" s="79"/>
      <c r="Z616" s="79"/>
    </row>
    <row r="617" spans="1:26" ht="16.5" customHeight="1" x14ac:dyDescent="0.3">
      <c r="A617" s="79"/>
      <c r="B617" s="79"/>
      <c r="C617" s="80"/>
      <c r="D617" s="80"/>
      <c r="E617" s="112"/>
      <c r="F617" s="112"/>
      <c r="G617" s="79"/>
      <c r="H617" s="79"/>
      <c r="I617" s="79"/>
      <c r="J617" s="79"/>
      <c r="K617" s="79"/>
      <c r="L617" s="79"/>
      <c r="M617" s="79"/>
      <c r="N617" s="79"/>
      <c r="O617" s="79"/>
      <c r="P617" s="79"/>
      <c r="Q617" s="79"/>
      <c r="R617" s="79"/>
      <c r="S617" s="79"/>
      <c r="T617" s="79"/>
      <c r="U617" s="79"/>
      <c r="V617" s="79"/>
      <c r="W617" s="79"/>
      <c r="X617" s="79"/>
      <c r="Y617" s="79"/>
      <c r="Z617" s="79"/>
    </row>
    <row r="618" spans="1:26" ht="16.5" customHeight="1" x14ac:dyDescent="0.3">
      <c r="A618" s="79"/>
      <c r="B618" s="79"/>
      <c r="C618" s="80"/>
      <c r="D618" s="80"/>
      <c r="E618" s="112"/>
      <c r="F618" s="112"/>
      <c r="G618" s="79"/>
      <c r="H618" s="79"/>
      <c r="I618" s="79"/>
      <c r="J618" s="79"/>
      <c r="K618" s="79"/>
      <c r="L618" s="79"/>
      <c r="M618" s="79"/>
      <c r="N618" s="79"/>
      <c r="O618" s="79"/>
      <c r="P618" s="79"/>
      <c r="Q618" s="79"/>
      <c r="R618" s="79"/>
      <c r="S618" s="79"/>
      <c r="T618" s="79"/>
      <c r="U618" s="79"/>
      <c r="V618" s="79"/>
      <c r="W618" s="79"/>
      <c r="X618" s="79"/>
      <c r="Y618" s="79"/>
      <c r="Z618" s="79"/>
    </row>
    <row r="619" spans="1:26" ht="16.5" customHeight="1" x14ac:dyDescent="0.3">
      <c r="A619" s="79"/>
      <c r="B619" s="79"/>
      <c r="C619" s="80"/>
      <c r="D619" s="80"/>
      <c r="E619" s="112"/>
      <c r="F619" s="112"/>
      <c r="G619" s="79"/>
      <c r="H619" s="79"/>
      <c r="I619" s="79"/>
      <c r="J619" s="79"/>
      <c r="K619" s="79"/>
      <c r="L619" s="79"/>
      <c r="M619" s="79"/>
      <c r="N619" s="79"/>
      <c r="O619" s="79"/>
      <c r="P619" s="79"/>
      <c r="Q619" s="79"/>
      <c r="R619" s="79"/>
      <c r="S619" s="79"/>
      <c r="T619" s="79"/>
      <c r="U619" s="79"/>
      <c r="V619" s="79"/>
      <c r="W619" s="79"/>
      <c r="X619" s="79"/>
      <c r="Y619" s="79"/>
      <c r="Z619" s="79"/>
    </row>
    <row r="620" spans="1:26" ht="16.5" customHeight="1" x14ac:dyDescent="0.3">
      <c r="A620" s="79"/>
      <c r="B620" s="79"/>
      <c r="C620" s="80"/>
      <c r="D620" s="80"/>
      <c r="E620" s="112"/>
      <c r="F620" s="112"/>
      <c r="G620" s="79"/>
      <c r="H620" s="79"/>
      <c r="I620" s="79"/>
      <c r="J620" s="79"/>
      <c r="K620" s="79"/>
      <c r="L620" s="79"/>
      <c r="M620" s="79"/>
      <c r="N620" s="79"/>
      <c r="O620" s="79"/>
      <c r="P620" s="79"/>
      <c r="Q620" s="79"/>
      <c r="R620" s="79"/>
      <c r="S620" s="79"/>
      <c r="T620" s="79"/>
      <c r="U620" s="79"/>
      <c r="V620" s="79"/>
      <c r="W620" s="79"/>
      <c r="X620" s="79"/>
      <c r="Y620" s="79"/>
      <c r="Z620" s="79"/>
    </row>
    <row r="621" spans="1:26" ht="16.5" customHeight="1" x14ac:dyDescent="0.3">
      <c r="A621" s="79"/>
      <c r="B621" s="79"/>
      <c r="C621" s="80"/>
      <c r="D621" s="80"/>
      <c r="E621" s="112"/>
      <c r="F621" s="112"/>
      <c r="G621" s="79"/>
      <c r="H621" s="79"/>
      <c r="I621" s="79"/>
      <c r="J621" s="79"/>
      <c r="K621" s="79"/>
      <c r="L621" s="79"/>
      <c r="M621" s="79"/>
      <c r="N621" s="79"/>
      <c r="O621" s="79"/>
      <c r="P621" s="79"/>
      <c r="Q621" s="79"/>
      <c r="R621" s="79"/>
      <c r="S621" s="79"/>
      <c r="T621" s="79"/>
      <c r="U621" s="79"/>
      <c r="V621" s="79"/>
      <c r="W621" s="79"/>
      <c r="X621" s="79"/>
      <c r="Y621" s="79"/>
      <c r="Z621" s="79"/>
    </row>
    <row r="622" spans="1:26" ht="16.5" customHeight="1" x14ac:dyDescent="0.3">
      <c r="A622" s="79"/>
      <c r="B622" s="79"/>
      <c r="C622" s="80"/>
      <c r="D622" s="80"/>
      <c r="E622" s="112"/>
      <c r="F622" s="112"/>
      <c r="G622" s="79"/>
      <c r="H622" s="79"/>
      <c r="I622" s="79"/>
      <c r="J622" s="79"/>
      <c r="K622" s="79"/>
      <c r="L622" s="79"/>
      <c r="M622" s="79"/>
      <c r="N622" s="79"/>
      <c r="O622" s="79"/>
      <c r="P622" s="79"/>
      <c r="Q622" s="79"/>
      <c r="R622" s="79"/>
      <c r="S622" s="79"/>
      <c r="T622" s="79"/>
      <c r="U622" s="79"/>
      <c r="V622" s="79"/>
      <c r="W622" s="79"/>
      <c r="X622" s="79"/>
      <c r="Y622" s="79"/>
      <c r="Z622" s="79"/>
    </row>
    <row r="623" spans="1:26" ht="16.5" customHeight="1" x14ac:dyDescent="0.3">
      <c r="A623" s="79"/>
      <c r="B623" s="79"/>
      <c r="C623" s="80"/>
      <c r="D623" s="80"/>
      <c r="E623" s="112"/>
      <c r="F623" s="112"/>
      <c r="G623" s="79"/>
      <c r="H623" s="79"/>
      <c r="I623" s="79"/>
      <c r="J623" s="79"/>
      <c r="K623" s="79"/>
      <c r="L623" s="79"/>
      <c r="M623" s="79"/>
      <c r="N623" s="79"/>
      <c r="O623" s="79"/>
      <c r="P623" s="79"/>
      <c r="Q623" s="79"/>
      <c r="R623" s="79"/>
      <c r="S623" s="79"/>
      <c r="T623" s="79"/>
      <c r="U623" s="79"/>
      <c r="V623" s="79"/>
      <c r="W623" s="79"/>
      <c r="X623" s="79"/>
      <c r="Y623" s="79"/>
      <c r="Z623" s="79"/>
    </row>
    <row r="624" spans="1:26" ht="16.5" customHeight="1" x14ac:dyDescent="0.3">
      <c r="A624" s="79"/>
      <c r="B624" s="79"/>
      <c r="C624" s="80"/>
      <c r="D624" s="80"/>
      <c r="E624" s="112"/>
      <c r="F624" s="112"/>
      <c r="G624" s="79"/>
      <c r="H624" s="79"/>
      <c r="I624" s="79"/>
      <c r="J624" s="79"/>
      <c r="K624" s="79"/>
      <c r="L624" s="79"/>
      <c r="M624" s="79"/>
      <c r="N624" s="79"/>
      <c r="O624" s="79"/>
      <c r="P624" s="79"/>
      <c r="Q624" s="79"/>
      <c r="R624" s="79"/>
      <c r="S624" s="79"/>
      <c r="T624" s="79"/>
      <c r="U624" s="79"/>
      <c r="V624" s="79"/>
      <c r="W624" s="79"/>
      <c r="X624" s="79"/>
      <c r="Y624" s="79"/>
      <c r="Z624" s="79"/>
    </row>
    <row r="625" spans="1:26" ht="16.5" customHeight="1" x14ac:dyDescent="0.3">
      <c r="A625" s="79"/>
      <c r="B625" s="79"/>
      <c r="C625" s="80"/>
      <c r="D625" s="80"/>
      <c r="E625" s="112"/>
      <c r="F625" s="112"/>
      <c r="G625" s="79"/>
      <c r="H625" s="79"/>
      <c r="I625" s="79"/>
      <c r="J625" s="79"/>
      <c r="K625" s="79"/>
      <c r="L625" s="79"/>
      <c r="M625" s="79"/>
      <c r="N625" s="79"/>
      <c r="O625" s="79"/>
      <c r="P625" s="79"/>
      <c r="Q625" s="79"/>
      <c r="R625" s="79"/>
      <c r="S625" s="79"/>
      <c r="T625" s="79"/>
      <c r="U625" s="79"/>
      <c r="V625" s="79"/>
      <c r="W625" s="79"/>
      <c r="X625" s="79"/>
      <c r="Y625" s="79"/>
      <c r="Z625" s="79"/>
    </row>
    <row r="626" spans="1:26" ht="16.5" customHeight="1" x14ac:dyDescent="0.3">
      <c r="A626" s="79"/>
      <c r="B626" s="79"/>
      <c r="C626" s="80"/>
      <c r="D626" s="80"/>
      <c r="E626" s="112"/>
      <c r="F626" s="112"/>
      <c r="G626" s="79"/>
      <c r="H626" s="79"/>
      <c r="I626" s="79"/>
      <c r="J626" s="79"/>
      <c r="K626" s="79"/>
      <c r="L626" s="79"/>
      <c r="M626" s="79"/>
      <c r="N626" s="79"/>
      <c r="O626" s="79"/>
      <c r="P626" s="79"/>
      <c r="Q626" s="79"/>
      <c r="R626" s="79"/>
      <c r="S626" s="79"/>
      <c r="T626" s="79"/>
      <c r="U626" s="79"/>
      <c r="V626" s="79"/>
      <c r="W626" s="79"/>
      <c r="X626" s="79"/>
      <c r="Y626" s="79"/>
      <c r="Z626" s="79"/>
    </row>
    <row r="627" spans="1:26" ht="16.5" customHeight="1" x14ac:dyDescent="0.3">
      <c r="A627" s="79"/>
      <c r="B627" s="79"/>
      <c r="C627" s="80"/>
      <c r="D627" s="80"/>
      <c r="E627" s="112"/>
      <c r="F627" s="112"/>
      <c r="G627" s="79"/>
      <c r="H627" s="79"/>
      <c r="I627" s="79"/>
      <c r="J627" s="79"/>
      <c r="K627" s="79"/>
      <c r="L627" s="79"/>
      <c r="M627" s="79"/>
      <c r="N627" s="79"/>
      <c r="O627" s="79"/>
      <c r="P627" s="79"/>
      <c r="Q627" s="79"/>
      <c r="R627" s="79"/>
      <c r="S627" s="79"/>
      <c r="T627" s="79"/>
      <c r="U627" s="79"/>
      <c r="V627" s="79"/>
      <c r="W627" s="79"/>
      <c r="X627" s="79"/>
      <c r="Y627" s="79"/>
      <c r="Z627" s="79"/>
    </row>
    <row r="628" spans="1:26" ht="16.5" customHeight="1" x14ac:dyDescent="0.3">
      <c r="A628" s="79"/>
      <c r="B628" s="79"/>
      <c r="C628" s="80"/>
      <c r="D628" s="80"/>
      <c r="E628" s="112"/>
      <c r="F628" s="112"/>
      <c r="G628" s="79"/>
      <c r="H628" s="79"/>
      <c r="I628" s="79"/>
      <c r="J628" s="79"/>
      <c r="K628" s="79"/>
      <c r="L628" s="79"/>
      <c r="M628" s="79"/>
      <c r="N628" s="79"/>
      <c r="O628" s="79"/>
      <c r="P628" s="79"/>
      <c r="Q628" s="79"/>
      <c r="R628" s="79"/>
      <c r="S628" s="79"/>
      <c r="T628" s="79"/>
      <c r="U628" s="79"/>
      <c r="V628" s="79"/>
      <c r="W628" s="79"/>
      <c r="X628" s="79"/>
      <c r="Y628" s="79"/>
      <c r="Z628" s="79"/>
    </row>
    <row r="629" spans="1:26" ht="16.5" customHeight="1" x14ac:dyDescent="0.3">
      <c r="A629" s="79"/>
      <c r="B629" s="79"/>
      <c r="C629" s="80"/>
      <c r="D629" s="80"/>
      <c r="E629" s="112"/>
      <c r="F629" s="112"/>
      <c r="G629" s="79"/>
      <c r="H629" s="79"/>
      <c r="I629" s="79"/>
      <c r="J629" s="79"/>
      <c r="K629" s="79"/>
      <c r="L629" s="79"/>
      <c r="M629" s="79"/>
      <c r="N629" s="79"/>
      <c r="O629" s="79"/>
      <c r="P629" s="79"/>
      <c r="Q629" s="79"/>
      <c r="R629" s="79"/>
      <c r="S629" s="79"/>
      <c r="T629" s="79"/>
      <c r="U629" s="79"/>
      <c r="V629" s="79"/>
      <c r="W629" s="79"/>
      <c r="X629" s="79"/>
      <c r="Y629" s="79"/>
      <c r="Z629" s="79"/>
    </row>
    <row r="630" spans="1:26" ht="16.5" customHeight="1" x14ac:dyDescent="0.3">
      <c r="A630" s="79"/>
      <c r="B630" s="79"/>
      <c r="C630" s="80"/>
      <c r="D630" s="80"/>
      <c r="E630" s="112"/>
      <c r="F630" s="112"/>
      <c r="G630" s="79"/>
      <c r="H630" s="79"/>
      <c r="I630" s="79"/>
      <c r="J630" s="79"/>
      <c r="K630" s="79"/>
      <c r="L630" s="79"/>
      <c r="M630" s="79"/>
      <c r="N630" s="79"/>
      <c r="O630" s="79"/>
      <c r="P630" s="79"/>
      <c r="Q630" s="79"/>
      <c r="R630" s="79"/>
      <c r="S630" s="79"/>
      <c r="T630" s="79"/>
      <c r="U630" s="79"/>
      <c r="V630" s="79"/>
      <c r="W630" s="79"/>
      <c r="X630" s="79"/>
      <c r="Y630" s="79"/>
      <c r="Z630" s="79"/>
    </row>
    <row r="631" spans="1:26" ht="16.5" customHeight="1" x14ac:dyDescent="0.3">
      <c r="A631" s="79"/>
      <c r="B631" s="79"/>
      <c r="C631" s="80"/>
      <c r="D631" s="80"/>
      <c r="E631" s="112"/>
      <c r="F631" s="112"/>
      <c r="G631" s="79"/>
      <c r="H631" s="79"/>
      <c r="I631" s="79"/>
      <c r="J631" s="79"/>
      <c r="K631" s="79"/>
      <c r="L631" s="79"/>
      <c r="M631" s="79"/>
      <c r="N631" s="79"/>
      <c r="O631" s="79"/>
      <c r="P631" s="79"/>
      <c r="Q631" s="79"/>
      <c r="R631" s="79"/>
      <c r="S631" s="79"/>
      <c r="T631" s="79"/>
      <c r="U631" s="79"/>
      <c r="V631" s="79"/>
      <c r="W631" s="79"/>
      <c r="X631" s="79"/>
      <c r="Y631" s="79"/>
      <c r="Z631" s="79"/>
    </row>
    <row r="632" spans="1:26" ht="16.5" customHeight="1" x14ac:dyDescent="0.3">
      <c r="A632" s="79"/>
      <c r="B632" s="79"/>
      <c r="C632" s="80"/>
      <c r="D632" s="80"/>
      <c r="E632" s="112"/>
      <c r="F632" s="112"/>
      <c r="G632" s="79"/>
      <c r="H632" s="79"/>
      <c r="I632" s="79"/>
      <c r="J632" s="79"/>
      <c r="K632" s="79"/>
      <c r="L632" s="79"/>
      <c r="M632" s="79"/>
      <c r="N632" s="79"/>
      <c r="O632" s="79"/>
      <c r="P632" s="79"/>
      <c r="Q632" s="79"/>
      <c r="R632" s="79"/>
      <c r="S632" s="79"/>
      <c r="T632" s="79"/>
      <c r="U632" s="79"/>
      <c r="V632" s="79"/>
      <c r="W632" s="79"/>
      <c r="X632" s="79"/>
      <c r="Y632" s="79"/>
      <c r="Z632" s="79"/>
    </row>
    <row r="633" spans="1:26" ht="16.5" customHeight="1" x14ac:dyDescent="0.3">
      <c r="A633" s="79"/>
      <c r="B633" s="79"/>
      <c r="C633" s="80"/>
      <c r="D633" s="80"/>
      <c r="E633" s="112"/>
      <c r="F633" s="112"/>
      <c r="G633" s="79"/>
      <c r="H633" s="79"/>
      <c r="I633" s="79"/>
      <c r="J633" s="79"/>
      <c r="K633" s="79"/>
      <c r="L633" s="79"/>
      <c r="M633" s="79"/>
      <c r="N633" s="79"/>
      <c r="O633" s="79"/>
      <c r="P633" s="79"/>
      <c r="Q633" s="79"/>
      <c r="R633" s="79"/>
      <c r="S633" s="79"/>
      <c r="T633" s="79"/>
      <c r="U633" s="79"/>
      <c r="V633" s="79"/>
      <c r="W633" s="79"/>
      <c r="X633" s="79"/>
      <c r="Y633" s="79"/>
      <c r="Z633" s="79"/>
    </row>
    <row r="634" spans="1:26" ht="16.5" customHeight="1" x14ac:dyDescent="0.3">
      <c r="A634" s="79"/>
      <c r="B634" s="79"/>
      <c r="C634" s="80"/>
      <c r="D634" s="80"/>
      <c r="E634" s="112"/>
      <c r="F634" s="112"/>
      <c r="G634" s="79"/>
      <c r="H634" s="79"/>
      <c r="I634" s="79"/>
      <c r="J634" s="79"/>
      <c r="K634" s="79"/>
      <c r="L634" s="79"/>
      <c r="M634" s="79"/>
      <c r="N634" s="79"/>
      <c r="O634" s="79"/>
      <c r="P634" s="79"/>
      <c r="Q634" s="79"/>
      <c r="R634" s="79"/>
      <c r="S634" s="79"/>
      <c r="T634" s="79"/>
      <c r="U634" s="79"/>
      <c r="V634" s="79"/>
      <c r="W634" s="79"/>
      <c r="X634" s="79"/>
      <c r="Y634" s="79"/>
      <c r="Z634" s="79"/>
    </row>
    <row r="635" spans="1:26" ht="16.5" customHeight="1" x14ac:dyDescent="0.3">
      <c r="A635" s="79"/>
      <c r="B635" s="79"/>
      <c r="C635" s="80"/>
      <c r="D635" s="80"/>
      <c r="E635" s="112"/>
      <c r="F635" s="112"/>
      <c r="G635" s="79"/>
      <c r="H635" s="79"/>
      <c r="I635" s="79"/>
      <c r="J635" s="79"/>
      <c r="K635" s="79"/>
      <c r="L635" s="79"/>
      <c r="M635" s="79"/>
      <c r="N635" s="79"/>
      <c r="O635" s="79"/>
      <c r="P635" s="79"/>
      <c r="Q635" s="79"/>
      <c r="R635" s="79"/>
      <c r="S635" s="79"/>
      <c r="T635" s="79"/>
      <c r="U635" s="79"/>
      <c r="V635" s="79"/>
      <c r="W635" s="79"/>
      <c r="X635" s="79"/>
      <c r="Y635" s="79"/>
      <c r="Z635" s="79"/>
    </row>
    <row r="636" spans="1:26" ht="16.5" customHeight="1" x14ac:dyDescent="0.3">
      <c r="A636" s="79"/>
      <c r="B636" s="79"/>
      <c r="C636" s="80"/>
      <c r="D636" s="80"/>
      <c r="E636" s="112"/>
      <c r="F636" s="112"/>
      <c r="G636" s="79"/>
      <c r="H636" s="79"/>
      <c r="I636" s="79"/>
      <c r="J636" s="79"/>
      <c r="K636" s="79"/>
      <c r="L636" s="79"/>
      <c r="M636" s="79"/>
      <c r="N636" s="79"/>
      <c r="O636" s="79"/>
      <c r="P636" s="79"/>
      <c r="Q636" s="79"/>
      <c r="R636" s="79"/>
      <c r="S636" s="79"/>
      <c r="T636" s="79"/>
      <c r="U636" s="79"/>
      <c r="V636" s="79"/>
      <c r="W636" s="79"/>
      <c r="X636" s="79"/>
      <c r="Y636" s="79"/>
      <c r="Z636" s="79"/>
    </row>
    <row r="637" spans="1:26" ht="16.5" customHeight="1" x14ac:dyDescent="0.3">
      <c r="A637" s="79"/>
      <c r="B637" s="79"/>
      <c r="C637" s="80"/>
      <c r="D637" s="80"/>
      <c r="E637" s="112"/>
      <c r="F637" s="112"/>
      <c r="G637" s="79"/>
      <c r="H637" s="79"/>
      <c r="I637" s="79"/>
      <c r="J637" s="79"/>
      <c r="K637" s="79"/>
      <c r="L637" s="79"/>
      <c r="M637" s="79"/>
      <c r="N637" s="79"/>
      <c r="O637" s="79"/>
      <c r="P637" s="79"/>
      <c r="Q637" s="79"/>
      <c r="R637" s="79"/>
      <c r="S637" s="79"/>
      <c r="T637" s="79"/>
      <c r="U637" s="79"/>
      <c r="V637" s="79"/>
      <c r="W637" s="79"/>
      <c r="X637" s="79"/>
      <c r="Y637" s="79"/>
      <c r="Z637" s="79"/>
    </row>
    <row r="638" spans="1:26" ht="16.5" customHeight="1" x14ac:dyDescent="0.3">
      <c r="A638" s="79"/>
      <c r="B638" s="79"/>
      <c r="C638" s="80"/>
      <c r="D638" s="80"/>
      <c r="E638" s="112"/>
      <c r="F638" s="112"/>
      <c r="G638" s="79"/>
      <c r="H638" s="79"/>
      <c r="I638" s="79"/>
      <c r="J638" s="79"/>
      <c r="K638" s="79"/>
      <c r="L638" s="79"/>
      <c r="M638" s="79"/>
      <c r="N638" s="79"/>
      <c r="O638" s="79"/>
      <c r="P638" s="79"/>
      <c r="Q638" s="79"/>
      <c r="R638" s="79"/>
      <c r="S638" s="79"/>
      <c r="T638" s="79"/>
      <c r="U638" s="79"/>
      <c r="V638" s="79"/>
      <c r="W638" s="79"/>
      <c r="X638" s="79"/>
      <c r="Y638" s="79"/>
      <c r="Z638" s="79"/>
    </row>
    <row r="639" spans="1:26" ht="16.5" customHeight="1" x14ac:dyDescent="0.3">
      <c r="A639" s="79"/>
      <c r="B639" s="79"/>
      <c r="C639" s="80"/>
      <c r="D639" s="80"/>
      <c r="E639" s="112"/>
      <c r="F639" s="112"/>
      <c r="G639" s="79"/>
      <c r="H639" s="79"/>
      <c r="I639" s="79"/>
      <c r="J639" s="79"/>
      <c r="K639" s="79"/>
      <c r="L639" s="79"/>
      <c r="M639" s="79"/>
      <c r="N639" s="79"/>
      <c r="O639" s="79"/>
      <c r="P639" s="79"/>
      <c r="Q639" s="79"/>
      <c r="R639" s="79"/>
      <c r="S639" s="79"/>
      <c r="T639" s="79"/>
      <c r="U639" s="79"/>
      <c r="V639" s="79"/>
      <c r="W639" s="79"/>
      <c r="X639" s="79"/>
      <c r="Y639" s="79"/>
      <c r="Z639" s="79"/>
    </row>
    <row r="640" spans="1:26" ht="16.5" customHeight="1" x14ac:dyDescent="0.3">
      <c r="A640" s="79"/>
      <c r="B640" s="79"/>
      <c r="C640" s="80"/>
      <c r="D640" s="80"/>
      <c r="E640" s="112"/>
      <c r="F640" s="112"/>
      <c r="G640" s="79"/>
      <c r="H640" s="79"/>
      <c r="I640" s="79"/>
      <c r="J640" s="79"/>
      <c r="K640" s="79"/>
      <c r="L640" s="79"/>
      <c r="M640" s="79"/>
      <c r="N640" s="79"/>
      <c r="O640" s="79"/>
      <c r="P640" s="79"/>
      <c r="Q640" s="79"/>
      <c r="R640" s="79"/>
      <c r="S640" s="79"/>
      <c r="T640" s="79"/>
      <c r="U640" s="79"/>
      <c r="V640" s="79"/>
      <c r="W640" s="79"/>
      <c r="X640" s="79"/>
      <c r="Y640" s="79"/>
      <c r="Z640" s="79"/>
    </row>
    <row r="641" spans="1:26" ht="16.5" customHeight="1" x14ac:dyDescent="0.3">
      <c r="A641" s="79"/>
      <c r="B641" s="79"/>
      <c r="C641" s="80"/>
      <c r="D641" s="80"/>
      <c r="E641" s="112"/>
      <c r="F641" s="112"/>
      <c r="G641" s="79"/>
      <c r="H641" s="79"/>
      <c r="I641" s="79"/>
      <c r="J641" s="79"/>
      <c r="K641" s="79"/>
      <c r="L641" s="79"/>
      <c r="M641" s="79"/>
      <c r="N641" s="79"/>
      <c r="O641" s="79"/>
      <c r="P641" s="79"/>
      <c r="Q641" s="79"/>
      <c r="R641" s="79"/>
      <c r="S641" s="79"/>
      <c r="T641" s="79"/>
      <c r="U641" s="79"/>
      <c r="V641" s="79"/>
      <c r="W641" s="79"/>
      <c r="X641" s="79"/>
      <c r="Y641" s="79"/>
      <c r="Z641" s="79"/>
    </row>
    <row r="642" spans="1:26" ht="16.5" customHeight="1" x14ac:dyDescent="0.3">
      <c r="A642" s="79"/>
      <c r="B642" s="79"/>
      <c r="C642" s="80"/>
      <c r="D642" s="80"/>
      <c r="E642" s="112"/>
      <c r="F642" s="112"/>
      <c r="G642" s="79"/>
      <c r="H642" s="79"/>
      <c r="I642" s="79"/>
      <c r="J642" s="79"/>
      <c r="K642" s="79"/>
      <c r="L642" s="79"/>
      <c r="M642" s="79"/>
      <c r="N642" s="79"/>
      <c r="O642" s="79"/>
      <c r="P642" s="79"/>
      <c r="Q642" s="79"/>
      <c r="R642" s="79"/>
      <c r="S642" s="79"/>
      <c r="T642" s="79"/>
      <c r="U642" s="79"/>
      <c r="V642" s="79"/>
      <c r="W642" s="79"/>
      <c r="X642" s="79"/>
      <c r="Y642" s="79"/>
      <c r="Z642" s="79"/>
    </row>
    <row r="643" spans="1:26" ht="16.5" customHeight="1" x14ac:dyDescent="0.3">
      <c r="A643" s="79"/>
      <c r="B643" s="79"/>
      <c r="C643" s="80"/>
      <c r="D643" s="80"/>
      <c r="E643" s="112"/>
      <c r="F643" s="112"/>
      <c r="G643" s="79"/>
      <c r="H643" s="79"/>
      <c r="I643" s="79"/>
      <c r="J643" s="79"/>
      <c r="K643" s="79"/>
      <c r="L643" s="79"/>
      <c r="M643" s="79"/>
      <c r="N643" s="79"/>
      <c r="O643" s="79"/>
      <c r="P643" s="79"/>
      <c r="Q643" s="79"/>
      <c r="R643" s="79"/>
      <c r="S643" s="79"/>
      <c r="T643" s="79"/>
      <c r="U643" s="79"/>
      <c r="V643" s="79"/>
      <c r="W643" s="79"/>
      <c r="X643" s="79"/>
      <c r="Y643" s="79"/>
      <c r="Z643" s="79"/>
    </row>
    <row r="644" spans="1:26" ht="16.5" customHeight="1" x14ac:dyDescent="0.3">
      <c r="A644" s="79"/>
      <c r="B644" s="79"/>
      <c r="C644" s="80"/>
      <c r="D644" s="80"/>
      <c r="E644" s="112"/>
      <c r="F644" s="112"/>
      <c r="G644" s="79"/>
      <c r="H644" s="79"/>
      <c r="I644" s="79"/>
      <c r="J644" s="79"/>
      <c r="K644" s="79"/>
      <c r="L644" s="79"/>
      <c r="M644" s="79"/>
      <c r="N644" s="79"/>
      <c r="O644" s="79"/>
      <c r="P644" s="79"/>
      <c r="Q644" s="79"/>
      <c r="R644" s="79"/>
      <c r="S644" s="79"/>
      <c r="T644" s="79"/>
      <c r="U644" s="79"/>
      <c r="V644" s="79"/>
      <c r="W644" s="79"/>
      <c r="X644" s="79"/>
      <c r="Y644" s="79"/>
      <c r="Z644" s="79"/>
    </row>
    <row r="645" spans="1:26" ht="16.5" customHeight="1" x14ac:dyDescent="0.3">
      <c r="A645" s="79"/>
      <c r="B645" s="79"/>
      <c r="C645" s="80"/>
      <c r="D645" s="80"/>
      <c r="E645" s="112"/>
      <c r="F645" s="112"/>
      <c r="G645" s="79"/>
      <c r="H645" s="79"/>
      <c r="I645" s="79"/>
      <c r="J645" s="79"/>
      <c r="K645" s="79"/>
      <c r="L645" s="79"/>
      <c r="M645" s="79"/>
      <c r="N645" s="79"/>
      <c r="O645" s="79"/>
      <c r="P645" s="79"/>
      <c r="Q645" s="79"/>
      <c r="R645" s="79"/>
      <c r="S645" s="79"/>
      <c r="T645" s="79"/>
      <c r="U645" s="79"/>
      <c r="V645" s="79"/>
      <c r="W645" s="79"/>
      <c r="X645" s="79"/>
      <c r="Y645" s="79"/>
      <c r="Z645" s="79"/>
    </row>
    <row r="646" spans="1:26" ht="16.5" customHeight="1" x14ac:dyDescent="0.3">
      <c r="A646" s="79"/>
      <c r="B646" s="79"/>
      <c r="C646" s="80"/>
      <c r="D646" s="80"/>
      <c r="E646" s="112"/>
      <c r="F646" s="112"/>
      <c r="G646" s="79"/>
      <c r="H646" s="79"/>
      <c r="I646" s="79"/>
      <c r="J646" s="79"/>
      <c r="K646" s="79"/>
      <c r="L646" s="79"/>
      <c r="M646" s="79"/>
      <c r="N646" s="79"/>
      <c r="O646" s="79"/>
      <c r="P646" s="79"/>
      <c r="Q646" s="79"/>
      <c r="R646" s="79"/>
      <c r="S646" s="79"/>
      <c r="T646" s="79"/>
      <c r="U646" s="79"/>
      <c r="V646" s="79"/>
      <c r="W646" s="79"/>
      <c r="X646" s="79"/>
      <c r="Y646" s="79"/>
      <c r="Z646" s="79"/>
    </row>
    <row r="647" spans="1:26" ht="16.5" customHeight="1" x14ac:dyDescent="0.3">
      <c r="A647" s="79"/>
      <c r="B647" s="79"/>
      <c r="C647" s="80"/>
      <c r="D647" s="80"/>
      <c r="E647" s="112"/>
      <c r="F647" s="112"/>
      <c r="G647" s="79"/>
      <c r="H647" s="79"/>
      <c r="I647" s="79"/>
      <c r="J647" s="79"/>
      <c r="K647" s="79"/>
      <c r="L647" s="79"/>
      <c r="M647" s="79"/>
      <c r="N647" s="79"/>
      <c r="O647" s="79"/>
      <c r="P647" s="79"/>
      <c r="Q647" s="79"/>
      <c r="R647" s="79"/>
      <c r="S647" s="79"/>
      <c r="T647" s="79"/>
      <c r="U647" s="79"/>
      <c r="V647" s="79"/>
      <c r="W647" s="79"/>
      <c r="X647" s="79"/>
      <c r="Y647" s="79"/>
      <c r="Z647" s="79"/>
    </row>
    <row r="648" spans="1:26" ht="16.5" customHeight="1" x14ac:dyDescent="0.3">
      <c r="A648" s="79"/>
      <c r="B648" s="79"/>
      <c r="C648" s="80"/>
      <c r="D648" s="80"/>
      <c r="E648" s="112"/>
      <c r="F648" s="112"/>
      <c r="G648" s="79"/>
      <c r="H648" s="79"/>
      <c r="I648" s="79"/>
      <c r="J648" s="79"/>
      <c r="K648" s="79"/>
      <c r="L648" s="79"/>
      <c r="M648" s="79"/>
      <c r="N648" s="79"/>
      <c r="O648" s="79"/>
      <c r="P648" s="79"/>
      <c r="Q648" s="79"/>
      <c r="R648" s="79"/>
      <c r="S648" s="79"/>
      <c r="T648" s="79"/>
      <c r="U648" s="79"/>
      <c r="V648" s="79"/>
      <c r="W648" s="79"/>
      <c r="X648" s="79"/>
      <c r="Y648" s="79"/>
      <c r="Z648" s="79"/>
    </row>
    <row r="649" spans="1:26" ht="16.5" customHeight="1" x14ac:dyDescent="0.3">
      <c r="A649" s="79"/>
      <c r="B649" s="79"/>
      <c r="C649" s="80"/>
      <c r="D649" s="80"/>
      <c r="E649" s="112"/>
      <c r="F649" s="112"/>
      <c r="G649" s="79"/>
      <c r="H649" s="79"/>
      <c r="I649" s="79"/>
      <c r="J649" s="79"/>
      <c r="K649" s="79"/>
      <c r="L649" s="79"/>
      <c r="M649" s="79"/>
      <c r="N649" s="79"/>
      <c r="O649" s="79"/>
      <c r="P649" s="79"/>
      <c r="Q649" s="79"/>
      <c r="R649" s="79"/>
      <c r="S649" s="79"/>
      <c r="T649" s="79"/>
      <c r="U649" s="79"/>
      <c r="V649" s="79"/>
      <c r="W649" s="79"/>
      <c r="X649" s="79"/>
      <c r="Y649" s="79"/>
      <c r="Z649" s="79"/>
    </row>
    <row r="650" spans="1:26" ht="16.5" customHeight="1" x14ac:dyDescent="0.3">
      <c r="A650" s="79"/>
      <c r="B650" s="79"/>
      <c r="C650" s="80"/>
      <c r="D650" s="80"/>
      <c r="E650" s="112"/>
      <c r="F650" s="112"/>
      <c r="G650" s="79"/>
      <c r="H650" s="79"/>
      <c r="I650" s="79"/>
      <c r="J650" s="79"/>
      <c r="K650" s="79"/>
      <c r="L650" s="79"/>
      <c r="M650" s="79"/>
      <c r="N650" s="79"/>
      <c r="O650" s="79"/>
      <c r="P650" s="79"/>
      <c r="Q650" s="79"/>
      <c r="R650" s="79"/>
      <c r="S650" s="79"/>
      <c r="T650" s="79"/>
      <c r="U650" s="79"/>
      <c r="V650" s="79"/>
      <c r="W650" s="79"/>
      <c r="X650" s="79"/>
      <c r="Y650" s="79"/>
      <c r="Z650" s="79"/>
    </row>
    <row r="651" spans="1:26" ht="16.5" customHeight="1" x14ac:dyDescent="0.3">
      <c r="A651" s="79"/>
      <c r="B651" s="79"/>
      <c r="C651" s="80"/>
      <c r="D651" s="80"/>
      <c r="E651" s="112"/>
      <c r="F651" s="112"/>
      <c r="G651" s="79"/>
      <c r="H651" s="79"/>
      <c r="I651" s="79"/>
      <c r="J651" s="79"/>
      <c r="K651" s="79"/>
      <c r="L651" s="79"/>
      <c r="M651" s="79"/>
      <c r="N651" s="79"/>
      <c r="O651" s="79"/>
      <c r="P651" s="79"/>
      <c r="Q651" s="79"/>
      <c r="R651" s="79"/>
      <c r="S651" s="79"/>
      <c r="T651" s="79"/>
      <c r="U651" s="79"/>
      <c r="V651" s="79"/>
      <c r="W651" s="79"/>
      <c r="X651" s="79"/>
      <c r="Y651" s="79"/>
      <c r="Z651" s="79"/>
    </row>
    <row r="652" spans="1:26" ht="16.5" customHeight="1" x14ac:dyDescent="0.3">
      <c r="A652" s="79"/>
      <c r="B652" s="79"/>
      <c r="C652" s="80"/>
      <c r="D652" s="80"/>
      <c r="E652" s="112"/>
      <c r="F652" s="112"/>
      <c r="G652" s="79"/>
      <c r="H652" s="79"/>
      <c r="I652" s="79"/>
      <c r="J652" s="79"/>
      <c r="K652" s="79"/>
      <c r="L652" s="79"/>
      <c r="M652" s="79"/>
      <c r="N652" s="79"/>
      <c r="O652" s="79"/>
      <c r="P652" s="79"/>
      <c r="Q652" s="79"/>
      <c r="R652" s="79"/>
      <c r="S652" s="79"/>
      <c r="T652" s="79"/>
      <c r="U652" s="79"/>
      <c r="V652" s="79"/>
      <c r="W652" s="79"/>
      <c r="X652" s="79"/>
      <c r="Y652" s="79"/>
      <c r="Z652" s="79"/>
    </row>
    <row r="653" spans="1:26" ht="16.5" customHeight="1" x14ac:dyDescent="0.3">
      <c r="A653" s="79"/>
      <c r="B653" s="79"/>
      <c r="C653" s="80"/>
      <c r="D653" s="80"/>
      <c r="E653" s="112"/>
      <c r="F653" s="112"/>
      <c r="G653" s="79"/>
      <c r="H653" s="79"/>
      <c r="I653" s="79"/>
      <c r="J653" s="79"/>
      <c r="K653" s="79"/>
      <c r="L653" s="79"/>
      <c r="M653" s="79"/>
      <c r="N653" s="79"/>
      <c r="O653" s="79"/>
      <c r="P653" s="79"/>
      <c r="Q653" s="79"/>
      <c r="R653" s="79"/>
      <c r="S653" s="79"/>
      <c r="T653" s="79"/>
      <c r="U653" s="79"/>
      <c r="V653" s="79"/>
      <c r="W653" s="79"/>
      <c r="X653" s="79"/>
      <c r="Y653" s="79"/>
      <c r="Z653" s="79"/>
    </row>
    <row r="654" spans="1:26" ht="16.5" customHeight="1" x14ac:dyDescent="0.3">
      <c r="A654" s="79"/>
      <c r="B654" s="79"/>
      <c r="C654" s="80"/>
      <c r="D654" s="80"/>
      <c r="E654" s="112"/>
      <c r="F654" s="112"/>
      <c r="G654" s="79"/>
      <c r="H654" s="79"/>
      <c r="I654" s="79"/>
      <c r="J654" s="79"/>
      <c r="K654" s="79"/>
      <c r="L654" s="79"/>
      <c r="M654" s="79"/>
      <c r="N654" s="79"/>
      <c r="O654" s="79"/>
      <c r="P654" s="79"/>
      <c r="Q654" s="79"/>
      <c r="R654" s="79"/>
      <c r="S654" s="79"/>
      <c r="T654" s="79"/>
      <c r="U654" s="79"/>
      <c r="V654" s="79"/>
      <c r="W654" s="79"/>
      <c r="X654" s="79"/>
      <c r="Y654" s="79"/>
      <c r="Z654" s="79"/>
    </row>
    <row r="655" spans="1:26" ht="16.5" customHeight="1" x14ac:dyDescent="0.3">
      <c r="A655" s="79"/>
      <c r="B655" s="79"/>
      <c r="C655" s="80"/>
      <c r="D655" s="80"/>
      <c r="E655" s="112"/>
      <c r="F655" s="112"/>
      <c r="G655" s="79"/>
      <c r="H655" s="79"/>
      <c r="I655" s="79"/>
      <c r="J655" s="79"/>
      <c r="K655" s="79"/>
      <c r="L655" s="79"/>
      <c r="M655" s="79"/>
      <c r="N655" s="79"/>
      <c r="O655" s="79"/>
      <c r="P655" s="79"/>
      <c r="Q655" s="79"/>
      <c r="R655" s="79"/>
      <c r="S655" s="79"/>
      <c r="T655" s="79"/>
      <c r="U655" s="79"/>
      <c r="V655" s="79"/>
      <c r="W655" s="79"/>
      <c r="X655" s="79"/>
      <c r="Y655" s="79"/>
      <c r="Z655" s="79"/>
    </row>
    <row r="656" spans="1:26" ht="16.5" customHeight="1" x14ac:dyDescent="0.3">
      <c r="A656" s="79"/>
      <c r="B656" s="79"/>
      <c r="C656" s="80"/>
      <c r="D656" s="80"/>
      <c r="E656" s="112"/>
      <c r="F656" s="112"/>
      <c r="G656" s="79"/>
      <c r="H656" s="79"/>
      <c r="I656" s="79"/>
      <c r="J656" s="79"/>
      <c r="K656" s="79"/>
      <c r="L656" s="79"/>
      <c r="M656" s="79"/>
      <c r="N656" s="79"/>
      <c r="O656" s="79"/>
      <c r="P656" s="79"/>
      <c r="Q656" s="79"/>
      <c r="R656" s="79"/>
      <c r="S656" s="79"/>
      <c r="T656" s="79"/>
      <c r="U656" s="79"/>
      <c r="V656" s="79"/>
      <c r="W656" s="79"/>
      <c r="X656" s="79"/>
      <c r="Y656" s="79"/>
      <c r="Z656" s="79"/>
    </row>
    <row r="657" spans="1:26" ht="16.5" customHeight="1" x14ac:dyDescent="0.3">
      <c r="A657" s="79"/>
      <c r="B657" s="79"/>
      <c r="C657" s="80"/>
      <c r="D657" s="80"/>
      <c r="E657" s="112"/>
      <c r="F657" s="112"/>
      <c r="G657" s="79"/>
      <c r="H657" s="79"/>
      <c r="I657" s="79"/>
      <c r="J657" s="79"/>
      <c r="K657" s="79"/>
      <c r="L657" s="79"/>
      <c r="M657" s="79"/>
      <c r="N657" s="79"/>
      <c r="O657" s="79"/>
      <c r="P657" s="79"/>
      <c r="Q657" s="79"/>
      <c r="R657" s="79"/>
      <c r="S657" s="79"/>
      <c r="T657" s="79"/>
      <c r="U657" s="79"/>
      <c r="V657" s="79"/>
      <c r="W657" s="79"/>
      <c r="X657" s="79"/>
      <c r="Y657" s="79"/>
      <c r="Z657" s="79"/>
    </row>
    <row r="658" spans="1:26" ht="16.5" customHeight="1" x14ac:dyDescent="0.3">
      <c r="A658" s="79"/>
      <c r="B658" s="79"/>
      <c r="C658" s="80"/>
      <c r="D658" s="80"/>
      <c r="E658" s="112"/>
      <c r="F658" s="112"/>
      <c r="G658" s="79"/>
      <c r="H658" s="79"/>
      <c r="I658" s="79"/>
      <c r="J658" s="79"/>
      <c r="K658" s="79"/>
      <c r="L658" s="79"/>
      <c r="M658" s="79"/>
      <c r="N658" s="79"/>
      <c r="O658" s="79"/>
      <c r="P658" s="79"/>
      <c r="Q658" s="79"/>
      <c r="R658" s="79"/>
      <c r="S658" s="79"/>
      <c r="T658" s="79"/>
      <c r="U658" s="79"/>
      <c r="V658" s="79"/>
      <c r="W658" s="79"/>
      <c r="X658" s="79"/>
      <c r="Y658" s="79"/>
      <c r="Z658" s="79"/>
    </row>
    <row r="659" spans="1:26" ht="16.5" customHeight="1" x14ac:dyDescent="0.3">
      <c r="A659" s="79"/>
      <c r="B659" s="79"/>
      <c r="C659" s="80"/>
      <c r="D659" s="80"/>
      <c r="E659" s="112"/>
      <c r="F659" s="112"/>
      <c r="G659" s="79"/>
      <c r="H659" s="79"/>
      <c r="I659" s="79"/>
      <c r="J659" s="79"/>
      <c r="K659" s="79"/>
      <c r="L659" s="79"/>
      <c r="M659" s="79"/>
      <c r="N659" s="79"/>
      <c r="O659" s="79"/>
      <c r="P659" s="79"/>
      <c r="Q659" s="79"/>
      <c r="R659" s="79"/>
      <c r="S659" s="79"/>
      <c r="T659" s="79"/>
      <c r="U659" s="79"/>
      <c r="V659" s="79"/>
      <c r="W659" s="79"/>
      <c r="X659" s="79"/>
      <c r="Y659" s="79"/>
      <c r="Z659" s="79"/>
    </row>
    <row r="660" spans="1:26" ht="16.5" customHeight="1" x14ac:dyDescent="0.3">
      <c r="A660" s="79"/>
      <c r="B660" s="79"/>
      <c r="C660" s="80"/>
      <c r="D660" s="80"/>
      <c r="E660" s="112"/>
      <c r="F660" s="112"/>
      <c r="G660" s="79"/>
      <c r="H660" s="79"/>
      <c r="I660" s="79"/>
      <c r="J660" s="79"/>
      <c r="K660" s="79"/>
      <c r="L660" s="79"/>
      <c r="M660" s="79"/>
      <c r="N660" s="79"/>
      <c r="O660" s="79"/>
      <c r="P660" s="79"/>
      <c r="Q660" s="79"/>
      <c r="R660" s="79"/>
      <c r="S660" s="79"/>
      <c r="T660" s="79"/>
      <c r="U660" s="79"/>
      <c r="V660" s="79"/>
      <c r="W660" s="79"/>
      <c r="X660" s="79"/>
      <c r="Y660" s="79"/>
      <c r="Z660" s="79"/>
    </row>
    <row r="661" spans="1:26" ht="16.5" customHeight="1" x14ac:dyDescent="0.3">
      <c r="A661" s="79"/>
      <c r="B661" s="79"/>
      <c r="C661" s="80"/>
      <c r="D661" s="80"/>
      <c r="E661" s="112"/>
      <c r="F661" s="112"/>
      <c r="G661" s="79"/>
      <c r="H661" s="79"/>
      <c r="I661" s="79"/>
      <c r="J661" s="79"/>
      <c r="K661" s="79"/>
      <c r="L661" s="79"/>
      <c r="M661" s="79"/>
      <c r="N661" s="79"/>
      <c r="O661" s="79"/>
      <c r="P661" s="79"/>
      <c r="Q661" s="79"/>
      <c r="R661" s="79"/>
      <c r="S661" s="79"/>
      <c r="T661" s="79"/>
      <c r="U661" s="79"/>
      <c r="V661" s="79"/>
      <c r="W661" s="79"/>
      <c r="X661" s="79"/>
      <c r="Y661" s="79"/>
      <c r="Z661" s="79"/>
    </row>
    <row r="662" spans="1:26" ht="16.5" customHeight="1" x14ac:dyDescent="0.3">
      <c r="A662" s="79"/>
      <c r="B662" s="79"/>
      <c r="C662" s="80"/>
      <c r="D662" s="80"/>
      <c r="E662" s="112"/>
      <c r="F662" s="112"/>
      <c r="G662" s="79"/>
      <c r="H662" s="79"/>
      <c r="I662" s="79"/>
      <c r="J662" s="79"/>
      <c r="K662" s="79"/>
      <c r="L662" s="79"/>
      <c r="M662" s="79"/>
      <c r="N662" s="79"/>
      <c r="O662" s="79"/>
      <c r="P662" s="79"/>
      <c r="Q662" s="79"/>
      <c r="R662" s="79"/>
      <c r="S662" s="79"/>
      <c r="T662" s="79"/>
      <c r="U662" s="79"/>
      <c r="V662" s="79"/>
      <c r="W662" s="79"/>
      <c r="X662" s="79"/>
      <c r="Y662" s="79"/>
      <c r="Z662" s="79"/>
    </row>
    <row r="663" spans="1:26" ht="16.5" customHeight="1" x14ac:dyDescent="0.3">
      <c r="A663" s="79"/>
      <c r="B663" s="79"/>
      <c r="C663" s="80"/>
      <c r="D663" s="80"/>
      <c r="E663" s="112"/>
      <c r="F663" s="112"/>
      <c r="G663" s="79"/>
      <c r="H663" s="79"/>
      <c r="I663" s="79"/>
      <c r="J663" s="79"/>
      <c r="K663" s="79"/>
      <c r="L663" s="79"/>
      <c r="M663" s="79"/>
      <c r="N663" s="79"/>
      <c r="O663" s="79"/>
      <c r="P663" s="79"/>
      <c r="Q663" s="79"/>
      <c r="R663" s="79"/>
      <c r="S663" s="79"/>
      <c r="T663" s="79"/>
      <c r="U663" s="79"/>
      <c r="V663" s="79"/>
      <c r="W663" s="79"/>
      <c r="X663" s="79"/>
      <c r="Y663" s="79"/>
      <c r="Z663" s="79"/>
    </row>
    <row r="664" spans="1:26" ht="16.5" customHeight="1" x14ac:dyDescent="0.3">
      <c r="A664" s="79"/>
      <c r="B664" s="79"/>
      <c r="C664" s="80"/>
      <c r="D664" s="80"/>
      <c r="E664" s="112"/>
      <c r="F664" s="112"/>
      <c r="G664" s="79"/>
      <c r="H664" s="79"/>
      <c r="I664" s="79"/>
      <c r="J664" s="79"/>
      <c r="K664" s="79"/>
      <c r="L664" s="79"/>
      <c r="M664" s="79"/>
      <c r="N664" s="79"/>
      <c r="O664" s="79"/>
      <c r="P664" s="79"/>
      <c r="Q664" s="79"/>
      <c r="R664" s="79"/>
      <c r="S664" s="79"/>
      <c r="T664" s="79"/>
      <c r="U664" s="79"/>
      <c r="V664" s="79"/>
      <c r="W664" s="79"/>
      <c r="X664" s="79"/>
      <c r="Y664" s="79"/>
      <c r="Z664" s="79"/>
    </row>
    <row r="665" spans="1:26" ht="16.5" customHeight="1" x14ac:dyDescent="0.3">
      <c r="A665" s="79"/>
      <c r="B665" s="79"/>
      <c r="C665" s="80"/>
      <c r="D665" s="80"/>
      <c r="E665" s="112"/>
      <c r="F665" s="112"/>
      <c r="G665" s="79"/>
      <c r="H665" s="79"/>
      <c r="I665" s="79"/>
      <c r="J665" s="79"/>
      <c r="K665" s="79"/>
      <c r="L665" s="79"/>
      <c r="M665" s="79"/>
      <c r="N665" s="79"/>
      <c r="O665" s="79"/>
      <c r="P665" s="79"/>
      <c r="Q665" s="79"/>
      <c r="R665" s="79"/>
      <c r="S665" s="79"/>
      <c r="T665" s="79"/>
      <c r="U665" s="79"/>
      <c r="V665" s="79"/>
      <c r="W665" s="79"/>
      <c r="X665" s="79"/>
      <c r="Y665" s="79"/>
      <c r="Z665" s="79"/>
    </row>
    <row r="666" spans="1:26" ht="16.5" customHeight="1" x14ac:dyDescent="0.3">
      <c r="A666" s="79"/>
      <c r="B666" s="79"/>
      <c r="C666" s="80"/>
      <c r="D666" s="80"/>
      <c r="E666" s="112"/>
      <c r="F666" s="112"/>
      <c r="G666" s="79"/>
      <c r="H666" s="79"/>
      <c r="I666" s="79"/>
      <c r="J666" s="79"/>
      <c r="K666" s="79"/>
      <c r="L666" s="79"/>
      <c r="M666" s="79"/>
      <c r="N666" s="79"/>
      <c r="O666" s="79"/>
      <c r="P666" s="79"/>
      <c r="Q666" s="79"/>
      <c r="R666" s="79"/>
      <c r="S666" s="79"/>
      <c r="T666" s="79"/>
      <c r="U666" s="79"/>
      <c r="V666" s="79"/>
      <c r="W666" s="79"/>
      <c r="X666" s="79"/>
      <c r="Y666" s="79"/>
      <c r="Z666" s="79"/>
    </row>
    <row r="667" spans="1:26" ht="16.5" customHeight="1" x14ac:dyDescent="0.3">
      <c r="A667" s="79"/>
      <c r="B667" s="79"/>
      <c r="C667" s="80"/>
      <c r="D667" s="80"/>
      <c r="E667" s="112"/>
      <c r="F667" s="112"/>
      <c r="G667" s="79"/>
      <c r="H667" s="79"/>
      <c r="I667" s="79"/>
      <c r="J667" s="79"/>
      <c r="K667" s="79"/>
      <c r="L667" s="79"/>
      <c r="M667" s="79"/>
      <c r="N667" s="79"/>
      <c r="O667" s="79"/>
      <c r="P667" s="79"/>
      <c r="Q667" s="79"/>
      <c r="R667" s="79"/>
      <c r="S667" s="79"/>
      <c r="T667" s="79"/>
      <c r="U667" s="79"/>
      <c r="V667" s="79"/>
      <c r="W667" s="79"/>
      <c r="X667" s="79"/>
      <c r="Y667" s="79"/>
      <c r="Z667" s="79"/>
    </row>
    <row r="668" spans="1:26" ht="16.5" customHeight="1" x14ac:dyDescent="0.3">
      <c r="A668" s="79"/>
      <c r="B668" s="79"/>
      <c r="C668" s="80"/>
      <c r="D668" s="80"/>
      <c r="E668" s="112"/>
      <c r="F668" s="112"/>
      <c r="G668" s="79"/>
      <c r="H668" s="79"/>
      <c r="I668" s="79"/>
      <c r="J668" s="79"/>
      <c r="K668" s="79"/>
      <c r="L668" s="79"/>
      <c r="M668" s="79"/>
      <c r="N668" s="79"/>
      <c r="O668" s="79"/>
      <c r="P668" s="79"/>
      <c r="Q668" s="79"/>
      <c r="R668" s="79"/>
      <c r="S668" s="79"/>
      <c r="T668" s="79"/>
      <c r="U668" s="79"/>
      <c r="V668" s="79"/>
      <c r="W668" s="79"/>
      <c r="X668" s="79"/>
      <c r="Y668" s="79"/>
      <c r="Z668" s="79"/>
    </row>
    <row r="669" spans="1:26" ht="16.5" customHeight="1" x14ac:dyDescent="0.3">
      <c r="A669" s="79"/>
      <c r="B669" s="79"/>
      <c r="C669" s="80"/>
      <c r="D669" s="80"/>
      <c r="E669" s="112"/>
      <c r="F669" s="112"/>
      <c r="G669" s="79"/>
      <c r="H669" s="79"/>
      <c r="I669" s="79"/>
      <c r="J669" s="79"/>
      <c r="K669" s="79"/>
      <c r="L669" s="79"/>
      <c r="M669" s="79"/>
      <c r="N669" s="79"/>
      <c r="O669" s="79"/>
      <c r="P669" s="79"/>
      <c r="Q669" s="79"/>
      <c r="R669" s="79"/>
      <c r="S669" s="79"/>
      <c r="T669" s="79"/>
      <c r="U669" s="79"/>
      <c r="V669" s="79"/>
      <c r="W669" s="79"/>
      <c r="X669" s="79"/>
      <c r="Y669" s="79"/>
      <c r="Z669" s="79"/>
    </row>
    <row r="670" spans="1:26" ht="16.5" customHeight="1" x14ac:dyDescent="0.3">
      <c r="A670" s="79"/>
      <c r="B670" s="79"/>
      <c r="C670" s="80"/>
      <c r="D670" s="80"/>
      <c r="E670" s="112"/>
      <c r="F670" s="112"/>
      <c r="G670" s="79"/>
      <c r="H670" s="79"/>
      <c r="I670" s="79"/>
      <c r="J670" s="79"/>
      <c r="K670" s="79"/>
      <c r="L670" s="79"/>
      <c r="M670" s="79"/>
      <c r="N670" s="79"/>
      <c r="O670" s="79"/>
      <c r="P670" s="79"/>
      <c r="Q670" s="79"/>
      <c r="R670" s="79"/>
      <c r="S670" s="79"/>
      <c r="T670" s="79"/>
      <c r="U670" s="79"/>
      <c r="V670" s="79"/>
      <c r="W670" s="79"/>
      <c r="X670" s="79"/>
      <c r="Y670" s="79"/>
      <c r="Z670" s="79"/>
    </row>
    <row r="671" spans="1:26" ht="16.5" customHeight="1" x14ac:dyDescent="0.3">
      <c r="A671" s="79"/>
      <c r="B671" s="79"/>
      <c r="C671" s="80"/>
      <c r="D671" s="80"/>
      <c r="E671" s="112"/>
      <c r="F671" s="112"/>
      <c r="G671" s="79"/>
      <c r="H671" s="79"/>
      <c r="I671" s="79"/>
      <c r="J671" s="79"/>
      <c r="K671" s="79"/>
      <c r="L671" s="79"/>
      <c r="M671" s="79"/>
      <c r="N671" s="79"/>
      <c r="O671" s="79"/>
      <c r="P671" s="79"/>
      <c r="Q671" s="79"/>
      <c r="R671" s="79"/>
      <c r="S671" s="79"/>
      <c r="T671" s="79"/>
      <c r="U671" s="79"/>
      <c r="V671" s="79"/>
      <c r="W671" s="79"/>
      <c r="X671" s="79"/>
      <c r="Y671" s="79"/>
      <c r="Z671" s="79"/>
    </row>
    <row r="672" spans="1:26" ht="16.5" customHeight="1" x14ac:dyDescent="0.3">
      <c r="A672" s="79"/>
      <c r="B672" s="79"/>
      <c r="C672" s="80"/>
      <c r="D672" s="80"/>
      <c r="E672" s="112"/>
      <c r="F672" s="112"/>
      <c r="G672" s="79"/>
      <c r="H672" s="79"/>
      <c r="I672" s="79"/>
      <c r="J672" s="79"/>
      <c r="K672" s="79"/>
      <c r="L672" s="79"/>
      <c r="M672" s="79"/>
      <c r="N672" s="79"/>
      <c r="O672" s="79"/>
      <c r="P672" s="79"/>
      <c r="Q672" s="79"/>
      <c r="R672" s="79"/>
      <c r="S672" s="79"/>
      <c r="T672" s="79"/>
      <c r="U672" s="79"/>
      <c r="V672" s="79"/>
      <c r="W672" s="79"/>
      <c r="X672" s="79"/>
      <c r="Y672" s="79"/>
      <c r="Z672" s="79"/>
    </row>
    <row r="673" spans="1:26" ht="16.5" customHeight="1" x14ac:dyDescent="0.3">
      <c r="A673" s="79"/>
      <c r="B673" s="79"/>
      <c r="C673" s="80"/>
      <c r="D673" s="80"/>
      <c r="E673" s="112"/>
      <c r="F673" s="112"/>
      <c r="G673" s="79"/>
      <c r="H673" s="79"/>
      <c r="I673" s="79"/>
      <c r="J673" s="79"/>
      <c r="K673" s="79"/>
      <c r="L673" s="79"/>
      <c r="M673" s="79"/>
      <c r="N673" s="79"/>
      <c r="O673" s="79"/>
      <c r="P673" s="79"/>
      <c r="Q673" s="79"/>
      <c r="R673" s="79"/>
      <c r="S673" s="79"/>
      <c r="T673" s="79"/>
      <c r="U673" s="79"/>
      <c r="V673" s="79"/>
      <c r="W673" s="79"/>
      <c r="X673" s="79"/>
      <c r="Y673" s="79"/>
      <c r="Z673" s="79"/>
    </row>
    <row r="674" spans="1:26" ht="16.5" customHeight="1" x14ac:dyDescent="0.3">
      <c r="A674" s="79"/>
      <c r="B674" s="79"/>
      <c r="C674" s="80"/>
      <c r="D674" s="80"/>
      <c r="E674" s="112"/>
      <c r="F674" s="112"/>
      <c r="G674" s="79"/>
      <c r="H674" s="79"/>
      <c r="I674" s="79"/>
      <c r="J674" s="79"/>
      <c r="K674" s="79"/>
      <c r="L674" s="79"/>
      <c r="M674" s="79"/>
      <c r="N674" s="79"/>
      <c r="O674" s="79"/>
      <c r="P674" s="79"/>
      <c r="Q674" s="79"/>
      <c r="R674" s="79"/>
      <c r="S674" s="79"/>
      <c r="T674" s="79"/>
      <c r="U674" s="79"/>
      <c r="V674" s="79"/>
      <c r="W674" s="79"/>
      <c r="X674" s="79"/>
      <c r="Y674" s="79"/>
      <c r="Z674" s="79"/>
    </row>
    <row r="675" spans="1:26" ht="16.5" customHeight="1" x14ac:dyDescent="0.3">
      <c r="A675" s="79"/>
      <c r="B675" s="79"/>
      <c r="C675" s="80"/>
      <c r="D675" s="80"/>
      <c r="E675" s="112"/>
      <c r="F675" s="112"/>
      <c r="G675" s="79"/>
      <c r="H675" s="79"/>
      <c r="I675" s="79"/>
      <c r="J675" s="79"/>
      <c r="K675" s="79"/>
      <c r="L675" s="79"/>
      <c r="M675" s="79"/>
      <c r="N675" s="79"/>
      <c r="O675" s="79"/>
      <c r="P675" s="79"/>
      <c r="Q675" s="79"/>
      <c r="R675" s="79"/>
      <c r="S675" s="79"/>
      <c r="T675" s="79"/>
      <c r="U675" s="79"/>
      <c r="V675" s="79"/>
      <c r="W675" s="79"/>
      <c r="X675" s="79"/>
      <c r="Y675" s="79"/>
      <c r="Z675" s="79"/>
    </row>
    <row r="676" spans="1:26" ht="16.5" customHeight="1" x14ac:dyDescent="0.3">
      <c r="A676" s="79"/>
      <c r="B676" s="79"/>
      <c r="C676" s="80"/>
      <c r="D676" s="80"/>
      <c r="E676" s="112"/>
      <c r="F676" s="112"/>
      <c r="G676" s="79"/>
      <c r="H676" s="79"/>
      <c r="I676" s="79"/>
      <c r="J676" s="79"/>
      <c r="K676" s="79"/>
      <c r="L676" s="79"/>
      <c r="M676" s="79"/>
      <c r="N676" s="79"/>
      <c r="O676" s="79"/>
      <c r="P676" s="79"/>
      <c r="Q676" s="79"/>
      <c r="R676" s="79"/>
      <c r="S676" s="79"/>
      <c r="T676" s="79"/>
      <c r="U676" s="79"/>
      <c r="V676" s="79"/>
      <c r="W676" s="79"/>
      <c r="X676" s="79"/>
      <c r="Y676" s="79"/>
      <c r="Z676" s="79"/>
    </row>
    <row r="677" spans="1:26" ht="16.5" customHeight="1" x14ac:dyDescent="0.3">
      <c r="A677" s="79"/>
      <c r="B677" s="79"/>
      <c r="C677" s="80"/>
      <c r="D677" s="80"/>
      <c r="E677" s="112"/>
      <c r="F677" s="112"/>
      <c r="G677" s="79"/>
      <c r="H677" s="79"/>
      <c r="I677" s="79"/>
      <c r="J677" s="79"/>
      <c r="K677" s="79"/>
      <c r="L677" s="79"/>
      <c r="M677" s="79"/>
      <c r="N677" s="79"/>
      <c r="O677" s="79"/>
      <c r="P677" s="79"/>
      <c r="Q677" s="79"/>
      <c r="R677" s="79"/>
      <c r="S677" s="79"/>
      <c r="T677" s="79"/>
      <c r="U677" s="79"/>
      <c r="V677" s="79"/>
      <c r="W677" s="79"/>
      <c r="X677" s="79"/>
      <c r="Y677" s="79"/>
      <c r="Z677" s="79"/>
    </row>
    <row r="678" spans="1:26" ht="16.5" customHeight="1" x14ac:dyDescent="0.3">
      <c r="A678" s="79"/>
      <c r="B678" s="79"/>
      <c r="C678" s="80"/>
      <c r="D678" s="80"/>
      <c r="E678" s="112"/>
      <c r="F678" s="112"/>
      <c r="G678" s="79"/>
      <c r="H678" s="79"/>
      <c r="I678" s="79"/>
      <c r="J678" s="79"/>
      <c r="K678" s="79"/>
      <c r="L678" s="79"/>
      <c r="M678" s="79"/>
      <c r="N678" s="79"/>
      <c r="O678" s="79"/>
      <c r="P678" s="79"/>
      <c r="Q678" s="79"/>
      <c r="R678" s="79"/>
      <c r="S678" s="79"/>
      <c r="T678" s="79"/>
      <c r="U678" s="79"/>
      <c r="V678" s="79"/>
      <c r="W678" s="79"/>
      <c r="X678" s="79"/>
      <c r="Y678" s="79"/>
      <c r="Z678" s="79"/>
    </row>
    <row r="679" spans="1:26" ht="16.5" customHeight="1" x14ac:dyDescent="0.3">
      <c r="A679" s="79"/>
      <c r="B679" s="79"/>
      <c r="C679" s="80"/>
      <c r="D679" s="80"/>
      <c r="E679" s="112"/>
      <c r="F679" s="112"/>
      <c r="G679" s="79"/>
      <c r="H679" s="79"/>
      <c r="I679" s="79"/>
      <c r="J679" s="79"/>
      <c r="K679" s="79"/>
      <c r="L679" s="79"/>
      <c r="M679" s="79"/>
      <c r="N679" s="79"/>
      <c r="O679" s="79"/>
      <c r="P679" s="79"/>
      <c r="Q679" s="79"/>
      <c r="R679" s="79"/>
      <c r="S679" s="79"/>
      <c r="T679" s="79"/>
      <c r="U679" s="79"/>
      <c r="V679" s="79"/>
      <c r="W679" s="79"/>
      <c r="X679" s="79"/>
      <c r="Y679" s="79"/>
      <c r="Z679" s="79"/>
    </row>
    <row r="680" spans="1:26" ht="16.5" customHeight="1" x14ac:dyDescent="0.3">
      <c r="A680" s="79"/>
      <c r="B680" s="79"/>
      <c r="C680" s="80"/>
      <c r="D680" s="80"/>
      <c r="E680" s="112"/>
      <c r="F680" s="112"/>
      <c r="G680" s="79"/>
      <c r="H680" s="79"/>
      <c r="I680" s="79"/>
      <c r="J680" s="79"/>
      <c r="K680" s="79"/>
      <c r="L680" s="79"/>
      <c r="M680" s="79"/>
      <c r="N680" s="79"/>
      <c r="O680" s="79"/>
      <c r="P680" s="79"/>
      <c r="Q680" s="79"/>
      <c r="R680" s="79"/>
      <c r="S680" s="79"/>
      <c r="T680" s="79"/>
      <c r="U680" s="79"/>
      <c r="V680" s="79"/>
      <c r="W680" s="79"/>
      <c r="X680" s="79"/>
      <c r="Y680" s="79"/>
      <c r="Z680" s="79"/>
    </row>
    <row r="681" spans="1:26" ht="16.5" customHeight="1" x14ac:dyDescent="0.3">
      <c r="A681" s="79"/>
      <c r="B681" s="79"/>
      <c r="C681" s="80"/>
      <c r="D681" s="80"/>
      <c r="E681" s="112"/>
      <c r="F681" s="112"/>
      <c r="G681" s="79"/>
      <c r="H681" s="79"/>
      <c r="I681" s="79"/>
      <c r="J681" s="79"/>
      <c r="K681" s="79"/>
      <c r="L681" s="79"/>
      <c r="M681" s="79"/>
      <c r="N681" s="79"/>
      <c r="O681" s="79"/>
      <c r="P681" s="79"/>
      <c r="Q681" s="79"/>
      <c r="R681" s="79"/>
      <c r="S681" s="79"/>
      <c r="T681" s="79"/>
      <c r="U681" s="79"/>
      <c r="V681" s="79"/>
      <c r="W681" s="79"/>
      <c r="X681" s="79"/>
      <c r="Y681" s="79"/>
      <c r="Z681" s="79"/>
    </row>
    <row r="682" spans="1:26" ht="16.5" customHeight="1" x14ac:dyDescent="0.3">
      <c r="A682" s="79"/>
      <c r="B682" s="79"/>
      <c r="C682" s="80"/>
      <c r="D682" s="80"/>
      <c r="E682" s="112"/>
      <c r="F682" s="112"/>
      <c r="G682" s="79"/>
      <c r="H682" s="79"/>
      <c r="I682" s="79"/>
      <c r="J682" s="79"/>
      <c r="K682" s="79"/>
      <c r="L682" s="79"/>
      <c r="M682" s="79"/>
      <c r="N682" s="79"/>
      <c r="O682" s="79"/>
      <c r="P682" s="79"/>
      <c r="Q682" s="79"/>
      <c r="R682" s="79"/>
      <c r="S682" s="79"/>
      <c r="T682" s="79"/>
      <c r="U682" s="79"/>
      <c r="V682" s="79"/>
      <c r="W682" s="79"/>
      <c r="X682" s="79"/>
      <c r="Y682" s="79"/>
      <c r="Z682" s="79"/>
    </row>
    <row r="683" spans="1:26" ht="16.5" customHeight="1" x14ac:dyDescent="0.3">
      <c r="A683" s="79"/>
      <c r="B683" s="79"/>
      <c r="C683" s="80"/>
      <c r="D683" s="80"/>
      <c r="E683" s="112"/>
      <c r="F683" s="112"/>
      <c r="G683" s="79"/>
      <c r="H683" s="79"/>
      <c r="I683" s="79"/>
      <c r="J683" s="79"/>
      <c r="K683" s="79"/>
      <c r="L683" s="79"/>
      <c r="M683" s="79"/>
      <c r="N683" s="79"/>
      <c r="O683" s="79"/>
      <c r="P683" s="79"/>
      <c r="Q683" s="79"/>
      <c r="R683" s="79"/>
      <c r="S683" s="79"/>
      <c r="T683" s="79"/>
      <c r="U683" s="79"/>
      <c r="V683" s="79"/>
      <c r="W683" s="79"/>
      <c r="X683" s="79"/>
      <c r="Y683" s="79"/>
      <c r="Z683" s="79"/>
    </row>
    <row r="684" spans="1:26" ht="16.5" customHeight="1" x14ac:dyDescent="0.3">
      <c r="A684" s="79"/>
      <c r="B684" s="79"/>
      <c r="C684" s="80"/>
      <c r="D684" s="80"/>
      <c r="E684" s="112"/>
      <c r="F684" s="112"/>
      <c r="G684" s="79"/>
      <c r="H684" s="79"/>
      <c r="I684" s="79"/>
      <c r="J684" s="79"/>
      <c r="K684" s="79"/>
      <c r="L684" s="79"/>
      <c r="M684" s="79"/>
      <c r="N684" s="79"/>
      <c r="O684" s="79"/>
      <c r="P684" s="79"/>
      <c r="Q684" s="79"/>
      <c r="R684" s="79"/>
      <c r="S684" s="79"/>
      <c r="T684" s="79"/>
      <c r="U684" s="79"/>
      <c r="V684" s="79"/>
      <c r="W684" s="79"/>
      <c r="X684" s="79"/>
      <c r="Y684" s="79"/>
      <c r="Z684" s="79"/>
    </row>
    <row r="685" spans="1:26" ht="16.5" customHeight="1" x14ac:dyDescent="0.3">
      <c r="A685" s="79"/>
      <c r="B685" s="79"/>
      <c r="C685" s="80"/>
      <c r="D685" s="80"/>
      <c r="E685" s="112"/>
      <c r="F685" s="112"/>
      <c r="G685" s="79"/>
      <c r="H685" s="79"/>
      <c r="I685" s="79"/>
      <c r="J685" s="79"/>
      <c r="K685" s="79"/>
      <c r="L685" s="79"/>
      <c r="M685" s="79"/>
      <c r="N685" s="79"/>
      <c r="O685" s="79"/>
      <c r="P685" s="79"/>
      <c r="Q685" s="79"/>
      <c r="R685" s="79"/>
      <c r="S685" s="79"/>
      <c r="T685" s="79"/>
      <c r="U685" s="79"/>
      <c r="V685" s="79"/>
      <c r="W685" s="79"/>
      <c r="X685" s="79"/>
      <c r="Y685" s="79"/>
      <c r="Z685" s="79"/>
    </row>
    <row r="686" spans="1:26" ht="16.5" customHeight="1" x14ac:dyDescent="0.3">
      <c r="A686" s="79"/>
      <c r="B686" s="79"/>
      <c r="C686" s="80"/>
      <c r="D686" s="80"/>
      <c r="E686" s="112"/>
      <c r="F686" s="112"/>
      <c r="G686" s="79"/>
      <c r="H686" s="79"/>
      <c r="I686" s="79"/>
      <c r="J686" s="79"/>
      <c r="K686" s="79"/>
      <c r="L686" s="79"/>
      <c r="M686" s="79"/>
      <c r="N686" s="79"/>
      <c r="O686" s="79"/>
      <c r="P686" s="79"/>
      <c r="Q686" s="79"/>
      <c r="R686" s="79"/>
      <c r="S686" s="79"/>
      <c r="T686" s="79"/>
      <c r="U686" s="79"/>
      <c r="V686" s="79"/>
      <c r="W686" s="79"/>
      <c r="X686" s="79"/>
      <c r="Y686" s="79"/>
      <c r="Z686" s="79"/>
    </row>
    <row r="687" spans="1:26" ht="16.5" customHeight="1" x14ac:dyDescent="0.3">
      <c r="A687" s="79"/>
      <c r="B687" s="79"/>
      <c r="C687" s="80"/>
      <c r="D687" s="80"/>
      <c r="E687" s="112"/>
      <c r="F687" s="112"/>
      <c r="G687" s="79"/>
      <c r="H687" s="79"/>
      <c r="I687" s="79"/>
      <c r="J687" s="79"/>
      <c r="K687" s="79"/>
      <c r="L687" s="79"/>
      <c r="M687" s="79"/>
      <c r="N687" s="79"/>
      <c r="O687" s="79"/>
      <c r="P687" s="79"/>
      <c r="Q687" s="79"/>
      <c r="R687" s="79"/>
      <c r="S687" s="79"/>
      <c r="T687" s="79"/>
      <c r="U687" s="79"/>
      <c r="V687" s="79"/>
      <c r="W687" s="79"/>
      <c r="X687" s="79"/>
      <c r="Y687" s="79"/>
      <c r="Z687" s="79"/>
    </row>
    <row r="688" spans="1:26" ht="16.5" customHeight="1" x14ac:dyDescent="0.3">
      <c r="A688" s="79"/>
      <c r="B688" s="79"/>
      <c r="C688" s="80"/>
      <c r="D688" s="80"/>
      <c r="E688" s="112"/>
      <c r="F688" s="112"/>
      <c r="G688" s="79"/>
      <c r="H688" s="79"/>
      <c r="I688" s="79"/>
      <c r="J688" s="79"/>
      <c r="K688" s="79"/>
      <c r="L688" s="79"/>
      <c r="M688" s="79"/>
      <c r="N688" s="79"/>
      <c r="O688" s="79"/>
      <c r="P688" s="79"/>
      <c r="Q688" s="79"/>
      <c r="R688" s="79"/>
      <c r="S688" s="79"/>
      <c r="T688" s="79"/>
      <c r="U688" s="79"/>
      <c r="V688" s="79"/>
      <c r="W688" s="79"/>
      <c r="X688" s="79"/>
      <c r="Y688" s="79"/>
      <c r="Z688" s="79"/>
    </row>
    <row r="689" spans="1:26" ht="16.5" customHeight="1" x14ac:dyDescent="0.3">
      <c r="A689" s="79"/>
      <c r="B689" s="79"/>
      <c r="C689" s="80"/>
      <c r="D689" s="80"/>
      <c r="E689" s="112"/>
      <c r="F689" s="112"/>
      <c r="G689" s="79"/>
      <c r="H689" s="79"/>
      <c r="I689" s="79"/>
      <c r="J689" s="79"/>
      <c r="K689" s="79"/>
      <c r="L689" s="79"/>
      <c r="M689" s="79"/>
      <c r="N689" s="79"/>
      <c r="O689" s="79"/>
      <c r="P689" s="79"/>
      <c r="Q689" s="79"/>
      <c r="R689" s="79"/>
      <c r="S689" s="79"/>
      <c r="T689" s="79"/>
      <c r="U689" s="79"/>
      <c r="V689" s="79"/>
      <c r="W689" s="79"/>
      <c r="X689" s="79"/>
      <c r="Y689" s="79"/>
      <c r="Z689" s="79"/>
    </row>
    <row r="690" spans="1:26" ht="16.5" customHeight="1" x14ac:dyDescent="0.3">
      <c r="A690" s="79"/>
      <c r="B690" s="79"/>
      <c r="C690" s="80"/>
      <c r="D690" s="80"/>
      <c r="E690" s="112"/>
      <c r="F690" s="112"/>
      <c r="G690" s="79"/>
      <c r="H690" s="79"/>
      <c r="I690" s="79"/>
      <c r="J690" s="79"/>
      <c r="K690" s="79"/>
      <c r="L690" s="79"/>
      <c r="M690" s="79"/>
      <c r="N690" s="79"/>
      <c r="O690" s="79"/>
      <c r="P690" s="79"/>
      <c r="Q690" s="79"/>
      <c r="R690" s="79"/>
      <c r="S690" s="79"/>
      <c r="T690" s="79"/>
      <c r="U690" s="79"/>
      <c r="V690" s="79"/>
      <c r="W690" s="79"/>
      <c r="X690" s="79"/>
      <c r="Y690" s="79"/>
      <c r="Z690" s="79"/>
    </row>
    <row r="691" spans="1:26" ht="16.5" customHeight="1" x14ac:dyDescent="0.3">
      <c r="A691" s="79"/>
      <c r="B691" s="79"/>
      <c r="C691" s="80"/>
      <c r="D691" s="80"/>
      <c r="E691" s="112"/>
      <c r="F691" s="112"/>
      <c r="G691" s="79"/>
      <c r="H691" s="79"/>
      <c r="I691" s="79"/>
      <c r="J691" s="79"/>
      <c r="K691" s="79"/>
      <c r="L691" s="79"/>
      <c r="M691" s="79"/>
      <c r="N691" s="79"/>
      <c r="O691" s="79"/>
      <c r="P691" s="79"/>
      <c r="Q691" s="79"/>
      <c r="R691" s="79"/>
      <c r="S691" s="79"/>
      <c r="T691" s="79"/>
      <c r="U691" s="79"/>
      <c r="V691" s="79"/>
      <c r="W691" s="79"/>
      <c r="X691" s="79"/>
      <c r="Y691" s="79"/>
      <c r="Z691" s="79"/>
    </row>
    <row r="692" spans="1:26" ht="16.5" customHeight="1" x14ac:dyDescent="0.3">
      <c r="A692" s="79"/>
      <c r="B692" s="79"/>
      <c r="C692" s="80"/>
      <c r="D692" s="80"/>
      <c r="E692" s="112"/>
      <c r="F692" s="112"/>
      <c r="G692" s="79"/>
      <c r="H692" s="79"/>
      <c r="I692" s="79"/>
      <c r="J692" s="79"/>
      <c r="K692" s="79"/>
      <c r="L692" s="79"/>
      <c r="M692" s="79"/>
      <c r="N692" s="79"/>
      <c r="O692" s="79"/>
      <c r="P692" s="79"/>
      <c r="Q692" s="79"/>
      <c r="R692" s="79"/>
      <c r="S692" s="79"/>
      <c r="T692" s="79"/>
      <c r="U692" s="79"/>
      <c r="V692" s="79"/>
      <c r="W692" s="79"/>
      <c r="X692" s="79"/>
      <c r="Y692" s="79"/>
      <c r="Z692" s="79"/>
    </row>
    <row r="693" spans="1:26" ht="16.5" customHeight="1" x14ac:dyDescent="0.3">
      <c r="A693" s="79"/>
      <c r="B693" s="79"/>
      <c r="C693" s="80"/>
      <c r="D693" s="80"/>
      <c r="E693" s="112"/>
      <c r="F693" s="112"/>
      <c r="G693" s="79"/>
      <c r="H693" s="79"/>
      <c r="I693" s="79"/>
      <c r="J693" s="79"/>
      <c r="K693" s="79"/>
      <c r="L693" s="79"/>
      <c r="M693" s="79"/>
      <c r="N693" s="79"/>
      <c r="O693" s="79"/>
      <c r="P693" s="79"/>
      <c r="Q693" s="79"/>
      <c r="R693" s="79"/>
      <c r="S693" s="79"/>
      <c r="T693" s="79"/>
      <c r="U693" s="79"/>
      <c r="V693" s="79"/>
      <c r="W693" s="79"/>
      <c r="X693" s="79"/>
      <c r="Y693" s="79"/>
      <c r="Z693" s="79"/>
    </row>
    <row r="694" spans="1:26" ht="16.5" customHeight="1" x14ac:dyDescent="0.3">
      <c r="A694" s="79"/>
      <c r="B694" s="79"/>
      <c r="C694" s="80"/>
      <c r="D694" s="80"/>
      <c r="E694" s="112"/>
      <c r="F694" s="112"/>
      <c r="G694" s="79"/>
      <c r="H694" s="79"/>
      <c r="I694" s="79"/>
      <c r="J694" s="79"/>
      <c r="K694" s="79"/>
      <c r="L694" s="79"/>
      <c r="M694" s="79"/>
      <c r="N694" s="79"/>
      <c r="O694" s="79"/>
      <c r="P694" s="79"/>
      <c r="Q694" s="79"/>
      <c r="R694" s="79"/>
      <c r="S694" s="79"/>
      <c r="T694" s="79"/>
      <c r="U694" s="79"/>
      <c r="V694" s="79"/>
      <c r="W694" s="79"/>
      <c r="X694" s="79"/>
      <c r="Y694" s="79"/>
      <c r="Z694" s="79"/>
    </row>
    <row r="695" spans="1:26" ht="16.5" customHeight="1" x14ac:dyDescent="0.3">
      <c r="A695" s="79"/>
      <c r="B695" s="79"/>
      <c r="C695" s="80"/>
      <c r="D695" s="80"/>
      <c r="E695" s="112"/>
      <c r="F695" s="112"/>
      <c r="G695" s="79"/>
      <c r="H695" s="79"/>
      <c r="I695" s="79"/>
      <c r="J695" s="79"/>
      <c r="K695" s="79"/>
      <c r="L695" s="79"/>
      <c r="M695" s="79"/>
      <c r="N695" s="79"/>
      <c r="O695" s="79"/>
      <c r="P695" s="79"/>
      <c r="Q695" s="79"/>
      <c r="R695" s="79"/>
      <c r="S695" s="79"/>
      <c r="T695" s="79"/>
      <c r="U695" s="79"/>
      <c r="V695" s="79"/>
      <c r="W695" s="79"/>
      <c r="X695" s="79"/>
      <c r="Y695" s="79"/>
      <c r="Z695" s="79"/>
    </row>
    <row r="696" spans="1:26" ht="16.5" customHeight="1" x14ac:dyDescent="0.3">
      <c r="A696" s="79"/>
      <c r="B696" s="79"/>
      <c r="C696" s="80"/>
      <c r="D696" s="80"/>
      <c r="E696" s="112"/>
      <c r="F696" s="112"/>
      <c r="G696" s="79"/>
      <c r="H696" s="79"/>
      <c r="I696" s="79"/>
      <c r="J696" s="79"/>
      <c r="K696" s="79"/>
      <c r="L696" s="79"/>
      <c r="M696" s="79"/>
      <c r="N696" s="79"/>
      <c r="O696" s="79"/>
      <c r="P696" s="79"/>
      <c r="Q696" s="79"/>
      <c r="R696" s="79"/>
      <c r="S696" s="79"/>
      <c r="T696" s="79"/>
      <c r="U696" s="79"/>
      <c r="V696" s="79"/>
      <c r="W696" s="79"/>
      <c r="X696" s="79"/>
      <c r="Y696" s="79"/>
      <c r="Z696" s="79"/>
    </row>
    <row r="697" spans="1:26" ht="16.5" customHeight="1" x14ac:dyDescent="0.3">
      <c r="A697" s="79"/>
      <c r="B697" s="79"/>
      <c r="C697" s="80"/>
      <c r="D697" s="80"/>
      <c r="E697" s="112"/>
      <c r="F697" s="112"/>
      <c r="G697" s="79"/>
      <c r="H697" s="79"/>
      <c r="I697" s="79"/>
      <c r="J697" s="79"/>
      <c r="K697" s="79"/>
      <c r="L697" s="79"/>
      <c r="M697" s="79"/>
      <c r="N697" s="79"/>
      <c r="O697" s="79"/>
      <c r="P697" s="79"/>
      <c r="Q697" s="79"/>
      <c r="R697" s="79"/>
      <c r="S697" s="79"/>
      <c r="T697" s="79"/>
      <c r="U697" s="79"/>
      <c r="V697" s="79"/>
      <c r="W697" s="79"/>
      <c r="X697" s="79"/>
      <c r="Y697" s="79"/>
      <c r="Z697" s="79"/>
    </row>
    <row r="698" spans="1:26" ht="16.5" customHeight="1" x14ac:dyDescent="0.3">
      <c r="A698" s="79"/>
      <c r="B698" s="79"/>
      <c r="C698" s="80"/>
      <c r="D698" s="80"/>
      <c r="E698" s="112"/>
      <c r="F698" s="112"/>
      <c r="G698" s="79"/>
      <c r="H698" s="79"/>
      <c r="I698" s="79"/>
      <c r="J698" s="79"/>
      <c r="K698" s="79"/>
      <c r="L698" s="79"/>
      <c r="M698" s="79"/>
      <c r="N698" s="79"/>
      <c r="O698" s="79"/>
      <c r="P698" s="79"/>
      <c r="Q698" s="79"/>
      <c r="R698" s="79"/>
      <c r="S698" s="79"/>
      <c r="T698" s="79"/>
      <c r="U698" s="79"/>
      <c r="V698" s="79"/>
      <c r="W698" s="79"/>
      <c r="X698" s="79"/>
      <c r="Y698" s="79"/>
      <c r="Z698" s="79"/>
    </row>
    <row r="699" spans="1:26" ht="16.5" customHeight="1" x14ac:dyDescent="0.3">
      <c r="A699" s="79"/>
      <c r="B699" s="79"/>
      <c r="C699" s="80"/>
      <c r="D699" s="80"/>
      <c r="E699" s="112"/>
      <c r="F699" s="112"/>
      <c r="G699" s="79"/>
      <c r="H699" s="79"/>
      <c r="I699" s="79"/>
      <c r="J699" s="79"/>
      <c r="K699" s="79"/>
      <c r="L699" s="79"/>
      <c r="M699" s="79"/>
      <c r="N699" s="79"/>
      <c r="O699" s="79"/>
      <c r="P699" s="79"/>
      <c r="Q699" s="79"/>
      <c r="R699" s="79"/>
      <c r="S699" s="79"/>
      <c r="T699" s="79"/>
      <c r="U699" s="79"/>
      <c r="V699" s="79"/>
      <c r="W699" s="79"/>
      <c r="X699" s="79"/>
      <c r="Y699" s="79"/>
      <c r="Z699" s="79"/>
    </row>
    <row r="700" spans="1:26" ht="16.5" customHeight="1" x14ac:dyDescent="0.3">
      <c r="A700" s="79"/>
      <c r="B700" s="79"/>
      <c r="C700" s="80"/>
      <c r="D700" s="80"/>
      <c r="E700" s="112"/>
      <c r="F700" s="112"/>
      <c r="G700" s="79"/>
      <c r="H700" s="79"/>
      <c r="I700" s="79"/>
      <c r="J700" s="79"/>
      <c r="K700" s="79"/>
      <c r="L700" s="79"/>
      <c r="M700" s="79"/>
      <c r="N700" s="79"/>
      <c r="O700" s="79"/>
      <c r="P700" s="79"/>
      <c r="Q700" s="79"/>
      <c r="R700" s="79"/>
      <c r="S700" s="79"/>
      <c r="T700" s="79"/>
      <c r="U700" s="79"/>
      <c r="V700" s="79"/>
      <c r="W700" s="79"/>
      <c r="X700" s="79"/>
      <c r="Y700" s="79"/>
      <c r="Z700" s="79"/>
    </row>
    <row r="701" spans="1:26" ht="16.5" customHeight="1" x14ac:dyDescent="0.3">
      <c r="A701" s="79"/>
      <c r="B701" s="79"/>
      <c r="C701" s="80"/>
      <c r="D701" s="80"/>
      <c r="E701" s="112"/>
      <c r="F701" s="112"/>
      <c r="G701" s="79"/>
      <c r="H701" s="79"/>
      <c r="I701" s="79"/>
      <c r="J701" s="79"/>
      <c r="K701" s="79"/>
      <c r="L701" s="79"/>
      <c r="M701" s="79"/>
      <c r="N701" s="79"/>
      <c r="O701" s="79"/>
      <c r="P701" s="79"/>
      <c r="Q701" s="79"/>
      <c r="R701" s="79"/>
      <c r="S701" s="79"/>
      <c r="T701" s="79"/>
      <c r="U701" s="79"/>
      <c r="V701" s="79"/>
      <c r="W701" s="79"/>
      <c r="X701" s="79"/>
      <c r="Y701" s="79"/>
      <c r="Z701" s="79"/>
    </row>
    <row r="702" spans="1:26" ht="16.5" customHeight="1" x14ac:dyDescent="0.3">
      <c r="A702" s="79"/>
      <c r="B702" s="79"/>
      <c r="C702" s="80"/>
      <c r="D702" s="80"/>
      <c r="E702" s="112"/>
      <c r="F702" s="112"/>
      <c r="G702" s="79"/>
      <c r="H702" s="79"/>
      <c r="I702" s="79"/>
      <c r="J702" s="79"/>
      <c r="K702" s="79"/>
      <c r="L702" s="79"/>
      <c r="M702" s="79"/>
      <c r="N702" s="79"/>
      <c r="O702" s="79"/>
      <c r="P702" s="79"/>
      <c r="Q702" s="79"/>
      <c r="R702" s="79"/>
      <c r="S702" s="79"/>
      <c r="T702" s="79"/>
      <c r="U702" s="79"/>
      <c r="V702" s="79"/>
      <c r="W702" s="79"/>
      <c r="X702" s="79"/>
      <c r="Y702" s="79"/>
      <c r="Z702" s="79"/>
    </row>
    <row r="703" spans="1:26" ht="16.5" customHeight="1" x14ac:dyDescent="0.3">
      <c r="A703" s="79"/>
      <c r="B703" s="79"/>
      <c r="C703" s="80"/>
      <c r="D703" s="80"/>
      <c r="E703" s="112"/>
      <c r="F703" s="112"/>
      <c r="G703" s="79"/>
      <c r="H703" s="79"/>
      <c r="I703" s="79"/>
      <c r="J703" s="79"/>
      <c r="K703" s="79"/>
      <c r="L703" s="79"/>
      <c r="M703" s="79"/>
      <c r="N703" s="79"/>
      <c r="O703" s="79"/>
      <c r="P703" s="79"/>
      <c r="Q703" s="79"/>
      <c r="R703" s="79"/>
      <c r="S703" s="79"/>
      <c r="T703" s="79"/>
      <c r="U703" s="79"/>
      <c r="V703" s="79"/>
      <c r="W703" s="79"/>
      <c r="X703" s="79"/>
      <c r="Y703" s="79"/>
      <c r="Z703" s="79"/>
    </row>
    <row r="704" spans="1:26" ht="16.5" customHeight="1" x14ac:dyDescent="0.3">
      <c r="A704" s="79"/>
      <c r="B704" s="79"/>
      <c r="C704" s="80"/>
      <c r="D704" s="80"/>
      <c r="E704" s="112"/>
      <c r="F704" s="112"/>
      <c r="G704" s="79"/>
      <c r="H704" s="79"/>
      <c r="I704" s="79"/>
      <c r="J704" s="79"/>
      <c r="K704" s="79"/>
      <c r="L704" s="79"/>
      <c r="M704" s="79"/>
      <c r="N704" s="79"/>
      <c r="O704" s="79"/>
      <c r="P704" s="79"/>
      <c r="Q704" s="79"/>
      <c r="R704" s="79"/>
      <c r="S704" s="79"/>
      <c r="T704" s="79"/>
      <c r="U704" s="79"/>
      <c r="V704" s="79"/>
      <c r="W704" s="79"/>
      <c r="X704" s="79"/>
      <c r="Y704" s="79"/>
      <c r="Z704" s="79"/>
    </row>
    <row r="705" spans="1:26" ht="16.5" customHeight="1" x14ac:dyDescent="0.3">
      <c r="A705" s="79"/>
      <c r="B705" s="79"/>
      <c r="C705" s="80"/>
      <c r="D705" s="80"/>
      <c r="E705" s="112"/>
      <c r="F705" s="112"/>
      <c r="G705" s="79"/>
      <c r="H705" s="79"/>
      <c r="I705" s="79"/>
      <c r="J705" s="79"/>
      <c r="K705" s="79"/>
      <c r="L705" s="79"/>
      <c r="M705" s="79"/>
      <c r="N705" s="79"/>
      <c r="O705" s="79"/>
      <c r="P705" s="79"/>
      <c r="Q705" s="79"/>
      <c r="R705" s="79"/>
      <c r="S705" s="79"/>
      <c r="T705" s="79"/>
      <c r="U705" s="79"/>
      <c r="V705" s="79"/>
      <c r="W705" s="79"/>
      <c r="X705" s="79"/>
      <c r="Y705" s="79"/>
      <c r="Z705" s="79"/>
    </row>
    <row r="706" spans="1:26" ht="16.5" customHeight="1" x14ac:dyDescent="0.3">
      <c r="A706" s="79"/>
      <c r="B706" s="79"/>
      <c r="C706" s="80"/>
      <c r="D706" s="80"/>
      <c r="E706" s="112"/>
      <c r="F706" s="112"/>
      <c r="G706" s="79"/>
      <c r="H706" s="79"/>
      <c r="I706" s="79"/>
      <c r="J706" s="79"/>
      <c r="K706" s="79"/>
      <c r="L706" s="79"/>
      <c r="M706" s="79"/>
      <c r="N706" s="79"/>
      <c r="O706" s="79"/>
      <c r="P706" s="79"/>
      <c r="Q706" s="79"/>
      <c r="R706" s="79"/>
      <c r="S706" s="79"/>
      <c r="T706" s="79"/>
      <c r="U706" s="79"/>
      <c r="V706" s="79"/>
      <c r="W706" s="79"/>
      <c r="X706" s="79"/>
      <c r="Y706" s="79"/>
      <c r="Z706" s="79"/>
    </row>
    <row r="707" spans="1:26" ht="16.5" customHeight="1" x14ac:dyDescent="0.3">
      <c r="A707" s="79"/>
      <c r="B707" s="79"/>
      <c r="C707" s="80"/>
      <c r="D707" s="80"/>
      <c r="E707" s="112"/>
      <c r="F707" s="112"/>
      <c r="G707" s="79"/>
      <c r="H707" s="79"/>
      <c r="I707" s="79"/>
      <c r="J707" s="79"/>
      <c r="K707" s="79"/>
      <c r="L707" s="79"/>
      <c r="M707" s="79"/>
      <c r="N707" s="79"/>
      <c r="O707" s="79"/>
      <c r="P707" s="79"/>
      <c r="Q707" s="79"/>
      <c r="R707" s="79"/>
      <c r="S707" s="79"/>
      <c r="T707" s="79"/>
      <c r="U707" s="79"/>
      <c r="V707" s="79"/>
      <c r="W707" s="79"/>
      <c r="X707" s="79"/>
      <c r="Y707" s="79"/>
      <c r="Z707" s="79"/>
    </row>
    <row r="708" spans="1:26" ht="16.5" customHeight="1" x14ac:dyDescent="0.3">
      <c r="A708" s="79"/>
      <c r="B708" s="79"/>
      <c r="C708" s="80"/>
      <c r="D708" s="80"/>
      <c r="E708" s="112"/>
      <c r="F708" s="112"/>
      <c r="G708" s="79"/>
      <c r="H708" s="79"/>
      <c r="I708" s="79"/>
      <c r="J708" s="79"/>
      <c r="K708" s="79"/>
      <c r="L708" s="79"/>
      <c r="M708" s="79"/>
      <c r="N708" s="79"/>
      <c r="O708" s="79"/>
      <c r="P708" s="79"/>
      <c r="Q708" s="79"/>
      <c r="R708" s="79"/>
      <c r="S708" s="79"/>
      <c r="T708" s="79"/>
      <c r="U708" s="79"/>
      <c r="V708" s="79"/>
      <c r="W708" s="79"/>
      <c r="X708" s="79"/>
      <c r="Y708" s="79"/>
      <c r="Z708" s="79"/>
    </row>
    <row r="709" spans="1:26" ht="16.5" customHeight="1" x14ac:dyDescent="0.3">
      <c r="A709" s="79"/>
      <c r="B709" s="79"/>
      <c r="C709" s="80"/>
      <c r="D709" s="80"/>
      <c r="E709" s="112"/>
      <c r="F709" s="112"/>
      <c r="G709" s="79"/>
      <c r="H709" s="79"/>
      <c r="I709" s="79"/>
      <c r="J709" s="79"/>
      <c r="K709" s="79"/>
      <c r="L709" s="79"/>
      <c r="M709" s="79"/>
      <c r="N709" s="79"/>
      <c r="O709" s="79"/>
      <c r="P709" s="79"/>
      <c r="Q709" s="79"/>
      <c r="R709" s="79"/>
      <c r="S709" s="79"/>
      <c r="T709" s="79"/>
      <c r="U709" s="79"/>
      <c r="V709" s="79"/>
      <c r="W709" s="79"/>
      <c r="X709" s="79"/>
      <c r="Y709" s="79"/>
      <c r="Z709" s="79"/>
    </row>
    <row r="710" spans="1:26" ht="16.5" customHeight="1" x14ac:dyDescent="0.3">
      <c r="A710" s="79"/>
      <c r="B710" s="79"/>
      <c r="C710" s="80"/>
      <c r="D710" s="80"/>
      <c r="E710" s="112"/>
      <c r="F710" s="112"/>
      <c r="G710" s="79"/>
      <c r="H710" s="79"/>
      <c r="I710" s="79"/>
      <c r="J710" s="79"/>
      <c r="K710" s="79"/>
      <c r="L710" s="79"/>
      <c r="M710" s="79"/>
      <c r="N710" s="79"/>
      <c r="O710" s="79"/>
      <c r="P710" s="79"/>
      <c r="Q710" s="79"/>
      <c r="R710" s="79"/>
      <c r="S710" s="79"/>
      <c r="T710" s="79"/>
      <c r="U710" s="79"/>
      <c r="V710" s="79"/>
      <c r="W710" s="79"/>
      <c r="X710" s="79"/>
      <c r="Y710" s="79"/>
      <c r="Z710" s="79"/>
    </row>
    <row r="711" spans="1:26" ht="16.5" customHeight="1" x14ac:dyDescent="0.3">
      <c r="A711" s="79"/>
      <c r="B711" s="79"/>
      <c r="C711" s="80"/>
      <c r="D711" s="80"/>
      <c r="E711" s="112"/>
      <c r="F711" s="112"/>
      <c r="G711" s="79"/>
      <c r="H711" s="79"/>
      <c r="I711" s="79"/>
      <c r="J711" s="79"/>
      <c r="K711" s="79"/>
      <c r="L711" s="79"/>
      <c r="M711" s="79"/>
      <c r="N711" s="79"/>
      <c r="O711" s="79"/>
      <c r="P711" s="79"/>
      <c r="Q711" s="79"/>
      <c r="R711" s="79"/>
      <c r="S711" s="79"/>
      <c r="T711" s="79"/>
      <c r="U711" s="79"/>
      <c r="V711" s="79"/>
      <c r="W711" s="79"/>
      <c r="X711" s="79"/>
      <c r="Y711" s="79"/>
      <c r="Z711" s="79"/>
    </row>
    <row r="712" spans="1:26" ht="16.5" customHeight="1" x14ac:dyDescent="0.3">
      <c r="A712" s="79"/>
      <c r="B712" s="79"/>
      <c r="C712" s="80"/>
      <c r="D712" s="80"/>
      <c r="E712" s="112"/>
      <c r="F712" s="112"/>
      <c r="G712" s="79"/>
      <c r="H712" s="79"/>
      <c r="I712" s="79"/>
      <c r="J712" s="79"/>
      <c r="K712" s="79"/>
      <c r="L712" s="79"/>
      <c r="M712" s="79"/>
      <c r="N712" s="79"/>
      <c r="O712" s="79"/>
      <c r="P712" s="79"/>
      <c r="Q712" s="79"/>
      <c r="R712" s="79"/>
      <c r="S712" s="79"/>
      <c r="T712" s="79"/>
      <c r="U712" s="79"/>
      <c r="V712" s="79"/>
      <c r="W712" s="79"/>
      <c r="X712" s="79"/>
      <c r="Y712" s="79"/>
      <c r="Z712" s="79"/>
    </row>
    <row r="713" spans="1:26" ht="16.5" customHeight="1" x14ac:dyDescent="0.3">
      <c r="A713" s="79"/>
      <c r="B713" s="79"/>
      <c r="C713" s="80"/>
      <c r="D713" s="80"/>
      <c r="E713" s="112"/>
      <c r="F713" s="112"/>
      <c r="G713" s="79"/>
      <c r="H713" s="79"/>
      <c r="I713" s="79"/>
      <c r="J713" s="79"/>
      <c r="K713" s="79"/>
      <c r="L713" s="79"/>
      <c r="M713" s="79"/>
      <c r="N713" s="79"/>
      <c r="O713" s="79"/>
      <c r="P713" s="79"/>
      <c r="Q713" s="79"/>
      <c r="R713" s="79"/>
      <c r="S713" s="79"/>
      <c r="T713" s="79"/>
      <c r="U713" s="79"/>
      <c r="V713" s="79"/>
      <c r="W713" s="79"/>
      <c r="X713" s="79"/>
      <c r="Y713" s="79"/>
      <c r="Z713" s="79"/>
    </row>
    <row r="714" spans="1:26" ht="16.5" customHeight="1" x14ac:dyDescent="0.3">
      <c r="A714" s="79"/>
      <c r="B714" s="79"/>
      <c r="C714" s="80"/>
      <c r="D714" s="80"/>
      <c r="E714" s="112"/>
      <c r="F714" s="112"/>
      <c r="G714" s="79"/>
      <c r="H714" s="79"/>
      <c r="I714" s="79"/>
      <c r="J714" s="79"/>
      <c r="K714" s="79"/>
      <c r="L714" s="79"/>
      <c r="M714" s="79"/>
      <c r="N714" s="79"/>
      <c r="O714" s="79"/>
      <c r="P714" s="79"/>
      <c r="Q714" s="79"/>
      <c r="R714" s="79"/>
      <c r="S714" s="79"/>
      <c r="T714" s="79"/>
      <c r="U714" s="79"/>
      <c r="V714" s="79"/>
      <c r="W714" s="79"/>
      <c r="X714" s="79"/>
      <c r="Y714" s="79"/>
      <c r="Z714" s="79"/>
    </row>
    <row r="715" spans="1:26" ht="16.5" customHeight="1" x14ac:dyDescent="0.3">
      <c r="A715" s="79"/>
      <c r="B715" s="79"/>
      <c r="C715" s="80"/>
      <c r="D715" s="80"/>
      <c r="E715" s="112"/>
      <c r="F715" s="112"/>
      <c r="G715" s="79"/>
      <c r="H715" s="79"/>
      <c r="I715" s="79"/>
      <c r="J715" s="79"/>
      <c r="K715" s="79"/>
      <c r="L715" s="79"/>
      <c r="M715" s="79"/>
      <c r="N715" s="79"/>
      <c r="O715" s="79"/>
      <c r="P715" s="79"/>
      <c r="Q715" s="79"/>
      <c r="R715" s="79"/>
      <c r="S715" s="79"/>
      <c r="T715" s="79"/>
      <c r="U715" s="79"/>
      <c r="V715" s="79"/>
      <c r="W715" s="79"/>
      <c r="X715" s="79"/>
      <c r="Y715" s="79"/>
      <c r="Z715" s="79"/>
    </row>
    <row r="716" spans="1:26" ht="16.5" customHeight="1" x14ac:dyDescent="0.3">
      <c r="A716" s="79"/>
      <c r="B716" s="79"/>
      <c r="C716" s="80"/>
      <c r="D716" s="80"/>
      <c r="E716" s="112"/>
      <c r="F716" s="112"/>
      <c r="G716" s="79"/>
      <c r="H716" s="79"/>
      <c r="I716" s="79"/>
      <c r="J716" s="79"/>
      <c r="K716" s="79"/>
      <c r="L716" s="79"/>
      <c r="M716" s="79"/>
      <c r="N716" s="79"/>
      <c r="O716" s="79"/>
      <c r="P716" s="79"/>
      <c r="Q716" s="79"/>
      <c r="R716" s="79"/>
      <c r="S716" s="79"/>
      <c r="T716" s="79"/>
      <c r="U716" s="79"/>
      <c r="V716" s="79"/>
      <c r="W716" s="79"/>
      <c r="X716" s="79"/>
      <c r="Y716" s="79"/>
      <c r="Z716" s="79"/>
    </row>
    <row r="717" spans="1:26" ht="16.5" customHeight="1" x14ac:dyDescent="0.3">
      <c r="A717" s="79"/>
      <c r="B717" s="79"/>
      <c r="C717" s="80"/>
      <c r="D717" s="80"/>
      <c r="E717" s="112"/>
      <c r="F717" s="112"/>
      <c r="G717" s="79"/>
      <c r="H717" s="79"/>
      <c r="I717" s="79"/>
      <c r="J717" s="79"/>
      <c r="K717" s="79"/>
      <c r="L717" s="79"/>
      <c r="M717" s="79"/>
      <c r="N717" s="79"/>
      <c r="O717" s="79"/>
      <c r="P717" s="79"/>
      <c r="Q717" s="79"/>
      <c r="R717" s="79"/>
      <c r="S717" s="79"/>
      <c r="T717" s="79"/>
      <c r="U717" s="79"/>
      <c r="V717" s="79"/>
      <c r="W717" s="79"/>
      <c r="X717" s="79"/>
      <c r="Y717" s="79"/>
      <c r="Z717" s="79"/>
    </row>
    <row r="718" spans="1:26" ht="16.5" customHeight="1" x14ac:dyDescent="0.3">
      <c r="A718" s="79"/>
      <c r="B718" s="79"/>
      <c r="C718" s="80"/>
      <c r="D718" s="80"/>
      <c r="E718" s="112"/>
      <c r="F718" s="112"/>
      <c r="G718" s="79"/>
      <c r="H718" s="79"/>
      <c r="I718" s="79"/>
      <c r="J718" s="79"/>
      <c r="K718" s="79"/>
      <c r="L718" s="79"/>
      <c r="M718" s="79"/>
      <c r="N718" s="79"/>
      <c r="O718" s="79"/>
      <c r="P718" s="79"/>
      <c r="Q718" s="79"/>
      <c r="R718" s="79"/>
      <c r="S718" s="79"/>
      <c r="T718" s="79"/>
      <c r="U718" s="79"/>
      <c r="V718" s="79"/>
      <c r="W718" s="79"/>
      <c r="X718" s="79"/>
      <c r="Y718" s="79"/>
      <c r="Z718" s="79"/>
    </row>
    <row r="719" spans="1:26" ht="16.5" customHeight="1" x14ac:dyDescent="0.3">
      <c r="A719" s="79"/>
      <c r="B719" s="79"/>
      <c r="C719" s="80"/>
      <c r="D719" s="80"/>
      <c r="E719" s="112"/>
      <c r="F719" s="112"/>
      <c r="G719" s="79"/>
      <c r="H719" s="79"/>
      <c r="I719" s="79"/>
      <c r="J719" s="79"/>
      <c r="K719" s="79"/>
      <c r="L719" s="79"/>
      <c r="M719" s="79"/>
      <c r="N719" s="79"/>
      <c r="O719" s="79"/>
      <c r="P719" s="79"/>
      <c r="Q719" s="79"/>
      <c r="R719" s="79"/>
      <c r="S719" s="79"/>
      <c r="T719" s="79"/>
      <c r="U719" s="79"/>
      <c r="V719" s="79"/>
      <c r="W719" s="79"/>
      <c r="X719" s="79"/>
      <c r="Y719" s="79"/>
      <c r="Z719" s="79"/>
    </row>
    <row r="720" spans="1:26" ht="16.5" customHeight="1" x14ac:dyDescent="0.3">
      <c r="A720" s="79"/>
      <c r="B720" s="79"/>
      <c r="C720" s="80"/>
      <c r="D720" s="80"/>
      <c r="E720" s="112"/>
      <c r="F720" s="112"/>
      <c r="G720" s="79"/>
      <c r="H720" s="79"/>
      <c r="I720" s="79"/>
      <c r="J720" s="79"/>
      <c r="K720" s="79"/>
      <c r="L720" s="79"/>
      <c r="M720" s="79"/>
      <c r="N720" s="79"/>
      <c r="O720" s="79"/>
      <c r="P720" s="79"/>
      <c r="Q720" s="79"/>
      <c r="R720" s="79"/>
      <c r="S720" s="79"/>
      <c r="T720" s="79"/>
      <c r="U720" s="79"/>
      <c r="V720" s="79"/>
      <c r="W720" s="79"/>
      <c r="X720" s="79"/>
      <c r="Y720" s="79"/>
      <c r="Z720" s="79"/>
    </row>
    <row r="721" spans="1:26" ht="16.5" customHeight="1" x14ac:dyDescent="0.3">
      <c r="A721" s="79"/>
      <c r="B721" s="79"/>
      <c r="C721" s="80"/>
      <c r="D721" s="80"/>
      <c r="E721" s="112"/>
      <c r="F721" s="112"/>
      <c r="G721" s="79"/>
      <c r="H721" s="79"/>
      <c r="I721" s="79"/>
      <c r="J721" s="79"/>
      <c r="K721" s="79"/>
      <c r="L721" s="79"/>
      <c r="M721" s="79"/>
      <c r="N721" s="79"/>
      <c r="O721" s="79"/>
      <c r="P721" s="79"/>
      <c r="Q721" s="79"/>
      <c r="R721" s="79"/>
      <c r="S721" s="79"/>
      <c r="T721" s="79"/>
      <c r="U721" s="79"/>
      <c r="V721" s="79"/>
      <c r="W721" s="79"/>
      <c r="X721" s="79"/>
      <c r="Y721" s="79"/>
      <c r="Z721" s="79"/>
    </row>
    <row r="722" spans="1:26" ht="16.5" customHeight="1" x14ac:dyDescent="0.3">
      <c r="A722" s="79"/>
      <c r="B722" s="79"/>
      <c r="C722" s="80"/>
      <c r="D722" s="80"/>
      <c r="E722" s="112"/>
      <c r="F722" s="112"/>
      <c r="G722" s="79"/>
      <c r="H722" s="79"/>
      <c r="I722" s="79"/>
      <c r="J722" s="79"/>
      <c r="K722" s="79"/>
      <c r="L722" s="79"/>
      <c r="M722" s="79"/>
      <c r="N722" s="79"/>
      <c r="O722" s="79"/>
      <c r="P722" s="79"/>
      <c r="Q722" s="79"/>
      <c r="R722" s="79"/>
      <c r="S722" s="79"/>
      <c r="T722" s="79"/>
      <c r="U722" s="79"/>
      <c r="V722" s="79"/>
      <c r="W722" s="79"/>
      <c r="X722" s="79"/>
      <c r="Y722" s="79"/>
      <c r="Z722" s="79"/>
    </row>
    <row r="723" spans="1:26" ht="16.5" customHeight="1" x14ac:dyDescent="0.3">
      <c r="A723" s="79"/>
      <c r="B723" s="79"/>
      <c r="C723" s="80"/>
      <c r="D723" s="80"/>
      <c r="E723" s="112"/>
      <c r="F723" s="112"/>
      <c r="G723" s="79"/>
      <c r="H723" s="79"/>
      <c r="I723" s="79"/>
      <c r="J723" s="79"/>
      <c r="K723" s="79"/>
      <c r="L723" s="79"/>
      <c r="M723" s="79"/>
      <c r="N723" s="79"/>
      <c r="O723" s="79"/>
      <c r="P723" s="79"/>
      <c r="Q723" s="79"/>
      <c r="R723" s="79"/>
      <c r="S723" s="79"/>
      <c r="T723" s="79"/>
      <c r="U723" s="79"/>
      <c r="V723" s="79"/>
      <c r="W723" s="79"/>
      <c r="X723" s="79"/>
      <c r="Y723" s="79"/>
      <c r="Z723" s="79"/>
    </row>
    <row r="724" spans="1:26" ht="16.5" customHeight="1" x14ac:dyDescent="0.3">
      <c r="A724" s="79"/>
      <c r="B724" s="79"/>
      <c r="C724" s="80"/>
      <c r="D724" s="80"/>
      <c r="E724" s="112"/>
      <c r="F724" s="112"/>
      <c r="G724" s="79"/>
      <c r="H724" s="79"/>
      <c r="I724" s="79"/>
      <c r="J724" s="79"/>
      <c r="K724" s="79"/>
      <c r="L724" s="79"/>
      <c r="M724" s="79"/>
      <c r="N724" s="79"/>
      <c r="O724" s="79"/>
      <c r="P724" s="79"/>
      <c r="Q724" s="79"/>
      <c r="R724" s="79"/>
      <c r="S724" s="79"/>
      <c r="T724" s="79"/>
      <c r="U724" s="79"/>
      <c r="V724" s="79"/>
      <c r="W724" s="79"/>
      <c r="X724" s="79"/>
      <c r="Y724" s="79"/>
      <c r="Z724" s="79"/>
    </row>
    <row r="725" spans="1:26" ht="16.5" customHeight="1" x14ac:dyDescent="0.3">
      <c r="A725" s="79"/>
      <c r="B725" s="79"/>
      <c r="C725" s="80"/>
      <c r="D725" s="80"/>
      <c r="E725" s="112"/>
      <c r="F725" s="112"/>
      <c r="G725" s="79"/>
      <c r="H725" s="79"/>
      <c r="I725" s="79"/>
      <c r="J725" s="79"/>
      <c r="K725" s="79"/>
      <c r="L725" s="79"/>
      <c r="M725" s="79"/>
      <c r="N725" s="79"/>
      <c r="O725" s="79"/>
      <c r="P725" s="79"/>
      <c r="Q725" s="79"/>
      <c r="R725" s="79"/>
      <c r="S725" s="79"/>
      <c r="T725" s="79"/>
      <c r="U725" s="79"/>
      <c r="V725" s="79"/>
      <c r="W725" s="79"/>
      <c r="X725" s="79"/>
      <c r="Y725" s="79"/>
      <c r="Z725" s="79"/>
    </row>
    <row r="726" spans="1:26" ht="16.5" customHeight="1" x14ac:dyDescent="0.3">
      <c r="A726" s="79"/>
      <c r="B726" s="79"/>
      <c r="C726" s="80"/>
      <c r="D726" s="80"/>
      <c r="E726" s="112"/>
      <c r="F726" s="112"/>
      <c r="G726" s="79"/>
      <c r="H726" s="79"/>
      <c r="I726" s="79"/>
      <c r="J726" s="79"/>
      <c r="K726" s="79"/>
      <c r="L726" s="79"/>
      <c r="M726" s="79"/>
      <c r="N726" s="79"/>
      <c r="O726" s="79"/>
      <c r="P726" s="79"/>
      <c r="Q726" s="79"/>
      <c r="R726" s="79"/>
      <c r="S726" s="79"/>
      <c r="T726" s="79"/>
      <c r="U726" s="79"/>
      <c r="V726" s="79"/>
      <c r="W726" s="79"/>
      <c r="X726" s="79"/>
      <c r="Y726" s="79"/>
      <c r="Z726" s="79"/>
    </row>
    <row r="727" spans="1:26" ht="16.5" customHeight="1" x14ac:dyDescent="0.3">
      <c r="A727" s="79"/>
      <c r="B727" s="79"/>
      <c r="C727" s="80"/>
      <c r="D727" s="80"/>
      <c r="E727" s="112"/>
      <c r="F727" s="112"/>
      <c r="G727" s="79"/>
      <c r="H727" s="79"/>
      <c r="I727" s="79"/>
      <c r="J727" s="79"/>
      <c r="K727" s="79"/>
      <c r="L727" s="79"/>
      <c r="M727" s="79"/>
      <c r="N727" s="79"/>
      <c r="O727" s="79"/>
      <c r="P727" s="79"/>
      <c r="Q727" s="79"/>
      <c r="R727" s="79"/>
      <c r="S727" s="79"/>
      <c r="T727" s="79"/>
      <c r="U727" s="79"/>
      <c r="V727" s="79"/>
      <c r="W727" s="79"/>
      <c r="X727" s="79"/>
      <c r="Y727" s="79"/>
      <c r="Z727" s="79"/>
    </row>
    <row r="728" spans="1:26" ht="16.5" customHeight="1" x14ac:dyDescent="0.3">
      <c r="A728" s="79"/>
      <c r="B728" s="79"/>
      <c r="C728" s="80"/>
      <c r="D728" s="80"/>
      <c r="E728" s="112"/>
      <c r="F728" s="112"/>
      <c r="G728" s="79"/>
      <c r="H728" s="79"/>
      <c r="I728" s="79"/>
      <c r="J728" s="79"/>
      <c r="K728" s="79"/>
      <c r="L728" s="79"/>
      <c r="M728" s="79"/>
      <c r="N728" s="79"/>
      <c r="O728" s="79"/>
      <c r="P728" s="79"/>
      <c r="Q728" s="79"/>
      <c r="R728" s="79"/>
      <c r="S728" s="79"/>
      <c r="T728" s="79"/>
      <c r="U728" s="79"/>
      <c r="V728" s="79"/>
      <c r="W728" s="79"/>
      <c r="X728" s="79"/>
      <c r="Y728" s="79"/>
      <c r="Z728" s="79"/>
    </row>
    <row r="729" spans="1:26" ht="16.5" customHeight="1" x14ac:dyDescent="0.3">
      <c r="A729" s="79"/>
      <c r="B729" s="79"/>
      <c r="C729" s="80"/>
      <c r="D729" s="80"/>
      <c r="E729" s="112"/>
      <c r="F729" s="112"/>
      <c r="G729" s="79"/>
      <c r="H729" s="79"/>
      <c r="I729" s="79"/>
      <c r="J729" s="79"/>
      <c r="K729" s="79"/>
      <c r="L729" s="79"/>
      <c r="M729" s="79"/>
      <c r="N729" s="79"/>
      <c r="O729" s="79"/>
      <c r="P729" s="79"/>
      <c r="Q729" s="79"/>
      <c r="R729" s="79"/>
      <c r="S729" s="79"/>
      <c r="T729" s="79"/>
      <c r="U729" s="79"/>
      <c r="V729" s="79"/>
      <c r="W729" s="79"/>
      <c r="X729" s="79"/>
      <c r="Y729" s="79"/>
      <c r="Z729" s="79"/>
    </row>
    <row r="730" spans="1:26" ht="16.5" customHeight="1" x14ac:dyDescent="0.3">
      <c r="A730" s="79"/>
      <c r="B730" s="79"/>
      <c r="C730" s="80"/>
      <c r="D730" s="80"/>
      <c r="E730" s="112"/>
      <c r="F730" s="112"/>
      <c r="G730" s="79"/>
      <c r="H730" s="79"/>
      <c r="I730" s="79"/>
      <c r="J730" s="79"/>
      <c r="K730" s="79"/>
      <c r="L730" s="79"/>
      <c r="M730" s="79"/>
      <c r="N730" s="79"/>
      <c r="O730" s="79"/>
      <c r="P730" s="79"/>
      <c r="Q730" s="79"/>
      <c r="R730" s="79"/>
      <c r="S730" s="79"/>
      <c r="T730" s="79"/>
      <c r="U730" s="79"/>
      <c r="V730" s="79"/>
      <c r="W730" s="79"/>
      <c r="X730" s="79"/>
      <c r="Y730" s="79"/>
      <c r="Z730" s="79"/>
    </row>
    <row r="731" spans="1:26" ht="16.5" customHeight="1" x14ac:dyDescent="0.3">
      <c r="A731" s="79"/>
      <c r="B731" s="79"/>
      <c r="C731" s="80"/>
      <c r="D731" s="80"/>
      <c r="E731" s="112"/>
      <c r="F731" s="112"/>
      <c r="G731" s="79"/>
      <c r="H731" s="79"/>
      <c r="I731" s="79"/>
      <c r="J731" s="79"/>
      <c r="K731" s="79"/>
      <c r="L731" s="79"/>
      <c r="M731" s="79"/>
      <c r="N731" s="79"/>
      <c r="O731" s="79"/>
      <c r="P731" s="79"/>
      <c r="Q731" s="79"/>
      <c r="R731" s="79"/>
      <c r="S731" s="79"/>
      <c r="T731" s="79"/>
      <c r="U731" s="79"/>
      <c r="V731" s="79"/>
      <c r="W731" s="79"/>
      <c r="X731" s="79"/>
      <c r="Y731" s="79"/>
      <c r="Z731" s="79"/>
    </row>
    <row r="732" spans="1:26" ht="16.5" customHeight="1" x14ac:dyDescent="0.3">
      <c r="A732" s="79"/>
      <c r="B732" s="79"/>
      <c r="C732" s="80"/>
      <c r="D732" s="80"/>
      <c r="E732" s="112"/>
      <c r="F732" s="112"/>
      <c r="G732" s="79"/>
      <c r="H732" s="79"/>
      <c r="I732" s="79"/>
      <c r="J732" s="79"/>
      <c r="K732" s="79"/>
      <c r="L732" s="79"/>
      <c r="M732" s="79"/>
      <c r="N732" s="79"/>
      <c r="O732" s="79"/>
      <c r="P732" s="79"/>
      <c r="Q732" s="79"/>
      <c r="R732" s="79"/>
      <c r="S732" s="79"/>
      <c r="T732" s="79"/>
      <c r="U732" s="79"/>
      <c r="V732" s="79"/>
      <c r="W732" s="79"/>
      <c r="X732" s="79"/>
      <c r="Y732" s="79"/>
      <c r="Z732" s="79"/>
    </row>
    <row r="733" spans="1:26" ht="16.5" customHeight="1" x14ac:dyDescent="0.3">
      <c r="A733" s="79"/>
      <c r="B733" s="79"/>
      <c r="C733" s="80"/>
      <c r="D733" s="80"/>
      <c r="E733" s="112"/>
      <c r="F733" s="112"/>
      <c r="G733" s="79"/>
      <c r="H733" s="79"/>
      <c r="I733" s="79"/>
      <c r="J733" s="79"/>
      <c r="K733" s="79"/>
      <c r="L733" s="79"/>
      <c r="M733" s="79"/>
      <c r="N733" s="79"/>
      <c r="O733" s="79"/>
      <c r="P733" s="79"/>
      <c r="Q733" s="79"/>
      <c r="R733" s="79"/>
      <c r="S733" s="79"/>
      <c r="T733" s="79"/>
      <c r="U733" s="79"/>
      <c r="V733" s="79"/>
      <c r="W733" s="79"/>
      <c r="X733" s="79"/>
      <c r="Y733" s="79"/>
      <c r="Z733" s="79"/>
    </row>
    <row r="734" spans="1:26" ht="16.5" customHeight="1" x14ac:dyDescent="0.3">
      <c r="A734" s="79"/>
      <c r="B734" s="79"/>
      <c r="C734" s="80"/>
      <c r="D734" s="80"/>
      <c r="E734" s="112"/>
      <c r="F734" s="112"/>
      <c r="G734" s="79"/>
      <c r="H734" s="79"/>
      <c r="I734" s="79"/>
      <c r="J734" s="79"/>
      <c r="K734" s="79"/>
      <c r="L734" s="79"/>
      <c r="M734" s="79"/>
      <c r="N734" s="79"/>
      <c r="O734" s="79"/>
      <c r="P734" s="79"/>
      <c r="Q734" s="79"/>
      <c r="R734" s="79"/>
      <c r="S734" s="79"/>
      <c r="T734" s="79"/>
      <c r="U734" s="79"/>
      <c r="V734" s="79"/>
      <c r="W734" s="79"/>
      <c r="X734" s="79"/>
      <c r="Y734" s="79"/>
      <c r="Z734" s="79"/>
    </row>
    <row r="735" spans="1:26" ht="16.5" customHeight="1" x14ac:dyDescent="0.3">
      <c r="A735" s="79"/>
      <c r="B735" s="79"/>
      <c r="C735" s="80"/>
      <c r="D735" s="80"/>
      <c r="E735" s="112"/>
      <c r="F735" s="112"/>
      <c r="G735" s="79"/>
      <c r="H735" s="79"/>
      <c r="I735" s="79"/>
      <c r="J735" s="79"/>
      <c r="K735" s="79"/>
      <c r="L735" s="79"/>
      <c r="M735" s="79"/>
      <c r="N735" s="79"/>
      <c r="O735" s="79"/>
      <c r="P735" s="79"/>
      <c r="Q735" s="79"/>
      <c r="R735" s="79"/>
      <c r="S735" s="79"/>
      <c r="T735" s="79"/>
      <c r="U735" s="79"/>
      <c r="V735" s="79"/>
      <c r="W735" s="79"/>
      <c r="X735" s="79"/>
      <c r="Y735" s="79"/>
      <c r="Z735" s="79"/>
    </row>
    <row r="736" spans="1:26" ht="16.5" customHeight="1" x14ac:dyDescent="0.3">
      <c r="A736" s="79"/>
      <c r="B736" s="79"/>
      <c r="C736" s="80"/>
      <c r="D736" s="80"/>
      <c r="E736" s="112"/>
      <c r="F736" s="112"/>
      <c r="G736" s="79"/>
      <c r="H736" s="79"/>
      <c r="I736" s="79"/>
      <c r="J736" s="79"/>
      <c r="K736" s="79"/>
      <c r="L736" s="79"/>
      <c r="M736" s="79"/>
      <c r="N736" s="79"/>
      <c r="O736" s="79"/>
      <c r="P736" s="79"/>
      <c r="Q736" s="79"/>
      <c r="R736" s="79"/>
      <c r="S736" s="79"/>
      <c r="T736" s="79"/>
      <c r="U736" s="79"/>
      <c r="V736" s="79"/>
      <c r="W736" s="79"/>
      <c r="X736" s="79"/>
      <c r="Y736" s="79"/>
      <c r="Z736" s="79"/>
    </row>
    <row r="737" spans="1:26" ht="16.5" customHeight="1" x14ac:dyDescent="0.3">
      <c r="A737" s="79"/>
      <c r="B737" s="79"/>
      <c r="C737" s="80"/>
      <c r="D737" s="80"/>
      <c r="E737" s="112"/>
      <c r="F737" s="112"/>
      <c r="G737" s="79"/>
      <c r="H737" s="79"/>
      <c r="I737" s="79"/>
      <c r="J737" s="79"/>
      <c r="K737" s="79"/>
      <c r="L737" s="79"/>
      <c r="M737" s="79"/>
      <c r="N737" s="79"/>
      <c r="O737" s="79"/>
      <c r="P737" s="79"/>
      <c r="Q737" s="79"/>
      <c r="R737" s="79"/>
      <c r="S737" s="79"/>
      <c r="T737" s="79"/>
      <c r="U737" s="79"/>
      <c r="V737" s="79"/>
      <c r="W737" s="79"/>
      <c r="X737" s="79"/>
      <c r="Y737" s="79"/>
      <c r="Z737" s="79"/>
    </row>
    <row r="738" spans="1:26" ht="16.5" customHeight="1" x14ac:dyDescent="0.3">
      <c r="A738" s="79"/>
      <c r="B738" s="79"/>
      <c r="C738" s="80"/>
      <c r="D738" s="80"/>
      <c r="E738" s="112"/>
      <c r="F738" s="112"/>
      <c r="G738" s="79"/>
      <c r="H738" s="79"/>
      <c r="I738" s="79"/>
      <c r="J738" s="79"/>
      <c r="K738" s="79"/>
      <c r="L738" s="79"/>
      <c r="M738" s="79"/>
      <c r="N738" s="79"/>
      <c r="O738" s="79"/>
      <c r="P738" s="79"/>
      <c r="Q738" s="79"/>
      <c r="R738" s="79"/>
      <c r="S738" s="79"/>
      <c r="T738" s="79"/>
      <c r="U738" s="79"/>
      <c r="V738" s="79"/>
      <c r="W738" s="79"/>
      <c r="X738" s="79"/>
      <c r="Y738" s="79"/>
      <c r="Z738" s="79"/>
    </row>
    <row r="739" spans="1:26" ht="16.5" customHeight="1" x14ac:dyDescent="0.3">
      <c r="A739" s="79"/>
      <c r="B739" s="79"/>
      <c r="C739" s="80"/>
      <c r="D739" s="80"/>
      <c r="E739" s="112"/>
      <c r="F739" s="112"/>
      <c r="G739" s="79"/>
      <c r="H739" s="79"/>
      <c r="I739" s="79"/>
      <c r="J739" s="79"/>
      <c r="K739" s="79"/>
      <c r="L739" s="79"/>
      <c r="M739" s="79"/>
      <c r="N739" s="79"/>
      <c r="O739" s="79"/>
      <c r="P739" s="79"/>
      <c r="Q739" s="79"/>
      <c r="R739" s="79"/>
      <c r="S739" s="79"/>
      <c r="T739" s="79"/>
      <c r="U739" s="79"/>
      <c r="V739" s="79"/>
      <c r="W739" s="79"/>
      <c r="X739" s="79"/>
      <c r="Y739" s="79"/>
      <c r="Z739" s="79"/>
    </row>
    <row r="740" spans="1:26" ht="16.5" customHeight="1" x14ac:dyDescent="0.3">
      <c r="A740" s="79"/>
      <c r="B740" s="79"/>
      <c r="C740" s="80"/>
      <c r="D740" s="80"/>
      <c r="E740" s="112"/>
      <c r="F740" s="112"/>
      <c r="G740" s="79"/>
      <c r="H740" s="79"/>
      <c r="I740" s="79"/>
      <c r="J740" s="79"/>
      <c r="K740" s="79"/>
      <c r="L740" s="79"/>
      <c r="M740" s="79"/>
      <c r="N740" s="79"/>
      <c r="O740" s="79"/>
      <c r="P740" s="79"/>
      <c r="Q740" s="79"/>
      <c r="R740" s="79"/>
      <c r="S740" s="79"/>
      <c r="T740" s="79"/>
      <c r="U740" s="79"/>
      <c r="V740" s="79"/>
      <c r="W740" s="79"/>
      <c r="X740" s="79"/>
      <c r="Y740" s="79"/>
      <c r="Z740" s="79"/>
    </row>
    <row r="741" spans="1:26" ht="16.5" customHeight="1" x14ac:dyDescent="0.3">
      <c r="A741" s="79"/>
      <c r="B741" s="79"/>
      <c r="C741" s="80"/>
      <c r="D741" s="80"/>
      <c r="E741" s="112"/>
      <c r="F741" s="112"/>
      <c r="G741" s="79"/>
      <c r="H741" s="79"/>
      <c r="I741" s="79"/>
      <c r="J741" s="79"/>
      <c r="K741" s="79"/>
      <c r="L741" s="79"/>
      <c r="M741" s="79"/>
      <c r="N741" s="79"/>
      <c r="O741" s="79"/>
      <c r="P741" s="79"/>
      <c r="Q741" s="79"/>
      <c r="R741" s="79"/>
      <c r="S741" s="79"/>
      <c r="T741" s="79"/>
      <c r="U741" s="79"/>
      <c r="V741" s="79"/>
      <c r="W741" s="79"/>
      <c r="X741" s="79"/>
      <c r="Y741" s="79"/>
      <c r="Z741" s="79"/>
    </row>
    <row r="742" spans="1:26" ht="16.5" customHeight="1" x14ac:dyDescent="0.3">
      <c r="A742" s="79"/>
      <c r="B742" s="79"/>
      <c r="C742" s="80"/>
      <c r="D742" s="80"/>
      <c r="E742" s="112"/>
      <c r="F742" s="112"/>
      <c r="G742" s="79"/>
      <c r="H742" s="79"/>
      <c r="I742" s="79"/>
      <c r="J742" s="79"/>
      <c r="K742" s="79"/>
      <c r="L742" s="79"/>
      <c r="M742" s="79"/>
      <c r="N742" s="79"/>
      <c r="O742" s="79"/>
      <c r="P742" s="79"/>
      <c r="Q742" s="79"/>
      <c r="R742" s="79"/>
      <c r="S742" s="79"/>
      <c r="T742" s="79"/>
      <c r="U742" s="79"/>
      <c r="V742" s="79"/>
      <c r="W742" s="79"/>
      <c r="X742" s="79"/>
      <c r="Y742" s="79"/>
      <c r="Z742" s="79"/>
    </row>
    <row r="743" spans="1:26" ht="16.5" customHeight="1" x14ac:dyDescent="0.3">
      <c r="A743" s="79"/>
      <c r="B743" s="79"/>
      <c r="C743" s="80"/>
      <c r="D743" s="80"/>
      <c r="E743" s="112"/>
      <c r="F743" s="112"/>
      <c r="G743" s="79"/>
      <c r="H743" s="79"/>
      <c r="I743" s="79"/>
      <c r="J743" s="79"/>
      <c r="K743" s="79"/>
      <c r="L743" s="79"/>
      <c r="M743" s="79"/>
      <c r="N743" s="79"/>
      <c r="O743" s="79"/>
      <c r="P743" s="79"/>
      <c r="Q743" s="79"/>
      <c r="R743" s="79"/>
      <c r="S743" s="79"/>
      <c r="T743" s="79"/>
      <c r="U743" s="79"/>
      <c r="V743" s="79"/>
      <c r="W743" s="79"/>
      <c r="X743" s="79"/>
      <c r="Y743" s="79"/>
      <c r="Z743" s="79"/>
    </row>
    <row r="744" spans="1:26" ht="16.5" customHeight="1" x14ac:dyDescent="0.3">
      <c r="A744" s="79"/>
      <c r="B744" s="79"/>
      <c r="C744" s="80"/>
      <c r="D744" s="80"/>
      <c r="E744" s="112"/>
      <c r="F744" s="112"/>
      <c r="G744" s="79"/>
      <c r="H744" s="79"/>
      <c r="I744" s="79"/>
      <c r="J744" s="79"/>
      <c r="K744" s="79"/>
      <c r="L744" s="79"/>
      <c r="M744" s="79"/>
      <c r="N744" s="79"/>
      <c r="O744" s="79"/>
      <c r="P744" s="79"/>
      <c r="Q744" s="79"/>
      <c r="R744" s="79"/>
      <c r="S744" s="79"/>
      <c r="T744" s="79"/>
      <c r="U744" s="79"/>
      <c r="V744" s="79"/>
      <c r="W744" s="79"/>
      <c r="X744" s="79"/>
      <c r="Y744" s="79"/>
      <c r="Z744" s="79"/>
    </row>
    <row r="745" spans="1:26" ht="16.5" customHeight="1" x14ac:dyDescent="0.3">
      <c r="A745" s="79"/>
      <c r="B745" s="79"/>
      <c r="C745" s="80"/>
      <c r="D745" s="80"/>
      <c r="E745" s="112"/>
      <c r="F745" s="112"/>
      <c r="G745" s="79"/>
      <c r="H745" s="79"/>
      <c r="I745" s="79"/>
      <c r="J745" s="79"/>
      <c r="K745" s="79"/>
      <c r="L745" s="79"/>
      <c r="M745" s="79"/>
      <c r="N745" s="79"/>
      <c r="O745" s="79"/>
      <c r="P745" s="79"/>
      <c r="Q745" s="79"/>
      <c r="R745" s="79"/>
      <c r="S745" s="79"/>
      <c r="T745" s="79"/>
      <c r="U745" s="79"/>
      <c r="V745" s="79"/>
      <c r="W745" s="79"/>
      <c r="X745" s="79"/>
      <c r="Y745" s="79"/>
      <c r="Z745" s="79"/>
    </row>
    <row r="746" spans="1:26" ht="16.5" customHeight="1" x14ac:dyDescent="0.3">
      <c r="A746" s="79"/>
      <c r="B746" s="79"/>
      <c r="C746" s="80"/>
      <c r="D746" s="80"/>
      <c r="E746" s="112"/>
      <c r="F746" s="112"/>
      <c r="G746" s="79"/>
      <c r="H746" s="79"/>
      <c r="I746" s="79"/>
      <c r="J746" s="79"/>
      <c r="K746" s="79"/>
      <c r="L746" s="79"/>
      <c r="M746" s="79"/>
      <c r="N746" s="79"/>
      <c r="O746" s="79"/>
      <c r="P746" s="79"/>
      <c r="Q746" s="79"/>
      <c r="R746" s="79"/>
      <c r="S746" s="79"/>
      <c r="T746" s="79"/>
      <c r="U746" s="79"/>
      <c r="V746" s="79"/>
      <c r="W746" s="79"/>
      <c r="X746" s="79"/>
      <c r="Y746" s="79"/>
      <c r="Z746" s="79"/>
    </row>
    <row r="747" spans="1:26" ht="16.5" customHeight="1" x14ac:dyDescent="0.3">
      <c r="A747" s="79"/>
      <c r="B747" s="79"/>
      <c r="C747" s="80"/>
      <c r="D747" s="80"/>
      <c r="E747" s="112"/>
      <c r="F747" s="112"/>
      <c r="G747" s="79"/>
      <c r="H747" s="79"/>
      <c r="I747" s="79"/>
      <c r="J747" s="79"/>
      <c r="K747" s="79"/>
      <c r="L747" s="79"/>
      <c r="M747" s="79"/>
      <c r="N747" s="79"/>
      <c r="O747" s="79"/>
      <c r="P747" s="79"/>
      <c r="Q747" s="79"/>
      <c r="R747" s="79"/>
      <c r="S747" s="79"/>
      <c r="T747" s="79"/>
      <c r="U747" s="79"/>
      <c r="V747" s="79"/>
      <c r="W747" s="79"/>
      <c r="X747" s="79"/>
      <c r="Y747" s="79"/>
      <c r="Z747" s="79"/>
    </row>
    <row r="748" spans="1:26" ht="16.5" customHeight="1" x14ac:dyDescent="0.3">
      <c r="A748" s="79"/>
      <c r="B748" s="79"/>
      <c r="C748" s="80"/>
      <c r="D748" s="80"/>
      <c r="E748" s="112"/>
      <c r="F748" s="112"/>
      <c r="G748" s="79"/>
      <c r="H748" s="79"/>
      <c r="I748" s="79"/>
      <c r="J748" s="79"/>
      <c r="K748" s="79"/>
      <c r="L748" s="79"/>
      <c r="M748" s="79"/>
      <c r="N748" s="79"/>
      <c r="O748" s="79"/>
      <c r="P748" s="79"/>
      <c r="Q748" s="79"/>
      <c r="R748" s="79"/>
      <c r="S748" s="79"/>
      <c r="T748" s="79"/>
      <c r="U748" s="79"/>
      <c r="V748" s="79"/>
      <c r="W748" s="79"/>
      <c r="X748" s="79"/>
      <c r="Y748" s="79"/>
      <c r="Z748" s="79"/>
    </row>
    <row r="749" spans="1:26" ht="16.5" customHeight="1" x14ac:dyDescent="0.3">
      <c r="A749" s="79"/>
      <c r="B749" s="79"/>
      <c r="C749" s="80"/>
      <c r="D749" s="80"/>
      <c r="E749" s="112"/>
      <c r="F749" s="112"/>
      <c r="G749" s="79"/>
      <c r="H749" s="79"/>
      <c r="I749" s="79"/>
      <c r="J749" s="79"/>
      <c r="K749" s="79"/>
      <c r="L749" s="79"/>
      <c r="M749" s="79"/>
      <c r="N749" s="79"/>
      <c r="O749" s="79"/>
      <c r="P749" s="79"/>
      <c r="Q749" s="79"/>
      <c r="R749" s="79"/>
      <c r="S749" s="79"/>
      <c r="T749" s="79"/>
      <c r="U749" s="79"/>
      <c r="V749" s="79"/>
      <c r="W749" s="79"/>
      <c r="X749" s="79"/>
      <c r="Y749" s="79"/>
      <c r="Z749" s="79"/>
    </row>
    <row r="750" spans="1:26" ht="16.5" customHeight="1" x14ac:dyDescent="0.3">
      <c r="A750" s="79"/>
      <c r="B750" s="79"/>
      <c r="C750" s="80"/>
      <c r="D750" s="80"/>
      <c r="E750" s="112"/>
      <c r="F750" s="112"/>
      <c r="G750" s="79"/>
      <c r="H750" s="79"/>
      <c r="I750" s="79"/>
      <c r="J750" s="79"/>
      <c r="K750" s="79"/>
      <c r="L750" s="79"/>
      <c r="M750" s="79"/>
      <c r="N750" s="79"/>
      <c r="O750" s="79"/>
      <c r="P750" s="79"/>
      <c r="Q750" s="79"/>
      <c r="R750" s="79"/>
      <c r="S750" s="79"/>
      <c r="T750" s="79"/>
      <c r="U750" s="79"/>
      <c r="V750" s="79"/>
      <c r="W750" s="79"/>
      <c r="X750" s="79"/>
      <c r="Y750" s="79"/>
      <c r="Z750" s="79"/>
    </row>
    <row r="751" spans="1:26" ht="16.5" customHeight="1" x14ac:dyDescent="0.3">
      <c r="A751" s="79"/>
      <c r="B751" s="79"/>
      <c r="C751" s="80"/>
      <c r="D751" s="80"/>
      <c r="E751" s="112"/>
      <c r="F751" s="112"/>
      <c r="G751" s="79"/>
      <c r="H751" s="79"/>
      <c r="I751" s="79"/>
      <c r="J751" s="79"/>
      <c r="K751" s="79"/>
      <c r="L751" s="79"/>
      <c r="M751" s="79"/>
      <c r="N751" s="79"/>
      <c r="O751" s="79"/>
      <c r="P751" s="79"/>
      <c r="Q751" s="79"/>
      <c r="R751" s="79"/>
      <c r="S751" s="79"/>
      <c r="T751" s="79"/>
      <c r="U751" s="79"/>
      <c r="V751" s="79"/>
      <c r="W751" s="79"/>
      <c r="X751" s="79"/>
      <c r="Y751" s="79"/>
      <c r="Z751" s="79"/>
    </row>
    <row r="752" spans="1:26" ht="16.5" customHeight="1" x14ac:dyDescent="0.3">
      <c r="A752" s="79"/>
      <c r="B752" s="79"/>
      <c r="C752" s="80"/>
      <c r="D752" s="80"/>
      <c r="E752" s="112"/>
      <c r="F752" s="112"/>
      <c r="G752" s="79"/>
      <c r="H752" s="79"/>
      <c r="I752" s="79"/>
      <c r="J752" s="79"/>
      <c r="K752" s="79"/>
      <c r="L752" s="79"/>
      <c r="M752" s="79"/>
      <c r="N752" s="79"/>
      <c r="O752" s="79"/>
      <c r="P752" s="79"/>
      <c r="Q752" s="79"/>
      <c r="R752" s="79"/>
      <c r="S752" s="79"/>
      <c r="T752" s="79"/>
      <c r="U752" s="79"/>
      <c r="V752" s="79"/>
      <c r="W752" s="79"/>
      <c r="X752" s="79"/>
      <c r="Y752" s="79"/>
      <c r="Z752" s="79"/>
    </row>
    <row r="753" spans="1:26" ht="16.5" customHeight="1" x14ac:dyDescent="0.3">
      <c r="A753" s="79"/>
      <c r="B753" s="79"/>
      <c r="C753" s="80"/>
      <c r="D753" s="80"/>
      <c r="E753" s="112"/>
      <c r="F753" s="112"/>
      <c r="G753" s="79"/>
      <c r="H753" s="79"/>
      <c r="I753" s="79"/>
      <c r="J753" s="79"/>
      <c r="K753" s="79"/>
      <c r="L753" s="79"/>
      <c r="M753" s="79"/>
      <c r="N753" s="79"/>
      <c r="O753" s="79"/>
      <c r="P753" s="79"/>
      <c r="Q753" s="79"/>
      <c r="R753" s="79"/>
      <c r="S753" s="79"/>
      <c r="T753" s="79"/>
      <c r="U753" s="79"/>
      <c r="V753" s="79"/>
      <c r="W753" s="79"/>
      <c r="X753" s="79"/>
      <c r="Y753" s="79"/>
      <c r="Z753" s="79"/>
    </row>
    <row r="754" spans="1:26" ht="16.5" customHeight="1" x14ac:dyDescent="0.3">
      <c r="A754" s="79"/>
      <c r="B754" s="79"/>
      <c r="C754" s="80"/>
      <c r="D754" s="80"/>
      <c r="E754" s="112"/>
      <c r="F754" s="112"/>
      <c r="G754" s="79"/>
      <c r="H754" s="79"/>
      <c r="I754" s="79"/>
      <c r="J754" s="79"/>
      <c r="K754" s="79"/>
      <c r="L754" s="79"/>
      <c r="M754" s="79"/>
      <c r="N754" s="79"/>
      <c r="O754" s="79"/>
      <c r="P754" s="79"/>
      <c r="Q754" s="79"/>
      <c r="R754" s="79"/>
      <c r="S754" s="79"/>
      <c r="T754" s="79"/>
      <c r="U754" s="79"/>
      <c r="V754" s="79"/>
      <c r="W754" s="79"/>
      <c r="X754" s="79"/>
      <c r="Y754" s="79"/>
      <c r="Z754" s="79"/>
    </row>
    <row r="755" spans="1:26" ht="16.5" customHeight="1" x14ac:dyDescent="0.3">
      <c r="A755" s="79"/>
      <c r="B755" s="79"/>
      <c r="C755" s="80"/>
      <c r="D755" s="80"/>
      <c r="E755" s="112"/>
      <c r="F755" s="112"/>
      <c r="G755" s="79"/>
      <c r="H755" s="79"/>
      <c r="I755" s="79"/>
      <c r="J755" s="79"/>
      <c r="K755" s="79"/>
      <c r="L755" s="79"/>
      <c r="M755" s="79"/>
      <c r="N755" s="79"/>
      <c r="O755" s="79"/>
      <c r="P755" s="79"/>
      <c r="Q755" s="79"/>
      <c r="R755" s="79"/>
      <c r="S755" s="79"/>
      <c r="T755" s="79"/>
      <c r="U755" s="79"/>
      <c r="V755" s="79"/>
      <c r="W755" s="79"/>
      <c r="X755" s="79"/>
      <c r="Y755" s="79"/>
      <c r="Z755" s="79"/>
    </row>
    <row r="756" spans="1:26" ht="16.5" customHeight="1" x14ac:dyDescent="0.3">
      <c r="A756" s="79"/>
      <c r="B756" s="79"/>
      <c r="C756" s="80"/>
      <c r="D756" s="80"/>
      <c r="E756" s="112"/>
      <c r="F756" s="112"/>
      <c r="G756" s="79"/>
      <c r="H756" s="79"/>
      <c r="I756" s="79"/>
      <c r="J756" s="79"/>
      <c r="K756" s="79"/>
      <c r="L756" s="79"/>
      <c r="M756" s="79"/>
      <c r="N756" s="79"/>
      <c r="O756" s="79"/>
      <c r="P756" s="79"/>
      <c r="Q756" s="79"/>
      <c r="R756" s="79"/>
      <c r="S756" s="79"/>
      <c r="T756" s="79"/>
      <c r="U756" s="79"/>
      <c r="V756" s="79"/>
      <c r="W756" s="79"/>
      <c r="X756" s="79"/>
      <c r="Y756" s="79"/>
      <c r="Z756" s="79"/>
    </row>
    <row r="757" spans="1:26" ht="16.5" customHeight="1" x14ac:dyDescent="0.3">
      <c r="A757" s="79"/>
      <c r="B757" s="79"/>
      <c r="C757" s="80"/>
      <c r="D757" s="80"/>
      <c r="E757" s="112"/>
      <c r="F757" s="112"/>
      <c r="G757" s="79"/>
      <c r="H757" s="79"/>
      <c r="I757" s="79"/>
      <c r="J757" s="79"/>
      <c r="K757" s="79"/>
      <c r="L757" s="79"/>
      <c r="M757" s="79"/>
      <c r="N757" s="79"/>
      <c r="O757" s="79"/>
      <c r="P757" s="79"/>
      <c r="Q757" s="79"/>
      <c r="R757" s="79"/>
      <c r="S757" s="79"/>
      <c r="T757" s="79"/>
      <c r="U757" s="79"/>
      <c r="V757" s="79"/>
      <c r="W757" s="79"/>
      <c r="X757" s="79"/>
      <c r="Y757" s="79"/>
      <c r="Z757" s="79"/>
    </row>
    <row r="758" spans="1:26" ht="16.5" customHeight="1" x14ac:dyDescent="0.3">
      <c r="A758" s="79"/>
      <c r="B758" s="79"/>
      <c r="C758" s="80"/>
      <c r="D758" s="80"/>
      <c r="E758" s="112"/>
      <c r="F758" s="112"/>
      <c r="G758" s="79"/>
      <c r="H758" s="79"/>
      <c r="I758" s="79"/>
      <c r="J758" s="79"/>
      <c r="K758" s="79"/>
      <c r="L758" s="79"/>
      <c r="M758" s="79"/>
      <c r="N758" s="79"/>
      <c r="O758" s="79"/>
      <c r="P758" s="79"/>
      <c r="Q758" s="79"/>
      <c r="R758" s="79"/>
      <c r="S758" s="79"/>
      <c r="T758" s="79"/>
      <c r="U758" s="79"/>
      <c r="V758" s="79"/>
      <c r="W758" s="79"/>
      <c r="X758" s="79"/>
      <c r="Y758" s="79"/>
      <c r="Z758" s="79"/>
    </row>
    <row r="759" spans="1:26" ht="16.5" customHeight="1" x14ac:dyDescent="0.3">
      <c r="A759" s="79"/>
      <c r="B759" s="79"/>
      <c r="C759" s="80"/>
      <c r="D759" s="80"/>
      <c r="E759" s="112"/>
      <c r="F759" s="112"/>
      <c r="G759" s="79"/>
      <c r="H759" s="79"/>
      <c r="I759" s="79"/>
      <c r="J759" s="79"/>
      <c r="K759" s="79"/>
      <c r="L759" s="79"/>
      <c r="M759" s="79"/>
      <c r="N759" s="79"/>
      <c r="O759" s="79"/>
      <c r="P759" s="79"/>
      <c r="Q759" s="79"/>
      <c r="R759" s="79"/>
      <c r="S759" s="79"/>
      <c r="T759" s="79"/>
      <c r="U759" s="79"/>
      <c r="V759" s="79"/>
      <c r="W759" s="79"/>
      <c r="X759" s="79"/>
      <c r="Y759" s="79"/>
      <c r="Z759" s="79"/>
    </row>
    <row r="760" spans="1:26" ht="16.5" customHeight="1" x14ac:dyDescent="0.3">
      <c r="A760" s="79"/>
      <c r="B760" s="79"/>
      <c r="C760" s="80"/>
      <c r="D760" s="80"/>
      <c r="E760" s="112"/>
      <c r="F760" s="112"/>
      <c r="G760" s="79"/>
      <c r="H760" s="79"/>
      <c r="I760" s="79"/>
      <c r="J760" s="79"/>
      <c r="K760" s="79"/>
      <c r="L760" s="79"/>
      <c r="M760" s="79"/>
      <c r="N760" s="79"/>
      <c r="O760" s="79"/>
      <c r="P760" s="79"/>
      <c r="Q760" s="79"/>
      <c r="R760" s="79"/>
      <c r="S760" s="79"/>
      <c r="T760" s="79"/>
      <c r="U760" s="79"/>
      <c r="V760" s="79"/>
      <c r="W760" s="79"/>
      <c r="X760" s="79"/>
      <c r="Y760" s="79"/>
      <c r="Z760" s="79"/>
    </row>
    <row r="761" spans="1:26" ht="16.5" customHeight="1" x14ac:dyDescent="0.3">
      <c r="A761" s="79"/>
      <c r="B761" s="79"/>
      <c r="C761" s="80"/>
      <c r="D761" s="80"/>
      <c r="E761" s="112"/>
      <c r="F761" s="112"/>
      <c r="G761" s="79"/>
      <c r="H761" s="79"/>
      <c r="I761" s="79"/>
      <c r="J761" s="79"/>
      <c r="K761" s="79"/>
      <c r="L761" s="79"/>
      <c r="M761" s="79"/>
      <c r="N761" s="79"/>
      <c r="O761" s="79"/>
      <c r="P761" s="79"/>
      <c r="Q761" s="79"/>
      <c r="R761" s="79"/>
      <c r="S761" s="79"/>
      <c r="T761" s="79"/>
      <c r="U761" s="79"/>
      <c r="V761" s="79"/>
      <c r="W761" s="79"/>
      <c r="X761" s="79"/>
      <c r="Y761" s="79"/>
      <c r="Z761" s="79"/>
    </row>
    <row r="762" spans="1:26" ht="16.5" customHeight="1" x14ac:dyDescent="0.3">
      <c r="A762" s="79"/>
      <c r="B762" s="79"/>
      <c r="C762" s="80"/>
      <c r="D762" s="80"/>
      <c r="E762" s="112"/>
      <c r="F762" s="112"/>
      <c r="G762" s="79"/>
      <c r="H762" s="79"/>
      <c r="I762" s="79"/>
      <c r="J762" s="79"/>
      <c r="K762" s="79"/>
      <c r="L762" s="79"/>
      <c r="M762" s="79"/>
      <c r="N762" s="79"/>
      <c r="O762" s="79"/>
      <c r="P762" s="79"/>
      <c r="Q762" s="79"/>
      <c r="R762" s="79"/>
      <c r="S762" s="79"/>
      <c r="T762" s="79"/>
      <c r="U762" s="79"/>
      <c r="V762" s="79"/>
      <c r="W762" s="79"/>
      <c r="X762" s="79"/>
      <c r="Y762" s="79"/>
      <c r="Z762" s="79"/>
    </row>
    <row r="763" spans="1:26" ht="16.5" customHeight="1" x14ac:dyDescent="0.3">
      <c r="A763" s="79"/>
      <c r="B763" s="79"/>
      <c r="C763" s="80"/>
      <c r="D763" s="80"/>
      <c r="E763" s="112"/>
      <c r="F763" s="112"/>
      <c r="G763" s="79"/>
      <c r="H763" s="79"/>
      <c r="I763" s="79"/>
      <c r="J763" s="79"/>
      <c r="K763" s="79"/>
      <c r="L763" s="79"/>
      <c r="M763" s="79"/>
      <c r="N763" s="79"/>
      <c r="O763" s="79"/>
      <c r="P763" s="79"/>
      <c r="Q763" s="79"/>
      <c r="R763" s="79"/>
      <c r="S763" s="79"/>
      <c r="T763" s="79"/>
      <c r="U763" s="79"/>
      <c r="V763" s="79"/>
      <c r="W763" s="79"/>
      <c r="X763" s="79"/>
      <c r="Y763" s="79"/>
      <c r="Z763" s="79"/>
    </row>
    <row r="764" spans="1:26" ht="16.5" customHeight="1" x14ac:dyDescent="0.3">
      <c r="A764" s="79"/>
      <c r="B764" s="79"/>
      <c r="C764" s="80"/>
      <c r="D764" s="80"/>
      <c r="E764" s="112"/>
      <c r="F764" s="112"/>
      <c r="G764" s="79"/>
      <c r="H764" s="79"/>
      <c r="I764" s="79"/>
      <c r="J764" s="79"/>
      <c r="K764" s="79"/>
      <c r="L764" s="79"/>
      <c r="M764" s="79"/>
      <c r="N764" s="79"/>
      <c r="O764" s="79"/>
      <c r="P764" s="79"/>
      <c r="Q764" s="79"/>
      <c r="R764" s="79"/>
      <c r="S764" s="79"/>
      <c r="T764" s="79"/>
      <c r="U764" s="79"/>
      <c r="V764" s="79"/>
      <c r="W764" s="79"/>
      <c r="X764" s="79"/>
      <c r="Y764" s="79"/>
      <c r="Z764" s="79"/>
    </row>
    <row r="765" spans="1:26" ht="16.5" customHeight="1" x14ac:dyDescent="0.3">
      <c r="A765" s="79"/>
      <c r="B765" s="79"/>
      <c r="C765" s="80"/>
      <c r="D765" s="80"/>
      <c r="E765" s="112"/>
      <c r="F765" s="112"/>
      <c r="G765" s="79"/>
      <c r="H765" s="79"/>
      <c r="I765" s="79"/>
      <c r="J765" s="79"/>
      <c r="K765" s="79"/>
      <c r="L765" s="79"/>
      <c r="M765" s="79"/>
      <c r="N765" s="79"/>
      <c r="O765" s="79"/>
      <c r="P765" s="79"/>
      <c r="Q765" s="79"/>
      <c r="R765" s="79"/>
      <c r="S765" s="79"/>
      <c r="T765" s="79"/>
      <c r="U765" s="79"/>
      <c r="V765" s="79"/>
      <c r="W765" s="79"/>
      <c r="X765" s="79"/>
      <c r="Y765" s="79"/>
      <c r="Z765" s="79"/>
    </row>
    <row r="766" spans="1:26" ht="16.5" customHeight="1" x14ac:dyDescent="0.3">
      <c r="A766" s="79"/>
      <c r="B766" s="79"/>
      <c r="C766" s="80"/>
      <c r="D766" s="80"/>
      <c r="E766" s="112"/>
      <c r="F766" s="112"/>
      <c r="G766" s="79"/>
      <c r="H766" s="79"/>
      <c r="I766" s="79"/>
      <c r="J766" s="79"/>
      <c r="K766" s="79"/>
      <c r="L766" s="79"/>
      <c r="M766" s="79"/>
      <c r="N766" s="79"/>
      <c r="O766" s="79"/>
      <c r="P766" s="79"/>
      <c r="Q766" s="79"/>
      <c r="R766" s="79"/>
      <c r="S766" s="79"/>
      <c r="T766" s="79"/>
      <c r="U766" s="79"/>
      <c r="V766" s="79"/>
      <c r="W766" s="79"/>
      <c r="X766" s="79"/>
      <c r="Y766" s="79"/>
      <c r="Z766" s="79"/>
    </row>
    <row r="767" spans="1:26" ht="16.5" customHeight="1" x14ac:dyDescent="0.3">
      <c r="A767" s="79"/>
      <c r="B767" s="79"/>
      <c r="C767" s="80"/>
      <c r="D767" s="80"/>
      <c r="E767" s="112"/>
      <c r="F767" s="112"/>
      <c r="G767" s="79"/>
      <c r="H767" s="79"/>
      <c r="I767" s="79"/>
      <c r="J767" s="79"/>
      <c r="K767" s="79"/>
      <c r="L767" s="79"/>
      <c r="M767" s="79"/>
      <c r="N767" s="79"/>
      <c r="O767" s="79"/>
      <c r="P767" s="79"/>
      <c r="Q767" s="79"/>
      <c r="R767" s="79"/>
      <c r="S767" s="79"/>
      <c r="T767" s="79"/>
      <c r="U767" s="79"/>
      <c r="V767" s="79"/>
      <c r="W767" s="79"/>
      <c r="X767" s="79"/>
      <c r="Y767" s="79"/>
      <c r="Z767" s="79"/>
    </row>
    <row r="768" spans="1:26" ht="16.5" customHeight="1" x14ac:dyDescent="0.3">
      <c r="A768" s="79"/>
      <c r="B768" s="79"/>
      <c r="C768" s="80"/>
      <c r="D768" s="80"/>
      <c r="E768" s="112"/>
      <c r="F768" s="112"/>
      <c r="G768" s="79"/>
      <c r="H768" s="79"/>
      <c r="I768" s="79"/>
      <c r="J768" s="79"/>
      <c r="K768" s="79"/>
      <c r="L768" s="79"/>
      <c r="M768" s="79"/>
      <c r="N768" s="79"/>
      <c r="O768" s="79"/>
      <c r="P768" s="79"/>
      <c r="Q768" s="79"/>
      <c r="R768" s="79"/>
      <c r="S768" s="79"/>
      <c r="T768" s="79"/>
      <c r="U768" s="79"/>
      <c r="V768" s="79"/>
      <c r="W768" s="79"/>
      <c r="X768" s="79"/>
      <c r="Y768" s="79"/>
      <c r="Z768" s="79"/>
    </row>
    <row r="769" spans="1:26" ht="16.5" customHeight="1" x14ac:dyDescent="0.3">
      <c r="A769" s="79"/>
      <c r="B769" s="79"/>
      <c r="C769" s="80"/>
      <c r="D769" s="80"/>
      <c r="E769" s="112"/>
      <c r="F769" s="112"/>
      <c r="G769" s="79"/>
      <c r="H769" s="79"/>
      <c r="I769" s="79"/>
      <c r="J769" s="79"/>
      <c r="K769" s="79"/>
      <c r="L769" s="79"/>
      <c r="M769" s="79"/>
      <c r="N769" s="79"/>
      <c r="O769" s="79"/>
      <c r="P769" s="79"/>
      <c r="Q769" s="79"/>
      <c r="R769" s="79"/>
      <c r="S769" s="79"/>
      <c r="T769" s="79"/>
      <c r="U769" s="79"/>
      <c r="V769" s="79"/>
      <c r="W769" s="79"/>
      <c r="X769" s="79"/>
      <c r="Y769" s="79"/>
      <c r="Z769" s="79"/>
    </row>
    <row r="770" spans="1:26" ht="16.5" customHeight="1" x14ac:dyDescent="0.3">
      <c r="A770" s="79"/>
      <c r="B770" s="79"/>
      <c r="C770" s="80"/>
      <c r="D770" s="80"/>
      <c r="E770" s="112"/>
      <c r="F770" s="112"/>
      <c r="G770" s="79"/>
      <c r="H770" s="79"/>
      <c r="I770" s="79"/>
      <c r="J770" s="79"/>
      <c r="K770" s="79"/>
      <c r="L770" s="79"/>
      <c r="M770" s="79"/>
      <c r="N770" s="79"/>
      <c r="O770" s="79"/>
      <c r="P770" s="79"/>
      <c r="Q770" s="79"/>
      <c r="R770" s="79"/>
      <c r="S770" s="79"/>
      <c r="T770" s="79"/>
      <c r="U770" s="79"/>
      <c r="V770" s="79"/>
      <c r="W770" s="79"/>
      <c r="X770" s="79"/>
      <c r="Y770" s="79"/>
      <c r="Z770" s="79"/>
    </row>
    <row r="771" spans="1:26" ht="16.5" customHeight="1" x14ac:dyDescent="0.3">
      <c r="A771" s="79"/>
      <c r="B771" s="79"/>
      <c r="C771" s="80"/>
      <c r="D771" s="80"/>
      <c r="E771" s="112"/>
      <c r="F771" s="112"/>
      <c r="G771" s="79"/>
      <c r="H771" s="79"/>
      <c r="I771" s="79"/>
      <c r="J771" s="79"/>
      <c r="K771" s="79"/>
      <c r="L771" s="79"/>
      <c r="M771" s="79"/>
      <c r="N771" s="79"/>
      <c r="O771" s="79"/>
      <c r="P771" s="79"/>
      <c r="Q771" s="79"/>
      <c r="R771" s="79"/>
      <c r="S771" s="79"/>
      <c r="T771" s="79"/>
      <c r="U771" s="79"/>
      <c r="V771" s="79"/>
      <c r="W771" s="79"/>
      <c r="X771" s="79"/>
      <c r="Y771" s="79"/>
      <c r="Z771" s="79"/>
    </row>
    <row r="772" spans="1:26" ht="16.5" customHeight="1" x14ac:dyDescent="0.3">
      <c r="A772" s="79"/>
      <c r="B772" s="79"/>
      <c r="C772" s="80"/>
      <c r="D772" s="80"/>
      <c r="E772" s="112"/>
      <c r="F772" s="112"/>
      <c r="G772" s="79"/>
      <c r="H772" s="79"/>
      <c r="I772" s="79"/>
      <c r="J772" s="79"/>
      <c r="K772" s="79"/>
      <c r="L772" s="79"/>
      <c r="M772" s="79"/>
      <c r="N772" s="79"/>
      <c r="O772" s="79"/>
      <c r="P772" s="79"/>
      <c r="Q772" s="79"/>
      <c r="R772" s="79"/>
      <c r="S772" s="79"/>
      <c r="T772" s="79"/>
      <c r="U772" s="79"/>
      <c r="V772" s="79"/>
      <c r="W772" s="79"/>
      <c r="X772" s="79"/>
      <c r="Y772" s="79"/>
      <c r="Z772" s="79"/>
    </row>
    <row r="773" spans="1:26" ht="16.5" customHeight="1" x14ac:dyDescent="0.3">
      <c r="A773" s="79"/>
      <c r="B773" s="79"/>
      <c r="C773" s="80"/>
      <c r="D773" s="80"/>
      <c r="E773" s="112"/>
      <c r="F773" s="112"/>
      <c r="G773" s="79"/>
      <c r="H773" s="79"/>
      <c r="I773" s="79"/>
      <c r="J773" s="79"/>
      <c r="K773" s="79"/>
      <c r="L773" s="79"/>
      <c r="M773" s="79"/>
      <c r="N773" s="79"/>
      <c r="O773" s="79"/>
      <c r="P773" s="79"/>
      <c r="Q773" s="79"/>
      <c r="R773" s="79"/>
      <c r="S773" s="79"/>
      <c r="T773" s="79"/>
      <c r="U773" s="79"/>
      <c r="V773" s="79"/>
      <c r="W773" s="79"/>
      <c r="X773" s="79"/>
      <c r="Y773" s="79"/>
      <c r="Z773" s="79"/>
    </row>
    <row r="774" spans="1:26" ht="16.5" customHeight="1" x14ac:dyDescent="0.3">
      <c r="A774" s="79"/>
      <c r="B774" s="79"/>
      <c r="C774" s="80"/>
      <c r="D774" s="80"/>
      <c r="E774" s="112"/>
      <c r="F774" s="112"/>
      <c r="G774" s="79"/>
      <c r="H774" s="79"/>
      <c r="I774" s="79"/>
      <c r="J774" s="79"/>
      <c r="K774" s="79"/>
      <c r="L774" s="79"/>
      <c r="M774" s="79"/>
      <c r="N774" s="79"/>
      <c r="O774" s="79"/>
      <c r="P774" s="79"/>
      <c r="Q774" s="79"/>
      <c r="R774" s="79"/>
      <c r="S774" s="79"/>
      <c r="T774" s="79"/>
      <c r="U774" s="79"/>
      <c r="V774" s="79"/>
      <c r="W774" s="79"/>
      <c r="X774" s="79"/>
      <c r="Y774" s="79"/>
      <c r="Z774" s="79"/>
    </row>
    <row r="775" spans="1:26" ht="16.5" customHeight="1" x14ac:dyDescent="0.3">
      <c r="A775" s="79"/>
      <c r="B775" s="79"/>
      <c r="C775" s="80"/>
      <c r="D775" s="80"/>
      <c r="E775" s="112"/>
      <c r="F775" s="112"/>
      <c r="G775" s="79"/>
      <c r="H775" s="79"/>
      <c r="I775" s="79"/>
      <c r="J775" s="79"/>
      <c r="K775" s="79"/>
      <c r="L775" s="79"/>
      <c r="M775" s="79"/>
      <c r="N775" s="79"/>
      <c r="O775" s="79"/>
      <c r="P775" s="79"/>
      <c r="Q775" s="79"/>
      <c r="R775" s="79"/>
      <c r="S775" s="79"/>
      <c r="T775" s="79"/>
      <c r="U775" s="79"/>
      <c r="V775" s="79"/>
      <c r="W775" s="79"/>
      <c r="X775" s="79"/>
      <c r="Y775" s="79"/>
      <c r="Z775" s="79"/>
    </row>
    <row r="776" spans="1:26" ht="16.5" customHeight="1" x14ac:dyDescent="0.3">
      <c r="A776" s="79"/>
      <c r="B776" s="79"/>
      <c r="C776" s="80"/>
      <c r="D776" s="80"/>
      <c r="E776" s="112"/>
      <c r="F776" s="112"/>
      <c r="G776" s="79"/>
      <c r="H776" s="79"/>
      <c r="I776" s="79"/>
      <c r="J776" s="79"/>
      <c r="K776" s="79"/>
      <c r="L776" s="79"/>
      <c r="M776" s="79"/>
      <c r="N776" s="79"/>
      <c r="O776" s="79"/>
      <c r="P776" s="79"/>
      <c r="Q776" s="79"/>
      <c r="R776" s="79"/>
      <c r="S776" s="79"/>
      <c r="T776" s="79"/>
      <c r="U776" s="79"/>
      <c r="V776" s="79"/>
      <c r="W776" s="79"/>
      <c r="X776" s="79"/>
      <c r="Y776" s="79"/>
      <c r="Z776" s="79"/>
    </row>
    <row r="777" spans="1:26" ht="16.5" customHeight="1" x14ac:dyDescent="0.3">
      <c r="A777" s="79"/>
      <c r="B777" s="79"/>
      <c r="C777" s="80"/>
      <c r="D777" s="80"/>
      <c r="E777" s="112"/>
      <c r="F777" s="112"/>
      <c r="G777" s="79"/>
      <c r="H777" s="79"/>
      <c r="I777" s="79"/>
      <c r="J777" s="79"/>
      <c r="K777" s="79"/>
      <c r="L777" s="79"/>
      <c r="M777" s="79"/>
      <c r="N777" s="79"/>
      <c r="O777" s="79"/>
      <c r="P777" s="79"/>
      <c r="Q777" s="79"/>
      <c r="R777" s="79"/>
      <c r="S777" s="79"/>
      <c r="T777" s="79"/>
      <c r="U777" s="79"/>
      <c r="V777" s="79"/>
      <c r="W777" s="79"/>
      <c r="X777" s="79"/>
      <c r="Y777" s="79"/>
      <c r="Z777" s="79"/>
    </row>
    <row r="778" spans="1:26" ht="16.5" customHeight="1" x14ac:dyDescent="0.3">
      <c r="A778" s="79"/>
      <c r="B778" s="79"/>
      <c r="C778" s="80"/>
      <c r="D778" s="80"/>
      <c r="E778" s="112"/>
      <c r="F778" s="112"/>
      <c r="G778" s="79"/>
      <c r="H778" s="79"/>
      <c r="I778" s="79"/>
      <c r="J778" s="79"/>
      <c r="K778" s="79"/>
      <c r="L778" s="79"/>
      <c r="M778" s="79"/>
      <c r="N778" s="79"/>
      <c r="O778" s="79"/>
      <c r="P778" s="79"/>
      <c r="Q778" s="79"/>
      <c r="R778" s="79"/>
      <c r="S778" s="79"/>
      <c r="T778" s="79"/>
      <c r="U778" s="79"/>
      <c r="V778" s="79"/>
      <c r="W778" s="79"/>
      <c r="X778" s="79"/>
      <c r="Y778" s="79"/>
      <c r="Z778" s="79"/>
    </row>
    <row r="779" spans="1:26" ht="16.5" customHeight="1" x14ac:dyDescent="0.3">
      <c r="A779" s="79"/>
      <c r="B779" s="79"/>
      <c r="C779" s="80"/>
      <c r="D779" s="80"/>
      <c r="E779" s="112"/>
      <c r="F779" s="112"/>
      <c r="G779" s="79"/>
      <c r="H779" s="79"/>
      <c r="I779" s="79"/>
      <c r="J779" s="79"/>
      <c r="K779" s="79"/>
      <c r="L779" s="79"/>
      <c r="M779" s="79"/>
      <c r="N779" s="79"/>
      <c r="O779" s="79"/>
      <c r="P779" s="79"/>
      <c r="Q779" s="79"/>
      <c r="R779" s="79"/>
      <c r="S779" s="79"/>
      <c r="T779" s="79"/>
      <c r="U779" s="79"/>
      <c r="V779" s="79"/>
      <c r="W779" s="79"/>
      <c r="X779" s="79"/>
      <c r="Y779" s="79"/>
      <c r="Z779" s="79"/>
    </row>
    <row r="780" spans="1:26" ht="16.5" customHeight="1" x14ac:dyDescent="0.3">
      <c r="A780" s="79"/>
      <c r="B780" s="79"/>
      <c r="C780" s="80"/>
      <c r="D780" s="80"/>
      <c r="E780" s="112"/>
      <c r="F780" s="112"/>
      <c r="G780" s="79"/>
      <c r="H780" s="79"/>
      <c r="I780" s="79"/>
      <c r="J780" s="79"/>
      <c r="K780" s="79"/>
      <c r="L780" s="79"/>
      <c r="M780" s="79"/>
      <c r="N780" s="79"/>
      <c r="O780" s="79"/>
      <c r="P780" s="79"/>
      <c r="Q780" s="79"/>
      <c r="R780" s="79"/>
      <c r="S780" s="79"/>
      <c r="T780" s="79"/>
      <c r="U780" s="79"/>
      <c r="V780" s="79"/>
      <c r="W780" s="79"/>
      <c r="X780" s="79"/>
      <c r="Y780" s="79"/>
      <c r="Z780" s="79"/>
    </row>
    <row r="781" spans="1:26" ht="16.5" customHeight="1" x14ac:dyDescent="0.3">
      <c r="A781" s="79"/>
      <c r="B781" s="79"/>
      <c r="C781" s="80"/>
      <c r="D781" s="80"/>
      <c r="E781" s="112"/>
      <c r="F781" s="112"/>
      <c r="G781" s="79"/>
      <c r="H781" s="79"/>
      <c r="I781" s="79"/>
      <c r="J781" s="79"/>
      <c r="K781" s="79"/>
      <c r="L781" s="79"/>
      <c r="M781" s="79"/>
      <c r="N781" s="79"/>
      <c r="O781" s="79"/>
      <c r="P781" s="79"/>
      <c r="Q781" s="79"/>
      <c r="R781" s="79"/>
      <c r="S781" s="79"/>
      <c r="T781" s="79"/>
      <c r="U781" s="79"/>
      <c r="V781" s="79"/>
      <c r="W781" s="79"/>
      <c r="X781" s="79"/>
      <c r="Y781" s="79"/>
      <c r="Z781" s="79"/>
    </row>
    <row r="782" spans="1:26" ht="16.5" customHeight="1" x14ac:dyDescent="0.3">
      <c r="A782" s="79"/>
      <c r="B782" s="79"/>
      <c r="C782" s="80"/>
      <c r="D782" s="80"/>
      <c r="E782" s="112"/>
      <c r="F782" s="112"/>
      <c r="G782" s="79"/>
      <c r="H782" s="79"/>
      <c r="I782" s="79"/>
      <c r="J782" s="79"/>
      <c r="K782" s="79"/>
      <c r="L782" s="79"/>
      <c r="M782" s="79"/>
      <c r="N782" s="79"/>
      <c r="O782" s="79"/>
      <c r="P782" s="79"/>
      <c r="Q782" s="79"/>
      <c r="R782" s="79"/>
      <c r="S782" s="79"/>
      <c r="T782" s="79"/>
      <c r="U782" s="79"/>
      <c r="V782" s="79"/>
      <c r="W782" s="79"/>
      <c r="X782" s="79"/>
      <c r="Y782" s="79"/>
      <c r="Z782" s="79"/>
    </row>
    <row r="783" spans="1:26" ht="16.5" customHeight="1" x14ac:dyDescent="0.3">
      <c r="A783" s="79"/>
      <c r="B783" s="79"/>
      <c r="C783" s="80"/>
      <c r="D783" s="80"/>
      <c r="E783" s="112"/>
      <c r="F783" s="112"/>
      <c r="G783" s="79"/>
      <c r="H783" s="79"/>
      <c r="I783" s="79"/>
      <c r="J783" s="79"/>
      <c r="K783" s="79"/>
      <c r="L783" s="79"/>
      <c r="M783" s="79"/>
      <c r="N783" s="79"/>
      <c r="O783" s="79"/>
      <c r="P783" s="79"/>
      <c r="Q783" s="79"/>
      <c r="R783" s="79"/>
      <c r="S783" s="79"/>
      <c r="T783" s="79"/>
      <c r="U783" s="79"/>
      <c r="V783" s="79"/>
      <c r="W783" s="79"/>
      <c r="X783" s="79"/>
      <c r="Y783" s="79"/>
      <c r="Z783" s="79"/>
    </row>
    <row r="784" spans="1:26" ht="16.5" customHeight="1" x14ac:dyDescent="0.3">
      <c r="A784" s="79"/>
      <c r="B784" s="79"/>
      <c r="C784" s="80"/>
      <c r="D784" s="80"/>
      <c r="E784" s="112"/>
      <c r="F784" s="112"/>
      <c r="G784" s="79"/>
      <c r="H784" s="79"/>
      <c r="I784" s="79"/>
      <c r="J784" s="79"/>
      <c r="K784" s="79"/>
      <c r="L784" s="79"/>
      <c r="M784" s="79"/>
      <c r="N784" s="79"/>
      <c r="O784" s="79"/>
      <c r="P784" s="79"/>
      <c r="Q784" s="79"/>
      <c r="R784" s="79"/>
      <c r="S784" s="79"/>
      <c r="T784" s="79"/>
      <c r="U784" s="79"/>
      <c r="V784" s="79"/>
      <c r="W784" s="79"/>
      <c r="X784" s="79"/>
      <c r="Y784" s="79"/>
      <c r="Z784" s="79"/>
    </row>
    <row r="785" spans="1:26" ht="16.5" customHeight="1" x14ac:dyDescent="0.3">
      <c r="A785" s="79"/>
      <c r="B785" s="79"/>
      <c r="C785" s="80"/>
      <c r="D785" s="80"/>
      <c r="E785" s="112"/>
      <c r="F785" s="112"/>
      <c r="G785" s="79"/>
      <c r="H785" s="79"/>
      <c r="I785" s="79"/>
      <c r="J785" s="79"/>
      <c r="K785" s="79"/>
      <c r="L785" s="79"/>
      <c r="M785" s="79"/>
      <c r="N785" s="79"/>
      <c r="O785" s="79"/>
      <c r="P785" s="79"/>
      <c r="Q785" s="79"/>
      <c r="R785" s="79"/>
      <c r="S785" s="79"/>
      <c r="T785" s="79"/>
      <c r="U785" s="79"/>
      <c r="V785" s="79"/>
      <c r="W785" s="79"/>
      <c r="X785" s="79"/>
      <c r="Y785" s="79"/>
      <c r="Z785" s="79"/>
    </row>
    <row r="786" spans="1:26" ht="16.5" customHeight="1" x14ac:dyDescent="0.3">
      <c r="A786" s="79"/>
      <c r="B786" s="79"/>
      <c r="C786" s="80"/>
      <c r="D786" s="80"/>
      <c r="E786" s="112"/>
      <c r="F786" s="112"/>
      <c r="G786" s="79"/>
      <c r="H786" s="79"/>
      <c r="I786" s="79"/>
      <c r="J786" s="79"/>
      <c r="K786" s="79"/>
      <c r="L786" s="79"/>
      <c r="M786" s="79"/>
      <c r="N786" s="79"/>
      <c r="O786" s="79"/>
      <c r="P786" s="79"/>
      <c r="Q786" s="79"/>
      <c r="R786" s="79"/>
      <c r="S786" s="79"/>
      <c r="T786" s="79"/>
      <c r="U786" s="79"/>
      <c r="V786" s="79"/>
      <c r="W786" s="79"/>
      <c r="X786" s="79"/>
      <c r="Y786" s="79"/>
      <c r="Z786" s="79"/>
    </row>
    <row r="787" spans="1:26" ht="16.5" customHeight="1" x14ac:dyDescent="0.3">
      <c r="A787" s="79"/>
      <c r="B787" s="79"/>
      <c r="C787" s="80"/>
      <c r="D787" s="80"/>
      <c r="E787" s="112"/>
      <c r="F787" s="112"/>
      <c r="G787" s="79"/>
      <c r="H787" s="79"/>
      <c r="I787" s="79"/>
      <c r="J787" s="79"/>
      <c r="K787" s="79"/>
      <c r="L787" s="79"/>
      <c r="M787" s="79"/>
      <c r="N787" s="79"/>
      <c r="O787" s="79"/>
      <c r="P787" s="79"/>
      <c r="Q787" s="79"/>
      <c r="R787" s="79"/>
      <c r="S787" s="79"/>
      <c r="T787" s="79"/>
      <c r="U787" s="79"/>
      <c r="V787" s="79"/>
      <c r="W787" s="79"/>
      <c r="X787" s="79"/>
      <c r="Y787" s="79"/>
      <c r="Z787" s="79"/>
    </row>
    <row r="788" spans="1:26" ht="16.5" customHeight="1" x14ac:dyDescent="0.3">
      <c r="A788" s="79"/>
      <c r="B788" s="79"/>
      <c r="C788" s="80"/>
      <c r="D788" s="80"/>
      <c r="E788" s="112"/>
      <c r="F788" s="112"/>
      <c r="G788" s="79"/>
      <c r="H788" s="79"/>
      <c r="I788" s="79"/>
      <c r="J788" s="79"/>
      <c r="K788" s="79"/>
      <c r="L788" s="79"/>
      <c r="M788" s="79"/>
      <c r="N788" s="79"/>
      <c r="O788" s="79"/>
      <c r="P788" s="79"/>
      <c r="Q788" s="79"/>
      <c r="R788" s="79"/>
      <c r="S788" s="79"/>
      <c r="T788" s="79"/>
      <c r="U788" s="79"/>
      <c r="V788" s="79"/>
      <c r="W788" s="79"/>
      <c r="X788" s="79"/>
      <c r="Y788" s="79"/>
      <c r="Z788" s="79"/>
    </row>
    <row r="789" spans="1:26" ht="16.5" customHeight="1" x14ac:dyDescent="0.3">
      <c r="A789" s="79"/>
      <c r="B789" s="79"/>
      <c r="C789" s="80"/>
      <c r="D789" s="80"/>
      <c r="E789" s="112"/>
      <c r="F789" s="112"/>
      <c r="G789" s="79"/>
      <c r="H789" s="79"/>
      <c r="I789" s="79"/>
      <c r="J789" s="79"/>
      <c r="K789" s="79"/>
      <c r="L789" s="79"/>
      <c r="M789" s="79"/>
      <c r="N789" s="79"/>
      <c r="O789" s="79"/>
      <c r="P789" s="79"/>
      <c r="Q789" s="79"/>
      <c r="R789" s="79"/>
      <c r="S789" s="79"/>
      <c r="T789" s="79"/>
      <c r="U789" s="79"/>
      <c r="V789" s="79"/>
      <c r="W789" s="79"/>
      <c r="X789" s="79"/>
      <c r="Y789" s="79"/>
      <c r="Z789" s="79"/>
    </row>
    <row r="790" spans="1:26" ht="16.5" customHeight="1" x14ac:dyDescent="0.3">
      <c r="A790" s="79"/>
      <c r="B790" s="79"/>
      <c r="C790" s="80"/>
      <c r="D790" s="80"/>
      <c r="E790" s="112"/>
      <c r="F790" s="112"/>
      <c r="G790" s="79"/>
      <c r="H790" s="79"/>
      <c r="I790" s="79"/>
      <c r="J790" s="79"/>
      <c r="K790" s="79"/>
      <c r="L790" s="79"/>
      <c r="M790" s="79"/>
      <c r="N790" s="79"/>
      <c r="O790" s="79"/>
      <c r="P790" s="79"/>
      <c r="Q790" s="79"/>
      <c r="R790" s="79"/>
      <c r="S790" s="79"/>
      <c r="T790" s="79"/>
      <c r="U790" s="79"/>
      <c r="V790" s="79"/>
      <c r="W790" s="79"/>
      <c r="X790" s="79"/>
      <c r="Y790" s="79"/>
      <c r="Z790" s="79"/>
    </row>
    <row r="791" spans="1:26" ht="16.5" customHeight="1" x14ac:dyDescent="0.3">
      <c r="A791" s="79"/>
      <c r="B791" s="79"/>
      <c r="C791" s="80"/>
      <c r="D791" s="80"/>
      <c r="E791" s="112"/>
      <c r="F791" s="112"/>
      <c r="G791" s="79"/>
      <c r="H791" s="79"/>
      <c r="I791" s="79"/>
      <c r="J791" s="79"/>
      <c r="K791" s="79"/>
      <c r="L791" s="79"/>
      <c r="M791" s="79"/>
      <c r="N791" s="79"/>
      <c r="O791" s="79"/>
      <c r="P791" s="79"/>
      <c r="Q791" s="79"/>
      <c r="R791" s="79"/>
      <c r="S791" s="79"/>
      <c r="T791" s="79"/>
      <c r="U791" s="79"/>
      <c r="V791" s="79"/>
      <c r="W791" s="79"/>
      <c r="X791" s="79"/>
      <c r="Y791" s="79"/>
      <c r="Z791" s="79"/>
    </row>
    <row r="792" spans="1:26" ht="16.5" customHeight="1" x14ac:dyDescent="0.3">
      <c r="A792" s="79"/>
      <c r="B792" s="79"/>
      <c r="C792" s="80"/>
      <c r="D792" s="80"/>
      <c r="E792" s="112"/>
      <c r="F792" s="112"/>
      <c r="G792" s="79"/>
      <c r="H792" s="79"/>
      <c r="I792" s="79"/>
      <c r="J792" s="79"/>
      <c r="K792" s="79"/>
      <c r="L792" s="79"/>
      <c r="M792" s="79"/>
      <c r="N792" s="79"/>
      <c r="O792" s="79"/>
      <c r="P792" s="79"/>
      <c r="Q792" s="79"/>
      <c r="R792" s="79"/>
      <c r="S792" s="79"/>
      <c r="T792" s="79"/>
      <c r="U792" s="79"/>
      <c r="V792" s="79"/>
      <c r="W792" s="79"/>
      <c r="X792" s="79"/>
      <c r="Y792" s="79"/>
      <c r="Z792" s="79"/>
    </row>
    <row r="793" spans="1:26" ht="16.5" customHeight="1" x14ac:dyDescent="0.3">
      <c r="A793" s="79"/>
      <c r="B793" s="79"/>
      <c r="C793" s="80"/>
      <c r="D793" s="80"/>
      <c r="E793" s="112"/>
      <c r="F793" s="112"/>
      <c r="G793" s="79"/>
      <c r="H793" s="79"/>
      <c r="I793" s="79"/>
      <c r="J793" s="79"/>
      <c r="K793" s="79"/>
      <c r="L793" s="79"/>
      <c r="M793" s="79"/>
      <c r="N793" s="79"/>
      <c r="O793" s="79"/>
      <c r="P793" s="79"/>
      <c r="Q793" s="79"/>
      <c r="R793" s="79"/>
      <c r="S793" s="79"/>
      <c r="T793" s="79"/>
      <c r="U793" s="79"/>
      <c r="V793" s="79"/>
      <c r="W793" s="79"/>
      <c r="X793" s="79"/>
      <c r="Y793" s="79"/>
      <c r="Z793" s="79"/>
    </row>
    <row r="794" spans="1:26" ht="16.5" customHeight="1" x14ac:dyDescent="0.3">
      <c r="A794" s="79"/>
      <c r="B794" s="79"/>
      <c r="C794" s="80"/>
      <c r="D794" s="80"/>
      <c r="E794" s="112"/>
      <c r="F794" s="112"/>
      <c r="G794" s="79"/>
      <c r="H794" s="79"/>
      <c r="I794" s="79"/>
      <c r="J794" s="79"/>
      <c r="K794" s="79"/>
      <c r="L794" s="79"/>
      <c r="M794" s="79"/>
      <c r="N794" s="79"/>
      <c r="O794" s="79"/>
      <c r="P794" s="79"/>
      <c r="Q794" s="79"/>
      <c r="R794" s="79"/>
      <c r="S794" s="79"/>
      <c r="T794" s="79"/>
      <c r="U794" s="79"/>
      <c r="V794" s="79"/>
      <c r="W794" s="79"/>
      <c r="X794" s="79"/>
      <c r="Y794" s="79"/>
      <c r="Z794" s="79"/>
    </row>
    <row r="795" spans="1:26" ht="16.5" customHeight="1" x14ac:dyDescent="0.3">
      <c r="A795" s="79"/>
      <c r="B795" s="79"/>
      <c r="C795" s="80"/>
      <c r="D795" s="80"/>
      <c r="E795" s="112"/>
      <c r="F795" s="112"/>
      <c r="G795" s="79"/>
      <c r="H795" s="79"/>
      <c r="I795" s="79"/>
      <c r="J795" s="79"/>
      <c r="K795" s="79"/>
      <c r="L795" s="79"/>
      <c r="M795" s="79"/>
      <c r="N795" s="79"/>
      <c r="O795" s="79"/>
      <c r="P795" s="79"/>
      <c r="Q795" s="79"/>
      <c r="R795" s="79"/>
      <c r="S795" s="79"/>
      <c r="T795" s="79"/>
      <c r="U795" s="79"/>
      <c r="V795" s="79"/>
      <c r="W795" s="79"/>
      <c r="X795" s="79"/>
      <c r="Y795" s="79"/>
      <c r="Z795" s="79"/>
    </row>
    <row r="796" spans="1:26" ht="16.5" customHeight="1" x14ac:dyDescent="0.3">
      <c r="A796" s="79"/>
      <c r="B796" s="79"/>
      <c r="C796" s="80"/>
      <c r="D796" s="80"/>
      <c r="E796" s="112"/>
      <c r="F796" s="112"/>
      <c r="G796" s="79"/>
      <c r="H796" s="79"/>
      <c r="I796" s="79"/>
      <c r="J796" s="79"/>
      <c r="K796" s="79"/>
      <c r="L796" s="79"/>
      <c r="M796" s="79"/>
      <c r="N796" s="79"/>
      <c r="O796" s="79"/>
      <c r="P796" s="79"/>
      <c r="Q796" s="79"/>
      <c r="R796" s="79"/>
      <c r="S796" s="79"/>
      <c r="T796" s="79"/>
      <c r="U796" s="79"/>
      <c r="V796" s="79"/>
      <c r="W796" s="79"/>
      <c r="X796" s="79"/>
      <c r="Y796" s="79"/>
      <c r="Z796" s="79"/>
    </row>
    <row r="797" spans="1:26" ht="16.5" customHeight="1" x14ac:dyDescent="0.3">
      <c r="A797" s="79"/>
      <c r="B797" s="79"/>
      <c r="C797" s="80"/>
      <c r="D797" s="80"/>
      <c r="E797" s="112"/>
      <c r="F797" s="112"/>
      <c r="G797" s="79"/>
      <c r="H797" s="79"/>
      <c r="I797" s="79"/>
      <c r="J797" s="79"/>
      <c r="K797" s="79"/>
      <c r="L797" s="79"/>
      <c r="M797" s="79"/>
      <c r="N797" s="79"/>
      <c r="O797" s="79"/>
      <c r="P797" s="79"/>
      <c r="Q797" s="79"/>
      <c r="R797" s="79"/>
      <c r="S797" s="79"/>
      <c r="T797" s="79"/>
      <c r="U797" s="79"/>
      <c r="V797" s="79"/>
      <c r="W797" s="79"/>
      <c r="X797" s="79"/>
      <c r="Y797" s="79"/>
      <c r="Z797" s="79"/>
    </row>
    <row r="798" spans="1:26" ht="16.5" customHeight="1" x14ac:dyDescent="0.3">
      <c r="A798" s="79"/>
      <c r="B798" s="79"/>
      <c r="C798" s="80"/>
      <c r="D798" s="80"/>
      <c r="E798" s="112"/>
      <c r="F798" s="112"/>
      <c r="G798" s="79"/>
      <c r="H798" s="79"/>
      <c r="I798" s="79"/>
      <c r="J798" s="79"/>
      <c r="K798" s="79"/>
      <c r="L798" s="79"/>
      <c r="M798" s="79"/>
      <c r="N798" s="79"/>
      <c r="O798" s="79"/>
      <c r="P798" s="79"/>
      <c r="Q798" s="79"/>
      <c r="R798" s="79"/>
      <c r="S798" s="79"/>
      <c r="T798" s="79"/>
      <c r="U798" s="79"/>
      <c r="V798" s="79"/>
      <c r="W798" s="79"/>
      <c r="X798" s="79"/>
      <c r="Y798" s="79"/>
      <c r="Z798" s="79"/>
    </row>
    <row r="799" spans="1:26" ht="16.5" customHeight="1" x14ac:dyDescent="0.3">
      <c r="A799" s="79"/>
      <c r="B799" s="79"/>
      <c r="C799" s="80"/>
      <c r="D799" s="80"/>
      <c r="E799" s="112"/>
      <c r="F799" s="112"/>
      <c r="G799" s="79"/>
      <c r="H799" s="79"/>
      <c r="I799" s="79"/>
      <c r="J799" s="79"/>
      <c r="K799" s="79"/>
      <c r="L799" s="79"/>
      <c r="M799" s="79"/>
      <c r="N799" s="79"/>
      <c r="O799" s="79"/>
      <c r="P799" s="79"/>
      <c r="Q799" s="79"/>
      <c r="R799" s="79"/>
      <c r="S799" s="79"/>
      <c r="T799" s="79"/>
      <c r="U799" s="79"/>
      <c r="V799" s="79"/>
      <c r="W799" s="79"/>
      <c r="X799" s="79"/>
      <c r="Y799" s="79"/>
      <c r="Z799" s="79"/>
    </row>
    <row r="800" spans="1:26" ht="16.5" customHeight="1" x14ac:dyDescent="0.3">
      <c r="A800" s="79"/>
      <c r="B800" s="79"/>
      <c r="C800" s="80"/>
      <c r="D800" s="80"/>
      <c r="E800" s="112"/>
      <c r="F800" s="112"/>
      <c r="G800" s="79"/>
      <c r="H800" s="79"/>
      <c r="I800" s="79"/>
      <c r="J800" s="79"/>
      <c r="K800" s="79"/>
      <c r="L800" s="79"/>
      <c r="M800" s="79"/>
      <c r="N800" s="79"/>
      <c r="O800" s="79"/>
      <c r="P800" s="79"/>
      <c r="Q800" s="79"/>
      <c r="R800" s="79"/>
      <c r="S800" s="79"/>
      <c r="T800" s="79"/>
      <c r="U800" s="79"/>
      <c r="V800" s="79"/>
      <c r="W800" s="79"/>
      <c r="X800" s="79"/>
      <c r="Y800" s="79"/>
      <c r="Z800" s="79"/>
    </row>
    <row r="801" spans="1:26" ht="16.5" customHeight="1" x14ac:dyDescent="0.3">
      <c r="A801" s="79"/>
      <c r="B801" s="79"/>
      <c r="C801" s="80"/>
      <c r="D801" s="80"/>
      <c r="E801" s="112"/>
      <c r="F801" s="112"/>
      <c r="G801" s="79"/>
      <c r="H801" s="79"/>
      <c r="I801" s="79"/>
      <c r="J801" s="79"/>
      <c r="K801" s="79"/>
      <c r="L801" s="79"/>
      <c r="M801" s="79"/>
      <c r="N801" s="79"/>
      <c r="O801" s="79"/>
      <c r="P801" s="79"/>
      <c r="Q801" s="79"/>
      <c r="R801" s="79"/>
      <c r="S801" s="79"/>
      <c r="T801" s="79"/>
      <c r="U801" s="79"/>
      <c r="V801" s="79"/>
      <c r="W801" s="79"/>
      <c r="X801" s="79"/>
      <c r="Y801" s="79"/>
      <c r="Z801" s="79"/>
    </row>
    <row r="802" spans="1:26" ht="16.5" customHeight="1" x14ac:dyDescent="0.3">
      <c r="A802" s="79"/>
      <c r="B802" s="79"/>
      <c r="C802" s="80"/>
      <c r="D802" s="80"/>
      <c r="E802" s="112"/>
      <c r="F802" s="112"/>
      <c r="G802" s="79"/>
      <c r="H802" s="79"/>
      <c r="I802" s="79"/>
      <c r="J802" s="79"/>
      <c r="K802" s="79"/>
      <c r="L802" s="79"/>
      <c r="M802" s="79"/>
      <c r="N802" s="79"/>
      <c r="O802" s="79"/>
      <c r="P802" s="79"/>
      <c r="Q802" s="79"/>
      <c r="R802" s="79"/>
      <c r="S802" s="79"/>
      <c r="T802" s="79"/>
      <c r="U802" s="79"/>
      <c r="V802" s="79"/>
      <c r="W802" s="79"/>
      <c r="X802" s="79"/>
      <c r="Y802" s="79"/>
      <c r="Z802" s="79"/>
    </row>
    <row r="803" spans="1:26" ht="16.5" customHeight="1" x14ac:dyDescent="0.3">
      <c r="A803" s="79"/>
      <c r="B803" s="79"/>
      <c r="C803" s="80"/>
      <c r="D803" s="80"/>
      <c r="E803" s="112"/>
      <c r="F803" s="112"/>
      <c r="G803" s="79"/>
      <c r="H803" s="79"/>
      <c r="I803" s="79"/>
      <c r="J803" s="79"/>
      <c r="K803" s="79"/>
      <c r="L803" s="79"/>
      <c r="M803" s="79"/>
      <c r="N803" s="79"/>
      <c r="O803" s="79"/>
      <c r="P803" s="79"/>
      <c r="Q803" s="79"/>
      <c r="R803" s="79"/>
      <c r="S803" s="79"/>
      <c r="T803" s="79"/>
      <c r="U803" s="79"/>
      <c r="V803" s="79"/>
      <c r="W803" s="79"/>
      <c r="X803" s="79"/>
      <c r="Y803" s="79"/>
      <c r="Z803" s="79"/>
    </row>
    <row r="804" spans="1:26" ht="16.5" customHeight="1" x14ac:dyDescent="0.3">
      <c r="A804" s="79"/>
      <c r="B804" s="79"/>
      <c r="C804" s="80"/>
      <c r="D804" s="80"/>
      <c r="E804" s="112"/>
      <c r="F804" s="112"/>
      <c r="G804" s="79"/>
      <c r="H804" s="79"/>
      <c r="I804" s="79"/>
      <c r="J804" s="79"/>
      <c r="K804" s="79"/>
      <c r="L804" s="79"/>
      <c r="M804" s="79"/>
      <c r="N804" s="79"/>
      <c r="O804" s="79"/>
      <c r="P804" s="79"/>
      <c r="Q804" s="79"/>
      <c r="R804" s="79"/>
      <c r="S804" s="79"/>
      <c r="T804" s="79"/>
      <c r="U804" s="79"/>
      <c r="V804" s="79"/>
      <c r="W804" s="79"/>
      <c r="X804" s="79"/>
      <c r="Y804" s="79"/>
      <c r="Z804" s="79"/>
    </row>
    <row r="805" spans="1:26" ht="16.5" customHeight="1" x14ac:dyDescent="0.3">
      <c r="A805" s="79"/>
      <c r="B805" s="79"/>
      <c r="C805" s="80"/>
      <c r="D805" s="80"/>
      <c r="E805" s="112"/>
      <c r="F805" s="112"/>
      <c r="G805" s="79"/>
      <c r="H805" s="79"/>
      <c r="I805" s="79"/>
      <c r="J805" s="79"/>
      <c r="K805" s="79"/>
      <c r="L805" s="79"/>
      <c r="M805" s="79"/>
      <c r="N805" s="79"/>
      <c r="O805" s="79"/>
      <c r="P805" s="79"/>
      <c r="Q805" s="79"/>
      <c r="R805" s="79"/>
      <c r="S805" s="79"/>
      <c r="T805" s="79"/>
      <c r="U805" s="79"/>
      <c r="V805" s="79"/>
      <c r="W805" s="79"/>
      <c r="X805" s="79"/>
      <c r="Y805" s="79"/>
      <c r="Z805" s="79"/>
    </row>
    <row r="806" spans="1:26" ht="16.5" customHeight="1" x14ac:dyDescent="0.3">
      <c r="A806" s="79"/>
      <c r="B806" s="79"/>
      <c r="C806" s="80"/>
      <c r="D806" s="80"/>
      <c r="E806" s="112"/>
      <c r="F806" s="112"/>
      <c r="G806" s="79"/>
      <c r="H806" s="79"/>
      <c r="I806" s="79"/>
      <c r="J806" s="79"/>
      <c r="K806" s="79"/>
      <c r="L806" s="79"/>
      <c r="M806" s="79"/>
      <c r="N806" s="79"/>
      <c r="O806" s="79"/>
      <c r="P806" s="79"/>
      <c r="Q806" s="79"/>
      <c r="R806" s="79"/>
      <c r="S806" s="79"/>
      <c r="T806" s="79"/>
      <c r="U806" s="79"/>
      <c r="V806" s="79"/>
      <c r="W806" s="79"/>
      <c r="X806" s="79"/>
      <c r="Y806" s="79"/>
      <c r="Z806" s="79"/>
    </row>
    <row r="807" spans="1:26" ht="16.5" customHeight="1" x14ac:dyDescent="0.3">
      <c r="A807" s="79"/>
      <c r="B807" s="79"/>
      <c r="C807" s="80"/>
      <c r="D807" s="80"/>
      <c r="E807" s="112"/>
      <c r="F807" s="112"/>
      <c r="G807" s="79"/>
      <c r="H807" s="79"/>
      <c r="I807" s="79"/>
      <c r="J807" s="79"/>
      <c r="K807" s="79"/>
      <c r="L807" s="79"/>
      <c r="M807" s="79"/>
      <c r="N807" s="79"/>
      <c r="O807" s="79"/>
      <c r="P807" s="79"/>
      <c r="Q807" s="79"/>
      <c r="R807" s="79"/>
      <c r="S807" s="79"/>
      <c r="T807" s="79"/>
      <c r="U807" s="79"/>
      <c r="V807" s="79"/>
      <c r="W807" s="79"/>
      <c r="X807" s="79"/>
      <c r="Y807" s="79"/>
      <c r="Z807" s="79"/>
    </row>
    <row r="808" spans="1:26" ht="16.5" customHeight="1" x14ac:dyDescent="0.3">
      <c r="A808" s="79"/>
      <c r="B808" s="79"/>
      <c r="C808" s="80"/>
      <c r="D808" s="80"/>
      <c r="E808" s="112"/>
      <c r="F808" s="112"/>
      <c r="G808" s="79"/>
      <c r="H808" s="79"/>
      <c r="I808" s="79"/>
      <c r="J808" s="79"/>
      <c r="K808" s="79"/>
      <c r="L808" s="79"/>
      <c r="M808" s="79"/>
      <c r="N808" s="79"/>
      <c r="O808" s="79"/>
      <c r="P808" s="79"/>
      <c r="Q808" s="79"/>
      <c r="R808" s="79"/>
      <c r="S808" s="79"/>
      <c r="T808" s="79"/>
      <c r="U808" s="79"/>
      <c r="V808" s="79"/>
      <c r="W808" s="79"/>
      <c r="X808" s="79"/>
      <c r="Y808" s="79"/>
      <c r="Z808" s="79"/>
    </row>
    <row r="809" spans="1:26" ht="16.5" customHeight="1" x14ac:dyDescent="0.3">
      <c r="A809" s="79"/>
      <c r="B809" s="79"/>
      <c r="C809" s="80"/>
      <c r="D809" s="80"/>
      <c r="E809" s="112"/>
      <c r="F809" s="112"/>
      <c r="G809" s="79"/>
      <c r="H809" s="79"/>
      <c r="I809" s="79"/>
      <c r="J809" s="79"/>
      <c r="K809" s="79"/>
      <c r="L809" s="79"/>
      <c r="M809" s="79"/>
      <c r="N809" s="79"/>
      <c r="O809" s="79"/>
      <c r="P809" s="79"/>
      <c r="Q809" s="79"/>
      <c r="R809" s="79"/>
      <c r="S809" s="79"/>
      <c r="T809" s="79"/>
      <c r="U809" s="79"/>
      <c r="V809" s="79"/>
      <c r="W809" s="79"/>
      <c r="X809" s="79"/>
      <c r="Y809" s="79"/>
      <c r="Z809" s="79"/>
    </row>
    <row r="810" spans="1:26" ht="16.5" customHeight="1" x14ac:dyDescent="0.3">
      <c r="A810" s="79"/>
      <c r="B810" s="79"/>
      <c r="C810" s="80"/>
      <c r="D810" s="80"/>
      <c r="E810" s="112"/>
      <c r="F810" s="112"/>
      <c r="G810" s="79"/>
      <c r="H810" s="79"/>
      <c r="I810" s="79"/>
      <c r="J810" s="79"/>
      <c r="K810" s="79"/>
      <c r="L810" s="79"/>
      <c r="M810" s="79"/>
      <c r="N810" s="79"/>
      <c r="O810" s="79"/>
      <c r="P810" s="79"/>
      <c r="Q810" s="79"/>
      <c r="R810" s="79"/>
      <c r="S810" s="79"/>
      <c r="T810" s="79"/>
      <c r="U810" s="79"/>
      <c r="V810" s="79"/>
      <c r="W810" s="79"/>
      <c r="X810" s="79"/>
      <c r="Y810" s="79"/>
      <c r="Z810" s="79"/>
    </row>
    <row r="811" spans="1:26" ht="16.5" customHeight="1" x14ac:dyDescent="0.3">
      <c r="A811" s="79"/>
      <c r="B811" s="79"/>
      <c r="C811" s="80"/>
      <c r="D811" s="80"/>
      <c r="E811" s="112"/>
      <c r="F811" s="112"/>
      <c r="G811" s="79"/>
      <c r="H811" s="79"/>
      <c r="I811" s="79"/>
      <c r="J811" s="79"/>
      <c r="K811" s="79"/>
      <c r="L811" s="79"/>
      <c r="M811" s="79"/>
      <c r="N811" s="79"/>
      <c r="O811" s="79"/>
      <c r="P811" s="79"/>
      <c r="Q811" s="79"/>
      <c r="R811" s="79"/>
      <c r="S811" s="79"/>
      <c r="T811" s="79"/>
      <c r="U811" s="79"/>
      <c r="V811" s="79"/>
      <c r="W811" s="79"/>
      <c r="X811" s="79"/>
      <c r="Y811" s="79"/>
      <c r="Z811" s="79"/>
    </row>
    <row r="812" spans="1:26" ht="16.5" customHeight="1" x14ac:dyDescent="0.3">
      <c r="A812" s="79"/>
      <c r="B812" s="79"/>
      <c r="C812" s="80"/>
      <c r="D812" s="80"/>
      <c r="E812" s="112"/>
      <c r="F812" s="112"/>
      <c r="G812" s="79"/>
      <c r="H812" s="79"/>
      <c r="I812" s="79"/>
      <c r="J812" s="79"/>
      <c r="K812" s="79"/>
      <c r="L812" s="79"/>
      <c r="M812" s="79"/>
      <c r="N812" s="79"/>
      <c r="O812" s="79"/>
      <c r="P812" s="79"/>
      <c r="Q812" s="79"/>
      <c r="R812" s="79"/>
      <c r="S812" s="79"/>
      <c r="T812" s="79"/>
      <c r="U812" s="79"/>
      <c r="V812" s="79"/>
      <c r="W812" s="79"/>
      <c r="X812" s="79"/>
      <c r="Y812" s="79"/>
      <c r="Z812" s="79"/>
    </row>
    <row r="813" spans="1:26" ht="16.5" customHeight="1" x14ac:dyDescent="0.3">
      <c r="A813" s="79"/>
      <c r="B813" s="79"/>
      <c r="C813" s="80"/>
      <c r="D813" s="80"/>
      <c r="E813" s="112"/>
      <c r="F813" s="112"/>
      <c r="G813" s="79"/>
      <c r="H813" s="79"/>
      <c r="I813" s="79"/>
      <c r="J813" s="79"/>
      <c r="K813" s="79"/>
      <c r="L813" s="79"/>
      <c r="M813" s="79"/>
      <c r="N813" s="79"/>
      <c r="O813" s="79"/>
      <c r="P813" s="79"/>
      <c r="Q813" s="79"/>
      <c r="R813" s="79"/>
      <c r="S813" s="79"/>
      <c r="T813" s="79"/>
      <c r="U813" s="79"/>
      <c r="V813" s="79"/>
      <c r="W813" s="79"/>
      <c r="X813" s="79"/>
      <c r="Y813" s="79"/>
      <c r="Z813" s="79"/>
    </row>
    <row r="814" spans="1:26" ht="16.5" customHeight="1" x14ac:dyDescent="0.3">
      <c r="A814" s="79"/>
      <c r="B814" s="79"/>
      <c r="C814" s="80"/>
      <c r="D814" s="80"/>
      <c r="E814" s="112"/>
      <c r="F814" s="112"/>
      <c r="G814" s="79"/>
      <c r="H814" s="79"/>
      <c r="I814" s="79"/>
      <c r="J814" s="79"/>
      <c r="K814" s="79"/>
      <c r="L814" s="79"/>
      <c r="M814" s="79"/>
      <c r="N814" s="79"/>
      <c r="O814" s="79"/>
      <c r="P814" s="79"/>
      <c r="Q814" s="79"/>
      <c r="R814" s="79"/>
      <c r="S814" s="79"/>
      <c r="T814" s="79"/>
      <c r="U814" s="79"/>
      <c r="V814" s="79"/>
      <c r="W814" s="79"/>
      <c r="X814" s="79"/>
      <c r="Y814" s="79"/>
      <c r="Z814" s="79"/>
    </row>
    <row r="815" spans="1:26" ht="16.5" customHeight="1" x14ac:dyDescent="0.3">
      <c r="A815" s="79"/>
      <c r="B815" s="79"/>
      <c r="C815" s="80"/>
      <c r="D815" s="80"/>
      <c r="E815" s="112"/>
      <c r="F815" s="112"/>
      <c r="G815" s="79"/>
      <c r="H815" s="79"/>
      <c r="I815" s="79"/>
      <c r="J815" s="79"/>
      <c r="K815" s="79"/>
      <c r="L815" s="79"/>
      <c r="M815" s="79"/>
      <c r="N815" s="79"/>
      <c r="O815" s="79"/>
      <c r="P815" s="79"/>
      <c r="Q815" s="79"/>
      <c r="R815" s="79"/>
      <c r="S815" s="79"/>
      <c r="T815" s="79"/>
      <c r="U815" s="79"/>
      <c r="V815" s="79"/>
      <c r="W815" s="79"/>
      <c r="X815" s="79"/>
      <c r="Y815" s="79"/>
      <c r="Z815" s="79"/>
    </row>
    <row r="816" spans="1:26" ht="16.5" customHeight="1" x14ac:dyDescent="0.3">
      <c r="A816" s="79"/>
      <c r="B816" s="79"/>
      <c r="C816" s="80"/>
      <c r="D816" s="80"/>
      <c r="E816" s="112"/>
      <c r="F816" s="112"/>
      <c r="G816" s="79"/>
      <c r="H816" s="79"/>
      <c r="I816" s="79"/>
      <c r="J816" s="79"/>
      <c r="K816" s="79"/>
      <c r="L816" s="79"/>
      <c r="M816" s="79"/>
      <c r="N816" s="79"/>
      <c r="O816" s="79"/>
      <c r="P816" s="79"/>
      <c r="Q816" s="79"/>
      <c r="R816" s="79"/>
      <c r="S816" s="79"/>
      <c r="T816" s="79"/>
      <c r="U816" s="79"/>
      <c r="V816" s="79"/>
      <c r="W816" s="79"/>
      <c r="X816" s="79"/>
      <c r="Y816" s="79"/>
      <c r="Z816" s="79"/>
    </row>
    <row r="817" spans="1:26" ht="16.5" customHeight="1" x14ac:dyDescent="0.3">
      <c r="A817" s="79"/>
      <c r="B817" s="79"/>
      <c r="C817" s="80"/>
      <c r="D817" s="80"/>
      <c r="E817" s="112"/>
      <c r="F817" s="112"/>
      <c r="G817" s="79"/>
      <c r="H817" s="79"/>
      <c r="I817" s="79"/>
      <c r="J817" s="79"/>
      <c r="K817" s="79"/>
      <c r="L817" s="79"/>
      <c r="M817" s="79"/>
      <c r="N817" s="79"/>
      <c r="O817" s="79"/>
      <c r="P817" s="79"/>
      <c r="Q817" s="79"/>
      <c r="R817" s="79"/>
      <c r="S817" s="79"/>
      <c r="T817" s="79"/>
      <c r="U817" s="79"/>
      <c r="V817" s="79"/>
      <c r="W817" s="79"/>
      <c r="X817" s="79"/>
      <c r="Y817" s="79"/>
      <c r="Z817" s="79"/>
    </row>
    <row r="818" spans="1:26" ht="16.5" customHeight="1" x14ac:dyDescent="0.3">
      <c r="A818" s="79"/>
      <c r="B818" s="79"/>
      <c r="C818" s="80"/>
      <c r="D818" s="80"/>
      <c r="E818" s="112"/>
      <c r="F818" s="112"/>
      <c r="G818" s="79"/>
      <c r="H818" s="79"/>
      <c r="I818" s="79"/>
      <c r="J818" s="79"/>
      <c r="K818" s="79"/>
      <c r="L818" s="79"/>
      <c r="M818" s="79"/>
      <c r="N818" s="79"/>
      <c r="O818" s="79"/>
      <c r="P818" s="79"/>
      <c r="Q818" s="79"/>
      <c r="R818" s="79"/>
      <c r="S818" s="79"/>
      <c r="T818" s="79"/>
      <c r="U818" s="79"/>
      <c r="V818" s="79"/>
      <c r="W818" s="79"/>
      <c r="X818" s="79"/>
      <c r="Y818" s="79"/>
      <c r="Z818" s="79"/>
    </row>
    <row r="819" spans="1:26" ht="16.5" customHeight="1" x14ac:dyDescent="0.3">
      <c r="A819" s="79"/>
      <c r="B819" s="79"/>
      <c r="C819" s="80"/>
      <c r="D819" s="80"/>
      <c r="E819" s="112"/>
      <c r="F819" s="112"/>
      <c r="G819" s="79"/>
      <c r="H819" s="79"/>
      <c r="I819" s="79"/>
      <c r="J819" s="79"/>
      <c r="K819" s="79"/>
      <c r="L819" s="79"/>
      <c r="M819" s="79"/>
      <c r="N819" s="79"/>
      <c r="O819" s="79"/>
      <c r="P819" s="79"/>
      <c r="Q819" s="79"/>
      <c r="R819" s="79"/>
      <c r="S819" s="79"/>
      <c r="T819" s="79"/>
      <c r="U819" s="79"/>
      <c r="V819" s="79"/>
      <c r="W819" s="79"/>
      <c r="X819" s="79"/>
      <c r="Y819" s="79"/>
      <c r="Z819" s="79"/>
    </row>
    <row r="820" spans="1:26" ht="16.5" customHeight="1" x14ac:dyDescent="0.3">
      <c r="A820" s="79"/>
      <c r="B820" s="79"/>
      <c r="C820" s="80"/>
      <c r="D820" s="80"/>
      <c r="E820" s="112"/>
      <c r="F820" s="112"/>
      <c r="G820" s="79"/>
      <c r="H820" s="79"/>
      <c r="I820" s="79"/>
      <c r="J820" s="79"/>
      <c r="K820" s="79"/>
      <c r="L820" s="79"/>
      <c r="M820" s="79"/>
      <c r="N820" s="79"/>
      <c r="O820" s="79"/>
      <c r="P820" s="79"/>
      <c r="Q820" s="79"/>
      <c r="R820" s="79"/>
      <c r="S820" s="79"/>
      <c r="T820" s="79"/>
      <c r="U820" s="79"/>
      <c r="V820" s="79"/>
      <c r="W820" s="79"/>
      <c r="X820" s="79"/>
      <c r="Y820" s="79"/>
      <c r="Z820" s="79"/>
    </row>
    <row r="821" spans="1:26" ht="16.5" customHeight="1" x14ac:dyDescent="0.3">
      <c r="A821" s="79"/>
      <c r="B821" s="79"/>
      <c r="C821" s="80"/>
      <c r="D821" s="80"/>
      <c r="E821" s="112"/>
      <c r="F821" s="112"/>
      <c r="G821" s="79"/>
      <c r="H821" s="79"/>
      <c r="I821" s="79"/>
      <c r="J821" s="79"/>
      <c r="K821" s="79"/>
      <c r="L821" s="79"/>
      <c r="M821" s="79"/>
      <c r="N821" s="79"/>
      <c r="O821" s="79"/>
      <c r="P821" s="79"/>
      <c r="Q821" s="79"/>
      <c r="R821" s="79"/>
      <c r="S821" s="79"/>
      <c r="T821" s="79"/>
      <c r="U821" s="79"/>
      <c r="V821" s="79"/>
      <c r="W821" s="79"/>
      <c r="X821" s="79"/>
      <c r="Y821" s="79"/>
      <c r="Z821" s="79"/>
    </row>
    <row r="822" spans="1:26" ht="16.5" customHeight="1" x14ac:dyDescent="0.3">
      <c r="A822" s="79"/>
      <c r="B822" s="79"/>
      <c r="C822" s="80"/>
      <c r="D822" s="80"/>
      <c r="E822" s="112"/>
      <c r="F822" s="112"/>
      <c r="G822" s="79"/>
      <c r="H822" s="79"/>
      <c r="I822" s="79"/>
      <c r="J822" s="79"/>
      <c r="K822" s="79"/>
      <c r="L822" s="79"/>
      <c r="M822" s="79"/>
      <c r="N822" s="79"/>
      <c r="O822" s="79"/>
      <c r="P822" s="79"/>
      <c r="Q822" s="79"/>
      <c r="R822" s="79"/>
      <c r="S822" s="79"/>
      <c r="T822" s="79"/>
      <c r="U822" s="79"/>
      <c r="V822" s="79"/>
      <c r="W822" s="79"/>
      <c r="X822" s="79"/>
      <c r="Y822" s="79"/>
      <c r="Z822" s="79"/>
    </row>
    <row r="823" spans="1:26" ht="16.5" customHeight="1" x14ac:dyDescent="0.3">
      <c r="A823" s="79"/>
      <c r="B823" s="79"/>
      <c r="C823" s="80"/>
      <c r="D823" s="80"/>
      <c r="E823" s="112"/>
      <c r="F823" s="112"/>
      <c r="G823" s="79"/>
      <c r="H823" s="79"/>
      <c r="I823" s="79"/>
      <c r="J823" s="79"/>
      <c r="K823" s="79"/>
      <c r="L823" s="79"/>
      <c r="M823" s="79"/>
      <c r="N823" s="79"/>
      <c r="O823" s="79"/>
      <c r="P823" s="79"/>
      <c r="Q823" s="79"/>
      <c r="R823" s="79"/>
      <c r="S823" s="79"/>
      <c r="T823" s="79"/>
      <c r="U823" s="79"/>
      <c r="V823" s="79"/>
      <c r="W823" s="79"/>
      <c r="X823" s="79"/>
      <c r="Y823" s="79"/>
      <c r="Z823" s="79"/>
    </row>
    <row r="824" spans="1:26" ht="16.5" customHeight="1" x14ac:dyDescent="0.3">
      <c r="A824" s="79"/>
      <c r="B824" s="79"/>
      <c r="C824" s="80"/>
      <c r="D824" s="80"/>
      <c r="E824" s="112"/>
      <c r="F824" s="112"/>
      <c r="G824" s="79"/>
      <c r="H824" s="79"/>
      <c r="I824" s="79"/>
      <c r="J824" s="79"/>
      <c r="K824" s="79"/>
      <c r="L824" s="79"/>
      <c r="M824" s="79"/>
      <c r="N824" s="79"/>
      <c r="O824" s="79"/>
      <c r="P824" s="79"/>
      <c r="Q824" s="79"/>
      <c r="R824" s="79"/>
      <c r="S824" s="79"/>
      <c r="T824" s="79"/>
      <c r="U824" s="79"/>
      <c r="V824" s="79"/>
      <c r="W824" s="79"/>
      <c r="X824" s="79"/>
      <c r="Y824" s="79"/>
      <c r="Z824" s="79"/>
    </row>
    <row r="825" spans="1:26" ht="16.5" customHeight="1" x14ac:dyDescent="0.3">
      <c r="A825" s="79"/>
      <c r="B825" s="79"/>
      <c r="C825" s="80"/>
      <c r="D825" s="80"/>
      <c r="E825" s="112"/>
      <c r="F825" s="112"/>
      <c r="G825" s="79"/>
      <c r="H825" s="79"/>
      <c r="I825" s="79"/>
      <c r="J825" s="79"/>
      <c r="K825" s="79"/>
      <c r="L825" s="79"/>
      <c r="M825" s="79"/>
      <c r="N825" s="79"/>
      <c r="O825" s="79"/>
      <c r="P825" s="79"/>
      <c r="Q825" s="79"/>
      <c r="R825" s="79"/>
      <c r="S825" s="79"/>
      <c r="T825" s="79"/>
      <c r="U825" s="79"/>
      <c r="V825" s="79"/>
      <c r="W825" s="79"/>
      <c r="X825" s="79"/>
      <c r="Y825" s="79"/>
      <c r="Z825" s="79"/>
    </row>
    <row r="826" spans="1:26" ht="16.5" customHeight="1" x14ac:dyDescent="0.3">
      <c r="A826" s="79"/>
      <c r="B826" s="79"/>
      <c r="C826" s="80"/>
      <c r="D826" s="80"/>
      <c r="E826" s="112"/>
      <c r="F826" s="112"/>
      <c r="G826" s="79"/>
      <c r="H826" s="79"/>
      <c r="I826" s="79"/>
      <c r="J826" s="79"/>
      <c r="K826" s="79"/>
      <c r="L826" s="79"/>
      <c r="M826" s="79"/>
      <c r="N826" s="79"/>
      <c r="O826" s="79"/>
      <c r="P826" s="79"/>
      <c r="Q826" s="79"/>
      <c r="R826" s="79"/>
      <c r="S826" s="79"/>
      <c r="T826" s="79"/>
      <c r="U826" s="79"/>
      <c r="V826" s="79"/>
      <c r="W826" s="79"/>
      <c r="X826" s="79"/>
      <c r="Y826" s="79"/>
      <c r="Z826" s="79"/>
    </row>
    <row r="827" spans="1:26" ht="16.5" customHeight="1" x14ac:dyDescent="0.3">
      <c r="A827" s="79"/>
      <c r="B827" s="79"/>
      <c r="C827" s="80"/>
      <c r="D827" s="80"/>
      <c r="E827" s="112"/>
      <c r="F827" s="112"/>
      <c r="G827" s="79"/>
      <c r="H827" s="79"/>
      <c r="I827" s="79"/>
      <c r="J827" s="79"/>
      <c r="K827" s="79"/>
      <c r="L827" s="79"/>
      <c r="M827" s="79"/>
      <c r="N827" s="79"/>
      <c r="O827" s="79"/>
      <c r="P827" s="79"/>
      <c r="Q827" s="79"/>
      <c r="R827" s="79"/>
      <c r="S827" s="79"/>
      <c r="T827" s="79"/>
      <c r="U827" s="79"/>
      <c r="V827" s="79"/>
      <c r="W827" s="79"/>
      <c r="X827" s="79"/>
      <c r="Y827" s="79"/>
      <c r="Z827" s="79"/>
    </row>
    <row r="828" spans="1:26" ht="16.5" customHeight="1" x14ac:dyDescent="0.3">
      <c r="A828" s="79"/>
      <c r="B828" s="79"/>
      <c r="C828" s="80"/>
      <c r="D828" s="80"/>
      <c r="E828" s="112"/>
      <c r="F828" s="112"/>
      <c r="G828" s="79"/>
      <c r="H828" s="79"/>
      <c r="I828" s="79"/>
      <c r="J828" s="79"/>
      <c r="K828" s="79"/>
      <c r="L828" s="79"/>
      <c r="M828" s="79"/>
      <c r="N828" s="79"/>
      <c r="O828" s="79"/>
      <c r="P828" s="79"/>
      <c r="Q828" s="79"/>
      <c r="R828" s="79"/>
      <c r="S828" s="79"/>
      <c r="T828" s="79"/>
      <c r="U828" s="79"/>
      <c r="V828" s="79"/>
      <c r="W828" s="79"/>
      <c r="X828" s="79"/>
      <c r="Y828" s="79"/>
      <c r="Z828" s="79"/>
    </row>
    <row r="829" spans="1:26" ht="16.5" customHeight="1" x14ac:dyDescent="0.3">
      <c r="A829" s="79"/>
      <c r="B829" s="79"/>
      <c r="C829" s="80"/>
      <c r="D829" s="80"/>
      <c r="E829" s="112"/>
      <c r="F829" s="112"/>
      <c r="G829" s="79"/>
      <c r="H829" s="79"/>
      <c r="I829" s="79"/>
      <c r="J829" s="79"/>
      <c r="K829" s="79"/>
      <c r="L829" s="79"/>
      <c r="M829" s="79"/>
      <c r="N829" s="79"/>
      <c r="O829" s="79"/>
      <c r="P829" s="79"/>
      <c r="Q829" s="79"/>
      <c r="R829" s="79"/>
      <c r="S829" s="79"/>
      <c r="T829" s="79"/>
      <c r="U829" s="79"/>
      <c r="V829" s="79"/>
      <c r="W829" s="79"/>
      <c r="X829" s="79"/>
      <c r="Y829" s="79"/>
      <c r="Z829" s="79"/>
    </row>
    <row r="830" spans="1:26" ht="16.5" customHeight="1" x14ac:dyDescent="0.3">
      <c r="A830" s="79"/>
      <c r="B830" s="79"/>
      <c r="C830" s="80"/>
      <c r="D830" s="80"/>
      <c r="E830" s="112"/>
      <c r="F830" s="112"/>
      <c r="G830" s="79"/>
      <c r="H830" s="79"/>
      <c r="I830" s="79"/>
      <c r="J830" s="79"/>
      <c r="K830" s="79"/>
      <c r="L830" s="79"/>
      <c r="M830" s="79"/>
      <c r="N830" s="79"/>
      <c r="O830" s="79"/>
      <c r="P830" s="79"/>
      <c r="Q830" s="79"/>
      <c r="R830" s="79"/>
      <c r="S830" s="79"/>
      <c r="T830" s="79"/>
      <c r="U830" s="79"/>
      <c r="V830" s="79"/>
      <c r="W830" s="79"/>
      <c r="X830" s="79"/>
      <c r="Y830" s="79"/>
      <c r="Z830" s="79"/>
    </row>
    <row r="831" spans="1:26" ht="16.5" customHeight="1" x14ac:dyDescent="0.3">
      <c r="A831" s="79"/>
      <c r="B831" s="79"/>
      <c r="C831" s="80"/>
      <c r="D831" s="80"/>
      <c r="E831" s="112"/>
      <c r="F831" s="112"/>
      <c r="G831" s="79"/>
      <c r="H831" s="79"/>
      <c r="I831" s="79"/>
      <c r="J831" s="79"/>
      <c r="K831" s="79"/>
      <c r="L831" s="79"/>
      <c r="M831" s="79"/>
      <c r="N831" s="79"/>
      <c r="O831" s="79"/>
      <c r="P831" s="79"/>
      <c r="Q831" s="79"/>
      <c r="R831" s="79"/>
      <c r="S831" s="79"/>
      <c r="T831" s="79"/>
      <c r="U831" s="79"/>
      <c r="V831" s="79"/>
      <c r="W831" s="79"/>
      <c r="X831" s="79"/>
      <c r="Y831" s="79"/>
      <c r="Z831" s="79"/>
    </row>
    <row r="832" spans="1:26" ht="16.5" customHeight="1" x14ac:dyDescent="0.3">
      <c r="A832" s="79"/>
      <c r="B832" s="79"/>
      <c r="C832" s="80"/>
      <c r="D832" s="80"/>
      <c r="E832" s="112"/>
      <c r="F832" s="112"/>
      <c r="G832" s="79"/>
      <c r="H832" s="79"/>
      <c r="I832" s="79"/>
      <c r="J832" s="79"/>
      <c r="K832" s="79"/>
      <c r="L832" s="79"/>
      <c r="M832" s="79"/>
      <c r="N832" s="79"/>
      <c r="O832" s="79"/>
      <c r="P832" s="79"/>
      <c r="Q832" s="79"/>
      <c r="R832" s="79"/>
      <c r="S832" s="79"/>
      <c r="T832" s="79"/>
      <c r="U832" s="79"/>
      <c r="V832" s="79"/>
      <c r="W832" s="79"/>
      <c r="X832" s="79"/>
      <c r="Y832" s="79"/>
      <c r="Z832" s="79"/>
    </row>
    <row r="833" spans="1:26" ht="16.5" customHeight="1" x14ac:dyDescent="0.3">
      <c r="A833" s="79"/>
      <c r="B833" s="79"/>
      <c r="C833" s="80"/>
      <c r="D833" s="80"/>
      <c r="E833" s="112"/>
      <c r="F833" s="112"/>
      <c r="G833" s="79"/>
      <c r="H833" s="79"/>
      <c r="I833" s="79"/>
      <c r="J833" s="79"/>
      <c r="K833" s="79"/>
      <c r="L833" s="79"/>
      <c r="M833" s="79"/>
      <c r="N833" s="79"/>
      <c r="O833" s="79"/>
      <c r="P833" s="79"/>
      <c r="Q833" s="79"/>
      <c r="R833" s="79"/>
      <c r="S833" s="79"/>
      <c r="T833" s="79"/>
      <c r="U833" s="79"/>
      <c r="V833" s="79"/>
      <c r="W833" s="79"/>
      <c r="X833" s="79"/>
      <c r="Y833" s="79"/>
      <c r="Z833" s="79"/>
    </row>
    <row r="834" spans="1:26" ht="16.5" customHeight="1" x14ac:dyDescent="0.3">
      <c r="A834" s="79"/>
      <c r="B834" s="79"/>
      <c r="C834" s="80"/>
      <c r="D834" s="80"/>
      <c r="E834" s="112"/>
      <c r="F834" s="112"/>
      <c r="G834" s="79"/>
      <c r="H834" s="79"/>
      <c r="I834" s="79"/>
      <c r="J834" s="79"/>
      <c r="K834" s="79"/>
      <c r="L834" s="79"/>
      <c r="M834" s="79"/>
      <c r="N834" s="79"/>
      <c r="O834" s="79"/>
      <c r="P834" s="79"/>
      <c r="Q834" s="79"/>
      <c r="R834" s="79"/>
      <c r="S834" s="79"/>
      <c r="T834" s="79"/>
      <c r="U834" s="79"/>
      <c r="V834" s="79"/>
      <c r="W834" s="79"/>
      <c r="X834" s="79"/>
      <c r="Y834" s="79"/>
      <c r="Z834" s="79"/>
    </row>
    <row r="835" spans="1:26" ht="16.5" customHeight="1" x14ac:dyDescent="0.3">
      <c r="A835" s="79"/>
      <c r="B835" s="79"/>
      <c r="C835" s="80"/>
      <c r="D835" s="80"/>
      <c r="E835" s="112"/>
      <c r="F835" s="112"/>
      <c r="G835" s="79"/>
      <c r="H835" s="79"/>
      <c r="I835" s="79"/>
      <c r="J835" s="79"/>
      <c r="K835" s="79"/>
      <c r="L835" s="79"/>
      <c r="M835" s="79"/>
      <c r="N835" s="79"/>
      <c r="O835" s="79"/>
      <c r="P835" s="79"/>
      <c r="Q835" s="79"/>
      <c r="R835" s="79"/>
      <c r="S835" s="79"/>
      <c r="T835" s="79"/>
      <c r="U835" s="79"/>
      <c r="V835" s="79"/>
      <c r="W835" s="79"/>
      <c r="X835" s="79"/>
      <c r="Y835" s="79"/>
      <c r="Z835" s="79"/>
    </row>
    <row r="836" spans="1:26" ht="16.5" customHeight="1" x14ac:dyDescent="0.3">
      <c r="A836" s="79"/>
      <c r="B836" s="79"/>
      <c r="C836" s="80"/>
      <c r="D836" s="80"/>
      <c r="E836" s="112"/>
      <c r="F836" s="112"/>
      <c r="G836" s="79"/>
      <c r="H836" s="79"/>
      <c r="I836" s="79"/>
      <c r="J836" s="79"/>
      <c r="K836" s="79"/>
      <c r="L836" s="79"/>
      <c r="M836" s="79"/>
      <c r="N836" s="79"/>
      <c r="O836" s="79"/>
      <c r="P836" s="79"/>
      <c r="Q836" s="79"/>
      <c r="R836" s="79"/>
      <c r="S836" s="79"/>
      <c r="T836" s="79"/>
      <c r="U836" s="79"/>
      <c r="V836" s="79"/>
      <c r="W836" s="79"/>
      <c r="X836" s="79"/>
      <c r="Y836" s="79"/>
      <c r="Z836" s="79"/>
    </row>
    <row r="837" spans="1:26" ht="16.5" customHeight="1" x14ac:dyDescent="0.3">
      <c r="A837" s="79"/>
      <c r="B837" s="79"/>
      <c r="C837" s="80"/>
      <c r="D837" s="80"/>
      <c r="E837" s="112"/>
      <c r="F837" s="112"/>
      <c r="G837" s="79"/>
      <c r="H837" s="79"/>
      <c r="I837" s="79"/>
      <c r="J837" s="79"/>
      <c r="K837" s="79"/>
      <c r="L837" s="79"/>
      <c r="M837" s="79"/>
      <c r="N837" s="79"/>
      <c r="O837" s="79"/>
      <c r="P837" s="79"/>
      <c r="Q837" s="79"/>
      <c r="R837" s="79"/>
      <c r="S837" s="79"/>
      <c r="T837" s="79"/>
      <c r="U837" s="79"/>
      <c r="V837" s="79"/>
      <c r="W837" s="79"/>
      <c r="X837" s="79"/>
      <c r="Y837" s="79"/>
      <c r="Z837" s="79"/>
    </row>
    <row r="838" spans="1:26" ht="16.5" customHeight="1" x14ac:dyDescent="0.3">
      <c r="A838" s="79"/>
      <c r="B838" s="79"/>
      <c r="C838" s="80"/>
      <c r="D838" s="80"/>
      <c r="E838" s="112"/>
      <c r="F838" s="112"/>
      <c r="G838" s="79"/>
      <c r="H838" s="79"/>
      <c r="I838" s="79"/>
      <c r="J838" s="79"/>
      <c r="K838" s="79"/>
      <c r="L838" s="79"/>
      <c r="M838" s="79"/>
      <c r="N838" s="79"/>
      <c r="O838" s="79"/>
      <c r="P838" s="79"/>
      <c r="Q838" s="79"/>
      <c r="R838" s="79"/>
      <c r="S838" s="79"/>
      <c r="T838" s="79"/>
      <c r="U838" s="79"/>
      <c r="V838" s="79"/>
      <c r="W838" s="79"/>
      <c r="X838" s="79"/>
      <c r="Y838" s="79"/>
      <c r="Z838" s="79"/>
    </row>
    <row r="839" spans="1:26" ht="16.5" customHeight="1" x14ac:dyDescent="0.3">
      <c r="A839" s="79"/>
      <c r="B839" s="79"/>
      <c r="C839" s="80"/>
      <c r="D839" s="80"/>
      <c r="E839" s="112"/>
      <c r="F839" s="112"/>
      <c r="G839" s="79"/>
      <c r="H839" s="79"/>
      <c r="I839" s="79"/>
      <c r="J839" s="79"/>
      <c r="K839" s="79"/>
      <c r="L839" s="79"/>
      <c r="M839" s="79"/>
      <c r="N839" s="79"/>
      <c r="O839" s="79"/>
      <c r="P839" s="79"/>
      <c r="Q839" s="79"/>
      <c r="R839" s="79"/>
      <c r="S839" s="79"/>
      <c r="T839" s="79"/>
      <c r="U839" s="79"/>
      <c r="V839" s="79"/>
      <c r="W839" s="79"/>
      <c r="X839" s="79"/>
      <c r="Y839" s="79"/>
      <c r="Z839" s="79"/>
    </row>
    <row r="840" spans="1:26" ht="16.5" customHeight="1" x14ac:dyDescent="0.3">
      <c r="A840" s="79"/>
      <c r="B840" s="79"/>
      <c r="C840" s="80"/>
      <c r="D840" s="80"/>
      <c r="E840" s="112"/>
      <c r="F840" s="112"/>
      <c r="G840" s="79"/>
      <c r="H840" s="79"/>
      <c r="I840" s="79"/>
      <c r="J840" s="79"/>
      <c r="K840" s="79"/>
      <c r="L840" s="79"/>
      <c r="M840" s="79"/>
      <c r="N840" s="79"/>
      <c r="O840" s="79"/>
      <c r="P840" s="79"/>
      <c r="Q840" s="79"/>
      <c r="R840" s="79"/>
      <c r="S840" s="79"/>
      <c r="T840" s="79"/>
      <c r="U840" s="79"/>
      <c r="V840" s="79"/>
      <c r="W840" s="79"/>
      <c r="X840" s="79"/>
      <c r="Y840" s="79"/>
      <c r="Z840" s="79"/>
    </row>
    <row r="841" spans="1:26" ht="16.5" customHeight="1" x14ac:dyDescent="0.3">
      <c r="A841" s="79"/>
      <c r="B841" s="79"/>
      <c r="C841" s="80"/>
      <c r="D841" s="80"/>
      <c r="E841" s="112"/>
      <c r="F841" s="112"/>
      <c r="G841" s="79"/>
      <c r="H841" s="79"/>
      <c r="I841" s="79"/>
      <c r="J841" s="79"/>
      <c r="K841" s="79"/>
      <c r="L841" s="79"/>
      <c r="M841" s="79"/>
      <c r="N841" s="79"/>
      <c r="O841" s="79"/>
      <c r="P841" s="79"/>
      <c r="Q841" s="79"/>
      <c r="R841" s="79"/>
      <c r="S841" s="79"/>
      <c r="T841" s="79"/>
      <c r="U841" s="79"/>
      <c r="V841" s="79"/>
      <c r="W841" s="79"/>
      <c r="X841" s="79"/>
      <c r="Y841" s="79"/>
      <c r="Z841" s="79"/>
    </row>
    <row r="842" spans="1:26" ht="16.5" customHeight="1" x14ac:dyDescent="0.3">
      <c r="A842" s="79"/>
      <c r="B842" s="79"/>
      <c r="C842" s="80"/>
      <c r="D842" s="80"/>
      <c r="E842" s="112"/>
      <c r="F842" s="112"/>
      <c r="G842" s="79"/>
      <c r="H842" s="79"/>
      <c r="I842" s="79"/>
      <c r="J842" s="79"/>
      <c r="K842" s="79"/>
      <c r="L842" s="79"/>
      <c r="M842" s="79"/>
      <c r="N842" s="79"/>
      <c r="O842" s="79"/>
      <c r="P842" s="79"/>
      <c r="Q842" s="79"/>
      <c r="R842" s="79"/>
      <c r="S842" s="79"/>
      <c r="T842" s="79"/>
      <c r="U842" s="79"/>
      <c r="V842" s="79"/>
      <c r="W842" s="79"/>
      <c r="X842" s="79"/>
      <c r="Y842" s="79"/>
      <c r="Z842" s="79"/>
    </row>
    <row r="843" spans="1:26" ht="16.5" customHeight="1" x14ac:dyDescent="0.3">
      <c r="A843" s="79"/>
      <c r="B843" s="79"/>
      <c r="C843" s="80"/>
      <c r="D843" s="80"/>
      <c r="E843" s="112"/>
      <c r="F843" s="112"/>
      <c r="G843" s="79"/>
      <c r="H843" s="79"/>
      <c r="I843" s="79"/>
      <c r="J843" s="79"/>
      <c r="K843" s="79"/>
      <c r="L843" s="79"/>
      <c r="M843" s="79"/>
      <c r="N843" s="79"/>
      <c r="O843" s="79"/>
      <c r="P843" s="79"/>
      <c r="Q843" s="79"/>
      <c r="R843" s="79"/>
      <c r="S843" s="79"/>
      <c r="T843" s="79"/>
      <c r="U843" s="79"/>
      <c r="V843" s="79"/>
      <c r="W843" s="79"/>
      <c r="X843" s="79"/>
      <c r="Y843" s="79"/>
      <c r="Z843" s="79"/>
    </row>
    <row r="844" spans="1:26" ht="16.5" customHeight="1" x14ac:dyDescent="0.3">
      <c r="A844" s="79"/>
      <c r="B844" s="79"/>
      <c r="C844" s="80"/>
      <c r="D844" s="80"/>
      <c r="E844" s="112"/>
      <c r="F844" s="112"/>
      <c r="G844" s="79"/>
      <c r="H844" s="79"/>
      <c r="I844" s="79"/>
      <c r="J844" s="79"/>
      <c r="K844" s="79"/>
      <c r="L844" s="79"/>
      <c r="M844" s="79"/>
      <c r="N844" s="79"/>
      <c r="O844" s="79"/>
      <c r="P844" s="79"/>
      <c r="Q844" s="79"/>
      <c r="R844" s="79"/>
      <c r="S844" s="79"/>
      <c r="T844" s="79"/>
      <c r="U844" s="79"/>
      <c r="V844" s="79"/>
      <c r="W844" s="79"/>
      <c r="X844" s="79"/>
      <c r="Y844" s="79"/>
      <c r="Z844" s="79"/>
    </row>
    <row r="845" spans="1:26" ht="16.5" customHeight="1" x14ac:dyDescent="0.3">
      <c r="A845" s="79"/>
      <c r="B845" s="79"/>
      <c r="C845" s="80"/>
      <c r="D845" s="80"/>
      <c r="E845" s="112"/>
      <c r="F845" s="112"/>
      <c r="G845" s="79"/>
      <c r="H845" s="79"/>
      <c r="I845" s="79"/>
      <c r="J845" s="79"/>
      <c r="K845" s="79"/>
      <c r="L845" s="79"/>
      <c r="M845" s="79"/>
      <c r="N845" s="79"/>
      <c r="O845" s="79"/>
      <c r="P845" s="79"/>
      <c r="Q845" s="79"/>
      <c r="R845" s="79"/>
      <c r="S845" s="79"/>
      <c r="T845" s="79"/>
      <c r="U845" s="79"/>
      <c r="V845" s="79"/>
      <c r="W845" s="79"/>
      <c r="X845" s="79"/>
      <c r="Y845" s="79"/>
      <c r="Z845" s="79"/>
    </row>
    <row r="846" spans="1:26" ht="16.5" customHeight="1" x14ac:dyDescent="0.3">
      <c r="A846" s="79"/>
      <c r="B846" s="79"/>
      <c r="C846" s="80"/>
      <c r="D846" s="80"/>
      <c r="E846" s="112"/>
      <c r="F846" s="112"/>
      <c r="G846" s="79"/>
      <c r="H846" s="79"/>
      <c r="I846" s="79"/>
      <c r="J846" s="79"/>
      <c r="K846" s="79"/>
      <c r="L846" s="79"/>
      <c r="M846" s="79"/>
      <c r="N846" s="79"/>
      <c r="O846" s="79"/>
      <c r="P846" s="79"/>
      <c r="Q846" s="79"/>
      <c r="R846" s="79"/>
      <c r="S846" s="79"/>
      <c r="T846" s="79"/>
      <c r="U846" s="79"/>
      <c r="V846" s="79"/>
      <c r="W846" s="79"/>
      <c r="X846" s="79"/>
      <c r="Y846" s="79"/>
      <c r="Z846" s="79"/>
    </row>
    <row r="847" spans="1:26" ht="16.5" customHeight="1" x14ac:dyDescent="0.3">
      <c r="A847" s="79"/>
      <c r="B847" s="79"/>
      <c r="C847" s="80"/>
      <c r="D847" s="80"/>
      <c r="E847" s="112"/>
      <c r="F847" s="112"/>
      <c r="G847" s="79"/>
      <c r="H847" s="79"/>
      <c r="I847" s="79"/>
      <c r="J847" s="79"/>
      <c r="K847" s="79"/>
      <c r="L847" s="79"/>
      <c r="M847" s="79"/>
      <c r="N847" s="79"/>
      <c r="O847" s="79"/>
      <c r="P847" s="79"/>
      <c r="Q847" s="79"/>
      <c r="R847" s="79"/>
      <c r="S847" s="79"/>
      <c r="T847" s="79"/>
      <c r="U847" s="79"/>
      <c r="V847" s="79"/>
      <c r="W847" s="79"/>
      <c r="X847" s="79"/>
      <c r="Y847" s="79"/>
      <c r="Z847" s="79"/>
    </row>
    <row r="848" spans="1:26" ht="16.5" customHeight="1" x14ac:dyDescent="0.3">
      <c r="A848" s="79"/>
      <c r="B848" s="79"/>
      <c r="C848" s="80"/>
      <c r="D848" s="80"/>
      <c r="E848" s="112"/>
      <c r="F848" s="112"/>
      <c r="G848" s="79"/>
      <c r="H848" s="79"/>
      <c r="I848" s="79"/>
      <c r="J848" s="79"/>
      <c r="K848" s="79"/>
      <c r="L848" s="79"/>
      <c r="M848" s="79"/>
      <c r="N848" s="79"/>
      <c r="O848" s="79"/>
      <c r="P848" s="79"/>
      <c r="Q848" s="79"/>
      <c r="R848" s="79"/>
      <c r="S848" s="79"/>
      <c r="T848" s="79"/>
      <c r="U848" s="79"/>
      <c r="V848" s="79"/>
      <c r="W848" s="79"/>
      <c r="X848" s="79"/>
      <c r="Y848" s="79"/>
      <c r="Z848" s="79"/>
    </row>
    <row r="849" spans="1:26" ht="16.5" customHeight="1" x14ac:dyDescent="0.3">
      <c r="A849" s="79"/>
      <c r="B849" s="79"/>
      <c r="C849" s="80"/>
      <c r="D849" s="80"/>
      <c r="E849" s="112"/>
      <c r="F849" s="112"/>
      <c r="G849" s="79"/>
      <c r="H849" s="79"/>
      <c r="I849" s="79"/>
      <c r="J849" s="79"/>
      <c r="K849" s="79"/>
      <c r="L849" s="79"/>
      <c r="M849" s="79"/>
      <c r="N849" s="79"/>
      <c r="O849" s="79"/>
      <c r="P849" s="79"/>
      <c r="Q849" s="79"/>
      <c r="R849" s="79"/>
      <c r="S849" s="79"/>
      <c r="T849" s="79"/>
      <c r="U849" s="79"/>
      <c r="V849" s="79"/>
      <c r="W849" s="79"/>
      <c r="X849" s="79"/>
      <c r="Y849" s="79"/>
      <c r="Z849" s="79"/>
    </row>
    <row r="850" spans="1:26" ht="16.5" customHeight="1" x14ac:dyDescent="0.3">
      <c r="A850" s="79"/>
      <c r="B850" s="79"/>
      <c r="C850" s="80"/>
      <c r="D850" s="80"/>
      <c r="E850" s="112"/>
      <c r="F850" s="112"/>
      <c r="G850" s="79"/>
      <c r="H850" s="79"/>
      <c r="I850" s="79"/>
      <c r="J850" s="79"/>
      <c r="K850" s="79"/>
      <c r="L850" s="79"/>
      <c r="M850" s="79"/>
      <c r="N850" s="79"/>
      <c r="O850" s="79"/>
      <c r="P850" s="79"/>
      <c r="Q850" s="79"/>
      <c r="R850" s="79"/>
      <c r="S850" s="79"/>
      <c r="T850" s="79"/>
      <c r="U850" s="79"/>
      <c r="V850" s="79"/>
      <c r="W850" s="79"/>
      <c r="X850" s="79"/>
      <c r="Y850" s="79"/>
      <c r="Z850" s="79"/>
    </row>
    <row r="851" spans="1:26" ht="16.5" customHeight="1" x14ac:dyDescent="0.3">
      <c r="A851" s="79"/>
      <c r="B851" s="79"/>
      <c r="C851" s="80"/>
      <c r="D851" s="80"/>
      <c r="E851" s="112"/>
      <c r="F851" s="112"/>
      <c r="G851" s="79"/>
      <c r="H851" s="79"/>
      <c r="I851" s="79"/>
      <c r="J851" s="79"/>
      <c r="K851" s="79"/>
      <c r="L851" s="79"/>
      <c r="M851" s="79"/>
      <c r="N851" s="79"/>
      <c r="O851" s="79"/>
      <c r="P851" s="79"/>
      <c r="Q851" s="79"/>
      <c r="R851" s="79"/>
      <c r="S851" s="79"/>
      <c r="T851" s="79"/>
      <c r="U851" s="79"/>
      <c r="V851" s="79"/>
      <c r="W851" s="79"/>
      <c r="X851" s="79"/>
      <c r="Y851" s="79"/>
      <c r="Z851" s="79"/>
    </row>
    <row r="852" spans="1:26" ht="16.5" customHeight="1" x14ac:dyDescent="0.3">
      <c r="A852" s="79"/>
      <c r="B852" s="79"/>
      <c r="C852" s="80"/>
      <c r="D852" s="80"/>
      <c r="E852" s="112"/>
      <c r="F852" s="112"/>
      <c r="G852" s="79"/>
      <c r="H852" s="79"/>
      <c r="I852" s="79"/>
      <c r="J852" s="79"/>
      <c r="K852" s="79"/>
      <c r="L852" s="79"/>
      <c r="M852" s="79"/>
      <c r="N852" s="79"/>
      <c r="O852" s="79"/>
      <c r="P852" s="79"/>
      <c r="Q852" s="79"/>
      <c r="R852" s="79"/>
      <c r="S852" s="79"/>
      <c r="T852" s="79"/>
      <c r="U852" s="79"/>
      <c r="V852" s="79"/>
      <c r="W852" s="79"/>
      <c r="X852" s="79"/>
      <c r="Y852" s="79"/>
      <c r="Z852" s="79"/>
    </row>
    <row r="853" spans="1:26" ht="16.5" customHeight="1" x14ac:dyDescent="0.3">
      <c r="A853" s="79"/>
      <c r="B853" s="79"/>
      <c r="C853" s="80"/>
      <c r="D853" s="80"/>
      <c r="E853" s="112"/>
      <c r="F853" s="112"/>
      <c r="G853" s="79"/>
      <c r="H853" s="79"/>
      <c r="I853" s="79"/>
      <c r="J853" s="79"/>
      <c r="K853" s="79"/>
      <c r="L853" s="79"/>
      <c r="M853" s="79"/>
      <c r="N853" s="79"/>
      <c r="O853" s="79"/>
      <c r="P853" s="79"/>
      <c r="Q853" s="79"/>
      <c r="R853" s="79"/>
      <c r="S853" s="79"/>
      <c r="T853" s="79"/>
      <c r="U853" s="79"/>
      <c r="V853" s="79"/>
      <c r="W853" s="79"/>
      <c r="X853" s="79"/>
      <c r="Y853" s="79"/>
      <c r="Z853" s="79"/>
    </row>
    <row r="854" spans="1:26" ht="16.5" customHeight="1" x14ac:dyDescent="0.3">
      <c r="A854" s="79"/>
      <c r="B854" s="79"/>
      <c r="C854" s="80"/>
      <c r="D854" s="80"/>
      <c r="E854" s="112"/>
      <c r="F854" s="112"/>
      <c r="G854" s="79"/>
      <c r="H854" s="79"/>
      <c r="I854" s="79"/>
      <c r="J854" s="79"/>
      <c r="K854" s="79"/>
      <c r="L854" s="79"/>
      <c r="M854" s="79"/>
      <c r="N854" s="79"/>
      <c r="O854" s="79"/>
      <c r="P854" s="79"/>
      <c r="Q854" s="79"/>
      <c r="R854" s="79"/>
      <c r="S854" s="79"/>
      <c r="T854" s="79"/>
      <c r="U854" s="79"/>
      <c r="V854" s="79"/>
      <c r="W854" s="79"/>
      <c r="X854" s="79"/>
      <c r="Y854" s="79"/>
      <c r="Z854" s="79"/>
    </row>
    <row r="855" spans="1:26" ht="16.5" customHeight="1" x14ac:dyDescent="0.3">
      <c r="A855" s="79"/>
      <c r="B855" s="79"/>
      <c r="C855" s="80"/>
      <c r="D855" s="80"/>
      <c r="E855" s="112"/>
      <c r="F855" s="112"/>
      <c r="G855" s="79"/>
      <c r="H855" s="79"/>
      <c r="I855" s="79"/>
      <c r="J855" s="79"/>
      <c r="K855" s="79"/>
      <c r="L855" s="79"/>
      <c r="M855" s="79"/>
      <c r="N855" s="79"/>
      <c r="O855" s="79"/>
      <c r="P855" s="79"/>
      <c r="Q855" s="79"/>
      <c r="R855" s="79"/>
      <c r="S855" s="79"/>
      <c r="T855" s="79"/>
      <c r="U855" s="79"/>
      <c r="V855" s="79"/>
      <c r="W855" s="79"/>
      <c r="X855" s="79"/>
      <c r="Y855" s="79"/>
      <c r="Z855" s="79"/>
    </row>
    <row r="856" spans="1:26" ht="16.5" customHeight="1" x14ac:dyDescent="0.3">
      <c r="A856" s="79"/>
      <c r="B856" s="79"/>
      <c r="C856" s="80"/>
      <c r="D856" s="80"/>
      <c r="E856" s="112"/>
      <c r="F856" s="112"/>
      <c r="G856" s="79"/>
      <c r="H856" s="79"/>
      <c r="I856" s="79"/>
      <c r="J856" s="79"/>
      <c r="K856" s="79"/>
      <c r="L856" s="79"/>
      <c r="M856" s="79"/>
      <c r="N856" s="79"/>
      <c r="O856" s="79"/>
      <c r="P856" s="79"/>
      <c r="Q856" s="79"/>
      <c r="R856" s="79"/>
      <c r="S856" s="79"/>
      <c r="T856" s="79"/>
      <c r="U856" s="79"/>
      <c r="V856" s="79"/>
      <c r="W856" s="79"/>
      <c r="X856" s="79"/>
      <c r="Y856" s="79"/>
      <c r="Z856" s="79"/>
    </row>
    <row r="857" spans="1:26" ht="16.5" customHeight="1" x14ac:dyDescent="0.3">
      <c r="A857" s="79"/>
      <c r="B857" s="79"/>
      <c r="C857" s="80"/>
      <c r="D857" s="80"/>
      <c r="E857" s="112"/>
      <c r="F857" s="112"/>
      <c r="G857" s="79"/>
      <c r="H857" s="79"/>
      <c r="I857" s="79"/>
      <c r="J857" s="79"/>
      <c r="K857" s="79"/>
      <c r="L857" s="79"/>
      <c r="M857" s="79"/>
      <c r="N857" s="79"/>
      <c r="O857" s="79"/>
      <c r="P857" s="79"/>
      <c r="Q857" s="79"/>
      <c r="R857" s="79"/>
      <c r="S857" s="79"/>
      <c r="T857" s="79"/>
      <c r="U857" s="79"/>
      <c r="V857" s="79"/>
      <c r="W857" s="79"/>
      <c r="X857" s="79"/>
      <c r="Y857" s="79"/>
      <c r="Z857" s="79"/>
    </row>
    <row r="858" spans="1:26" ht="16.5" customHeight="1" x14ac:dyDescent="0.3">
      <c r="A858" s="79"/>
      <c r="B858" s="79"/>
      <c r="C858" s="80"/>
      <c r="D858" s="80"/>
      <c r="E858" s="112"/>
      <c r="F858" s="112"/>
      <c r="G858" s="79"/>
      <c r="H858" s="79"/>
      <c r="I858" s="79"/>
      <c r="J858" s="79"/>
      <c r="K858" s="79"/>
      <c r="L858" s="79"/>
      <c r="M858" s="79"/>
      <c r="N858" s="79"/>
      <c r="O858" s="79"/>
      <c r="P858" s="79"/>
      <c r="Q858" s="79"/>
      <c r="R858" s="79"/>
      <c r="S858" s="79"/>
      <c r="T858" s="79"/>
      <c r="U858" s="79"/>
      <c r="V858" s="79"/>
      <c r="W858" s="79"/>
      <c r="X858" s="79"/>
      <c r="Y858" s="79"/>
      <c r="Z858" s="79"/>
    </row>
    <row r="859" spans="1:26" ht="16.5" customHeight="1" x14ac:dyDescent="0.3">
      <c r="A859" s="79"/>
      <c r="B859" s="79"/>
      <c r="C859" s="80"/>
      <c r="D859" s="80"/>
      <c r="E859" s="112"/>
      <c r="F859" s="112"/>
      <c r="G859" s="79"/>
      <c r="H859" s="79"/>
      <c r="I859" s="79"/>
      <c r="J859" s="79"/>
      <c r="K859" s="79"/>
      <c r="L859" s="79"/>
      <c r="M859" s="79"/>
      <c r="N859" s="79"/>
      <c r="O859" s="79"/>
      <c r="P859" s="79"/>
      <c r="Q859" s="79"/>
      <c r="R859" s="79"/>
      <c r="S859" s="79"/>
      <c r="T859" s="79"/>
      <c r="U859" s="79"/>
      <c r="V859" s="79"/>
      <c r="W859" s="79"/>
      <c r="X859" s="79"/>
      <c r="Y859" s="79"/>
      <c r="Z859" s="79"/>
    </row>
    <row r="860" spans="1:26" ht="16.5" customHeight="1" x14ac:dyDescent="0.3">
      <c r="A860" s="79"/>
      <c r="B860" s="79"/>
      <c r="C860" s="80"/>
      <c r="D860" s="80"/>
      <c r="E860" s="112"/>
      <c r="F860" s="112"/>
      <c r="G860" s="79"/>
      <c r="H860" s="79"/>
      <c r="I860" s="79"/>
      <c r="J860" s="79"/>
      <c r="K860" s="79"/>
      <c r="L860" s="79"/>
      <c r="M860" s="79"/>
      <c r="N860" s="79"/>
      <c r="O860" s="79"/>
      <c r="P860" s="79"/>
      <c r="Q860" s="79"/>
      <c r="R860" s="79"/>
      <c r="S860" s="79"/>
      <c r="T860" s="79"/>
      <c r="U860" s="79"/>
      <c r="V860" s="79"/>
      <c r="W860" s="79"/>
      <c r="X860" s="79"/>
      <c r="Y860" s="79"/>
      <c r="Z860" s="79"/>
    </row>
    <row r="861" spans="1:26" ht="16.5" customHeight="1" x14ac:dyDescent="0.3">
      <c r="A861" s="79"/>
      <c r="B861" s="79"/>
      <c r="C861" s="80"/>
      <c r="D861" s="80"/>
      <c r="E861" s="112"/>
      <c r="F861" s="112"/>
      <c r="G861" s="79"/>
      <c r="H861" s="79"/>
      <c r="I861" s="79"/>
      <c r="J861" s="79"/>
      <c r="K861" s="79"/>
      <c r="L861" s="79"/>
      <c r="M861" s="79"/>
      <c r="N861" s="79"/>
      <c r="O861" s="79"/>
      <c r="P861" s="79"/>
      <c r="Q861" s="79"/>
      <c r="R861" s="79"/>
      <c r="S861" s="79"/>
      <c r="T861" s="79"/>
      <c r="U861" s="79"/>
      <c r="V861" s="79"/>
      <c r="W861" s="79"/>
      <c r="X861" s="79"/>
      <c r="Y861" s="79"/>
      <c r="Z861" s="79"/>
    </row>
    <row r="862" spans="1:26" ht="16.5" customHeight="1" x14ac:dyDescent="0.3">
      <c r="A862" s="79"/>
      <c r="B862" s="79"/>
      <c r="C862" s="80"/>
      <c r="D862" s="80"/>
      <c r="E862" s="112"/>
      <c r="F862" s="112"/>
      <c r="G862" s="79"/>
      <c r="H862" s="79"/>
      <c r="I862" s="79"/>
      <c r="J862" s="79"/>
      <c r="K862" s="79"/>
      <c r="L862" s="79"/>
      <c r="M862" s="79"/>
      <c r="N862" s="79"/>
      <c r="O862" s="79"/>
      <c r="P862" s="79"/>
      <c r="Q862" s="79"/>
      <c r="R862" s="79"/>
      <c r="S862" s="79"/>
      <c r="T862" s="79"/>
      <c r="U862" s="79"/>
      <c r="V862" s="79"/>
      <c r="W862" s="79"/>
      <c r="X862" s="79"/>
      <c r="Y862" s="79"/>
      <c r="Z862" s="79"/>
    </row>
    <row r="863" spans="1:26" ht="16.5" customHeight="1" x14ac:dyDescent="0.3">
      <c r="A863" s="79"/>
      <c r="B863" s="79"/>
      <c r="C863" s="80"/>
      <c r="D863" s="80"/>
      <c r="E863" s="112"/>
      <c r="F863" s="112"/>
      <c r="G863" s="79"/>
      <c r="H863" s="79"/>
      <c r="I863" s="79"/>
      <c r="J863" s="79"/>
      <c r="K863" s="79"/>
      <c r="L863" s="79"/>
      <c r="M863" s="79"/>
      <c r="N863" s="79"/>
      <c r="O863" s="79"/>
      <c r="P863" s="79"/>
      <c r="Q863" s="79"/>
      <c r="R863" s="79"/>
      <c r="S863" s="79"/>
      <c r="T863" s="79"/>
      <c r="U863" s="79"/>
      <c r="V863" s="79"/>
      <c r="W863" s="79"/>
      <c r="X863" s="79"/>
      <c r="Y863" s="79"/>
      <c r="Z863" s="79"/>
    </row>
    <row r="864" spans="1:26" ht="16.5" customHeight="1" x14ac:dyDescent="0.3">
      <c r="A864" s="79"/>
      <c r="B864" s="79"/>
      <c r="C864" s="80"/>
      <c r="D864" s="80"/>
      <c r="E864" s="112"/>
      <c r="F864" s="112"/>
      <c r="G864" s="79"/>
      <c r="H864" s="79"/>
      <c r="I864" s="79"/>
      <c r="J864" s="79"/>
      <c r="K864" s="79"/>
      <c r="L864" s="79"/>
      <c r="M864" s="79"/>
      <c r="N864" s="79"/>
      <c r="O864" s="79"/>
      <c r="P864" s="79"/>
      <c r="Q864" s="79"/>
      <c r="R864" s="79"/>
      <c r="S864" s="79"/>
      <c r="T864" s="79"/>
      <c r="U864" s="79"/>
      <c r="V864" s="79"/>
      <c r="W864" s="79"/>
      <c r="X864" s="79"/>
      <c r="Y864" s="79"/>
      <c r="Z864" s="79"/>
    </row>
    <row r="865" spans="1:26" ht="16.5" customHeight="1" x14ac:dyDescent="0.3">
      <c r="A865" s="79"/>
      <c r="B865" s="79"/>
      <c r="C865" s="80"/>
      <c r="D865" s="80"/>
      <c r="E865" s="112"/>
      <c r="F865" s="112"/>
      <c r="G865" s="79"/>
      <c r="H865" s="79"/>
      <c r="I865" s="79"/>
      <c r="J865" s="79"/>
      <c r="K865" s="79"/>
      <c r="L865" s="79"/>
      <c r="M865" s="79"/>
      <c r="N865" s="79"/>
      <c r="O865" s="79"/>
      <c r="P865" s="79"/>
      <c r="Q865" s="79"/>
      <c r="R865" s="79"/>
      <c r="S865" s="79"/>
      <c r="T865" s="79"/>
      <c r="U865" s="79"/>
      <c r="V865" s="79"/>
      <c r="W865" s="79"/>
      <c r="X865" s="79"/>
      <c r="Y865" s="79"/>
      <c r="Z865" s="79"/>
    </row>
    <row r="866" spans="1:26" ht="16.5" customHeight="1" x14ac:dyDescent="0.3">
      <c r="A866" s="79"/>
      <c r="B866" s="79"/>
      <c r="C866" s="80"/>
      <c r="D866" s="80"/>
      <c r="E866" s="112"/>
      <c r="F866" s="112"/>
      <c r="G866" s="79"/>
      <c r="H866" s="79"/>
      <c r="I866" s="79"/>
      <c r="J866" s="79"/>
      <c r="K866" s="79"/>
      <c r="L866" s="79"/>
      <c r="M866" s="79"/>
      <c r="N866" s="79"/>
      <c r="O866" s="79"/>
      <c r="P866" s="79"/>
      <c r="Q866" s="79"/>
      <c r="R866" s="79"/>
      <c r="S866" s="79"/>
      <c r="T866" s="79"/>
      <c r="U866" s="79"/>
      <c r="V866" s="79"/>
      <c r="W866" s="79"/>
      <c r="X866" s="79"/>
      <c r="Y866" s="79"/>
      <c r="Z866" s="79"/>
    </row>
    <row r="867" spans="1:26" ht="16.5" customHeight="1" x14ac:dyDescent="0.3">
      <c r="A867" s="79"/>
      <c r="B867" s="79"/>
      <c r="C867" s="80"/>
      <c r="D867" s="80"/>
      <c r="E867" s="112"/>
      <c r="F867" s="112"/>
      <c r="G867" s="79"/>
      <c r="H867" s="79"/>
      <c r="I867" s="79"/>
      <c r="J867" s="79"/>
      <c r="K867" s="79"/>
      <c r="L867" s="79"/>
      <c r="M867" s="79"/>
      <c r="N867" s="79"/>
      <c r="O867" s="79"/>
      <c r="P867" s="79"/>
      <c r="Q867" s="79"/>
      <c r="R867" s="79"/>
      <c r="S867" s="79"/>
      <c r="T867" s="79"/>
      <c r="U867" s="79"/>
      <c r="V867" s="79"/>
      <c r="W867" s="79"/>
      <c r="X867" s="79"/>
      <c r="Y867" s="79"/>
      <c r="Z867" s="79"/>
    </row>
    <row r="868" spans="1:26" ht="16.5" customHeight="1" x14ac:dyDescent="0.3">
      <c r="A868" s="79"/>
      <c r="B868" s="79"/>
      <c r="C868" s="80"/>
      <c r="D868" s="80"/>
      <c r="E868" s="112"/>
      <c r="F868" s="112"/>
      <c r="G868" s="79"/>
      <c r="H868" s="79"/>
      <c r="I868" s="79"/>
      <c r="J868" s="79"/>
      <c r="K868" s="79"/>
      <c r="L868" s="79"/>
      <c r="M868" s="79"/>
      <c r="N868" s="79"/>
      <c r="O868" s="79"/>
      <c r="P868" s="79"/>
      <c r="Q868" s="79"/>
      <c r="R868" s="79"/>
      <c r="S868" s="79"/>
      <c r="T868" s="79"/>
      <c r="U868" s="79"/>
      <c r="V868" s="79"/>
      <c r="W868" s="79"/>
      <c r="X868" s="79"/>
      <c r="Y868" s="79"/>
      <c r="Z868" s="79"/>
    </row>
    <row r="869" spans="1:26" ht="16.5" customHeight="1" x14ac:dyDescent="0.3">
      <c r="A869" s="79"/>
      <c r="B869" s="79"/>
      <c r="C869" s="80"/>
      <c r="D869" s="80"/>
      <c r="E869" s="112"/>
      <c r="F869" s="112"/>
      <c r="G869" s="79"/>
      <c r="H869" s="79"/>
      <c r="I869" s="79"/>
      <c r="J869" s="79"/>
      <c r="K869" s="79"/>
      <c r="L869" s="79"/>
      <c r="M869" s="79"/>
      <c r="N869" s="79"/>
      <c r="O869" s="79"/>
      <c r="P869" s="79"/>
      <c r="Q869" s="79"/>
      <c r="R869" s="79"/>
      <c r="S869" s="79"/>
      <c r="T869" s="79"/>
      <c r="U869" s="79"/>
      <c r="V869" s="79"/>
      <c r="W869" s="79"/>
      <c r="X869" s="79"/>
      <c r="Y869" s="79"/>
      <c r="Z869" s="79"/>
    </row>
    <row r="870" spans="1:26" ht="16.5" customHeight="1" x14ac:dyDescent="0.3">
      <c r="A870" s="79"/>
      <c r="B870" s="79"/>
      <c r="C870" s="80"/>
      <c r="D870" s="80"/>
      <c r="E870" s="112"/>
      <c r="F870" s="112"/>
      <c r="G870" s="79"/>
      <c r="H870" s="79"/>
      <c r="I870" s="79"/>
      <c r="J870" s="79"/>
      <c r="K870" s="79"/>
      <c r="L870" s="79"/>
      <c r="M870" s="79"/>
      <c r="N870" s="79"/>
      <c r="O870" s="79"/>
      <c r="P870" s="79"/>
      <c r="Q870" s="79"/>
      <c r="R870" s="79"/>
      <c r="S870" s="79"/>
      <c r="T870" s="79"/>
      <c r="U870" s="79"/>
      <c r="V870" s="79"/>
      <c r="W870" s="79"/>
      <c r="X870" s="79"/>
      <c r="Y870" s="79"/>
      <c r="Z870" s="79"/>
    </row>
    <row r="871" spans="1:26" ht="16.5" customHeight="1" x14ac:dyDescent="0.3">
      <c r="A871" s="79"/>
      <c r="B871" s="79"/>
      <c r="C871" s="80"/>
      <c r="D871" s="80"/>
      <c r="E871" s="112"/>
      <c r="F871" s="112"/>
      <c r="G871" s="79"/>
      <c r="H871" s="79"/>
      <c r="I871" s="79"/>
      <c r="J871" s="79"/>
      <c r="K871" s="79"/>
      <c r="L871" s="79"/>
      <c r="M871" s="79"/>
      <c r="N871" s="79"/>
      <c r="O871" s="79"/>
      <c r="P871" s="79"/>
      <c r="Q871" s="79"/>
      <c r="R871" s="79"/>
      <c r="S871" s="79"/>
      <c r="T871" s="79"/>
      <c r="U871" s="79"/>
      <c r="V871" s="79"/>
      <c r="W871" s="79"/>
      <c r="X871" s="79"/>
      <c r="Y871" s="79"/>
      <c r="Z871" s="79"/>
    </row>
    <row r="872" spans="1:26" ht="16.5" customHeight="1" x14ac:dyDescent="0.3">
      <c r="A872" s="79"/>
      <c r="B872" s="79"/>
      <c r="C872" s="80"/>
      <c r="D872" s="80"/>
      <c r="E872" s="112"/>
      <c r="F872" s="112"/>
      <c r="G872" s="79"/>
      <c r="H872" s="79"/>
      <c r="I872" s="79"/>
      <c r="J872" s="79"/>
      <c r="K872" s="79"/>
      <c r="L872" s="79"/>
      <c r="M872" s="79"/>
      <c r="N872" s="79"/>
      <c r="O872" s="79"/>
      <c r="P872" s="79"/>
      <c r="Q872" s="79"/>
      <c r="R872" s="79"/>
      <c r="S872" s="79"/>
      <c r="T872" s="79"/>
      <c r="U872" s="79"/>
      <c r="V872" s="79"/>
      <c r="W872" s="79"/>
      <c r="X872" s="79"/>
      <c r="Y872" s="79"/>
      <c r="Z872" s="79"/>
    </row>
    <row r="873" spans="1:26" ht="16.5" customHeight="1" x14ac:dyDescent="0.3">
      <c r="A873" s="79"/>
      <c r="B873" s="79"/>
      <c r="C873" s="80"/>
      <c r="D873" s="80"/>
      <c r="E873" s="112"/>
      <c r="F873" s="112"/>
      <c r="G873" s="79"/>
      <c r="H873" s="79"/>
      <c r="I873" s="79"/>
      <c r="J873" s="79"/>
      <c r="K873" s="79"/>
      <c r="L873" s="79"/>
      <c r="M873" s="79"/>
      <c r="N873" s="79"/>
      <c r="O873" s="79"/>
      <c r="P873" s="79"/>
      <c r="Q873" s="79"/>
      <c r="R873" s="79"/>
      <c r="S873" s="79"/>
      <c r="T873" s="79"/>
      <c r="U873" s="79"/>
      <c r="V873" s="79"/>
      <c r="W873" s="79"/>
      <c r="X873" s="79"/>
      <c r="Y873" s="79"/>
      <c r="Z873" s="79"/>
    </row>
    <row r="874" spans="1:26" ht="16.5" customHeight="1" x14ac:dyDescent="0.3">
      <c r="A874" s="79"/>
      <c r="B874" s="79"/>
      <c r="C874" s="80"/>
      <c r="D874" s="80"/>
      <c r="E874" s="112"/>
      <c r="F874" s="112"/>
      <c r="G874" s="79"/>
      <c r="H874" s="79"/>
      <c r="I874" s="79"/>
      <c r="J874" s="79"/>
      <c r="K874" s="79"/>
      <c r="L874" s="79"/>
      <c r="M874" s="79"/>
      <c r="N874" s="79"/>
      <c r="O874" s="79"/>
      <c r="P874" s="79"/>
      <c r="Q874" s="79"/>
      <c r="R874" s="79"/>
      <c r="S874" s="79"/>
      <c r="T874" s="79"/>
      <c r="U874" s="79"/>
      <c r="V874" s="79"/>
      <c r="W874" s="79"/>
      <c r="X874" s="79"/>
      <c r="Y874" s="79"/>
      <c r="Z874" s="79"/>
    </row>
    <row r="875" spans="1:26" ht="16.5" customHeight="1" x14ac:dyDescent="0.3">
      <c r="A875" s="79"/>
      <c r="B875" s="79"/>
      <c r="C875" s="80"/>
      <c r="D875" s="80"/>
      <c r="E875" s="112"/>
      <c r="F875" s="112"/>
      <c r="G875" s="79"/>
      <c r="H875" s="79"/>
      <c r="I875" s="79"/>
      <c r="J875" s="79"/>
      <c r="K875" s="79"/>
      <c r="L875" s="79"/>
      <c r="M875" s="79"/>
      <c r="N875" s="79"/>
      <c r="O875" s="79"/>
      <c r="P875" s="79"/>
      <c r="Q875" s="79"/>
      <c r="R875" s="79"/>
      <c r="S875" s="79"/>
      <c r="T875" s="79"/>
      <c r="U875" s="79"/>
      <c r="V875" s="79"/>
      <c r="W875" s="79"/>
      <c r="X875" s="79"/>
      <c r="Y875" s="79"/>
      <c r="Z875" s="79"/>
    </row>
    <row r="876" spans="1:26" ht="16.5" customHeight="1" x14ac:dyDescent="0.3">
      <c r="A876" s="79"/>
      <c r="B876" s="79"/>
      <c r="C876" s="80"/>
      <c r="D876" s="80"/>
      <c r="E876" s="112"/>
      <c r="F876" s="112"/>
      <c r="G876" s="79"/>
      <c r="H876" s="79"/>
      <c r="I876" s="79"/>
      <c r="J876" s="79"/>
      <c r="K876" s="79"/>
      <c r="L876" s="79"/>
      <c r="M876" s="79"/>
      <c r="N876" s="79"/>
      <c r="O876" s="79"/>
      <c r="P876" s="79"/>
      <c r="Q876" s="79"/>
      <c r="R876" s="79"/>
      <c r="S876" s="79"/>
      <c r="T876" s="79"/>
      <c r="U876" s="79"/>
      <c r="V876" s="79"/>
      <c r="W876" s="79"/>
      <c r="X876" s="79"/>
      <c r="Y876" s="79"/>
      <c r="Z876" s="79"/>
    </row>
    <row r="877" spans="1:26" ht="16.5" customHeight="1" x14ac:dyDescent="0.3">
      <c r="A877" s="79"/>
      <c r="B877" s="79"/>
      <c r="C877" s="80"/>
      <c r="D877" s="80"/>
      <c r="E877" s="112"/>
      <c r="F877" s="112"/>
      <c r="G877" s="79"/>
      <c r="H877" s="79"/>
      <c r="I877" s="79"/>
      <c r="J877" s="79"/>
      <c r="K877" s="79"/>
      <c r="L877" s="79"/>
      <c r="M877" s="79"/>
      <c r="N877" s="79"/>
      <c r="O877" s="79"/>
      <c r="P877" s="79"/>
      <c r="Q877" s="79"/>
      <c r="R877" s="79"/>
      <c r="S877" s="79"/>
      <c r="T877" s="79"/>
      <c r="U877" s="79"/>
      <c r="V877" s="79"/>
      <c r="W877" s="79"/>
      <c r="X877" s="79"/>
      <c r="Y877" s="79"/>
      <c r="Z877" s="79"/>
    </row>
    <row r="878" spans="1:26" ht="16.5" customHeight="1" x14ac:dyDescent="0.3">
      <c r="A878" s="79"/>
      <c r="B878" s="79"/>
      <c r="C878" s="80"/>
      <c r="D878" s="80"/>
      <c r="E878" s="112"/>
      <c r="F878" s="112"/>
      <c r="G878" s="79"/>
      <c r="H878" s="79"/>
      <c r="I878" s="79"/>
      <c r="J878" s="79"/>
      <c r="K878" s="79"/>
      <c r="L878" s="79"/>
      <c r="M878" s="79"/>
      <c r="N878" s="79"/>
      <c r="O878" s="79"/>
      <c r="P878" s="79"/>
      <c r="Q878" s="79"/>
      <c r="R878" s="79"/>
      <c r="S878" s="79"/>
      <c r="T878" s="79"/>
      <c r="U878" s="79"/>
      <c r="V878" s="79"/>
      <c r="W878" s="79"/>
      <c r="X878" s="79"/>
      <c r="Y878" s="79"/>
      <c r="Z878" s="79"/>
    </row>
    <row r="879" spans="1:26" ht="16.5" customHeight="1" x14ac:dyDescent="0.3">
      <c r="A879" s="79"/>
      <c r="B879" s="79"/>
      <c r="C879" s="80"/>
      <c r="D879" s="80"/>
      <c r="E879" s="112"/>
      <c r="F879" s="112"/>
      <c r="G879" s="79"/>
      <c r="H879" s="79"/>
      <c r="I879" s="79"/>
      <c r="J879" s="79"/>
      <c r="K879" s="79"/>
      <c r="L879" s="79"/>
      <c r="M879" s="79"/>
      <c r="N879" s="79"/>
      <c r="O879" s="79"/>
      <c r="P879" s="79"/>
      <c r="Q879" s="79"/>
      <c r="R879" s="79"/>
      <c r="S879" s="79"/>
      <c r="T879" s="79"/>
      <c r="U879" s="79"/>
      <c r="V879" s="79"/>
      <c r="W879" s="79"/>
      <c r="X879" s="79"/>
      <c r="Y879" s="79"/>
      <c r="Z879" s="79"/>
    </row>
    <row r="880" spans="1:26" ht="16.5" customHeight="1" x14ac:dyDescent="0.3">
      <c r="A880" s="79"/>
      <c r="B880" s="79"/>
      <c r="C880" s="80"/>
      <c r="D880" s="80"/>
      <c r="E880" s="112"/>
      <c r="F880" s="112"/>
      <c r="G880" s="79"/>
      <c r="H880" s="79"/>
      <c r="I880" s="79"/>
      <c r="J880" s="79"/>
      <c r="K880" s="79"/>
      <c r="L880" s="79"/>
      <c r="M880" s="79"/>
      <c r="N880" s="79"/>
      <c r="O880" s="79"/>
      <c r="P880" s="79"/>
      <c r="Q880" s="79"/>
      <c r="R880" s="79"/>
      <c r="S880" s="79"/>
      <c r="T880" s="79"/>
      <c r="U880" s="79"/>
      <c r="V880" s="79"/>
      <c r="W880" s="79"/>
      <c r="X880" s="79"/>
      <c r="Y880" s="79"/>
      <c r="Z880" s="79"/>
    </row>
    <row r="881" spans="1:26" ht="16.5" customHeight="1" x14ac:dyDescent="0.3">
      <c r="A881" s="79"/>
      <c r="B881" s="79"/>
      <c r="C881" s="80"/>
      <c r="D881" s="80"/>
      <c r="E881" s="112"/>
      <c r="F881" s="112"/>
      <c r="G881" s="79"/>
      <c r="H881" s="79"/>
      <c r="I881" s="79"/>
      <c r="J881" s="79"/>
      <c r="K881" s="79"/>
      <c r="L881" s="79"/>
      <c r="M881" s="79"/>
      <c r="N881" s="79"/>
      <c r="O881" s="79"/>
      <c r="P881" s="79"/>
      <c r="Q881" s="79"/>
      <c r="R881" s="79"/>
      <c r="S881" s="79"/>
      <c r="T881" s="79"/>
      <c r="U881" s="79"/>
      <c r="V881" s="79"/>
      <c r="W881" s="79"/>
      <c r="X881" s="79"/>
      <c r="Y881" s="79"/>
      <c r="Z881" s="79"/>
    </row>
    <row r="882" spans="1:26" ht="16.5" customHeight="1" x14ac:dyDescent="0.3">
      <c r="A882" s="79"/>
      <c r="B882" s="79"/>
      <c r="C882" s="80"/>
      <c r="D882" s="80"/>
      <c r="E882" s="112"/>
      <c r="F882" s="112"/>
      <c r="G882" s="79"/>
      <c r="H882" s="79"/>
      <c r="I882" s="79"/>
      <c r="J882" s="79"/>
      <c r="K882" s="79"/>
      <c r="L882" s="79"/>
      <c r="M882" s="79"/>
      <c r="N882" s="79"/>
      <c r="O882" s="79"/>
      <c r="P882" s="79"/>
      <c r="Q882" s="79"/>
      <c r="R882" s="79"/>
      <c r="S882" s="79"/>
      <c r="T882" s="79"/>
      <c r="U882" s="79"/>
      <c r="V882" s="79"/>
      <c r="W882" s="79"/>
      <c r="X882" s="79"/>
      <c r="Y882" s="79"/>
      <c r="Z882" s="79"/>
    </row>
    <row r="883" spans="1:26" ht="16.5" customHeight="1" x14ac:dyDescent="0.3">
      <c r="A883" s="79"/>
      <c r="B883" s="79"/>
      <c r="C883" s="80"/>
      <c r="D883" s="80"/>
      <c r="E883" s="112"/>
      <c r="F883" s="112"/>
      <c r="G883" s="79"/>
      <c r="H883" s="79"/>
      <c r="I883" s="79"/>
      <c r="J883" s="79"/>
      <c r="K883" s="79"/>
      <c r="L883" s="79"/>
      <c r="M883" s="79"/>
      <c r="N883" s="79"/>
      <c r="O883" s="79"/>
      <c r="P883" s="79"/>
      <c r="Q883" s="79"/>
      <c r="R883" s="79"/>
      <c r="S883" s="79"/>
      <c r="T883" s="79"/>
      <c r="U883" s="79"/>
      <c r="V883" s="79"/>
      <c r="W883" s="79"/>
      <c r="X883" s="79"/>
      <c r="Y883" s="79"/>
      <c r="Z883" s="79"/>
    </row>
    <row r="884" spans="1:26" ht="16.5" customHeight="1" x14ac:dyDescent="0.3">
      <c r="A884" s="79"/>
      <c r="B884" s="79"/>
      <c r="C884" s="80"/>
      <c r="D884" s="80"/>
      <c r="E884" s="112"/>
      <c r="F884" s="112"/>
      <c r="G884" s="79"/>
      <c r="H884" s="79"/>
      <c r="I884" s="79"/>
      <c r="J884" s="79"/>
      <c r="K884" s="79"/>
      <c r="L884" s="79"/>
      <c r="M884" s="79"/>
      <c r="N884" s="79"/>
      <c r="O884" s="79"/>
      <c r="P884" s="79"/>
      <c r="Q884" s="79"/>
      <c r="R884" s="79"/>
      <c r="S884" s="79"/>
      <c r="T884" s="79"/>
      <c r="U884" s="79"/>
      <c r="V884" s="79"/>
      <c r="W884" s="79"/>
      <c r="X884" s="79"/>
      <c r="Y884" s="79"/>
      <c r="Z884" s="79"/>
    </row>
    <row r="885" spans="1:26" ht="16.5" customHeight="1" x14ac:dyDescent="0.3">
      <c r="A885" s="79"/>
      <c r="B885" s="79"/>
      <c r="C885" s="80"/>
      <c r="D885" s="80"/>
      <c r="E885" s="112"/>
      <c r="F885" s="112"/>
      <c r="G885" s="79"/>
      <c r="H885" s="79"/>
      <c r="I885" s="79"/>
      <c r="J885" s="79"/>
      <c r="K885" s="79"/>
      <c r="L885" s="79"/>
      <c r="M885" s="79"/>
      <c r="N885" s="79"/>
      <c r="O885" s="79"/>
      <c r="P885" s="79"/>
      <c r="Q885" s="79"/>
      <c r="R885" s="79"/>
      <c r="S885" s="79"/>
      <c r="T885" s="79"/>
      <c r="U885" s="79"/>
      <c r="V885" s="79"/>
      <c r="W885" s="79"/>
      <c r="X885" s="79"/>
      <c r="Y885" s="79"/>
      <c r="Z885" s="79"/>
    </row>
    <row r="886" spans="1:26" ht="16.5" customHeight="1" x14ac:dyDescent="0.3">
      <c r="A886" s="79"/>
      <c r="B886" s="79"/>
      <c r="C886" s="80"/>
      <c r="D886" s="80"/>
      <c r="E886" s="112"/>
      <c r="F886" s="112"/>
      <c r="G886" s="79"/>
      <c r="H886" s="79"/>
      <c r="I886" s="79"/>
      <c r="J886" s="79"/>
      <c r="K886" s="79"/>
      <c r="L886" s="79"/>
      <c r="M886" s="79"/>
      <c r="N886" s="79"/>
      <c r="O886" s="79"/>
      <c r="P886" s="79"/>
      <c r="Q886" s="79"/>
      <c r="R886" s="79"/>
      <c r="S886" s="79"/>
      <c r="T886" s="79"/>
      <c r="U886" s="79"/>
      <c r="V886" s="79"/>
      <c r="W886" s="79"/>
      <c r="X886" s="79"/>
      <c r="Y886" s="79"/>
      <c r="Z886" s="79"/>
    </row>
    <row r="887" spans="1:26" ht="16.5" customHeight="1" x14ac:dyDescent="0.3">
      <c r="A887" s="79"/>
      <c r="B887" s="79"/>
      <c r="C887" s="80"/>
      <c r="D887" s="80"/>
      <c r="E887" s="112"/>
      <c r="F887" s="112"/>
      <c r="G887" s="79"/>
      <c r="H887" s="79"/>
      <c r="I887" s="79"/>
      <c r="J887" s="79"/>
      <c r="K887" s="79"/>
      <c r="L887" s="79"/>
      <c r="M887" s="79"/>
      <c r="N887" s="79"/>
      <c r="O887" s="79"/>
      <c r="P887" s="79"/>
      <c r="Q887" s="79"/>
      <c r="R887" s="79"/>
      <c r="S887" s="79"/>
      <c r="T887" s="79"/>
      <c r="U887" s="79"/>
      <c r="V887" s="79"/>
      <c r="W887" s="79"/>
      <c r="X887" s="79"/>
      <c r="Y887" s="79"/>
      <c r="Z887" s="79"/>
    </row>
    <row r="888" spans="1:26" ht="16.5" customHeight="1" x14ac:dyDescent="0.3">
      <c r="A888" s="79"/>
      <c r="B888" s="79"/>
      <c r="C888" s="80"/>
      <c r="D888" s="80"/>
      <c r="E888" s="112"/>
      <c r="F888" s="112"/>
      <c r="G888" s="79"/>
      <c r="H888" s="79"/>
      <c r="I888" s="79"/>
      <c r="J888" s="79"/>
      <c r="K888" s="79"/>
      <c r="L888" s="79"/>
      <c r="M888" s="79"/>
      <c r="N888" s="79"/>
      <c r="O888" s="79"/>
      <c r="P888" s="79"/>
      <c r="Q888" s="79"/>
      <c r="R888" s="79"/>
      <c r="S888" s="79"/>
      <c r="T888" s="79"/>
      <c r="U888" s="79"/>
      <c r="V888" s="79"/>
      <c r="W888" s="79"/>
      <c r="X888" s="79"/>
      <c r="Y888" s="79"/>
      <c r="Z888" s="79"/>
    </row>
    <row r="889" spans="1:26" ht="16.5" customHeight="1" x14ac:dyDescent="0.3">
      <c r="A889" s="79"/>
      <c r="B889" s="79"/>
      <c r="C889" s="80"/>
      <c r="D889" s="80"/>
      <c r="E889" s="112"/>
      <c r="F889" s="112"/>
      <c r="G889" s="79"/>
      <c r="H889" s="79"/>
      <c r="I889" s="79"/>
      <c r="J889" s="79"/>
      <c r="K889" s="79"/>
      <c r="L889" s="79"/>
      <c r="M889" s="79"/>
      <c r="N889" s="79"/>
      <c r="O889" s="79"/>
      <c r="P889" s="79"/>
      <c r="Q889" s="79"/>
      <c r="R889" s="79"/>
      <c r="S889" s="79"/>
      <c r="T889" s="79"/>
      <c r="U889" s="79"/>
      <c r="V889" s="79"/>
      <c r="W889" s="79"/>
      <c r="X889" s="79"/>
      <c r="Y889" s="79"/>
      <c r="Z889" s="79"/>
    </row>
    <row r="890" spans="1:26" ht="16.5" customHeight="1" x14ac:dyDescent="0.3">
      <c r="A890" s="79"/>
      <c r="B890" s="79"/>
      <c r="C890" s="80"/>
      <c r="D890" s="80"/>
      <c r="E890" s="112"/>
      <c r="F890" s="112"/>
      <c r="G890" s="79"/>
      <c r="H890" s="79"/>
      <c r="I890" s="79"/>
      <c r="J890" s="79"/>
      <c r="K890" s="79"/>
      <c r="L890" s="79"/>
      <c r="M890" s="79"/>
      <c r="N890" s="79"/>
      <c r="O890" s="79"/>
      <c r="P890" s="79"/>
      <c r="Q890" s="79"/>
      <c r="R890" s="79"/>
      <c r="S890" s="79"/>
      <c r="T890" s="79"/>
      <c r="U890" s="79"/>
      <c r="V890" s="79"/>
      <c r="W890" s="79"/>
      <c r="X890" s="79"/>
      <c r="Y890" s="79"/>
      <c r="Z890" s="79"/>
    </row>
    <row r="891" spans="1:26" ht="16.5" customHeight="1" x14ac:dyDescent="0.3">
      <c r="A891" s="79"/>
      <c r="B891" s="79"/>
      <c r="C891" s="80"/>
      <c r="D891" s="80"/>
      <c r="E891" s="112"/>
      <c r="F891" s="112"/>
      <c r="G891" s="79"/>
      <c r="H891" s="79"/>
      <c r="I891" s="79"/>
      <c r="J891" s="79"/>
      <c r="K891" s="79"/>
      <c r="L891" s="79"/>
      <c r="M891" s="79"/>
      <c r="N891" s="79"/>
      <c r="O891" s="79"/>
      <c r="P891" s="79"/>
      <c r="Q891" s="79"/>
      <c r="R891" s="79"/>
      <c r="S891" s="79"/>
      <c r="T891" s="79"/>
      <c r="U891" s="79"/>
      <c r="V891" s="79"/>
      <c r="W891" s="79"/>
      <c r="X891" s="79"/>
      <c r="Y891" s="79"/>
      <c r="Z891" s="79"/>
    </row>
    <row r="892" spans="1:26" ht="16.5" customHeight="1" x14ac:dyDescent="0.3">
      <c r="A892" s="79"/>
      <c r="B892" s="79"/>
      <c r="C892" s="80"/>
      <c r="D892" s="80"/>
      <c r="E892" s="112"/>
      <c r="F892" s="112"/>
      <c r="G892" s="79"/>
      <c r="H892" s="79"/>
      <c r="I892" s="79"/>
      <c r="J892" s="79"/>
      <c r="K892" s="79"/>
      <c r="L892" s="79"/>
      <c r="M892" s="79"/>
      <c r="N892" s="79"/>
      <c r="O892" s="79"/>
      <c r="P892" s="79"/>
      <c r="Q892" s="79"/>
      <c r="R892" s="79"/>
      <c r="S892" s="79"/>
      <c r="T892" s="79"/>
      <c r="U892" s="79"/>
      <c r="V892" s="79"/>
      <c r="W892" s="79"/>
      <c r="X892" s="79"/>
      <c r="Y892" s="79"/>
      <c r="Z892" s="79"/>
    </row>
    <row r="893" spans="1:26" ht="16.5" customHeight="1" x14ac:dyDescent="0.3">
      <c r="A893" s="79"/>
      <c r="B893" s="79"/>
      <c r="C893" s="80"/>
      <c r="D893" s="80"/>
      <c r="E893" s="112"/>
      <c r="F893" s="112"/>
      <c r="G893" s="79"/>
      <c r="H893" s="79"/>
      <c r="I893" s="79"/>
      <c r="J893" s="79"/>
      <c r="K893" s="79"/>
      <c r="L893" s="79"/>
      <c r="M893" s="79"/>
      <c r="N893" s="79"/>
      <c r="O893" s="79"/>
      <c r="P893" s="79"/>
      <c r="Q893" s="79"/>
      <c r="R893" s="79"/>
      <c r="S893" s="79"/>
      <c r="T893" s="79"/>
      <c r="U893" s="79"/>
      <c r="V893" s="79"/>
      <c r="W893" s="79"/>
      <c r="X893" s="79"/>
      <c r="Y893" s="79"/>
      <c r="Z893" s="79"/>
    </row>
    <row r="894" spans="1:26" ht="16.5" customHeight="1" x14ac:dyDescent="0.3">
      <c r="A894" s="79"/>
      <c r="B894" s="79"/>
      <c r="C894" s="80"/>
      <c r="D894" s="80"/>
      <c r="E894" s="112"/>
      <c r="F894" s="112"/>
      <c r="G894" s="79"/>
      <c r="H894" s="79"/>
      <c r="I894" s="79"/>
      <c r="J894" s="79"/>
      <c r="K894" s="79"/>
      <c r="L894" s="79"/>
      <c r="M894" s="79"/>
      <c r="N894" s="79"/>
      <c r="O894" s="79"/>
      <c r="P894" s="79"/>
      <c r="Q894" s="79"/>
      <c r="R894" s="79"/>
      <c r="S894" s="79"/>
      <c r="T894" s="79"/>
      <c r="U894" s="79"/>
      <c r="V894" s="79"/>
      <c r="W894" s="79"/>
      <c r="X894" s="79"/>
      <c r="Y894" s="79"/>
      <c r="Z894" s="79"/>
    </row>
    <row r="895" spans="1:26" ht="16.5" customHeight="1" x14ac:dyDescent="0.3">
      <c r="A895" s="79"/>
      <c r="B895" s="79"/>
      <c r="C895" s="80"/>
      <c r="D895" s="80"/>
      <c r="E895" s="112"/>
      <c r="F895" s="112"/>
      <c r="G895" s="79"/>
      <c r="H895" s="79"/>
      <c r="I895" s="79"/>
      <c r="J895" s="79"/>
      <c r="K895" s="79"/>
      <c r="L895" s="79"/>
      <c r="M895" s="79"/>
      <c r="N895" s="79"/>
      <c r="O895" s="79"/>
      <c r="P895" s="79"/>
      <c r="Q895" s="79"/>
      <c r="R895" s="79"/>
      <c r="S895" s="79"/>
      <c r="T895" s="79"/>
      <c r="U895" s="79"/>
      <c r="V895" s="79"/>
      <c r="W895" s="79"/>
      <c r="X895" s="79"/>
      <c r="Y895" s="79"/>
      <c r="Z895" s="79"/>
    </row>
    <row r="896" spans="1:26" ht="16.5" customHeight="1" x14ac:dyDescent="0.3">
      <c r="A896" s="79"/>
      <c r="B896" s="79"/>
      <c r="C896" s="80"/>
      <c r="D896" s="80"/>
      <c r="E896" s="112"/>
      <c r="F896" s="112"/>
      <c r="G896" s="79"/>
      <c r="H896" s="79"/>
      <c r="I896" s="79"/>
      <c r="J896" s="79"/>
      <c r="K896" s="79"/>
      <c r="L896" s="79"/>
      <c r="M896" s="79"/>
      <c r="N896" s="79"/>
      <c r="O896" s="79"/>
      <c r="P896" s="79"/>
      <c r="Q896" s="79"/>
      <c r="R896" s="79"/>
      <c r="S896" s="79"/>
      <c r="T896" s="79"/>
      <c r="U896" s="79"/>
      <c r="V896" s="79"/>
      <c r="W896" s="79"/>
      <c r="X896" s="79"/>
      <c r="Y896" s="79"/>
      <c r="Z896" s="79"/>
    </row>
    <row r="897" spans="1:26" ht="16.5" customHeight="1" x14ac:dyDescent="0.3">
      <c r="A897" s="79"/>
      <c r="B897" s="79"/>
      <c r="C897" s="80"/>
      <c r="D897" s="80"/>
      <c r="E897" s="112"/>
      <c r="F897" s="112"/>
      <c r="G897" s="79"/>
      <c r="H897" s="79"/>
      <c r="I897" s="79"/>
      <c r="J897" s="79"/>
      <c r="K897" s="79"/>
      <c r="L897" s="79"/>
      <c r="M897" s="79"/>
      <c r="N897" s="79"/>
      <c r="O897" s="79"/>
      <c r="P897" s="79"/>
      <c r="Q897" s="79"/>
      <c r="R897" s="79"/>
      <c r="S897" s="79"/>
      <c r="T897" s="79"/>
      <c r="U897" s="79"/>
      <c r="V897" s="79"/>
      <c r="W897" s="79"/>
      <c r="X897" s="79"/>
      <c r="Y897" s="79"/>
      <c r="Z897" s="79"/>
    </row>
    <row r="898" spans="1:26" ht="16.5" customHeight="1" x14ac:dyDescent="0.3">
      <c r="A898" s="79"/>
      <c r="B898" s="79"/>
      <c r="C898" s="80"/>
      <c r="D898" s="80"/>
      <c r="E898" s="112"/>
      <c r="F898" s="112"/>
      <c r="G898" s="79"/>
      <c r="H898" s="79"/>
      <c r="I898" s="79"/>
      <c r="J898" s="79"/>
      <c r="K898" s="79"/>
      <c r="L898" s="79"/>
      <c r="M898" s="79"/>
      <c r="N898" s="79"/>
      <c r="O898" s="79"/>
      <c r="P898" s="79"/>
      <c r="Q898" s="79"/>
      <c r="R898" s="79"/>
      <c r="S898" s="79"/>
      <c r="T898" s="79"/>
      <c r="U898" s="79"/>
      <c r="V898" s="79"/>
      <c r="W898" s="79"/>
      <c r="X898" s="79"/>
      <c r="Y898" s="79"/>
      <c r="Z898" s="79"/>
    </row>
    <row r="899" spans="1:26" ht="16.5" customHeight="1" x14ac:dyDescent="0.3">
      <c r="A899" s="79"/>
      <c r="B899" s="79"/>
      <c r="C899" s="80"/>
      <c r="D899" s="80"/>
      <c r="E899" s="112"/>
      <c r="F899" s="112"/>
      <c r="G899" s="79"/>
      <c r="H899" s="79"/>
      <c r="I899" s="79"/>
      <c r="J899" s="79"/>
      <c r="K899" s="79"/>
      <c r="L899" s="79"/>
      <c r="M899" s="79"/>
      <c r="N899" s="79"/>
      <c r="O899" s="79"/>
      <c r="P899" s="79"/>
      <c r="Q899" s="79"/>
      <c r="R899" s="79"/>
      <c r="S899" s="79"/>
      <c r="T899" s="79"/>
      <c r="U899" s="79"/>
      <c r="V899" s="79"/>
      <c r="W899" s="79"/>
      <c r="X899" s="79"/>
      <c r="Y899" s="79"/>
      <c r="Z899" s="79"/>
    </row>
    <row r="900" spans="1:26" ht="16.5" customHeight="1" x14ac:dyDescent="0.3">
      <c r="A900" s="79"/>
      <c r="B900" s="79"/>
      <c r="C900" s="80"/>
      <c r="D900" s="80"/>
      <c r="E900" s="112"/>
      <c r="F900" s="112"/>
      <c r="G900" s="79"/>
      <c r="H900" s="79"/>
      <c r="I900" s="79"/>
      <c r="J900" s="79"/>
      <c r="K900" s="79"/>
      <c r="L900" s="79"/>
      <c r="M900" s="79"/>
      <c r="N900" s="79"/>
      <c r="O900" s="79"/>
      <c r="P900" s="79"/>
      <c r="Q900" s="79"/>
      <c r="R900" s="79"/>
      <c r="S900" s="79"/>
      <c r="T900" s="79"/>
      <c r="U900" s="79"/>
      <c r="V900" s="79"/>
      <c r="W900" s="79"/>
      <c r="X900" s="79"/>
      <c r="Y900" s="79"/>
      <c r="Z900" s="79"/>
    </row>
    <row r="901" spans="1:26" ht="16.5" customHeight="1" x14ac:dyDescent="0.3">
      <c r="A901" s="79"/>
      <c r="B901" s="79"/>
      <c r="C901" s="80"/>
      <c r="D901" s="80"/>
      <c r="E901" s="112"/>
      <c r="F901" s="112"/>
      <c r="G901" s="79"/>
      <c r="H901" s="79"/>
      <c r="I901" s="79"/>
      <c r="J901" s="79"/>
      <c r="K901" s="79"/>
      <c r="L901" s="79"/>
      <c r="M901" s="79"/>
      <c r="N901" s="79"/>
      <c r="O901" s="79"/>
      <c r="P901" s="79"/>
      <c r="Q901" s="79"/>
      <c r="R901" s="79"/>
      <c r="S901" s="79"/>
      <c r="T901" s="79"/>
      <c r="U901" s="79"/>
      <c r="V901" s="79"/>
      <c r="W901" s="79"/>
      <c r="X901" s="79"/>
      <c r="Y901" s="79"/>
      <c r="Z901" s="79"/>
    </row>
    <row r="902" spans="1:26" ht="16.5" customHeight="1" x14ac:dyDescent="0.3">
      <c r="A902" s="79"/>
      <c r="B902" s="79"/>
      <c r="C902" s="80"/>
      <c r="D902" s="80"/>
      <c r="E902" s="112"/>
      <c r="F902" s="112"/>
      <c r="G902" s="79"/>
      <c r="H902" s="79"/>
      <c r="I902" s="79"/>
      <c r="J902" s="79"/>
      <c r="K902" s="79"/>
      <c r="L902" s="79"/>
      <c r="M902" s="79"/>
      <c r="N902" s="79"/>
      <c r="O902" s="79"/>
      <c r="P902" s="79"/>
      <c r="Q902" s="79"/>
      <c r="R902" s="79"/>
      <c r="S902" s="79"/>
      <c r="T902" s="79"/>
      <c r="U902" s="79"/>
      <c r="V902" s="79"/>
      <c r="W902" s="79"/>
      <c r="X902" s="79"/>
      <c r="Y902" s="79"/>
      <c r="Z902" s="79"/>
    </row>
    <row r="903" spans="1:26" ht="16.5" customHeight="1" x14ac:dyDescent="0.3">
      <c r="A903" s="79"/>
      <c r="B903" s="79"/>
      <c r="C903" s="80"/>
      <c r="D903" s="80"/>
      <c r="E903" s="112"/>
      <c r="F903" s="112"/>
      <c r="G903" s="79"/>
      <c r="H903" s="79"/>
      <c r="I903" s="79"/>
      <c r="J903" s="79"/>
      <c r="K903" s="79"/>
      <c r="L903" s="79"/>
      <c r="M903" s="79"/>
      <c r="N903" s="79"/>
      <c r="O903" s="79"/>
      <c r="P903" s="79"/>
      <c r="Q903" s="79"/>
      <c r="R903" s="79"/>
      <c r="S903" s="79"/>
      <c r="T903" s="79"/>
      <c r="U903" s="79"/>
      <c r="V903" s="79"/>
      <c r="W903" s="79"/>
      <c r="X903" s="79"/>
      <c r="Y903" s="79"/>
      <c r="Z903" s="79"/>
    </row>
    <row r="904" spans="1:26" ht="16.5" customHeight="1" x14ac:dyDescent="0.3">
      <c r="A904" s="79"/>
      <c r="B904" s="79"/>
      <c r="C904" s="80"/>
      <c r="D904" s="80"/>
      <c r="E904" s="112"/>
      <c r="F904" s="112"/>
      <c r="G904" s="79"/>
      <c r="H904" s="79"/>
      <c r="I904" s="79"/>
      <c r="J904" s="79"/>
      <c r="K904" s="79"/>
      <c r="L904" s="79"/>
      <c r="M904" s="79"/>
      <c r="N904" s="79"/>
      <c r="O904" s="79"/>
      <c r="P904" s="79"/>
      <c r="Q904" s="79"/>
      <c r="R904" s="79"/>
      <c r="S904" s="79"/>
      <c r="T904" s="79"/>
      <c r="U904" s="79"/>
      <c r="V904" s="79"/>
      <c r="W904" s="79"/>
      <c r="X904" s="79"/>
      <c r="Y904" s="79"/>
      <c r="Z904" s="79"/>
    </row>
    <row r="905" spans="1:26" ht="16.5" customHeight="1" x14ac:dyDescent="0.3">
      <c r="A905" s="79"/>
      <c r="B905" s="79"/>
      <c r="C905" s="80"/>
      <c r="D905" s="80"/>
      <c r="E905" s="112"/>
      <c r="F905" s="112"/>
      <c r="G905" s="79"/>
      <c r="H905" s="79"/>
      <c r="I905" s="79"/>
      <c r="J905" s="79"/>
      <c r="K905" s="79"/>
      <c r="L905" s="79"/>
      <c r="M905" s="79"/>
      <c r="N905" s="79"/>
      <c r="O905" s="79"/>
      <c r="P905" s="79"/>
      <c r="Q905" s="79"/>
      <c r="R905" s="79"/>
      <c r="S905" s="79"/>
      <c r="T905" s="79"/>
      <c r="U905" s="79"/>
      <c r="V905" s="79"/>
      <c r="W905" s="79"/>
      <c r="X905" s="79"/>
      <c r="Y905" s="79"/>
      <c r="Z905" s="79"/>
    </row>
    <row r="906" spans="1:26" ht="16.5" customHeight="1" x14ac:dyDescent="0.3">
      <c r="A906" s="79"/>
      <c r="B906" s="79"/>
      <c r="C906" s="80"/>
      <c r="D906" s="80"/>
      <c r="E906" s="112"/>
      <c r="F906" s="112"/>
      <c r="G906" s="79"/>
      <c r="H906" s="79"/>
      <c r="I906" s="79"/>
      <c r="J906" s="79"/>
      <c r="K906" s="79"/>
      <c r="L906" s="79"/>
      <c r="M906" s="79"/>
      <c r="N906" s="79"/>
      <c r="O906" s="79"/>
      <c r="P906" s="79"/>
      <c r="Q906" s="79"/>
      <c r="R906" s="79"/>
      <c r="S906" s="79"/>
      <c r="T906" s="79"/>
      <c r="U906" s="79"/>
      <c r="V906" s="79"/>
      <c r="W906" s="79"/>
      <c r="X906" s="79"/>
      <c r="Y906" s="79"/>
      <c r="Z906" s="79"/>
    </row>
    <row r="907" spans="1:26" ht="16.5" customHeight="1" x14ac:dyDescent="0.3">
      <c r="A907" s="79"/>
      <c r="B907" s="79"/>
      <c r="C907" s="80"/>
      <c r="D907" s="80"/>
      <c r="E907" s="112"/>
      <c r="F907" s="112"/>
      <c r="G907" s="79"/>
      <c r="H907" s="79"/>
      <c r="I907" s="79"/>
      <c r="J907" s="79"/>
      <c r="K907" s="79"/>
      <c r="L907" s="79"/>
      <c r="M907" s="79"/>
      <c r="N907" s="79"/>
      <c r="O907" s="79"/>
      <c r="P907" s="79"/>
      <c r="Q907" s="79"/>
      <c r="R907" s="79"/>
      <c r="S907" s="79"/>
      <c r="T907" s="79"/>
      <c r="U907" s="79"/>
      <c r="V907" s="79"/>
      <c r="W907" s="79"/>
      <c r="X907" s="79"/>
      <c r="Y907" s="79"/>
      <c r="Z907" s="79"/>
    </row>
    <row r="908" spans="1:26" ht="16.5" customHeight="1" x14ac:dyDescent="0.3">
      <c r="A908" s="79"/>
      <c r="B908" s="79"/>
      <c r="C908" s="80"/>
      <c r="D908" s="80"/>
      <c r="E908" s="112"/>
      <c r="F908" s="112"/>
      <c r="G908" s="79"/>
      <c r="H908" s="79"/>
      <c r="I908" s="79"/>
      <c r="J908" s="79"/>
      <c r="K908" s="79"/>
      <c r="L908" s="79"/>
      <c r="M908" s="79"/>
      <c r="N908" s="79"/>
      <c r="O908" s="79"/>
      <c r="P908" s="79"/>
      <c r="Q908" s="79"/>
      <c r="R908" s="79"/>
      <c r="S908" s="79"/>
      <c r="T908" s="79"/>
      <c r="U908" s="79"/>
      <c r="V908" s="79"/>
      <c r="W908" s="79"/>
      <c r="X908" s="79"/>
      <c r="Y908" s="79"/>
      <c r="Z908" s="79"/>
    </row>
    <row r="909" spans="1:26" ht="16.5" customHeight="1" x14ac:dyDescent="0.3">
      <c r="A909" s="79"/>
      <c r="B909" s="79"/>
      <c r="C909" s="80"/>
      <c r="D909" s="80"/>
      <c r="E909" s="112"/>
      <c r="F909" s="112"/>
      <c r="G909" s="79"/>
      <c r="H909" s="79"/>
      <c r="I909" s="79"/>
      <c r="J909" s="79"/>
      <c r="K909" s="79"/>
      <c r="L909" s="79"/>
      <c r="M909" s="79"/>
      <c r="N909" s="79"/>
      <c r="O909" s="79"/>
      <c r="P909" s="79"/>
      <c r="Q909" s="79"/>
      <c r="R909" s="79"/>
      <c r="S909" s="79"/>
      <c r="T909" s="79"/>
      <c r="U909" s="79"/>
      <c r="V909" s="79"/>
      <c r="W909" s="79"/>
      <c r="X909" s="79"/>
      <c r="Y909" s="79"/>
      <c r="Z909" s="79"/>
    </row>
    <row r="910" spans="1:26" ht="16.5" customHeight="1" x14ac:dyDescent="0.3">
      <c r="A910" s="79"/>
      <c r="B910" s="79"/>
      <c r="C910" s="80"/>
      <c r="D910" s="80"/>
      <c r="E910" s="112"/>
      <c r="F910" s="112"/>
      <c r="G910" s="79"/>
      <c r="H910" s="79"/>
      <c r="I910" s="79"/>
      <c r="J910" s="79"/>
      <c r="K910" s="79"/>
      <c r="L910" s="79"/>
      <c r="M910" s="79"/>
      <c r="N910" s="79"/>
      <c r="O910" s="79"/>
      <c r="P910" s="79"/>
      <c r="Q910" s="79"/>
      <c r="R910" s="79"/>
      <c r="S910" s="79"/>
      <c r="T910" s="79"/>
      <c r="U910" s="79"/>
      <c r="V910" s="79"/>
      <c r="W910" s="79"/>
      <c r="X910" s="79"/>
      <c r="Y910" s="79"/>
      <c r="Z910" s="79"/>
    </row>
    <row r="911" spans="1:26" ht="16.5" customHeight="1" x14ac:dyDescent="0.3">
      <c r="A911" s="79"/>
      <c r="B911" s="79"/>
      <c r="C911" s="80"/>
      <c r="D911" s="80"/>
      <c r="E911" s="112"/>
      <c r="F911" s="112"/>
      <c r="G911" s="79"/>
      <c r="H911" s="79"/>
      <c r="I911" s="79"/>
      <c r="J911" s="79"/>
      <c r="K911" s="79"/>
      <c r="L911" s="79"/>
      <c r="M911" s="79"/>
      <c r="N911" s="79"/>
      <c r="O911" s="79"/>
      <c r="P911" s="79"/>
      <c r="Q911" s="79"/>
      <c r="R911" s="79"/>
      <c r="S911" s="79"/>
      <c r="T911" s="79"/>
      <c r="U911" s="79"/>
      <c r="V911" s="79"/>
      <c r="W911" s="79"/>
      <c r="X911" s="79"/>
      <c r="Y911" s="79"/>
      <c r="Z911" s="79"/>
    </row>
    <row r="912" spans="1:26" ht="16.5" customHeight="1" x14ac:dyDescent="0.3">
      <c r="A912" s="79"/>
      <c r="B912" s="79"/>
      <c r="C912" s="80"/>
      <c r="D912" s="80"/>
      <c r="E912" s="112"/>
      <c r="F912" s="112"/>
      <c r="G912" s="79"/>
      <c r="H912" s="79"/>
      <c r="I912" s="79"/>
      <c r="J912" s="79"/>
      <c r="K912" s="79"/>
      <c r="L912" s="79"/>
      <c r="M912" s="79"/>
      <c r="N912" s="79"/>
      <c r="O912" s="79"/>
      <c r="P912" s="79"/>
      <c r="Q912" s="79"/>
      <c r="R912" s="79"/>
      <c r="S912" s="79"/>
      <c r="T912" s="79"/>
      <c r="U912" s="79"/>
      <c r="V912" s="79"/>
      <c r="W912" s="79"/>
      <c r="X912" s="79"/>
      <c r="Y912" s="79"/>
      <c r="Z912" s="79"/>
    </row>
    <row r="913" spans="1:26" ht="16.5" customHeight="1" x14ac:dyDescent="0.3">
      <c r="A913" s="79"/>
      <c r="B913" s="79"/>
      <c r="C913" s="80"/>
      <c r="D913" s="80"/>
      <c r="E913" s="112"/>
      <c r="F913" s="112"/>
      <c r="G913" s="79"/>
      <c r="H913" s="79"/>
      <c r="I913" s="79"/>
      <c r="J913" s="79"/>
      <c r="K913" s="79"/>
      <c r="L913" s="79"/>
      <c r="M913" s="79"/>
      <c r="N913" s="79"/>
      <c r="O913" s="79"/>
      <c r="P913" s="79"/>
      <c r="Q913" s="79"/>
      <c r="R913" s="79"/>
      <c r="S913" s="79"/>
      <c r="T913" s="79"/>
      <c r="U913" s="79"/>
      <c r="V913" s="79"/>
      <c r="W913" s="79"/>
      <c r="X913" s="79"/>
      <c r="Y913" s="79"/>
      <c r="Z913" s="79"/>
    </row>
    <row r="914" spans="1:26" ht="16.5" customHeight="1" x14ac:dyDescent="0.3">
      <c r="A914" s="79"/>
      <c r="B914" s="79"/>
      <c r="C914" s="80"/>
      <c r="D914" s="80"/>
      <c r="E914" s="112"/>
      <c r="F914" s="112"/>
      <c r="G914" s="79"/>
      <c r="H914" s="79"/>
      <c r="I914" s="79"/>
      <c r="J914" s="79"/>
      <c r="K914" s="79"/>
      <c r="L914" s="79"/>
      <c r="M914" s="79"/>
      <c r="N914" s="79"/>
      <c r="O914" s="79"/>
      <c r="P914" s="79"/>
      <c r="Q914" s="79"/>
      <c r="R914" s="79"/>
      <c r="S914" s="79"/>
      <c r="T914" s="79"/>
      <c r="U914" s="79"/>
      <c r="V914" s="79"/>
      <c r="W914" s="79"/>
      <c r="X914" s="79"/>
      <c r="Y914" s="79"/>
      <c r="Z914" s="79"/>
    </row>
    <row r="915" spans="1:26" ht="16.5" customHeight="1" x14ac:dyDescent="0.3">
      <c r="A915" s="79"/>
      <c r="B915" s="79"/>
      <c r="C915" s="80"/>
      <c r="D915" s="80"/>
      <c r="E915" s="112"/>
      <c r="F915" s="112"/>
      <c r="G915" s="79"/>
      <c r="H915" s="79"/>
      <c r="I915" s="79"/>
      <c r="J915" s="79"/>
      <c r="K915" s="79"/>
      <c r="L915" s="79"/>
      <c r="M915" s="79"/>
      <c r="N915" s="79"/>
      <c r="O915" s="79"/>
      <c r="P915" s="79"/>
      <c r="Q915" s="79"/>
      <c r="R915" s="79"/>
      <c r="S915" s="79"/>
      <c r="T915" s="79"/>
      <c r="U915" s="79"/>
      <c r="V915" s="79"/>
      <c r="W915" s="79"/>
      <c r="X915" s="79"/>
      <c r="Y915" s="79"/>
      <c r="Z915" s="79"/>
    </row>
    <row r="916" spans="1:26" ht="16.5" customHeight="1" x14ac:dyDescent="0.3">
      <c r="A916" s="79"/>
      <c r="B916" s="79"/>
      <c r="C916" s="80"/>
      <c r="D916" s="80"/>
      <c r="E916" s="112"/>
      <c r="F916" s="112"/>
      <c r="G916" s="79"/>
      <c r="H916" s="79"/>
      <c r="I916" s="79"/>
      <c r="J916" s="79"/>
      <c r="K916" s="79"/>
      <c r="L916" s="79"/>
      <c r="M916" s="79"/>
      <c r="N916" s="79"/>
      <c r="O916" s="79"/>
      <c r="P916" s="79"/>
      <c r="Q916" s="79"/>
      <c r="R916" s="79"/>
      <c r="S916" s="79"/>
      <c r="T916" s="79"/>
      <c r="U916" s="79"/>
      <c r="V916" s="79"/>
      <c r="W916" s="79"/>
      <c r="X916" s="79"/>
      <c r="Y916" s="79"/>
      <c r="Z916" s="79"/>
    </row>
    <row r="917" spans="1:26" ht="16.5" customHeight="1" x14ac:dyDescent="0.3">
      <c r="A917" s="79"/>
      <c r="B917" s="79"/>
      <c r="C917" s="80"/>
      <c r="D917" s="80"/>
      <c r="E917" s="112"/>
      <c r="F917" s="112"/>
      <c r="G917" s="79"/>
      <c r="H917" s="79"/>
      <c r="I917" s="79"/>
      <c r="J917" s="79"/>
      <c r="K917" s="79"/>
      <c r="L917" s="79"/>
      <c r="M917" s="79"/>
      <c r="N917" s="79"/>
      <c r="O917" s="79"/>
      <c r="P917" s="79"/>
      <c r="Q917" s="79"/>
      <c r="R917" s="79"/>
      <c r="S917" s="79"/>
      <c r="T917" s="79"/>
      <c r="U917" s="79"/>
      <c r="V917" s="79"/>
      <c r="W917" s="79"/>
      <c r="X917" s="79"/>
      <c r="Y917" s="79"/>
      <c r="Z917" s="79"/>
    </row>
    <row r="918" spans="1:26" ht="16.5" customHeight="1" x14ac:dyDescent="0.3">
      <c r="A918" s="79"/>
      <c r="B918" s="79"/>
      <c r="C918" s="80"/>
      <c r="D918" s="80"/>
      <c r="E918" s="112"/>
      <c r="F918" s="112"/>
      <c r="G918" s="79"/>
      <c r="H918" s="79"/>
      <c r="I918" s="79"/>
      <c r="J918" s="79"/>
      <c r="K918" s="79"/>
      <c r="L918" s="79"/>
      <c r="M918" s="79"/>
      <c r="N918" s="79"/>
      <c r="O918" s="79"/>
      <c r="P918" s="79"/>
      <c r="Q918" s="79"/>
      <c r="R918" s="79"/>
      <c r="S918" s="79"/>
      <c r="T918" s="79"/>
      <c r="U918" s="79"/>
      <c r="V918" s="79"/>
      <c r="W918" s="79"/>
      <c r="X918" s="79"/>
      <c r="Y918" s="79"/>
      <c r="Z918" s="79"/>
    </row>
    <row r="919" spans="1:26" ht="16.5" customHeight="1" x14ac:dyDescent="0.3">
      <c r="A919" s="79"/>
      <c r="B919" s="79"/>
      <c r="C919" s="80"/>
      <c r="D919" s="80"/>
      <c r="E919" s="112"/>
      <c r="F919" s="112"/>
      <c r="G919" s="79"/>
      <c r="H919" s="79"/>
      <c r="I919" s="79"/>
      <c r="J919" s="79"/>
      <c r="K919" s="79"/>
      <c r="L919" s="79"/>
      <c r="M919" s="79"/>
      <c r="N919" s="79"/>
      <c r="O919" s="79"/>
      <c r="P919" s="79"/>
      <c r="Q919" s="79"/>
      <c r="R919" s="79"/>
      <c r="S919" s="79"/>
      <c r="T919" s="79"/>
      <c r="U919" s="79"/>
      <c r="V919" s="79"/>
      <c r="W919" s="79"/>
      <c r="X919" s="79"/>
      <c r="Y919" s="79"/>
      <c r="Z919" s="79"/>
    </row>
    <row r="920" spans="1:26" ht="16.5" customHeight="1" x14ac:dyDescent="0.3">
      <c r="A920" s="79"/>
      <c r="B920" s="79"/>
      <c r="C920" s="80"/>
      <c r="D920" s="80"/>
      <c r="E920" s="112"/>
      <c r="F920" s="112"/>
      <c r="G920" s="79"/>
      <c r="H920" s="79"/>
      <c r="I920" s="79"/>
      <c r="J920" s="79"/>
      <c r="K920" s="79"/>
      <c r="L920" s="79"/>
      <c r="M920" s="79"/>
      <c r="N920" s="79"/>
      <c r="O920" s="79"/>
      <c r="P920" s="79"/>
      <c r="Q920" s="79"/>
      <c r="R920" s="79"/>
      <c r="S920" s="79"/>
      <c r="T920" s="79"/>
      <c r="U920" s="79"/>
      <c r="V920" s="79"/>
      <c r="W920" s="79"/>
      <c r="X920" s="79"/>
      <c r="Y920" s="79"/>
      <c r="Z920" s="79"/>
    </row>
    <row r="921" spans="1:26" ht="16.5" customHeight="1" x14ac:dyDescent="0.3">
      <c r="A921" s="79"/>
      <c r="B921" s="79"/>
      <c r="C921" s="80"/>
      <c r="D921" s="80"/>
      <c r="E921" s="112"/>
      <c r="F921" s="112"/>
      <c r="G921" s="79"/>
      <c r="H921" s="79"/>
      <c r="I921" s="79"/>
      <c r="J921" s="79"/>
      <c r="K921" s="79"/>
      <c r="L921" s="79"/>
      <c r="M921" s="79"/>
      <c r="N921" s="79"/>
      <c r="O921" s="79"/>
      <c r="P921" s="79"/>
      <c r="Q921" s="79"/>
      <c r="R921" s="79"/>
      <c r="S921" s="79"/>
      <c r="T921" s="79"/>
      <c r="U921" s="79"/>
      <c r="V921" s="79"/>
      <c r="W921" s="79"/>
      <c r="X921" s="79"/>
      <c r="Y921" s="79"/>
      <c r="Z921" s="79"/>
    </row>
    <row r="922" spans="1:26" ht="16.5" customHeight="1" x14ac:dyDescent="0.3">
      <c r="A922" s="79"/>
      <c r="B922" s="79"/>
      <c r="C922" s="80"/>
      <c r="D922" s="80"/>
      <c r="E922" s="112"/>
      <c r="F922" s="112"/>
      <c r="G922" s="79"/>
      <c r="H922" s="79"/>
      <c r="I922" s="79"/>
      <c r="J922" s="79"/>
      <c r="K922" s="79"/>
      <c r="L922" s="79"/>
      <c r="M922" s="79"/>
      <c r="N922" s="79"/>
      <c r="O922" s="79"/>
      <c r="P922" s="79"/>
      <c r="Q922" s="79"/>
      <c r="R922" s="79"/>
      <c r="S922" s="79"/>
      <c r="T922" s="79"/>
      <c r="U922" s="79"/>
      <c r="V922" s="79"/>
      <c r="W922" s="79"/>
      <c r="X922" s="79"/>
      <c r="Y922" s="79"/>
      <c r="Z922" s="79"/>
    </row>
    <row r="923" spans="1:26" ht="16.5" customHeight="1" x14ac:dyDescent="0.3">
      <c r="A923" s="79"/>
      <c r="B923" s="79"/>
      <c r="C923" s="80"/>
      <c r="D923" s="80"/>
      <c r="E923" s="112"/>
      <c r="F923" s="112"/>
      <c r="G923" s="79"/>
      <c r="H923" s="79"/>
      <c r="I923" s="79"/>
      <c r="J923" s="79"/>
      <c r="K923" s="79"/>
      <c r="L923" s="79"/>
      <c r="M923" s="79"/>
      <c r="N923" s="79"/>
      <c r="O923" s="79"/>
      <c r="P923" s="79"/>
      <c r="Q923" s="79"/>
      <c r="R923" s="79"/>
      <c r="S923" s="79"/>
      <c r="T923" s="79"/>
      <c r="U923" s="79"/>
      <c r="V923" s="79"/>
      <c r="W923" s="79"/>
      <c r="X923" s="79"/>
      <c r="Y923" s="79"/>
      <c r="Z923" s="79"/>
    </row>
    <row r="924" spans="1:26" ht="16.5" customHeight="1" x14ac:dyDescent="0.3">
      <c r="A924" s="79"/>
      <c r="B924" s="79"/>
      <c r="C924" s="80"/>
      <c r="D924" s="80"/>
      <c r="E924" s="112"/>
      <c r="F924" s="112"/>
      <c r="G924" s="79"/>
      <c r="H924" s="79"/>
      <c r="I924" s="79"/>
      <c r="J924" s="79"/>
      <c r="K924" s="79"/>
      <c r="L924" s="79"/>
      <c r="M924" s="79"/>
      <c r="N924" s="79"/>
      <c r="O924" s="79"/>
      <c r="P924" s="79"/>
      <c r="Q924" s="79"/>
      <c r="R924" s="79"/>
      <c r="S924" s="79"/>
      <c r="T924" s="79"/>
      <c r="U924" s="79"/>
      <c r="V924" s="79"/>
      <c r="W924" s="79"/>
      <c r="X924" s="79"/>
      <c r="Y924" s="79"/>
      <c r="Z924" s="79"/>
    </row>
    <row r="925" spans="1:26" ht="16.5" customHeight="1" x14ac:dyDescent="0.3">
      <c r="A925" s="79"/>
      <c r="B925" s="79"/>
      <c r="C925" s="80"/>
      <c r="D925" s="80"/>
      <c r="E925" s="112"/>
      <c r="F925" s="112"/>
      <c r="G925" s="79"/>
      <c r="H925" s="79"/>
      <c r="I925" s="79"/>
      <c r="J925" s="79"/>
      <c r="K925" s="79"/>
      <c r="L925" s="79"/>
      <c r="M925" s="79"/>
      <c r="N925" s="79"/>
      <c r="O925" s="79"/>
      <c r="P925" s="79"/>
      <c r="Q925" s="79"/>
      <c r="R925" s="79"/>
      <c r="S925" s="79"/>
      <c r="T925" s="79"/>
      <c r="U925" s="79"/>
      <c r="V925" s="79"/>
      <c r="W925" s="79"/>
      <c r="X925" s="79"/>
      <c r="Y925" s="79"/>
      <c r="Z925" s="79"/>
    </row>
    <row r="926" spans="1:26" ht="16.5" customHeight="1" x14ac:dyDescent="0.3">
      <c r="A926" s="79"/>
      <c r="B926" s="79"/>
      <c r="C926" s="80"/>
      <c r="D926" s="80"/>
      <c r="E926" s="112"/>
      <c r="F926" s="112"/>
      <c r="G926" s="79"/>
      <c r="H926" s="79"/>
      <c r="I926" s="79"/>
      <c r="J926" s="79"/>
      <c r="K926" s="79"/>
      <c r="L926" s="79"/>
      <c r="M926" s="79"/>
      <c r="N926" s="79"/>
      <c r="O926" s="79"/>
      <c r="P926" s="79"/>
      <c r="Q926" s="79"/>
      <c r="R926" s="79"/>
      <c r="S926" s="79"/>
      <c r="T926" s="79"/>
      <c r="U926" s="79"/>
      <c r="V926" s="79"/>
      <c r="W926" s="79"/>
      <c r="X926" s="79"/>
      <c r="Y926" s="79"/>
      <c r="Z926" s="79"/>
    </row>
    <row r="927" spans="1:26" ht="16.5" customHeight="1" x14ac:dyDescent="0.3">
      <c r="A927" s="79"/>
      <c r="B927" s="79"/>
      <c r="C927" s="80"/>
      <c r="D927" s="80"/>
      <c r="E927" s="112"/>
      <c r="F927" s="112"/>
      <c r="G927" s="79"/>
      <c r="H927" s="79"/>
      <c r="I927" s="79"/>
      <c r="J927" s="79"/>
      <c r="K927" s="79"/>
      <c r="L927" s="79"/>
      <c r="M927" s="79"/>
      <c r="N927" s="79"/>
      <c r="O927" s="79"/>
      <c r="P927" s="79"/>
      <c r="Q927" s="79"/>
      <c r="R927" s="79"/>
      <c r="S927" s="79"/>
      <c r="T927" s="79"/>
      <c r="U927" s="79"/>
      <c r="V927" s="79"/>
      <c r="W927" s="79"/>
      <c r="X927" s="79"/>
      <c r="Y927" s="79"/>
      <c r="Z927" s="79"/>
    </row>
    <row r="928" spans="1:26" ht="16.5" customHeight="1" x14ac:dyDescent="0.3">
      <c r="A928" s="79"/>
      <c r="B928" s="79"/>
      <c r="C928" s="80"/>
      <c r="D928" s="80"/>
      <c r="E928" s="112"/>
      <c r="F928" s="112"/>
      <c r="G928" s="79"/>
      <c r="H928" s="79"/>
      <c r="I928" s="79"/>
      <c r="J928" s="79"/>
      <c r="K928" s="79"/>
      <c r="L928" s="79"/>
      <c r="M928" s="79"/>
      <c r="N928" s="79"/>
      <c r="O928" s="79"/>
      <c r="P928" s="79"/>
      <c r="Q928" s="79"/>
      <c r="R928" s="79"/>
      <c r="S928" s="79"/>
      <c r="T928" s="79"/>
      <c r="U928" s="79"/>
      <c r="V928" s="79"/>
      <c r="W928" s="79"/>
      <c r="X928" s="79"/>
      <c r="Y928" s="79"/>
      <c r="Z928" s="79"/>
    </row>
    <row r="929" spans="1:26" ht="16.5" customHeight="1" x14ac:dyDescent="0.3">
      <c r="A929" s="79"/>
      <c r="B929" s="79"/>
      <c r="C929" s="80"/>
      <c r="D929" s="80"/>
      <c r="E929" s="112"/>
      <c r="F929" s="112"/>
      <c r="G929" s="79"/>
      <c r="H929" s="79"/>
      <c r="I929" s="79"/>
      <c r="J929" s="79"/>
      <c r="K929" s="79"/>
      <c r="L929" s="79"/>
      <c r="M929" s="79"/>
      <c r="N929" s="79"/>
      <c r="O929" s="79"/>
      <c r="P929" s="79"/>
      <c r="Q929" s="79"/>
      <c r="R929" s="79"/>
      <c r="S929" s="79"/>
      <c r="T929" s="79"/>
      <c r="U929" s="79"/>
      <c r="V929" s="79"/>
      <c r="W929" s="79"/>
      <c r="X929" s="79"/>
      <c r="Y929" s="79"/>
      <c r="Z929" s="79"/>
    </row>
    <row r="930" spans="1:26" ht="16.5" customHeight="1" x14ac:dyDescent="0.3">
      <c r="A930" s="79"/>
      <c r="B930" s="79"/>
      <c r="C930" s="80"/>
      <c r="D930" s="80"/>
      <c r="E930" s="112"/>
      <c r="F930" s="112"/>
      <c r="G930" s="79"/>
      <c r="H930" s="79"/>
      <c r="I930" s="79"/>
      <c r="J930" s="79"/>
      <c r="K930" s="79"/>
      <c r="L930" s="79"/>
      <c r="M930" s="79"/>
      <c r="N930" s="79"/>
      <c r="O930" s="79"/>
      <c r="P930" s="79"/>
      <c r="Q930" s="79"/>
      <c r="R930" s="79"/>
      <c r="S930" s="79"/>
      <c r="T930" s="79"/>
      <c r="U930" s="79"/>
      <c r="V930" s="79"/>
      <c r="W930" s="79"/>
      <c r="X930" s="79"/>
      <c r="Y930" s="79"/>
      <c r="Z930" s="79"/>
    </row>
    <row r="931" spans="1:26" ht="16.5" customHeight="1" x14ac:dyDescent="0.3">
      <c r="A931" s="79"/>
      <c r="B931" s="79"/>
      <c r="C931" s="80"/>
      <c r="D931" s="80"/>
      <c r="E931" s="112"/>
      <c r="F931" s="112"/>
      <c r="G931" s="79"/>
      <c r="H931" s="79"/>
      <c r="I931" s="79"/>
      <c r="J931" s="79"/>
      <c r="K931" s="79"/>
      <c r="L931" s="79"/>
      <c r="M931" s="79"/>
      <c r="N931" s="79"/>
      <c r="O931" s="79"/>
      <c r="P931" s="79"/>
      <c r="Q931" s="79"/>
      <c r="R931" s="79"/>
      <c r="S931" s="79"/>
      <c r="T931" s="79"/>
      <c r="U931" s="79"/>
      <c r="V931" s="79"/>
      <c r="W931" s="79"/>
      <c r="X931" s="79"/>
      <c r="Y931" s="79"/>
      <c r="Z931" s="79"/>
    </row>
    <row r="932" spans="1:26" ht="16.5" customHeight="1" x14ac:dyDescent="0.3">
      <c r="A932" s="79"/>
      <c r="B932" s="79"/>
      <c r="C932" s="80"/>
      <c r="D932" s="80"/>
      <c r="E932" s="112"/>
      <c r="F932" s="112"/>
      <c r="G932" s="79"/>
      <c r="H932" s="79"/>
      <c r="I932" s="79"/>
      <c r="J932" s="79"/>
      <c r="K932" s="79"/>
      <c r="L932" s="79"/>
      <c r="M932" s="79"/>
      <c r="N932" s="79"/>
      <c r="O932" s="79"/>
      <c r="P932" s="79"/>
      <c r="Q932" s="79"/>
      <c r="R932" s="79"/>
      <c r="S932" s="79"/>
      <c r="T932" s="79"/>
      <c r="U932" s="79"/>
      <c r="V932" s="79"/>
      <c r="W932" s="79"/>
      <c r="X932" s="79"/>
      <c r="Y932" s="79"/>
      <c r="Z932" s="79"/>
    </row>
    <row r="933" spans="1:26" ht="16.5" customHeight="1" x14ac:dyDescent="0.3">
      <c r="A933" s="79"/>
      <c r="B933" s="79"/>
      <c r="C933" s="80"/>
      <c r="D933" s="80"/>
      <c r="E933" s="112"/>
      <c r="F933" s="112"/>
      <c r="G933" s="79"/>
      <c r="H933" s="79"/>
      <c r="I933" s="79"/>
      <c r="J933" s="79"/>
      <c r="K933" s="79"/>
      <c r="L933" s="79"/>
      <c r="M933" s="79"/>
      <c r="N933" s="79"/>
      <c r="O933" s="79"/>
      <c r="P933" s="79"/>
      <c r="Q933" s="79"/>
      <c r="R933" s="79"/>
      <c r="S933" s="79"/>
      <c r="T933" s="79"/>
      <c r="U933" s="79"/>
      <c r="V933" s="79"/>
      <c r="W933" s="79"/>
      <c r="X933" s="79"/>
      <c r="Y933" s="79"/>
      <c r="Z933" s="79"/>
    </row>
    <row r="934" spans="1:26" ht="16.5" customHeight="1" x14ac:dyDescent="0.3">
      <c r="A934" s="79"/>
      <c r="B934" s="79"/>
      <c r="C934" s="80"/>
      <c r="D934" s="80"/>
      <c r="E934" s="112"/>
      <c r="F934" s="112"/>
      <c r="G934" s="79"/>
      <c r="H934" s="79"/>
      <c r="I934" s="79"/>
      <c r="J934" s="79"/>
      <c r="K934" s="79"/>
      <c r="L934" s="79"/>
      <c r="M934" s="79"/>
      <c r="N934" s="79"/>
      <c r="O934" s="79"/>
      <c r="P934" s="79"/>
      <c r="Q934" s="79"/>
      <c r="R934" s="79"/>
      <c r="S934" s="79"/>
      <c r="T934" s="79"/>
      <c r="U934" s="79"/>
      <c r="V934" s="79"/>
      <c r="W934" s="79"/>
      <c r="X934" s="79"/>
      <c r="Y934" s="79"/>
      <c r="Z934" s="79"/>
    </row>
    <row r="935" spans="1:26" ht="16.5" customHeight="1" x14ac:dyDescent="0.3">
      <c r="A935" s="79"/>
      <c r="B935" s="79"/>
      <c r="C935" s="80"/>
      <c r="D935" s="80"/>
      <c r="E935" s="112"/>
      <c r="F935" s="112"/>
      <c r="G935" s="79"/>
      <c r="H935" s="79"/>
      <c r="I935" s="79"/>
      <c r="J935" s="79"/>
      <c r="K935" s="79"/>
      <c r="L935" s="79"/>
      <c r="M935" s="79"/>
      <c r="N935" s="79"/>
      <c r="O935" s="79"/>
      <c r="P935" s="79"/>
      <c r="Q935" s="79"/>
      <c r="R935" s="79"/>
      <c r="S935" s="79"/>
      <c r="T935" s="79"/>
      <c r="U935" s="79"/>
      <c r="V935" s="79"/>
      <c r="W935" s="79"/>
      <c r="X935" s="79"/>
      <c r="Y935" s="79"/>
      <c r="Z935" s="79"/>
    </row>
    <row r="936" spans="1:26" ht="16.5" customHeight="1" x14ac:dyDescent="0.3">
      <c r="A936" s="79"/>
      <c r="B936" s="79"/>
      <c r="C936" s="80"/>
      <c r="D936" s="80"/>
      <c r="E936" s="112"/>
      <c r="F936" s="112"/>
      <c r="G936" s="79"/>
      <c r="H936" s="79"/>
      <c r="I936" s="79"/>
      <c r="J936" s="79"/>
      <c r="K936" s="79"/>
      <c r="L936" s="79"/>
      <c r="M936" s="79"/>
      <c r="N936" s="79"/>
      <c r="O936" s="79"/>
      <c r="P936" s="79"/>
      <c r="Q936" s="79"/>
      <c r="R936" s="79"/>
      <c r="S936" s="79"/>
      <c r="T936" s="79"/>
      <c r="U936" s="79"/>
      <c r="V936" s="79"/>
      <c r="W936" s="79"/>
      <c r="X936" s="79"/>
      <c r="Y936" s="79"/>
      <c r="Z936" s="79"/>
    </row>
    <row r="937" spans="1:26" ht="16.5" customHeight="1" x14ac:dyDescent="0.3">
      <c r="A937" s="79"/>
      <c r="B937" s="79"/>
      <c r="C937" s="80"/>
      <c r="D937" s="80"/>
      <c r="E937" s="112"/>
      <c r="F937" s="112"/>
      <c r="G937" s="79"/>
      <c r="H937" s="79"/>
      <c r="I937" s="79"/>
      <c r="J937" s="79"/>
      <c r="K937" s="79"/>
      <c r="L937" s="79"/>
      <c r="M937" s="79"/>
      <c r="N937" s="79"/>
      <c r="O937" s="79"/>
      <c r="P937" s="79"/>
      <c r="Q937" s="79"/>
      <c r="R937" s="79"/>
      <c r="S937" s="79"/>
      <c r="T937" s="79"/>
      <c r="U937" s="79"/>
      <c r="V937" s="79"/>
      <c r="W937" s="79"/>
      <c r="X937" s="79"/>
      <c r="Y937" s="79"/>
      <c r="Z937" s="79"/>
    </row>
    <row r="938" spans="1:26" ht="16.5" customHeight="1" x14ac:dyDescent="0.3">
      <c r="A938" s="79"/>
      <c r="B938" s="79"/>
      <c r="C938" s="80"/>
      <c r="D938" s="80"/>
      <c r="E938" s="112"/>
      <c r="F938" s="112"/>
      <c r="G938" s="79"/>
      <c r="H938" s="79"/>
      <c r="I938" s="79"/>
      <c r="J938" s="79"/>
      <c r="K938" s="79"/>
      <c r="L938" s="79"/>
      <c r="M938" s="79"/>
      <c r="N938" s="79"/>
      <c r="O938" s="79"/>
      <c r="P938" s="79"/>
      <c r="Q938" s="79"/>
      <c r="R938" s="79"/>
      <c r="S938" s="79"/>
      <c r="T938" s="79"/>
      <c r="U938" s="79"/>
      <c r="V938" s="79"/>
      <c r="W938" s="79"/>
      <c r="X938" s="79"/>
      <c r="Y938" s="79"/>
      <c r="Z938" s="79"/>
    </row>
    <row r="939" spans="1:26" ht="16.5" customHeight="1" x14ac:dyDescent="0.3">
      <c r="A939" s="79"/>
      <c r="B939" s="79"/>
      <c r="C939" s="80"/>
      <c r="D939" s="80"/>
      <c r="E939" s="112"/>
      <c r="F939" s="112"/>
      <c r="G939" s="79"/>
      <c r="H939" s="79"/>
      <c r="I939" s="79"/>
      <c r="J939" s="79"/>
      <c r="K939" s="79"/>
      <c r="L939" s="79"/>
      <c r="M939" s="79"/>
      <c r="N939" s="79"/>
      <c r="O939" s="79"/>
      <c r="P939" s="79"/>
      <c r="Q939" s="79"/>
      <c r="R939" s="79"/>
      <c r="S939" s="79"/>
      <c r="T939" s="79"/>
      <c r="U939" s="79"/>
      <c r="V939" s="79"/>
      <c r="W939" s="79"/>
      <c r="X939" s="79"/>
      <c r="Y939" s="79"/>
      <c r="Z939" s="79"/>
    </row>
    <row r="940" spans="1:26" ht="16.5" customHeight="1" x14ac:dyDescent="0.3">
      <c r="A940" s="79"/>
      <c r="B940" s="79"/>
      <c r="C940" s="80"/>
      <c r="D940" s="80"/>
      <c r="E940" s="112"/>
      <c r="F940" s="112"/>
      <c r="G940" s="79"/>
      <c r="H940" s="79"/>
      <c r="I940" s="79"/>
      <c r="J940" s="79"/>
      <c r="K940" s="79"/>
      <c r="L940" s="79"/>
      <c r="M940" s="79"/>
      <c r="N940" s="79"/>
      <c r="O940" s="79"/>
      <c r="P940" s="79"/>
      <c r="Q940" s="79"/>
      <c r="R940" s="79"/>
      <c r="S940" s="79"/>
      <c r="T940" s="79"/>
      <c r="U940" s="79"/>
      <c r="V940" s="79"/>
      <c r="W940" s="79"/>
      <c r="X940" s="79"/>
      <c r="Y940" s="79"/>
      <c r="Z940" s="79"/>
    </row>
    <row r="941" spans="1:26" ht="16.5" customHeight="1" x14ac:dyDescent="0.3">
      <c r="A941" s="79"/>
      <c r="B941" s="79"/>
      <c r="C941" s="80"/>
      <c r="D941" s="80"/>
      <c r="E941" s="112"/>
      <c r="F941" s="112"/>
      <c r="G941" s="79"/>
      <c r="H941" s="79"/>
      <c r="I941" s="79"/>
      <c r="J941" s="79"/>
      <c r="K941" s="79"/>
      <c r="L941" s="79"/>
      <c r="M941" s="79"/>
      <c r="N941" s="79"/>
      <c r="O941" s="79"/>
      <c r="P941" s="79"/>
      <c r="Q941" s="79"/>
      <c r="R941" s="79"/>
      <c r="S941" s="79"/>
      <c r="T941" s="79"/>
      <c r="U941" s="79"/>
      <c r="V941" s="79"/>
      <c r="W941" s="79"/>
      <c r="X941" s="79"/>
      <c r="Y941" s="79"/>
      <c r="Z941" s="79"/>
    </row>
    <row r="942" spans="1:26" ht="16.5" customHeight="1" x14ac:dyDescent="0.3">
      <c r="A942" s="79"/>
      <c r="B942" s="79"/>
      <c r="C942" s="80"/>
      <c r="D942" s="80"/>
      <c r="E942" s="112"/>
      <c r="F942" s="112"/>
      <c r="G942" s="79"/>
      <c r="H942" s="79"/>
      <c r="I942" s="79"/>
      <c r="J942" s="79"/>
      <c r="K942" s="79"/>
      <c r="L942" s="79"/>
      <c r="M942" s="79"/>
      <c r="N942" s="79"/>
      <c r="O942" s="79"/>
      <c r="P942" s="79"/>
      <c r="Q942" s="79"/>
      <c r="R942" s="79"/>
      <c r="S942" s="79"/>
      <c r="T942" s="79"/>
      <c r="U942" s="79"/>
      <c r="V942" s="79"/>
      <c r="W942" s="79"/>
      <c r="X942" s="79"/>
      <c r="Y942" s="79"/>
      <c r="Z942" s="79"/>
    </row>
    <row r="943" spans="1:26" ht="16.5" customHeight="1" x14ac:dyDescent="0.3">
      <c r="A943" s="79"/>
      <c r="B943" s="79"/>
      <c r="C943" s="80"/>
      <c r="D943" s="80"/>
      <c r="E943" s="112"/>
      <c r="F943" s="112"/>
      <c r="G943" s="79"/>
      <c r="H943" s="79"/>
      <c r="I943" s="79"/>
      <c r="J943" s="79"/>
      <c r="K943" s="79"/>
      <c r="L943" s="79"/>
      <c r="M943" s="79"/>
      <c r="N943" s="79"/>
      <c r="O943" s="79"/>
      <c r="P943" s="79"/>
      <c r="Q943" s="79"/>
      <c r="R943" s="79"/>
      <c r="S943" s="79"/>
      <c r="T943" s="79"/>
      <c r="U943" s="79"/>
      <c r="V943" s="79"/>
      <c r="W943" s="79"/>
      <c r="X943" s="79"/>
      <c r="Y943" s="79"/>
      <c r="Z943" s="79"/>
    </row>
    <row r="944" spans="1:26" ht="16.5" customHeight="1" x14ac:dyDescent="0.3">
      <c r="A944" s="79"/>
      <c r="B944" s="79"/>
      <c r="C944" s="80"/>
      <c r="D944" s="80"/>
      <c r="E944" s="112"/>
      <c r="F944" s="112"/>
      <c r="G944" s="79"/>
      <c r="H944" s="79"/>
      <c r="I944" s="79"/>
      <c r="J944" s="79"/>
      <c r="K944" s="79"/>
      <c r="L944" s="79"/>
      <c r="M944" s="79"/>
      <c r="N944" s="79"/>
      <c r="O944" s="79"/>
      <c r="P944" s="79"/>
      <c r="Q944" s="79"/>
      <c r="R944" s="79"/>
      <c r="S944" s="79"/>
      <c r="T944" s="79"/>
      <c r="U944" s="79"/>
      <c r="V944" s="79"/>
      <c r="W944" s="79"/>
      <c r="X944" s="79"/>
      <c r="Y944" s="79"/>
      <c r="Z944" s="79"/>
    </row>
    <row r="945" spans="1:26" ht="16.5" customHeight="1" x14ac:dyDescent="0.3">
      <c r="A945" s="79"/>
      <c r="B945" s="79"/>
      <c r="C945" s="80"/>
      <c r="D945" s="80"/>
      <c r="E945" s="112"/>
      <c r="F945" s="112"/>
      <c r="G945" s="79"/>
      <c r="H945" s="79"/>
      <c r="I945" s="79"/>
      <c r="J945" s="79"/>
      <c r="K945" s="79"/>
      <c r="L945" s="79"/>
      <c r="M945" s="79"/>
      <c r="N945" s="79"/>
      <c r="O945" s="79"/>
      <c r="P945" s="79"/>
      <c r="Q945" s="79"/>
      <c r="R945" s="79"/>
      <c r="S945" s="79"/>
      <c r="T945" s="79"/>
      <c r="U945" s="79"/>
      <c r="V945" s="79"/>
      <c r="W945" s="79"/>
      <c r="X945" s="79"/>
      <c r="Y945" s="79"/>
      <c r="Z945" s="79"/>
    </row>
    <row r="946" spans="1:26" ht="16.5" customHeight="1" x14ac:dyDescent="0.3">
      <c r="A946" s="79"/>
      <c r="B946" s="79"/>
      <c r="C946" s="80"/>
      <c r="D946" s="80"/>
      <c r="E946" s="112"/>
      <c r="F946" s="112"/>
      <c r="G946" s="79"/>
      <c r="H946" s="79"/>
      <c r="I946" s="79"/>
      <c r="J946" s="79"/>
      <c r="K946" s="79"/>
      <c r="L946" s="79"/>
      <c r="M946" s="79"/>
      <c r="N946" s="79"/>
      <c r="O946" s="79"/>
      <c r="P946" s="79"/>
      <c r="Q946" s="79"/>
      <c r="R946" s="79"/>
      <c r="S946" s="79"/>
      <c r="T946" s="79"/>
      <c r="U946" s="79"/>
      <c r="V946" s="79"/>
      <c r="W946" s="79"/>
      <c r="X946" s="79"/>
      <c r="Y946" s="79"/>
      <c r="Z946" s="79"/>
    </row>
    <row r="947" spans="1:26" ht="16.5" customHeight="1" x14ac:dyDescent="0.3">
      <c r="A947" s="79"/>
      <c r="B947" s="79"/>
      <c r="C947" s="80"/>
      <c r="D947" s="80"/>
      <c r="E947" s="112"/>
      <c r="F947" s="112"/>
      <c r="G947" s="79"/>
      <c r="H947" s="79"/>
      <c r="I947" s="79"/>
      <c r="J947" s="79"/>
      <c r="K947" s="79"/>
      <c r="L947" s="79"/>
      <c r="M947" s="79"/>
      <c r="N947" s="79"/>
      <c r="O947" s="79"/>
      <c r="P947" s="79"/>
      <c r="Q947" s="79"/>
      <c r="R947" s="79"/>
      <c r="S947" s="79"/>
      <c r="T947" s="79"/>
      <c r="U947" s="79"/>
      <c r="V947" s="79"/>
      <c r="W947" s="79"/>
      <c r="X947" s="79"/>
      <c r="Y947" s="79"/>
      <c r="Z947" s="79"/>
    </row>
    <row r="948" spans="1:26" ht="16.5" customHeight="1" x14ac:dyDescent="0.3">
      <c r="A948" s="79"/>
      <c r="B948" s="79"/>
      <c r="C948" s="80"/>
      <c r="D948" s="80"/>
      <c r="E948" s="112"/>
      <c r="F948" s="112"/>
      <c r="G948" s="79"/>
      <c r="H948" s="79"/>
      <c r="I948" s="79"/>
      <c r="J948" s="79"/>
      <c r="K948" s="79"/>
      <c r="L948" s="79"/>
      <c r="M948" s="79"/>
      <c r="N948" s="79"/>
      <c r="O948" s="79"/>
      <c r="P948" s="79"/>
      <c r="Q948" s="79"/>
      <c r="R948" s="79"/>
      <c r="S948" s="79"/>
      <c r="T948" s="79"/>
      <c r="U948" s="79"/>
      <c r="V948" s="79"/>
      <c r="W948" s="79"/>
      <c r="X948" s="79"/>
      <c r="Y948" s="79"/>
      <c r="Z948" s="79"/>
    </row>
    <row r="949" spans="1:26" ht="16.5" customHeight="1" x14ac:dyDescent="0.3">
      <c r="A949" s="79"/>
      <c r="B949" s="79"/>
      <c r="C949" s="80"/>
      <c r="D949" s="80"/>
      <c r="E949" s="112"/>
      <c r="F949" s="112"/>
      <c r="G949" s="79"/>
      <c r="H949" s="79"/>
      <c r="I949" s="79"/>
      <c r="J949" s="79"/>
      <c r="K949" s="79"/>
      <c r="L949" s="79"/>
      <c r="M949" s="79"/>
      <c r="N949" s="79"/>
      <c r="O949" s="79"/>
      <c r="P949" s="79"/>
      <c r="Q949" s="79"/>
      <c r="R949" s="79"/>
      <c r="S949" s="79"/>
      <c r="T949" s="79"/>
      <c r="U949" s="79"/>
      <c r="V949" s="79"/>
      <c r="W949" s="79"/>
      <c r="X949" s="79"/>
      <c r="Y949" s="79"/>
      <c r="Z949" s="79"/>
    </row>
    <row r="950" spans="1:26" ht="16.5" customHeight="1" x14ac:dyDescent="0.3">
      <c r="A950" s="79"/>
      <c r="B950" s="79"/>
      <c r="C950" s="80"/>
      <c r="D950" s="80"/>
      <c r="E950" s="112"/>
      <c r="F950" s="112"/>
      <c r="G950" s="79"/>
      <c r="H950" s="79"/>
      <c r="I950" s="79"/>
      <c r="J950" s="79"/>
      <c r="K950" s="79"/>
      <c r="L950" s="79"/>
      <c r="M950" s="79"/>
      <c r="N950" s="79"/>
      <c r="O950" s="79"/>
      <c r="P950" s="79"/>
      <c r="Q950" s="79"/>
      <c r="R950" s="79"/>
      <c r="S950" s="79"/>
      <c r="T950" s="79"/>
      <c r="U950" s="79"/>
      <c r="V950" s="79"/>
      <c r="W950" s="79"/>
      <c r="X950" s="79"/>
      <c r="Y950" s="79"/>
      <c r="Z950" s="79"/>
    </row>
    <row r="951" spans="1:26" ht="16.5" customHeight="1" x14ac:dyDescent="0.3">
      <c r="A951" s="79"/>
      <c r="B951" s="79"/>
      <c r="C951" s="80"/>
      <c r="D951" s="80"/>
      <c r="E951" s="112"/>
      <c r="F951" s="112"/>
      <c r="G951" s="79"/>
      <c r="H951" s="79"/>
      <c r="I951" s="79"/>
      <c r="J951" s="79"/>
      <c r="K951" s="79"/>
      <c r="L951" s="79"/>
      <c r="M951" s="79"/>
      <c r="N951" s="79"/>
      <c r="O951" s="79"/>
      <c r="P951" s="79"/>
      <c r="Q951" s="79"/>
      <c r="R951" s="79"/>
      <c r="S951" s="79"/>
      <c r="T951" s="79"/>
      <c r="U951" s="79"/>
      <c r="V951" s="79"/>
      <c r="W951" s="79"/>
      <c r="X951" s="79"/>
      <c r="Y951" s="79"/>
      <c r="Z951" s="79"/>
    </row>
    <row r="952" spans="1:26" ht="16.5" customHeight="1" x14ac:dyDescent="0.3">
      <c r="A952" s="79"/>
      <c r="B952" s="79"/>
      <c r="C952" s="80"/>
      <c r="D952" s="80"/>
      <c r="E952" s="112"/>
      <c r="F952" s="112"/>
      <c r="G952" s="79"/>
      <c r="H952" s="79"/>
      <c r="I952" s="79"/>
      <c r="J952" s="79"/>
      <c r="K952" s="79"/>
      <c r="L952" s="79"/>
      <c r="M952" s="79"/>
      <c r="N952" s="79"/>
      <c r="O952" s="79"/>
      <c r="P952" s="79"/>
      <c r="Q952" s="79"/>
      <c r="R952" s="79"/>
      <c r="S952" s="79"/>
      <c r="T952" s="79"/>
      <c r="U952" s="79"/>
      <c r="V952" s="79"/>
      <c r="W952" s="79"/>
      <c r="X952" s="79"/>
      <c r="Y952" s="79"/>
      <c r="Z952" s="79"/>
    </row>
    <row r="953" spans="1:26" ht="16.5" customHeight="1" x14ac:dyDescent="0.3">
      <c r="A953" s="79"/>
      <c r="B953" s="79"/>
      <c r="C953" s="80"/>
      <c r="D953" s="80"/>
      <c r="E953" s="112"/>
      <c r="F953" s="112"/>
      <c r="G953" s="79"/>
      <c r="H953" s="79"/>
      <c r="I953" s="79"/>
      <c r="J953" s="79"/>
      <c r="K953" s="79"/>
      <c r="L953" s="79"/>
      <c r="M953" s="79"/>
      <c r="N953" s="79"/>
      <c r="O953" s="79"/>
      <c r="P953" s="79"/>
      <c r="Q953" s="79"/>
      <c r="R953" s="79"/>
      <c r="S953" s="79"/>
      <c r="T953" s="79"/>
      <c r="U953" s="79"/>
      <c r="V953" s="79"/>
      <c r="W953" s="79"/>
      <c r="X953" s="79"/>
      <c r="Y953" s="79"/>
      <c r="Z953" s="79"/>
    </row>
    <row r="954" spans="1:26" ht="16.5" customHeight="1" x14ac:dyDescent="0.3">
      <c r="A954" s="79"/>
      <c r="B954" s="79"/>
      <c r="C954" s="80"/>
      <c r="D954" s="80"/>
      <c r="E954" s="112"/>
      <c r="F954" s="112"/>
      <c r="G954" s="79"/>
      <c r="H954" s="79"/>
      <c r="I954" s="79"/>
      <c r="J954" s="79"/>
      <c r="K954" s="79"/>
      <c r="L954" s="79"/>
      <c r="M954" s="79"/>
      <c r="N954" s="79"/>
      <c r="O954" s="79"/>
      <c r="P954" s="79"/>
      <c r="Q954" s="79"/>
      <c r="R954" s="79"/>
      <c r="S954" s="79"/>
      <c r="T954" s="79"/>
      <c r="U954" s="79"/>
      <c r="V954" s="79"/>
      <c r="W954" s="79"/>
      <c r="X954" s="79"/>
      <c r="Y954" s="79"/>
      <c r="Z954" s="79"/>
    </row>
    <row r="955" spans="1:26" ht="16.5" customHeight="1" x14ac:dyDescent="0.3">
      <c r="A955" s="79"/>
      <c r="B955" s="79"/>
      <c r="C955" s="80"/>
      <c r="D955" s="80"/>
      <c r="E955" s="112"/>
      <c r="F955" s="112"/>
      <c r="G955" s="79"/>
      <c r="H955" s="79"/>
      <c r="I955" s="79"/>
      <c r="J955" s="79"/>
      <c r="K955" s="79"/>
      <c r="L955" s="79"/>
      <c r="M955" s="79"/>
      <c r="N955" s="79"/>
      <c r="O955" s="79"/>
      <c r="P955" s="79"/>
      <c r="Q955" s="79"/>
      <c r="R955" s="79"/>
      <c r="S955" s="79"/>
      <c r="T955" s="79"/>
      <c r="U955" s="79"/>
      <c r="V955" s="79"/>
      <c r="W955" s="79"/>
      <c r="X955" s="79"/>
      <c r="Y955" s="79"/>
      <c r="Z955" s="79"/>
    </row>
    <row r="956" spans="1:26" ht="16.5" customHeight="1" x14ac:dyDescent="0.3">
      <c r="A956" s="79"/>
      <c r="B956" s="79"/>
      <c r="C956" s="80"/>
      <c r="D956" s="80"/>
      <c r="E956" s="112"/>
      <c r="F956" s="112"/>
      <c r="G956" s="79"/>
      <c r="H956" s="79"/>
      <c r="I956" s="79"/>
      <c r="J956" s="79"/>
      <c r="K956" s="79"/>
      <c r="L956" s="79"/>
      <c r="M956" s="79"/>
      <c r="N956" s="79"/>
      <c r="O956" s="79"/>
      <c r="P956" s="79"/>
      <c r="Q956" s="79"/>
      <c r="R956" s="79"/>
      <c r="S956" s="79"/>
      <c r="T956" s="79"/>
      <c r="U956" s="79"/>
      <c r="V956" s="79"/>
      <c r="W956" s="79"/>
      <c r="X956" s="79"/>
      <c r="Y956" s="79"/>
      <c r="Z956" s="79"/>
    </row>
    <row r="957" spans="1:26" ht="16.5" customHeight="1" x14ac:dyDescent="0.3">
      <c r="A957" s="79"/>
      <c r="B957" s="79"/>
      <c r="C957" s="80"/>
      <c r="D957" s="80"/>
      <c r="E957" s="112"/>
      <c r="F957" s="112"/>
      <c r="G957" s="79"/>
      <c r="H957" s="79"/>
      <c r="I957" s="79"/>
      <c r="J957" s="79"/>
      <c r="K957" s="79"/>
      <c r="L957" s="79"/>
      <c r="M957" s="79"/>
      <c r="N957" s="79"/>
      <c r="O957" s="79"/>
      <c r="P957" s="79"/>
      <c r="Q957" s="79"/>
      <c r="R957" s="79"/>
      <c r="S957" s="79"/>
      <c r="T957" s="79"/>
      <c r="U957" s="79"/>
      <c r="V957" s="79"/>
      <c r="W957" s="79"/>
      <c r="X957" s="79"/>
      <c r="Y957" s="79"/>
      <c r="Z957" s="79"/>
    </row>
    <row r="958" spans="1:26" ht="16.5" customHeight="1" x14ac:dyDescent="0.3">
      <c r="A958" s="79"/>
      <c r="B958" s="79"/>
      <c r="C958" s="80"/>
      <c r="D958" s="80"/>
      <c r="E958" s="112"/>
      <c r="F958" s="112"/>
      <c r="G958" s="79"/>
      <c r="H958" s="79"/>
      <c r="I958" s="79"/>
      <c r="J958" s="79"/>
      <c r="K958" s="79"/>
      <c r="L958" s="79"/>
      <c r="M958" s="79"/>
      <c r="N958" s="79"/>
      <c r="O958" s="79"/>
      <c r="P958" s="79"/>
      <c r="Q958" s="79"/>
      <c r="R958" s="79"/>
      <c r="S958" s="79"/>
      <c r="T958" s="79"/>
      <c r="U958" s="79"/>
      <c r="V958" s="79"/>
      <c r="W958" s="79"/>
      <c r="X958" s="79"/>
      <c r="Y958" s="79"/>
      <c r="Z958" s="79"/>
    </row>
    <row r="959" spans="1:26" ht="16.5" customHeight="1" x14ac:dyDescent="0.3">
      <c r="A959" s="79"/>
      <c r="B959" s="79"/>
      <c r="C959" s="80"/>
      <c r="D959" s="80"/>
      <c r="E959" s="112"/>
      <c r="F959" s="112"/>
      <c r="G959" s="79"/>
      <c r="H959" s="79"/>
      <c r="I959" s="79"/>
      <c r="J959" s="79"/>
      <c r="K959" s="79"/>
      <c r="L959" s="79"/>
      <c r="M959" s="79"/>
      <c r="N959" s="79"/>
      <c r="O959" s="79"/>
      <c r="P959" s="79"/>
      <c r="Q959" s="79"/>
      <c r="R959" s="79"/>
      <c r="S959" s="79"/>
      <c r="T959" s="79"/>
      <c r="U959" s="79"/>
      <c r="V959" s="79"/>
      <c r="W959" s="79"/>
      <c r="X959" s="79"/>
      <c r="Y959" s="79"/>
      <c r="Z959" s="79"/>
    </row>
    <row r="960" spans="1:26" ht="16.5" customHeight="1" x14ac:dyDescent="0.3">
      <c r="A960" s="79"/>
      <c r="B960" s="79"/>
      <c r="C960" s="80"/>
      <c r="D960" s="80"/>
      <c r="E960" s="112"/>
      <c r="F960" s="112"/>
      <c r="G960" s="79"/>
      <c r="H960" s="79"/>
      <c r="I960" s="79"/>
      <c r="J960" s="79"/>
      <c r="K960" s="79"/>
      <c r="L960" s="79"/>
      <c r="M960" s="79"/>
      <c r="N960" s="79"/>
      <c r="O960" s="79"/>
      <c r="P960" s="79"/>
      <c r="Q960" s="79"/>
      <c r="R960" s="79"/>
      <c r="S960" s="79"/>
      <c r="T960" s="79"/>
      <c r="U960" s="79"/>
      <c r="V960" s="79"/>
      <c r="W960" s="79"/>
      <c r="X960" s="79"/>
      <c r="Y960" s="79"/>
      <c r="Z960" s="79"/>
    </row>
    <row r="961" spans="1:26" ht="16.5" customHeight="1" x14ac:dyDescent="0.3">
      <c r="A961" s="79"/>
      <c r="B961" s="79"/>
      <c r="C961" s="80"/>
      <c r="D961" s="80"/>
      <c r="E961" s="112"/>
      <c r="F961" s="112"/>
      <c r="G961" s="79"/>
      <c r="H961" s="79"/>
      <c r="I961" s="79"/>
      <c r="J961" s="79"/>
      <c r="K961" s="79"/>
      <c r="L961" s="79"/>
      <c r="M961" s="79"/>
      <c r="N961" s="79"/>
      <c r="O961" s="79"/>
      <c r="P961" s="79"/>
      <c r="Q961" s="79"/>
      <c r="R961" s="79"/>
      <c r="S961" s="79"/>
      <c r="T961" s="79"/>
      <c r="U961" s="79"/>
      <c r="V961" s="79"/>
      <c r="W961" s="79"/>
      <c r="X961" s="79"/>
      <c r="Y961" s="79"/>
      <c r="Z961" s="79"/>
    </row>
    <row r="962" spans="1:26" ht="16.5" customHeight="1" x14ac:dyDescent="0.3">
      <c r="A962" s="79"/>
      <c r="B962" s="79"/>
      <c r="C962" s="80"/>
      <c r="D962" s="80"/>
      <c r="E962" s="112"/>
      <c r="F962" s="112"/>
      <c r="G962" s="79"/>
      <c r="H962" s="79"/>
      <c r="I962" s="79"/>
      <c r="J962" s="79"/>
      <c r="K962" s="79"/>
      <c r="L962" s="79"/>
      <c r="M962" s="79"/>
      <c r="N962" s="79"/>
      <c r="O962" s="79"/>
      <c r="P962" s="79"/>
      <c r="Q962" s="79"/>
      <c r="R962" s="79"/>
      <c r="S962" s="79"/>
      <c r="T962" s="79"/>
      <c r="U962" s="79"/>
      <c r="V962" s="79"/>
      <c r="W962" s="79"/>
      <c r="X962" s="79"/>
      <c r="Y962" s="79"/>
      <c r="Z962" s="79"/>
    </row>
    <row r="963" spans="1:26" ht="16.5" customHeight="1" x14ac:dyDescent="0.3">
      <c r="A963" s="79"/>
      <c r="B963" s="79"/>
      <c r="C963" s="80"/>
      <c r="D963" s="80"/>
      <c r="E963" s="112"/>
      <c r="F963" s="112"/>
      <c r="G963" s="79"/>
      <c r="H963" s="79"/>
      <c r="I963" s="79"/>
      <c r="J963" s="79"/>
      <c r="K963" s="79"/>
      <c r="L963" s="79"/>
      <c r="M963" s="79"/>
      <c r="N963" s="79"/>
      <c r="O963" s="79"/>
      <c r="P963" s="79"/>
      <c r="Q963" s="79"/>
      <c r="R963" s="79"/>
      <c r="S963" s="79"/>
      <c r="T963" s="79"/>
      <c r="U963" s="79"/>
      <c r="V963" s="79"/>
      <c r="W963" s="79"/>
      <c r="X963" s="79"/>
      <c r="Y963" s="79"/>
      <c r="Z963" s="79"/>
    </row>
    <row r="964" spans="1:26" ht="16.5" customHeight="1" x14ac:dyDescent="0.3">
      <c r="A964" s="79"/>
      <c r="B964" s="79"/>
      <c r="C964" s="80"/>
      <c r="D964" s="80"/>
      <c r="E964" s="112"/>
      <c r="F964" s="112"/>
      <c r="G964" s="79"/>
      <c r="H964" s="79"/>
      <c r="I964" s="79"/>
      <c r="J964" s="79"/>
      <c r="K964" s="79"/>
      <c r="L964" s="79"/>
      <c r="M964" s="79"/>
      <c r="N964" s="79"/>
      <c r="O964" s="79"/>
      <c r="P964" s="79"/>
      <c r="Q964" s="79"/>
      <c r="R964" s="79"/>
      <c r="S964" s="79"/>
      <c r="T964" s="79"/>
      <c r="U964" s="79"/>
      <c r="V964" s="79"/>
      <c r="W964" s="79"/>
      <c r="X964" s="79"/>
      <c r="Y964" s="79"/>
      <c r="Z964" s="79"/>
    </row>
    <row r="965" spans="1:26" ht="16.5" customHeight="1" x14ac:dyDescent="0.3">
      <c r="A965" s="79"/>
      <c r="B965" s="79"/>
      <c r="C965" s="80"/>
      <c r="D965" s="80"/>
      <c r="E965" s="112"/>
      <c r="F965" s="112"/>
      <c r="G965" s="79"/>
      <c r="H965" s="79"/>
      <c r="I965" s="79"/>
      <c r="J965" s="79"/>
      <c r="K965" s="79"/>
      <c r="L965" s="79"/>
      <c r="M965" s="79"/>
      <c r="N965" s="79"/>
      <c r="O965" s="79"/>
      <c r="P965" s="79"/>
      <c r="Q965" s="79"/>
      <c r="R965" s="79"/>
      <c r="S965" s="79"/>
      <c r="T965" s="79"/>
      <c r="U965" s="79"/>
      <c r="V965" s="79"/>
      <c r="W965" s="79"/>
      <c r="X965" s="79"/>
      <c r="Y965" s="79"/>
      <c r="Z965" s="79"/>
    </row>
    <row r="966" spans="1:26" ht="16.5" customHeight="1" x14ac:dyDescent="0.3">
      <c r="A966" s="79"/>
      <c r="B966" s="79"/>
      <c r="C966" s="80"/>
      <c r="D966" s="80"/>
      <c r="E966" s="112"/>
      <c r="F966" s="112"/>
      <c r="G966" s="79"/>
      <c r="H966" s="79"/>
      <c r="I966" s="79"/>
      <c r="J966" s="79"/>
      <c r="K966" s="79"/>
      <c r="L966" s="79"/>
      <c r="M966" s="79"/>
      <c r="N966" s="79"/>
      <c r="O966" s="79"/>
      <c r="P966" s="79"/>
      <c r="Q966" s="79"/>
      <c r="R966" s="79"/>
      <c r="S966" s="79"/>
      <c r="T966" s="79"/>
      <c r="U966" s="79"/>
      <c r="V966" s="79"/>
      <c r="W966" s="79"/>
      <c r="X966" s="79"/>
      <c r="Y966" s="79"/>
      <c r="Z966" s="79"/>
    </row>
    <row r="967" spans="1:26" ht="16.5" customHeight="1" x14ac:dyDescent="0.3">
      <c r="A967" s="79"/>
      <c r="B967" s="79"/>
      <c r="C967" s="80"/>
      <c r="D967" s="80"/>
      <c r="E967" s="112"/>
      <c r="F967" s="112"/>
      <c r="G967" s="79"/>
      <c r="H967" s="79"/>
      <c r="I967" s="79"/>
      <c r="J967" s="79"/>
      <c r="K967" s="79"/>
      <c r="L967" s="79"/>
      <c r="M967" s="79"/>
      <c r="N967" s="79"/>
      <c r="O967" s="79"/>
      <c r="P967" s="79"/>
      <c r="Q967" s="79"/>
      <c r="R967" s="79"/>
      <c r="S967" s="79"/>
      <c r="T967" s="79"/>
      <c r="U967" s="79"/>
      <c r="V967" s="79"/>
      <c r="W967" s="79"/>
      <c r="X967" s="79"/>
      <c r="Y967" s="79"/>
      <c r="Z967" s="79"/>
    </row>
    <row r="968" spans="1:26" ht="16.5" customHeight="1" x14ac:dyDescent="0.3">
      <c r="A968" s="79"/>
      <c r="B968" s="79"/>
      <c r="C968" s="80"/>
      <c r="D968" s="80"/>
      <c r="E968" s="112"/>
      <c r="F968" s="112"/>
      <c r="G968" s="79"/>
      <c r="H968" s="79"/>
      <c r="I968" s="79"/>
      <c r="J968" s="79"/>
      <c r="K968" s="79"/>
      <c r="L968" s="79"/>
      <c r="M968" s="79"/>
      <c r="N968" s="79"/>
      <c r="O968" s="79"/>
      <c r="P968" s="79"/>
      <c r="Q968" s="79"/>
      <c r="R968" s="79"/>
      <c r="S968" s="79"/>
      <c r="T968" s="79"/>
      <c r="U968" s="79"/>
      <c r="V968" s="79"/>
      <c r="W968" s="79"/>
      <c r="X968" s="79"/>
      <c r="Y968" s="79"/>
      <c r="Z968" s="79"/>
    </row>
    <row r="969" spans="1:26" ht="16.5" customHeight="1" x14ac:dyDescent="0.3">
      <c r="A969" s="79"/>
      <c r="B969" s="79"/>
      <c r="C969" s="80"/>
      <c r="D969" s="80"/>
      <c r="E969" s="112"/>
      <c r="F969" s="112"/>
      <c r="G969" s="79"/>
      <c r="H969" s="79"/>
      <c r="I969" s="79"/>
      <c r="J969" s="79"/>
      <c r="K969" s="79"/>
      <c r="L969" s="79"/>
      <c r="M969" s="79"/>
      <c r="N969" s="79"/>
      <c r="O969" s="79"/>
      <c r="P969" s="79"/>
      <c r="Q969" s="79"/>
      <c r="R969" s="79"/>
      <c r="S969" s="79"/>
      <c r="T969" s="79"/>
      <c r="U969" s="79"/>
      <c r="V969" s="79"/>
      <c r="W969" s="79"/>
      <c r="X969" s="79"/>
      <c r="Y969" s="79"/>
      <c r="Z969" s="79"/>
    </row>
    <row r="970" spans="1:26" ht="16.5" customHeight="1" x14ac:dyDescent="0.3">
      <c r="A970" s="79"/>
      <c r="B970" s="79"/>
      <c r="C970" s="80"/>
      <c r="D970" s="80"/>
      <c r="E970" s="112"/>
      <c r="F970" s="112"/>
      <c r="G970" s="79"/>
      <c r="H970" s="79"/>
      <c r="I970" s="79"/>
      <c r="J970" s="79"/>
      <c r="K970" s="79"/>
      <c r="L970" s="79"/>
      <c r="M970" s="79"/>
      <c r="N970" s="79"/>
      <c r="O970" s="79"/>
      <c r="P970" s="79"/>
      <c r="Q970" s="79"/>
      <c r="R970" s="79"/>
      <c r="S970" s="79"/>
      <c r="T970" s="79"/>
      <c r="U970" s="79"/>
      <c r="V970" s="79"/>
      <c r="W970" s="79"/>
      <c r="X970" s="79"/>
      <c r="Y970" s="79"/>
      <c r="Z970" s="79"/>
    </row>
    <row r="971" spans="1:26" ht="16.5" customHeight="1" x14ac:dyDescent="0.3">
      <c r="A971" s="79"/>
      <c r="B971" s="79"/>
      <c r="C971" s="80"/>
      <c r="D971" s="80"/>
      <c r="E971" s="112"/>
      <c r="F971" s="112"/>
      <c r="G971" s="79"/>
      <c r="H971" s="79"/>
      <c r="I971" s="79"/>
      <c r="J971" s="79"/>
      <c r="K971" s="79"/>
      <c r="L971" s="79"/>
      <c r="M971" s="79"/>
      <c r="N971" s="79"/>
      <c r="O971" s="79"/>
      <c r="P971" s="79"/>
      <c r="Q971" s="79"/>
      <c r="R971" s="79"/>
      <c r="S971" s="79"/>
      <c r="T971" s="79"/>
      <c r="U971" s="79"/>
      <c r="V971" s="79"/>
      <c r="W971" s="79"/>
      <c r="X971" s="79"/>
      <c r="Y971" s="79"/>
      <c r="Z971" s="79"/>
    </row>
    <row r="972" spans="1:26" ht="16.5" customHeight="1" x14ac:dyDescent="0.3">
      <c r="A972" s="79"/>
      <c r="B972" s="79"/>
      <c r="C972" s="80"/>
      <c r="D972" s="80"/>
      <c r="E972" s="112"/>
      <c r="F972" s="112"/>
      <c r="G972" s="79"/>
      <c r="H972" s="79"/>
      <c r="I972" s="79"/>
      <c r="J972" s="79"/>
      <c r="K972" s="79"/>
      <c r="L972" s="79"/>
      <c r="M972" s="79"/>
      <c r="N972" s="79"/>
      <c r="O972" s="79"/>
      <c r="P972" s="79"/>
      <c r="Q972" s="79"/>
      <c r="R972" s="79"/>
      <c r="S972" s="79"/>
      <c r="T972" s="79"/>
      <c r="U972" s="79"/>
      <c r="V972" s="79"/>
      <c r="W972" s="79"/>
      <c r="X972" s="79"/>
      <c r="Y972" s="79"/>
      <c r="Z972" s="79"/>
    </row>
    <row r="973" spans="1:26" ht="16.5" customHeight="1" x14ac:dyDescent="0.3">
      <c r="A973" s="79"/>
      <c r="B973" s="79"/>
      <c r="C973" s="80"/>
      <c r="D973" s="80"/>
      <c r="E973" s="112"/>
      <c r="F973" s="112"/>
      <c r="G973" s="79"/>
      <c r="H973" s="79"/>
      <c r="I973" s="79"/>
      <c r="J973" s="79"/>
      <c r="K973" s="79"/>
      <c r="L973" s="79"/>
      <c r="M973" s="79"/>
      <c r="N973" s="79"/>
      <c r="O973" s="79"/>
      <c r="P973" s="79"/>
      <c r="Q973" s="79"/>
      <c r="R973" s="79"/>
      <c r="S973" s="79"/>
      <c r="T973" s="79"/>
      <c r="U973" s="79"/>
      <c r="V973" s="79"/>
      <c r="W973" s="79"/>
      <c r="X973" s="79"/>
      <c r="Y973" s="79"/>
      <c r="Z973" s="79"/>
    </row>
    <row r="974" spans="1:26" ht="16.5" customHeight="1" x14ac:dyDescent="0.3">
      <c r="A974" s="79"/>
      <c r="B974" s="79"/>
      <c r="C974" s="80"/>
      <c r="D974" s="80"/>
      <c r="E974" s="112"/>
      <c r="F974" s="112"/>
      <c r="G974" s="79"/>
      <c r="H974" s="79"/>
      <c r="I974" s="79"/>
      <c r="J974" s="79"/>
      <c r="K974" s="79"/>
      <c r="L974" s="79"/>
      <c r="M974" s="79"/>
      <c r="N974" s="79"/>
      <c r="O974" s="79"/>
      <c r="P974" s="79"/>
      <c r="Q974" s="79"/>
      <c r="R974" s="79"/>
      <c r="S974" s="79"/>
      <c r="T974" s="79"/>
      <c r="U974" s="79"/>
      <c r="V974" s="79"/>
      <c r="W974" s="79"/>
      <c r="X974" s="79"/>
      <c r="Y974" s="79"/>
      <c r="Z974" s="79"/>
    </row>
    <row r="975" spans="1:26" ht="16.5" customHeight="1" x14ac:dyDescent="0.3">
      <c r="A975" s="79"/>
      <c r="B975" s="79"/>
      <c r="C975" s="80"/>
      <c r="D975" s="80"/>
      <c r="E975" s="112"/>
      <c r="F975" s="112"/>
      <c r="G975" s="79"/>
      <c r="H975" s="79"/>
      <c r="I975" s="79"/>
      <c r="J975" s="79"/>
      <c r="K975" s="79"/>
      <c r="L975" s="79"/>
      <c r="M975" s="79"/>
      <c r="N975" s="79"/>
      <c r="O975" s="79"/>
      <c r="P975" s="79"/>
      <c r="Q975" s="79"/>
      <c r="R975" s="79"/>
      <c r="S975" s="79"/>
      <c r="T975" s="79"/>
      <c r="U975" s="79"/>
      <c r="V975" s="79"/>
      <c r="W975" s="79"/>
      <c r="X975" s="79"/>
      <c r="Y975" s="79"/>
      <c r="Z975" s="79"/>
    </row>
    <row r="976" spans="1:26" ht="16.5" customHeight="1" x14ac:dyDescent="0.3">
      <c r="A976" s="79"/>
      <c r="B976" s="79"/>
      <c r="C976" s="80"/>
      <c r="D976" s="80"/>
      <c r="E976" s="112"/>
      <c r="F976" s="112"/>
      <c r="G976" s="79"/>
      <c r="H976" s="79"/>
      <c r="I976" s="79"/>
      <c r="J976" s="79"/>
      <c r="K976" s="79"/>
      <c r="L976" s="79"/>
      <c r="M976" s="79"/>
      <c r="N976" s="79"/>
      <c r="O976" s="79"/>
      <c r="P976" s="79"/>
      <c r="Q976" s="79"/>
      <c r="R976" s="79"/>
      <c r="S976" s="79"/>
      <c r="T976" s="79"/>
      <c r="U976" s="79"/>
      <c r="V976" s="79"/>
      <c r="W976" s="79"/>
      <c r="X976" s="79"/>
      <c r="Y976" s="79"/>
      <c r="Z976" s="79"/>
    </row>
    <row r="977" spans="1:26" ht="16.5" customHeight="1" x14ac:dyDescent="0.3">
      <c r="A977" s="79"/>
      <c r="B977" s="79"/>
      <c r="C977" s="80"/>
      <c r="D977" s="80"/>
      <c r="E977" s="112"/>
      <c r="F977" s="112"/>
      <c r="G977" s="79"/>
      <c r="H977" s="79"/>
      <c r="I977" s="79"/>
      <c r="J977" s="79"/>
      <c r="K977" s="79"/>
      <c r="L977" s="79"/>
      <c r="M977" s="79"/>
      <c r="N977" s="79"/>
      <c r="O977" s="79"/>
      <c r="P977" s="79"/>
      <c r="Q977" s="79"/>
      <c r="R977" s="79"/>
      <c r="S977" s="79"/>
      <c r="T977" s="79"/>
      <c r="U977" s="79"/>
      <c r="V977" s="79"/>
      <c r="W977" s="79"/>
      <c r="X977" s="79"/>
      <c r="Y977" s="79"/>
      <c r="Z977" s="79"/>
    </row>
    <row r="978" spans="1:26" ht="16.5" customHeight="1" x14ac:dyDescent="0.3">
      <c r="A978" s="79"/>
      <c r="B978" s="79"/>
      <c r="C978" s="80"/>
      <c r="D978" s="80"/>
      <c r="E978" s="112"/>
      <c r="F978" s="112"/>
      <c r="G978" s="79"/>
      <c r="H978" s="79"/>
      <c r="I978" s="79"/>
      <c r="J978" s="79"/>
      <c r="K978" s="79"/>
      <c r="L978" s="79"/>
      <c r="M978" s="79"/>
      <c r="N978" s="79"/>
      <c r="O978" s="79"/>
      <c r="P978" s="79"/>
      <c r="Q978" s="79"/>
      <c r="R978" s="79"/>
      <c r="S978" s="79"/>
      <c r="T978" s="79"/>
      <c r="U978" s="79"/>
      <c r="V978" s="79"/>
      <c r="W978" s="79"/>
      <c r="X978" s="79"/>
      <c r="Y978" s="79"/>
      <c r="Z978" s="79"/>
    </row>
    <row r="979" spans="1:26" ht="16.5" customHeight="1" x14ac:dyDescent="0.3">
      <c r="A979" s="79"/>
      <c r="B979" s="79"/>
      <c r="C979" s="80"/>
      <c r="D979" s="80"/>
      <c r="E979" s="112"/>
      <c r="F979" s="112"/>
      <c r="G979" s="79"/>
      <c r="H979" s="79"/>
      <c r="I979" s="79"/>
      <c r="J979" s="79"/>
      <c r="K979" s="79"/>
      <c r="L979" s="79"/>
      <c r="M979" s="79"/>
      <c r="N979" s="79"/>
      <c r="O979" s="79"/>
      <c r="P979" s="79"/>
      <c r="Q979" s="79"/>
      <c r="R979" s="79"/>
      <c r="S979" s="79"/>
      <c r="T979" s="79"/>
      <c r="U979" s="79"/>
      <c r="V979" s="79"/>
      <c r="W979" s="79"/>
      <c r="X979" s="79"/>
      <c r="Y979" s="79"/>
      <c r="Z979" s="79"/>
    </row>
    <row r="980" spans="1:26" ht="16.5" customHeight="1" x14ac:dyDescent="0.3">
      <c r="A980" s="79"/>
      <c r="B980" s="79"/>
      <c r="C980" s="80"/>
      <c r="D980" s="80"/>
      <c r="E980" s="112"/>
      <c r="F980" s="112"/>
      <c r="G980" s="79"/>
      <c r="H980" s="79"/>
      <c r="I980" s="79"/>
      <c r="J980" s="79"/>
      <c r="K980" s="79"/>
      <c r="L980" s="79"/>
      <c r="M980" s="79"/>
      <c r="N980" s="79"/>
      <c r="O980" s="79"/>
      <c r="P980" s="79"/>
      <c r="Q980" s="79"/>
      <c r="R980" s="79"/>
      <c r="S980" s="79"/>
      <c r="T980" s="79"/>
      <c r="U980" s="79"/>
      <c r="V980" s="79"/>
      <c r="W980" s="79"/>
      <c r="X980" s="79"/>
      <c r="Y980" s="79"/>
      <c r="Z980" s="79"/>
    </row>
    <row r="981" spans="1:26" ht="16.5" customHeight="1" x14ac:dyDescent="0.3">
      <c r="A981" s="79"/>
      <c r="B981" s="79"/>
      <c r="C981" s="80"/>
      <c r="D981" s="80"/>
      <c r="E981" s="112"/>
      <c r="F981" s="112"/>
      <c r="G981" s="79"/>
      <c r="H981" s="79"/>
      <c r="I981" s="79"/>
      <c r="J981" s="79"/>
      <c r="K981" s="79"/>
      <c r="L981" s="79"/>
      <c r="M981" s="79"/>
      <c r="N981" s="79"/>
      <c r="O981" s="79"/>
      <c r="P981" s="79"/>
      <c r="Q981" s="79"/>
      <c r="R981" s="79"/>
      <c r="S981" s="79"/>
      <c r="T981" s="79"/>
      <c r="U981" s="79"/>
      <c r="V981" s="79"/>
      <c r="W981" s="79"/>
      <c r="X981" s="79"/>
      <c r="Y981" s="79"/>
      <c r="Z981" s="79"/>
    </row>
    <row r="982" spans="1:26" ht="16.5" customHeight="1" x14ac:dyDescent="0.3">
      <c r="A982" s="79"/>
      <c r="B982" s="79"/>
      <c r="C982" s="80"/>
      <c r="D982" s="80"/>
      <c r="E982" s="112"/>
      <c r="F982" s="112"/>
      <c r="G982" s="79"/>
      <c r="H982" s="79"/>
      <c r="I982" s="79"/>
      <c r="J982" s="79"/>
      <c r="K982" s="79"/>
      <c r="L982" s="79"/>
      <c r="M982" s="79"/>
      <c r="N982" s="79"/>
      <c r="O982" s="79"/>
      <c r="P982" s="79"/>
      <c r="Q982" s="79"/>
      <c r="R982" s="79"/>
      <c r="S982" s="79"/>
      <c r="T982" s="79"/>
      <c r="U982" s="79"/>
      <c r="V982" s="79"/>
      <c r="W982" s="79"/>
      <c r="X982" s="79"/>
      <c r="Y982" s="79"/>
      <c r="Z982" s="79"/>
    </row>
    <row r="983" spans="1:26" ht="16.5" customHeight="1" x14ac:dyDescent="0.3">
      <c r="A983" s="79"/>
      <c r="B983" s="79"/>
      <c r="C983" s="80"/>
      <c r="D983" s="80"/>
      <c r="E983" s="112"/>
      <c r="F983" s="112"/>
      <c r="G983" s="79"/>
      <c r="H983" s="79"/>
      <c r="I983" s="79"/>
      <c r="J983" s="79"/>
      <c r="K983" s="79"/>
      <c r="L983" s="79"/>
      <c r="M983" s="79"/>
      <c r="N983" s="79"/>
      <c r="O983" s="79"/>
      <c r="P983" s="79"/>
      <c r="Q983" s="79"/>
      <c r="R983" s="79"/>
      <c r="S983" s="79"/>
      <c r="T983" s="79"/>
      <c r="U983" s="79"/>
      <c r="V983" s="79"/>
      <c r="W983" s="79"/>
      <c r="X983" s="79"/>
      <c r="Y983" s="79"/>
      <c r="Z983" s="79"/>
    </row>
    <row r="984" spans="1:26" ht="16.5" customHeight="1" x14ac:dyDescent="0.3">
      <c r="A984" s="79"/>
      <c r="B984" s="79"/>
      <c r="C984" s="80"/>
      <c r="D984" s="80"/>
      <c r="E984" s="112"/>
      <c r="F984" s="112"/>
      <c r="G984" s="79"/>
      <c r="H984" s="79"/>
      <c r="I984" s="79"/>
      <c r="J984" s="79"/>
      <c r="K984" s="79"/>
      <c r="L984" s="79"/>
      <c r="M984" s="79"/>
      <c r="N984" s="79"/>
      <c r="O984" s="79"/>
      <c r="P984" s="79"/>
      <c r="Q984" s="79"/>
      <c r="R984" s="79"/>
      <c r="S984" s="79"/>
      <c r="T984" s="79"/>
      <c r="U984" s="79"/>
      <c r="V984" s="79"/>
      <c r="W984" s="79"/>
      <c r="X984" s="79"/>
      <c r="Y984" s="79"/>
      <c r="Z984" s="79"/>
    </row>
    <row r="985" spans="1:26" ht="16.5" customHeight="1" x14ac:dyDescent="0.3">
      <c r="A985" s="79"/>
      <c r="B985" s="79"/>
      <c r="C985" s="80"/>
      <c r="D985" s="80"/>
      <c r="E985" s="112"/>
      <c r="F985" s="112"/>
      <c r="G985" s="79"/>
      <c r="H985" s="79"/>
      <c r="I985" s="79"/>
      <c r="J985" s="79"/>
      <c r="K985" s="79"/>
      <c r="L985" s="79"/>
      <c r="M985" s="79"/>
      <c r="N985" s="79"/>
      <c r="O985" s="79"/>
      <c r="P985" s="79"/>
      <c r="Q985" s="79"/>
      <c r="R985" s="79"/>
      <c r="S985" s="79"/>
      <c r="T985" s="79"/>
      <c r="U985" s="79"/>
      <c r="V985" s="79"/>
      <c r="W985" s="79"/>
      <c r="X985" s="79"/>
      <c r="Y985" s="79"/>
      <c r="Z985" s="79"/>
    </row>
    <row r="986" spans="1:26" ht="16.5" customHeight="1" x14ac:dyDescent="0.3">
      <c r="A986" s="79"/>
      <c r="B986" s="79"/>
      <c r="C986" s="80"/>
      <c r="D986" s="80"/>
      <c r="E986" s="112"/>
      <c r="F986" s="112"/>
      <c r="G986" s="79"/>
      <c r="H986" s="79"/>
      <c r="I986" s="79"/>
      <c r="J986" s="79"/>
      <c r="K986" s="79"/>
      <c r="L986" s="79"/>
      <c r="M986" s="79"/>
      <c r="N986" s="79"/>
      <c r="O986" s="79"/>
      <c r="P986" s="79"/>
      <c r="Q986" s="79"/>
      <c r="R986" s="79"/>
      <c r="S986" s="79"/>
      <c r="T986" s="79"/>
      <c r="U986" s="79"/>
      <c r="V986" s="79"/>
      <c r="W986" s="79"/>
      <c r="X986" s="79"/>
      <c r="Y986" s="79"/>
      <c r="Z986" s="79"/>
    </row>
    <row r="987" spans="1:26" ht="16.5" customHeight="1" x14ac:dyDescent="0.3">
      <c r="A987" s="79"/>
      <c r="B987" s="79"/>
      <c r="C987" s="80"/>
      <c r="D987" s="80"/>
      <c r="E987" s="112"/>
      <c r="F987" s="112"/>
      <c r="G987" s="79"/>
      <c r="H987" s="79"/>
      <c r="I987" s="79"/>
      <c r="J987" s="79"/>
      <c r="K987" s="79"/>
      <c r="L987" s="79"/>
      <c r="M987" s="79"/>
      <c r="N987" s="79"/>
      <c r="O987" s="79"/>
      <c r="P987" s="79"/>
      <c r="Q987" s="79"/>
      <c r="R987" s="79"/>
      <c r="S987" s="79"/>
      <c r="T987" s="79"/>
      <c r="U987" s="79"/>
      <c r="V987" s="79"/>
      <c r="W987" s="79"/>
      <c r="X987" s="79"/>
      <c r="Y987" s="79"/>
      <c r="Z987" s="79"/>
    </row>
    <row r="988" spans="1:26" ht="16.5" customHeight="1" x14ac:dyDescent="0.3">
      <c r="A988" s="79"/>
      <c r="B988" s="79"/>
      <c r="C988" s="80"/>
      <c r="D988" s="80"/>
      <c r="E988" s="112"/>
      <c r="F988" s="112"/>
      <c r="G988" s="79"/>
      <c r="H988" s="79"/>
      <c r="I988" s="79"/>
      <c r="J988" s="79"/>
      <c r="K988" s="79"/>
      <c r="L988" s="79"/>
      <c r="M988" s="79"/>
      <c r="N988" s="79"/>
      <c r="O988" s="79"/>
      <c r="P988" s="79"/>
      <c r="Q988" s="79"/>
      <c r="R988" s="79"/>
      <c r="S988" s="79"/>
      <c r="T988" s="79"/>
      <c r="U988" s="79"/>
      <c r="V988" s="79"/>
      <c r="W988" s="79"/>
      <c r="X988" s="79"/>
      <c r="Y988" s="79"/>
      <c r="Z988" s="79"/>
    </row>
    <row r="989" spans="1:26" ht="16.5" customHeight="1" x14ac:dyDescent="0.3">
      <c r="A989" s="79"/>
      <c r="B989" s="79"/>
      <c r="C989" s="80"/>
      <c r="D989" s="80"/>
      <c r="E989" s="112"/>
      <c r="F989" s="112"/>
      <c r="G989" s="79"/>
      <c r="H989" s="79"/>
      <c r="I989" s="79"/>
      <c r="J989" s="79"/>
      <c r="K989" s="79"/>
      <c r="L989" s="79"/>
      <c r="M989" s="79"/>
      <c r="N989" s="79"/>
      <c r="O989" s="79"/>
      <c r="P989" s="79"/>
      <c r="Q989" s="79"/>
      <c r="R989" s="79"/>
      <c r="S989" s="79"/>
      <c r="T989" s="79"/>
      <c r="U989" s="79"/>
      <c r="V989" s="79"/>
      <c r="W989" s="79"/>
      <c r="X989" s="79"/>
      <c r="Y989" s="79"/>
      <c r="Z989" s="79"/>
    </row>
    <row r="990" spans="1:26" ht="16.5" customHeight="1" x14ac:dyDescent="0.3">
      <c r="A990" s="79"/>
      <c r="B990" s="79"/>
      <c r="C990" s="80"/>
      <c r="D990" s="80"/>
      <c r="E990" s="112"/>
      <c r="F990" s="112"/>
      <c r="G990" s="79"/>
      <c r="H990" s="79"/>
      <c r="I990" s="79"/>
      <c r="J990" s="79"/>
      <c r="K990" s="79"/>
      <c r="L990" s="79"/>
      <c r="M990" s="79"/>
      <c r="N990" s="79"/>
      <c r="O990" s="79"/>
      <c r="P990" s="79"/>
      <c r="Q990" s="79"/>
      <c r="R990" s="79"/>
      <c r="S990" s="79"/>
      <c r="T990" s="79"/>
      <c r="U990" s="79"/>
      <c r="V990" s="79"/>
      <c r="W990" s="79"/>
      <c r="X990" s="79"/>
      <c r="Y990" s="79"/>
      <c r="Z990" s="79"/>
    </row>
    <row r="991" spans="1:26" ht="16.5" customHeight="1" x14ac:dyDescent="0.3">
      <c r="A991" s="79"/>
      <c r="B991" s="79"/>
      <c r="C991" s="80"/>
      <c r="D991" s="80"/>
      <c r="E991" s="112"/>
      <c r="F991" s="112"/>
      <c r="G991" s="79"/>
      <c r="H991" s="79"/>
      <c r="I991" s="79"/>
      <c r="J991" s="79"/>
      <c r="K991" s="79"/>
      <c r="L991" s="79"/>
      <c r="M991" s="79"/>
      <c r="N991" s="79"/>
      <c r="O991" s="79"/>
      <c r="P991" s="79"/>
      <c r="Q991" s="79"/>
      <c r="R991" s="79"/>
      <c r="S991" s="79"/>
      <c r="T991" s="79"/>
      <c r="U991" s="79"/>
      <c r="V991" s="79"/>
      <c r="W991" s="79"/>
      <c r="X991" s="79"/>
      <c r="Y991" s="79"/>
      <c r="Z991" s="79"/>
    </row>
    <row r="992" spans="1:26" ht="16.5" customHeight="1" x14ac:dyDescent="0.3">
      <c r="A992" s="79"/>
      <c r="B992" s="79"/>
      <c r="C992" s="80"/>
      <c r="D992" s="80"/>
      <c r="E992" s="112"/>
      <c r="F992" s="112"/>
      <c r="G992" s="79"/>
      <c r="H992" s="79"/>
      <c r="I992" s="79"/>
      <c r="J992" s="79"/>
      <c r="K992" s="79"/>
      <c r="L992" s="79"/>
      <c r="M992" s="79"/>
      <c r="N992" s="79"/>
      <c r="O992" s="79"/>
      <c r="P992" s="79"/>
      <c r="Q992" s="79"/>
      <c r="R992" s="79"/>
      <c r="S992" s="79"/>
      <c r="T992" s="79"/>
      <c r="U992" s="79"/>
      <c r="V992" s="79"/>
      <c r="W992" s="79"/>
      <c r="X992" s="79"/>
      <c r="Y992" s="79"/>
      <c r="Z992" s="79"/>
    </row>
    <row r="993" spans="1:26" ht="16.5" customHeight="1" x14ac:dyDescent="0.3">
      <c r="A993" s="79"/>
      <c r="B993" s="79"/>
      <c r="C993" s="80"/>
      <c r="D993" s="80"/>
      <c r="E993" s="112"/>
      <c r="F993" s="112"/>
      <c r="G993" s="79"/>
      <c r="H993" s="79"/>
      <c r="I993" s="79"/>
      <c r="J993" s="79"/>
      <c r="K993" s="79"/>
      <c r="L993" s="79"/>
      <c r="M993" s="79"/>
      <c r="N993" s="79"/>
      <c r="O993" s="79"/>
      <c r="P993" s="79"/>
      <c r="Q993" s="79"/>
      <c r="R993" s="79"/>
      <c r="S993" s="79"/>
      <c r="T993" s="79"/>
      <c r="U993" s="79"/>
      <c r="V993" s="79"/>
      <c r="W993" s="79"/>
      <c r="X993" s="79"/>
      <c r="Y993" s="79"/>
      <c r="Z993" s="79"/>
    </row>
    <row r="994" spans="1:26" ht="16.5" customHeight="1" x14ac:dyDescent="0.3">
      <c r="A994" s="79"/>
      <c r="B994" s="79"/>
      <c r="C994" s="80"/>
      <c r="D994" s="80"/>
      <c r="E994" s="112"/>
      <c r="F994" s="112"/>
      <c r="G994" s="79"/>
      <c r="H994" s="79"/>
      <c r="I994" s="79"/>
      <c r="J994" s="79"/>
      <c r="K994" s="79"/>
      <c r="L994" s="79"/>
      <c r="M994" s="79"/>
      <c r="N994" s="79"/>
      <c r="O994" s="79"/>
      <c r="P994" s="79"/>
      <c r="Q994" s="79"/>
      <c r="R994" s="79"/>
      <c r="S994" s="79"/>
      <c r="T994" s="79"/>
      <c r="U994" s="79"/>
      <c r="V994" s="79"/>
      <c r="W994" s="79"/>
      <c r="X994" s="79"/>
      <c r="Y994" s="79"/>
      <c r="Z994" s="79"/>
    </row>
    <row r="995" spans="1:26" ht="16.5" customHeight="1" x14ac:dyDescent="0.3">
      <c r="A995" s="79"/>
      <c r="B995" s="79"/>
      <c r="C995" s="80"/>
      <c r="D995" s="80"/>
      <c r="E995" s="112"/>
      <c r="F995" s="112"/>
      <c r="G995" s="79"/>
      <c r="H995" s="79"/>
      <c r="I995" s="79"/>
      <c r="J995" s="79"/>
      <c r="K995" s="79"/>
      <c r="L995" s="79"/>
      <c r="M995" s="79"/>
      <c r="N995" s="79"/>
      <c r="O995" s="79"/>
      <c r="P995" s="79"/>
      <c r="Q995" s="79"/>
      <c r="R995" s="79"/>
      <c r="S995" s="79"/>
      <c r="T995" s="79"/>
      <c r="U995" s="79"/>
      <c r="V995" s="79"/>
      <c r="W995" s="79"/>
      <c r="X995" s="79"/>
      <c r="Y995" s="79"/>
      <c r="Z995" s="79"/>
    </row>
    <row r="996" spans="1:26" ht="16.5" customHeight="1" x14ac:dyDescent="0.3">
      <c r="A996" s="79"/>
      <c r="B996" s="79"/>
      <c r="C996" s="80"/>
      <c r="D996" s="80"/>
      <c r="E996" s="112"/>
      <c r="F996" s="112"/>
      <c r="G996" s="79"/>
      <c r="H996" s="79"/>
      <c r="I996" s="79"/>
      <c r="J996" s="79"/>
      <c r="K996" s="79"/>
      <c r="L996" s="79"/>
      <c r="M996" s="79"/>
      <c r="N996" s="79"/>
      <c r="O996" s="79"/>
      <c r="P996" s="79"/>
      <c r="Q996" s="79"/>
      <c r="R996" s="79"/>
      <c r="S996" s="79"/>
      <c r="T996" s="79"/>
      <c r="U996" s="79"/>
      <c r="V996" s="79"/>
      <c r="W996" s="79"/>
      <c r="X996" s="79"/>
      <c r="Y996" s="79"/>
      <c r="Z996" s="79"/>
    </row>
    <row r="997" spans="1:26" ht="16.5" customHeight="1" x14ac:dyDescent="0.3">
      <c r="A997" s="79"/>
      <c r="B997" s="79"/>
      <c r="C997" s="80"/>
      <c r="D997" s="80"/>
      <c r="E997" s="112"/>
      <c r="F997" s="112"/>
      <c r="G997" s="79"/>
      <c r="H997" s="79"/>
      <c r="I997" s="79"/>
      <c r="J997" s="79"/>
      <c r="K997" s="79"/>
      <c r="L997" s="79"/>
      <c r="M997" s="79"/>
      <c r="N997" s="79"/>
      <c r="O997" s="79"/>
      <c r="P997" s="79"/>
      <c r="Q997" s="79"/>
      <c r="R997" s="79"/>
      <c r="S997" s="79"/>
      <c r="T997" s="79"/>
      <c r="U997" s="79"/>
      <c r="V997" s="79"/>
      <c r="W997" s="79"/>
      <c r="X997" s="79"/>
      <c r="Y997" s="79"/>
      <c r="Z997" s="79"/>
    </row>
    <row r="998" spans="1:26" ht="16.5" customHeight="1" x14ac:dyDescent="0.3">
      <c r="A998" s="79"/>
      <c r="B998" s="79"/>
      <c r="C998" s="80"/>
      <c r="D998" s="80"/>
      <c r="E998" s="112"/>
      <c r="F998" s="112"/>
      <c r="G998" s="79"/>
      <c r="H998" s="79"/>
      <c r="I998" s="79"/>
      <c r="J998" s="79"/>
      <c r="K998" s="79"/>
      <c r="L998" s="79"/>
      <c r="M998" s="79"/>
      <c r="N998" s="79"/>
      <c r="O998" s="79"/>
      <c r="P998" s="79"/>
      <c r="Q998" s="79"/>
      <c r="R998" s="79"/>
      <c r="S998" s="79"/>
      <c r="T998" s="79"/>
      <c r="U998" s="79"/>
      <c r="V998" s="79"/>
      <c r="W998" s="79"/>
      <c r="X998" s="79"/>
      <c r="Y998" s="79"/>
      <c r="Z998" s="79"/>
    </row>
    <row r="999" spans="1:26" ht="16.5" customHeight="1" x14ac:dyDescent="0.3">
      <c r="A999" s="79"/>
      <c r="B999" s="79"/>
      <c r="C999" s="80"/>
      <c r="D999" s="80"/>
      <c r="E999" s="112"/>
      <c r="F999" s="112"/>
      <c r="G999" s="79"/>
      <c r="H999" s="79"/>
      <c r="I999" s="79"/>
      <c r="J999" s="79"/>
      <c r="K999" s="79"/>
      <c r="L999" s="79"/>
      <c r="M999" s="79"/>
      <c r="N999" s="79"/>
      <c r="O999" s="79"/>
      <c r="P999" s="79"/>
      <c r="Q999" s="79"/>
      <c r="R999" s="79"/>
      <c r="S999" s="79"/>
      <c r="T999" s="79"/>
      <c r="U999" s="79"/>
      <c r="V999" s="79"/>
      <c r="W999" s="79"/>
      <c r="X999" s="79"/>
      <c r="Y999" s="79"/>
      <c r="Z999" s="79"/>
    </row>
    <row r="1000" spans="1:26" ht="16.5" customHeight="1" x14ac:dyDescent="0.3">
      <c r="A1000" s="79"/>
      <c r="B1000" s="79"/>
      <c r="C1000" s="80"/>
      <c r="D1000" s="80"/>
      <c r="E1000" s="112"/>
      <c r="F1000" s="112"/>
      <c r="G1000" s="79"/>
      <c r="H1000" s="79"/>
      <c r="I1000" s="79"/>
      <c r="J1000" s="79"/>
      <c r="K1000" s="79"/>
      <c r="L1000" s="79"/>
      <c r="M1000" s="79"/>
      <c r="N1000" s="79"/>
      <c r="O1000" s="79"/>
      <c r="P1000" s="79"/>
      <c r="Q1000" s="79"/>
      <c r="R1000" s="79"/>
      <c r="S1000" s="79"/>
      <c r="T1000" s="79"/>
      <c r="U1000" s="79"/>
      <c r="V1000" s="79"/>
      <c r="W1000" s="79"/>
      <c r="X1000" s="79"/>
      <c r="Y1000" s="79"/>
      <c r="Z1000" s="79"/>
    </row>
  </sheetData>
  <mergeCells count="9">
    <mergeCell ref="Q28:T28"/>
    <mergeCell ref="R29:T29"/>
    <mergeCell ref="H1:K1"/>
    <mergeCell ref="L1:O1"/>
    <mergeCell ref="Q1:T1"/>
    <mergeCell ref="H2:K2"/>
    <mergeCell ref="H5:H6"/>
    <mergeCell ref="Q27:T27"/>
    <mergeCell ref="Q29:Q30"/>
  </mergeCells>
  <dataValidations count="1">
    <dataValidation type="list" allowBlank="1" showErrorMessage="1" sqref="A12" xr:uid="{00000000-0002-0000-0700-000000000000}">
      <formula1>$A$15:$A$50</formula1>
    </dataValidation>
  </dataValidations>
  <pageMargins left="0.7" right="0.7" top="0.75" bottom="0.75" header="0" footer="0"/>
  <pageSetup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38030"/>
  </sheetPr>
  <dimension ref="A1:Z1000"/>
  <sheetViews>
    <sheetView showGridLines="0" workbookViewId="0"/>
  </sheetViews>
  <sheetFormatPr baseColWidth="10" defaultColWidth="14.42578125" defaultRowHeight="15" customHeight="1" x14ac:dyDescent="0.25"/>
  <cols>
    <col min="1" max="1" width="6.7109375" customWidth="1"/>
    <col min="2" max="2" width="56.28515625" customWidth="1"/>
    <col min="3" max="3" width="145.5703125" customWidth="1"/>
    <col min="4" max="4" width="11.42578125" customWidth="1"/>
    <col min="5" max="6" width="11.42578125" hidden="1" customWidth="1"/>
    <col min="7" max="26" width="10.7109375" customWidth="1"/>
  </cols>
  <sheetData>
    <row r="1" spans="1:26" ht="24" customHeight="1" x14ac:dyDescent="0.35">
      <c r="A1" s="126"/>
      <c r="B1" s="127"/>
      <c r="C1" s="128"/>
      <c r="D1" s="128"/>
      <c r="E1" s="129"/>
      <c r="F1" s="129"/>
      <c r="G1" s="129"/>
      <c r="H1" s="129"/>
      <c r="I1" s="129"/>
      <c r="J1" s="129"/>
      <c r="K1" s="129"/>
      <c r="L1" s="129"/>
      <c r="M1" s="129"/>
      <c r="N1" s="129"/>
      <c r="O1" s="129"/>
      <c r="P1" s="129"/>
      <c r="Q1" s="129"/>
      <c r="R1" s="129"/>
      <c r="S1" s="129"/>
      <c r="T1" s="129"/>
      <c r="U1" s="129"/>
      <c r="V1" s="129"/>
      <c r="W1" s="129"/>
      <c r="X1" s="129"/>
      <c r="Y1" s="129"/>
      <c r="Z1" s="129"/>
    </row>
    <row r="2" spans="1:26" ht="24" customHeight="1" x14ac:dyDescent="0.35">
      <c r="A2" s="130"/>
      <c r="B2" s="1259" t="s">
        <v>467</v>
      </c>
      <c r="C2" s="749"/>
      <c r="D2" s="129"/>
      <c r="E2" s="129"/>
      <c r="F2" s="129"/>
      <c r="G2" s="129"/>
      <c r="H2" s="129"/>
      <c r="I2" s="129"/>
      <c r="J2" s="129"/>
      <c r="K2" s="129"/>
      <c r="L2" s="129"/>
      <c r="M2" s="129"/>
      <c r="N2" s="129"/>
      <c r="O2" s="129"/>
      <c r="P2" s="129"/>
      <c r="Q2" s="129"/>
      <c r="R2" s="129"/>
      <c r="S2" s="129"/>
      <c r="T2" s="129"/>
      <c r="U2" s="129"/>
      <c r="V2" s="129"/>
      <c r="W2" s="129"/>
      <c r="X2" s="129"/>
      <c r="Y2" s="129"/>
      <c r="Z2" s="129"/>
    </row>
    <row r="3" spans="1:26" ht="24" customHeight="1" x14ac:dyDescent="0.35">
      <c r="A3" s="126"/>
      <c r="B3" s="128"/>
      <c r="C3" s="128"/>
      <c r="D3" s="128"/>
      <c r="E3" s="129"/>
      <c r="F3" s="129"/>
      <c r="G3" s="129"/>
      <c r="H3" s="129"/>
      <c r="I3" s="129"/>
      <c r="J3" s="129"/>
      <c r="K3" s="129"/>
      <c r="L3" s="129"/>
      <c r="M3" s="129"/>
      <c r="N3" s="129"/>
      <c r="O3" s="129"/>
      <c r="P3" s="129"/>
      <c r="Q3" s="129"/>
      <c r="R3" s="129"/>
      <c r="S3" s="129"/>
      <c r="T3" s="129"/>
      <c r="U3" s="129"/>
      <c r="V3" s="129"/>
      <c r="W3" s="129"/>
      <c r="X3" s="129"/>
      <c r="Y3" s="129"/>
      <c r="Z3" s="129"/>
    </row>
    <row r="4" spans="1:26" ht="24" customHeight="1" x14ac:dyDescent="0.35">
      <c r="A4" s="126"/>
      <c r="B4" s="131" t="s">
        <v>468</v>
      </c>
      <c r="C4" s="132" t="s">
        <v>469</v>
      </c>
      <c r="D4" s="133"/>
      <c r="E4" s="129"/>
      <c r="F4" s="129"/>
      <c r="G4" s="129"/>
      <c r="H4" s="129"/>
      <c r="I4" s="129"/>
      <c r="J4" s="129"/>
      <c r="K4" s="129"/>
      <c r="L4" s="129"/>
      <c r="M4" s="129"/>
      <c r="N4" s="129"/>
      <c r="O4" s="129"/>
      <c r="P4" s="129"/>
      <c r="Q4" s="129"/>
      <c r="R4" s="129"/>
      <c r="S4" s="129"/>
      <c r="T4" s="129"/>
      <c r="U4" s="129"/>
      <c r="V4" s="129"/>
      <c r="W4" s="129"/>
      <c r="X4" s="129"/>
      <c r="Y4" s="129"/>
      <c r="Z4" s="129"/>
    </row>
    <row r="5" spans="1:26" ht="24" customHeight="1" x14ac:dyDescent="0.35">
      <c r="A5" s="126"/>
      <c r="B5" s="134" t="s">
        <v>470</v>
      </c>
      <c r="C5" s="135" t="s">
        <v>471</v>
      </c>
      <c r="D5" s="133"/>
      <c r="E5" s="129"/>
      <c r="F5" s="129"/>
      <c r="G5" s="129"/>
      <c r="H5" s="129"/>
      <c r="I5" s="129"/>
      <c r="J5" s="129"/>
      <c r="K5" s="129"/>
      <c r="L5" s="129"/>
      <c r="M5" s="129"/>
      <c r="N5" s="129"/>
      <c r="O5" s="129"/>
      <c r="P5" s="129"/>
      <c r="Q5" s="129"/>
      <c r="R5" s="129"/>
      <c r="S5" s="129"/>
      <c r="T5" s="129"/>
      <c r="U5" s="129"/>
      <c r="V5" s="129"/>
      <c r="W5" s="129"/>
      <c r="X5" s="129"/>
      <c r="Y5" s="129"/>
      <c r="Z5" s="129"/>
    </row>
    <row r="6" spans="1:26" ht="24" customHeight="1" x14ac:dyDescent="0.35">
      <c r="A6" s="126"/>
      <c r="B6" s="134" t="s">
        <v>472</v>
      </c>
      <c r="C6" s="135" t="s">
        <v>473</v>
      </c>
      <c r="D6" s="133"/>
      <c r="E6" s="129"/>
      <c r="F6" s="129"/>
      <c r="G6" s="129"/>
      <c r="H6" s="129"/>
      <c r="I6" s="129"/>
      <c r="J6" s="129"/>
      <c r="K6" s="129"/>
      <c r="L6" s="129"/>
      <c r="M6" s="129"/>
      <c r="N6" s="129"/>
      <c r="O6" s="129"/>
      <c r="P6" s="129"/>
      <c r="Q6" s="129"/>
      <c r="R6" s="129"/>
      <c r="S6" s="129"/>
      <c r="T6" s="129"/>
      <c r="U6" s="129"/>
      <c r="V6" s="129"/>
      <c r="W6" s="129"/>
      <c r="X6" s="129"/>
      <c r="Y6" s="129"/>
      <c r="Z6" s="129"/>
    </row>
    <row r="7" spans="1:26" ht="24" customHeight="1" x14ac:dyDescent="0.35">
      <c r="A7" s="126"/>
      <c r="B7" s="134" t="s">
        <v>474</v>
      </c>
      <c r="C7" s="135" t="s">
        <v>475</v>
      </c>
      <c r="D7" s="133"/>
      <c r="E7" s="129"/>
      <c r="F7" s="129"/>
      <c r="G7" s="129"/>
      <c r="H7" s="129"/>
      <c r="I7" s="129"/>
      <c r="J7" s="129"/>
      <c r="K7" s="129"/>
      <c r="L7" s="129"/>
      <c r="M7" s="129"/>
      <c r="N7" s="129"/>
      <c r="O7" s="129"/>
      <c r="P7" s="129"/>
      <c r="Q7" s="129"/>
      <c r="R7" s="129"/>
      <c r="S7" s="129"/>
      <c r="T7" s="129"/>
      <c r="U7" s="129"/>
      <c r="V7" s="129"/>
      <c r="W7" s="129"/>
      <c r="X7" s="129"/>
      <c r="Y7" s="129"/>
      <c r="Z7" s="129"/>
    </row>
    <row r="8" spans="1:26" ht="24" customHeight="1" x14ac:dyDescent="0.35">
      <c r="A8" s="126"/>
      <c r="B8" s="134" t="s">
        <v>476</v>
      </c>
      <c r="C8" s="136" t="s">
        <v>477</v>
      </c>
      <c r="D8" s="133"/>
      <c r="E8" s="129"/>
      <c r="F8" s="129"/>
      <c r="G8" s="129"/>
      <c r="H8" s="129"/>
      <c r="I8" s="129"/>
      <c r="J8" s="129"/>
      <c r="K8" s="129"/>
      <c r="L8" s="129"/>
      <c r="M8" s="129"/>
      <c r="N8" s="129"/>
      <c r="O8" s="129"/>
      <c r="P8" s="129"/>
      <c r="Q8" s="129"/>
      <c r="R8" s="129"/>
      <c r="S8" s="129"/>
      <c r="T8" s="129"/>
      <c r="U8" s="129"/>
      <c r="V8" s="129"/>
      <c r="W8" s="129"/>
      <c r="X8" s="129"/>
      <c r="Y8" s="129"/>
      <c r="Z8" s="129"/>
    </row>
    <row r="9" spans="1:26" ht="24" customHeight="1" x14ac:dyDescent="0.35">
      <c r="A9" s="126"/>
      <c r="B9" s="134" t="s">
        <v>478</v>
      </c>
      <c r="C9" s="136" t="s">
        <v>479</v>
      </c>
      <c r="D9" s="133"/>
      <c r="E9" s="129"/>
      <c r="F9" s="129"/>
      <c r="G9" s="129"/>
      <c r="H9" s="129"/>
      <c r="I9" s="129"/>
      <c r="J9" s="129"/>
      <c r="K9" s="129"/>
      <c r="L9" s="129"/>
      <c r="M9" s="129"/>
      <c r="N9" s="129"/>
      <c r="O9" s="129"/>
      <c r="P9" s="129"/>
      <c r="Q9" s="129"/>
      <c r="R9" s="129"/>
      <c r="S9" s="129"/>
      <c r="T9" s="129"/>
      <c r="U9" s="129"/>
      <c r="V9" s="129"/>
      <c r="W9" s="129"/>
      <c r="X9" s="129"/>
      <c r="Y9" s="129"/>
      <c r="Z9" s="129"/>
    </row>
    <row r="10" spans="1:26" ht="24" customHeight="1" x14ac:dyDescent="0.35">
      <c r="A10" s="126"/>
      <c r="B10" s="134" t="s">
        <v>480</v>
      </c>
      <c r="C10" s="136" t="s">
        <v>481</v>
      </c>
      <c r="D10" s="133"/>
      <c r="E10" s="129"/>
      <c r="F10" s="129"/>
      <c r="G10" s="129"/>
      <c r="H10" s="129"/>
      <c r="I10" s="129"/>
      <c r="J10" s="129"/>
      <c r="K10" s="129"/>
      <c r="L10" s="129"/>
      <c r="M10" s="129"/>
      <c r="N10" s="129"/>
      <c r="O10" s="129"/>
      <c r="P10" s="129"/>
      <c r="Q10" s="129"/>
      <c r="R10" s="129"/>
      <c r="S10" s="129"/>
      <c r="T10" s="129"/>
      <c r="U10" s="129"/>
      <c r="V10" s="129"/>
      <c r="W10" s="129"/>
      <c r="X10" s="129"/>
      <c r="Y10" s="129"/>
      <c r="Z10" s="129"/>
    </row>
    <row r="11" spans="1:26" ht="24" customHeight="1" x14ac:dyDescent="0.35">
      <c r="A11" s="126"/>
      <c r="B11" s="137" t="s">
        <v>482</v>
      </c>
      <c r="C11" s="135" t="s">
        <v>483</v>
      </c>
      <c r="D11" s="133"/>
      <c r="E11" s="129"/>
      <c r="F11" s="129"/>
      <c r="G11" s="129"/>
      <c r="H11" s="129"/>
      <c r="I11" s="129"/>
      <c r="J11" s="129"/>
      <c r="K11" s="129"/>
      <c r="L11" s="129"/>
      <c r="M11" s="129"/>
      <c r="N11" s="129"/>
      <c r="O11" s="129"/>
      <c r="P11" s="129"/>
      <c r="Q11" s="129"/>
      <c r="R11" s="129"/>
      <c r="S11" s="129"/>
      <c r="T11" s="129"/>
      <c r="U11" s="129"/>
      <c r="V11" s="129"/>
      <c r="W11" s="129"/>
      <c r="X11" s="129"/>
      <c r="Y11" s="129"/>
      <c r="Z11" s="129"/>
    </row>
    <row r="12" spans="1:26" ht="24" customHeight="1" x14ac:dyDescent="0.35">
      <c r="A12" s="126"/>
      <c r="B12" s="137" t="s">
        <v>484</v>
      </c>
      <c r="C12" s="135" t="s">
        <v>485</v>
      </c>
      <c r="D12" s="133"/>
      <c r="E12" s="129"/>
      <c r="F12" s="129"/>
      <c r="G12" s="129"/>
      <c r="H12" s="129"/>
      <c r="I12" s="129"/>
      <c r="J12" s="129"/>
      <c r="K12" s="129"/>
      <c r="L12" s="129"/>
      <c r="M12" s="129"/>
      <c r="N12" s="129"/>
      <c r="O12" s="129"/>
      <c r="P12" s="129"/>
      <c r="Q12" s="129"/>
      <c r="R12" s="129"/>
      <c r="S12" s="129"/>
      <c r="T12" s="129"/>
      <c r="U12" s="129"/>
      <c r="V12" s="129"/>
      <c r="W12" s="129"/>
      <c r="X12" s="129"/>
      <c r="Y12" s="129"/>
      <c r="Z12" s="129"/>
    </row>
    <row r="13" spans="1:26" ht="24" customHeight="1" x14ac:dyDescent="0.35">
      <c r="A13" s="126"/>
      <c r="B13" s="137" t="s">
        <v>486</v>
      </c>
      <c r="C13" s="135" t="s">
        <v>487</v>
      </c>
      <c r="D13" s="133"/>
      <c r="E13" s="129"/>
      <c r="F13" s="129"/>
      <c r="G13" s="129"/>
      <c r="H13" s="129"/>
      <c r="I13" s="129"/>
      <c r="J13" s="129"/>
      <c r="K13" s="129"/>
      <c r="L13" s="129"/>
      <c r="M13" s="129"/>
      <c r="N13" s="129"/>
      <c r="O13" s="129"/>
      <c r="P13" s="129"/>
      <c r="Q13" s="129"/>
      <c r="R13" s="129"/>
      <c r="S13" s="129"/>
      <c r="T13" s="129"/>
      <c r="U13" s="129"/>
      <c r="V13" s="129"/>
      <c r="W13" s="129"/>
      <c r="X13" s="129"/>
      <c r="Y13" s="129"/>
      <c r="Z13" s="129"/>
    </row>
    <row r="14" spans="1:26" ht="24" customHeight="1" x14ac:dyDescent="0.35">
      <c r="A14" s="126"/>
      <c r="B14" s="138"/>
      <c r="C14" s="135"/>
      <c r="D14" s="133"/>
      <c r="E14" s="129"/>
      <c r="F14" s="129"/>
      <c r="G14" s="129"/>
      <c r="H14" s="129"/>
      <c r="I14" s="129"/>
      <c r="J14" s="129"/>
      <c r="K14" s="129"/>
      <c r="L14" s="129"/>
      <c r="M14" s="129"/>
      <c r="N14" s="129"/>
      <c r="O14" s="129"/>
      <c r="P14" s="129"/>
      <c r="Q14" s="129"/>
      <c r="R14" s="129"/>
      <c r="S14" s="129"/>
      <c r="T14" s="129"/>
      <c r="U14" s="129"/>
      <c r="V14" s="129"/>
      <c r="W14" s="129"/>
      <c r="X14" s="129"/>
      <c r="Y14" s="129"/>
      <c r="Z14" s="129"/>
    </row>
    <row r="15" spans="1:26" ht="24" customHeight="1" x14ac:dyDescent="0.35">
      <c r="A15" s="126"/>
      <c r="B15" s="137" t="s">
        <v>488</v>
      </c>
      <c r="C15" s="135" t="s">
        <v>489</v>
      </c>
      <c r="D15" s="133"/>
      <c r="E15" s="129"/>
      <c r="F15" s="129"/>
      <c r="G15" s="129"/>
      <c r="H15" s="129"/>
      <c r="I15" s="129"/>
      <c r="J15" s="129"/>
      <c r="K15" s="129"/>
      <c r="L15" s="129"/>
      <c r="M15" s="129"/>
      <c r="N15" s="129"/>
      <c r="O15" s="129"/>
      <c r="P15" s="129"/>
      <c r="Q15" s="129"/>
      <c r="R15" s="129"/>
      <c r="S15" s="129"/>
      <c r="T15" s="129"/>
      <c r="U15" s="129"/>
      <c r="V15" s="129"/>
      <c r="W15" s="129"/>
      <c r="X15" s="129"/>
      <c r="Y15" s="129"/>
      <c r="Z15" s="129"/>
    </row>
    <row r="16" spans="1:26" ht="24" customHeight="1" x14ac:dyDescent="0.35">
      <c r="A16" s="126"/>
      <c r="B16" s="137" t="s">
        <v>490</v>
      </c>
      <c r="C16" s="135" t="s">
        <v>491</v>
      </c>
      <c r="D16" s="133"/>
      <c r="E16" s="129"/>
      <c r="F16" s="129"/>
      <c r="G16" s="129"/>
      <c r="H16" s="129"/>
      <c r="I16" s="129"/>
      <c r="J16" s="129"/>
      <c r="K16" s="129"/>
      <c r="L16" s="129"/>
      <c r="M16" s="129"/>
      <c r="N16" s="129"/>
      <c r="O16" s="129"/>
      <c r="P16" s="129"/>
      <c r="Q16" s="129"/>
      <c r="R16" s="129"/>
      <c r="S16" s="129"/>
      <c r="T16" s="129"/>
      <c r="U16" s="129"/>
      <c r="V16" s="129"/>
      <c r="W16" s="129"/>
      <c r="X16" s="129"/>
      <c r="Y16" s="129"/>
      <c r="Z16" s="129"/>
    </row>
    <row r="17" spans="1:26" ht="24" customHeight="1" x14ac:dyDescent="0.35">
      <c r="A17" s="126"/>
      <c r="B17" s="137" t="s">
        <v>492</v>
      </c>
      <c r="C17" s="135" t="s">
        <v>493</v>
      </c>
      <c r="D17" s="133"/>
      <c r="E17" s="129"/>
      <c r="F17" s="129"/>
      <c r="G17" s="129"/>
      <c r="H17" s="129"/>
      <c r="I17" s="129"/>
      <c r="J17" s="129"/>
      <c r="K17" s="129"/>
      <c r="L17" s="129"/>
      <c r="M17" s="129"/>
      <c r="N17" s="129"/>
      <c r="O17" s="129"/>
      <c r="P17" s="129"/>
      <c r="Q17" s="129"/>
      <c r="R17" s="129"/>
      <c r="S17" s="129"/>
      <c r="T17" s="129"/>
      <c r="U17" s="129"/>
      <c r="V17" s="129"/>
      <c r="W17" s="129"/>
      <c r="X17" s="129"/>
      <c r="Y17" s="129"/>
      <c r="Z17" s="129"/>
    </row>
    <row r="18" spans="1:26" ht="24" customHeight="1" x14ac:dyDescent="0.35">
      <c r="A18" s="126"/>
      <c r="B18" s="137" t="s">
        <v>494</v>
      </c>
      <c r="C18" s="135" t="s">
        <v>495</v>
      </c>
      <c r="D18" s="133"/>
      <c r="E18" s="129"/>
      <c r="F18" s="129"/>
      <c r="G18" s="129"/>
      <c r="H18" s="129"/>
      <c r="I18" s="129"/>
      <c r="J18" s="129"/>
      <c r="K18" s="129"/>
      <c r="L18" s="129"/>
      <c r="M18" s="129"/>
      <c r="N18" s="129"/>
      <c r="O18" s="129"/>
      <c r="P18" s="129"/>
      <c r="Q18" s="129"/>
      <c r="R18" s="129"/>
      <c r="S18" s="129"/>
      <c r="T18" s="129"/>
      <c r="U18" s="129"/>
      <c r="V18" s="129"/>
      <c r="W18" s="129"/>
      <c r="X18" s="129"/>
      <c r="Y18" s="129"/>
      <c r="Z18" s="129"/>
    </row>
    <row r="19" spans="1:26" ht="24" customHeight="1" x14ac:dyDescent="0.35">
      <c r="A19" s="126"/>
      <c r="B19" s="137" t="s">
        <v>496</v>
      </c>
      <c r="C19" s="135" t="s">
        <v>497</v>
      </c>
      <c r="D19" s="133"/>
      <c r="E19" s="129"/>
      <c r="F19" s="129"/>
      <c r="G19" s="129"/>
      <c r="H19" s="129"/>
      <c r="I19" s="129"/>
      <c r="J19" s="129"/>
      <c r="K19" s="129"/>
      <c r="L19" s="129"/>
      <c r="M19" s="129"/>
      <c r="N19" s="129"/>
      <c r="O19" s="129"/>
      <c r="P19" s="129"/>
      <c r="Q19" s="129"/>
      <c r="R19" s="129"/>
      <c r="S19" s="129"/>
      <c r="T19" s="129"/>
      <c r="U19" s="129"/>
      <c r="V19" s="129"/>
      <c r="W19" s="129"/>
      <c r="X19" s="129"/>
      <c r="Y19" s="129"/>
      <c r="Z19" s="129"/>
    </row>
    <row r="20" spans="1:26" ht="24" customHeight="1" x14ac:dyDescent="0.35">
      <c r="A20" s="126"/>
      <c r="B20" s="137" t="s">
        <v>498</v>
      </c>
      <c r="C20" s="135" t="s">
        <v>499</v>
      </c>
      <c r="D20" s="133"/>
      <c r="E20" s="129"/>
      <c r="F20" s="129"/>
      <c r="G20" s="129"/>
      <c r="H20" s="129"/>
      <c r="I20" s="129"/>
      <c r="J20" s="129"/>
      <c r="K20" s="129"/>
      <c r="L20" s="129"/>
      <c r="M20" s="129"/>
      <c r="N20" s="129"/>
      <c r="O20" s="129"/>
      <c r="P20" s="129"/>
      <c r="Q20" s="129"/>
      <c r="R20" s="129"/>
      <c r="S20" s="129"/>
      <c r="T20" s="129"/>
      <c r="U20" s="129"/>
      <c r="V20" s="129"/>
      <c r="W20" s="129"/>
      <c r="X20" s="129"/>
      <c r="Y20" s="129"/>
      <c r="Z20" s="129"/>
    </row>
    <row r="21" spans="1:26" ht="24" customHeight="1" x14ac:dyDescent="0.35">
      <c r="A21" s="126"/>
      <c r="B21" s="137" t="s">
        <v>500</v>
      </c>
      <c r="C21" s="135" t="s">
        <v>501</v>
      </c>
      <c r="D21" s="133"/>
      <c r="E21" s="129"/>
      <c r="F21" s="129"/>
      <c r="G21" s="129"/>
      <c r="H21" s="129"/>
      <c r="I21" s="129"/>
      <c r="J21" s="129"/>
      <c r="K21" s="129"/>
      <c r="L21" s="129"/>
      <c r="M21" s="129"/>
      <c r="N21" s="129"/>
      <c r="O21" s="129"/>
      <c r="P21" s="129"/>
      <c r="Q21" s="129"/>
      <c r="R21" s="129"/>
      <c r="S21" s="129"/>
      <c r="T21" s="129"/>
      <c r="U21" s="129"/>
      <c r="V21" s="129"/>
      <c r="W21" s="129"/>
      <c r="X21" s="129"/>
      <c r="Y21" s="129"/>
      <c r="Z21" s="129"/>
    </row>
    <row r="22" spans="1:26" ht="24" customHeight="1" x14ac:dyDescent="0.35">
      <c r="A22" s="126"/>
      <c r="B22" s="137" t="s">
        <v>502</v>
      </c>
      <c r="C22" s="135" t="s">
        <v>503</v>
      </c>
      <c r="D22" s="133"/>
      <c r="E22" s="129"/>
      <c r="F22" s="129"/>
      <c r="G22" s="129"/>
      <c r="H22" s="129"/>
      <c r="I22" s="129"/>
      <c r="J22" s="129"/>
      <c r="K22" s="129"/>
      <c r="L22" s="129"/>
      <c r="M22" s="129"/>
      <c r="N22" s="129"/>
      <c r="O22" s="129"/>
      <c r="P22" s="129"/>
      <c r="Q22" s="129"/>
      <c r="R22" s="129"/>
      <c r="S22" s="129"/>
      <c r="T22" s="129"/>
      <c r="U22" s="129"/>
      <c r="V22" s="129"/>
      <c r="W22" s="129"/>
      <c r="X22" s="129"/>
      <c r="Y22" s="129"/>
      <c r="Z22" s="129"/>
    </row>
    <row r="23" spans="1:26" ht="24" customHeight="1" x14ac:dyDescent="0.35">
      <c r="A23" s="126"/>
      <c r="B23" s="137" t="s">
        <v>504</v>
      </c>
      <c r="C23" s="135" t="s">
        <v>505</v>
      </c>
      <c r="D23" s="133"/>
      <c r="E23" s="129"/>
      <c r="F23" s="129"/>
      <c r="G23" s="129"/>
      <c r="H23" s="129"/>
      <c r="I23" s="129"/>
      <c r="J23" s="129"/>
      <c r="K23" s="129"/>
      <c r="L23" s="129"/>
      <c r="M23" s="129"/>
      <c r="N23" s="129"/>
      <c r="O23" s="129"/>
      <c r="P23" s="129"/>
      <c r="Q23" s="129"/>
      <c r="R23" s="129"/>
      <c r="S23" s="129"/>
      <c r="T23" s="129"/>
      <c r="U23" s="129"/>
      <c r="V23" s="129"/>
      <c r="W23" s="129"/>
      <c r="X23" s="129"/>
      <c r="Y23" s="129"/>
      <c r="Z23" s="129"/>
    </row>
    <row r="24" spans="1:26" ht="24" customHeight="1" x14ac:dyDescent="0.35">
      <c r="A24" s="126"/>
      <c r="B24" s="137" t="s">
        <v>506</v>
      </c>
      <c r="C24" s="135" t="s">
        <v>507</v>
      </c>
      <c r="D24" s="133"/>
      <c r="E24" s="129"/>
      <c r="F24" s="129"/>
      <c r="G24" s="129"/>
      <c r="H24" s="129"/>
      <c r="I24" s="129"/>
      <c r="J24" s="129"/>
      <c r="K24" s="129"/>
      <c r="L24" s="129"/>
      <c r="M24" s="129"/>
      <c r="N24" s="129"/>
      <c r="O24" s="129"/>
      <c r="P24" s="129"/>
      <c r="Q24" s="129"/>
      <c r="R24" s="129"/>
      <c r="S24" s="129"/>
      <c r="T24" s="129"/>
      <c r="U24" s="129"/>
      <c r="V24" s="129"/>
      <c r="W24" s="129"/>
      <c r="X24" s="129"/>
      <c r="Y24" s="129"/>
      <c r="Z24" s="129"/>
    </row>
    <row r="25" spans="1:26" ht="24" customHeight="1" x14ac:dyDescent="0.35">
      <c r="A25" s="126"/>
      <c r="B25" s="137" t="s">
        <v>508</v>
      </c>
      <c r="C25" s="135" t="s">
        <v>509</v>
      </c>
      <c r="D25" s="133"/>
      <c r="E25" s="129"/>
      <c r="F25" s="129"/>
      <c r="G25" s="129"/>
      <c r="H25" s="129"/>
      <c r="I25" s="129"/>
      <c r="J25" s="129"/>
      <c r="K25" s="129"/>
      <c r="L25" s="129"/>
      <c r="M25" s="129"/>
      <c r="N25" s="129"/>
      <c r="O25" s="129"/>
      <c r="P25" s="129"/>
      <c r="Q25" s="129"/>
      <c r="R25" s="129"/>
      <c r="S25" s="129"/>
      <c r="T25" s="129"/>
      <c r="U25" s="129"/>
      <c r="V25" s="129"/>
      <c r="W25" s="129"/>
      <c r="X25" s="129"/>
      <c r="Y25" s="129"/>
      <c r="Z25" s="129"/>
    </row>
    <row r="26" spans="1:26" ht="24" customHeight="1" x14ac:dyDescent="0.35">
      <c r="A26" s="126"/>
      <c r="B26" s="137" t="s">
        <v>510</v>
      </c>
      <c r="C26" s="135" t="s">
        <v>511</v>
      </c>
      <c r="D26" s="133"/>
      <c r="E26" s="129"/>
      <c r="F26" s="129"/>
      <c r="G26" s="129"/>
      <c r="H26" s="129"/>
      <c r="I26" s="129"/>
      <c r="J26" s="129"/>
      <c r="K26" s="129"/>
      <c r="L26" s="129"/>
      <c r="M26" s="129"/>
      <c r="N26" s="129"/>
      <c r="O26" s="129"/>
      <c r="P26" s="129"/>
      <c r="Q26" s="129"/>
      <c r="R26" s="129"/>
      <c r="S26" s="129"/>
      <c r="T26" s="129"/>
      <c r="U26" s="129"/>
      <c r="V26" s="129"/>
      <c r="W26" s="129"/>
      <c r="X26" s="129"/>
      <c r="Y26" s="129"/>
      <c r="Z26" s="129"/>
    </row>
    <row r="27" spans="1:26" ht="24" customHeight="1" x14ac:dyDescent="0.35">
      <c r="A27" s="126"/>
      <c r="B27" s="137" t="s">
        <v>512</v>
      </c>
      <c r="C27" s="135" t="s">
        <v>513</v>
      </c>
      <c r="D27" s="133"/>
      <c r="E27" s="129"/>
      <c r="F27" s="129"/>
      <c r="G27" s="129"/>
      <c r="H27" s="129"/>
      <c r="I27" s="129"/>
      <c r="J27" s="129"/>
      <c r="K27" s="129"/>
      <c r="L27" s="129"/>
      <c r="M27" s="129"/>
      <c r="N27" s="129"/>
      <c r="O27" s="129"/>
      <c r="P27" s="129"/>
      <c r="Q27" s="129"/>
      <c r="R27" s="129"/>
      <c r="S27" s="129"/>
      <c r="T27" s="129"/>
      <c r="U27" s="129"/>
      <c r="V27" s="129"/>
      <c r="W27" s="129"/>
      <c r="X27" s="129"/>
      <c r="Y27" s="129"/>
      <c r="Z27" s="129"/>
    </row>
    <row r="28" spans="1:26" ht="24" customHeight="1" x14ac:dyDescent="0.35">
      <c r="A28" s="126"/>
      <c r="B28" s="137" t="s">
        <v>514</v>
      </c>
      <c r="C28" s="135" t="s">
        <v>515</v>
      </c>
      <c r="D28" s="133"/>
      <c r="E28" s="129"/>
      <c r="F28" s="129"/>
      <c r="G28" s="129"/>
      <c r="H28" s="129"/>
      <c r="I28" s="129"/>
      <c r="J28" s="129"/>
      <c r="K28" s="129"/>
      <c r="L28" s="129"/>
      <c r="M28" s="129"/>
      <c r="N28" s="129"/>
      <c r="O28" s="129"/>
      <c r="P28" s="129"/>
      <c r="Q28" s="129"/>
      <c r="R28" s="129"/>
      <c r="S28" s="129"/>
      <c r="T28" s="129"/>
      <c r="U28" s="129"/>
      <c r="V28" s="129"/>
      <c r="W28" s="129"/>
      <c r="X28" s="129"/>
      <c r="Y28" s="129"/>
      <c r="Z28" s="129"/>
    </row>
    <row r="29" spans="1:26" ht="24" customHeight="1" x14ac:dyDescent="0.35">
      <c r="A29" s="126"/>
      <c r="B29" s="137" t="s">
        <v>516</v>
      </c>
      <c r="C29" s="135" t="s">
        <v>517</v>
      </c>
      <c r="D29" s="133"/>
      <c r="E29" s="129"/>
      <c r="F29" s="129"/>
      <c r="G29" s="129"/>
      <c r="H29" s="129"/>
      <c r="I29" s="129"/>
      <c r="J29" s="129"/>
      <c r="K29" s="129"/>
      <c r="L29" s="129"/>
      <c r="M29" s="129"/>
      <c r="N29" s="129"/>
      <c r="O29" s="129"/>
      <c r="P29" s="129"/>
      <c r="Q29" s="129"/>
      <c r="R29" s="129"/>
      <c r="S29" s="129"/>
      <c r="T29" s="129"/>
      <c r="U29" s="129"/>
      <c r="V29" s="129"/>
      <c r="W29" s="129"/>
      <c r="X29" s="129"/>
      <c r="Y29" s="129"/>
      <c r="Z29" s="129"/>
    </row>
    <row r="30" spans="1:26" ht="24" customHeight="1" x14ac:dyDescent="0.35">
      <c r="A30" s="126"/>
      <c r="B30" s="139" t="s">
        <v>518</v>
      </c>
      <c r="C30" s="140" t="s">
        <v>519</v>
      </c>
      <c r="D30" s="133"/>
      <c r="E30" s="129"/>
      <c r="F30" s="129"/>
      <c r="G30" s="129"/>
      <c r="H30" s="129"/>
      <c r="I30" s="129"/>
      <c r="J30" s="129"/>
      <c r="K30" s="129"/>
      <c r="L30" s="129"/>
      <c r="M30" s="129"/>
      <c r="N30" s="129"/>
      <c r="O30" s="129"/>
      <c r="P30" s="129"/>
      <c r="Q30" s="129"/>
      <c r="R30" s="129"/>
      <c r="S30" s="129"/>
      <c r="T30" s="129"/>
      <c r="U30" s="129"/>
      <c r="V30" s="129"/>
      <c r="W30" s="129"/>
      <c r="X30" s="129"/>
      <c r="Y30" s="129"/>
      <c r="Z30" s="129"/>
    </row>
    <row r="31" spans="1:26" ht="24" customHeight="1" x14ac:dyDescent="0.35">
      <c r="A31" s="126"/>
      <c r="B31" s="141"/>
      <c r="C31" s="133"/>
      <c r="D31" s="133"/>
      <c r="E31" s="129"/>
      <c r="F31" s="129"/>
      <c r="G31" s="129"/>
      <c r="H31" s="129"/>
      <c r="I31" s="129"/>
      <c r="J31" s="129"/>
      <c r="K31" s="129"/>
      <c r="L31" s="129"/>
      <c r="M31" s="129"/>
      <c r="N31" s="129"/>
      <c r="O31" s="129"/>
      <c r="P31" s="129"/>
      <c r="Q31" s="129"/>
      <c r="R31" s="129"/>
      <c r="S31" s="129"/>
      <c r="T31" s="129"/>
      <c r="U31" s="129"/>
      <c r="V31" s="129"/>
      <c r="W31" s="129"/>
      <c r="X31" s="129"/>
      <c r="Y31" s="129"/>
      <c r="Z31" s="129"/>
    </row>
    <row r="32" spans="1:26" ht="24" customHeight="1" x14ac:dyDescent="0.35">
      <c r="A32" s="130"/>
      <c r="B32" s="142"/>
      <c r="C32" s="143"/>
      <c r="D32" s="143"/>
      <c r="E32" s="129"/>
      <c r="F32" s="129"/>
      <c r="G32" s="129"/>
      <c r="H32" s="129"/>
      <c r="I32" s="129"/>
      <c r="J32" s="129"/>
      <c r="K32" s="129"/>
      <c r="L32" s="129"/>
      <c r="M32" s="129"/>
      <c r="N32" s="129"/>
      <c r="O32" s="129"/>
      <c r="P32" s="129"/>
      <c r="Q32" s="129"/>
      <c r="R32" s="129"/>
      <c r="S32" s="129"/>
      <c r="T32" s="129"/>
      <c r="U32" s="129"/>
      <c r="V32" s="129"/>
      <c r="W32" s="129"/>
      <c r="X32" s="129"/>
      <c r="Y32" s="129"/>
      <c r="Z32" s="129"/>
    </row>
    <row r="33" spans="1:26" ht="24" customHeight="1" x14ac:dyDescent="0.35">
      <c r="A33" s="130"/>
      <c r="B33" s="142"/>
      <c r="C33" s="143"/>
      <c r="D33" s="143"/>
      <c r="E33" s="129"/>
      <c r="F33" s="129"/>
      <c r="G33" s="129"/>
      <c r="H33" s="129"/>
      <c r="I33" s="129"/>
      <c r="J33" s="129"/>
      <c r="K33" s="129"/>
      <c r="L33" s="129"/>
      <c r="M33" s="129"/>
      <c r="N33" s="129"/>
      <c r="O33" s="129"/>
      <c r="P33" s="129"/>
      <c r="Q33" s="129"/>
      <c r="R33" s="129"/>
      <c r="S33" s="129"/>
      <c r="T33" s="129"/>
      <c r="U33" s="129"/>
      <c r="V33" s="129"/>
      <c r="W33" s="129"/>
      <c r="X33" s="129"/>
      <c r="Y33" s="129"/>
      <c r="Z33" s="129"/>
    </row>
    <row r="34" spans="1:26" ht="24" customHeight="1" x14ac:dyDescent="0.35">
      <c r="A34" s="130"/>
      <c r="B34" s="142"/>
      <c r="C34" s="143"/>
      <c r="D34" s="143"/>
      <c r="E34" s="129"/>
      <c r="F34" s="129"/>
      <c r="G34" s="129"/>
      <c r="H34" s="129"/>
      <c r="I34" s="129"/>
      <c r="J34" s="129"/>
      <c r="K34" s="129"/>
      <c r="L34" s="129"/>
      <c r="M34" s="129"/>
      <c r="N34" s="129"/>
      <c r="O34" s="129"/>
      <c r="P34" s="129"/>
      <c r="Q34" s="129"/>
      <c r="R34" s="129"/>
      <c r="S34" s="129"/>
      <c r="T34" s="129"/>
      <c r="U34" s="129"/>
      <c r="V34" s="129"/>
      <c r="W34" s="129"/>
      <c r="X34" s="129"/>
      <c r="Y34" s="129"/>
      <c r="Z34" s="129"/>
    </row>
    <row r="35" spans="1:26" ht="24" customHeight="1" x14ac:dyDescent="0.35">
      <c r="A35" s="130"/>
      <c r="B35" s="142"/>
      <c r="C35" s="143"/>
      <c r="D35" s="143"/>
      <c r="E35" s="129"/>
      <c r="F35" s="129"/>
      <c r="G35" s="129"/>
      <c r="H35" s="129"/>
      <c r="I35" s="129"/>
      <c r="J35" s="129"/>
      <c r="K35" s="129"/>
      <c r="L35" s="129"/>
      <c r="M35" s="129"/>
      <c r="N35" s="129"/>
      <c r="O35" s="129"/>
      <c r="P35" s="129"/>
      <c r="Q35" s="129"/>
      <c r="R35" s="129"/>
      <c r="S35" s="129"/>
      <c r="T35" s="129"/>
      <c r="U35" s="129"/>
      <c r="V35" s="129"/>
      <c r="W35" s="129"/>
      <c r="X35" s="129"/>
      <c r="Y35" s="129"/>
      <c r="Z35" s="129"/>
    </row>
    <row r="36" spans="1:26" ht="24" customHeight="1" x14ac:dyDescent="0.35">
      <c r="A36" s="130"/>
      <c r="B36" s="142"/>
      <c r="C36" s="143"/>
      <c r="D36" s="143"/>
      <c r="E36" s="129"/>
      <c r="F36" s="129"/>
      <c r="G36" s="129"/>
      <c r="H36" s="129"/>
      <c r="I36" s="129"/>
      <c r="J36" s="129"/>
      <c r="K36" s="129"/>
      <c r="L36" s="129"/>
      <c r="M36" s="129"/>
      <c r="N36" s="129"/>
      <c r="O36" s="129"/>
      <c r="P36" s="129"/>
      <c r="Q36" s="129"/>
      <c r="R36" s="129"/>
      <c r="S36" s="129"/>
      <c r="T36" s="129"/>
      <c r="U36" s="129"/>
      <c r="V36" s="129"/>
      <c r="W36" s="129"/>
      <c r="X36" s="129"/>
      <c r="Y36" s="129"/>
      <c r="Z36" s="129"/>
    </row>
    <row r="37" spans="1:26" ht="24" customHeight="1" x14ac:dyDescent="0.35">
      <c r="A37" s="130"/>
      <c r="B37" s="142"/>
      <c r="C37" s="143"/>
      <c r="D37" s="143"/>
      <c r="E37" s="129"/>
      <c r="F37" s="129"/>
      <c r="G37" s="129"/>
      <c r="H37" s="129"/>
      <c r="I37" s="129"/>
      <c r="J37" s="129"/>
      <c r="K37" s="129"/>
      <c r="L37" s="129"/>
      <c r="M37" s="129"/>
      <c r="N37" s="129"/>
      <c r="O37" s="129"/>
      <c r="P37" s="129"/>
      <c r="Q37" s="129"/>
      <c r="R37" s="129"/>
      <c r="S37" s="129"/>
      <c r="T37" s="129"/>
      <c r="U37" s="129"/>
      <c r="V37" s="129"/>
      <c r="W37" s="129"/>
      <c r="X37" s="129"/>
      <c r="Y37" s="129"/>
      <c r="Z37" s="129"/>
    </row>
    <row r="38" spans="1:26" ht="24" customHeight="1" x14ac:dyDescent="0.35">
      <c r="A38" s="130"/>
      <c r="B38" s="142"/>
      <c r="C38" s="143"/>
      <c r="D38" s="143"/>
      <c r="E38" s="129"/>
      <c r="F38" s="129"/>
      <c r="G38" s="129"/>
      <c r="H38" s="129"/>
      <c r="I38" s="129"/>
      <c r="J38" s="129"/>
      <c r="K38" s="129"/>
      <c r="L38" s="129"/>
      <c r="M38" s="129"/>
      <c r="N38" s="129"/>
      <c r="O38" s="129"/>
      <c r="P38" s="129"/>
      <c r="Q38" s="129"/>
      <c r="R38" s="129"/>
      <c r="S38" s="129"/>
      <c r="T38" s="129"/>
      <c r="U38" s="129"/>
      <c r="V38" s="129"/>
      <c r="W38" s="129"/>
      <c r="X38" s="129"/>
      <c r="Y38" s="129"/>
      <c r="Z38" s="129"/>
    </row>
    <row r="39" spans="1:26" ht="24" customHeight="1" x14ac:dyDescent="0.35">
      <c r="A39" s="130"/>
      <c r="B39" s="142"/>
      <c r="C39" s="143"/>
      <c r="D39" s="143"/>
      <c r="E39" s="129"/>
      <c r="F39" s="129"/>
      <c r="G39" s="129"/>
      <c r="H39" s="129"/>
      <c r="I39" s="129"/>
      <c r="J39" s="129"/>
      <c r="K39" s="129"/>
      <c r="L39" s="129"/>
      <c r="M39" s="129"/>
      <c r="N39" s="129"/>
      <c r="O39" s="129"/>
      <c r="P39" s="129"/>
      <c r="Q39" s="129"/>
      <c r="R39" s="129"/>
      <c r="S39" s="129"/>
      <c r="T39" s="129"/>
      <c r="U39" s="129"/>
      <c r="V39" s="129"/>
      <c r="W39" s="129"/>
      <c r="X39" s="129"/>
      <c r="Y39" s="129"/>
      <c r="Z39" s="129"/>
    </row>
    <row r="40" spans="1:26" ht="24" customHeight="1" x14ac:dyDescent="0.35">
      <c r="A40" s="130"/>
      <c r="B40" s="142"/>
      <c r="C40" s="143"/>
      <c r="D40" s="143"/>
      <c r="E40" s="129"/>
      <c r="F40" s="129"/>
      <c r="G40" s="129"/>
      <c r="H40" s="129"/>
      <c r="I40" s="129"/>
      <c r="J40" s="129"/>
      <c r="K40" s="129"/>
      <c r="L40" s="129"/>
      <c r="M40" s="129"/>
      <c r="N40" s="129"/>
      <c r="O40" s="129"/>
      <c r="P40" s="129"/>
      <c r="Q40" s="129"/>
      <c r="R40" s="129"/>
      <c r="S40" s="129"/>
      <c r="T40" s="129"/>
      <c r="U40" s="129"/>
      <c r="V40" s="129"/>
      <c r="W40" s="129"/>
      <c r="X40" s="129"/>
      <c r="Y40" s="129"/>
      <c r="Z40" s="129"/>
    </row>
    <row r="41" spans="1:26" ht="24" customHeight="1" x14ac:dyDescent="0.35">
      <c r="A41" s="130"/>
      <c r="B41" s="142"/>
      <c r="C41" s="143"/>
      <c r="D41" s="143"/>
      <c r="E41" s="129"/>
      <c r="F41" s="129"/>
      <c r="G41" s="129"/>
      <c r="H41" s="129"/>
      <c r="I41" s="129"/>
      <c r="J41" s="129"/>
      <c r="K41" s="129"/>
      <c r="L41" s="129"/>
      <c r="M41" s="129"/>
      <c r="N41" s="129"/>
      <c r="O41" s="129"/>
      <c r="P41" s="129"/>
      <c r="Q41" s="129"/>
      <c r="R41" s="129"/>
      <c r="S41" s="129"/>
      <c r="T41" s="129"/>
      <c r="U41" s="129"/>
      <c r="V41" s="129"/>
      <c r="W41" s="129"/>
      <c r="X41" s="129"/>
      <c r="Y41" s="129"/>
      <c r="Z41" s="129"/>
    </row>
    <row r="42" spans="1:26" ht="24" customHeight="1" x14ac:dyDescent="0.35">
      <c r="A42" s="130"/>
      <c r="B42" s="142"/>
      <c r="C42" s="143"/>
      <c r="D42" s="143"/>
      <c r="E42" s="129"/>
      <c r="F42" s="129"/>
      <c r="G42" s="129"/>
      <c r="H42" s="129"/>
      <c r="I42" s="129"/>
      <c r="J42" s="129"/>
      <c r="K42" s="129"/>
      <c r="L42" s="129"/>
      <c r="M42" s="129"/>
      <c r="N42" s="129"/>
      <c r="O42" s="129"/>
      <c r="P42" s="129"/>
      <c r="Q42" s="129"/>
      <c r="R42" s="129"/>
      <c r="S42" s="129"/>
      <c r="T42" s="129"/>
      <c r="U42" s="129"/>
      <c r="V42" s="129"/>
      <c r="W42" s="129"/>
      <c r="X42" s="129"/>
      <c r="Y42" s="129"/>
      <c r="Z42" s="129"/>
    </row>
    <row r="43" spans="1:26" ht="24" customHeight="1" x14ac:dyDescent="0.35">
      <c r="A43" s="130"/>
      <c r="B43" s="142"/>
      <c r="C43" s="143"/>
      <c r="D43" s="143"/>
      <c r="E43" s="129"/>
      <c r="F43" s="129"/>
      <c r="G43" s="129"/>
      <c r="H43" s="129"/>
      <c r="I43" s="129"/>
      <c r="J43" s="129"/>
      <c r="K43" s="129"/>
      <c r="L43" s="129"/>
      <c r="M43" s="129"/>
      <c r="N43" s="129"/>
      <c r="O43" s="129"/>
      <c r="P43" s="129"/>
      <c r="Q43" s="129"/>
      <c r="R43" s="129"/>
      <c r="S43" s="129"/>
      <c r="T43" s="129"/>
      <c r="U43" s="129"/>
      <c r="V43" s="129"/>
      <c r="W43" s="129"/>
      <c r="X43" s="129"/>
      <c r="Y43" s="129"/>
      <c r="Z43" s="129"/>
    </row>
    <row r="44" spans="1:26" ht="24" customHeight="1" x14ac:dyDescent="0.35">
      <c r="A44" s="130"/>
      <c r="B44" s="142"/>
      <c r="C44" s="143"/>
      <c r="D44" s="143"/>
      <c r="E44" s="129"/>
      <c r="F44" s="129"/>
      <c r="G44" s="129"/>
      <c r="H44" s="129"/>
      <c r="I44" s="129"/>
      <c r="J44" s="129"/>
      <c r="K44" s="129"/>
      <c r="L44" s="129"/>
      <c r="M44" s="129"/>
      <c r="N44" s="129"/>
      <c r="O44" s="129"/>
      <c r="P44" s="129"/>
      <c r="Q44" s="129"/>
      <c r="R44" s="129"/>
      <c r="S44" s="129"/>
      <c r="T44" s="129"/>
      <c r="U44" s="129"/>
      <c r="V44" s="129"/>
      <c r="W44" s="129"/>
      <c r="X44" s="129"/>
      <c r="Y44" s="129"/>
      <c r="Z44" s="129"/>
    </row>
    <row r="45" spans="1:26" ht="24" customHeight="1" x14ac:dyDescent="0.35">
      <c r="A45" s="130"/>
      <c r="B45" s="142"/>
      <c r="C45" s="143"/>
      <c r="D45" s="143"/>
      <c r="E45" s="129"/>
      <c r="F45" s="129"/>
      <c r="G45" s="129"/>
      <c r="H45" s="129"/>
      <c r="I45" s="129"/>
      <c r="J45" s="129"/>
      <c r="K45" s="129"/>
      <c r="L45" s="129"/>
      <c r="M45" s="129"/>
      <c r="N45" s="129"/>
      <c r="O45" s="129"/>
      <c r="P45" s="129"/>
      <c r="Q45" s="129"/>
      <c r="R45" s="129"/>
      <c r="S45" s="129"/>
      <c r="T45" s="129"/>
      <c r="U45" s="129"/>
      <c r="V45" s="129"/>
      <c r="W45" s="129"/>
      <c r="X45" s="129"/>
      <c r="Y45" s="129"/>
      <c r="Z45" s="129"/>
    </row>
    <row r="46" spans="1:26" ht="24" customHeight="1" x14ac:dyDescent="0.35">
      <c r="A46" s="130"/>
      <c r="B46" s="142"/>
      <c r="C46" s="143"/>
      <c r="D46" s="143"/>
      <c r="E46" s="129"/>
      <c r="F46" s="129"/>
      <c r="G46" s="129"/>
      <c r="H46" s="129"/>
      <c r="I46" s="129"/>
      <c r="J46" s="129"/>
      <c r="K46" s="129"/>
      <c r="L46" s="129"/>
      <c r="M46" s="129"/>
      <c r="N46" s="129"/>
      <c r="O46" s="129"/>
      <c r="P46" s="129"/>
      <c r="Q46" s="129"/>
      <c r="R46" s="129"/>
      <c r="S46" s="129"/>
      <c r="T46" s="129"/>
      <c r="U46" s="129"/>
      <c r="V46" s="129"/>
      <c r="W46" s="129"/>
      <c r="X46" s="129"/>
      <c r="Y46" s="129"/>
      <c r="Z46" s="129"/>
    </row>
    <row r="47" spans="1:26" ht="24" customHeight="1" x14ac:dyDescent="0.35">
      <c r="A47" s="130"/>
      <c r="B47" s="142"/>
      <c r="C47" s="143"/>
      <c r="D47" s="143"/>
      <c r="E47" s="129"/>
      <c r="F47" s="129"/>
      <c r="G47" s="129"/>
      <c r="H47" s="129"/>
      <c r="I47" s="129"/>
      <c r="J47" s="129"/>
      <c r="K47" s="129"/>
      <c r="L47" s="129"/>
      <c r="M47" s="129"/>
      <c r="N47" s="129"/>
      <c r="O47" s="129"/>
      <c r="P47" s="129"/>
      <c r="Q47" s="129"/>
      <c r="R47" s="129"/>
      <c r="S47" s="129"/>
      <c r="T47" s="129"/>
      <c r="U47" s="129"/>
      <c r="V47" s="129"/>
      <c r="W47" s="129"/>
      <c r="X47" s="129"/>
      <c r="Y47" s="129"/>
      <c r="Z47" s="129"/>
    </row>
    <row r="48" spans="1:26" ht="24" customHeight="1" x14ac:dyDescent="0.35">
      <c r="A48" s="130"/>
      <c r="B48" s="142"/>
      <c r="C48" s="143"/>
      <c r="D48" s="143"/>
      <c r="E48" s="129"/>
      <c r="F48" s="129"/>
      <c r="G48" s="129"/>
      <c r="H48" s="129"/>
      <c r="I48" s="129"/>
      <c r="J48" s="129"/>
      <c r="K48" s="129"/>
      <c r="L48" s="129"/>
      <c r="M48" s="129"/>
      <c r="N48" s="129"/>
      <c r="O48" s="129"/>
      <c r="P48" s="129"/>
      <c r="Q48" s="129"/>
      <c r="R48" s="129"/>
      <c r="S48" s="129"/>
      <c r="T48" s="129"/>
      <c r="U48" s="129"/>
      <c r="V48" s="129"/>
      <c r="W48" s="129"/>
      <c r="X48" s="129"/>
      <c r="Y48" s="129"/>
      <c r="Z48" s="129"/>
    </row>
    <row r="49" spans="1:26" ht="24" customHeight="1" x14ac:dyDescent="0.35">
      <c r="A49" s="130"/>
      <c r="B49" s="142"/>
      <c r="C49" s="143"/>
      <c r="D49" s="143"/>
      <c r="E49" s="129"/>
      <c r="F49" s="129"/>
      <c r="G49" s="129"/>
      <c r="H49" s="129"/>
      <c r="I49" s="129"/>
      <c r="J49" s="129"/>
      <c r="K49" s="129"/>
      <c r="L49" s="129"/>
      <c r="M49" s="129"/>
      <c r="N49" s="129"/>
      <c r="O49" s="129"/>
      <c r="P49" s="129"/>
      <c r="Q49" s="129"/>
      <c r="R49" s="129"/>
      <c r="S49" s="129"/>
      <c r="T49" s="129"/>
      <c r="U49" s="129"/>
      <c r="V49" s="129"/>
      <c r="W49" s="129"/>
      <c r="X49" s="129"/>
      <c r="Y49" s="129"/>
      <c r="Z49" s="129"/>
    </row>
    <row r="50" spans="1:26" ht="24" customHeight="1" x14ac:dyDescent="0.35">
      <c r="A50" s="130"/>
      <c r="B50" s="142"/>
      <c r="C50" s="143"/>
      <c r="D50" s="143"/>
      <c r="E50" s="129"/>
      <c r="F50" s="129"/>
      <c r="G50" s="129"/>
      <c r="H50" s="129"/>
      <c r="I50" s="129"/>
      <c r="J50" s="129"/>
      <c r="K50" s="129"/>
      <c r="L50" s="129"/>
      <c r="M50" s="129"/>
      <c r="N50" s="129"/>
      <c r="O50" s="129"/>
      <c r="P50" s="129"/>
      <c r="Q50" s="129"/>
      <c r="R50" s="129"/>
      <c r="S50" s="129"/>
      <c r="T50" s="129"/>
      <c r="U50" s="129"/>
      <c r="V50" s="129"/>
      <c r="W50" s="129"/>
      <c r="X50" s="129"/>
      <c r="Y50" s="129"/>
      <c r="Z50" s="129"/>
    </row>
    <row r="51" spans="1:26" ht="24" customHeight="1" x14ac:dyDescent="0.35">
      <c r="A51" s="130"/>
      <c r="B51" s="142"/>
      <c r="C51" s="143"/>
      <c r="D51" s="143"/>
      <c r="E51" s="129"/>
      <c r="F51" s="129"/>
      <c r="G51" s="129"/>
      <c r="H51" s="129"/>
      <c r="I51" s="129"/>
      <c r="J51" s="129"/>
      <c r="K51" s="129"/>
      <c r="L51" s="129"/>
      <c r="M51" s="129"/>
      <c r="N51" s="129"/>
      <c r="O51" s="129"/>
      <c r="P51" s="129"/>
      <c r="Q51" s="129"/>
      <c r="R51" s="129"/>
      <c r="S51" s="129"/>
      <c r="T51" s="129"/>
      <c r="U51" s="129"/>
      <c r="V51" s="129"/>
      <c r="W51" s="129"/>
      <c r="X51" s="129"/>
      <c r="Y51" s="129"/>
      <c r="Z51" s="129"/>
    </row>
    <row r="52" spans="1:26" ht="24" customHeight="1" x14ac:dyDescent="0.35">
      <c r="A52" s="130"/>
      <c r="B52" s="142"/>
      <c r="C52" s="143"/>
      <c r="D52" s="143"/>
      <c r="E52" s="129"/>
      <c r="F52" s="129"/>
      <c r="G52" s="129"/>
      <c r="H52" s="129"/>
      <c r="I52" s="129"/>
      <c r="J52" s="129"/>
      <c r="K52" s="129"/>
      <c r="L52" s="129"/>
      <c r="M52" s="129"/>
      <c r="N52" s="129"/>
      <c r="O52" s="129"/>
      <c r="P52" s="129"/>
      <c r="Q52" s="129"/>
      <c r="R52" s="129"/>
      <c r="S52" s="129"/>
      <c r="T52" s="129"/>
      <c r="U52" s="129"/>
      <c r="V52" s="129"/>
      <c r="W52" s="129"/>
      <c r="X52" s="129"/>
      <c r="Y52" s="129"/>
      <c r="Z52" s="129"/>
    </row>
    <row r="53" spans="1:26" ht="24" customHeight="1" x14ac:dyDescent="0.35">
      <c r="A53" s="130"/>
      <c r="B53" s="142"/>
      <c r="C53" s="143"/>
      <c r="D53" s="143"/>
      <c r="E53" s="129"/>
      <c r="F53" s="129"/>
      <c r="G53" s="129"/>
      <c r="H53" s="129"/>
      <c r="I53" s="129"/>
      <c r="J53" s="129"/>
      <c r="K53" s="129"/>
      <c r="L53" s="129"/>
      <c r="M53" s="129"/>
      <c r="N53" s="129"/>
      <c r="O53" s="129"/>
      <c r="P53" s="129"/>
      <c r="Q53" s="129"/>
      <c r="R53" s="129"/>
      <c r="S53" s="129"/>
      <c r="T53" s="129"/>
      <c r="U53" s="129"/>
      <c r="V53" s="129"/>
      <c r="W53" s="129"/>
      <c r="X53" s="129"/>
      <c r="Y53" s="129"/>
      <c r="Z53" s="129"/>
    </row>
    <row r="54" spans="1:26" ht="24" customHeight="1" x14ac:dyDescent="0.35">
      <c r="A54" s="130"/>
      <c r="B54" s="142"/>
      <c r="C54" s="143"/>
      <c r="D54" s="143"/>
      <c r="E54" s="129"/>
      <c r="F54" s="129"/>
      <c r="G54" s="129"/>
      <c r="H54" s="129"/>
      <c r="I54" s="129"/>
      <c r="J54" s="129"/>
      <c r="K54" s="129"/>
      <c r="L54" s="129"/>
      <c r="M54" s="129"/>
      <c r="N54" s="129"/>
      <c r="O54" s="129"/>
      <c r="P54" s="129"/>
      <c r="Q54" s="129"/>
      <c r="R54" s="129"/>
      <c r="S54" s="129"/>
      <c r="T54" s="129"/>
      <c r="U54" s="129"/>
      <c r="V54" s="129"/>
      <c r="W54" s="129"/>
      <c r="X54" s="129"/>
      <c r="Y54" s="129"/>
      <c r="Z54" s="129"/>
    </row>
    <row r="55" spans="1:26" ht="24" customHeight="1" x14ac:dyDescent="0.35">
      <c r="A55" s="130"/>
      <c r="B55" s="142"/>
      <c r="C55" s="143"/>
      <c r="D55" s="143"/>
      <c r="E55" s="129"/>
      <c r="F55" s="129"/>
      <c r="G55" s="129"/>
      <c r="H55" s="129"/>
      <c r="I55" s="129"/>
      <c r="J55" s="129"/>
      <c r="K55" s="129"/>
      <c r="L55" s="129"/>
      <c r="M55" s="129"/>
      <c r="N55" s="129"/>
      <c r="O55" s="129"/>
      <c r="P55" s="129"/>
      <c r="Q55" s="129"/>
      <c r="R55" s="129"/>
      <c r="S55" s="129"/>
      <c r="T55" s="129"/>
      <c r="U55" s="129"/>
      <c r="V55" s="129"/>
      <c r="W55" s="129"/>
      <c r="X55" s="129"/>
      <c r="Y55" s="129"/>
      <c r="Z55" s="129"/>
    </row>
    <row r="56" spans="1:26" ht="24" customHeight="1" x14ac:dyDescent="0.35">
      <c r="A56" s="130"/>
      <c r="B56" s="142"/>
      <c r="C56" s="143"/>
      <c r="D56" s="143"/>
      <c r="E56" s="129"/>
      <c r="F56" s="129"/>
      <c r="G56" s="129"/>
      <c r="H56" s="129"/>
      <c r="I56" s="129"/>
      <c r="J56" s="129"/>
      <c r="K56" s="129"/>
      <c r="L56" s="129"/>
      <c r="M56" s="129"/>
      <c r="N56" s="129"/>
      <c r="O56" s="129"/>
      <c r="P56" s="129"/>
      <c r="Q56" s="129"/>
      <c r="R56" s="129"/>
      <c r="S56" s="129"/>
      <c r="T56" s="129"/>
      <c r="U56" s="129"/>
      <c r="V56" s="129"/>
      <c r="W56" s="129"/>
      <c r="X56" s="129"/>
      <c r="Y56" s="129"/>
      <c r="Z56" s="129"/>
    </row>
    <row r="57" spans="1:26" ht="24" customHeight="1" x14ac:dyDescent="0.35">
      <c r="A57" s="130"/>
      <c r="B57" s="142"/>
      <c r="C57" s="143"/>
      <c r="D57" s="143"/>
      <c r="E57" s="129"/>
      <c r="F57" s="129"/>
      <c r="G57" s="129"/>
      <c r="H57" s="129"/>
      <c r="I57" s="129"/>
      <c r="J57" s="129"/>
      <c r="K57" s="129"/>
      <c r="L57" s="129"/>
      <c r="M57" s="129"/>
      <c r="N57" s="129"/>
      <c r="O57" s="129"/>
      <c r="P57" s="129"/>
      <c r="Q57" s="129"/>
      <c r="R57" s="129"/>
      <c r="S57" s="129"/>
      <c r="T57" s="129"/>
      <c r="U57" s="129"/>
      <c r="V57" s="129"/>
      <c r="W57" s="129"/>
      <c r="X57" s="129"/>
      <c r="Y57" s="129"/>
      <c r="Z57" s="129"/>
    </row>
    <row r="58" spans="1:26" ht="24" customHeight="1" x14ac:dyDescent="0.35">
      <c r="A58" s="130"/>
      <c r="B58" s="142"/>
      <c r="C58" s="143"/>
      <c r="D58" s="143"/>
      <c r="E58" s="129"/>
      <c r="F58" s="129"/>
      <c r="G58" s="129"/>
      <c r="H58" s="129"/>
      <c r="I58" s="129"/>
      <c r="J58" s="129"/>
      <c r="K58" s="129"/>
      <c r="L58" s="129"/>
      <c r="M58" s="129"/>
      <c r="N58" s="129"/>
      <c r="O58" s="129"/>
      <c r="P58" s="129"/>
      <c r="Q58" s="129"/>
      <c r="R58" s="129"/>
      <c r="S58" s="129"/>
      <c r="T58" s="129"/>
      <c r="U58" s="129"/>
      <c r="V58" s="129"/>
      <c r="W58" s="129"/>
      <c r="X58" s="129"/>
      <c r="Y58" s="129"/>
      <c r="Z58" s="129"/>
    </row>
    <row r="59" spans="1:26" ht="24" customHeight="1" x14ac:dyDescent="0.35">
      <c r="A59" s="130"/>
      <c r="B59" s="142"/>
      <c r="C59" s="143"/>
      <c r="D59" s="143"/>
      <c r="E59" s="129"/>
      <c r="F59" s="129"/>
      <c r="G59" s="129"/>
      <c r="H59" s="129"/>
      <c r="I59" s="129"/>
      <c r="J59" s="129"/>
      <c r="K59" s="129"/>
      <c r="L59" s="129"/>
      <c r="M59" s="129"/>
      <c r="N59" s="129"/>
      <c r="O59" s="129"/>
      <c r="P59" s="129"/>
      <c r="Q59" s="129"/>
      <c r="R59" s="129"/>
      <c r="S59" s="129"/>
      <c r="T59" s="129"/>
      <c r="U59" s="129"/>
      <c r="V59" s="129"/>
      <c r="W59" s="129"/>
      <c r="X59" s="129"/>
      <c r="Y59" s="129"/>
      <c r="Z59" s="129"/>
    </row>
    <row r="60" spans="1:26" ht="24" customHeight="1" x14ac:dyDescent="0.35">
      <c r="A60" s="130"/>
      <c r="B60" s="142"/>
      <c r="C60" s="143"/>
      <c r="D60" s="143"/>
      <c r="E60" s="129"/>
      <c r="F60" s="129"/>
      <c r="G60" s="129"/>
      <c r="H60" s="129"/>
      <c r="I60" s="129"/>
      <c r="J60" s="129"/>
      <c r="K60" s="129"/>
      <c r="L60" s="129"/>
      <c r="M60" s="129"/>
      <c r="N60" s="129"/>
      <c r="O60" s="129"/>
      <c r="P60" s="129"/>
      <c r="Q60" s="129"/>
      <c r="R60" s="129"/>
      <c r="S60" s="129"/>
      <c r="T60" s="129"/>
      <c r="U60" s="129"/>
      <c r="V60" s="129"/>
      <c r="W60" s="129"/>
      <c r="X60" s="129"/>
      <c r="Y60" s="129"/>
      <c r="Z60" s="129"/>
    </row>
    <row r="61" spans="1:26" ht="24" customHeight="1" x14ac:dyDescent="0.35">
      <c r="A61" s="130"/>
      <c r="B61" s="142"/>
      <c r="C61" s="143"/>
      <c r="D61" s="143"/>
      <c r="E61" s="129"/>
      <c r="F61" s="129"/>
      <c r="G61" s="129"/>
      <c r="H61" s="129"/>
      <c r="I61" s="129"/>
      <c r="J61" s="129"/>
      <c r="K61" s="129"/>
      <c r="L61" s="129"/>
      <c r="M61" s="129"/>
      <c r="N61" s="129"/>
      <c r="O61" s="129"/>
      <c r="P61" s="129"/>
      <c r="Q61" s="129"/>
      <c r="R61" s="129"/>
      <c r="S61" s="129"/>
      <c r="T61" s="129"/>
      <c r="U61" s="129"/>
      <c r="V61" s="129"/>
      <c r="W61" s="129"/>
      <c r="X61" s="129"/>
      <c r="Y61" s="129"/>
      <c r="Z61" s="129"/>
    </row>
    <row r="62" spans="1:26" ht="24" customHeight="1" x14ac:dyDescent="0.35">
      <c r="A62" s="130"/>
      <c r="B62" s="142"/>
      <c r="C62" s="143"/>
      <c r="D62" s="143"/>
      <c r="E62" s="129"/>
      <c r="F62" s="129"/>
      <c r="G62" s="129"/>
      <c r="H62" s="129"/>
      <c r="I62" s="129"/>
      <c r="J62" s="129"/>
      <c r="K62" s="129"/>
      <c r="L62" s="129"/>
      <c r="M62" s="129"/>
      <c r="N62" s="129"/>
      <c r="O62" s="129"/>
      <c r="P62" s="129"/>
      <c r="Q62" s="129"/>
      <c r="R62" s="129"/>
      <c r="S62" s="129"/>
      <c r="T62" s="129"/>
      <c r="U62" s="129"/>
      <c r="V62" s="129"/>
      <c r="W62" s="129"/>
      <c r="X62" s="129"/>
      <c r="Y62" s="129"/>
      <c r="Z62" s="129"/>
    </row>
    <row r="63" spans="1:26" ht="24" customHeight="1" x14ac:dyDescent="0.35">
      <c r="A63" s="130"/>
      <c r="B63" s="142"/>
      <c r="C63" s="143"/>
      <c r="D63" s="143"/>
      <c r="E63" s="129"/>
      <c r="F63" s="129"/>
      <c r="G63" s="129"/>
      <c r="H63" s="129"/>
      <c r="I63" s="129"/>
      <c r="J63" s="129"/>
      <c r="K63" s="129"/>
      <c r="L63" s="129"/>
      <c r="M63" s="129"/>
      <c r="N63" s="129"/>
      <c r="O63" s="129"/>
      <c r="P63" s="129"/>
      <c r="Q63" s="129"/>
      <c r="R63" s="129"/>
      <c r="S63" s="129"/>
      <c r="T63" s="129"/>
      <c r="U63" s="129"/>
      <c r="V63" s="129"/>
      <c r="W63" s="129"/>
      <c r="X63" s="129"/>
      <c r="Y63" s="129"/>
      <c r="Z63" s="129"/>
    </row>
    <row r="64" spans="1:26" ht="24" customHeight="1" x14ac:dyDescent="0.35">
      <c r="A64" s="130"/>
      <c r="B64" s="142"/>
      <c r="C64" s="143"/>
      <c r="D64" s="143"/>
      <c r="E64" s="129"/>
      <c r="F64" s="129"/>
      <c r="G64" s="129"/>
      <c r="H64" s="129"/>
      <c r="I64" s="129"/>
      <c r="J64" s="129"/>
      <c r="K64" s="129"/>
      <c r="L64" s="129"/>
      <c r="M64" s="129"/>
      <c r="N64" s="129"/>
      <c r="O64" s="129"/>
      <c r="P64" s="129"/>
      <c r="Q64" s="129"/>
      <c r="R64" s="129"/>
      <c r="S64" s="129"/>
      <c r="T64" s="129"/>
      <c r="U64" s="129"/>
      <c r="V64" s="129"/>
      <c r="W64" s="129"/>
      <c r="X64" s="129"/>
      <c r="Y64" s="129"/>
      <c r="Z64" s="129"/>
    </row>
    <row r="65" spans="1:26" ht="24" customHeight="1" x14ac:dyDescent="0.35">
      <c r="A65" s="130"/>
      <c r="B65" s="142"/>
      <c r="C65" s="143"/>
      <c r="D65" s="143"/>
      <c r="E65" s="129"/>
      <c r="F65" s="129"/>
      <c r="G65" s="129"/>
      <c r="H65" s="129"/>
      <c r="I65" s="129"/>
      <c r="J65" s="129"/>
      <c r="K65" s="129"/>
      <c r="L65" s="129"/>
      <c r="M65" s="129"/>
      <c r="N65" s="129"/>
      <c r="O65" s="129"/>
      <c r="P65" s="129"/>
      <c r="Q65" s="129"/>
      <c r="R65" s="129"/>
      <c r="S65" s="129"/>
      <c r="T65" s="129"/>
      <c r="U65" s="129"/>
      <c r="V65" s="129"/>
      <c r="W65" s="129"/>
      <c r="X65" s="129"/>
      <c r="Y65" s="129"/>
      <c r="Z65" s="129"/>
    </row>
    <row r="66" spans="1:26" ht="24" customHeight="1" x14ac:dyDescent="0.35">
      <c r="A66" s="130"/>
      <c r="B66" s="142"/>
      <c r="C66" s="143"/>
      <c r="D66" s="143"/>
      <c r="E66" s="129"/>
      <c r="F66" s="129"/>
      <c r="G66" s="129"/>
      <c r="H66" s="129"/>
      <c r="I66" s="129"/>
      <c r="J66" s="129"/>
      <c r="K66" s="129"/>
      <c r="L66" s="129"/>
      <c r="M66" s="129"/>
      <c r="N66" s="129"/>
      <c r="O66" s="129"/>
      <c r="P66" s="129"/>
      <c r="Q66" s="129"/>
      <c r="R66" s="129"/>
      <c r="S66" s="129"/>
      <c r="T66" s="129"/>
      <c r="U66" s="129"/>
      <c r="V66" s="129"/>
      <c r="W66" s="129"/>
      <c r="X66" s="129"/>
      <c r="Y66" s="129"/>
      <c r="Z66" s="129"/>
    </row>
    <row r="67" spans="1:26" ht="24" customHeight="1" x14ac:dyDescent="0.35">
      <c r="A67" s="130"/>
      <c r="B67" s="142"/>
      <c r="C67" s="143"/>
      <c r="D67" s="143"/>
      <c r="E67" s="129"/>
      <c r="F67" s="129"/>
      <c r="G67" s="129"/>
      <c r="H67" s="129"/>
      <c r="I67" s="129"/>
      <c r="J67" s="129"/>
      <c r="K67" s="129"/>
      <c r="L67" s="129"/>
      <c r="M67" s="129"/>
      <c r="N67" s="129"/>
      <c r="O67" s="129"/>
      <c r="P67" s="129"/>
      <c r="Q67" s="129"/>
      <c r="R67" s="129"/>
      <c r="S67" s="129"/>
      <c r="T67" s="129"/>
      <c r="U67" s="129"/>
      <c r="V67" s="129"/>
      <c r="W67" s="129"/>
      <c r="X67" s="129"/>
      <c r="Y67" s="129"/>
      <c r="Z67" s="129"/>
    </row>
    <row r="68" spans="1:26" ht="24" customHeight="1" x14ac:dyDescent="0.35">
      <c r="A68" s="130"/>
      <c r="B68" s="142"/>
      <c r="C68" s="143"/>
      <c r="D68" s="143"/>
      <c r="E68" s="129"/>
      <c r="F68" s="129"/>
      <c r="G68" s="129"/>
      <c r="H68" s="129"/>
      <c r="I68" s="129"/>
      <c r="J68" s="129"/>
      <c r="K68" s="129"/>
      <c r="L68" s="129"/>
      <c r="M68" s="129"/>
      <c r="N68" s="129"/>
      <c r="O68" s="129"/>
      <c r="P68" s="129"/>
      <c r="Q68" s="129"/>
      <c r="R68" s="129"/>
      <c r="S68" s="129"/>
      <c r="T68" s="129"/>
      <c r="U68" s="129"/>
      <c r="V68" s="129"/>
      <c r="W68" s="129"/>
      <c r="X68" s="129"/>
      <c r="Y68" s="129"/>
      <c r="Z68" s="129"/>
    </row>
    <row r="69" spans="1:26" ht="24" customHeight="1" x14ac:dyDescent="0.35">
      <c r="A69" s="130"/>
      <c r="B69" s="142"/>
      <c r="C69" s="143"/>
      <c r="D69" s="143"/>
      <c r="E69" s="129"/>
      <c r="F69" s="129"/>
      <c r="G69" s="129"/>
      <c r="H69" s="129"/>
      <c r="I69" s="129"/>
      <c r="J69" s="129"/>
      <c r="K69" s="129"/>
      <c r="L69" s="129"/>
      <c r="M69" s="129"/>
      <c r="N69" s="129"/>
      <c r="O69" s="129"/>
      <c r="P69" s="129"/>
      <c r="Q69" s="129"/>
      <c r="R69" s="129"/>
      <c r="S69" s="129"/>
      <c r="T69" s="129"/>
      <c r="U69" s="129"/>
      <c r="V69" s="129"/>
      <c r="W69" s="129"/>
      <c r="X69" s="129"/>
      <c r="Y69" s="129"/>
      <c r="Z69" s="129"/>
    </row>
    <row r="70" spans="1:26" ht="24" customHeight="1" x14ac:dyDescent="0.35">
      <c r="A70" s="130"/>
      <c r="B70" s="142"/>
      <c r="C70" s="143"/>
      <c r="D70" s="143"/>
      <c r="E70" s="129"/>
      <c r="F70" s="129"/>
      <c r="G70" s="129"/>
      <c r="H70" s="129"/>
      <c r="I70" s="129"/>
      <c r="J70" s="129"/>
      <c r="K70" s="129"/>
      <c r="L70" s="129"/>
      <c r="M70" s="129"/>
      <c r="N70" s="129"/>
      <c r="O70" s="129"/>
      <c r="P70" s="129"/>
      <c r="Q70" s="129"/>
      <c r="R70" s="129"/>
      <c r="S70" s="129"/>
      <c r="T70" s="129"/>
      <c r="U70" s="129"/>
      <c r="V70" s="129"/>
      <c r="W70" s="129"/>
      <c r="X70" s="129"/>
      <c r="Y70" s="129"/>
      <c r="Z70" s="129"/>
    </row>
    <row r="71" spans="1:26" ht="24" customHeight="1" x14ac:dyDescent="0.35">
      <c r="A71" s="130"/>
      <c r="B71" s="142"/>
      <c r="C71" s="143"/>
      <c r="D71" s="143"/>
      <c r="E71" s="129"/>
      <c r="F71" s="129"/>
      <c r="G71" s="129"/>
      <c r="H71" s="129"/>
      <c r="I71" s="129"/>
      <c r="J71" s="129"/>
      <c r="K71" s="129"/>
      <c r="L71" s="129"/>
      <c r="M71" s="129"/>
      <c r="N71" s="129"/>
      <c r="O71" s="129"/>
      <c r="P71" s="129"/>
      <c r="Q71" s="129"/>
      <c r="R71" s="129"/>
      <c r="S71" s="129"/>
      <c r="T71" s="129"/>
      <c r="U71" s="129"/>
      <c r="V71" s="129"/>
      <c r="W71" s="129"/>
      <c r="X71" s="129"/>
      <c r="Y71" s="129"/>
      <c r="Z71" s="129"/>
    </row>
    <row r="72" spans="1:26" ht="24" customHeight="1" x14ac:dyDescent="0.35">
      <c r="A72" s="130"/>
      <c r="B72" s="142"/>
      <c r="C72" s="143"/>
      <c r="D72" s="143"/>
      <c r="E72" s="129"/>
      <c r="F72" s="129"/>
      <c r="G72" s="129"/>
      <c r="H72" s="129"/>
      <c r="I72" s="129"/>
      <c r="J72" s="129"/>
      <c r="K72" s="129"/>
      <c r="L72" s="129"/>
      <c r="M72" s="129"/>
      <c r="N72" s="129"/>
      <c r="O72" s="129"/>
      <c r="P72" s="129"/>
      <c r="Q72" s="129"/>
      <c r="R72" s="129"/>
      <c r="S72" s="129"/>
      <c r="T72" s="129"/>
      <c r="U72" s="129"/>
      <c r="V72" s="129"/>
      <c r="W72" s="129"/>
      <c r="X72" s="129"/>
      <c r="Y72" s="129"/>
      <c r="Z72" s="129"/>
    </row>
    <row r="73" spans="1:26" ht="24" customHeight="1" x14ac:dyDescent="0.35">
      <c r="A73" s="130"/>
      <c r="B73" s="142"/>
      <c r="C73" s="143"/>
      <c r="D73" s="143"/>
      <c r="E73" s="129"/>
      <c r="F73" s="129"/>
      <c r="G73" s="129"/>
      <c r="H73" s="129"/>
      <c r="I73" s="129"/>
      <c r="J73" s="129"/>
      <c r="K73" s="129"/>
      <c r="L73" s="129"/>
      <c r="M73" s="129"/>
      <c r="N73" s="129"/>
      <c r="O73" s="129"/>
      <c r="P73" s="129"/>
      <c r="Q73" s="129"/>
      <c r="R73" s="129"/>
      <c r="S73" s="129"/>
      <c r="T73" s="129"/>
      <c r="U73" s="129"/>
      <c r="V73" s="129"/>
      <c r="W73" s="129"/>
      <c r="X73" s="129"/>
      <c r="Y73" s="129"/>
      <c r="Z73" s="129"/>
    </row>
    <row r="74" spans="1:26" ht="24" customHeight="1" x14ac:dyDescent="0.35">
      <c r="A74" s="130"/>
      <c r="B74" s="142"/>
      <c r="C74" s="143"/>
      <c r="D74" s="143"/>
      <c r="E74" s="129"/>
      <c r="F74" s="129"/>
      <c r="G74" s="129"/>
      <c r="H74" s="129"/>
      <c r="I74" s="129"/>
      <c r="J74" s="129"/>
      <c r="K74" s="129"/>
      <c r="L74" s="129"/>
      <c r="M74" s="129"/>
      <c r="N74" s="129"/>
      <c r="O74" s="129"/>
      <c r="P74" s="129"/>
      <c r="Q74" s="129"/>
      <c r="R74" s="129"/>
      <c r="S74" s="129"/>
      <c r="T74" s="129"/>
      <c r="U74" s="129"/>
      <c r="V74" s="129"/>
      <c r="W74" s="129"/>
      <c r="X74" s="129"/>
      <c r="Y74" s="129"/>
      <c r="Z74" s="129"/>
    </row>
    <row r="75" spans="1:26" ht="24" customHeight="1" x14ac:dyDescent="0.35">
      <c r="A75" s="130"/>
      <c r="B75" s="142"/>
      <c r="C75" s="143"/>
      <c r="D75" s="143"/>
      <c r="E75" s="129"/>
      <c r="F75" s="129"/>
      <c r="G75" s="129"/>
      <c r="H75" s="129"/>
      <c r="I75" s="129"/>
      <c r="J75" s="129"/>
      <c r="K75" s="129"/>
      <c r="L75" s="129"/>
      <c r="M75" s="129"/>
      <c r="N75" s="129"/>
      <c r="O75" s="129"/>
      <c r="P75" s="129"/>
      <c r="Q75" s="129"/>
      <c r="R75" s="129"/>
      <c r="S75" s="129"/>
      <c r="T75" s="129"/>
      <c r="U75" s="129"/>
      <c r="V75" s="129"/>
      <c r="W75" s="129"/>
      <c r="X75" s="129"/>
      <c r="Y75" s="129"/>
      <c r="Z75" s="129"/>
    </row>
    <row r="76" spans="1:26" ht="24" customHeight="1" x14ac:dyDescent="0.35">
      <c r="A76" s="130"/>
      <c r="B76" s="142"/>
      <c r="C76" s="143"/>
      <c r="D76" s="143"/>
      <c r="E76" s="129"/>
      <c r="F76" s="129"/>
      <c r="G76" s="129"/>
      <c r="H76" s="129"/>
      <c r="I76" s="129"/>
      <c r="J76" s="129"/>
      <c r="K76" s="129"/>
      <c r="L76" s="129"/>
      <c r="M76" s="129"/>
      <c r="N76" s="129"/>
      <c r="O76" s="129"/>
      <c r="P76" s="129"/>
      <c r="Q76" s="129"/>
      <c r="R76" s="129"/>
      <c r="S76" s="129"/>
      <c r="T76" s="129"/>
      <c r="U76" s="129"/>
      <c r="V76" s="129"/>
      <c r="W76" s="129"/>
      <c r="X76" s="129"/>
      <c r="Y76" s="129"/>
      <c r="Z76" s="129"/>
    </row>
    <row r="77" spans="1:26" ht="24" customHeight="1" x14ac:dyDescent="0.35">
      <c r="A77" s="130"/>
      <c r="B77" s="142"/>
      <c r="C77" s="143"/>
      <c r="D77" s="143"/>
      <c r="E77" s="129"/>
      <c r="F77" s="129"/>
      <c r="G77" s="129"/>
      <c r="H77" s="129"/>
      <c r="I77" s="129"/>
      <c r="J77" s="129"/>
      <c r="K77" s="129"/>
      <c r="L77" s="129"/>
      <c r="M77" s="129"/>
      <c r="N77" s="129"/>
      <c r="O77" s="129"/>
      <c r="P77" s="129"/>
      <c r="Q77" s="129"/>
      <c r="R77" s="129"/>
      <c r="S77" s="129"/>
      <c r="T77" s="129"/>
      <c r="U77" s="129"/>
      <c r="V77" s="129"/>
      <c r="W77" s="129"/>
      <c r="X77" s="129"/>
      <c r="Y77" s="129"/>
      <c r="Z77" s="129"/>
    </row>
    <row r="78" spans="1:26" ht="24" customHeight="1" x14ac:dyDescent="0.35">
      <c r="A78" s="130"/>
      <c r="B78" s="142"/>
      <c r="C78" s="143"/>
      <c r="D78" s="143"/>
      <c r="E78" s="129"/>
      <c r="F78" s="129"/>
      <c r="G78" s="129"/>
      <c r="H78" s="129"/>
      <c r="I78" s="129"/>
      <c r="J78" s="129"/>
      <c r="K78" s="129"/>
      <c r="L78" s="129"/>
      <c r="M78" s="129"/>
      <c r="N78" s="129"/>
      <c r="O78" s="129"/>
      <c r="P78" s="129"/>
      <c r="Q78" s="129"/>
      <c r="R78" s="129"/>
      <c r="S78" s="129"/>
      <c r="T78" s="129"/>
      <c r="U78" s="129"/>
      <c r="V78" s="129"/>
      <c r="W78" s="129"/>
      <c r="X78" s="129"/>
      <c r="Y78" s="129"/>
      <c r="Z78" s="129"/>
    </row>
    <row r="79" spans="1:26" ht="24" customHeight="1" x14ac:dyDescent="0.35">
      <c r="A79" s="130"/>
      <c r="B79" s="142"/>
      <c r="C79" s="143"/>
      <c r="D79" s="143"/>
      <c r="E79" s="129"/>
      <c r="F79" s="129"/>
      <c r="G79" s="129"/>
      <c r="H79" s="129"/>
      <c r="I79" s="129"/>
      <c r="J79" s="129"/>
      <c r="K79" s="129"/>
      <c r="L79" s="129"/>
      <c r="M79" s="129"/>
      <c r="N79" s="129"/>
      <c r="O79" s="129"/>
      <c r="P79" s="129"/>
      <c r="Q79" s="129"/>
      <c r="R79" s="129"/>
      <c r="S79" s="129"/>
      <c r="T79" s="129"/>
      <c r="U79" s="129"/>
      <c r="V79" s="129"/>
      <c r="W79" s="129"/>
      <c r="X79" s="129"/>
      <c r="Y79" s="129"/>
      <c r="Z79" s="129"/>
    </row>
    <row r="80" spans="1:26" ht="24" customHeight="1" x14ac:dyDescent="0.35">
      <c r="A80" s="130"/>
      <c r="B80" s="142"/>
      <c r="C80" s="143"/>
      <c r="D80" s="143"/>
      <c r="E80" s="129"/>
      <c r="F80" s="129"/>
      <c r="G80" s="129"/>
      <c r="H80" s="129"/>
      <c r="I80" s="129"/>
      <c r="J80" s="129"/>
      <c r="K80" s="129"/>
      <c r="L80" s="129"/>
      <c r="M80" s="129"/>
      <c r="N80" s="129"/>
      <c r="O80" s="129"/>
      <c r="P80" s="129"/>
      <c r="Q80" s="129"/>
      <c r="R80" s="129"/>
      <c r="S80" s="129"/>
      <c r="T80" s="129"/>
      <c r="U80" s="129"/>
      <c r="V80" s="129"/>
      <c r="W80" s="129"/>
      <c r="X80" s="129"/>
      <c r="Y80" s="129"/>
      <c r="Z80" s="129"/>
    </row>
    <row r="81" spans="1:26" ht="24" customHeight="1" x14ac:dyDescent="0.35">
      <c r="A81" s="130"/>
      <c r="B81" s="142"/>
      <c r="C81" s="143"/>
      <c r="D81" s="143"/>
      <c r="E81" s="129"/>
      <c r="F81" s="129"/>
      <c r="G81" s="129"/>
      <c r="H81" s="129"/>
      <c r="I81" s="129"/>
      <c r="J81" s="129"/>
      <c r="K81" s="129"/>
      <c r="L81" s="129"/>
      <c r="M81" s="129"/>
      <c r="N81" s="129"/>
      <c r="O81" s="129"/>
      <c r="P81" s="129"/>
      <c r="Q81" s="129"/>
      <c r="R81" s="129"/>
      <c r="S81" s="129"/>
      <c r="T81" s="129"/>
      <c r="U81" s="129"/>
      <c r="V81" s="129"/>
      <c r="W81" s="129"/>
      <c r="X81" s="129"/>
      <c r="Y81" s="129"/>
      <c r="Z81" s="129"/>
    </row>
    <row r="82" spans="1:26" ht="24" customHeight="1" x14ac:dyDescent="0.35">
      <c r="A82" s="130"/>
      <c r="B82" s="142"/>
      <c r="C82" s="143"/>
      <c r="D82" s="143"/>
      <c r="E82" s="129"/>
      <c r="F82" s="129"/>
      <c r="G82" s="129"/>
      <c r="H82" s="129"/>
      <c r="I82" s="129"/>
      <c r="J82" s="129"/>
      <c r="K82" s="129"/>
      <c r="L82" s="129"/>
      <c r="M82" s="129"/>
      <c r="N82" s="129"/>
      <c r="O82" s="129"/>
      <c r="P82" s="129"/>
      <c r="Q82" s="129"/>
      <c r="R82" s="129"/>
      <c r="S82" s="129"/>
      <c r="T82" s="129"/>
      <c r="U82" s="129"/>
      <c r="V82" s="129"/>
      <c r="W82" s="129"/>
      <c r="X82" s="129"/>
      <c r="Y82" s="129"/>
      <c r="Z82" s="129"/>
    </row>
    <row r="83" spans="1:26" ht="24" customHeight="1" x14ac:dyDescent="0.35">
      <c r="A83" s="130"/>
      <c r="B83" s="142"/>
      <c r="C83" s="143"/>
      <c r="D83" s="143"/>
      <c r="E83" s="129"/>
      <c r="F83" s="129"/>
      <c r="G83" s="129"/>
      <c r="H83" s="129"/>
      <c r="I83" s="129"/>
      <c r="J83" s="129"/>
      <c r="K83" s="129"/>
      <c r="L83" s="129"/>
      <c r="M83" s="129"/>
      <c r="N83" s="129"/>
      <c r="O83" s="129"/>
      <c r="P83" s="129"/>
      <c r="Q83" s="129"/>
      <c r="R83" s="129"/>
      <c r="S83" s="129"/>
      <c r="T83" s="129"/>
      <c r="U83" s="129"/>
      <c r="V83" s="129"/>
      <c r="W83" s="129"/>
      <c r="X83" s="129"/>
      <c r="Y83" s="129"/>
      <c r="Z83" s="129"/>
    </row>
    <row r="84" spans="1:26" ht="24" customHeight="1" x14ac:dyDescent="0.35">
      <c r="A84" s="130"/>
      <c r="B84" s="142"/>
      <c r="C84" s="143"/>
      <c r="D84" s="143"/>
      <c r="E84" s="129"/>
      <c r="F84" s="129"/>
      <c r="G84" s="129"/>
      <c r="H84" s="129"/>
      <c r="I84" s="129"/>
      <c r="J84" s="129"/>
      <c r="K84" s="129"/>
      <c r="L84" s="129"/>
      <c r="M84" s="129"/>
      <c r="N84" s="129"/>
      <c r="O84" s="129"/>
      <c r="P84" s="129"/>
      <c r="Q84" s="129"/>
      <c r="R84" s="129"/>
      <c r="S84" s="129"/>
      <c r="T84" s="129"/>
      <c r="U84" s="129"/>
      <c r="V84" s="129"/>
      <c r="W84" s="129"/>
      <c r="X84" s="129"/>
      <c r="Y84" s="129"/>
      <c r="Z84" s="129"/>
    </row>
    <row r="85" spans="1:26" ht="24" customHeight="1" x14ac:dyDescent="0.35">
      <c r="A85" s="130"/>
      <c r="B85" s="142"/>
      <c r="C85" s="143"/>
      <c r="D85" s="143"/>
      <c r="E85" s="129"/>
      <c r="F85" s="129"/>
      <c r="G85" s="129"/>
      <c r="H85" s="129"/>
      <c r="I85" s="129"/>
      <c r="J85" s="129"/>
      <c r="K85" s="129"/>
      <c r="L85" s="129"/>
      <c r="M85" s="129"/>
      <c r="N85" s="129"/>
      <c r="O85" s="129"/>
      <c r="P85" s="129"/>
      <c r="Q85" s="129"/>
      <c r="R85" s="129"/>
      <c r="S85" s="129"/>
      <c r="T85" s="129"/>
      <c r="U85" s="129"/>
      <c r="V85" s="129"/>
      <c r="W85" s="129"/>
      <c r="X85" s="129"/>
      <c r="Y85" s="129"/>
      <c r="Z85" s="129"/>
    </row>
    <row r="86" spans="1:26" ht="24" customHeight="1" x14ac:dyDescent="0.35">
      <c r="A86" s="130"/>
      <c r="B86" s="142"/>
      <c r="C86" s="143"/>
      <c r="D86" s="143"/>
      <c r="E86" s="129"/>
      <c r="F86" s="129"/>
      <c r="G86" s="129"/>
      <c r="H86" s="129"/>
      <c r="I86" s="129"/>
      <c r="J86" s="129"/>
      <c r="K86" s="129"/>
      <c r="L86" s="129"/>
      <c r="M86" s="129"/>
      <c r="N86" s="129"/>
      <c r="O86" s="129"/>
      <c r="P86" s="129"/>
      <c r="Q86" s="129"/>
      <c r="R86" s="129"/>
      <c r="S86" s="129"/>
      <c r="T86" s="129"/>
      <c r="U86" s="129"/>
      <c r="V86" s="129"/>
      <c r="W86" s="129"/>
      <c r="X86" s="129"/>
      <c r="Y86" s="129"/>
      <c r="Z86" s="129"/>
    </row>
    <row r="87" spans="1:26" ht="24" customHeight="1" x14ac:dyDescent="0.35">
      <c r="A87" s="130"/>
      <c r="B87" s="142"/>
      <c r="C87" s="143"/>
      <c r="D87" s="143"/>
      <c r="E87" s="129"/>
      <c r="F87" s="129"/>
      <c r="G87" s="129"/>
      <c r="H87" s="129"/>
      <c r="I87" s="129"/>
      <c r="J87" s="129"/>
      <c r="K87" s="129"/>
      <c r="L87" s="129"/>
      <c r="M87" s="129"/>
      <c r="N87" s="129"/>
      <c r="O87" s="129"/>
      <c r="P87" s="129"/>
      <c r="Q87" s="129"/>
      <c r="R87" s="129"/>
      <c r="S87" s="129"/>
      <c r="T87" s="129"/>
      <c r="U87" s="129"/>
      <c r="V87" s="129"/>
      <c r="W87" s="129"/>
      <c r="X87" s="129"/>
      <c r="Y87" s="129"/>
      <c r="Z87" s="129"/>
    </row>
    <row r="88" spans="1:26" ht="24" customHeight="1" x14ac:dyDescent="0.35">
      <c r="A88" s="130"/>
      <c r="B88" s="142"/>
      <c r="C88" s="143"/>
      <c r="D88" s="143"/>
      <c r="E88" s="129"/>
      <c r="F88" s="129"/>
      <c r="G88" s="129"/>
      <c r="H88" s="129"/>
      <c r="I88" s="129"/>
      <c r="J88" s="129"/>
      <c r="K88" s="129"/>
      <c r="L88" s="129"/>
      <c r="M88" s="129"/>
      <c r="N88" s="129"/>
      <c r="O88" s="129"/>
      <c r="P88" s="129"/>
      <c r="Q88" s="129"/>
      <c r="R88" s="129"/>
      <c r="S88" s="129"/>
      <c r="T88" s="129"/>
      <c r="U88" s="129"/>
      <c r="V88" s="129"/>
      <c r="W88" s="129"/>
      <c r="X88" s="129"/>
      <c r="Y88" s="129"/>
      <c r="Z88" s="129"/>
    </row>
    <row r="89" spans="1:26" ht="24" customHeight="1" x14ac:dyDescent="0.35">
      <c r="A89" s="130"/>
      <c r="B89" s="142"/>
      <c r="C89" s="143"/>
      <c r="D89" s="143"/>
      <c r="E89" s="129"/>
      <c r="F89" s="129"/>
      <c r="G89" s="129"/>
      <c r="H89" s="129"/>
      <c r="I89" s="129"/>
      <c r="J89" s="129"/>
      <c r="K89" s="129"/>
      <c r="L89" s="129"/>
      <c r="M89" s="129"/>
      <c r="N89" s="129"/>
      <c r="O89" s="129"/>
      <c r="P89" s="129"/>
      <c r="Q89" s="129"/>
      <c r="R89" s="129"/>
      <c r="S89" s="129"/>
      <c r="T89" s="129"/>
      <c r="U89" s="129"/>
      <c r="V89" s="129"/>
      <c r="W89" s="129"/>
      <c r="X89" s="129"/>
      <c r="Y89" s="129"/>
      <c r="Z89" s="129"/>
    </row>
    <row r="90" spans="1:26" ht="24" customHeight="1" x14ac:dyDescent="0.35">
      <c r="A90" s="130"/>
      <c r="B90" s="142"/>
      <c r="C90" s="143"/>
      <c r="D90" s="143"/>
      <c r="E90" s="129"/>
      <c r="F90" s="129"/>
      <c r="G90" s="129"/>
      <c r="H90" s="129"/>
      <c r="I90" s="129"/>
      <c r="J90" s="129"/>
      <c r="K90" s="129"/>
      <c r="L90" s="129"/>
      <c r="M90" s="129"/>
      <c r="N90" s="129"/>
      <c r="O90" s="129"/>
      <c r="P90" s="129"/>
      <c r="Q90" s="129"/>
      <c r="R90" s="129"/>
      <c r="S90" s="129"/>
      <c r="T90" s="129"/>
      <c r="U90" s="129"/>
      <c r="V90" s="129"/>
      <c r="W90" s="129"/>
      <c r="X90" s="129"/>
      <c r="Y90" s="129"/>
      <c r="Z90" s="129"/>
    </row>
    <row r="91" spans="1:26" ht="24" customHeight="1" x14ac:dyDescent="0.35">
      <c r="A91" s="130"/>
      <c r="B91" s="142"/>
      <c r="C91" s="143"/>
      <c r="D91" s="143"/>
      <c r="E91" s="129"/>
      <c r="F91" s="129"/>
      <c r="G91" s="129"/>
      <c r="H91" s="129"/>
      <c r="I91" s="129"/>
      <c r="J91" s="129"/>
      <c r="K91" s="129"/>
      <c r="L91" s="129"/>
      <c r="M91" s="129"/>
      <c r="N91" s="129"/>
      <c r="O91" s="129"/>
      <c r="P91" s="129"/>
      <c r="Q91" s="129"/>
      <c r="R91" s="129"/>
      <c r="S91" s="129"/>
      <c r="T91" s="129"/>
      <c r="U91" s="129"/>
      <c r="V91" s="129"/>
      <c r="W91" s="129"/>
      <c r="X91" s="129"/>
      <c r="Y91" s="129"/>
      <c r="Z91" s="129"/>
    </row>
    <row r="92" spans="1:26" ht="24" customHeight="1" x14ac:dyDescent="0.35">
      <c r="A92" s="130"/>
      <c r="B92" s="142"/>
      <c r="C92" s="143"/>
      <c r="D92" s="143"/>
      <c r="E92" s="129"/>
      <c r="F92" s="129"/>
      <c r="G92" s="129"/>
      <c r="H92" s="129"/>
      <c r="I92" s="129"/>
      <c r="J92" s="129"/>
      <c r="K92" s="129"/>
      <c r="L92" s="129"/>
      <c r="M92" s="129"/>
      <c r="N92" s="129"/>
      <c r="O92" s="129"/>
      <c r="P92" s="129"/>
      <c r="Q92" s="129"/>
      <c r="R92" s="129"/>
      <c r="S92" s="129"/>
      <c r="T92" s="129"/>
      <c r="U92" s="129"/>
      <c r="V92" s="129"/>
      <c r="W92" s="129"/>
      <c r="X92" s="129"/>
      <c r="Y92" s="129"/>
      <c r="Z92" s="129"/>
    </row>
    <row r="93" spans="1:26" ht="24" customHeight="1" x14ac:dyDescent="0.35">
      <c r="A93" s="130"/>
      <c r="B93" s="142"/>
      <c r="C93" s="143"/>
      <c r="D93" s="143"/>
      <c r="E93" s="129"/>
      <c r="F93" s="129"/>
      <c r="G93" s="129"/>
      <c r="H93" s="129"/>
      <c r="I93" s="129"/>
      <c r="J93" s="129"/>
      <c r="K93" s="129"/>
      <c r="L93" s="129"/>
      <c r="M93" s="129"/>
      <c r="N93" s="129"/>
      <c r="O93" s="129"/>
      <c r="P93" s="129"/>
      <c r="Q93" s="129"/>
      <c r="R93" s="129"/>
      <c r="S93" s="129"/>
      <c r="T93" s="129"/>
      <c r="U93" s="129"/>
      <c r="V93" s="129"/>
      <c r="W93" s="129"/>
      <c r="X93" s="129"/>
      <c r="Y93" s="129"/>
      <c r="Z93" s="129"/>
    </row>
    <row r="94" spans="1:26" ht="24" customHeight="1" x14ac:dyDescent="0.35">
      <c r="A94" s="130"/>
      <c r="B94" s="142"/>
      <c r="C94" s="143"/>
      <c r="D94" s="143"/>
      <c r="E94" s="129"/>
      <c r="F94" s="129"/>
      <c r="G94" s="129"/>
      <c r="H94" s="129"/>
      <c r="I94" s="129"/>
      <c r="J94" s="129"/>
      <c r="K94" s="129"/>
      <c r="L94" s="129"/>
      <c r="M94" s="129"/>
      <c r="N94" s="129"/>
      <c r="O94" s="129"/>
      <c r="P94" s="129"/>
      <c r="Q94" s="129"/>
      <c r="R94" s="129"/>
      <c r="S94" s="129"/>
      <c r="T94" s="129"/>
      <c r="U94" s="129"/>
      <c r="V94" s="129"/>
      <c r="W94" s="129"/>
      <c r="X94" s="129"/>
      <c r="Y94" s="129"/>
      <c r="Z94" s="129"/>
    </row>
    <row r="95" spans="1:26" ht="24" customHeight="1" x14ac:dyDescent="0.35">
      <c r="A95" s="130"/>
      <c r="B95" s="142"/>
      <c r="C95" s="143"/>
      <c r="D95" s="143"/>
      <c r="E95" s="129"/>
      <c r="F95" s="129"/>
      <c r="G95" s="129"/>
      <c r="H95" s="129"/>
      <c r="I95" s="129"/>
      <c r="J95" s="129"/>
      <c r="K95" s="129"/>
      <c r="L95" s="129"/>
      <c r="M95" s="129"/>
      <c r="N95" s="129"/>
      <c r="O95" s="129"/>
      <c r="P95" s="129"/>
      <c r="Q95" s="129"/>
      <c r="R95" s="129"/>
      <c r="S95" s="129"/>
      <c r="T95" s="129"/>
      <c r="U95" s="129"/>
      <c r="V95" s="129"/>
      <c r="W95" s="129"/>
      <c r="X95" s="129"/>
      <c r="Y95" s="129"/>
      <c r="Z95" s="129"/>
    </row>
    <row r="96" spans="1:26" ht="24" customHeight="1" x14ac:dyDescent="0.35">
      <c r="A96" s="130"/>
      <c r="B96" s="142"/>
      <c r="C96" s="143"/>
      <c r="D96" s="143"/>
      <c r="E96" s="129"/>
      <c r="F96" s="129"/>
      <c r="G96" s="129"/>
      <c r="H96" s="129"/>
      <c r="I96" s="129"/>
      <c r="J96" s="129"/>
      <c r="K96" s="129"/>
      <c r="L96" s="129"/>
      <c r="M96" s="129"/>
      <c r="N96" s="129"/>
      <c r="O96" s="129"/>
      <c r="P96" s="129"/>
      <c r="Q96" s="129"/>
      <c r="R96" s="129"/>
      <c r="S96" s="129"/>
      <c r="T96" s="129"/>
      <c r="U96" s="129"/>
      <c r="V96" s="129"/>
      <c r="W96" s="129"/>
      <c r="X96" s="129"/>
      <c r="Y96" s="129"/>
      <c r="Z96" s="129"/>
    </row>
    <row r="97" spans="1:26" ht="24" customHeight="1" x14ac:dyDescent="0.35">
      <c r="A97" s="130"/>
      <c r="B97" s="142"/>
      <c r="C97" s="143"/>
      <c r="D97" s="143"/>
      <c r="E97" s="129"/>
      <c r="F97" s="129"/>
      <c r="G97" s="129"/>
      <c r="H97" s="129"/>
      <c r="I97" s="129"/>
      <c r="J97" s="129"/>
      <c r="K97" s="129"/>
      <c r="L97" s="129"/>
      <c r="M97" s="129"/>
      <c r="N97" s="129"/>
      <c r="O97" s="129"/>
      <c r="P97" s="129"/>
      <c r="Q97" s="129"/>
      <c r="R97" s="129"/>
      <c r="S97" s="129"/>
      <c r="T97" s="129"/>
      <c r="U97" s="129"/>
      <c r="V97" s="129"/>
      <c r="W97" s="129"/>
      <c r="X97" s="129"/>
      <c r="Y97" s="129"/>
      <c r="Z97" s="129"/>
    </row>
    <row r="98" spans="1:26" ht="24" customHeight="1" x14ac:dyDescent="0.35">
      <c r="A98" s="130"/>
      <c r="B98" s="142"/>
      <c r="C98" s="143"/>
      <c r="D98" s="143"/>
      <c r="E98" s="129"/>
      <c r="F98" s="129"/>
      <c r="G98" s="129"/>
      <c r="H98" s="129"/>
      <c r="I98" s="129"/>
      <c r="J98" s="129"/>
      <c r="K98" s="129"/>
      <c r="L98" s="129"/>
      <c r="M98" s="129"/>
      <c r="N98" s="129"/>
      <c r="O98" s="129"/>
      <c r="P98" s="129"/>
      <c r="Q98" s="129"/>
      <c r="R98" s="129"/>
      <c r="S98" s="129"/>
      <c r="T98" s="129"/>
      <c r="U98" s="129"/>
      <c r="V98" s="129"/>
      <c r="W98" s="129"/>
      <c r="X98" s="129"/>
      <c r="Y98" s="129"/>
      <c r="Z98" s="129"/>
    </row>
    <row r="99" spans="1:26" ht="24" customHeight="1" x14ac:dyDescent="0.35">
      <c r="A99" s="130"/>
      <c r="B99" s="142"/>
      <c r="C99" s="143"/>
      <c r="D99" s="143"/>
      <c r="E99" s="129"/>
      <c r="F99" s="129"/>
      <c r="G99" s="129"/>
      <c r="H99" s="129"/>
      <c r="I99" s="129"/>
      <c r="J99" s="129"/>
      <c r="K99" s="129"/>
      <c r="L99" s="129"/>
      <c r="M99" s="129"/>
      <c r="N99" s="129"/>
      <c r="O99" s="129"/>
      <c r="P99" s="129"/>
      <c r="Q99" s="129"/>
      <c r="R99" s="129"/>
      <c r="S99" s="129"/>
      <c r="T99" s="129"/>
      <c r="U99" s="129"/>
      <c r="V99" s="129"/>
      <c r="W99" s="129"/>
      <c r="X99" s="129"/>
      <c r="Y99" s="129"/>
      <c r="Z99" s="129"/>
    </row>
    <row r="100" spans="1:26" ht="24" customHeight="1" x14ac:dyDescent="0.35">
      <c r="A100" s="130"/>
      <c r="B100" s="142"/>
      <c r="C100" s="143"/>
      <c r="D100" s="143"/>
      <c r="E100" s="129"/>
      <c r="F100" s="129"/>
      <c r="G100" s="129"/>
      <c r="H100" s="129"/>
      <c r="I100" s="129"/>
      <c r="J100" s="129"/>
      <c r="K100" s="129"/>
      <c r="L100" s="129"/>
      <c r="M100" s="129"/>
      <c r="N100" s="129"/>
      <c r="O100" s="129"/>
      <c r="P100" s="129"/>
      <c r="Q100" s="129"/>
      <c r="R100" s="129"/>
      <c r="S100" s="129"/>
      <c r="T100" s="129"/>
      <c r="U100" s="129"/>
      <c r="V100" s="129"/>
      <c r="W100" s="129"/>
      <c r="X100" s="129"/>
      <c r="Y100" s="129"/>
      <c r="Z100" s="129"/>
    </row>
    <row r="101" spans="1:26" ht="24" customHeight="1" x14ac:dyDescent="0.35">
      <c r="A101" s="130"/>
      <c r="B101" s="142"/>
      <c r="C101" s="143"/>
      <c r="D101" s="143"/>
      <c r="E101" s="129"/>
      <c r="F101" s="129"/>
      <c r="G101" s="129"/>
      <c r="H101" s="129"/>
      <c r="I101" s="129"/>
      <c r="J101" s="129"/>
      <c r="K101" s="129"/>
      <c r="L101" s="129"/>
      <c r="M101" s="129"/>
      <c r="N101" s="129"/>
      <c r="O101" s="129"/>
      <c r="P101" s="129"/>
      <c r="Q101" s="129"/>
      <c r="R101" s="129"/>
      <c r="S101" s="129"/>
      <c r="T101" s="129"/>
      <c r="U101" s="129"/>
      <c r="V101" s="129"/>
      <c r="W101" s="129"/>
      <c r="X101" s="129"/>
      <c r="Y101" s="129"/>
      <c r="Z101" s="129"/>
    </row>
    <row r="102" spans="1:26" ht="24" customHeight="1" x14ac:dyDescent="0.35">
      <c r="A102" s="130"/>
      <c r="B102" s="142"/>
      <c r="C102" s="143"/>
      <c r="D102" s="143"/>
      <c r="E102" s="129"/>
      <c r="F102" s="129"/>
      <c r="G102" s="129"/>
      <c r="H102" s="129"/>
      <c r="I102" s="129"/>
      <c r="J102" s="129"/>
      <c r="K102" s="129"/>
      <c r="L102" s="129"/>
      <c r="M102" s="129"/>
      <c r="N102" s="129"/>
      <c r="O102" s="129"/>
      <c r="P102" s="129"/>
      <c r="Q102" s="129"/>
      <c r="R102" s="129"/>
      <c r="S102" s="129"/>
      <c r="T102" s="129"/>
      <c r="U102" s="129"/>
      <c r="V102" s="129"/>
      <c r="W102" s="129"/>
      <c r="X102" s="129"/>
      <c r="Y102" s="129"/>
      <c r="Z102" s="129"/>
    </row>
    <row r="103" spans="1:26" ht="24" customHeight="1" x14ac:dyDescent="0.35">
      <c r="A103" s="130"/>
      <c r="B103" s="142"/>
      <c r="C103" s="143"/>
      <c r="D103" s="143"/>
      <c r="E103" s="129"/>
      <c r="F103" s="129"/>
      <c r="G103" s="129"/>
      <c r="H103" s="129"/>
      <c r="I103" s="129"/>
      <c r="J103" s="129"/>
      <c r="K103" s="129"/>
      <c r="L103" s="129"/>
      <c r="M103" s="129"/>
      <c r="N103" s="129"/>
      <c r="O103" s="129"/>
      <c r="P103" s="129"/>
      <c r="Q103" s="129"/>
      <c r="R103" s="129"/>
      <c r="S103" s="129"/>
      <c r="T103" s="129"/>
      <c r="U103" s="129"/>
      <c r="V103" s="129"/>
      <c r="W103" s="129"/>
      <c r="X103" s="129"/>
      <c r="Y103" s="129"/>
      <c r="Z103" s="129"/>
    </row>
    <row r="104" spans="1:26" ht="24" customHeight="1" x14ac:dyDescent="0.35">
      <c r="A104" s="130"/>
      <c r="B104" s="142"/>
      <c r="C104" s="143"/>
      <c r="D104" s="143"/>
      <c r="E104" s="129"/>
      <c r="F104" s="129"/>
      <c r="G104" s="129"/>
      <c r="H104" s="129"/>
      <c r="I104" s="129"/>
      <c r="J104" s="129"/>
      <c r="K104" s="129"/>
      <c r="L104" s="129"/>
      <c r="M104" s="129"/>
      <c r="N104" s="129"/>
      <c r="O104" s="129"/>
      <c r="P104" s="129"/>
      <c r="Q104" s="129"/>
      <c r="R104" s="129"/>
      <c r="S104" s="129"/>
      <c r="T104" s="129"/>
      <c r="U104" s="129"/>
      <c r="V104" s="129"/>
      <c r="W104" s="129"/>
      <c r="X104" s="129"/>
      <c r="Y104" s="129"/>
      <c r="Z104" s="129"/>
    </row>
    <row r="105" spans="1:26" ht="24" customHeight="1" x14ac:dyDescent="0.35">
      <c r="A105" s="130"/>
      <c r="B105" s="142"/>
      <c r="C105" s="143"/>
      <c r="D105" s="143"/>
      <c r="E105" s="129"/>
      <c r="F105" s="129"/>
      <c r="G105" s="129"/>
      <c r="H105" s="129"/>
      <c r="I105" s="129"/>
      <c r="J105" s="129"/>
      <c r="K105" s="129"/>
      <c r="L105" s="129"/>
      <c r="M105" s="129"/>
      <c r="N105" s="129"/>
      <c r="O105" s="129"/>
      <c r="P105" s="129"/>
      <c r="Q105" s="129"/>
      <c r="R105" s="129"/>
      <c r="S105" s="129"/>
      <c r="T105" s="129"/>
      <c r="U105" s="129"/>
      <c r="V105" s="129"/>
      <c r="W105" s="129"/>
      <c r="X105" s="129"/>
      <c r="Y105" s="129"/>
      <c r="Z105" s="129"/>
    </row>
    <row r="106" spans="1:26" ht="24" customHeight="1" x14ac:dyDescent="0.35">
      <c r="A106" s="130"/>
      <c r="B106" s="142"/>
      <c r="C106" s="143"/>
      <c r="D106" s="143"/>
      <c r="E106" s="129"/>
      <c r="F106" s="129"/>
      <c r="G106" s="129"/>
      <c r="H106" s="129"/>
      <c r="I106" s="129"/>
      <c r="J106" s="129"/>
      <c r="K106" s="129"/>
      <c r="L106" s="129"/>
      <c r="M106" s="129"/>
      <c r="N106" s="129"/>
      <c r="O106" s="129"/>
      <c r="P106" s="129"/>
      <c r="Q106" s="129"/>
      <c r="R106" s="129"/>
      <c r="S106" s="129"/>
      <c r="T106" s="129"/>
      <c r="U106" s="129"/>
      <c r="V106" s="129"/>
      <c r="W106" s="129"/>
      <c r="X106" s="129"/>
      <c r="Y106" s="129"/>
      <c r="Z106" s="129"/>
    </row>
    <row r="107" spans="1:26" ht="24" customHeight="1" x14ac:dyDescent="0.35">
      <c r="A107" s="130"/>
      <c r="B107" s="142"/>
      <c r="C107" s="143"/>
      <c r="D107" s="143"/>
      <c r="E107" s="129"/>
      <c r="F107" s="129"/>
      <c r="G107" s="129"/>
      <c r="H107" s="129"/>
      <c r="I107" s="129"/>
      <c r="J107" s="129"/>
      <c r="K107" s="129"/>
      <c r="L107" s="129"/>
      <c r="M107" s="129"/>
      <c r="N107" s="129"/>
      <c r="O107" s="129"/>
      <c r="P107" s="129"/>
      <c r="Q107" s="129"/>
      <c r="R107" s="129"/>
      <c r="S107" s="129"/>
      <c r="T107" s="129"/>
      <c r="U107" s="129"/>
      <c r="V107" s="129"/>
      <c r="W107" s="129"/>
      <c r="X107" s="129"/>
      <c r="Y107" s="129"/>
      <c r="Z107" s="129"/>
    </row>
    <row r="108" spans="1:26" ht="24" customHeight="1" x14ac:dyDescent="0.35">
      <c r="A108" s="130"/>
      <c r="B108" s="142"/>
      <c r="C108" s="143"/>
      <c r="D108" s="143"/>
      <c r="E108" s="129"/>
      <c r="F108" s="129"/>
      <c r="G108" s="129"/>
      <c r="H108" s="129"/>
      <c r="I108" s="129"/>
      <c r="J108" s="129"/>
      <c r="K108" s="129"/>
      <c r="L108" s="129"/>
      <c r="M108" s="129"/>
      <c r="N108" s="129"/>
      <c r="O108" s="129"/>
      <c r="P108" s="129"/>
      <c r="Q108" s="129"/>
      <c r="R108" s="129"/>
      <c r="S108" s="129"/>
      <c r="T108" s="129"/>
      <c r="U108" s="129"/>
      <c r="V108" s="129"/>
      <c r="W108" s="129"/>
      <c r="X108" s="129"/>
      <c r="Y108" s="129"/>
      <c r="Z108" s="129"/>
    </row>
    <row r="109" spans="1:26" ht="24" customHeight="1" x14ac:dyDescent="0.35">
      <c r="A109" s="130"/>
      <c r="B109" s="142"/>
      <c r="C109" s="143"/>
      <c r="D109" s="143"/>
      <c r="E109" s="129"/>
      <c r="F109" s="129"/>
      <c r="G109" s="129"/>
      <c r="H109" s="129"/>
      <c r="I109" s="129"/>
      <c r="J109" s="129"/>
      <c r="K109" s="129"/>
      <c r="L109" s="129"/>
      <c r="M109" s="129"/>
      <c r="N109" s="129"/>
      <c r="O109" s="129"/>
      <c r="P109" s="129"/>
      <c r="Q109" s="129"/>
      <c r="R109" s="129"/>
      <c r="S109" s="129"/>
      <c r="T109" s="129"/>
      <c r="U109" s="129"/>
      <c r="V109" s="129"/>
      <c r="W109" s="129"/>
      <c r="X109" s="129"/>
      <c r="Y109" s="129"/>
      <c r="Z109" s="129"/>
    </row>
    <row r="110" spans="1:26" ht="24" customHeight="1" x14ac:dyDescent="0.35">
      <c r="A110" s="130"/>
      <c r="B110" s="142"/>
      <c r="C110" s="143"/>
      <c r="D110" s="143"/>
      <c r="E110" s="129"/>
      <c r="F110" s="129"/>
      <c r="G110" s="129"/>
      <c r="H110" s="129"/>
      <c r="I110" s="129"/>
      <c r="J110" s="129"/>
      <c r="K110" s="129"/>
      <c r="L110" s="129"/>
      <c r="M110" s="129"/>
      <c r="N110" s="129"/>
      <c r="O110" s="129"/>
      <c r="P110" s="129"/>
      <c r="Q110" s="129"/>
      <c r="R110" s="129"/>
      <c r="S110" s="129"/>
      <c r="T110" s="129"/>
      <c r="U110" s="129"/>
      <c r="V110" s="129"/>
      <c r="W110" s="129"/>
      <c r="X110" s="129"/>
      <c r="Y110" s="129"/>
      <c r="Z110" s="129"/>
    </row>
    <row r="111" spans="1:26" ht="24" customHeight="1" x14ac:dyDescent="0.35">
      <c r="A111" s="130"/>
      <c r="B111" s="142"/>
      <c r="C111" s="143"/>
      <c r="D111" s="143"/>
      <c r="E111" s="129"/>
      <c r="F111" s="129"/>
      <c r="G111" s="129"/>
      <c r="H111" s="129"/>
      <c r="I111" s="129"/>
      <c r="J111" s="129"/>
      <c r="K111" s="129"/>
      <c r="L111" s="129"/>
      <c r="M111" s="129"/>
      <c r="N111" s="129"/>
      <c r="O111" s="129"/>
      <c r="P111" s="129"/>
      <c r="Q111" s="129"/>
      <c r="R111" s="129"/>
      <c r="S111" s="129"/>
      <c r="T111" s="129"/>
      <c r="U111" s="129"/>
      <c r="V111" s="129"/>
      <c r="W111" s="129"/>
      <c r="X111" s="129"/>
      <c r="Y111" s="129"/>
      <c r="Z111" s="129"/>
    </row>
    <row r="112" spans="1:26" ht="24" customHeight="1" x14ac:dyDescent="0.35">
      <c r="A112" s="130"/>
      <c r="B112" s="142"/>
      <c r="C112" s="143"/>
      <c r="D112" s="143"/>
      <c r="E112" s="129"/>
      <c r="F112" s="129"/>
      <c r="G112" s="129"/>
      <c r="H112" s="129"/>
      <c r="I112" s="129"/>
      <c r="J112" s="129"/>
      <c r="K112" s="129"/>
      <c r="L112" s="129"/>
      <c r="M112" s="129"/>
      <c r="N112" s="129"/>
      <c r="O112" s="129"/>
      <c r="P112" s="129"/>
      <c r="Q112" s="129"/>
      <c r="R112" s="129"/>
      <c r="S112" s="129"/>
      <c r="T112" s="129"/>
      <c r="U112" s="129"/>
      <c r="V112" s="129"/>
      <c r="W112" s="129"/>
      <c r="X112" s="129"/>
      <c r="Y112" s="129"/>
      <c r="Z112" s="129"/>
    </row>
    <row r="113" spans="1:26" ht="24" customHeight="1" x14ac:dyDescent="0.35">
      <c r="A113" s="130"/>
      <c r="B113" s="142"/>
      <c r="C113" s="143"/>
      <c r="D113" s="143"/>
      <c r="E113" s="129"/>
      <c r="F113" s="129"/>
      <c r="G113" s="129"/>
      <c r="H113" s="129"/>
      <c r="I113" s="129"/>
      <c r="J113" s="129"/>
      <c r="K113" s="129"/>
      <c r="L113" s="129"/>
      <c r="M113" s="129"/>
      <c r="N113" s="129"/>
      <c r="O113" s="129"/>
      <c r="P113" s="129"/>
      <c r="Q113" s="129"/>
      <c r="R113" s="129"/>
      <c r="S113" s="129"/>
      <c r="T113" s="129"/>
      <c r="U113" s="129"/>
      <c r="V113" s="129"/>
      <c r="W113" s="129"/>
      <c r="X113" s="129"/>
      <c r="Y113" s="129"/>
      <c r="Z113" s="129"/>
    </row>
    <row r="114" spans="1:26" ht="24" customHeight="1" x14ac:dyDescent="0.35">
      <c r="A114" s="130"/>
      <c r="B114" s="142"/>
      <c r="C114" s="143"/>
      <c r="D114" s="143"/>
      <c r="E114" s="129"/>
      <c r="F114" s="129"/>
      <c r="G114" s="129"/>
      <c r="H114" s="129"/>
      <c r="I114" s="129"/>
      <c r="J114" s="129"/>
      <c r="K114" s="129"/>
      <c r="L114" s="129"/>
      <c r="M114" s="129"/>
      <c r="N114" s="129"/>
      <c r="O114" s="129"/>
      <c r="P114" s="129"/>
      <c r="Q114" s="129"/>
      <c r="R114" s="129"/>
      <c r="S114" s="129"/>
      <c r="T114" s="129"/>
      <c r="U114" s="129"/>
      <c r="V114" s="129"/>
      <c r="W114" s="129"/>
      <c r="X114" s="129"/>
      <c r="Y114" s="129"/>
      <c r="Z114" s="129"/>
    </row>
    <row r="115" spans="1:26" ht="24" customHeight="1" x14ac:dyDescent="0.35">
      <c r="A115" s="130"/>
      <c r="B115" s="142"/>
      <c r="C115" s="143"/>
      <c r="D115" s="143"/>
      <c r="E115" s="129"/>
      <c r="F115" s="129"/>
      <c r="G115" s="129"/>
      <c r="H115" s="129"/>
      <c r="I115" s="129"/>
      <c r="J115" s="129"/>
      <c r="K115" s="129"/>
      <c r="L115" s="129"/>
      <c r="M115" s="129"/>
      <c r="N115" s="129"/>
      <c r="O115" s="129"/>
      <c r="P115" s="129"/>
      <c r="Q115" s="129"/>
      <c r="R115" s="129"/>
      <c r="S115" s="129"/>
      <c r="T115" s="129"/>
      <c r="U115" s="129"/>
      <c r="V115" s="129"/>
      <c r="W115" s="129"/>
      <c r="X115" s="129"/>
      <c r="Y115" s="129"/>
      <c r="Z115" s="129"/>
    </row>
    <row r="116" spans="1:26" ht="24" customHeight="1" x14ac:dyDescent="0.35">
      <c r="A116" s="130"/>
      <c r="B116" s="142"/>
      <c r="C116" s="143"/>
      <c r="D116" s="143"/>
      <c r="E116" s="129"/>
      <c r="F116" s="129"/>
      <c r="G116" s="129"/>
      <c r="H116" s="129"/>
      <c r="I116" s="129"/>
      <c r="J116" s="129"/>
      <c r="K116" s="129"/>
      <c r="L116" s="129"/>
      <c r="M116" s="129"/>
      <c r="N116" s="129"/>
      <c r="O116" s="129"/>
      <c r="P116" s="129"/>
      <c r="Q116" s="129"/>
      <c r="R116" s="129"/>
      <c r="S116" s="129"/>
      <c r="T116" s="129"/>
      <c r="U116" s="129"/>
      <c r="V116" s="129"/>
      <c r="W116" s="129"/>
      <c r="X116" s="129"/>
      <c r="Y116" s="129"/>
      <c r="Z116" s="129"/>
    </row>
    <row r="117" spans="1:26" ht="24" customHeight="1" x14ac:dyDescent="0.35">
      <c r="A117" s="130"/>
      <c r="B117" s="142"/>
      <c r="C117" s="143"/>
      <c r="D117" s="143"/>
      <c r="E117" s="129"/>
      <c r="F117" s="129"/>
      <c r="G117" s="129"/>
      <c r="H117" s="129"/>
      <c r="I117" s="129"/>
      <c r="J117" s="129"/>
      <c r="K117" s="129"/>
      <c r="L117" s="129"/>
      <c r="M117" s="129"/>
      <c r="N117" s="129"/>
      <c r="O117" s="129"/>
      <c r="P117" s="129"/>
      <c r="Q117" s="129"/>
      <c r="R117" s="129"/>
      <c r="S117" s="129"/>
      <c r="T117" s="129"/>
      <c r="U117" s="129"/>
      <c r="V117" s="129"/>
      <c r="W117" s="129"/>
      <c r="X117" s="129"/>
      <c r="Y117" s="129"/>
      <c r="Z117" s="129"/>
    </row>
    <row r="118" spans="1:26" ht="24" customHeight="1" x14ac:dyDescent="0.35">
      <c r="A118" s="130"/>
      <c r="B118" s="142"/>
      <c r="C118" s="143"/>
      <c r="D118" s="143"/>
      <c r="E118" s="129"/>
      <c r="F118" s="129"/>
      <c r="G118" s="129"/>
      <c r="H118" s="129"/>
      <c r="I118" s="129"/>
      <c r="J118" s="129"/>
      <c r="K118" s="129"/>
      <c r="L118" s="129"/>
      <c r="M118" s="129"/>
      <c r="N118" s="129"/>
      <c r="O118" s="129"/>
      <c r="P118" s="129"/>
      <c r="Q118" s="129"/>
      <c r="R118" s="129"/>
      <c r="S118" s="129"/>
      <c r="T118" s="129"/>
      <c r="U118" s="129"/>
      <c r="V118" s="129"/>
      <c r="W118" s="129"/>
      <c r="X118" s="129"/>
      <c r="Y118" s="129"/>
      <c r="Z118" s="129"/>
    </row>
    <row r="119" spans="1:26" ht="24" customHeight="1" x14ac:dyDescent="0.35">
      <c r="A119" s="130"/>
      <c r="B119" s="142"/>
      <c r="C119" s="143"/>
      <c r="D119" s="143"/>
      <c r="E119" s="129"/>
      <c r="F119" s="129"/>
      <c r="G119" s="129"/>
      <c r="H119" s="129"/>
      <c r="I119" s="129"/>
      <c r="J119" s="129"/>
      <c r="K119" s="129"/>
      <c r="L119" s="129"/>
      <c r="M119" s="129"/>
      <c r="N119" s="129"/>
      <c r="O119" s="129"/>
      <c r="P119" s="129"/>
      <c r="Q119" s="129"/>
      <c r="R119" s="129"/>
      <c r="S119" s="129"/>
      <c r="T119" s="129"/>
      <c r="U119" s="129"/>
      <c r="V119" s="129"/>
      <c r="W119" s="129"/>
      <c r="X119" s="129"/>
      <c r="Y119" s="129"/>
      <c r="Z119" s="129"/>
    </row>
    <row r="120" spans="1:26" ht="24" customHeight="1" x14ac:dyDescent="0.35">
      <c r="A120" s="130"/>
      <c r="B120" s="142"/>
      <c r="C120" s="143"/>
      <c r="D120" s="143"/>
      <c r="E120" s="129"/>
      <c r="F120" s="129"/>
      <c r="G120" s="129"/>
      <c r="H120" s="129"/>
      <c r="I120" s="129"/>
      <c r="J120" s="129"/>
      <c r="K120" s="129"/>
      <c r="L120" s="129"/>
      <c r="M120" s="129"/>
      <c r="N120" s="129"/>
      <c r="O120" s="129"/>
      <c r="P120" s="129"/>
      <c r="Q120" s="129"/>
      <c r="R120" s="129"/>
      <c r="S120" s="129"/>
      <c r="T120" s="129"/>
      <c r="U120" s="129"/>
      <c r="V120" s="129"/>
      <c r="W120" s="129"/>
      <c r="X120" s="129"/>
      <c r="Y120" s="129"/>
      <c r="Z120" s="129"/>
    </row>
    <row r="121" spans="1:26" ht="24" customHeight="1" x14ac:dyDescent="0.35">
      <c r="A121" s="130"/>
      <c r="B121" s="142"/>
      <c r="C121" s="143"/>
      <c r="D121" s="143"/>
      <c r="E121" s="129"/>
      <c r="F121" s="129"/>
      <c r="G121" s="129"/>
      <c r="H121" s="129"/>
      <c r="I121" s="129"/>
      <c r="J121" s="129"/>
      <c r="K121" s="129"/>
      <c r="L121" s="129"/>
      <c r="M121" s="129"/>
      <c r="N121" s="129"/>
      <c r="O121" s="129"/>
      <c r="P121" s="129"/>
      <c r="Q121" s="129"/>
      <c r="R121" s="129"/>
      <c r="S121" s="129"/>
      <c r="T121" s="129"/>
      <c r="U121" s="129"/>
      <c r="V121" s="129"/>
      <c r="W121" s="129"/>
      <c r="X121" s="129"/>
      <c r="Y121" s="129"/>
      <c r="Z121" s="129"/>
    </row>
    <row r="122" spans="1:26" ht="24" customHeight="1" x14ac:dyDescent="0.35">
      <c r="A122" s="130"/>
      <c r="B122" s="142"/>
      <c r="C122" s="143"/>
      <c r="D122" s="143"/>
      <c r="E122" s="129"/>
      <c r="F122" s="129"/>
      <c r="G122" s="129"/>
      <c r="H122" s="129"/>
      <c r="I122" s="129"/>
      <c r="J122" s="129"/>
      <c r="K122" s="129"/>
      <c r="L122" s="129"/>
      <c r="M122" s="129"/>
      <c r="N122" s="129"/>
      <c r="O122" s="129"/>
      <c r="P122" s="129"/>
      <c r="Q122" s="129"/>
      <c r="R122" s="129"/>
      <c r="S122" s="129"/>
      <c r="T122" s="129"/>
      <c r="U122" s="129"/>
      <c r="V122" s="129"/>
      <c r="W122" s="129"/>
      <c r="X122" s="129"/>
      <c r="Y122" s="129"/>
      <c r="Z122" s="129"/>
    </row>
    <row r="123" spans="1:26" ht="24" customHeight="1" x14ac:dyDescent="0.35">
      <c r="A123" s="130"/>
      <c r="B123" s="142"/>
      <c r="C123" s="143"/>
      <c r="D123" s="143"/>
      <c r="E123" s="129"/>
      <c r="F123" s="129"/>
      <c r="G123" s="129"/>
      <c r="H123" s="129"/>
      <c r="I123" s="129"/>
      <c r="J123" s="129"/>
      <c r="K123" s="129"/>
      <c r="L123" s="129"/>
      <c r="M123" s="129"/>
      <c r="N123" s="129"/>
      <c r="O123" s="129"/>
      <c r="P123" s="129"/>
      <c r="Q123" s="129"/>
      <c r="R123" s="129"/>
      <c r="S123" s="129"/>
      <c r="T123" s="129"/>
      <c r="U123" s="129"/>
      <c r="V123" s="129"/>
      <c r="W123" s="129"/>
      <c r="X123" s="129"/>
      <c r="Y123" s="129"/>
      <c r="Z123" s="129"/>
    </row>
    <row r="124" spans="1:26" ht="24" customHeight="1" x14ac:dyDescent="0.35">
      <c r="A124" s="130"/>
      <c r="B124" s="142"/>
      <c r="C124" s="143"/>
      <c r="D124" s="143"/>
      <c r="E124" s="129"/>
      <c r="F124" s="129"/>
      <c r="G124" s="129"/>
      <c r="H124" s="129"/>
      <c r="I124" s="129"/>
      <c r="J124" s="129"/>
      <c r="K124" s="129"/>
      <c r="L124" s="129"/>
      <c r="M124" s="129"/>
      <c r="N124" s="129"/>
      <c r="O124" s="129"/>
      <c r="P124" s="129"/>
      <c r="Q124" s="129"/>
      <c r="R124" s="129"/>
      <c r="S124" s="129"/>
      <c r="T124" s="129"/>
      <c r="U124" s="129"/>
      <c r="V124" s="129"/>
      <c r="W124" s="129"/>
      <c r="X124" s="129"/>
      <c r="Y124" s="129"/>
      <c r="Z124" s="129"/>
    </row>
    <row r="125" spans="1:26" ht="24" customHeight="1" x14ac:dyDescent="0.35">
      <c r="A125" s="130"/>
      <c r="B125" s="142"/>
      <c r="C125" s="143"/>
      <c r="D125" s="143"/>
      <c r="E125" s="129"/>
      <c r="F125" s="129"/>
      <c r="G125" s="129"/>
      <c r="H125" s="129"/>
      <c r="I125" s="129"/>
      <c r="J125" s="129"/>
      <c r="K125" s="129"/>
      <c r="L125" s="129"/>
      <c r="M125" s="129"/>
      <c r="N125" s="129"/>
      <c r="O125" s="129"/>
      <c r="P125" s="129"/>
      <c r="Q125" s="129"/>
      <c r="R125" s="129"/>
      <c r="S125" s="129"/>
      <c r="T125" s="129"/>
      <c r="U125" s="129"/>
      <c r="V125" s="129"/>
      <c r="W125" s="129"/>
      <c r="X125" s="129"/>
      <c r="Y125" s="129"/>
      <c r="Z125" s="129"/>
    </row>
    <row r="126" spans="1:26" ht="24" customHeight="1" x14ac:dyDescent="0.35">
      <c r="A126" s="130"/>
      <c r="B126" s="142"/>
      <c r="C126" s="143"/>
      <c r="D126" s="143"/>
      <c r="E126" s="129"/>
      <c r="F126" s="129"/>
      <c r="G126" s="129"/>
      <c r="H126" s="129"/>
      <c r="I126" s="129"/>
      <c r="J126" s="129"/>
      <c r="K126" s="129"/>
      <c r="L126" s="129"/>
      <c r="M126" s="129"/>
      <c r="N126" s="129"/>
      <c r="O126" s="129"/>
      <c r="P126" s="129"/>
      <c r="Q126" s="129"/>
      <c r="R126" s="129"/>
      <c r="S126" s="129"/>
      <c r="T126" s="129"/>
      <c r="U126" s="129"/>
      <c r="V126" s="129"/>
      <c r="W126" s="129"/>
      <c r="X126" s="129"/>
      <c r="Y126" s="129"/>
      <c r="Z126" s="129"/>
    </row>
    <row r="127" spans="1:26" ht="24" customHeight="1" x14ac:dyDescent="0.35">
      <c r="A127" s="130"/>
      <c r="B127" s="142"/>
      <c r="C127" s="143"/>
      <c r="D127" s="143"/>
      <c r="E127" s="129"/>
      <c r="F127" s="129"/>
      <c r="G127" s="129"/>
      <c r="H127" s="129"/>
      <c r="I127" s="129"/>
      <c r="J127" s="129"/>
      <c r="K127" s="129"/>
      <c r="L127" s="129"/>
      <c r="M127" s="129"/>
      <c r="N127" s="129"/>
      <c r="O127" s="129"/>
      <c r="P127" s="129"/>
      <c r="Q127" s="129"/>
      <c r="R127" s="129"/>
      <c r="S127" s="129"/>
      <c r="T127" s="129"/>
      <c r="U127" s="129"/>
      <c r="V127" s="129"/>
      <c r="W127" s="129"/>
      <c r="X127" s="129"/>
      <c r="Y127" s="129"/>
      <c r="Z127" s="129"/>
    </row>
    <row r="128" spans="1:26" ht="24" customHeight="1" x14ac:dyDescent="0.35">
      <c r="A128" s="130"/>
      <c r="B128" s="142"/>
      <c r="C128" s="143"/>
      <c r="D128" s="143"/>
      <c r="E128" s="129"/>
      <c r="F128" s="129"/>
      <c r="G128" s="129"/>
      <c r="H128" s="129"/>
      <c r="I128" s="129"/>
      <c r="J128" s="129"/>
      <c r="K128" s="129"/>
      <c r="L128" s="129"/>
      <c r="M128" s="129"/>
      <c r="N128" s="129"/>
      <c r="O128" s="129"/>
      <c r="P128" s="129"/>
      <c r="Q128" s="129"/>
      <c r="R128" s="129"/>
      <c r="S128" s="129"/>
      <c r="T128" s="129"/>
      <c r="U128" s="129"/>
      <c r="V128" s="129"/>
      <c r="W128" s="129"/>
      <c r="X128" s="129"/>
      <c r="Y128" s="129"/>
      <c r="Z128" s="129"/>
    </row>
    <row r="129" spans="1:26" ht="24" customHeight="1" x14ac:dyDescent="0.35">
      <c r="A129" s="130"/>
      <c r="B129" s="142"/>
      <c r="C129" s="143"/>
      <c r="D129" s="143"/>
      <c r="E129" s="129"/>
      <c r="F129" s="129"/>
      <c r="G129" s="129"/>
      <c r="H129" s="129"/>
      <c r="I129" s="129"/>
      <c r="J129" s="129"/>
      <c r="K129" s="129"/>
      <c r="L129" s="129"/>
      <c r="M129" s="129"/>
      <c r="N129" s="129"/>
      <c r="O129" s="129"/>
      <c r="P129" s="129"/>
      <c r="Q129" s="129"/>
      <c r="R129" s="129"/>
      <c r="S129" s="129"/>
      <c r="T129" s="129"/>
      <c r="U129" s="129"/>
      <c r="V129" s="129"/>
      <c r="W129" s="129"/>
      <c r="X129" s="129"/>
      <c r="Y129" s="129"/>
      <c r="Z129" s="129"/>
    </row>
    <row r="130" spans="1:26" ht="24" customHeight="1" x14ac:dyDescent="0.35">
      <c r="A130" s="130"/>
      <c r="B130" s="142"/>
      <c r="C130" s="143"/>
      <c r="D130" s="143"/>
      <c r="E130" s="129"/>
      <c r="F130" s="129"/>
      <c r="G130" s="129"/>
      <c r="H130" s="129"/>
      <c r="I130" s="129"/>
      <c r="J130" s="129"/>
      <c r="K130" s="129"/>
      <c r="L130" s="129"/>
      <c r="M130" s="129"/>
      <c r="N130" s="129"/>
      <c r="O130" s="129"/>
      <c r="P130" s="129"/>
      <c r="Q130" s="129"/>
      <c r="R130" s="129"/>
      <c r="S130" s="129"/>
      <c r="T130" s="129"/>
      <c r="U130" s="129"/>
      <c r="V130" s="129"/>
      <c r="W130" s="129"/>
      <c r="X130" s="129"/>
      <c r="Y130" s="129"/>
      <c r="Z130" s="129"/>
    </row>
    <row r="131" spans="1:26" ht="24" customHeight="1" x14ac:dyDescent="0.35">
      <c r="A131" s="130"/>
      <c r="B131" s="142"/>
      <c r="C131" s="143"/>
      <c r="D131" s="143"/>
      <c r="E131" s="129"/>
      <c r="F131" s="129"/>
      <c r="G131" s="129"/>
      <c r="H131" s="129"/>
      <c r="I131" s="129"/>
      <c r="J131" s="129"/>
      <c r="K131" s="129"/>
      <c r="L131" s="129"/>
      <c r="M131" s="129"/>
      <c r="N131" s="129"/>
      <c r="O131" s="129"/>
      <c r="P131" s="129"/>
      <c r="Q131" s="129"/>
      <c r="R131" s="129"/>
      <c r="S131" s="129"/>
      <c r="T131" s="129"/>
      <c r="U131" s="129"/>
      <c r="V131" s="129"/>
      <c r="W131" s="129"/>
      <c r="X131" s="129"/>
      <c r="Y131" s="129"/>
      <c r="Z131" s="129"/>
    </row>
    <row r="132" spans="1:26" ht="24" customHeight="1" x14ac:dyDescent="0.35">
      <c r="A132" s="130"/>
      <c r="B132" s="142"/>
      <c r="C132" s="143"/>
      <c r="D132" s="143"/>
      <c r="E132" s="129"/>
      <c r="F132" s="129"/>
      <c r="G132" s="129"/>
      <c r="H132" s="129"/>
      <c r="I132" s="129"/>
      <c r="J132" s="129"/>
      <c r="K132" s="129"/>
      <c r="L132" s="129"/>
      <c r="M132" s="129"/>
      <c r="N132" s="129"/>
      <c r="O132" s="129"/>
      <c r="P132" s="129"/>
      <c r="Q132" s="129"/>
      <c r="R132" s="129"/>
      <c r="S132" s="129"/>
      <c r="T132" s="129"/>
      <c r="U132" s="129"/>
      <c r="V132" s="129"/>
      <c r="W132" s="129"/>
      <c r="X132" s="129"/>
      <c r="Y132" s="129"/>
      <c r="Z132" s="129"/>
    </row>
    <row r="133" spans="1:26" ht="24" customHeight="1" x14ac:dyDescent="0.35">
      <c r="A133" s="130"/>
      <c r="B133" s="142"/>
      <c r="C133" s="143"/>
      <c r="D133" s="143"/>
      <c r="E133" s="129"/>
      <c r="F133" s="129"/>
      <c r="G133" s="129"/>
      <c r="H133" s="129"/>
      <c r="I133" s="129"/>
      <c r="J133" s="129"/>
      <c r="K133" s="129"/>
      <c r="L133" s="129"/>
      <c r="M133" s="129"/>
      <c r="N133" s="129"/>
      <c r="O133" s="129"/>
      <c r="P133" s="129"/>
      <c r="Q133" s="129"/>
      <c r="R133" s="129"/>
      <c r="S133" s="129"/>
      <c r="T133" s="129"/>
      <c r="U133" s="129"/>
      <c r="V133" s="129"/>
      <c r="W133" s="129"/>
      <c r="X133" s="129"/>
      <c r="Y133" s="129"/>
      <c r="Z133" s="129"/>
    </row>
    <row r="134" spans="1:26" ht="24" customHeight="1" x14ac:dyDescent="0.35">
      <c r="A134" s="130"/>
      <c r="B134" s="142"/>
      <c r="C134" s="143"/>
      <c r="D134" s="143"/>
      <c r="E134" s="129"/>
      <c r="F134" s="129"/>
      <c r="G134" s="129"/>
      <c r="H134" s="129"/>
      <c r="I134" s="129"/>
      <c r="J134" s="129"/>
      <c r="K134" s="129"/>
      <c r="L134" s="129"/>
      <c r="M134" s="129"/>
      <c r="N134" s="129"/>
      <c r="O134" s="129"/>
      <c r="P134" s="129"/>
      <c r="Q134" s="129"/>
      <c r="R134" s="129"/>
      <c r="S134" s="129"/>
      <c r="T134" s="129"/>
      <c r="U134" s="129"/>
      <c r="V134" s="129"/>
      <c r="W134" s="129"/>
      <c r="X134" s="129"/>
      <c r="Y134" s="129"/>
      <c r="Z134" s="129"/>
    </row>
    <row r="135" spans="1:26" ht="24" customHeight="1" x14ac:dyDescent="0.35">
      <c r="A135" s="130"/>
      <c r="B135" s="142"/>
      <c r="C135" s="143"/>
      <c r="D135" s="143"/>
      <c r="E135" s="129"/>
      <c r="F135" s="129"/>
      <c r="G135" s="129"/>
      <c r="H135" s="129"/>
      <c r="I135" s="129"/>
      <c r="J135" s="129"/>
      <c r="K135" s="129"/>
      <c r="L135" s="129"/>
      <c r="M135" s="129"/>
      <c r="N135" s="129"/>
      <c r="O135" s="129"/>
      <c r="P135" s="129"/>
      <c r="Q135" s="129"/>
      <c r="R135" s="129"/>
      <c r="S135" s="129"/>
      <c r="T135" s="129"/>
      <c r="U135" s="129"/>
      <c r="V135" s="129"/>
      <c r="W135" s="129"/>
      <c r="X135" s="129"/>
      <c r="Y135" s="129"/>
      <c r="Z135" s="129"/>
    </row>
    <row r="136" spans="1:26" ht="24" customHeight="1" x14ac:dyDescent="0.35">
      <c r="A136" s="130"/>
      <c r="B136" s="142"/>
      <c r="C136" s="143"/>
      <c r="D136" s="143"/>
      <c r="E136" s="129"/>
      <c r="F136" s="129"/>
      <c r="G136" s="129"/>
      <c r="H136" s="129"/>
      <c r="I136" s="129"/>
      <c r="J136" s="129"/>
      <c r="K136" s="129"/>
      <c r="L136" s="129"/>
      <c r="M136" s="129"/>
      <c r="N136" s="129"/>
      <c r="O136" s="129"/>
      <c r="P136" s="129"/>
      <c r="Q136" s="129"/>
      <c r="R136" s="129"/>
      <c r="S136" s="129"/>
      <c r="T136" s="129"/>
      <c r="U136" s="129"/>
      <c r="V136" s="129"/>
      <c r="W136" s="129"/>
      <c r="X136" s="129"/>
      <c r="Y136" s="129"/>
      <c r="Z136" s="129"/>
    </row>
    <row r="137" spans="1:26" ht="24" customHeight="1" x14ac:dyDescent="0.35">
      <c r="A137" s="130"/>
      <c r="B137" s="142"/>
      <c r="C137" s="143"/>
      <c r="D137" s="143"/>
      <c r="E137" s="129"/>
      <c r="F137" s="129"/>
      <c r="G137" s="129"/>
      <c r="H137" s="129"/>
      <c r="I137" s="129"/>
      <c r="J137" s="129"/>
      <c r="K137" s="129"/>
      <c r="L137" s="129"/>
      <c r="M137" s="129"/>
      <c r="N137" s="129"/>
      <c r="O137" s="129"/>
      <c r="P137" s="129"/>
      <c r="Q137" s="129"/>
      <c r="R137" s="129"/>
      <c r="S137" s="129"/>
      <c r="T137" s="129"/>
      <c r="U137" s="129"/>
      <c r="V137" s="129"/>
      <c r="W137" s="129"/>
      <c r="X137" s="129"/>
      <c r="Y137" s="129"/>
      <c r="Z137" s="129"/>
    </row>
    <row r="138" spans="1:26" ht="24" customHeight="1" x14ac:dyDescent="0.35">
      <c r="A138" s="130"/>
      <c r="B138" s="142"/>
      <c r="C138" s="143"/>
      <c r="D138" s="143"/>
      <c r="E138" s="129"/>
      <c r="F138" s="129"/>
      <c r="G138" s="129"/>
      <c r="H138" s="129"/>
      <c r="I138" s="129"/>
      <c r="J138" s="129"/>
      <c r="K138" s="129"/>
      <c r="L138" s="129"/>
      <c r="M138" s="129"/>
      <c r="N138" s="129"/>
      <c r="O138" s="129"/>
      <c r="P138" s="129"/>
      <c r="Q138" s="129"/>
      <c r="R138" s="129"/>
      <c r="S138" s="129"/>
      <c r="T138" s="129"/>
      <c r="U138" s="129"/>
      <c r="V138" s="129"/>
      <c r="W138" s="129"/>
      <c r="X138" s="129"/>
      <c r="Y138" s="129"/>
      <c r="Z138" s="129"/>
    </row>
    <row r="139" spans="1:26" ht="24" customHeight="1" x14ac:dyDescent="0.35">
      <c r="A139" s="130"/>
      <c r="B139" s="142"/>
      <c r="C139" s="143"/>
      <c r="D139" s="143"/>
      <c r="E139" s="129"/>
      <c r="F139" s="129"/>
      <c r="G139" s="129"/>
      <c r="H139" s="129"/>
      <c r="I139" s="129"/>
      <c r="J139" s="129"/>
      <c r="K139" s="129"/>
      <c r="L139" s="129"/>
      <c r="M139" s="129"/>
      <c r="N139" s="129"/>
      <c r="O139" s="129"/>
      <c r="P139" s="129"/>
      <c r="Q139" s="129"/>
      <c r="R139" s="129"/>
      <c r="S139" s="129"/>
      <c r="T139" s="129"/>
      <c r="U139" s="129"/>
      <c r="V139" s="129"/>
      <c r="W139" s="129"/>
      <c r="X139" s="129"/>
      <c r="Y139" s="129"/>
      <c r="Z139" s="129"/>
    </row>
    <row r="140" spans="1:26" ht="24" customHeight="1" x14ac:dyDescent="0.35">
      <c r="A140" s="130"/>
      <c r="B140" s="142"/>
      <c r="C140" s="143"/>
      <c r="D140" s="143"/>
      <c r="E140" s="129"/>
      <c r="F140" s="129"/>
      <c r="G140" s="129"/>
      <c r="H140" s="129"/>
      <c r="I140" s="129"/>
      <c r="J140" s="129"/>
      <c r="K140" s="129"/>
      <c r="L140" s="129"/>
      <c r="M140" s="129"/>
      <c r="N140" s="129"/>
      <c r="O140" s="129"/>
      <c r="P140" s="129"/>
      <c r="Q140" s="129"/>
      <c r="R140" s="129"/>
      <c r="S140" s="129"/>
      <c r="T140" s="129"/>
      <c r="U140" s="129"/>
      <c r="V140" s="129"/>
      <c r="W140" s="129"/>
      <c r="X140" s="129"/>
      <c r="Y140" s="129"/>
      <c r="Z140" s="129"/>
    </row>
    <row r="141" spans="1:26" ht="24" customHeight="1" x14ac:dyDescent="0.35">
      <c r="A141" s="130"/>
      <c r="B141" s="142"/>
      <c r="C141" s="143"/>
      <c r="D141" s="143"/>
      <c r="E141" s="129"/>
      <c r="F141" s="129"/>
      <c r="G141" s="129"/>
      <c r="H141" s="129"/>
      <c r="I141" s="129"/>
      <c r="J141" s="129"/>
      <c r="K141" s="129"/>
      <c r="L141" s="129"/>
      <c r="M141" s="129"/>
      <c r="N141" s="129"/>
      <c r="O141" s="129"/>
      <c r="P141" s="129"/>
      <c r="Q141" s="129"/>
      <c r="R141" s="129"/>
      <c r="S141" s="129"/>
      <c r="T141" s="129"/>
      <c r="U141" s="129"/>
      <c r="V141" s="129"/>
      <c r="W141" s="129"/>
      <c r="X141" s="129"/>
      <c r="Y141" s="129"/>
      <c r="Z141" s="129"/>
    </row>
    <row r="142" spans="1:26" ht="24" customHeight="1" x14ac:dyDescent="0.35">
      <c r="A142" s="130"/>
      <c r="B142" s="142"/>
      <c r="C142" s="143"/>
      <c r="D142" s="143"/>
      <c r="E142" s="129"/>
      <c r="F142" s="129"/>
      <c r="G142" s="129"/>
      <c r="H142" s="129"/>
      <c r="I142" s="129"/>
      <c r="J142" s="129"/>
      <c r="K142" s="129"/>
      <c r="L142" s="129"/>
      <c r="M142" s="129"/>
      <c r="N142" s="129"/>
      <c r="O142" s="129"/>
      <c r="P142" s="129"/>
      <c r="Q142" s="129"/>
      <c r="R142" s="129"/>
      <c r="S142" s="129"/>
      <c r="T142" s="129"/>
      <c r="U142" s="129"/>
      <c r="V142" s="129"/>
      <c r="W142" s="129"/>
      <c r="X142" s="129"/>
      <c r="Y142" s="129"/>
      <c r="Z142" s="129"/>
    </row>
    <row r="143" spans="1:26" ht="24" customHeight="1" x14ac:dyDescent="0.35">
      <c r="A143" s="130"/>
      <c r="B143" s="142"/>
      <c r="C143" s="143"/>
      <c r="D143" s="143"/>
      <c r="E143" s="129"/>
      <c r="F143" s="129"/>
      <c r="G143" s="129"/>
      <c r="H143" s="129"/>
      <c r="I143" s="129"/>
      <c r="J143" s="129"/>
      <c r="K143" s="129"/>
      <c r="L143" s="129"/>
      <c r="M143" s="129"/>
      <c r="N143" s="129"/>
      <c r="O143" s="129"/>
      <c r="P143" s="129"/>
      <c r="Q143" s="129"/>
      <c r="R143" s="129"/>
      <c r="S143" s="129"/>
      <c r="T143" s="129"/>
      <c r="U143" s="129"/>
      <c r="V143" s="129"/>
      <c r="W143" s="129"/>
      <c r="X143" s="129"/>
      <c r="Y143" s="129"/>
      <c r="Z143" s="129"/>
    </row>
    <row r="144" spans="1:26" ht="24" customHeight="1" x14ac:dyDescent="0.35">
      <c r="A144" s="130"/>
      <c r="B144" s="142"/>
      <c r="C144" s="143"/>
      <c r="D144" s="143"/>
      <c r="E144" s="129"/>
      <c r="F144" s="129"/>
      <c r="G144" s="129"/>
      <c r="H144" s="129"/>
      <c r="I144" s="129"/>
      <c r="J144" s="129"/>
      <c r="K144" s="129"/>
      <c r="L144" s="129"/>
      <c r="M144" s="129"/>
      <c r="N144" s="129"/>
      <c r="O144" s="129"/>
      <c r="P144" s="129"/>
      <c r="Q144" s="129"/>
      <c r="R144" s="129"/>
      <c r="S144" s="129"/>
      <c r="T144" s="129"/>
      <c r="U144" s="129"/>
      <c r="V144" s="129"/>
      <c r="W144" s="129"/>
      <c r="X144" s="129"/>
      <c r="Y144" s="129"/>
      <c r="Z144" s="129"/>
    </row>
    <row r="145" spans="1:26" ht="24" customHeight="1" x14ac:dyDescent="0.35">
      <c r="A145" s="130"/>
      <c r="B145" s="142"/>
      <c r="C145" s="143"/>
      <c r="D145" s="143"/>
      <c r="E145" s="129"/>
      <c r="F145" s="129"/>
      <c r="G145" s="129"/>
      <c r="H145" s="129"/>
      <c r="I145" s="129"/>
      <c r="J145" s="129"/>
      <c r="K145" s="129"/>
      <c r="L145" s="129"/>
      <c r="M145" s="129"/>
      <c r="N145" s="129"/>
      <c r="O145" s="129"/>
      <c r="P145" s="129"/>
      <c r="Q145" s="129"/>
      <c r="R145" s="129"/>
      <c r="S145" s="129"/>
      <c r="T145" s="129"/>
      <c r="U145" s="129"/>
      <c r="V145" s="129"/>
      <c r="W145" s="129"/>
      <c r="X145" s="129"/>
      <c r="Y145" s="129"/>
      <c r="Z145" s="129"/>
    </row>
    <row r="146" spans="1:26" ht="24" customHeight="1" x14ac:dyDescent="0.35">
      <c r="A146" s="130"/>
      <c r="B146" s="142"/>
      <c r="C146" s="143"/>
      <c r="D146" s="143"/>
      <c r="E146" s="129"/>
      <c r="F146" s="129"/>
      <c r="G146" s="129"/>
      <c r="H146" s="129"/>
      <c r="I146" s="129"/>
      <c r="J146" s="129"/>
      <c r="K146" s="129"/>
      <c r="L146" s="129"/>
      <c r="M146" s="129"/>
      <c r="N146" s="129"/>
      <c r="O146" s="129"/>
      <c r="P146" s="129"/>
      <c r="Q146" s="129"/>
      <c r="R146" s="129"/>
      <c r="S146" s="129"/>
      <c r="T146" s="129"/>
      <c r="U146" s="129"/>
      <c r="V146" s="129"/>
      <c r="W146" s="129"/>
      <c r="X146" s="129"/>
      <c r="Y146" s="129"/>
      <c r="Z146" s="129"/>
    </row>
    <row r="147" spans="1:26" ht="24" customHeight="1" x14ac:dyDescent="0.35">
      <c r="A147" s="130"/>
      <c r="B147" s="142"/>
      <c r="C147" s="143"/>
      <c r="D147" s="143"/>
      <c r="E147" s="129"/>
      <c r="F147" s="129"/>
      <c r="G147" s="129"/>
      <c r="H147" s="129"/>
      <c r="I147" s="129"/>
      <c r="J147" s="129"/>
      <c r="K147" s="129"/>
      <c r="L147" s="129"/>
      <c r="M147" s="129"/>
      <c r="N147" s="129"/>
      <c r="O147" s="129"/>
      <c r="P147" s="129"/>
      <c r="Q147" s="129"/>
      <c r="R147" s="129"/>
      <c r="S147" s="129"/>
      <c r="T147" s="129"/>
      <c r="U147" s="129"/>
      <c r="V147" s="129"/>
      <c r="W147" s="129"/>
      <c r="X147" s="129"/>
      <c r="Y147" s="129"/>
      <c r="Z147" s="129"/>
    </row>
    <row r="148" spans="1:26" ht="24" customHeight="1" x14ac:dyDescent="0.35">
      <c r="A148" s="130"/>
      <c r="B148" s="142"/>
      <c r="C148" s="143"/>
      <c r="D148" s="143"/>
      <c r="E148" s="129"/>
      <c r="F148" s="129"/>
      <c r="G148" s="129"/>
      <c r="H148" s="129"/>
      <c r="I148" s="129"/>
      <c r="J148" s="129"/>
      <c r="K148" s="129"/>
      <c r="L148" s="129"/>
      <c r="M148" s="129"/>
      <c r="N148" s="129"/>
      <c r="O148" s="129"/>
      <c r="P148" s="129"/>
      <c r="Q148" s="129"/>
      <c r="R148" s="129"/>
      <c r="S148" s="129"/>
      <c r="T148" s="129"/>
      <c r="U148" s="129"/>
      <c r="V148" s="129"/>
      <c r="W148" s="129"/>
      <c r="X148" s="129"/>
      <c r="Y148" s="129"/>
      <c r="Z148" s="129"/>
    </row>
    <row r="149" spans="1:26" ht="24" customHeight="1" x14ac:dyDescent="0.35">
      <c r="A149" s="130"/>
      <c r="B149" s="142"/>
      <c r="C149" s="143"/>
      <c r="D149" s="143"/>
      <c r="E149" s="129"/>
      <c r="F149" s="129"/>
      <c r="G149" s="129"/>
      <c r="H149" s="129"/>
      <c r="I149" s="129"/>
      <c r="J149" s="129"/>
      <c r="K149" s="129"/>
      <c r="L149" s="129"/>
      <c r="M149" s="129"/>
      <c r="N149" s="129"/>
      <c r="O149" s="129"/>
      <c r="P149" s="129"/>
      <c r="Q149" s="129"/>
      <c r="R149" s="129"/>
      <c r="S149" s="129"/>
      <c r="T149" s="129"/>
      <c r="U149" s="129"/>
      <c r="V149" s="129"/>
      <c r="W149" s="129"/>
      <c r="X149" s="129"/>
      <c r="Y149" s="129"/>
      <c r="Z149" s="129"/>
    </row>
    <row r="150" spans="1:26" ht="24" customHeight="1" x14ac:dyDescent="0.35">
      <c r="A150" s="130"/>
      <c r="B150" s="142"/>
      <c r="C150" s="143"/>
      <c r="D150" s="143"/>
      <c r="E150" s="129"/>
      <c r="F150" s="129"/>
      <c r="G150" s="129"/>
      <c r="H150" s="129"/>
      <c r="I150" s="129"/>
      <c r="J150" s="129"/>
      <c r="K150" s="129"/>
      <c r="L150" s="129"/>
      <c r="M150" s="129"/>
      <c r="N150" s="129"/>
      <c r="O150" s="129"/>
      <c r="P150" s="129"/>
      <c r="Q150" s="129"/>
      <c r="R150" s="129"/>
      <c r="S150" s="129"/>
      <c r="T150" s="129"/>
      <c r="U150" s="129"/>
      <c r="V150" s="129"/>
      <c r="W150" s="129"/>
      <c r="X150" s="129"/>
      <c r="Y150" s="129"/>
      <c r="Z150" s="129"/>
    </row>
    <row r="151" spans="1:26" ht="24" customHeight="1" x14ac:dyDescent="0.35">
      <c r="A151" s="130"/>
      <c r="B151" s="142"/>
      <c r="C151" s="143"/>
      <c r="D151" s="143"/>
      <c r="E151" s="129"/>
      <c r="F151" s="129"/>
      <c r="G151" s="129"/>
      <c r="H151" s="129"/>
      <c r="I151" s="129"/>
      <c r="J151" s="129"/>
      <c r="K151" s="129"/>
      <c r="L151" s="129"/>
      <c r="M151" s="129"/>
      <c r="N151" s="129"/>
      <c r="O151" s="129"/>
      <c r="P151" s="129"/>
      <c r="Q151" s="129"/>
      <c r="R151" s="129"/>
      <c r="S151" s="129"/>
      <c r="T151" s="129"/>
      <c r="U151" s="129"/>
      <c r="V151" s="129"/>
      <c r="W151" s="129"/>
      <c r="X151" s="129"/>
      <c r="Y151" s="129"/>
      <c r="Z151" s="129"/>
    </row>
    <row r="152" spans="1:26" ht="24" customHeight="1" x14ac:dyDescent="0.35">
      <c r="A152" s="130"/>
      <c r="B152" s="142"/>
      <c r="C152" s="143"/>
      <c r="D152" s="143"/>
      <c r="E152" s="129"/>
      <c r="F152" s="129"/>
      <c r="G152" s="129"/>
      <c r="H152" s="129"/>
      <c r="I152" s="129"/>
      <c r="J152" s="129"/>
      <c r="K152" s="129"/>
      <c r="L152" s="129"/>
      <c r="M152" s="129"/>
      <c r="N152" s="129"/>
      <c r="O152" s="129"/>
      <c r="P152" s="129"/>
      <c r="Q152" s="129"/>
      <c r="R152" s="129"/>
      <c r="S152" s="129"/>
      <c r="T152" s="129"/>
      <c r="U152" s="129"/>
      <c r="V152" s="129"/>
      <c r="W152" s="129"/>
      <c r="X152" s="129"/>
      <c r="Y152" s="129"/>
      <c r="Z152" s="129"/>
    </row>
    <row r="153" spans="1:26" ht="24" customHeight="1" x14ac:dyDescent="0.35">
      <c r="A153" s="130"/>
      <c r="B153" s="142"/>
      <c r="C153" s="143"/>
      <c r="D153" s="143"/>
      <c r="E153" s="129"/>
      <c r="F153" s="129"/>
      <c r="G153" s="129"/>
      <c r="H153" s="129"/>
      <c r="I153" s="129"/>
      <c r="J153" s="129"/>
      <c r="K153" s="129"/>
      <c r="L153" s="129"/>
      <c r="M153" s="129"/>
      <c r="N153" s="129"/>
      <c r="O153" s="129"/>
      <c r="P153" s="129"/>
      <c r="Q153" s="129"/>
      <c r="R153" s="129"/>
      <c r="S153" s="129"/>
      <c r="T153" s="129"/>
      <c r="U153" s="129"/>
      <c r="V153" s="129"/>
      <c r="W153" s="129"/>
      <c r="X153" s="129"/>
      <c r="Y153" s="129"/>
      <c r="Z153" s="129"/>
    </row>
    <row r="154" spans="1:26" ht="24" customHeight="1" x14ac:dyDescent="0.35">
      <c r="A154" s="130"/>
      <c r="B154" s="142"/>
      <c r="C154" s="143"/>
      <c r="D154" s="143"/>
      <c r="E154" s="129"/>
      <c r="F154" s="129"/>
      <c r="G154" s="129"/>
      <c r="H154" s="129"/>
      <c r="I154" s="129"/>
      <c r="J154" s="129"/>
      <c r="K154" s="129"/>
      <c r="L154" s="129"/>
      <c r="M154" s="129"/>
      <c r="N154" s="129"/>
      <c r="O154" s="129"/>
      <c r="P154" s="129"/>
      <c r="Q154" s="129"/>
      <c r="R154" s="129"/>
      <c r="S154" s="129"/>
      <c r="T154" s="129"/>
      <c r="U154" s="129"/>
      <c r="V154" s="129"/>
      <c r="W154" s="129"/>
      <c r="X154" s="129"/>
      <c r="Y154" s="129"/>
      <c r="Z154" s="129"/>
    </row>
    <row r="155" spans="1:26" ht="24" customHeight="1" x14ac:dyDescent="0.35">
      <c r="A155" s="130"/>
      <c r="B155" s="142"/>
      <c r="C155" s="143"/>
      <c r="D155" s="143"/>
      <c r="E155" s="129"/>
      <c r="F155" s="129"/>
      <c r="G155" s="129"/>
      <c r="H155" s="129"/>
      <c r="I155" s="129"/>
      <c r="J155" s="129"/>
      <c r="K155" s="129"/>
      <c r="L155" s="129"/>
      <c r="M155" s="129"/>
      <c r="N155" s="129"/>
      <c r="O155" s="129"/>
      <c r="P155" s="129"/>
      <c r="Q155" s="129"/>
      <c r="R155" s="129"/>
      <c r="S155" s="129"/>
      <c r="T155" s="129"/>
      <c r="U155" s="129"/>
      <c r="V155" s="129"/>
      <c r="W155" s="129"/>
      <c r="X155" s="129"/>
      <c r="Y155" s="129"/>
      <c r="Z155" s="129"/>
    </row>
    <row r="156" spans="1:26" ht="24" customHeight="1" x14ac:dyDescent="0.35">
      <c r="A156" s="130"/>
      <c r="B156" s="142"/>
      <c r="C156" s="143"/>
      <c r="D156" s="143"/>
      <c r="E156" s="129"/>
      <c r="F156" s="129"/>
      <c r="G156" s="129"/>
      <c r="H156" s="129"/>
      <c r="I156" s="129"/>
      <c r="J156" s="129"/>
      <c r="K156" s="129"/>
      <c r="L156" s="129"/>
      <c r="M156" s="129"/>
      <c r="N156" s="129"/>
      <c r="O156" s="129"/>
      <c r="P156" s="129"/>
      <c r="Q156" s="129"/>
      <c r="R156" s="129"/>
      <c r="S156" s="129"/>
      <c r="T156" s="129"/>
      <c r="U156" s="129"/>
      <c r="V156" s="129"/>
      <c r="W156" s="129"/>
      <c r="X156" s="129"/>
      <c r="Y156" s="129"/>
      <c r="Z156" s="129"/>
    </row>
    <row r="157" spans="1:26" ht="24" customHeight="1" x14ac:dyDescent="0.35">
      <c r="A157" s="130"/>
      <c r="B157" s="142"/>
      <c r="C157" s="143"/>
      <c r="D157" s="143"/>
      <c r="E157" s="129"/>
      <c r="F157" s="129"/>
      <c r="G157" s="129"/>
      <c r="H157" s="129"/>
      <c r="I157" s="129"/>
      <c r="J157" s="129"/>
      <c r="K157" s="129"/>
      <c r="L157" s="129"/>
      <c r="M157" s="129"/>
      <c r="N157" s="129"/>
      <c r="O157" s="129"/>
      <c r="P157" s="129"/>
      <c r="Q157" s="129"/>
      <c r="R157" s="129"/>
      <c r="S157" s="129"/>
      <c r="T157" s="129"/>
      <c r="U157" s="129"/>
      <c r="V157" s="129"/>
      <c r="W157" s="129"/>
      <c r="X157" s="129"/>
      <c r="Y157" s="129"/>
      <c r="Z157" s="129"/>
    </row>
    <row r="158" spans="1:26" ht="24" customHeight="1" x14ac:dyDescent="0.35">
      <c r="A158" s="130"/>
      <c r="B158" s="142"/>
      <c r="C158" s="143"/>
      <c r="D158" s="143"/>
      <c r="E158" s="129"/>
      <c r="F158" s="129"/>
      <c r="G158" s="129"/>
      <c r="H158" s="129"/>
      <c r="I158" s="129"/>
      <c r="J158" s="129"/>
      <c r="K158" s="129"/>
      <c r="L158" s="129"/>
      <c r="M158" s="129"/>
      <c r="N158" s="129"/>
      <c r="O158" s="129"/>
      <c r="P158" s="129"/>
      <c r="Q158" s="129"/>
      <c r="R158" s="129"/>
      <c r="S158" s="129"/>
      <c r="T158" s="129"/>
      <c r="U158" s="129"/>
      <c r="V158" s="129"/>
      <c r="W158" s="129"/>
      <c r="X158" s="129"/>
      <c r="Y158" s="129"/>
      <c r="Z158" s="129"/>
    </row>
    <row r="159" spans="1:26" ht="24" customHeight="1" x14ac:dyDescent="0.35">
      <c r="A159" s="130"/>
      <c r="B159" s="142"/>
      <c r="C159" s="143"/>
      <c r="D159" s="143"/>
      <c r="E159" s="129"/>
      <c r="F159" s="129"/>
      <c r="G159" s="129"/>
      <c r="H159" s="129"/>
      <c r="I159" s="129"/>
      <c r="J159" s="129"/>
      <c r="K159" s="129"/>
      <c r="L159" s="129"/>
      <c r="M159" s="129"/>
      <c r="N159" s="129"/>
      <c r="O159" s="129"/>
      <c r="P159" s="129"/>
      <c r="Q159" s="129"/>
      <c r="R159" s="129"/>
      <c r="S159" s="129"/>
      <c r="T159" s="129"/>
      <c r="U159" s="129"/>
      <c r="V159" s="129"/>
      <c r="W159" s="129"/>
      <c r="X159" s="129"/>
      <c r="Y159" s="129"/>
      <c r="Z159" s="129"/>
    </row>
    <row r="160" spans="1:26" ht="24" customHeight="1" x14ac:dyDescent="0.35">
      <c r="A160" s="130"/>
      <c r="B160" s="142"/>
      <c r="C160" s="143"/>
      <c r="D160" s="143"/>
      <c r="E160" s="129"/>
      <c r="F160" s="129"/>
      <c r="G160" s="129"/>
      <c r="H160" s="129"/>
      <c r="I160" s="129"/>
      <c r="J160" s="129"/>
      <c r="K160" s="129"/>
      <c r="L160" s="129"/>
      <c r="M160" s="129"/>
      <c r="N160" s="129"/>
      <c r="O160" s="129"/>
      <c r="P160" s="129"/>
      <c r="Q160" s="129"/>
      <c r="R160" s="129"/>
      <c r="S160" s="129"/>
      <c r="T160" s="129"/>
      <c r="U160" s="129"/>
      <c r="V160" s="129"/>
      <c r="W160" s="129"/>
      <c r="X160" s="129"/>
      <c r="Y160" s="129"/>
      <c r="Z160" s="129"/>
    </row>
    <row r="161" spans="1:26" ht="24" customHeight="1" x14ac:dyDescent="0.35">
      <c r="A161" s="130"/>
      <c r="B161" s="142"/>
      <c r="C161" s="143"/>
      <c r="D161" s="143"/>
      <c r="E161" s="129"/>
      <c r="F161" s="129"/>
      <c r="G161" s="129"/>
      <c r="H161" s="129"/>
      <c r="I161" s="129"/>
      <c r="J161" s="129"/>
      <c r="K161" s="129"/>
      <c r="L161" s="129"/>
      <c r="M161" s="129"/>
      <c r="N161" s="129"/>
      <c r="O161" s="129"/>
      <c r="P161" s="129"/>
      <c r="Q161" s="129"/>
      <c r="R161" s="129"/>
      <c r="S161" s="129"/>
      <c r="T161" s="129"/>
      <c r="U161" s="129"/>
      <c r="V161" s="129"/>
      <c r="W161" s="129"/>
      <c r="X161" s="129"/>
      <c r="Y161" s="129"/>
      <c r="Z161" s="129"/>
    </row>
    <row r="162" spans="1:26" ht="24" customHeight="1" x14ac:dyDescent="0.35">
      <c r="A162" s="130"/>
      <c r="B162" s="142"/>
      <c r="C162" s="143"/>
      <c r="D162" s="143"/>
      <c r="E162" s="129"/>
      <c r="F162" s="129"/>
      <c r="G162" s="129"/>
      <c r="H162" s="129"/>
      <c r="I162" s="129"/>
      <c r="J162" s="129"/>
      <c r="K162" s="129"/>
      <c r="L162" s="129"/>
      <c r="M162" s="129"/>
      <c r="N162" s="129"/>
      <c r="O162" s="129"/>
      <c r="P162" s="129"/>
      <c r="Q162" s="129"/>
      <c r="R162" s="129"/>
      <c r="S162" s="129"/>
      <c r="T162" s="129"/>
      <c r="U162" s="129"/>
      <c r="V162" s="129"/>
      <c r="W162" s="129"/>
      <c r="X162" s="129"/>
      <c r="Y162" s="129"/>
      <c r="Z162" s="129"/>
    </row>
    <row r="163" spans="1:26" ht="24" customHeight="1" x14ac:dyDescent="0.35">
      <c r="A163" s="130"/>
      <c r="B163" s="142"/>
      <c r="C163" s="143"/>
      <c r="D163" s="143"/>
      <c r="E163" s="129"/>
      <c r="F163" s="129"/>
      <c r="G163" s="129"/>
      <c r="H163" s="129"/>
      <c r="I163" s="129"/>
      <c r="J163" s="129"/>
      <c r="K163" s="129"/>
      <c r="L163" s="129"/>
      <c r="M163" s="129"/>
      <c r="N163" s="129"/>
      <c r="O163" s="129"/>
      <c r="P163" s="129"/>
      <c r="Q163" s="129"/>
      <c r="R163" s="129"/>
      <c r="S163" s="129"/>
      <c r="T163" s="129"/>
      <c r="U163" s="129"/>
      <c r="V163" s="129"/>
      <c r="W163" s="129"/>
      <c r="X163" s="129"/>
      <c r="Y163" s="129"/>
      <c r="Z163" s="129"/>
    </row>
    <row r="164" spans="1:26" ht="24" customHeight="1" x14ac:dyDescent="0.35">
      <c r="A164" s="130"/>
      <c r="B164" s="142"/>
      <c r="C164" s="143"/>
      <c r="D164" s="143"/>
      <c r="E164" s="129"/>
      <c r="F164" s="129"/>
      <c r="G164" s="129"/>
      <c r="H164" s="129"/>
      <c r="I164" s="129"/>
      <c r="J164" s="129"/>
      <c r="K164" s="129"/>
      <c r="L164" s="129"/>
      <c r="M164" s="129"/>
      <c r="N164" s="129"/>
      <c r="O164" s="129"/>
      <c r="P164" s="129"/>
      <c r="Q164" s="129"/>
      <c r="R164" s="129"/>
      <c r="S164" s="129"/>
      <c r="T164" s="129"/>
      <c r="U164" s="129"/>
      <c r="V164" s="129"/>
      <c r="W164" s="129"/>
      <c r="X164" s="129"/>
      <c r="Y164" s="129"/>
      <c r="Z164" s="129"/>
    </row>
    <row r="165" spans="1:26" ht="24" customHeight="1" x14ac:dyDescent="0.35">
      <c r="A165" s="130"/>
      <c r="B165" s="142"/>
      <c r="C165" s="143"/>
      <c r="D165" s="143"/>
      <c r="E165" s="129"/>
      <c r="F165" s="129"/>
      <c r="G165" s="129"/>
      <c r="H165" s="129"/>
      <c r="I165" s="129"/>
      <c r="J165" s="129"/>
      <c r="K165" s="129"/>
      <c r="L165" s="129"/>
      <c r="M165" s="129"/>
      <c r="N165" s="129"/>
      <c r="O165" s="129"/>
      <c r="P165" s="129"/>
      <c r="Q165" s="129"/>
      <c r="R165" s="129"/>
      <c r="S165" s="129"/>
      <c r="T165" s="129"/>
      <c r="U165" s="129"/>
      <c r="V165" s="129"/>
      <c r="W165" s="129"/>
      <c r="X165" s="129"/>
      <c r="Y165" s="129"/>
      <c r="Z165" s="129"/>
    </row>
    <row r="166" spans="1:26" ht="24" customHeight="1" x14ac:dyDescent="0.35">
      <c r="A166" s="130"/>
      <c r="B166" s="142"/>
      <c r="C166" s="143"/>
      <c r="D166" s="143"/>
      <c r="E166" s="129"/>
      <c r="F166" s="129"/>
      <c r="G166" s="129"/>
      <c r="H166" s="129"/>
      <c r="I166" s="129"/>
      <c r="J166" s="129"/>
      <c r="K166" s="129"/>
      <c r="L166" s="129"/>
      <c r="M166" s="129"/>
      <c r="N166" s="129"/>
      <c r="O166" s="129"/>
      <c r="P166" s="129"/>
      <c r="Q166" s="129"/>
      <c r="R166" s="129"/>
      <c r="S166" s="129"/>
      <c r="T166" s="129"/>
      <c r="U166" s="129"/>
      <c r="V166" s="129"/>
      <c r="W166" s="129"/>
      <c r="X166" s="129"/>
      <c r="Y166" s="129"/>
      <c r="Z166" s="129"/>
    </row>
    <row r="167" spans="1:26" ht="24" customHeight="1" x14ac:dyDescent="0.35">
      <c r="A167" s="130"/>
      <c r="B167" s="142"/>
      <c r="C167" s="143"/>
      <c r="D167" s="143"/>
      <c r="E167" s="129"/>
      <c r="F167" s="129"/>
      <c r="G167" s="129"/>
      <c r="H167" s="129"/>
      <c r="I167" s="129"/>
      <c r="J167" s="129"/>
      <c r="K167" s="129"/>
      <c r="L167" s="129"/>
      <c r="M167" s="129"/>
      <c r="N167" s="129"/>
      <c r="O167" s="129"/>
      <c r="P167" s="129"/>
      <c r="Q167" s="129"/>
      <c r="R167" s="129"/>
      <c r="S167" s="129"/>
      <c r="T167" s="129"/>
      <c r="U167" s="129"/>
      <c r="V167" s="129"/>
      <c r="W167" s="129"/>
      <c r="X167" s="129"/>
      <c r="Y167" s="129"/>
      <c r="Z167" s="129"/>
    </row>
    <row r="168" spans="1:26" ht="24" customHeight="1" x14ac:dyDescent="0.35">
      <c r="A168" s="130"/>
      <c r="B168" s="142"/>
      <c r="C168" s="143"/>
      <c r="D168" s="143"/>
      <c r="E168" s="129"/>
      <c r="F168" s="129"/>
      <c r="G168" s="129"/>
      <c r="H168" s="129"/>
      <c r="I168" s="129"/>
      <c r="J168" s="129"/>
      <c r="K168" s="129"/>
      <c r="L168" s="129"/>
      <c r="M168" s="129"/>
      <c r="N168" s="129"/>
      <c r="O168" s="129"/>
      <c r="P168" s="129"/>
      <c r="Q168" s="129"/>
      <c r="R168" s="129"/>
      <c r="S168" s="129"/>
      <c r="T168" s="129"/>
      <c r="U168" s="129"/>
      <c r="V168" s="129"/>
      <c r="W168" s="129"/>
      <c r="X168" s="129"/>
      <c r="Y168" s="129"/>
      <c r="Z168" s="129"/>
    </row>
    <row r="169" spans="1:26" ht="24" customHeight="1" x14ac:dyDescent="0.35">
      <c r="A169" s="130"/>
      <c r="B169" s="142"/>
      <c r="C169" s="143"/>
      <c r="D169" s="143"/>
      <c r="E169" s="129"/>
      <c r="F169" s="129"/>
      <c r="G169" s="129"/>
      <c r="H169" s="129"/>
      <c r="I169" s="129"/>
      <c r="J169" s="129"/>
      <c r="K169" s="129"/>
      <c r="L169" s="129"/>
      <c r="M169" s="129"/>
      <c r="N169" s="129"/>
      <c r="O169" s="129"/>
      <c r="P169" s="129"/>
      <c r="Q169" s="129"/>
      <c r="R169" s="129"/>
      <c r="S169" s="129"/>
      <c r="T169" s="129"/>
      <c r="U169" s="129"/>
      <c r="V169" s="129"/>
      <c r="W169" s="129"/>
      <c r="X169" s="129"/>
      <c r="Y169" s="129"/>
      <c r="Z169" s="129"/>
    </row>
    <row r="170" spans="1:26" ht="24" customHeight="1" x14ac:dyDescent="0.35">
      <c r="A170" s="130"/>
      <c r="B170" s="142"/>
      <c r="C170" s="143"/>
      <c r="D170" s="143"/>
      <c r="E170" s="129"/>
      <c r="F170" s="129"/>
      <c r="G170" s="129"/>
      <c r="H170" s="129"/>
      <c r="I170" s="129"/>
      <c r="J170" s="129"/>
      <c r="K170" s="129"/>
      <c r="L170" s="129"/>
      <c r="M170" s="129"/>
      <c r="N170" s="129"/>
      <c r="O170" s="129"/>
      <c r="P170" s="129"/>
      <c r="Q170" s="129"/>
      <c r="R170" s="129"/>
      <c r="S170" s="129"/>
      <c r="T170" s="129"/>
      <c r="U170" s="129"/>
      <c r="V170" s="129"/>
      <c r="W170" s="129"/>
      <c r="X170" s="129"/>
      <c r="Y170" s="129"/>
      <c r="Z170" s="129"/>
    </row>
    <row r="171" spans="1:26" ht="24" customHeight="1" x14ac:dyDescent="0.35">
      <c r="A171" s="130"/>
      <c r="B171" s="142"/>
      <c r="C171" s="143"/>
      <c r="D171" s="143"/>
      <c r="E171" s="129"/>
      <c r="F171" s="129"/>
      <c r="G171" s="129"/>
      <c r="H171" s="129"/>
      <c r="I171" s="129"/>
      <c r="J171" s="129"/>
      <c r="K171" s="129"/>
      <c r="L171" s="129"/>
      <c r="M171" s="129"/>
      <c r="N171" s="129"/>
      <c r="O171" s="129"/>
      <c r="P171" s="129"/>
      <c r="Q171" s="129"/>
      <c r="R171" s="129"/>
      <c r="S171" s="129"/>
      <c r="T171" s="129"/>
      <c r="U171" s="129"/>
      <c r="V171" s="129"/>
      <c r="W171" s="129"/>
      <c r="X171" s="129"/>
      <c r="Y171" s="129"/>
      <c r="Z171" s="129"/>
    </row>
    <row r="172" spans="1:26" ht="24" customHeight="1" x14ac:dyDescent="0.35">
      <c r="A172" s="130"/>
      <c r="B172" s="142"/>
      <c r="C172" s="143"/>
      <c r="D172" s="143"/>
      <c r="E172" s="129"/>
      <c r="F172" s="129"/>
      <c r="G172" s="129"/>
      <c r="H172" s="129"/>
      <c r="I172" s="129"/>
      <c r="J172" s="129"/>
      <c r="K172" s="129"/>
      <c r="L172" s="129"/>
      <c r="M172" s="129"/>
      <c r="N172" s="129"/>
      <c r="O172" s="129"/>
      <c r="P172" s="129"/>
      <c r="Q172" s="129"/>
      <c r="R172" s="129"/>
      <c r="S172" s="129"/>
      <c r="T172" s="129"/>
      <c r="U172" s="129"/>
      <c r="V172" s="129"/>
      <c r="W172" s="129"/>
      <c r="X172" s="129"/>
      <c r="Y172" s="129"/>
      <c r="Z172" s="129"/>
    </row>
    <row r="173" spans="1:26" ht="24" customHeight="1" x14ac:dyDescent="0.35">
      <c r="A173" s="130"/>
      <c r="B173" s="142"/>
      <c r="C173" s="143"/>
      <c r="D173" s="143"/>
      <c r="E173" s="129"/>
      <c r="F173" s="129"/>
      <c r="G173" s="129"/>
      <c r="H173" s="129"/>
      <c r="I173" s="129"/>
      <c r="J173" s="129"/>
      <c r="K173" s="129"/>
      <c r="L173" s="129"/>
      <c r="M173" s="129"/>
      <c r="N173" s="129"/>
      <c r="O173" s="129"/>
      <c r="P173" s="129"/>
      <c r="Q173" s="129"/>
      <c r="R173" s="129"/>
      <c r="S173" s="129"/>
      <c r="T173" s="129"/>
      <c r="U173" s="129"/>
      <c r="V173" s="129"/>
      <c r="W173" s="129"/>
      <c r="X173" s="129"/>
      <c r="Y173" s="129"/>
      <c r="Z173" s="129"/>
    </row>
    <row r="174" spans="1:26" ht="24" customHeight="1" x14ac:dyDescent="0.35">
      <c r="A174" s="130"/>
      <c r="B174" s="142"/>
      <c r="C174" s="143"/>
      <c r="D174" s="143"/>
      <c r="E174" s="129"/>
      <c r="F174" s="129"/>
      <c r="G174" s="129"/>
      <c r="H174" s="129"/>
      <c r="I174" s="129"/>
      <c r="J174" s="129"/>
      <c r="K174" s="129"/>
      <c r="L174" s="129"/>
      <c r="M174" s="129"/>
      <c r="N174" s="129"/>
      <c r="O174" s="129"/>
      <c r="P174" s="129"/>
      <c r="Q174" s="129"/>
      <c r="R174" s="129"/>
      <c r="S174" s="129"/>
      <c r="T174" s="129"/>
      <c r="U174" s="129"/>
      <c r="V174" s="129"/>
      <c r="W174" s="129"/>
      <c r="X174" s="129"/>
      <c r="Y174" s="129"/>
      <c r="Z174" s="129"/>
    </row>
    <row r="175" spans="1:26" ht="24" customHeight="1" x14ac:dyDescent="0.35">
      <c r="A175" s="130"/>
      <c r="B175" s="142"/>
      <c r="C175" s="143"/>
      <c r="D175" s="143"/>
      <c r="E175" s="129"/>
      <c r="F175" s="129"/>
      <c r="G175" s="129"/>
      <c r="H175" s="129"/>
      <c r="I175" s="129"/>
      <c r="J175" s="129"/>
      <c r="K175" s="129"/>
      <c r="L175" s="129"/>
      <c r="M175" s="129"/>
      <c r="N175" s="129"/>
      <c r="O175" s="129"/>
      <c r="P175" s="129"/>
      <c r="Q175" s="129"/>
      <c r="R175" s="129"/>
      <c r="S175" s="129"/>
      <c r="T175" s="129"/>
      <c r="U175" s="129"/>
      <c r="V175" s="129"/>
      <c r="W175" s="129"/>
      <c r="X175" s="129"/>
      <c r="Y175" s="129"/>
      <c r="Z175" s="129"/>
    </row>
    <row r="176" spans="1:26" ht="24" customHeight="1" x14ac:dyDescent="0.35">
      <c r="A176" s="130"/>
      <c r="B176" s="142"/>
      <c r="C176" s="143"/>
      <c r="D176" s="143"/>
      <c r="E176" s="129"/>
      <c r="F176" s="129"/>
      <c r="G176" s="129"/>
      <c r="H176" s="129"/>
      <c r="I176" s="129"/>
      <c r="J176" s="129"/>
      <c r="K176" s="129"/>
      <c r="L176" s="129"/>
      <c r="M176" s="129"/>
      <c r="N176" s="129"/>
      <c r="O176" s="129"/>
      <c r="P176" s="129"/>
      <c r="Q176" s="129"/>
      <c r="R176" s="129"/>
      <c r="S176" s="129"/>
      <c r="T176" s="129"/>
      <c r="U176" s="129"/>
      <c r="V176" s="129"/>
      <c r="W176" s="129"/>
      <c r="X176" s="129"/>
      <c r="Y176" s="129"/>
      <c r="Z176" s="129"/>
    </row>
    <row r="177" spans="1:26" ht="24" customHeight="1" x14ac:dyDescent="0.35">
      <c r="A177" s="130"/>
      <c r="B177" s="142"/>
      <c r="C177" s="143"/>
      <c r="D177" s="143"/>
      <c r="E177" s="129"/>
      <c r="F177" s="129"/>
      <c r="G177" s="129"/>
      <c r="H177" s="129"/>
      <c r="I177" s="129"/>
      <c r="J177" s="129"/>
      <c r="K177" s="129"/>
      <c r="L177" s="129"/>
      <c r="M177" s="129"/>
      <c r="N177" s="129"/>
      <c r="O177" s="129"/>
      <c r="P177" s="129"/>
      <c r="Q177" s="129"/>
      <c r="R177" s="129"/>
      <c r="S177" s="129"/>
      <c r="T177" s="129"/>
      <c r="U177" s="129"/>
      <c r="V177" s="129"/>
      <c r="W177" s="129"/>
      <c r="X177" s="129"/>
      <c r="Y177" s="129"/>
      <c r="Z177" s="129"/>
    </row>
    <row r="178" spans="1:26" ht="24" customHeight="1" x14ac:dyDescent="0.35">
      <c r="A178" s="130"/>
      <c r="B178" s="142"/>
      <c r="C178" s="143"/>
      <c r="D178" s="143"/>
      <c r="E178" s="129"/>
      <c r="F178" s="129"/>
      <c r="G178" s="129"/>
      <c r="H178" s="129"/>
      <c r="I178" s="129"/>
      <c r="J178" s="129"/>
      <c r="K178" s="129"/>
      <c r="L178" s="129"/>
      <c r="M178" s="129"/>
      <c r="N178" s="129"/>
      <c r="O178" s="129"/>
      <c r="P178" s="129"/>
      <c r="Q178" s="129"/>
      <c r="R178" s="129"/>
      <c r="S178" s="129"/>
      <c r="T178" s="129"/>
      <c r="U178" s="129"/>
      <c r="V178" s="129"/>
      <c r="W178" s="129"/>
      <c r="X178" s="129"/>
      <c r="Y178" s="129"/>
      <c r="Z178" s="129"/>
    </row>
    <row r="179" spans="1:26" ht="24" customHeight="1" x14ac:dyDescent="0.35">
      <c r="A179" s="130"/>
      <c r="B179" s="142"/>
      <c r="C179" s="143"/>
      <c r="D179" s="143"/>
      <c r="E179" s="129"/>
      <c r="F179" s="129"/>
      <c r="G179" s="129"/>
      <c r="H179" s="129"/>
      <c r="I179" s="129"/>
      <c r="J179" s="129"/>
      <c r="K179" s="129"/>
      <c r="L179" s="129"/>
      <c r="M179" s="129"/>
      <c r="N179" s="129"/>
      <c r="O179" s="129"/>
      <c r="P179" s="129"/>
      <c r="Q179" s="129"/>
      <c r="R179" s="129"/>
      <c r="S179" s="129"/>
      <c r="T179" s="129"/>
      <c r="U179" s="129"/>
      <c r="V179" s="129"/>
      <c r="W179" s="129"/>
      <c r="X179" s="129"/>
      <c r="Y179" s="129"/>
      <c r="Z179" s="129"/>
    </row>
    <row r="180" spans="1:26" ht="24" customHeight="1" x14ac:dyDescent="0.35">
      <c r="A180" s="130"/>
      <c r="B180" s="142"/>
      <c r="C180" s="143"/>
      <c r="D180" s="143"/>
      <c r="E180" s="129"/>
      <c r="F180" s="129"/>
      <c r="G180" s="129"/>
      <c r="H180" s="129"/>
      <c r="I180" s="129"/>
      <c r="J180" s="129"/>
      <c r="K180" s="129"/>
      <c r="L180" s="129"/>
      <c r="M180" s="129"/>
      <c r="N180" s="129"/>
      <c r="O180" s="129"/>
      <c r="P180" s="129"/>
      <c r="Q180" s="129"/>
      <c r="R180" s="129"/>
      <c r="S180" s="129"/>
      <c r="T180" s="129"/>
      <c r="U180" s="129"/>
      <c r="V180" s="129"/>
      <c r="W180" s="129"/>
      <c r="X180" s="129"/>
      <c r="Y180" s="129"/>
      <c r="Z180" s="129"/>
    </row>
    <row r="181" spans="1:26" ht="24" customHeight="1" x14ac:dyDescent="0.35">
      <c r="A181" s="130"/>
      <c r="B181" s="142"/>
      <c r="C181" s="143"/>
      <c r="D181" s="143"/>
      <c r="E181" s="129"/>
      <c r="F181" s="129"/>
      <c r="G181" s="129"/>
      <c r="H181" s="129"/>
      <c r="I181" s="129"/>
      <c r="J181" s="129"/>
      <c r="K181" s="129"/>
      <c r="L181" s="129"/>
      <c r="M181" s="129"/>
      <c r="N181" s="129"/>
      <c r="O181" s="129"/>
      <c r="P181" s="129"/>
      <c r="Q181" s="129"/>
      <c r="R181" s="129"/>
      <c r="S181" s="129"/>
      <c r="T181" s="129"/>
      <c r="U181" s="129"/>
      <c r="V181" s="129"/>
      <c r="W181" s="129"/>
      <c r="X181" s="129"/>
      <c r="Y181" s="129"/>
      <c r="Z181" s="129"/>
    </row>
    <row r="182" spans="1:26" ht="24" customHeight="1" x14ac:dyDescent="0.35">
      <c r="A182" s="130"/>
      <c r="B182" s="142"/>
      <c r="C182" s="143"/>
      <c r="D182" s="143"/>
      <c r="E182" s="129"/>
      <c r="F182" s="129"/>
      <c r="G182" s="129"/>
      <c r="H182" s="129"/>
      <c r="I182" s="129"/>
      <c r="J182" s="129"/>
      <c r="K182" s="129"/>
      <c r="L182" s="129"/>
      <c r="M182" s="129"/>
      <c r="N182" s="129"/>
      <c r="O182" s="129"/>
      <c r="P182" s="129"/>
      <c r="Q182" s="129"/>
      <c r="R182" s="129"/>
      <c r="S182" s="129"/>
      <c r="T182" s="129"/>
      <c r="U182" s="129"/>
      <c r="V182" s="129"/>
      <c r="W182" s="129"/>
      <c r="X182" s="129"/>
      <c r="Y182" s="129"/>
      <c r="Z182" s="129"/>
    </row>
    <row r="183" spans="1:26" ht="24" customHeight="1" x14ac:dyDescent="0.35">
      <c r="A183" s="130"/>
      <c r="B183" s="142"/>
      <c r="C183" s="143"/>
      <c r="D183" s="143"/>
      <c r="E183" s="129"/>
      <c r="F183" s="129"/>
      <c r="G183" s="129"/>
      <c r="H183" s="129"/>
      <c r="I183" s="129"/>
      <c r="J183" s="129"/>
      <c r="K183" s="129"/>
      <c r="L183" s="129"/>
      <c r="M183" s="129"/>
      <c r="N183" s="129"/>
      <c r="O183" s="129"/>
      <c r="P183" s="129"/>
      <c r="Q183" s="129"/>
      <c r="R183" s="129"/>
      <c r="S183" s="129"/>
      <c r="T183" s="129"/>
      <c r="U183" s="129"/>
      <c r="V183" s="129"/>
      <c r="W183" s="129"/>
      <c r="X183" s="129"/>
      <c r="Y183" s="129"/>
      <c r="Z183" s="129"/>
    </row>
    <row r="184" spans="1:26" ht="24" customHeight="1" x14ac:dyDescent="0.35">
      <c r="A184" s="130"/>
      <c r="B184" s="142"/>
      <c r="C184" s="143"/>
      <c r="D184" s="143"/>
      <c r="E184" s="129"/>
      <c r="F184" s="129"/>
      <c r="G184" s="129"/>
      <c r="H184" s="129"/>
      <c r="I184" s="129"/>
      <c r="J184" s="129"/>
      <c r="K184" s="129"/>
      <c r="L184" s="129"/>
      <c r="M184" s="129"/>
      <c r="N184" s="129"/>
      <c r="O184" s="129"/>
      <c r="P184" s="129"/>
      <c r="Q184" s="129"/>
      <c r="R184" s="129"/>
      <c r="S184" s="129"/>
      <c r="T184" s="129"/>
      <c r="U184" s="129"/>
      <c r="V184" s="129"/>
      <c r="W184" s="129"/>
      <c r="X184" s="129"/>
      <c r="Y184" s="129"/>
      <c r="Z184" s="129"/>
    </row>
    <row r="185" spans="1:26" ht="24" customHeight="1" x14ac:dyDescent="0.35">
      <c r="A185" s="130"/>
      <c r="B185" s="142"/>
      <c r="C185" s="143"/>
      <c r="D185" s="143"/>
      <c r="E185" s="129"/>
      <c r="F185" s="129"/>
      <c r="G185" s="129"/>
      <c r="H185" s="129"/>
      <c r="I185" s="129"/>
      <c r="J185" s="129"/>
      <c r="K185" s="129"/>
      <c r="L185" s="129"/>
      <c r="M185" s="129"/>
      <c r="N185" s="129"/>
      <c r="O185" s="129"/>
      <c r="P185" s="129"/>
      <c r="Q185" s="129"/>
      <c r="R185" s="129"/>
      <c r="S185" s="129"/>
      <c r="T185" s="129"/>
      <c r="U185" s="129"/>
      <c r="V185" s="129"/>
      <c r="W185" s="129"/>
      <c r="X185" s="129"/>
      <c r="Y185" s="129"/>
      <c r="Z185" s="129"/>
    </row>
    <row r="186" spans="1:26" ht="24" customHeight="1" x14ac:dyDescent="0.35">
      <c r="A186" s="130"/>
      <c r="B186" s="142"/>
      <c r="C186" s="143"/>
      <c r="D186" s="143"/>
      <c r="E186" s="129"/>
      <c r="F186" s="129"/>
      <c r="G186" s="129"/>
      <c r="H186" s="129"/>
      <c r="I186" s="129"/>
      <c r="J186" s="129"/>
      <c r="K186" s="129"/>
      <c r="L186" s="129"/>
      <c r="M186" s="129"/>
      <c r="N186" s="129"/>
      <c r="O186" s="129"/>
      <c r="P186" s="129"/>
      <c r="Q186" s="129"/>
      <c r="R186" s="129"/>
      <c r="S186" s="129"/>
      <c r="T186" s="129"/>
      <c r="U186" s="129"/>
      <c r="V186" s="129"/>
      <c r="W186" s="129"/>
      <c r="X186" s="129"/>
      <c r="Y186" s="129"/>
      <c r="Z186" s="129"/>
    </row>
    <row r="187" spans="1:26" ht="24" customHeight="1" x14ac:dyDescent="0.35">
      <c r="A187" s="130"/>
      <c r="B187" s="142"/>
      <c r="C187" s="143"/>
      <c r="D187" s="143"/>
      <c r="E187" s="129"/>
      <c r="F187" s="129"/>
      <c r="G187" s="129"/>
      <c r="H187" s="129"/>
      <c r="I187" s="129"/>
      <c r="J187" s="129"/>
      <c r="K187" s="129"/>
      <c r="L187" s="129"/>
      <c r="M187" s="129"/>
      <c r="N187" s="129"/>
      <c r="O187" s="129"/>
      <c r="P187" s="129"/>
      <c r="Q187" s="129"/>
      <c r="R187" s="129"/>
      <c r="S187" s="129"/>
      <c r="T187" s="129"/>
      <c r="U187" s="129"/>
      <c r="V187" s="129"/>
      <c r="W187" s="129"/>
      <c r="X187" s="129"/>
      <c r="Y187" s="129"/>
      <c r="Z187" s="129"/>
    </row>
    <row r="188" spans="1:26" ht="24" customHeight="1" x14ac:dyDescent="0.35">
      <c r="A188" s="130"/>
      <c r="B188" s="142"/>
      <c r="C188" s="143"/>
      <c r="D188" s="143"/>
      <c r="E188" s="129"/>
      <c r="F188" s="129"/>
      <c r="G188" s="129"/>
      <c r="H188" s="129"/>
      <c r="I188" s="129"/>
      <c r="J188" s="129"/>
      <c r="K188" s="129"/>
      <c r="L188" s="129"/>
      <c r="M188" s="129"/>
      <c r="N188" s="129"/>
      <c r="O188" s="129"/>
      <c r="P188" s="129"/>
      <c r="Q188" s="129"/>
      <c r="R188" s="129"/>
      <c r="S188" s="129"/>
      <c r="T188" s="129"/>
      <c r="U188" s="129"/>
      <c r="V188" s="129"/>
      <c r="W188" s="129"/>
      <c r="X188" s="129"/>
      <c r="Y188" s="129"/>
      <c r="Z188" s="129"/>
    </row>
    <row r="189" spans="1:26" ht="24" customHeight="1" x14ac:dyDescent="0.35">
      <c r="A189" s="130"/>
      <c r="B189" s="142"/>
      <c r="C189" s="143"/>
      <c r="D189" s="143"/>
      <c r="E189" s="129"/>
      <c r="F189" s="129"/>
      <c r="G189" s="129"/>
      <c r="H189" s="129"/>
      <c r="I189" s="129"/>
      <c r="J189" s="129"/>
      <c r="K189" s="129"/>
      <c r="L189" s="129"/>
      <c r="M189" s="129"/>
      <c r="N189" s="129"/>
      <c r="O189" s="129"/>
      <c r="P189" s="129"/>
      <c r="Q189" s="129"/>
      <c r="R189" s="129"/>
      <c r="S189" s="129"/>
      <c r="T189" s="129"/>
      <c r="U189" s="129"/>
      <c r="V189" s="129"/>
      <c r="W189" s="129"/>
      <c r="X189" s="129"/>
      <c r="Y189" s="129"/>
      <c r="Z189" s="129"/>
    </row>
    <row r="190" spans="1:26" ht="24" customHeight="1" x14ac:dyDescent="0.35">
      <c r="A190" s="130"/>
      <c r="B190" s="142"/>
      <c r="C190" s="143"/>
      <c r="D190" s="143"/>
      <c r="E190" s="129"/>
      <c r="F190" s="129"/>
      <c r="G190" s="129"/>
      <c r="H190" s="129"/>
      <c r="I190" s="129"/>
      <c r="J190" s="129"/>
      <c r="K190" s="129"/>
      <c r="L190" s="129"/>
      <c r="M190" s="129"/>
      <c r="N190" s="129"/>
      <c r="O190" s="129"/>
      <c r="P190" s="129"/>
      <c r="Q190" s="129"/>
      <c r="R190" s="129"/>
      <c r="S190" s="129"/>
      <c r="T190" s="129"/>
      <c r="U190" s="129"/>
      <c r="V190" s="129"/>
      <c r="W190" s="129"/>
      <c r="X190" s="129"/>
      <c r="Y190" s="129"/>
      <c r="Z190" s="129"/>
    </row>
    <row r="191" spans="1:26" ht="24" customHeight="1" x14ac:dyDescent="0.35">
      <c r="A191" s="130"/>
      <c r="B191" s="142"/>
      <c r="C191" s="143"/>
      <c r="D191" s="143"/>
      <c r="E191" s="129"/>
      <c r="F191" s="129"/>
      <c r="G191" s="129"/>
      <c r="H191" s="129"/>
      <c r="I191" s="129"/>
      <c r="J191" s="129"/>
      <c r="K191" s="129"/>
      <c r="L191" s="129"/>
      <c r="M191" s="129"/>
      <c r="N191" s="129"/>
      <c r="O191" s="129"/>
      <c r="P191" s="129"/>
      <c r="Q191" s="129"/>
      <c r="R191" s="129"/>
      <c r="S191" s="129"/>
      <c r="T191" s="129"/>
      <c r="U191" s="129"/>
      <c r="V191" s="129"/>
      <c r="W191" s="129"/>
      <c r="X191" s="129"/>
      <c r="Y191" s="129"/>
      <c r="Z191" s="129"/>
    </row>
    <row r="192" spans="1:26" ht="24" customHeight="1" x14ac:dyDescent="0.35">
      <c r="A192" s="130"/>
      <c r="B192" s="142"/>
      <c r="C192" s="143"/>
      <c r="D192" s="143"/>
      <c r="E192" s="129"/>
      <c r="F192" s="129"/>
      <c r="G192" s="129"/>
      <c r="H192" s="129"/>
      <c r="I192" s="129"/>
      <c r="J192" s="129"/>
      <c r="K192" s="129"/>
      <c r="L192" s="129"/>
      <c r="M192" s="129"/>
      <c r="N192" s="129"/>
      <c r="O192" s="129"/>
      <c r="P192" s="129"/>
      <c r="Q192" s="129"/>
      <c r="R192" s="129"/>
      <c r="S192" s="129"/>
      <c r="T192" s="129"/>
      <c r="U192" s="129"/>
      <c r="V192" s="129"/>
      <c r="W192" s="129"/>
      <c r="X192" s="129"/>
      <c r="Y192" s="129"/>
      <c r="Z192" s="129"/>
    </row>
    <row r="193" spans="1:26" ht="24" customHeight="1" x14ac:dyDescent="0.35">
      <c r="A193" s="130"/>
      <c r="B193" s="142"/>
      <c r="C193" s="143"/>
      <c r="D193" s="143"/>
      <c r="E193" s="129"/>
      <c r="F193" s="129"/>
      <c r="G193" s="129"/>
      <c r="H193" s="129"/>
      <c r="I193" s="129"/>
      <c r="J193" s="129"/>
      <c r="K193" s="129"/>
      <c r="L193" s="129"/>
      <c r="M193" s="129"/>
      <c r="N193" s="129"/>
      <c r="O193" s="129"/>
      <c r="P193" s="129"/>
      <c r="Q193" s="129"/>
      <c r="R193" s="129"/>
      <c r="S193" s="129"/>
      <c r="T193" s="129"/>
      <c r="U193" s="129"/>
      <c r="V193" s="129"/>
      <c r="W193" s="129"/>
      <c r="X193" s="129"/>
      <c r="Y193" s="129"/>
      <c r="Z193" s="129"/>
    </row>
    <row r="194" spans="1:26" ht="24" customHeight="1" x14ac:dyDescent="0.35">
      <c r="A194" s="130"/>
      <c r="B194" s="142"/>
      <c r="C194" s="143"/>
      <c r="D194" s="143"/>
      <c r="E194" s="129"/>
      <c r="F194" s="129"/>
      <c r="G194" s="129"/>
      <c r="H194" s="129"/>
      <c r="I194" s="129"/>
      <c r="J194" s="129"/>
      <c r="K194" s="129"/>
      <c r="L194" s="129"/>
      <c r="M194" s="129"/>
      <c r="N194" s="129"/>
      <c r="O194" s="129"/>
      <c r="P194" s="129"/>
      <c r="Q194" s="129"/>
      <c r="R194" s="129"/>
      <c r="S194" s="129"/>
      <c r="T194" s="129"/>
      <c r="U194" s="129"/>
      <c r="V194" s="129"/>
      <c r="W194" s="129"/>
      <c r="X194" s="129"/>
      <c r="Y194" s="129"/>
      <c r="Z194" s="129"/>
    </row>
    <row r="195" spans="1:26" ht="24" customHeight="1" x14ac:dyDescent="0.35">
      <c r="A195" s="130"/>
      <c r="B195" s="142"/>
      <c r="C195" s="143"/>
      <c r="D195" s="143"/>
      <c r="E195" s="129"/>
      <c r="F195" s="129"/>
      <c r="G195" s="129"/>
      <c r="H195" s="129"/>
      <c r="I195" s="129"/>
      <c r="J195" s="129"/>
      <c r="K195" s="129"/>
      <c r="L195" s="129"/>
      <c r="M195" s="129"/>
      <c r="N195" s="129"/>
      <c r="O195" s="129"/>
      <c r="P195" s="129"/>
      <c r="Q195" s="129"/>
      <c r="R195" s="129"/>
      <c r="S195" s="129"/>
      <c r="T195" s="129"/>
      <c r="U195" s="129"/>
      <c r="V195" s="129"/>
      <c r="W195" s="129"/>
      <c r="X195" s="129"/>
      <c r="Y195" s="129"/>
      <c r="Z195" s="129"/>
    </row>
    <row r="196" spans="1:26" ht="24" customHeight="1" x14ac:dyDescent="0.35">
      <c r="A196" s="130"/>
      <c r="B196" s="142"/>
      <c r="C196" s="143"/>
      <c r="D196" s="143"/>
      <c r="E196" s="129"/>
      <c r="F196" s="129"/>
      <c r="G196" s="129"/>
      <c r="H196" s="129"/>
      <c r="I196" s="129"/>
      <c r="J196" s="129"/>
      <c r="K196" s="129"/>
      <c r="L196" s="129"/>
      <c r="M196" s="129"/>
      <c r="N196" s="129"/>
      <c r="O196" s="129"/>
      <c r="P196" s="129"/>
      <c r="Q196" s="129"/>
      <c r="R196" s="129"/>
      <c r="S196" s="129"/>
      <c r="T196" s="129"/>
      <c r="U196" s="129"/>
      <c r="V196" s="129"/>
      <c r="W196" s="129"/>
      <c r="X196" s="129"/>
      <c r="Y196" s="129"/>
      <c r="Z196" s="129"/>
    </row>
    <row r="197" spans="1:26" ht="24" customHeight="1" x14ac:dyDescent="0.35">
      <c r="A197" s="130"/>
      <c r="B197" s="142"/>
      <c r="C197" s="143"/>
      <c r="D197" s="143"/>
      <c r="E197" s="129"/>
      <c r="F197" s="129"/>
      <c r="G197" s="129"/>
      <c r="H197" s="129"/>
      <c r="I197" s="129"/>
      <c r="J197" s="129"/>
      <c r="K197" s="129"/>
      <c r="L197" s="129"/>
      <c r="M197" s="129"/>
      <c r="N197" s="129"/>
      <c r="O197" s="129"/>
      <c r="P197" s="129"/>
      <c r="Q197" s="129"/>
      <c r="R197" s="129"/>
      <c r="S197" s="129"/>
      <c r="T197" s="129"/>
      <c r="U197" s="129"/>
      <c r="V197" s="129"/>
      <c r="W197" s="129"/>
      <c r="X197" s="129"/>
      <c r="Y197" s="129"/>
      <c r="Z197" s="129"/>
    </row>
    <row r="198" spans="1:26" ht="24" customHeight="1" x14ac:dyDescent="0.35">
      <c r="A198" s="130"/>
      <c r="B198" s="142"/>
      <c r="C198" s="143"/>
      <c r="D198" s="143"/>
      <c r="E198" s="129"/>
      <c r="F198" s="129"/>
      <c r="G198" s="129"/>
      <c r="H198" s="129"/>
      <c r="I198" s="129"/>
      <c r="J198" s="129"/>
      <c r="K198" s="129"/>
      <c r="L198" s="129"/>
      <c r="M198" s="129"/>
      <c r="N198" s="129"/>
      <c r="O198" s="129"/>
      <c r="P198" s="129"/>
      <c r="Q198" s="129"/>
      <c r="R198" s="129"/>
      <c r="S198" s="129"/>
      <c r="T198" s="129"/>
      <c r="U198" s="129"/>
      <c r="V198" s="129"/>
      <c r="W198" s="129"/>
      <c r="X198" s="129"/>
      <c r="Y198" s="129"/>
      <c r="Z198" s="129"/>
    </row>
    <row r="199" spans="1:26" ht="24" customHeight="1" x14ac:dyDescent="0.35">
      <c r="A199" s="130"/>
      <c r="B199" s="142"/>
      <c r="C199" s="143"/>
      <c r="D199" s="143"/>
      <c r="E199" s="129"/>
      <c r="F199" s="129"/>
      <c r="G199" s="129"/>
      <c r="H199" s="129"/>
      <c r="I199" s="129"/>
      <c r="J199" s="129"/>
      <c r="K199" s="129"/>
      <c r="L199" s="129"/>
      <c r="M199" s="129"/>
      <c r="N199" s="129"/>
      <c r="O199" s="129"/>
      <c r="P199" s="129"/>
      <c r="Q199" s="129"/>
      <c r="R199" s="129"/>
      <c r="S199" s="129"/>
      <c r="T199" s="129"/>
      <c r="U199" s="129"/>
      <c r="V199" s="129"/>
      <c r="W199" s="129"/>
      <c r="X199" s="129"/>
      <c r="Y199" s="129"/>
      <c r="Z199" s="129"/>
    </row>
    <row r="200" spans="1:26" ht="24" customHeight="1" x14ac:dyDescent="0.35">
      <c r="A200" s="130"/>
      <c r="B200" s="142"/>
      <c r="C200" s="143"/>
      <c r="D200" s="143"/>
      <c r="E200" s="129"/>
      <c r="F200" s="129"/>
      <c r="G200" s="129"/>
      <c r="H200" s="129"/>
      <c r="I200" s="129"/>
      <c r="J200" s="129"/>
      <c r="K200" s="129"/>
      <c r="L200" s="129"/>
      <c r="M200" s="129"/>
      <c r="N200" s="129"/>
      <c r="O200" s="129"/>
      <c r="P200" s="129"/>
      <c r="Q200" s="129"/>
      <c r="R200" s="129"/>
      <c r="S200" s="129"/>
      <c r="T200" s="129"/>
      <c r="U200" s="129"/>
      <c r="V200" s="129"/>
      <c r="W200" s="129"/>
      <c r="X200" s="129"/>
      <c r="Y200" s="129"/>
      <c r="Z200" s="129"/>
    </row>
    <row r="201" spans="1:26" ht="24" customHeight="1" x14ac:dyDescent="0.35">
      <c r="A201" s="130"/>
      <c r="B201" s="142"/>
      <c r="C201" s="143"/>
      <c r="D201" s="143"/>
      <c r="E201" s="129"/>
      <c r="F201" s="129"/>
      <c r="G201" s="129"/>
      <c r="H201" s="129"/>
      <c r="I201" s="129"/>
      <c r="J201" s="129"/>
      <c r="K201" s="129"/>
      <c r="L201" s="129"/>
      <c r="M201" s="129"/>
      <c r="N201" s="129"/>
      <c r="O201" s="129"/>
      <c r="P201" s="129"/>
      <c r="Q201" s="129"/>
      <c r="R201" s="129"/>
      <c r="S201" s="129"/>
      <c r="T201" s="129"/>
      <c r="U201" s="129"/>
      <c r="V201" s="129"/>
      <c r="W201" s="129"/>
      <c r="X201" s="129"/>
      <c r="Y201" s="129"/>
      <c r="Z201" s="129"/>
    </row>
    <row r="202" spans="1:26" ht="24" customHeight="1" x14ac:dyDescent="0.35">
      <c r="A202" s="130"/>
      <c r="B202" s="142"/>
      <c r="C202" s="143"/>
      <c r="D202" s="143"/>
      <c r="E202" s="129"/>
      <c r="F202" s="129"/>
      <c r="G202" s="129"/>
      <c r="H202" s="129"/>
      <c r="I202" s="129"/>
      <c r="J202" s="129"/>
      <c r="K202" s="129"/>
      <c r="L202" s="129"/>
      <c r="M202" s="129"/>
      <c r="N202" s="129"/>
      <c r="O202" s="129"/>
      <c r="P202" s="129"/>
      <c r="Q202" s="129"/>
      <c r="R202" s="129"/>
      <c r="S202" s="129"/>
      <c r="T202" s="129"/>
      <c r="U202" s="129"/>
      <c r="V202" s="129"/>
      <c r="W202" s="129"/>
      <c r="X202" s="129"/>
      <c r="Y202" s="129"/>
      <c r="Z202" s="129"/>
    </row>
    <row r="203" spans="1:26" ht="24" customHeight="1" x14ac:dyDescent="0.35">
      <c r="A203" s="130"/>
      <c r="B203" s="142"/>
      <c r="C203" s="143"/>
      <c r="D203" s="143"/>
      <c r="E203" s="129"/>
      <c r="F203" s="129"/>
      <c r="G203" s="129"/>
      <c r="H203" s="129"/>
      <c r="I203" s="129"/>
      <c r="J203" s="129"/>
      <c r="K203" s="129"/>
      <c r="L203" s="129"/>
      <c r="M203" s="129"/>
      <c r="N203" s="129"/>
      <c r="O203" s="129"/>
      <c r="P203" s="129"/>
      <c r="Q203" s="129"/>
      <c r="R203" s="129"/>
      <c r="S203" s="129"/>
      <c r="T203" s="129"/>
      <c r="U203" s="129"/>
      <c r="V203" s="129"/>
      <c r="W203" s="129"/>
      <c r="X203" s="129"/>
      <c r="Y203" s="129"/>
      <c r="Z203" s="129"/>
    </row>
    <row r="204" spans="1:26" ht="24" customHeight="1" x14ac:dyDescent="0.35">
      <c r="A204" s="130"/>
      <c r="B204" s="142"/>
      <c r="C204" s="143"/>
      <c r="D204" s="143"/>
      <c r="E204" s="129"/>
      <c r="F204" s="129"/>
      <c r="G204" s="129"/>
      <c r="H204" s="129"/>
      <c r="I204" s="129"/>
      <c r="J204" s="129"/>
      <c r="K204" s="129"/>
      <c r="L204" s="129"/>
      <c r="M204" s="129"/>
      <c r="N204" s="129"/>
      <c r="O204" s="129"/>
      <c r="P204" s="129"/>
      <c r="Q204" s="129"/>
      <c r="R204" s="129"/>
      <c r="S204" s="129"/>
      <c r="T204" s="129"/>
      <c r="U204" s="129"/>
      <c r="V204" s="129"/>
      <c r="W204" s="129"/>
      <c r="X204" s="129"/>
      <c r="Y204" s="129"/>
      <c r="Z204" s="129"/>
    </row>
    <row r="205" spans="1:26" ht="24" customHeight="1" x14ac:dyDescent="0.35">
      <c r="A205" s="130"/>
      <c r="B205" s="142"/>
      <c r="C205" s="143"/>
      <c r="D205" s="143"/>
      <c r="E205" s="129"/>
      <c r="F205" s="129"/>
      <c r="G205" s="129"/>
      <c r="H205" s="129"/>
      <c r="I205" s="129"/>
      <c r="J205" s="129"/>
      <c r="K205" s="129"/>
      <c r="L205" s="129"/>
      <c r="M205" s="129"/>
      <c r="N205" s="129"/>
      <c r="O205" s="129"/>
      <c r="P205" s="129"/>
      <c r="Q205" s="129"/>
      <c r="R205" s="129"/>
      <c r="S205" s="129"/>
      <c r="T205" s="129"/>
      <c r="U205" s="129"/>
      <c r="V205" s="129"/>
      <c r="W205" s="129"/>
      <c r="X205" s="129"/>
      <c r="Y205" s="129"/>
      <c r="Z205" s="129"/>
    </row>
    <row r="206" spans="1:26" ht="24" customHeight="1" x14ac:dyDescent="0.35">
      <c r="A206" s="130"/>
      <c r="B206" s="142"/>
      <c r="C206" s="143"/>
      <c r="D206" s="143"/>
      <c r="E206" s="129"/>
      <c r="F206" s="129"/>
      <c r="G206" s="129"/>
      <c r="H206" s="129"/>
      <c r="I206" s="129"/>
      <c r="J206" s="129"/>
      <c r="K206" s="129"/>
      <c r="L206" s="129"/>
      <c r="M206" s="129"/>
      <c r="N206" s="129"/>
      <c r="O206" s="129"/>
      <c r="P206" s="129"/>
      <c r="Q206" s="129"/>
      <c r="R206" s="129"/>
      <c r="S206" s="129"/>
      <c r="T206" s="129"/>
      <c r="U206" s="129"/>
      <c r="V206" s="129"/>
      <c r="W206" s="129"/>
      <c r="X206" s="129"/>
      <c r="Y206" s="129"/>
      <c r="Z206" s="129"/>
    </row>
    <row r="207" spans="1:26" ht="24" customHeight="1" x14ac:dyDescent="0.35">
      <c r="A207" s="130"/>
      <c r="B207" s="142"/>
      <c r="C207" s="143"/>
      <c r="D207" s="143"/>
      <c r="E207" s="129"/>
      <c r="F207" s="129"/>
      <c r="G207" s="129"/>
      <c r="H207" s="129"/>
      <c r="I207" s="129"/>
      <c r="J207" s="129"/>
      <c r="K207" s="129"/>
      <c r="L207" s="129"/>
      <c r="M207" s="129"/>
      <c r="N207" s="129"/>
      <c r="O207" s="129"/>
      <c r="P207" s="129"/>
      <c r="Q207" s="129"/>
      <c r="R207" s="129"/>
      <c r="S207" s="129"/>
      <c r="T207" s="129"/>
      <c r="U207" s="129"/>
      <c r="V207" s="129"/>
      <c r="W207" s="129"/>
      <c r="X207" s="129"/>
      <c r="Y207" s="129"/>
      <c r="Z207" s="129"/>
    </row>
    <row r="208" spans="1:26" ht="24" customHeight="1" x14ac:dyDescent="0.35">
      <c r="A208" s="130"/>
      <c r="B208" s="142"/>
      <c r="C208" s="143"/>
      <c r="D208" s="143"/>
      <c r="E208" s="129"/>
      <c r="F208" s="129"/>
      <c r="G208" s="129"/>
      <c r="H208" s="129"/>
      <c r="I208" s="129"/>
      <c r="J208" s="129"/>
      <c r="K208" s="129"/>
      <c r="L208" s="129"/>
      <c r="M208" s="129"/>
      <c r="N208" s="129"/>
      <c r="O208" s="129"/>
      <c r="P208" s="129"/>
      <c r="Q208" s="129"/>
      <c r="R208" s="129"/>
      <c r="S208" s="129"/>
      <c r="T208" s="129"/>
      <c r="U208" s="129"/>
      <c r="V208" s="129"/>
      <c r="W208" s="129"/>
      <c r="X208" s="129"/>
      <c r="Y208" s="129"/>
      <c r="Z208" s="129"/>
    </row>
    <row r="209" spans="1:26" ht="24" customHeight="1" x14ac:dyDescent="0.35">
      <c r="A209" s="130"/>
      <c r="B209" s="142"/>
      <c r="C209" s="143"/>
      <c r="D209" s="143"/>
      <c r="E209" s="129"/>
      <c r="F209" s="129"/>
      <c r="G209" s="129"/>
      <c r="H209" s="129"/>
      <c r="I209" s="129"/>
      <c r="J209" s="129"/>
      <c r="K209" s="129"/>
      <c r="L209" s="129"/>
      <c r="M209" s="129"/>
      <c r="N209" s="129"/>
      <c r="O209" s="129"/>
      <c r="P209" s="129"/>
      <c r="Q209" s="129"/>
      <c r="R209" s="129"/>
      <c r="S209" s="129"/>
      <c r="T209" s="129"/>
      <c r="U209" s="129"/>
      <c r="V209" s="129"/>
      <c r="W209" s="129"/>
      <c r="X209" s="129"/>
      <c r="Y209" s="129"/>
      <c r="Z209" s="129"/>
    </row>
    <row r="210" spans="1:26" ht="24" customHeight="1" x14ac:dyDescent="0.35">
      <c r="A210" s="130"/>
      <c r="B210" s="142"/>
      <c r="C210" s="143"/>
      <c r="D210" s="143"/>
      <c r="E210" s="129"/>
      <c r="F210" s="129"/>
      <c r="G210" s="129"/>
      <c r="H210" s="129"/>
      <c r="I210" s="129"/>
      <c r="J210" s="129"/>
      <c r="K210" s="129"/>
      <c r="L210" s="129"/>
      <c r="M210" s="129"/>
      <c r="N210" s="129"/>
      <c r="O210" s="129"/>
      <c r="P210" s="129"/>
      <c r="Q210" s="129"/>
      <c r="R210" s="129"/>
      <c r="S210" s="129"/>
      <c r="T210" s="129"/>
      <c r="U210" s="129"/>
      <c r="V210" s="129"/>
      <c r="W210" s="129"/>
      <c r="X210" s="129"/>
      <c r="Y210" s="129"/>
      <c r="Z210" s="129"/>
    </row>
    <row r="211" spans="1:26" ht="24" customHeight="1" x14ac:dyDescent="0.35">
      <c r="A211" s="130"/>
      <c r="B211" s="142"/>
      <c r="C211" s="143"/>
      <c r="D211" s="143"/>
      <c r="E211" s="129"/>
      <c r="F211" s="129"/>
      <c r="G211" s="129"/>
      <c r="H211" s="129"/>
      <c r="I211" s="129"/>
      <c r="J211" s="129"/>
      <c r="K211" s="129"/>
      <c r="L211" s="129"/>
      <c r="M211" s="129"/>
      <c r="N211" s="129"/>
      <c r="O211" s="129"/>
      <c r="P211" s="129"/>
      <c r="Q211" s="129"/>
      <c r="R211" s="129"/>
      <c r="S211" s="129"/>
      <c r="T211" s="129"/>
      <c r="U211" s="129"/>
      <c r="V211" s="129"/>
      <c r="W211" s="129"/>
      <c r="X211" s="129"/>
      <c r="Y211" s="129"/>
      <c r="Z211" s="129"/>
    </row>
    <row r="212" spans="1:26" ht="24" customHeight="1" x14ac:dyDescent="0.35">
      <c r="A212" s="130"/>
      <c r="B212" s="142"/>
      <c r="C212" s="143"/>
      <c r="D212" s="143"/>
      <c r="E212" s="129"/>
      <c r="F212" s="129"/>
      <c r="G212" s="129"/>
      <c r="H212" s="129"/>
      <c r="I212" s="129"/>
      <c r="J212" s="129"/>
      <c r="K212" s="129"/>
      <c r="L212" s="129"/>
      <c r="M212" s="129"/>
      <c r="N212" s="129"/>
      <c r="O212" s="129"/>
      <c r="P212" s="129"/>
      <c r="Q212" s="129"/>
      <c r="R212" s="129"/>
      <c r="S212" s="129"/>
      <c r="T212" s="129"/>
      <c r="U212" s="129"/>
      <c r="V212" s="129"/>
      <c r="W212" s="129"/>
      <c r="X212" s="129"/>
      <c r="Y212" s="129"/>
      <c r="Z212" s="129"/>
    </row>
    <row r="213" spans="1:26" ht="24" customHeight="1" x14ac:dyDescent="0.35">
      <c r="A213" s="130"/>
      <c r="B213" s="142"/>
      <c r="C213" s="143"/>
      <c r="D213" s="143"/>
      <c r="E213" s="129"/>
      <c r="F213" s="129"/>
      <c r="G213" s="129"/>
      <c r="H213" s="129"/>
      <c r="I213" s="129"/>
      <c r="J213" s="129"/>
      <c r="K213" s="129"/>
      <c r="L213" s="129"/>
      <c r="M213" s="129"/>
      <c r="N213" s="129"/>
      <c r="O213" s="129"/>
      <c r="P213" s="129"/>
      <c r="Q213" s="129"/>
      <c r="R213" s="129"/>
      <c r="S213" s="129"/>
      <c r="T213" s="129"/>
      <c r="U213" s="129"/>
      <c r="V213" s="129"/>
      <c r="W213" s="129"/>
      <c r="X213" s="129"/>
      <c r="Y213" s="129"/>
      <c r="Z213" s="129"/>
    </row>
    <row r="214" spans="1:26" ht="24" customHeight="1" x14ac:dyDescent="0.35">
      <c r="A214" s="130"/>
      <c r="B214" s="142"/>
      <c r="C214" s="143"/>
      <c r="D214" s="143"/>
      <c r="E214" s="129"/>
      <c r="F214" s="129"/>
      <c r="G214" s="129"/>
      <c r="H214" s="129"/>
      <c r="I214" s="129"/>
      <c r="J214" s="129"/>
      <c r="K214" s="129"/>
      <c r="L214" s="129"/>
      <c r="M214" s="129"/>
      <c r="N214" s="129"/>
      <c r="O214" s="129"/>
      <c r="P214" s="129"/>
      <c r="Q214" s="129"/>
      <c r="R214" s="129"/>
      <c r="S214" s="129"/>
      <c r="T214" s="129"/>
      <c r="U214" s="129"/>
      <c r="V214" s="129"/>
      <c r="W214" s="129"/>
      <c r="X214" s="129"/>
      <c r="Y214" s="129"/>
      <c r="Z214" s="129"/>
    </row>
    <row r="215" spans="1:26" ht="24" customHeight="1" x14ac:dyDescent="0.35">
      <c r="A215" s="130"/>
      <c r="B215" s="142"/>
      <c r="C215" s="143"/>
      <c r="D215" s="143"/>
      <c r="E215" s="129"/>
      <c r="F215" s="129"/>
      <c r="G215" s="129"/>
      <c r="H215" s="129"/>
      <c r="I215" s="129"/>
      <c r="J215" s="129"/>
      <c r="K215" s="129"/>
      <c r="L215" s="129"/>
      <c r="M215" s="129"/>
      <c r="N215" s="129"/>
      <c r="O215" s="129"/>
      <c r="P215" s="129"/>
      <c r="Q215" s="129"/>
      <c r="R215" s="129"/>
      <c r="S215" s="129"/>
      <c r="T215" s="129"/>
      <c r="U215" s="129"/>
      <c r="V215" s="129"/>
      <c r="W215" s="129"/>
      <c r="X215" s="129"/>
      <c r="Y215" s="129"/>
      <c r="Z215" s="129"/>
    </row>
    <row r="216" spans="1:26" ht="24" customHeight="1" x14ac:dyDescent="0.35">
      <c r="A216" s="130"/>
      <c r="B216" s="142"/>
      <c r="C216" s="143"/>
      <c r="D216" s="143"/>
      <c r="E216" s="129"/>
      <c r="F216" s="129"/>
      <c r="G216" s="129"/>
      <c r="H216" s="129"/>
      <c r="I216" s="129"/>
      <c r="J216" s="129"/>
      <c r="K216" s="129"/>
      <c r="L216" s="129"/>
      <c r="M216" s="129"/>
      <c r="N216" s="129"/>
      <c r="O216" s="129"/>
      <c r="P216" s="129"/>
      <c r="Q216" s="129"/>
      <c r="R216" s="129"/>
      <c r="S216" s="129"/>
      <c r="T216" s="129"/>
      <c r="U216" s="129"/>
      <c r="V216" s="129"/>
      <c r="W216" s="129"/>
      <c r="X216" s="129"/>
      <c r="Y216" s="129"/>
      <c r="Z216" s="129"/>
    </row>
    <row r="217" spans="1:26" ht="24" customHeight="1" x14ac:dyDescent="0.35">
      <c r="A217" s="130"/>
      <c r="B217" s="142"/>
      <c r="C217" s="143"/>
      <c r="D217" s="143"/>
      <c r="E217" s="129"/>
      <c r="F217" s="129"/>
      <c r="G217" s="129"/>
      <c r="H217" s="129"/>
      <c r="I217" s="129"/>
      <c r="J217" s="129"/>
      <c r="K217" s="129"/>
      <c r="L217" s="129"/>
      <c r="M217" s="129"/>
      <c r="N217" s="129"/>
      <c r="O217" s="129"/>
      <c r="P217" s="129"/>
      <c r="Q217" s="129"/>
      <c r="R217" s="129"/>
      <c r="S217" s="129"/>
      <c r="T217" s="129"/>
      <c r="U217" s="129"/>
      <c r="V217" s="129"/>
      <c r="W217" s="129"/>
      <c r="X217" s="129"/>
      <c r="Y217" s="129"/>
      <c r="Z217" s="129"/>
    </row>
    <row r="218" spans="1:26" ht="24" customHeight="1" x14ac:dyDescent="0.35">
      <c r="A218" s="130"/>
      <c r="B218" s="142"/>
      <c r="C218" s="143"/>
      <c r="D218" s="143"/>
      <c r="E218" s="129"/>
      <c r="F218" s="129"/>
      <c r="G218" s="129"/>
      <c r="H218" s="129"/>
      <c r="I218" s="129"/>
      <c r="J218" s="129"/>
      <c r="K218" s="129"/>
      <c r="L218" s="129"/>
      <c r="M218" s="129"/>
      <c r="N218" s="129"/>
      <c r="O218" s="129"/>
      <c r="P218" s="129"/>
      <c r="Q218" s="129"/>
      <c r="R218" s="129"/>
      <c r="S218" s="129"/>
      <c r="T218" s="129"/>
      <c r="U218" s="129"/>
      <c r="V218" s="129"/>
      <c r="W218" s="129"/>
      <c r="X218" s="129"/>
      <c r="Y218" s="129"/>
      <c r="Z218" s="129"/>
    </row>
    <row r="219" spans="1:26" ht="24" customHeight="1" x14ac:dyDescent="0.35">
      <c r="A219" s="130"/>
      <c r="B219" s="142"/>
      <c r="C219" s="143"/>
      <c r="D219" s="143"/>
      <c r="E219" s="129"/>
      <c r="F219" s="129"/>
      <c r="G219" s="129"/>
      <c r="H219" s="129"/>
      <c r="I219" s="129"/>
      <c r="J219" s="129"/>
      <c r="K219" s="129"/>
      <c r="L219" s="129"/>
      <c r="M219" s="129"/>
      <c r="N219" s="129"/>
      <c r="O219" s="129"/>
      <c r="P219" s="129"/>
      <c r="Q219" s="129"/>
      <c r="R219" s="129"/>
      <c r="S219" s="129"/>
      <c r="T219" s="129"/>
      <c r="U219" s="129"/>
      <c r="V219" s="129"/>
      <c r="W219" s="129"/>
      <c r="X219" s="129"/>
      <c r="Y219" s="129"/>
      <c r="Z219" s="129"/>
    </row>
    <row r="220" spans="1:26" ht="24" customHeight="1" x14ac:dyDescent="0.35">
      <c r="A220" s="130"/>
      <c r="B220" s="142"/>
      <c r="C220" s="143"/>
      <c r="D220" s="143"/>
      <c r="E220" s="129"/>
      <c r="F220" s="129"/>
      <c r="G220" s="129"/>
      <c r="H220" s="129"/>
      <c r="I220" s="129"/>
      <c r="J220" s="129"/>
      <c r="K220" s="129"/>
      <c r="L220" s="129"/>
      <c r="M220" s="129"/>
      <c r="N220" s="129"/>
      <c r="O220" s="129"/>
      <c r="P220" s="129"/>
      <c r="Q220" s="129"/>
      <c r="R220" s="129"/>
      <c r="S220" s="129"/>
      <c r="T220" s="129"/>
      <c r="U220" s="129"/>
      <c r="V220" s="129"/>
      <c r="W220" s="129"/>
      <c r="X220" s="129"/>
      <c r="Y220" s="129"/>
      <c r="Z220" s="129"/>
    </row>
    <row r="221" spans="1:26" ht="24" customHeight="1" x14ac:dyDescent="0.35">
      <c r="A221" s="130"/>
      <c r="B221" s="142"/>
      <c r="C221" s="143"/>
      <c r="D221" s="143"/>
      <c r="E221" s="129"/>
      <c r="F221" s="129"/>
      <c r="G221" s="129"/>
      <c r="H221" s="129"/>
      <c r="I221" s="129"/>
      <c r="J221" s="129"/>
      <c r="K221" s="129"/>
      <c r="L221" s="129"/>
      <c r="M221" s="129"/>
      <c r="N221" s="129"/>
      <c r="O221" s="129"/>
      <c r="P221" s="129"/>
      <c r="Q221" s="129"/>
      <c r="R221" s="129"/>
      <c r="S221" s="129"/>
      <c r="T221" s="129"/>
      <c r="U221" s="129"/>
      <c r="V221" s="129"/>
      <c r="W221" s="129"/>
      <c r="X221" s="129"/>
      <c r="Y221" s="129"/>
      <c r="Z221" s="129"/>
    </row>
    <row r="222" spans="1:26" ht="24" customHeight="1" x14ac:dyDescent="0.35">
      <c r="A222" s="130"/>
      <c r="B222" s="142"/>
      <c r="C222" s="143"/>
      <c r="D222" s="143"/>
      <c r="E222" s="129"/>
      <c r="F222" s="129"/>
      <c r="G222" s="129"/>
      <c r="H222" s="129"/>
      <c r="I222" s="129"/>
      <c r="J222" s="129"/>
      <c r="K222" s="129"/>
      <c r="L222" s="129"/>
      <c r="M222" s="129"/>
      <c r="N222" s="129"/>
      <c r="O222" s="129"/>
      <c r="P222" s="129"/>
      <c r="Q222" s="129"/>
      <c r="R222" s="129"/>
      <c r="S222" s="129"/>
      <c r="T222" s="129"/>
      <c r="U222" s="129"/>
      <c r="V222" s="129"/>
      <c r="W222" s="129"/>
      <c r="X222" s="129"/>
      <c r="Y222" s="129"/>
      <c r="Z222" s="129"/>
    </row>
    <row r="223" spans="1:26" ht="24" customHeight="1" x14ac:dyDescent="0.35">
      <c r="A223" s="130"/>
      <c r="B223" s="142"/>
      <c r="C223" s="143"/>
      <c r="D223" s="143"/>
      <c r="E223" s="129"/>
      <c r="F223" s="129"/>
      <c r="G223" s="129"/>
      <c r="H223" s="129"/>
      <c r="I223" s="129"/>
      <c r="J223" s="129"/>
      <c r="K223" s="129"/>
      <c r="L223" s="129"/>
      <c r="M223" s="129"/>
      <c r="N223" s="129"/>
      <c r="O223" s="129"/>
      <c r="P223" s="129"/>
      <c r="Q223" s="129"/>
      <c r="R223" s="129"/>
      <c r="S223" s="129"/>
      <c r="T223" s="129"/>
      <c r="U223" s="129"/>
      <c r="V223" s="129"/>
      <c r="W223" s="129"/>
      <c r="X223" s="129"/>
      <c r="Y223" s="129"/>
      <c r="Z223" s="129"/>
    </row>
    <row r="224" spans="1:26" ht="24" customHeight="1" x14ac:dyDescent="0.35">
      <c r="A224" s="130"/>
      <c r="B224" s="142"/>
      <c r="C224" s="143"/>
      <c r="D224" s="143"/>
      <c r="E224" s="129"/>
      <c r="F224" s="129"/>
      <c r="G224" s="129"/>
      <c r="H224" s="129"/>
      <c r="I224" s="129"/>
      <c r="J224" s="129"/>
      <c r="K224" s="129"/>
      <c r="L224" s="129"/>
      <c r="M224" s="129"/>
      <c r="N224" s="129"/>
      <c r="O224" s="129"/>
      <c r="P224" s="129"/>
      <c r="Q224" s="129"/>
      <c r="R224" s="129"/>
      <c r="S224" s="129"/>
      <c r="T224" s="129"/>
      <c r="U224" s="129"/>
      <c r="V224" s="129"/>
      <c r="W224" s="129"/>
      <c r="X224" s="129"/>
      <c r="Y224" s="129"/>
      <c r="Z224" s="129"/>
    </row>
    <row r="225" spans="1:26" ht="24" customHeight="1" x14ac:dyDescent="0.35">
      <c r="A225" s="130"/>
      <c r="B225" s="142"/>
      <c r="C225" s="143"/>
      <c r="D225" s="143"/>
      <c r="E225" s="129"/>
      <c r="F225" s="129"/>
      <c r="G225" s="129"/>
      <c r="H225" s="129"/>
      <c r="I225" s="129"/>
      <c r="J225" s="129"/>
      <c r="K225" s="129"/>
      <c r="L225" s="129"/>
      <c r="M225" s="129"/>
      <c r="N225" s="129"/>
      <c r="O225" s="129"/>
      <c r="P225" s="129"/>
      <c r="Q225" s="129"/>
      <c r="R225" s="129"/>
      <c r="S225" s="129"/>
      <c r="T225" s="129"/>
      <c r="U225" s="129"/>
      <c r="V225" s="129"/>
      <c r="W225" s="129"/>
      <c r="X225" s="129"/>
      <c r="Y225" s="129"/>
      <c r="Z225" s="129"/>
    </row>
    <row r="226" spans="1:26" ht="24" customHeight="1" x14ac:dyDescent="0.35">
      <c r="A226" s="130"/>
      <c r="B226" s="142"/>
      <c r="C226" s="143"/>
      <c r="D226" s="143"/>
      <c r="E226" s="129"/>
      <c r="F226" s="129"/>
      <c r="G226" s="129"/>
      <c r="H226" s="129"/>
      <c r="I226" s="129"/>
      <c r="J226" s="129"/>
      <c r="K226" s="129"/>
      <c r="L226" s="129"/>
      <c r="M226" s="129"/>
      <c r="N226" s="129"/>
      <c r="O226" s="129"/>
      <c r="P226" s="129"/>
      <c r="Q226" s="129"/>
      <c r="R226" s="129"/>
      <c r="S226" s="129"/>
      <c r="T226" s="129"/>
      <c r="U226" s="129"/>
      <c r="V226" s="129"/>
      <c r="W226" s="129"/>
      <c r="X226" s="129"/>
      <c r="Y226" s="129"/>
      <c r="Z226" s="129"/>
    </row>
    <row r="227" spans="1:26" ht="24" customHeight="1" x14ac:dyDescent="0.35">
      <c r="A227" s="130"/>
      <c r="B227" s="142"/>
      <c r="C227" s="143"/>
      <c r="D227" s="143"/>
      <c r="E227" s="129"/>
      <c r="F227" s="129"/>
      <c r="G227" s="129"/>
      <c r="H227" s="129"/>
      <c r="I227" s="129"/>
      <c r="J227" s="129"/>
      <c r="K227" s="129"/>
      <c r="L227" s="129"/>
      <c r="M227" s="129"/>
      <c r="N227" s="129"/>
      <c r="O227" s="129"/>
      <c r="P227" s="129"/>
      <c r="Q227" s="129"/>
      <c r="R227" s="129"/>
      <c r="S227" s="129"/>
      <c r="T227" s="129"/>
      <c r="U227" s="129"/>
      <c r="V227" s="129"/>
      <c r="W227" s="129"/>
      <c r="X227" s="129"/>
      <c r="Y227" s="129"/>
      <c r="Z227" s="129"/>
    </row>
    <row r="228" spans="1:26" ht="24" customHeight="1" x14ac:dyDescent="0.35">
      <c r="A228" s="130"/>
      <c r="B228" s="142"/>
      <c r="C228" s="143"/>
      <c r="D228" s="143"/>
      <c r="E228" s="129"/>
      <c r="F228" s="129"/>
      <c r="G228" s="129"/>
      <c r="H228" s="129"/>
      <c r="I228" s="129"/>
      <c r="J228" s="129"/>
      <c r="K228" s="129"/>
      <c r="L228" s="129"/>
      <c r="M228" s="129"/>
      <c r="N228" s="129"/>
      <c r="O228" s="129"/>
      <c r="P228" s="129"/>
      <c r="Q228" s="129"/>
      <c r="R228" s="129"/>
      <c r="S228" s="129"/>
      <c r="T228" s="129"/>
      <c r="U228" s="129"/>
      <c r="V228" s="129"/>
      <c r="W228" s="129"/>
      <c r="X228" s="129"/>
      <c r="Y228" s="129"/>
      <c r="Z228" s="129"/>
    </row>
    <row r="229" spans="1:26" ht="24" customHeight="1" x14ac:dyDescent="0.35">
      <c r="A229" s="130"/>
      <c r="B229" s="142"/>
      <c r="C229" s="143"/>
      <c r="D229" s="143"/>
      <c r="E229" s="129"/>
      <c r="F229" s="129"/>
      <c r="G229" s="129"/>
      <c r="H229" s="129"/>
      <c r="I229" s="129"/>
      <c r="J229" s="129"/>
      <c r="K229" s="129"/>
      <c r="L229" s="129"/>
      <c r="M229" s="129"/>
      <c r="N229" s="129"/>
      <c r="O229" s="129"/>
      <c r="P229" s="129"/>
      <c r="Q229" s="129"/>
      <c r="R229" s="129"/>
      <c r="S229" s="129"/>
      <c r="T229" s="129"/>
      <c r="U229" s="129"/>
      <c r="V229" s="129"/>
      <c r="W229" s="129"/>
      <c r="X229" s="129"/>
      <c r="Y229" s="129"/>
      <c r="Z229" s="129"/>
    </row>
    <row r="230" spans="1:26" ht="24" customHeight="1" x14ac:dyDescent="0.35">
      <c r="A230" s="130"/>
      <c r="B230" s="142"/>
      <c r="C230" s="143"/>
      <c r="D230" s="143"/>
      <c r="E230" s="129"/>
      <c r="F230" s="129"/>
      <c r="G230" s="129"/>
      <c r="H230" s="129"/>
      <c r="I230" s="129"/>
      <c r="J230" s="129"/>
      <c r="K230" s="129"/>
      <c r="L230" s="129"/>
      <c r="M230" s="129"/>
      <c r="N230" s="129"/>
      <c r="O230" s="129"/>
      <c r="P230" s="129"/>
      <c r="Q230" s="129"/>
      <c r="R230" s="129"/>
      <c r="S230" s="129"/>
      <c r="T230" s="129"/>
      <c r="U230" s="129"/>
      <c r="V230" s="129"/>
      <c r="W230" s="129"/>
      <c r="X230" s="129"/>
      <c r="Y230" s="129"/>
      <c r="Z230" s="129"/>
    </row>
    <row r="231" spans="1:26" ht="24" customHeight="1" x14ac:dyDescent="0.35">
      <c r="A231" s="130"/>
      <c r="B231" s="142"/>
      <c r="C231" s="143"/>
      <c r="D231" s="143"/>
      <c r="E231" s="129"/>
      <c r="F231" s="129"/>
      <c r="G231" s="129"/>
      <c r="H231" s="129"/>
      <c r="I231" s="129"/>
      <c r="J231" s="129"/>
      <c r="K231" s="129"/>
      <c r="L231" s="129"/>
      <c r="M231" s="129"/>
      <c r="N231" s="129"/>
      <c r="O231" s="129"/>
      <c r="P231" s="129"/>
      <c r="Q231" s="129"/>
      <c r="R231" s="129"/>
      <c r="S231" s="129"/>
      <c r="T231" s="129"/>
      <c r="U231" s="129"/>
      <c r="V231" s="129"/>
      <c r="W231" s="129"/>
      <c r="X231" s="129"/>
      <c r="Y231" s="129"/>
      <c r="Z231" s="129"/>
    </row>
    <row r="232" spans="1:26" ht="24" customHeight="1" x14ac:dyDescent="0.35">
      <c r="A232" s="130"/>
      <c r="B232" s="142"/>
      <c r="C232" s="143"/>
      <c r="D232" s="143"/>
      <c r="E232" s="129"/>
      <c r="F232" s="129"/>
      <c r="G232" s="129"/>
      <c r="H232" s="129"/>
      <c r="I232" s="129"/>
      <c r="J232" s="129"/>
      <c r="K232" s="129"/>
      <c r="L232" s="129"/>
      <c r="M232" s="129"/>
      <c r="N232" s="129"/>
      <c r="O232" s="129"/>
      <c r="P232" s="129"/>
      <c r="Q232" s="129"/>
      <c r="R232" s="129"/>
      <c r="S232" s="129"/>
      <c r="T232" s="129"/>
      <c r="U232" s="129"/>
      <c r="V232" s="129"/>
      <c r="W232" s="129"/>
      <c r="X232" s="129"/>
      <c r="Y232" s="129"/>
      <c r="Z232" s="129"/>
    </row>
    <row r="233" spans="1:26" ht="24" customHeight="1" x14ac:dyDescent="0.35">
      <c r="A233" s="130"/>
      <c r="B233" s="142"/>
      <c r="C233" s="143"/>
      <c r="D233" s="143"/>
      <c r="E233" s="129"/>
      <c r="F233" s="129"/>
      <c r="G233" s="129"/>
      <c r="H233" s="129"/>
      <c r="I233" s="129"/>
      <c r="J233" s="129"/>
      <c r="K233" s="129"/>
      <c r="L233" s="129"/>
      <c r="M233" s="129"/>
      <c r="N233" s="129"/>
      <c r="O233" s="129"/>
      <c r="P233" s="129"/>
      <c r="Q233" s="129"/>
      <c r="R233" s="129"/>
      <c r="S233" s="129"/>
      <c r="T233" s="129"/>
      <c r="U233" s="129"/>
      <c r="V233" s="129"/>
      <c r="W233" s="129"/>
      <c r="X233" s="129"/>
      <c r="Y233" s="129"/>
      <c r="Z233" s="129"/>
    </row>
    <row r="234" spans="1:26" ht="24" customHeight="1" x14ac:dyDescent="0.35">
      <c r="A234" s="130"/>
      <c r="B234" s="142"/>
      <c r="C234" s="143"/>
      <c r="D234" s="143"/>
      <c r="E234" s="129"/>
      <c r="F234" s="129"/>
      <c r="G234" s="129"/>
      <c r="H234" s="129"/>
      <c r="I234" s="129"/>
      <c r="J234" s="129"/>
      <c r="K234" s="129"/>
      <c r="L234" s="129"/>
      <c r="M234" s="129"/>
      <c r="N234" s="129"/>
      <c r="O234" s="129"/>
      <c r="P234" s="129"/>
      <c r="Q234" s="129"/>
      <c r="R234" s="129"/>
      <c r="S234" s="129"/>
      <c r="T234" s="129"/>
      <c r="U234" s="129"/>
      <c r="V234" s="129"/>
      <c r="W234" s="129"/>
      <c r="X234" s="129"/>
      <c r="Y234" s="129"/>
      <c r="Z234" s="129"/>
    </row>
    <row r="235" spans="1:26" ht="24" customHeight="1" x14ac:dyDescent="0.35">
      <c r="A235" s="130"/>
      <c r="B235" s="142"/>
      <c r="C235" s="143"/>
      <c r="D235" s="143"/>
      <c r="E235" s="129"/>
      <c r="F235" s="129"/>
      <c r="G235" s="129"/>
      <c r="H235" s="129"/>
      <c r="I235" s="129"/>
      <c r="J235" s="129"/>
      <c r="K235" s="129"/>
      <c r="L235" s="129"/>
      <c r="M235" s="129"/>
      <c r="N235" s="129"/>
      <c r="O235" s="129"/>
      <c r="P235" s="129"/>
      <c r="Q235" s="129"/>
      <c r="R235" s="129"/>
      <c r="S235" s="129"/>
      <c r="T235" s="129"/>
      <c r="U235" s="129"/>
      <c r="V235" s="129"/>
      <c r="W235" s="129"/>
      <c r="X235" s="129"/>
      <c r="Y235" s="129"/>
      <c r="Z235" s="129"/>
    </row>
    <row r="236" spans="1:26" ht="24" customHeight="1" x14ac:dyDescent="0.35">
      <c r="A236" s="130"/>
      <c r="B236" s="142"/>
      <c r="C236" s="143"/>
      <c r="D236" s="143"/>
      <c r="E236" s="129"/>
      <c r="F236" s="129"/>
      <c r="G236" s="129"/>
      <c r="H236" s="129"/>
      <c r="I236" s="129"/>
      <c r="J236" s="129"/>
      <c r="K236" s="129"/>
      <c r="L236" s="129"/>
      <c r="M236" s="129"/>
      <c r="N236" s="129"/>
      <c r="O236" s="129"/>
      <c r="P236" s="129"/>
      <c r="Q236" s="129"/>
      <c r="R236" s="129"/>
      <c r="S236" s="129"/>
      <c r="T236" s="129"/>
      <c r="U236" s="129"/>
      <c r="V236" s="129"/>
      <c r="W236" s="129"/>
      <c r="X236" s="129"/>
      <c r="Y236" s="129"/>
      <c r="Z236" s="129"/>
    </row>
    <row r="237" spans="1:26" ht="24" customHeight="1" x14ac:dyDescent="0.35">
      <c r="A237" s="130"/>
      <c r="B237" s="142"/>
      <c r="C237" s="143"/>
      <c r="D237" s="143"/>
      <c r="E237" s="129"/>
      <c r="F237" s="129"/>
      <c r="G237" s="129"/>
      <c r="H237" s="129"/>
      <c r="I237" s="129"/>
      <c r="J237" s="129"/>
      <c r="K237" s="129"/>
      <c r="L237" s="129"/>
      <c r="M237" s="129"/>
      <c r="N237" s="129"/>
      <c r="O237" s="129"/>
      <c r="P237" s="129"/>
      <c r="Q237" s="129"/>
      <c r="R237" s="129"/>
      <c r="S237" s="129"/>
      <c r="T237" s="129"/>
      <c r="U237" s="129"/>
      <c r="V237" s="129"/>
      <c r="W237" s="129"/>
      <c r="X237" s="129"/>
      <c r="Y237" s="129"/>
      <c r="Z237" s="129"/>
    </row>
    <row r="238" spans="1:26" ht="24" customHeight="1" x14ac:dyDescent="0.35">
      <c r="A238" s="130"/>
      <c r="B238" s="142"/>
      <c r="C238" s="143"/>
      <c r="D238" s="143"/>
      <c r="E238" s="129"/>
      <c r="F238" s="129"/>
      <c r="G238" s="129"/>
      <c r="H238" s="129"/>
      <c r="I238" s="129"/>
      <c r="J238" s="129"/>
      <c r="K238" s="129"/>
      <c r="L238" s="129"/>
      <c r="M238" s="129"/>
      <c r="N238" s="129"/>
      <c r="O238" s="129"/>
      <c r="P238" s="129"/>
      <c r="Q238" s="129"/>
      <c r="R238" s="129"/>
      <c r="S238" s="129"/>
      <c r="T238" s="129"/>
      <c r="U238" s="129"/>
      <c r="V238" s="129"/>
      <c r="W238" s="129"/>
      <c r="X238" s="129"/>
      <c r="Y238" s="129"/>
      <c r="Z238" s="129"/>
    </row>
    <row r="239" spans="1:26" ht="24" customHeight="1" x14ac:dyDescent="0.35">
      <c r="A239" s="130"/>
      <c r="B239" s="142"/>
      <c r="C239" s="143"/>
      <c r="D239" s="143"/>
      <c r="E239" s="129"/>
      <c r="F239" s="129"/>
      <c r="G239" s="129"/>
      <c r="H239" s="129"/>
      <c r="I239" s="129"/>
      <c r="J239" s="129"/>
      <c r="K239" s="129"/>
      <c r="L239" s="129"/>
      <c r="M239" s="129"/>
      <c r="N239" s="129"/>
      <c r="O239" s="129"/>
      <c r="P239" s="129"/>
      <c r="Q239" s="129"/>
      <c r="R239" s="129"/>
      <c r="S239" s="129"/>
      <c r="T239" s="129"/>
      <c r="U239" s="129"/>
      <c r="V239" s="129"/>
      <c r="W239" s="129"/>
      <c r="X239" s="129"/>
      <c r="Y239" s="129"/>
      <c r="Z239" s="129"/>
    </row>
    <row r="240" spans="1:26" ht="24" customHeight="1" x14ac:dyDescent="0.35">
      <c r="A240" s="130"/>
      <c r="B240" s="142"/>
      <c r="C240" s="143"/>
      <c r="D240" s="143"/>
      <c r="E240" s="129"/>
      <c r="F240" s="129"/>
      <c r="G240" s="129"/>
      <c r="H240" s="129"/>
      <c r="I240" s="129"/>
      <c r="J240" s="129"/>
      <c r="K240" s="129"/>
      <c r="L240" s="129"/>
      <c r="M240" s="129"/>
      <c r="N240" s="129"/>
      <c r="O240" s="129"/>
      <c r="P240" s="129"/>
      <c r="Q240" s="129"/>
      <c r="R240" s="129"/>
      <c r="S240" s="129"/>
      <c r="T240" s="129"/>
      <c r="U240" s="129"/>
      <c r="V240" s="129"/>
      <c r="W240" s="129"/>
      <c r="X240" s="129"/>
      <c r="Y240" s="129"/>
      <c r="Z240" s="129"/>
    </row>
    <row r="241" spans="1:26" ht="24" customHeight="1" x14ac:dyDescent="0.35">
      <c r="A241" s="130"/>
      <c r="B241" s="142"/>
      <c r="C241" s="143"/>
      <c r="D241" s="143"/>
      <c r="E241" s="129"/>
      <c r="F241" s="129"/>
      <c r="G241" s="129"/>
      <c r="H241" s="129"/>
      <c r="I241" s="129"/>
      <c r="J241" s="129"/>
      <c r="K241" s="129"/>
      <c r="L241" s="129"/>
      <c r="M241" s="129"/>
      <c r="N241" s="129"/>
      <c r="O241" s="129"/>
      <c r="P241" s="129"/>
      <c r="Q241" s="129"/>
      <c r="R241" s="129"/>
      <c r="S241" s="129"/>
      <c r="T241" s="129"/>
      <c r="U241" s="129"/>
      <c r="V241" s="129"/>
      <c r="W241" s="129"/>
      <c r="X241" s="129"/>
      <c r="Y241" s="129"/>
      <c r="Z241" s="129"/>
    </row>
    <row r="242" spans="1:26" ht="24" customHeight="1" x14ac:dyDescent="0.35">
      <c r="A242" s="130"/>
      <c r="B242" s="142"/>
      <c r="C242" s="143"/>
      <c r="D242" s="143"/>
      <c r="E242" s="129"/>
      <c r="F242" s="129"/>
      <c r="G242" s="129"/>
      <c r="H242" s="129"/>
      <c r="I242" s="129"/>
      <c r="J242" s="129"/>
      <c r="K242" s="129"/>
      <c r="L242" s="129"/>
      <c r="M242" s="129"/>
      <c r="N242" s="129"/>
      <c r="O242" s="129"/>
      <c r="P242" s="129"/>
      <c r="Q242" s="129"/>
      <c r="R242" s="129"/>
      <c r="S242" s="129"/>
      <c r="T242" s="129"/>
      <c r="U242" s="129"/>
      <c r="V242" s="129"/>
      <c r="W242" s="129"/>
      <c r="X242" s="129"/>
      <c r="Y242" s="129"/>
      <c r="Z242" s="129"/>
    </row>
    <row r="243" spans="1:26" ht="24" customHeight="1" x14ac:dyDescent="0.35">
      <c r="A243" s="130"/>
      <c r="B243" s="142"/>
      <c r="C243" s="143"/>
      <c r="D243" s="143"/>
      <c r="E243" s="129"/>
      <c r="F243" s="129"/>
      <c r="G243" s="129"/>
      <c r="H243" s="129"/>
      <c r="I243" s="129"/>
      <c r="J243" s="129"/>
      <c r="K243" s="129"/>
      <c r="L243" s="129"/>
      <c r="M243" s="129"/>
      <c r="N243" s="129"/>
      <c r="O243" s="129"/>
      <c r="P243" s="129"/>
      <c r="Q243" s="129"/>
      <c r="R243" s="129"/>
      <c r="S243" s="129"/>
      <c r="T243" s="129"/>
      <c r="U243" s="129"/>
      <c r="V243" s="129"/>
      <c r="W243" s="129"/>
      <c r="X243" s="129"/>
      <c r="Y243" s="129"/>
      <c r="Z243" s="129"/>
    </row>
    <row r="244" spans="1:26" ht="24" customHeight="1" x14ac:dyDescent="0.35">
      <c r="A244" s="130"/>
      <c r="B244" s="142"/>
      <c r="C244" s="143"/>
      <c r="D244" s="143"/>
      <c r="E244" s="129"/>
      <c r="F244" s="129"/>
      <c r="G244" s="129"/>
      <c r="H244" s="129"/>
      <c r="I244" s="129"/>
      <c r="J244" s="129"/>
      <c r="K244" s="129"/>
      <c r="L244" s="129"/>
      <c r="M244" s="129"/>
      <c r="N244" s="129"/>
      <c r="O244" s="129"/>
      <c r="P244" s="129"/>
      <c r="Q244" s="129"/>
      <c r="R244" s="129"/>
      <c r="S244" s="129"/>
      <c r="T244" s="129"/>
      <c r="U244" s="129"/>
      <c r="V244" s="129"/>
      <c r="W244" s="129"/>
      <c r="X244" s="129"/>
      <c r="Y244" s="129"/>
      <c r="Z244" s="129"/>
    </row>
    <row r="245" spans="1:26" ht="24" customHeight="1" x14ac:dyDescent="0.35">
      <c r="A245" s="130"/>
      <c r="B245" s="142"/>
      <c r="C245" s="143"/>
      <c r="D245" s="143"/>
      <c r="E245" s="129"/>
      <c r="F245" s="129"/>
      <c r="G245" s="129"/>
      <c r="H245" s="129"/>
      <c r="I245" s="129"/>
      <c r="J245" s="129"/>
      <c r="K245" s="129"/>
      <c r="L245" s="129"/>
      <c r="M245" s="129"/>
      <c r="N245" s="129"/>
      <c r="O245" s="129"/>
      <c r="P245" s="129"/>
      <c r="Q245" s="129"/>
      <c r="R245" s="129"/>
      <c r="S245" s="129"/>
      <c r="T245" s="129"/>
      <c r="U245" s="129"/>
      <c r="V245" s="129"/>
      <c r="W245" s="129"/>
      <c r="X245" s="129"/>
      <c r="Y245" s="129"/>
      <c r="Z245" s="129"/>
    </row>
    <row r="246" spans="1:26" ht="24" customHeight="1" x14ac:dyDescent="0.35">
      <c r="A246" s="130"/>
      <c r="B246" s="142"/>
      <c r="C246" s="143"/>
      <c r="D246" s="143"/>
      <c r="E246" s="129"/>
      <c r="F246" s="129"/>
      <c r="G246" s="129"/>
      <c r="H246" s="129"/>
      <c r="I246" s="129"/>
      <c r="J246" s="129"/>
      <c r="K246" s="129"/>
      <c r="L246" s="129"/>
      <c r="M246" s="129"/>
      <c r="N246" s="129"/>
      <c r="O246" s="129"/>
      <c r="P246" s="129"/>
      <c r="Q246" s="129"/>
      <c r="R246" s="129"/>
      <c r="S246" s="129"/>
      <c r="T246" s="129"/>
      <c r="U246" s="129"/>
      <c r="V246" s="129"/>
      <c r="W246" s="129"/>
      <c r="X246" s="129"/>
      <c r="Y246" s="129"/>
      <c r="Z246" s="129"/>
    </row>
    <row r="247" spans="1:26" ht="24" customHeight="1" x14ac:dyDescent="0.35">
      <c r="A247" s="130"/>
      <c r="B247" s="142"/>
      <c r="C247" s="143"/>
      <c r="D247" s="143"/>
      <c r="E247" s="129"/>
      <c r="F247" s="129"/>
      <c r="G247" s="129"/>
      <c r="H247" s="129"/>
      <c r="I247" s="129"/>
      <c r="J247" s="129"/>
      <c r="K247" s="129"/>
      <c r="L247" s="129"/>
      <c r="M247" s="129"/>
      <c r="N247" s="129"/>
      <c r="O247" s="129"/>
      <c r="P247" s="129"/>
      <c r="Q247" s="129"/>
      <c r="R247" s="129"/>
      <c r="S247" s="129"/>
      <c r="T247" s="129"/>
      <c r="U247" s="129"/>
      <c r="V247" s="129"/>
      <c r="W247" s="129"/>
      <c r="X247" s="129"/>
      <c r="Y247" s="129"/>
      <c r="Z247" s="129"/>
    </row>
    <row r="248" spans="1:26" ht="24" customHeight="1" x14ac:dyDescent="0.35">
      <c r="A248" s="130"/>
      <c r="B248" s="142"/>
      <c r="C248" s="143"/>
      <c r="D248" s="143"/>
      <c r="E248" s="129"/>
      <c r="F248" s="129"/>
      <c r="G248" s="129"/>
      <c r="H248" s="129"/>
      <c r="I248" s="129"/>
      <c r="J248" s="129"/>
      <c r="K248" s="129"/>
      <c r="L248" s="129"/>
      <c r="M248" s="129"/>
      <c r="N248" s="129"/>
      <c r="O248" s="129"/>
      <c r="P248" s="129"/>
      <c r="Q248" s="129"/>
      <c r="R248" s="129"/>
      <c r="S248" s="129"/>
      <c r="T248" s="129"/>
      <c r="U248" s="129"/>
      <c r="V248" s="129"/>
      <c r="W248" s="129"/>
      <c r="X248" s="129"/>
      <c r="Y248" s="129"/>
      <c r="Z248" s="129"/>
    </row>
    <row r="249" spans="1:26" ht="24" customHeight="1" x14ac:dyDescent="0.35">
      <c r="A249" s="130"/>
      <c r="B249" s="142"/>
      <c r="C249" s="143"/>
      <c r="D249" s="143"/>
      <c r="E249" s="129"/>
      <c r="F249" s="129"/>
      <c r="G249" s="129"/>
      <c r="H249" s="129"/>
      <c r="I249" s="129"/>
      <c r="J249" s="129"/>
      <c r="K249" s="129"/>
      <c r="L249" s="129"/>
      <c r="M249" s="129"/>
      <c r="N249" s="129"/>
      <c r="O249" s="129"/>
      <c r="P249" s="129"/>
      <c r="Q249" s="129"/>
      <c r="R249" s="129"/>
      <c r="S249" s="129"/>
      <c r="T249" s="129"/>
      <c r="U249" s="129"/>
      <c r="V249" s="129"/>
      <c r="W249" s="129"/>
      <c r="X249" s="129"/>
      <c r="Y249" s="129"/>
      <c r="Z249" s="129"/>
    </row>
    <row r="250" spans="1:26" ht="24" customHeight="1" x14ac:dyDescent="0.35">
      <c r="A250" s="130"/>
      <c r="B250" s="142"/>
      <c r="C250" s="143"/>
      <c r="D250" s="143"/>
      <c r="E250" s="129"/>
      <c r="F250" s="129"/>
      <c r="G250" s="129"/>
      <c r="H250" s="129"/>
      <c r="I250" s="129"/>
      <c r="J250" s="129"/>
      <c r="K250" s="129"/>
      <c r="L250" s="129"/>
      <c r="M250" s="129"/>
      <c r="N250" s="129"/>
      <c r="O250" s="129"/>
      <c r="P250" s="129"/>
      <c r="Q250" s="129"/>
      <c r="R250" s="129"/>
      <c r="S250" s="129"/>
      <c r="T250" s="129"/>
      <c r="U250" s="129"/>
      <c r="V250" s="129"/>
      <c r="W250" s="129"/>
      <c r="X250" s="129"/>
      <c r="Y250" s="129"/>
      <c r="Z250" s="129"/>
    </row>
    <row r="251" spans="1:26" ht="24" customHeight="1" x14ac:dyDescent="0.35">
      <c r="A251" s="130"/>
      <c r="B251" s="142"/>
      <c r="C251" s="143"/>
      <c r="D251" s="143"/>
      <c r="E251" s="129"/>
      <c r="F251" s="129"/>
      <c r="G251" s="129"/>
      <c r="H251" s="129"/>
      <c r="I251" s="129"/>
      <c r="J251" s="129"/>
      <c r="K251" s="129"/>
      <c r="L251" s="129"/>
      <c r="M251" s="129"/>
      <c r="N251" s="129"/>
      <c r="O251" s="129"/>
      <c r="P251" s="129"/>
      <c r="Q251" s="129"/>
      <c r="R251" s="129"/>
      <c r="S251" s="129"/>
      <c r="T251" s="129"/>
      <c r="U251" s="129"/>
      <c r="V251" s="129"/>
      <c r="W251" s="129"/>
      <c r="X251" s="129"/>
      <c r="Y251" s="129"/>
      <c r="Z251" s="129"/>
    </row>
    <row r="252" spans="1:26" ht="24" customHeight="1" x14ac:dyDescent="0.35">
      <c r="A252" s="130"/>
      <c r="B252" s="142"/>
      <c r="C252" s="143"/>
      <c r="D252" s="143"/>
      <c r="E252" s="129"/>
      <c r="F252" s="129"/>
      <c r="G252" s="129"/>
      <c r="H252" s="129"/>
      <c r="I252" s="129"/>
      <c r="J252" s="129"/>
      <c r="K252" s="129"/>
      <c r="L252" s="129"/>
      <c r="M252" s="129"/>
      <c r="N252" s="129"/>
      <c r="O252" s="129"/>
      <c r="P252" s="129"/>
      <c r="Q252" s="129"/>
      <c r="R252" s="129"/>
      <c r="S252" s="129"/>
      <c r="T252" s="129"/>
      <c r="U252" s="129"/>
      <c r="V252" s="129"/>
      <c r="W252" s="129"/>
      <c r="X252" s="129"/>
      <c r="Y252" s="129"/>
      <c r="Z252" s="129"/>
    </row>
    <row r="253" spans="1:26" ht="24" customHeight="1" x14ac:dyDescent="0.35">
      <c r="A253" s="130"/>
      <c r="B253" s="142"/>
      <c r="C253" s="143"/>
      <c r="D253" s="143"/>
      <c r="E253" s="129"/>
      <c r="F253" s="129"/>
      <c r="G253" s="129"/>
      <c r="H253" s="129"/>
      <c r="I253" s="129"/>
      <c r="J253" s="129"/>
      <c r="K253" s="129"/>
      <c r="L253" s="129"/>
      <c r="M253" s="129"/>
      <c r="N253" s="129"/>
      <c r="O253" s="129"/>
      <c r="P253" s="129"/>
      <c r="Q253" s="129"/>
      <c r="R253" s="129"/>
      <c r="S253" s="129"/>
      <c r="T253" s="129"/>
      <c r="U253" s="129"/>
      <c r="V253" s="129"/>
      <c r="W253" s="129"/>
      <c r="X253" s="129"/>
      <c r="Y253" s="129"/>
      <c r="Z253" s="129"/>
    </row>
    <row r="254" spans="1:26" ht="24" customHeight="1" x14ac:dyDescent="0.35">
      <c r="A254" s="130"/>
      <c r="B254" s="142"/>
      <c r="C254" s="143"/>
      <c r="D254" s="143"/>
      <c r="E254" s="129"/>
      <c r="F254" s="129"/>
      <c r="G254" s="129"/>
      <c r="H254" s="129"/>
      <c r="I254" s="129"/>
      <c r="J254" s="129"/>
      <c r="K254" s="129"/>
      <c r="L254" s="129"/>
      <c r="M254" s="129"/>
      <c r="N254" s="129"/>
      <c r="O254" s="129"/>
      <c r="P254" s="129"/>
      <c r="Q254" s="129"/>
      <c r="R254" s="129"/>
      <c r="S254" s="129"/>
      <c r="T254" s="129"/>
      <c r="U254" s="129"/>
      <c r="V254" s="129"/>
      <c r="W254" s="129"/>
      <c r="X254" s="129"/>
      <c r="Y254" s="129"/>
      <c r="Z254" s="129"/>
    </row>
    <row r="255" spans="1:26" ht="24" customHeight="1" x14ac:dyDescent="0.35">
      <c r="A255" s="130"/>
      <c r="B255" s="142"/>
      <c r="C255" s="143"/>
      <c r="D255" s="143"/>
      <c r="E255" s="129"/>
      <c r="F255" s="129"/>
      <c r="G255" s="129"/>
      <c r="H255" s="129"/>
      <c r="I255" s="129"/>
      <c r="J255" s="129"/>
      <c r="K255" s="129"/>
      <c r="L255" s="129"/>
      <c r="M255" s="129"/>
      <c r="N255" s="129"/>
      <c r="O255" s="129"/>
      <c r="P255" s="129"/>
      <c r="Q255" s="129"/>
      <c r="R255" s="129"/>
      <c r="S255" s="129"/>
      <c r="T255" s="129"/>
      <c r="U255" s="129"/>
      <c r="V255" s="129"/>
      <c r="W255" s="129"/>
      <c r="X255" s="129"/>
      <c r="Y255" s="129"/>
      <c r="Z255" s="129"/>
    </row>
    <row r="256" spans="1:26" ht="24" customHeight="1" x14ac:dyDescent="0.35">
      <c r="A256" s="130"/>
      <c r="B256" s="142"/>
      <c r="C256" s="143"/>
      <c r="D256" s="143"/>
      <c r="E256" s="129"/>
      <c r="F256" s="129"/>
      <c r="G256" s="129"/>
      <c r="H256" s="129"/>
      <c r="I256" s="129"/>
      <c r="J256" s="129"/>
      <c r="K256" s="129"/>
      <c r="L256" s="129"/>
      <c r="M256" s="129"/>
      <c r="N256" s="129"/>
      <c r="O256" s="129"/>
      <c r="P256" s="129"/>
      <c r="Q256" s="129"/>
      <c r="R256" s="129"/>
      <c r="S256" s="129"/>
      <c r="T256" s="129"/>
      <c r="U256" s="129"/>
      <c r="V256" s="129"/>
      <c r="W256" s="129"/>
      <c r="X256" s="129"/>
      <c r="Y256" s="129"/>
      <c r="Z256" s="129"/>
    </row>
    <row r="257" spans="1:26" ht="24" customHeight="1" x14ac:dyDescent="0.35">
      <c r="A257" s="130"/>
      <c r="B257" s="142"/>
      <c r="C257" s="143"/>
      <c r="D257" s="143"/>
      <c r="E257" s="129"/>
      <c r="F257" s="129"/>
      <c r="G257" s="129"/>
      <c r="H257" s="129"/>
      <c r="I257" s="129"/>
      <c r="J257" s="129"/>
      <c r="K257" s="129"/>
      <c r="L257" s="129"/>
      <c r="M257" s="129"/>
      <c r="N257" s="129"/>
      <c r="O257" s="129"/>
      <c r="P257" s="129"/>
      <c r="Q257" s="129"/>
      <c r="R257" s="129"/>
      <c r="S257" s="129"/>
      <c r="T257" s="129"/>
      <c r="U257" s="129"/>
      <c r="V257" s="129"/>
      <c r="W257" s="129"/>
      <c r="X257" s="129"/>
      <c r="Y257" s="129"/>
      <c r="Z257" s="129"/>
    </row>
    <row r="258" spans="1:26" ht="24" customHeight="1" x14ac:dyDescent="0.35">
      <c r="A258" s="130"/>
      <c r="B258" s="142"/>
      <c r="C258" s="143"/>
      <c r="D258" s="143"/>
      <c r="E258" s="129"/>
      <c r="F258" s="129"/>
      <c r="G258" s="129"/>
      <c r="H258" s="129"/>
      <c r="I258" s="129"/>
      <c r="J258" s="129"/>
      <c r="K258" s="129"/>
      <c r="L258" s="129"/>
      <c r="M258" s="129"/>
      <c r="N258" s="129"/>
      <c r="O258" s="129"/>
      <c r="P258" s="129"/>
      <c r="Q258" s="129"/>
      <c r="R258" s="129"/>
      <c r="S258" s="129"/>
      <c r="T258" s="129"/>
      <c r="U258" s="129"/>
      <c r="V258" s="129"/>
      <c r="W258" s="129"/>
      <c r="X258" s="129"/>
      <c r="Y258" s="129"/>
      <c r="Z258" s="129"/>
    </row>
    <row r="259" spans="1:26" ht="24" customHeight="1" x14ac:dyDescent="0.35">
      <c r="A259" s="130"/>
      <c r="B259" s="142"/>
      <c r="C259" s="143"/>
      <c r="D259" s="143"/>
      <c r="E259" s="129"/>
      <c r="F259" s="129"/>
      <c r="G259" s="129"/>
      <c r="H259" s="129"/>
      <c r="I259" s="129"/>
      <c r="J259" s="129"/>
      <c r="K259" s="129"/>
      <c r="L259" s="129"/>
      <c r="M259" s="129"/>
      <c r="N259" s="129"/>
      <c r="O259" s="129"/>
      <c r="P259" s="129"/>
      <c r="Q259" s="129"/>
      <c r="R259" s="129"/>
      <c r="S259" s="129"/>
      <c r="T259" s="129"/>
      <c r="U259" s="129"/>
      <c r="V259" s="129"/>
      <c r="W259" s="129"/>
      <c r="X259" s="129"/>
      <c r="Y259" s="129"/>
      <c r="Z259" s="129"/>
    </row>
    <row r="260" spans="1:26" ht="24" customHeight="1" x14ac:dyDescent="0.35">
      <c r="A260" s="130"/>
      <c r="B260" s="142"/>
      <c r="C260" s="143"/>
      <c r="D260" s="143"/>
      <c r="E260" s="129"/>
      <c r="F260" s="129"/>
      <c r="G260" s="129"/>
      <c r="H260" s="129"/>
      <c r="I260" s="129"/>
      <c r="J260" s="129"/>
      <c r="K260" s="129"/>
      <c r="L260" s="129"/>
      <c r="M260" s="129"/>
      <c r="N260" s="129"/>
      <c r="O260" s="129"/>
      <c r="P260" s="129"/>
      <c r="Q260" s="129"/>
      <c r="R260" s="129"/>
      <c r="S260" s="129"/>
      <c r="T260" s="129"/>
      <c r="U260" s="129"/>
      <c r="V260" s="129"/>
      <c r="W260" s="129"/>
      <c r="X260" s="129"/>
      <c r="Y260" s="129"/>
      <c r="Z260" s="129"/>
    </row>
    <row r="261" spans="1:26" ht="24" customHeight="1" x14ac:dyDescent="0.35">
      <c r="A261" s="130"/>
      <c r="B261" s="142"/>
      <c r="C261" s="143"/>
      <c r="D261" s="143"/>
      <c r="E261" s="129"/>
      <c r="F261" s="129"/>
      <c r="G261" s="129"/>
      <c r="H261" s="129"/>
      <c r="I261" s="129"/>
      <c r="J261" s="129"/>
      <c r="K261" s="129"/>
      <c r="L261" s="129"/>
      <c r="M261" s="129"/>
      <c r="N261" s="129"/>
      <c r="O261" s="129"/>
      <c r="P261" s="129"/>
      <c r="Q261" s="129"/>
      <c r="R261" s="129"/>
      <c r="S261" s="129"/>
      <c r="T261" s="129"/>
      <c r="U261" s="129"/>
      <c r="V261" s="129"/>
      <c r="W261" s="129"/>
      <c r="X261" s="129"/>
      <c r="Y261" s="129"/>
      <c r="Z261" s="129"/>
    </row>
    <row r="262" spans="1:26" ht="24" customHeight="1" x14ac:dyDescent="0.35">
      <c r="A262" s="130"/>
      <c r="B262" s="142"/>
      <c r="C262" s="143"/>
      <c r="D262" s="143"/>
      <c r="E262" s="129"/>
      <c r="F262" s="129"/>
      <c r="G262" s="129"/>
      <c r="H262" s="129"/>
      <c r="I262" s="129"/>
      <c r="J262" s="129"/>
      <c r="K262" s="129"/>
      <c r="L262" s="129"/>
      <c r="M262" s="129"/>
      <c r="N262" s="129"/>
      <c r="O262" s="129"/>
      <c r="P262" s="129"/>
      <c r="Q262" s="129"/>
      <c r="R262" s="129"/>
      <c r="S262" s="129"/>
      <c r="T262" s="129"/>
      <c r="U262" s="129"/>
      <c r="V262" s="129"/>
      <c r="W262" s="129"/>
      <c r="X262" s="129"/>
      <c r="Y262" s="129"/>
      <c r="Z262" s="129"/>
    </row>
    <row r="263" spans="1:26" ht="24" customHeight="1" x14ac:dyDescent="0.35">
      <c r="A263" s="130"/>
      <c r="B263" s="142"/>
      <c r="C263" s="143"/>
      <c r="D263" s="143"/>
      <c r="E263" s="129"/>
      <c r="F263" s="129"/>
      <c r="G263" s="129"/>
      <c r="H263" s="129"/>
      <c r="I263" s="129"/>
      <c r="J263" s="129"/>
      <c r="K263" s="129"/>
      <c r="L263" s="129"/>
      <c r="M263" s="129"/>
      <c r="N263" s="129"/>
      <c r="O263" s="129"/>
      <c r="P263" s="129"/>
      <c r="Q263" s="129"/>
      <c r="R263" s="129"/>
      <c r="S263" s="129"/>
      <c r="T263" s="129"/>
      <c r="U263" s="129"/>
      <c r="V263" s="129"/>
      <c r="W263" s="129"/>
      <c r="X263" s="129"/>
      <c r="Y263" s="129"/>
      <c r="Z263" s="129"/>
    </row>
    <row r="264" spans="1:26" ht="24" customHeight="1" x14ac:dyDescent="0.35">
      <c r="A264" s="130"/>
      <c r="B264" s="142"/>
      <c r="C264" s="143"/>
      <c r="D264" s="143"/>
      <c r="E264" s="129"/>
      <c r="F264" s="129"/>
      <c r="G264" s="129"/>
      <c r="H264" s="129"/>
      <c r="I264" s="129"/>
      <c r="J264" s="129"/>
      <c r="K264" s="129"/>
      <c r="L264" s="129"/>
      <c r="M264" s="129"/>
      <c r="N264" s="129"/>
      <c r="O264" s="129"/>
      <c r="P264" s="129"/>
      <c r="Q264" s="129"/>
      <c r="R264" s="129"/>
      <c r="S264" s="129"/>
      <c r="T264" s="129"/>
      <c r="U264" s="129"/>
      <c r="V264" s="129"/>
      <c r="W264" s="129"/>
      <c r="X264" s="129"/>
      <c r="Y264" s="129"/>
      <c r="Z264" s="129"/>
    </row>
    <row r="265" spans="1:26" ht="24" customHeight="1" x14ac:dyDescent="0.35">
      <c r="A265" s="130"/>
      <c r="B265" s="142"/>
      <c r="C265" s="143"/>
      <c r="D265" s="143"/>
      <c r="E265" s="129"/>
      <c r="F265" s="129"/>
      <c r="G265" s="129"/>
      <c r="H265" s="129"/>
      <c r="I265" s="129"/>
      <c r="J265" s="129"/>
      <c r="K265" s="129"/>
      <c r="L265" s="129"/>
      <c r="M265" s="129"/>
      <c r="N265" s="129"/>
      <c r="O265" s="129"/>
      <c r="P265" s="129"/>
      <c r="Q265" s="129"/>
      <c r="R265" s="129"/>
      <c r="S265" s="129"/>
      <c r="T265" s="129"/>
      <c r="U265" s="129"/>
      <c r="V265" s="129"/>
      <c r="W265" s="129"/>
      <c r="X265" s="129"/>
      <c r="Y265" s="129"/>
      <c r="Z265" s="129"/>
    </row>
    <row r="266" spans="1:26" ht="24" customHeight="1" x14ac:dyDescent="0.35">
      <c r="A266" s="130"/>
      <c r="B266" s="142"/>
      <c r="C266" s="143"/>
      <c r="D266" s="143"/>
      <c r="E266" s="129"/>
      <c r="F266" s="129"/>
      <c r="G266" s="129"/>
      <c r="H266" s="129"/>
      <c r="I266" s="129"/>
      <c r="J266" s="129"/>
      <c r="K266" s="129"/>
      <c r="L266" s="129"/>
      <c r="M266" s="129"/>
      <c r="N266" s="129"/>
      <c r="O266" s="129"/>
      <c r="P266" s="129"/>
      <c r="Q266" s="129"/>
      <c r="R266" s="129"/>
      <c r="S266" s="129"/>
      <c r="T266" s="129"/>
      <c r="U266" s="129"/>
      <c r="V266" s="129"/>
      <c r="W266" s="129"/>
      <c r="X266" s="129"/>
      <c r="Y266" s="129"/>
      <c r="Z266" s="129"/>
    </row>
    <row r="267" spans="1:26" ht="24" customHeight="1" x14ac:dyDescent="0.35">
      <c r="A267" s="130"/>
      <c r="B267" s="142"/>
      <c r="C267" s="143"/>
      <c r="D267" s="143"/>
      <c r="E267" s="129"/>
      <c r="F267" s="129"/>
      <c r="G267" s="129"/>
      <c r="H267" s="129"/>
      <c r="I267" s="129"/>
      <c r="J267" s="129"/>
      <c r="K267" s="129"/>
      <c r="L267" s="129"/>
      <c r="M267" s="129"/>
      <c r="N267" s="129"/>
      <c r="O267" s="129"/>
      <c r="P267" s="129"/>
      <c r="Q267" s="129"/>
      <c r="R267" s="129"/>
      <c r="S267" s="129"/>
      <c r="T267" s="129"/>
      <c r="U267" s="129"/>
      <c r="V267" s="129"/>
      <c r="W267" s="129"/>
      <c r="X267" s="129"/>
      <c r="Y267" s="129"/>
      <c r="Z267" s="129"/>
    </row>
    <row r="268" spans="1:26" ht="24" customHeight="1" x14ac:dyDescent="0.35">
      <c r="A268" s="130"/>
      <c r="B268" s="142"/>
      <c r="C268" s="143"/>
      <c r="D268" s="143"/>
      <c r="E268" s="129"/>
      <c r="F268" s="129"/>
      <c r="G268" s="129"/>
      <c r="H268" s="129"/>
      <c r="I268" s="129"/>
      <c r="J268" s="129"/>
      <c r="K268" s="129"/>
      <c r="L268" s="129"/>
      <c r="M268" s="129"/>
      <c r="N268" s="129"/>
      <c r="O268" s="129"/>
      <c r="P268" s="129"/>
      <c r="Q268" s="129"/>
      <c r="R268" s="129"/>
      <c r="S268" s="129"/>
      <c r="T268" s="129"/>
      <c r="U268" s="129"/>
      <c r="V268" s="129"/>
      <c r="W268" s="129"/>
      <c r="X268" s="129"/>
      <c r="Y268" s="129"/>
      <c r="Z268" s="129"/>
    </row>
    <row r="269" spans="1:26" ht="24" customHeight="1" x14ac:dyDescent="0.35">
      <c r="A269" s="130"/>
      <c r="B269" s="142"/>
      <c r="C269" s="143"/>
      <c r="D269" s="143"/>
      <c r="E269" s="129"/>
      <c r="F269" s="129"/>
      <c r="G269" s="129"/>
      <c r="H269" s="129"/>
      <c r="I269" s="129"/>
      <c r="J269" s="129"/>
      <c r="K269" s="129"/>
      <c r="L269" s="129"/>
      <c r="M269" s="129"/>
      <c r="N269" s="129"/>
      <c r="O269" s="129"/>
      <c r="P269" s="129"/>
      <c r="Q269" s="129"/>
      <c r="R269" s="129"/>
      <c r="S269" s="129"/>
      <c r="T269" s="129"/>
      <c r="U269" s="129"/>
      <c r="V269" s="129"/>
      <c r="W269" s="129"/>
      <c r="X269" s="129"/>
      <c r="Y269" s="129"/>
      <c r="Z269" s="129"/>
    </row>
    <row r="270" spans="1:26" ht="24" customHeight="1" x14ac:dyDescent="0.35">
      <c r="A270" s="130"/>
      <c r="B270" s="142"/>
      <c r="C270" s="143"/>
      <c r="D270" s="143"/>
      <c r="E270" s="129"/>
      <c r="F270" s="129"/>
      <c r="G270" s="129"/>
      <c r="H270" s="129"/>
      <c r="I270" s="129"/>
      <c r="J270" s="129"/>
      <c r="K270" s="129"/>
      <c r="L270" s="129"/>
      <c r="M270" s="129"/>
      <c r="N270" s="129"/>
      <c r="O270" s="129"/>
      <c r="P270" s="129"/>
      <c r="Q270" s="129"/>
      <c r="R270" s="129"/>
      <c r="S270" s="129"/>
      <c r="T270" s="129"/>
      <c r="U270" s="129"/>
      <c r="V270" s="129"/>
      <c r="W270" s="129"/>
      <c r="X270" s="129"/>
      <c r="Y270" s="129"/>
      <c r="Z270" s="129"/>
    </row>
    <row r="271" spans="1:26" ht="24" customHeight="1" x14ac:dyDescent="0.35">
      <c r="A271" s="130"/>
      <c r="B271" s="142"/>
      <c r="C271" s="143"/>
      <c r="D271" s="143"/>
      <c r="E271" s="129"/>
      <c r="F271" s="129"/>
      <c r="G271" s="129"/>
      <c r="H271" s="129"/>
      <c r="I271" s="129"/>
      <c r="J271" s="129"/>
      <c r="K271" s="129"/>
      <c r="L271" s="129"/>
      <c r="M271" s="129"/>
      <c r="N271" s="129"/>
      <c r="O271" s="129"/>
      <c r="P271" s="129"/>
      <c r="Q271" s="129"/>
      <c r="R271" s="129"/>
      <c r="S271" s="129"/>
      <c r="T271" s="129"/>
      <c r="U271" s="129"/>
      <c r="V271" s="129"/>
      <c r="W271" s="129"/>
      <c r="X271" s="129"/>
      <c r="Y271" s="129"/>
      <c r="Z271" s="129"/>
    </row>
    <row r="272" spans="1:26" ht="24" customHeight="1" x14ac:dyDescent="0.35">
      <c r="A272" s="130"/>
      <c r="B272" s="142"/>
      <c r="C272" s="143"/>
      <c r="D272" s="143"/>
      <c r="E272" s="129"/>
      <c r="F272" s="129"/>
      <c r="G272" s="129"/>
      <c r="H272" s="129"/>
      <c r="I272" s="129"/>
      <c r="J272" s="129"/>
      <c r="K272" s="129"/>
      <c r="L272" s="129"/>
      <c r="M272" s="129"/>
      <c r="N272" s="129"/>
      <c r="O272" s="129"/>
      <c r="P272" s="129"/>
      <c r="Q272" s="129"/>
      <c r="R272" s="129"/>
      <c r="S272" s="129"/>
      <c r="T272" s="129"/>
      <c r="U272" s="129"/>
      <c r="V272" s="129"/>
      <c r="W272" s="129"/>
      <c r="X272" s="129"/>
      <c r="Y272" s="129"/>
      <c r="Z272" s="129"/>
    </row>
    <row r="273" spans="1:26" ht="24" customHeight="1" x14ac:dyDescent="0.35">
      <c r="A273" s="130"/>
      <c r="B273" s="142"/>
      <c r="C273" s="143"/>
      <c r="D273" s="143"/>
      <c r="E273" s="129"/>
      <c r="F273" s="129"/>
      <c r="G273" s="129"/>
      <c r="H273" s="129"/>
      <c r="I273" s="129"/>
      <c r="J273" s="129"/>
      <c r="K273" s="129"/>
      <c r="L273" s="129"/>
      <c r="M273" s="129"/>
      <c r="N273" s="129"/>
      <c r="O273" s="129"/>
      <c r="P273" s="129"/>
      <c r="Q273" s="129"/>
      <c r="R273" s="129"/>
      <c r="S273" s="129"/>
      <c r="T273" s="129"/>
      <c r="U273" s="129"/>
      <c r="V273" s="129"/>
      <c r="W273" s="129"/>
      <c r="X273" s="129"/>
      <c r="Y273" s="129"/>
      <c r="Z273" s="129"/>
    </row>
    <row r="274" spans="1:26" ht="24" customHeight="1" x14ac:dyDescent="0.35">
      <c r="A274" s="130"/>
      <c r="B274" s="142"/>
      <c r="C274" s="143"/>
      <c r="D274" s="143"/>
      <c r="E274" s="129"/>
      <c r="F274" s="129"/>
      <c r="G274" s="129"/>
      <c r="H274" s="129"/>
      <c r="I274" s="129"/>
      <c r="J274" s="129"/>
      <c r="K274" s="129"/>
      <c r="L274" s="129"/>
      <c r="M274" s="129"/>
      <c r="N274" s="129"/>
      <c r="O274" s="129"/>
      <c r="P274" s="129"/>
      <c r="Q274" s="129"/>
      <c r="R274" s="129"/>
      <c r="S274" s="129"/>
      <c r="T274" s="129"/>
      <c r="U274" s="129"/>
      <c r="V274" s="129"/>
      <c r="W274" s="129"/>
      <c r="X274" s="129"/>
      <c r="Y274" s="129"/>
      <c r="Z274" s="129"/>
    </row>
    <row r="275" spans="1:26" ht="24" customHeight="1" x14ac:dyDescent="0.35">
      <c r="A275" s="130"/>
      <c r="B275" s="142"/>
      <c r="C275" s="143"/>
      <c r="D275" s="143"/>
      <c r="E275" s="129"/>
      <c r="F275" s="129"/>
      <c r="G275" s="129"/>
      <c r="H275" s="129"/>
      <c r="I275" s="129"/>
      <c r="J275" s="129"/>
      <c r="K275" s="129"/>
      <c r="L275" s="129"/>
      <c r="M275" s="129"/>
      <c r="N275" s="129"/>
      <c r="O275" s="129"/>
      <c r="P275" s="129"/>
      <c r="Q275" s="129"/>
      <c r="R275" s="129"/>
      <c r="S275" s="129"/>
      <c r="T275" s="129"/>
      <c r="U275" s="129"/>
      <c r="V275" s="129"/>
      <c r="W275" s="129"/>
      <c r="X275" s="129"/>
      <c r="Y275" s="129"/>
      <c r="Z275" s="129"/>
    </row>
    <row r="276" spans="1:26" ht="24" customHeight="1" x14ac:dyDescent="0.35">
      <c r="A276" s="130"/>
      <c r="B276" s="142"/>
      <c r="C276" s="143"/>
      <c r="D276" s="143"/>
      <c r="E276" s="129"/>
      <c r="F276" s="129"/>
      <c r="G276" s="129"/>
      <c r="H276" s="129"/>
      <c r="I276" s="129"/>
      <c r="J276" s="129"/>
      <c r="K276" s="129"/>
      <c r="L276" s="129"/>
      <c r="M276" s="129"/>
      <c r="N276" s="129"/>
      <c r="O276" s="129"/>
      <c r="P276" s="129"/>
      <c r="Q276" s="129"/>
      <c r="R276" s="129"/>
      <c r="S276" s="129"/>
      <c r="T276" s="129"/>
      <c r="U276" s="129"/>
      <c r="V276" s="129"/>
      <c r="W276" s="129"/>
      <c r="X276" s="129"/>
      <c r="Y276" s="129"/>
      <c r="Z276" s="129"/>
    </row>
    <row r="277" spans="1:26" ht="24" customHeight="1" x14ac:dyDescent="0.35">
      <c r="A277" s="130"/>
      <c r="B277" s="142"/>
      <c r="C277" s="143"/>
      <c r="D277" s="143"/>
      <c r="E277" s="129"/>
      <c r="F277" s="129"/>
      <c r="G277" s="129"/>
      <c r="H277" s="129"/>
      <c r="I277" s="129"/>
      <c r="J277" s="129"/>
      <c r="K277" s="129"/>
      <c r="L277" s="129"/>
      <c r="M277" s="129"/>
      <c r="N277" s="129"/>
      <c r="O277" s="129"/>
      <c r="P277" s="129"/>
      <c r="Q277" s="129"/>
      <c r="R277" s="129"/>
      <c r="S277" s="129"/>
      <c r="T277" s="129"/>
      <c r="U277" s="129"/>
      <c r="V277" s="129"/>
      <c r="W277" s="129"/>
      <c r="X277" s="129"/>
      <c r="Y277" s="129"/>
      <c r="Z277" s="129"/>
    </row>
    <row r="278" spans="1:26" ht="24" customHeight="1" x14ac:dyDescent="0.35">
      <c r="A278" s="130"/>
      <c r="B278" s="142"/>
      <c r="C278" s="143"/>
      <c r="D278" s="143"/>
      <c r="E278" s="129"/>
      <c r="F278" s="129"/>
      <c r="G278" s="129"/>
      <c r="H278" s="129"/>
      <c r="I278" s="129"/>
      <c r="J278" s="129"/>
      <c r="K278" s="129"/>
      <c r="L278" s="129"/>
      <c r="M278" s="129"/>
      <c r="N278" s="129"/>
      <c r="O278" s="129"/>
      <c r="P278" s="129"/>
      <c r="Q278" s="129"/>
      <c r="R278" s="129"/>
      <c r="S278" s="129"/>
      <c r="T278" s="129"/>
      <c r="U278" s="129"/>
      <c r="V278" s="129"/>
      <c r="W278" s="129"/>
      <c r="X278" s="129"/>
      <c r="Y278" s="129"/>
      <c r="Z278" s="129"/>
    </row>
    <row r="279" spans="1:26" ht="24" customHeight="1" x14ac:dyDescent="0.35">
      <c r="A279" s="130"/>
      <c r="B279" s="142"/>
      <c r="C279" s="143"/>
      <c r="D279" s="143"/>
      <c r="E279" s="129"/>
      <c r="F279" s="129"/>
      <c r="G279" s="129"/>
      <c r="H279" s="129"/>
      <c r="I279" s="129"/>
      <c r="J279" s="129"/>
      <c r="K279" s="129"/>
      <c r="L279" s="129"/>
      <c r="M279" s="129"/>
      <c r="N279" s="129"/>
      <c r="O279" s="129"/>
      <c r="P279" s="129"/>
      <c r="Q279" s="129"/>
      <c r="R279" s="129"/>
      <c r="S279" s="129"/>
      <c r="T279" s="129"/>
      <c r="U279" s="129"/>
      <c r="V279" s="129"/>
      <c r="W279" s="129"/>
      <c r="X279" s="129"/>
      <c r="Y279" s="129"/>
      <c r="Z279" s="129"/>
    </row>
    <row r="280" spans="1:26" ht="24" customHeight="1" x14ac:dyDescent="0.35">
      <c r="A280" s="130"/>
      <c r="B280" s="142"/>
      <c r="C280" s="143"/>
      <c r="D280" s="143"/>
      <c r="E280" s="129"/>
      <c r="F280" s="129"/>
      <c r="G280" s="129"/>
      <c r="H280" s="129"/>
      <c r="I280" s="129"/>
      <c r="J280" s="129"/>
      <c r="K280" s="129"/>
      <c r="L280" s="129"/>
      <c r="M280" s="129"/>
      <c r="N280" s="129"/>
      <c r="O280" s="129"/>
      <c r="P280" s="129"/>
      <c r="Q280" s="129"/>
      <c r="R280" s="129"/>
      <c r="S280" s="129"/>
      <c r="T280" s="129"/>
      <c r="U280" s="129"/>
      <c r="V280" s="129"/>
      <c r="W280" s="129"/>
      <c r="X280" s="129"/>
      <c r="Y280" s="129"/>
      <c r="Z280" s="129"/>
    </row>
    <row r="281" spans="1:26" ht="24" customHeight="1" x14ac:dyDescent="0.35">
      <c r="A281" s="130"/>
      <c r="B281" s="142"/>
      <c r="C281" s="143"/>
      <c r="D281" s="143"/>
      <c r="E281" s="129"/>
      <c r="F281" s="129"/>
      <c r="G281" s="129"/>
      <c r="H281" s="129"/>
      <c r="I281" s="129"/>
      <c r="J281" s="129"/>
      <c r="K281" s="129"/>
      <c r="L281" s="129"/>
      <c r="M281" s="129"/>
      <c r="N281" s="129"/>
      <c r="O281" s="129"/>
      <c r="P281" s="129"/>
      <c r="Q281" s="129"/>
      <c r="R281" s="129"/>
      <c r="S281" s="129"/>
      <c r="T281" s="129"/>
      <c r="U281" s="129"/>
      <c r="V281" s="129"/>
      <c r="W281" s="129"/>
      <c r="X281" s="129"/>
      <c r="Y281" s="129"/>
      <c r="Z281" s="129"/>
    </row>
    <row r="282" spans="1:26" ht="24" customHeight="1" x14ac:dyDescent="0.35">
      <c r="A282" s="130"/>
      <c r="B282" s="142"/>
      <c r="C282" s="143"/>
      <c r="D282" s="143"/>
      <c r="E282" s="129"/>
      <c r="F282" s="129"/>
      <c r="G282" s="129"/>
      <c r="H282" s="129"/>
      <c r="I282" s="129"/>
      <c r="J282" s="129"/>
      <c r="K282" s="129"/>
      <c r="L282" s="129"/>
      <c r="M282" s="129"/>
      <c r="N282" s="129"/>
      <c r="O282" s="129"/>
      <c r="P282" s="129"/>
      <c r="Q282" s="129"/>
      <c r="R282" s="129"/>
      <c r="S282" s="129"/>
      <c r="T282" s="129"/>
      <c r="U282" s="129"/>
      <c r="V282" s="129"/>
      <c r="W282" s="129"/>
      <c r="X282" s="129"/>
      <c r="Y282" s="129"/>
      <c r="Z282" s="129"/>
    </row>
    <row r="283" spans="1:26" ht="24" customHeight="1" x14ac:dyDescent="0.35">
      <c r="A283" s="130"/>
      <c r="B283" s="142"/>
      <c r="C283" s="143"/>
      <c r="D283" s="143"/>
      <c r="E283" s="129"/>
      <c r="F283" s="129"/>
      <c r="G283" s="129"/>
      <c r="H283" s="129"/>
      <c r="I283" s="129"/>
      <c r="J283" s="129"/>
      <c r="K283" s="129"/>
      <c r="L283" s="129"/>
      <c r="M283" s="129"/>
      <c r="N283" s="129"/>
      <c r="O283" s="129"/>
      <c r="P283" s="129"/>
      <c r="Q283" s="129"/>
      <c r="R283" s="129"/>
      <c r="S283" s="129"/>
      <c r="T283" s="129"/>
      <c r="U283" s="129"/>
      <c r="V283" s="129"/>
      <c r="W283" s="129"/>
      <c r="X283" s="129"/>
      <c r="Y283" s="129"/>
      <c r="Z283" s="129"/>
    </row>
    <row r="284" spans="1:26" ht="24" customHeight="1" x14ac:dyDescent="0.35">
      <c r="A284" s="130"/>
      <c r="B284" s="142"/>
      <c r="C284" s="143"/>
      <c r="D284" s="143"/>
      <c r="E284" s="129"/>
      <c r="F284" s="129"/>
      <c r="G284" s="129"/>
      <c r="H284" s="129"/>
      <c r="I284" s="129"/>
      <c r="J284" s="129"/>
      <c r="K284" s="129"/>
      <c r="L284" s="129"/>
      <c r="M284" s="129"/>
      <c r="N284" s="129"/>
      <c r="O284" s="129"/>
      <c r="P284" s="129"/>
      <c r="Q284" s="129"/>
      <c r="R284" s="129"/>
      <c r="S284" s="129"/>
      <c r="T284" s="129"/>
      <c r="U284" s="129"/>
      <c r="V284" s="129"/>
      <c r="W284" s="129"/>
      <c r="X284" s="129"/>
      <c r="Y284" s="129"/>
      <c r="Z284" s="129"/>
    </row>
    <row r="285" spans="1:26" ht="24" customHeight="1" x14ac:dyDescent="0.35">
      <c r="A285" s="130"/>
      <c r="B285" s="142"/>
      <c r="C285" s="143"/>
      <c r="D285" s="143"/>
      <c r="E285" s="129"/>
      <c r="F285" s="129"/>
      <c r="G285" s="129"/>
      <c r="H285" s="129"/>
      <c r="I285" s="129"/>
      <c r="J285" s="129"/>
      <c r="K285" s="129"/>
      <c r="L285" s="129"/>
      <c r="M285" s="129"/>
      <c r="N285" s="129"/>
      <c r="O285" s="129"/>
      <c r="P285" s="129"/>
      <c r="Q285" s="129"/>
      <c r="R285" s="129"/>
      <c r="S285" s="129"/>
      <c r="T285" s="129"/>
      <c r="U285" s="129"/>
      <c r="V285" s="129"/>
      <c r="W285" s="129"/>
      <c r="X285" s="129"/>
      <c r="Y285" s="129"/>
      <c r="Z285" s="129"/>
    </row>
    <row r="286" spans="1:26" ht="24" customHeight="1" x14ac:dyDescent="0.35">
      <c r="A286" s="130"/>
      <c r="B286" s="142"/>
      <c r="C286" s="143"/>
      <c r="D286" s="143"/>
      <c r="E286" s="129"/>
      <c r="F286" s="129"/>
      <c r="G286" s="129"/>
      <c r="H286" s="129"/>
      <c r="I286" s="129"/>
      <c r="J286" s="129"/>
      <c r="K286" s="129"/>
      <c r="L286" s="129"/>
      <c r="M286" s="129"/>
      <c r="N286" s="129"/>
      <c r="O286" s="129"/>
      <c r="P286" s="129"/>
      <c r="Q286" s="129"/>
      <c r="R286" s="129"/>
      <c r="S286" s="129"/>
      <c r="T286" s="129"/>
      <c r="U286" s="129"/>
      <c r="V286" s="129"/>
      <c r="W286" s="129"/>
      <c r="X286" s="129"/>
      <c r="Y286" s="129"/>
      <c r="Z286" s="129"/>
    </row>
    <row r="287" spans="1:26" ht="24" customHeight="1" x14ac:dyDescent="0.35">
      <c r="A287" s="130"/>
      <c r="B287" s="142"/>
      <c r="C287" s="143"/>
      <c r="D287" s="143"/>
      <c r="E287" s="129"/>
      <c r="F287" s="129"/>
      <c r="G287" s="129"/>
      <c r="H287" s="129"/>
      <c r="I287" s="129"/>
      <c r="J287" s="129"/>
      <c r="K287" s="129"/>
      <c r="L287" s="129"/>
      <c r="M287" s="129"/>
      <c r="N287" s="129"/>
      <c r="O287" s="129"/>
      <c r="P287" s="129"/>
      <c r="Q287" s="129"/>
      <c r="R287" s="129"/>
      <c r="S287" s="129"/>
      <c r="T287" s="129"/>
      <c r="U287" s="129"/>
      <c r="V287" s="129"/>
      <c r="W287" s="129"/>
      <c r="X287" s="129"/>
      <c r="Y287" s="129"/>
      <c r="Z287" s="129"/>
    </row>
    <row r="288" spans="1:26" ht="24" customHeight="1" x14ac:dyDescent="0.35">
      <c r="A288" s="130"/>
      <c r="B288" s="142"/>
      <c r="C288" s="143"/>
      <c r="D288" s="143"/>
      <c r="E288" s="129"/>
      <c r="F288" s="129"/>
      <c r="G288" s="129"/>
      <c r="H288" s="129"/>
      <c r="I288" s="129"/>
      <c r="J288" s="129"/>
      <c r="K288" s="129"/>
      <c r="L288" s="129"/>
      <c r="M288" s="129"/>
      <c r="N288" s="129"/>
      <c r="O288" s="129"/>
      <c r="P288" s="129"/>
      <c r="Q288" s="129"/>
      <c r="R288" s="129"/>
      <c r="S288" s="129"/>
      <c r="T288" s="129"/>
      <c r="U288" s="129"/>
      <c r="V288" s="129"/>
      <c r="W288" s="129"/>
      <c r="X288" s="129"/>
      <c r="Y288" s="129"/>
      <c r="Z288" s="129"/>
    </row>
    <row r="289" spans="1:26" ht="24" customHeight="1" x14ac:dyDescent="0.35">
      <c r="A289" s="130"/>
      <c r="B289" s="142"/>
      <c r="C289" s="143"/>
      <c r="D289" s="143"/>
      <c r="E289" s="129"/>
      <c r="F289" s="129"/>
      <c r="G289" s="129"/>
      <c r="H289" s="129"/>
      <c r="I289" s="129"/>
      <c r="J289" s="129"/>
      <c r="K289" s="129"/>
      <c r="L289" s="129"/>
      <c r="M289" s="129"/>
      <c r="N289" s="129"/>
      <c r="O289" s="129"/>
      <c r="P289" s="129"/>
      <c r="Q289" s="129"/>
      <c r="R289" s="129"/>
      <c r="S289" s="129"/>
      <c r="T289" s="129"/>
      <c r="U289" s="129"/>
      <c r="V289" s="129"/>
      <c r="W289" s="129"/>
      <c r="X289" s="129"/>
      <c r="Y289" s="129"/>
      <c r="Z289" s="129"/>
    </row>
    <row r="290" spans="1:26" ht="24" customHeight="1" x14ac:dyDescent="0.35">
      <c r="A290" s="130"/>
      <c r="B290" s="142"/>
      <c r="C290" s="143"/>
      <c r="D290" s="143"/>
      <c r="E290" s="129"/>
      <c r="F290" s="129"/>
      <c r="G290" s="129"/>
      <c r="H290" s="129"/>
      <c r="I290" s="129"/>
      <c r="J290" s="129"/>
      <c r="K290" s="129"/>
      <c r="L290" s="129"/>
      <c r="M290" s="129"/>
      <c r="N290" s="129"/>
      <c r="O290" s="129"/>
      <c r="P290" s="129"/>
      <c r="Q290" s="129"/>
      <c r="R290" s="129"/>
      <c r="S290" s="129"/>
      <c r="T290" s="129"/>
      <c r="U290" s="129"/>
      <c r="V290" s="129"/>
      <c r="W290" s="129"/>
      <c r="X290" s="129"/>
      <c r="Y290" s="129"/>
      <c r="Z290" s="129"/>
    </row>
    <row r="291" spans="1:26" ht="24" customHeight="1" x14ac:dyDescent="0.35">
      <c r="A291" s="130"/>
      <c r="B291" s="142"/>
      <c r="C291" s="143"/>
      <c r="D291" s="143"/>
      <c r="E291" s="129"/>
      <c r="F291" s="129"/>
      <c r="G291" s="129"/>
      <c r="H291" s="129"/>
      <c r="I291" s="129"/>
      <c r="J291" s="129"/>
      <c r="K291" s="129"/>
      <c r="L291" s="129"/>
      <c r="M291" s="129"/>
      <c r="N291" s="129"/>
      <c r="O291" s="129"/>
      <c r="P291" s="129"/>
      <c r="Q291" s="129"/>
      <c r="R291" s="129"/>
      <c r="S291" s="129"/>
      <c r="T291" s="129"/>
      <c r="U291" s="129"/>
      <c r="V291" s="129"/>
      <c r="W291" s="129"/>
      <c r="X291" s="129"/>
      <c r="Y291" s="129"/>
      <c r="Z291" s="129"/>
    </row>
    <row r="292" spans="1:26" ht="24" customHeight="1" x14ac:dyDescent="0.35">
      <c r="A292" s="130"/>
      <c r="B292" s="142"/>
      <c r="C292" s="143"/>
      <c r="D292" s="143"/>
      <c r="E292" s="129"/>
      <c r="F292" s="129"/>
      <c r="G292" s="129"/>
      <c r="H292" s="129"/>
      <c r="I292" s="129"/>
      <c r="J292" s="129"/>
      <c r="K292" s="129"/>
      <c r="L292" s="129"/>
      <c r="M292" s="129"/>
      <c r="N292" s="129"/>
      <c r="O292" s="129"/>
      <c r="P292" s="129"/>
      <c r="Q292" s="129"/>
      <c r="R292" s="129"/>
      <c r="S292" s="129"/>
      <c r="T292" s="129"/>
      <c r="U292" s="129"/>
      <c r="V292" s="129"/>
      <c r="W292" s="129"/>
      <c r="X292" s="129"/>
      <c r="Y292" s="129"/>
      <c r="Z292" s="129"/>
    </row>
    <row r="293" spans="1:26" ht="24" customHeight="1" x14ac:dyDescent="0.35">
      <c r="A293" s="130"/>
      <c r="B293" s="142"/>
      <c r="C293" s="143"/>
      <c r="D293" s="143"/>
      <c r="E293" s="129"/>
      <c r="F293" s="129"/>
      <c r="G293" s="129"/>
      <c r="H293" s="129"/>
      <c r="I293" s="129"/>
      <c r="J293" s="129"/>
      <c r="K293" s="129"/>
      <c r="L293" s="129"/>
      <c r="M293" s="129"/>
      <c r="N293" s="129"/>
      <c r="O293" s="129"/>
      <c r="P293" s="129"/>
      <c r="Q293" s="129"/>
      <c r="R293" s="129"/>
      <c r="S293" s="129"/>
      <c r="T293" s="129"/>
      <c r="U293" s="129"/>
      <c r="V293" s="129"/>
      <c r="W293" s="129"/>
      <c r="X293" s="129"/>
      <c r="Y293" s="129"/>
      <c r="Z293" s="129"/>
    </row>
    <row r="294" spans="1:26" ht="24" customHeight="1" x14ac:dyDescent="0.35">
      <c r="A294" s="130"/>
      <c r="B294" s="142"/>
      <c r="C294" s="143"/>
      <c r="D294" s="143"/>
      <c r="E294" s="129"/>
      <c r="F294" s="129"/>
      <c r="G294" s="129"/>
      <c r="H294" s="129"/>
      <c r="I294" s="129"/>
      <c r="J294" s="129"/>
      <c r="K294" s="129"/>
      <c r="L294" s="129"/>
      <c r="M294" s="129"/>
      <c r="N294" s="129"/>
      <c r="O294" s="129"/>
      <c r="P294" s="129"/>
      <c r="Q294" s="129"/>
      <c r="R294" s="129"/>
      <c r="S294" s="129"/>
      <c r="T294" s="129"/>
      <c r="U294" s="129"/>
      <c r="V294" s="129"/>
      <c r="W294" s="129"/>
      <c r="X294" s="129"/>
      <c r="Y294" s="129"/>
      <c r="Z294" s="129"/>
    </row>
    <row r="295" spans="1:26" ht="24" customHeight="1" x14ac:dyDescent="0.35">
      <c r="A295" s="130"/>
      <c r="B295" s="142"/>
      <c r="C295" s="143"/>
      <c r="D295" s="143"/>
      <c r="E295" s="129"/>
      <c r="F295" s="129"/>
      <c r="G295" s="129"/>
      <c r="H295" s="129"/>
      <c r="I295" s="129"/>
      <c r="J295" s="129"/>
      <c r="K295" s="129"/>
      <c r="L295" s="129"/>
      <c r="M295" s="129"/>
      <c r="N295" s="129"/>
      <c r="O295" s="129"/>
      <c r="P295" s="129"/>
      <c r="Q295" s="129"/>
      <c r="R295" s="129"/>
      <c r="S295" s="129"/>
      <c r="T295" s="129"/>
      <c r="U295" s="129"/>
      <c r="V295" s="129"/>
      <c r="W295" s="129"/>
      <c r="X295" s="129"/>
      <c r="Y295" s="129"/>
      <c r="Z295" s="129"/>
    </row>
    <row r="296" spans="1:26" ht="24" customHeight="1" x14ac:dyDescent="0.35">
      <c r="A296" s="130"/>
      <c r="B296" s="142"/>
      <c r="C296" s="143"/>
      <c r="D296" s="143"/>
      <c r="E296" s="129"/>
      <c r="F296" s="129"/>
      <c r="G296" s="129"/>
      <c r="H296" s="129"/>
      <c r="I296" s="129"/>
      <c r="J296" s="129"/>
      <c r="K296" s="129"/>
      <c r="L296" s="129"/>
      <c r="M296" s="129"/>
      <c r="N296" s="129"/>
      <c r="O296" s="129"/>
      <c r="P296" s="129"/>
      <c r="Q296" s="129"/>
      <c r="R296" s="129"/>
      <c r="S296" s="129"/>
      <c r="T296" s="129"/>
      <c r="U296" s="129"/>
      <c r="V296" s="129"/>
      <c r="W296" s="129"/>
      <c r="X296" s="129"/>
      <c r="Y296" s="129"/>
      <c r="Z296" s="129"/>
    </row>
    <row r="297" spans="1:26" ht="24" customHeight="1" x14ac:dyDescent="0.35">
      <c r="A297" s="130"/>
      <c r="B297" s="142"/>
      <c r="C297" s="143"/>
      <c r="D297" s="143"/>
      <c r="E297" s="129"/>
      <c r="F297" s="129"/>
      <c r="G297" s="129"/>
      <c r="H297" s="129"/>
      <c r="I297" s="129"/>
      <c r="J297" s="129"/>
      <c r="K297" s="129"/>
      <c r="L297" s="129"/>
      <c r="M297" s="129"/>
      <c r="N297" s="129"/>
      <c r="O297" s="129"/>
      <c r="P297" s="129"/>
      <c r="Q297" s="129"/>
      <c r="R297" s="129"/>
      <c r="S297" s="129"/>
      <c r="T297" s="129"/>
      <c r="U297" s="129"/>
      <c r="V297" s="129"/>
      <c r="W297" s="129"/>
      <c r="X297" s="129"/>
      <c r="Y297" s="129"/>
      <c r="Z297" s="129"/>
    </row>
    <row r="298" spans="1:26" ht="24" customHeight="1" x14ac:dyDescent="0.35">
      <c r="A298" s="130"/>
      <c r="B298" s="142"/>
      <c r="C298" s="143"/>
      <c r="D298" s="143"/>
      <c r="E298" s="129"/>
      <c r="F298" s="129"/>
      <c r="G298" s="129"/>
      <c r="H298" s="129"/>
      <c r="I298" s="129"/>
      <c r="J298" s="129"/>
      <c r="K298" s="129"/>
      <c r="L298" s="129"/>
      <c r="M298" s="129"/>
      <c r="N298" s="129"/>
      <c r="O298" s="129"/>
      <c r="P298" s="129"/>
      <c r="Q298" s="129"/>
      <c r="R298" s="129"/>
      <c r="S298" s="129"/>
      <c r="T298" s="129"/>
      <c r="U298" s="129"/>
      <c r="V298" s="129"/>
      <c r="W298" s="129"/>
      <c r="X298" s="129"/>
      <c r="Y298" s="129"/>
      <c r="Z298" s="129"/>
    </row>
    <row r="299" spans="1:26" ht="24" customHeight="1" x14ac:dyDescent="0.35">
      <c r="A299" s="130"/>
      <c r="B299" s="142"/>
      <c r="C299" s="143"/>
      <c r="D299" s="143"/>
      <c r="E299" s="129"/>
      <c r="F299" s="129"/>
      <c r="G299" s="129"/>
      <c r="H299" s="129"/>
      <c r="I299" s="129"/>
      <c r="J299" s="129"/>
      <c r="K299" s="129"/>
      <c r="L299" s="129"/>
      <c r="M299" s="129"/>
      <c r="N299" s="129"/>
      <c r="O299" s="129"/>
      <c r="P299" s="129"/>
      <c r="Q299" s="129"/>
      <c r="R299" s="129"/>
      <c r="S299" s="129"/>
      <c r="T299" s="129"/>
      <c r="U299" s="129"/>
      <c r="V299" s="129"/>
      <c r="W299" s="129"/>
      <c r="X299" s="129"/>
      <c r="Y299" s="129"/>
      <c r="Z299" s="129"/>
    </row>
    <row r="300" spans="1:26" ht="24" customHeight="1" x14ac:dyDescent="0.35">
      <c r="A300" s="130"/>
      <c r="B300" s="142"/>
      <c r="C300" s="143"/>
      <c r="D300" s="143"/>
      <c r="E300" s="129"/>
      <c r="F300" s="129"/>
      <c r="G300" s="129"/>
      <c r="H300" s="129"/>
      <c r="I300" s="129"/>
      <c r="J300" s="129"/>
      <c r="K300" s="129"/>
      <c r="L300" s="129"/>
      <c r="M300" s="129"/>
      <c r="N300" s="129"/>
      <c r="O300" s="129"/>
      <c r="P300" s="129"/>
      <c r="Q300" s="129"/>
      <c r="R300" s="129"/>
      <c r="S300" s="129"/>
      <c r="T300" s="129"/>
      <c r="U300" s="129"/>
      <c r="V300" s="129"/>
      <c r="W300" s="129"/>
      <c r="X300" s="129"/>
      <c r="Y300" s="129"/>
      <c r="Z300" s="129"/>
    </row>
    <row r="301" spans="1:26" ht="24" customHeight="1" x14ac:dyDescent="0.35">
      <c r="A301" s="130"/>
      <c r="B301" s="142"/>
      <c r="C301" s="143"/>
      <c r="D301" s="143"/>
      <c r="E301" s="129"/>
      <c r="F301" s="129"/>
      <c r="G301" s="129"/>
      <c r="H301" s="129"/>
      <c r="I301" s="129"/>
      <c r="J301" s="129"/>
      <c r="K301" s="129"/>
      <c r="L301" s="129"/>
      <c r="M301" s="129"/>
      <c r="N301" s="129"/>
      <c r="O301" s="129"/>
      <c r="P301" s="129"/>
      <c r="Q301" s="129"/>
      <c r="R301" s="129"/>
      <c r="S301" s="129"/>
      <c r="T301" s="129"/>
      <c r="U301" s="129"/>
      <c r="V301" s="129"/>
      <c r="W301" s="129"/>
      <c r="X301" s="129"/>
      <c r="Y301" s="129"/>
      <c r="Z301" s="129"/>
    </row>
    <row r="302" spans="1:26" ht="24" customHeight="1" x14ac:dyDescent="0.35">
      <c r="A302" s="130"/>
      <c r="B302" s="142"/>
      <c r="C302" s="143"/>
      <c r="D302" s="143"/>
      <c r="E302" s="129"/>
      <c r="F302" s="129"/>
      <c r="G302" s="129"/>
      <c r="H302" s="129"/>
      <c r="I302" s="129"/>
      <c r="J302" s="129"/>
      <c r="K302" s="129"/>
      <c r="L302" s="129"/>
      <c r="M302" s="129"/>
      <c r="N302" s="129"/>
      <c r="O302" s="129"/>
      <c r="P302" s="129"/>
      <c r="Q302" s="129"/>
      <c r="R302" s="129"/>
      <c r="S302" s="129"/>
      <c r="T302" s="129"/>
      <c r="U302" s="129"/>
      <c r="V302" s="129"/>
      <c r="W302" s="129"/>
      <c r="X302" s="129"/>
      <c r="Y302" s="129"/>
      <c r="Z302" s="129"/>
    </row>
    <row r="303" spans="1:26" ht="24" customHeight="1" x14ac:dyDescent="0.35">
      <c r="A303" s="130"/>
      <c r="B303" s="142"/>
      <c r="C303" s="143"/>
      <c r="D303" s="143"/>
      <c r="E303" s="129"/>
      <c r="F303" s="129"/>
      <c r="G303" s="129"/>
      <c r="H303" s="129"/>
      <c r="I303" s="129"/>
      <c r="J303" s="129"/>
      <c r="K303" s="129"/>
      <c r="L303" s="129"/>
      <c r="M303" s="129"/>
      <c r="N303" s="129"/>
      <c r="O303" s="129"/>
      <c r="P303" s="129"/>
      <c r="Q303" s="129"/>
      <c r="R303" s="129"/>
      <c r="S303" s="129"/>
      <c r="T303" s="129"/>
      <c r="U303" s="129"/>
      <c r="V303" s="129"/>
      <c r="W303" s="129"/>
      <c r="X303" s="129"/>
      <c r="Y303" s="129"/>
      <c r="Z303" s="129"/>
    </row>
    <row r="304" spans="1:26" ht="24" customHeight="1" x14ac:dyDescent="0.35">
      <c r="A304" s="130"/>
      <c r="B304" s="142"/>
      <c r="C304" s="143"/>
      <c r="D304" s="143"/>
      <c r="E304" s="129"/>
      <c r="F304" s="129"/>
      <c r="G304" s="129"/>
      <c r="H304" s="129"/>
      <c r="I304" s="129"/>
      <c r="J304" s="129"/>
      <c r="K304" s="129"/>
      <c r="L304" s="129"/>
      <c r="M304" s="129"/>
      <c r="N304" s="129"/>
      <c r="O304" s="129"/>
      <c r="P304" s="129"/>
      <c r="Q304" s="129"/>
      <c r="R304" s="129"/>
      <c r="S304" s="129"/>
      <c r="T304" s="129"/>
      <c r="U304" s="129"/>
      <c r="V304" s="129"/>
      <c r="W304" s="129"/>
      <c r="X304" s="129"/>
      <c r="Y304" s="129"/>
      <c r="Z304" s="129"/>
    </row>
    <row r="305" spans="1:26" ht="24" customHeight="1" x14ac:dyDescent="0.35">
      <c r="A305" s="130"/>
      <c r="B305" s="142"/>
      <c r="C305" s="143"/>
      <c r="D305" s="143"/>
      <c r="E305" s="129"/>
      <c r="F305" s="129"/>
      <c r="G305" s="129"/>
      <c r="H305" s="129"/>
      <c r="I305" s="129"/>
      <c r="J305" s="129"/>
      <c r="K305" s="129"/>
      <c r="L305" s="129"/>
      <c r="M305" s="129"/>
      <c r="N305" s="129"/>
      <c r="O305" s="129"/>
      <c r="P305" s="129"/>
      <c r="Q305" s="129"/>
      <c r="R305" s="129"/>
      <c r="S305" s="129"/>
      <c r="T305" s="129"/>
      <c r="U305" s="129"/>
      <c r="V305" s="129"/>
      <c r="W305" s="129"/>
      <c r="X305" s="129"/>
      <c r="Y305" s="129"/>
      <c r="Z305" s="129"/>
    </row>
    <row r="306" spans="1:26" ht="24" customHeight="1" x14ac:dyDescent="0.35">
      <c r="A306" s="130"/>
      <c r="B306" s="142"/>
      <c r="C306" s="143"/>
      <c r="D306" s="143"/>
      <c r="E306" s="129"/>
      <c r="F306" s="129"/>
      <c r="G306" s="129"/>
      <c r="H306" s="129"/>
      <c r="I306" s="129"/>
      <c r="J306" s="129"/>
      <c r="K306" s="129"/>
      <c r="L306" s="129"/>
      <c r="M306" s="129"/>
      <c r="N306" s="129"/>
      <c r="O306" s="129"/>
      <c r="P306" s="129"/>
      <c r="Q306" s="129"/>
      <c r="R306" s="129"/>
      <c r="S306" s="129"/>
      <c r="T306" s="129"/>
      <c r="U306" s="129"/>
      <c r="V306" s="129"/>
      <c r="W306" s="129"/>
      <c r="X306" s="129"/>
      <c r="Y306" s="129"/>
      <c r="Z306" s="129"/>
    </row>
    <row r="307" spans="1:26" ht="24" customHeight="1" x14ac:dyDescent="0.35">
      <c r="A307" s="130"/>
      <c r="B307" s="142"/>
      <c r="C307" s="143"/>
      <c r="D307" s="143"/>
      <c r="E307" s="129"/>
      <c r="F307" s="129"/>
      <c r="G307" s="129"/>
      <c r="H307" s="129"/>
      <c r="I307" s="129"/>
      <c r="J307" s="129"/>
      <c r="K307" s="129"/>
      <c r="L307" s="129"/>
      <c r="M307" s="129"/>
      <c r="N307" s="129"/>
      <c r="O307" s="129"/>
      <c r="P307" s="129"/>
      <c r="Q307" s="129"/>
      <c r="R307" s="129"/>
      <c r="S307" s="129"/>
      <c r="T307" s="129"/>
      <c r="U307" s="129"/>
      <c r="V307" s="129"/>
      <c r="W307" s="129"/>
      <c r="X307" s="129"/>
      <c r="Y307" s="129"/>
      <c r="Z307" s="129"/>
    </row>
    <row r="308" spans="1:26" ht="24" customHeight="1" x14ac:dyDescent="0.35">
      <c r="A308" s="130"/>
      <c r="B308" s="142"/>
      <c r="C308" s="143"/>
      <c r="D308" s="143"/>
      <c r="E308" s="129"/>
      <c r="F308" s="129"/>
      <c r="G308" s="129"/>
      <c r="H308" s="129"/>
      <c r="I308" s="129"/>
      <c r="J308" s="129"/>
      <c r="K308" s="129"/>
      <c r="L308" s="129"/>
      <c r="M308" s="129"/>
      <c r="N308" s="129"/>
      <c r="O308" s="129"/>
      <c r="P308" s="129"/>
      <c r="Q308" s="129"/>
      <c r="R308" s="129"/>
      <c r="S308" s="129"/>
      <c r="T308" s="129"/>
      <c r="U308" s="129"/>
      <c r="V308" s="129"/>
      <c r="W308" s="129"/>
      <c r="X308" s="129"/>
      <c r="Y308" s="129"/>
      <c r="Z308" s="129"/>
    </row>
    <row r="309" spans="1:26" ht="24" customHeight="1" x14ac:dyDescent="0.35">
      <c r="A309" s="130"/>
      <c r="B309" s="142"/>
      <c r="C309" s="143"/>
      <c r="D309" s="143"/>
      <c r="E309" s="129"/>
      <c r="F309" s="129"/>
      <c r="G309" s="129"/>
      <c r="H309" s="129"/>
      <c r="I309" s="129"/>
      <c r="J309" s="129"/>
      <c r="K309" s="129"/>
      <c r="L309" s="129"/>
      <c r="M309" s="129"/>
      <c r="N309" s="129"/>
      <c r="O309" s="129"/>
      <c r="P309" s="129"/>
      <c r="Q309" s="129"/>
      <c r="R309" s="129"/>
      <c r="S309" s="129"/>
      <c r="T309" s="129"/>
      <c r="U309" s="129"/>
      <c r="V309" s="129"/>
      <c r="W309" s="129"/>
      <c r="X309" s="129"/>
      <c r="Y309" s="129"/>
      <c r="Z309" s="129"/>
    </row>
    <row r="310" spans="1:26" ht="24" customHeight="1" x14ac:dyDescent="0.35">
      <c r="A310" s="130"/>
      <c r="B310" s="142"/>
      <c r="C310" s="143"/>
      <c r="D310" s="143"/>
      <c r="E310" s="129"/>
      <c r="F310" s="129"/>
      <c r="G310" s="129"/>
      <c r="H310" s="129"/>
      <c r="I310" s="129"/>
      <c r="J310" s="129"/>
      <c r="K310" s="129"/>
      <c r="L310" s="129"/>
      <c r="M310" s="129"/>
      <c r="N310" s="129"/>
      <c r="O310" s="129"/>
      <c r="P310" s="129"/>
      <c r="Q310" s="129"/>
      <c r="R310" s="129"/>
      <c r="S310" s="129"/>
      <c r="T310" s="129"/>
      <c r="U310" s="129"/>
      <c r="V310" s="129"/>
      <c r="W310" s="129"/>
      <c r="X310" s="129"/>
      <c r="Y310" s="129"/>
      <c r="Z310" s="129"/>
    </row>
    <row r="311" spans="1:26" ht="24" customHeight="1" x14ac:dyDescent="0.35">
      <c r="A311" s="130"/>
      <c r="B311" s="142"/>
      <c r="C311" s="143"/>
      <c r="D311" s="143"/>
      <c r="E311" s="129"/>
      <c r="F311" s="129"/>
      <c r="G311" s="129"/>
      <c r="H311" s="129"/>
      <c r="I311" s="129"/>
      <c r="J311" s="129"/>
      <c r="K311" s="129"/>
      <c r="L311" s="129"/>
      <c r="M311" s="129"/>
      <c r="N311" s="129"/>
      <c r="O311" s="129"/>
      <c r="P311" s="129"/>
      <c r="Q311" s="129"/>
      <c r="R311" s="129"/>
      <c r="S311" s="129"/>
      <c r="T311" s="129"/>
      <c r="U311" s="129"/>
      <c r="V311" s="129"/>
      <c r="W311" s="129"/>
      <c r="X311" s="129"/>
      <c r="Y311" s="129"/>
      <c r="Z311" s="129"/>
    </row>
    <row r="312" spans="1:26" ht="24" customHeight="1" x14ac:dyDescent="0.35">
      <c r="A312" s="130"/>
      <c r="B312" s="142"/>
      <c r="C312" s="143"/>
      <c r="D312" s="143"/>
      <c r="E312" s="129"/>
      <c r="F312" s="129"/>
      <c r="G312" s="129"/>
      <c r="H312" s="129"/>
      <c r="I312" s="129"/>
      <c r="J312" s="129"/>
      <c r="K312" s="129"/>
      <c r="L312" s="129"/>
      <c r="M312" s="129"/>
      <c r="N312" s="129"/>
      <c r="O312" s="129"/>
      <c r="P312" s="129"/>
      <c r="Q312" s="129"/>
      <c r="R312" s="129"/>
      <c r="S312" s="129"/>
      <c r="T312" s="129"/>
      <c r="U312" s="129"/>
      <c r="V312" s="129"/>
      <c r="W312" s="129"/>
      <c r="X312" s="129"/>
      <c r="Y312" s="129"/>
      <c r="Z312" s="129"/>
    </row>
    <row r="313" spans="1:26" ht="24" customHeight="1" x14ac:dyDescent="0.35">
      <c r="A313" s="130"/>
      <c r="B313" s="142"/>
      <c r="C313" s="143"/>
      <c r="D313" s="143"/>
      <c r="E313" s="129"/>
      <c r="F313" s="129"/>
      <c r="G313" s="129"/>
      <c r="H313" s="129"/>
      <c r="I313" s="129"/>
      <c r="J313" s="129"/>
      <c r="K313" s="129"/>
      <c r="L313" s="129"/>
      <c r="M313" s="129"/>
      <c r="N313" s="129"/>
      <c r="O313" s="129"/>
      <c r="P313" s="129"/>
      <c r="Q313" s="129"/>
      <c r="R313" s="129"/>
      <c r="S313" s="129"/>
      <c r="T313" s="129"/>
      <c r="U313" s="129"/>
      <c r="V313" s="129"/>
      <c r="W313" s="129"/>
      <c r="X313" s="129"/>
      <c r="Y313" s="129"/>
      <c r="Z313" s="129"/>
    </row>
    <row r="314" spans="1:26" ht="24" customHeight="1" x14ac:dyDescent="0.35">
      <c r="A314" s="130"/>
      <c r="B314" s="142"/>
      <c r="C314" s="143"/>
      <c r="D314" s="143"/>
      <c r="E314" s="129"/>
      <c r="F314" s="129"/>
      <c r="G314" s="129"/>
      <c r="H314" s="129"/>
      <c r="I314" s="129"/>
      <c r="J314" s="129"/>
      <c r="K314" s="129"/>
      <c r="L314" s="129"/>
      <c r="M314" s="129"/>
      <c r="N314" s="129"/>
      <c r="O314" s="129"/>
      <c r="P314" s="129"/>
      <c r="Q314" s="129"/>
      <c r="R314" s="129"/>
      <c r="S314" s="129"/>
      <c r="T314" s="129"/>
      <c r="U314" s="129"/>
      <c r="V314" s="129"/>
      <c r="W314" s="129"/>
      <c r="X314" s="129"/>
      <c r="Y314" s="129"/>
      <c r="Z314" s="129"/>
    </row>
    <row r="315" spans="1:26" ht="24" customHeight="1" x14ac:dyDescent="0.35">
      <c r="A315" s="130"/>
      <c r="B315" s="142"/>
      <c r="C315" s="143"/>
      <c r="D315" s="143"/>
      <c r="E315" s="129"/>
      <c r="F315" s="129"/>
      <c r="G315" s="129"/>
      <c r="H315" s="129"/>
      <c r="I315" s="129"/>
      <c r="J315" s="129"/>
      <c r="K315" s="129"/>
      <c r="L315" s="129"/>
      <c r="M315" s="129"/>
      <c r="N315" s="129"/>
      <c r="O315" s="129"/>
      <c r="P315" s="129"/>
      <c r="Q315" s="129"/>
      <c r="R315" s="129"/>
      <c r="S315" s="129"/>
      <c r="T315" s="129"/>
      <c r="U315" s="129"/>
      <c r="V315" s="129"/>
      <c r="W315" s="129"/>
      <c r="X315" s="129"/>
      <c r="Y315" s="129"/>
      <c r="Z315" s="129"/>
    </row>
    <row r="316" spans="1:26" ht="24" customHeight="1" x14ac:dyDescent="0.35">
      <c r="A316" s="130"/>
      <c r="B316" s="142"/>
      <c r="C316" s="143"/>
      <c r="D316" s="143"/>
      <c r="E316" s="129"/>
      <c r="F316" s="129"/>
      <c r="G316" s="129"/>
      <c r="H316" s="129"/>
      <c r="I316" s="129"/>
      <c r="J316" s="129"/>
      <c r="K316" s="129"/>
      <c r="L316" s="129"/>
      <c r="M316" s="129"/>
      <c r="N316" s="129"/>
      <c r="O316" s="129"/>
      <c r="P316" s="129"/>
      <c r="Q316" s="129"/>
      <c r="R316" s="129"/>
      <c r="S316" s="129"/>
      <c r="T316" s="129"/>
      <c r="U316" s="129"/>
      <c r="V316" s="129"/>
      <c r="W316" s="129"/>
      <c r="X316" s="129"/>
      <c r="Y316" s="129"/>
      <c r="Z316" s="129"/>
    </row>
    <row r="317" spans="1:26" ht="24" customHeight="1" x14ac:dyDescent="0.35">
      <c r="A317" s="130"/>
      <c r="B317" s="142"/>
      <c r="C317" s="143"/>
      <c r="D317" s="143"/>
      <c r="E317" s="129"/>
      <c r="F317" s="129"/>
      <c r="G317" s="129"/>
      <c r="H317" s="129"/>
      <c r="I317" s="129"/>
      <c r="J317" s="129"/>
      <c r="K317" s="129"/>
      <c r="L317" s="129"/>
      <c r="M317" s="129"/>
      <c r="N317" s="129"/>
      <c r="O317" s="129"/>
      <c r="P317" s="129"/>
      <c r="Q317" s="129"/>
      <c r="R317" s="129"/>
      <c r="S317" s="129"/>
      <c r="T317" s="129"/>
      <c r="U317" s="129"/>
      <c r="V317" s="129"/>
      <c r="W317" s="129"/>
      <c r="X317" s="129"/>
      <c r="Y317" s="129"/>
      <c r="Z317" s="129"/>
    </row>
    <row r="318" spans="1:26" ht="24" customHeight="1" x14ac:dyDescent="0.35">
      <c r="A318" s="130"/>
      <c r="B318" s="142"/>
      <c r="C318" s="143"/>
      <c r="D318" s="143"/>
      <c r="E318" s="129"/>
      <c r="F318" s="129"/>
      <c r="G318" s="129"/>
      <c r="H318" s="129"/>
      <c r="I318" s="129"/>
      <c r="J318" s="129"/>
      <c r="K318" s="129"/>
      <c r="L318" s="129"/>
      <c r="M318" s="129"/>
      <c r="N318" s="129"/>
      <c r="O318" s="129"/>
      <c r="P318" s="129"/>
      <c r="Q318" s="129"/>
      <c r="R318" s="129"/>
      <c r="S318" s="129"/>
      <c r="T318" s="129"/>
      <c r="U318" s="129"/>
      <c r="V318" s="129"/>
      <c r="W318" s="129"/>
      <c r="X318" s="129"/>
      <c r="Y318" s="129"/>
      <c r="Z318" s="129"/>
    </row>
    <row r="319" spans="1:26" ht="24" customHeight="1" x14ac:dyDescent="0.35">
      <c r="A319" s="130"/>
      <c r="B319" s="142"/>
      <c r="C319" s="143"/>
      <c r="D319" s="143"/>
      <c r="E319" s="129"/>
      <c r="F319" s="129"/>
      <c r="G319" s="129"/>
      <c r="H319" s="129"/>
      <c r="I319" s="129"/>
      <c r="J319" s="129"/>
      <c r="K319" s="129"/>
      <c r="L319" s="129"/>
      <c r="M319" s="129"/>
      <c r="N319" s="129"/>
      <c r="O319" s="129"/>
      <c r="P319" s="129"/>
      <c r="Q319" s="129"/>
      <c r="R319" s="129"/>
      <c r="S319" s="129"/>
      <c r="T319" s="129"/>
      <c r="U319" s="129"/>
      <c r="V319" s="129"/>
      <c r="W319" s="129"/>
      <c r="X319" s="129"/>
      <c r="Y319" s="129"/>
      <c r="Z319" s="129"/>
    </row>
    <row r="320" spans="1:26" ht="24" customHeight="1" x14ac:dyDescent="0.35">
      <c r="A320" s="130"/>
      <c r="B320" s="142"/>
      <c r="C320" s="143"/>
      <c r="D320" s="143"/>
      <c r="E320" s="129"/>
      <c r="F320" s="129"/>
      <c r="G320" s="129"/>
      <c r="H320" s="129"/>
      <c r="I320" s="129"/>
      <c r="J320" s="129"/>
      <c r="K320" s="129"/>
      <c r="L320" s="129"/>
      <c r="M320" s="129"/>
      <c r="N320" s="129"/>
      <c r="O320" s="129"/>
      <c r="P320" s="129"/>
      <c r="Q320" s="129"/>
      <c r="R320" s="129"/>
      <c r="S320" s="129"/>
      <c r="T320" s="129"/>
      <c r="U320" s="129"/>
      <c r="V320" s="129"/>
      <c r="W320" s="129"/>
      <c r="X320" s="129"/>
      <c r="Y320" s="129"/>
      <c r="Z320" s="129"/>
    </row>
    <row r="321" spans="1:26" ht="24" customHeight="1" x14ac:dyDescent="0.35">
      <c r="A321" s="130"/>
      <c r="B321" s="142"/>
      <c r="C321" s="143"/>
      <c r="D321" s="143"/>
      <c r="E321" s="129"/>
      <c r="F321" s="129"/>
      <c r="G321" s="129"/>
      <c r="H321" s="129"/>
      <c r="I321" s="129"/>
      <c r="J321" s="129"/>
      <c r="K321" s="129"/>
      <c r="L321" s="129"/>
      <c r="M321" s="129"/>
      <c r="N321" s="129"/>
      <c r="O321" s="129"/>
      <c r="P321" s="129"/>
      <c r="Q321" s="129"/>
      <c r="R321" s="129"/>
      <c r="S321" s="129"/>
      <c r="T321" s="129"/>
      <c r="U321" s="129"/>
      <c r="V321" s="129"/>
      <c r="W321" s="129"/>
      <c r="X321" s="129"/>
      <c r="Y321" s="129"/>
      <c r="Z321" s="129"/>
    </row>
    <row r="322" spans="1:26" ht="24" customHeight="1" x14ac:dyDescent="0.35">
      <c r="A322" s="130"/>
      <c r="B322" s="142"/>
      <c r="C322" s="143"/>
      <c r="D322" s="143"/>
      <c r="E322" s="129"/>
      <c r="F322" s="129"/>
      <c r="G322" s="129"/>
      <c r="H322" s="129"/>
      <c r="I322" s="129"/>
      <c r="J322" s="129"/>
      <c r="K322" s="129"/>
      <c r="L322" s="129"/>
      <c r="M322" s="129"/>
      <c r="N322" s="129"/>
      <c r="O322" s="129"/>
      <c r="P322" s="129"/>
      <c r="Q322" s="129"/>
      <c r="R322" s="129"/>
      <c r="S322" s="129"/>
      <c r="T322" s="129"/>
      <c r="U322" s="129"/>
      <c r="V322" s="129"/>
      <c r="W322" s="129"/>
      <c r="X322" s="129"/>
      <c r="Y322" s="129"/>
      <c r="Z322" s="129"/>
    </row>
    <row r="323" spans="1:26" ht="24" customHeight="1" x14ac:dyDescent="0.35">
      <c r="A323" s="130"/>
      <c r="B323" s="142"/>
      <c r="C323" s="143"/>
      <c r="D323" s="143"/>
      <c r="E323" s="129"/>
      <c r="F323" s="129"/>
      <c r="G323" s="129"/>
      <c r="H323" s="129"/>
      <c r="I323" s="129"/>
      <c r="J323" s="129"/>
      <c r="K323" s="129"/>
      <c r="L323" s="129"/>
      <c r="M323" s="129"/>
      <c r="N323" s="129"/>
      <c r="O323" s="129"/>
      <c r="P323" s="129"/>
      <c r="Q323" s="129"/>
      <c r="R323" s="129"/>
      <c r="S323" s="129"/>
      <c r="T323" s="129"/>
      <c r="U323" s="129"/>
      <c r="V323" s="129"/>
      <c r="W323" s="129"/>
      <c r="X323" s="129"/>
      <c r="Y323" s="129"/>
      <c r="Z323" s="129"/>
    </row>
    <row r="324" spans="1:26" ht="24" customHeight="1" x14ac:dyDescent="0.35">
      <c r="A324" s="130"/>
      <c r="B324" s="142"/>
      <c r="C324" s="143"/>
      <c r="D324" s="143"/>
      <c r="E324" s="129"/>
      <c r="F324" s="129"/>
      <c r="G324" s="129"/>
      <c r="H324" s="129"/>
      <c r="I324" s="129"/>
      <c r="J324" s="129"/>
      <c r="K324" s="129"/>
      <c r="L324" s="129"/>
      <c r="M324" s="129"/>
      <c r="N324" s="129"/>
      <c r="O324" s="129"/>
      <c r="P324" s="129"/>
      <c r="Q324" s="129"/>
      <c r="R324" s="129"/>
      <c r="S324" s="129"/>
      <c r="T324" s="129"/>
      <c r="U324" s="129"/>
      <c r="V324" s="129"/>
      <c r="W324" s="129"/>
      <c r="X324" s="129"/>
      <c r="Y324" s="129"/>
      <c r="Z324" s="129"/>
    </row>
    <row r="325" spans="1:26" ht="24" customHeight="1" x14ac:dyDescent="0.35">
      <c r="A325" s="130"/>
      <c r="B325" s="142"/>
      <c r="C325" s="143"/>
      <c r="D325" s="143"/>
      <c r="E325" s="129"/>
      <c r="F325" s="129"/>
      <c r="G325" s="129"/>
      <c r="H325" s="129"/>
      <c r="I325" s="129"/>
      <c r="J325" s="129"/>
      <c r="K325" s="129"/>
      <c r="L325" s="129"/>
      <c r="M325" s="129"/>
      <c r="N325" s="129"/>
      <c r="O325" s="129"/>
      <c r="P325" s="129"/>
      <c r="Q325" s="129"/>
      <c r="R325" s="129"/>
      <c r="S325" s="129"/>
      <c r="T325" s="129"/>
      <c r="U325" s="129"/>
      <c r="V325" s="129"/>
      <c r="W325" s="129"/>
      <c r="X325" s="129"/>
      <c r="Y325" s="129"/>
      <c r="Z325" s="129"/>
    </row>
    <row r="326" spans="1:26" ht="24" customHeight="1" x14ac:dyDescent="0.35">
      <c r="A326" s="130"/>
      <c r="B326" s="142"/>
      <c r="C326" s="143"/>
      <c r="D326" s="143"/>
      <c r="E326" s="129"/>
      <c r="F326" s="129"/>
      <c r="G326" s="129"/>
      <c r="H326" s="129"/>
      <c r="I326" s="129"/>
      <c r="J326" s="129"/>
      <c r="K326" s="129"/>
      <c r="L326" s="129"/>
      <c r="M326" s="129"/>
      <c r="N326" s="129"/>
      <c r="O326" s="129"/>
      <c r="P326" s="129"/>
      <c r="Q326" s="129"/>
      <c r="R326" s="129"/>
      <c r="S326" s="129"/>
      <c r="T326" s="129"/>
      <c r="U326" s="129"/>
      <c r="V326" s="129"/>
      <c r="W326" s="129"/>
      <c r="X326" s="129"/>
      <c r="Y326" s="129"/>
      <c r="Z326" s="129"/>
    </row>
    <row r="327" spans="1:26" ht="24" customHeight="1" x14ac:dyDescent="0.35">
      <c r="A327" s="130"/>
      <c r="B327" s="142"/>
      <c r="C327" s="143"/>
      <c r="D327" s="143"/>
      <c r="E327" s="129"/>
      <c r="F327" s="129"/>
      <c r="G327" s="129"/>
      <c r="H327" s="129"/>
      <c r="I327" s="129"/>
      <c r="J327" s="129"/>
      <c r="K327" s="129"/>
      <c r="L327" s="129"/>
      <c r="M327" s="129"/>
      <c r="N327" s="129"/>
      <c r="O327" s="129"/>
      <c r="P327" s="129"/>
      <c r="Q327" s="129"/>
      <c r="R327" s="129"/>
      <c r="S327" s="129"/>
      <c r="T327" s="129"/>
      <c r="U327" s="129"/>
      <c r="V327" s="129"/>
      <c r="W327" s="129"/>
      <c r="X327" s="129"/>
      <c r="Y327" s="129"/>
      <c r="Z327" s="129"/>
    </row>
    <row r="328" spans="1:26" ht="24" customHeight="1" x14ac:dyDescent="0.35">
      <c r="A328" s="130"/>
      <c r="B328" s="142"/>
      <c r="C328" s="143"/>
      <c r="D328" s="143"/>
      <c r="E328" s="129"/>
      <c r="F328" s="129"/>
      <c r="G328" s="129"/>
      <c r="H328" s="129"/>
      <c r="I328" s="129"/>
      <c r="J328" s="129"/>
      <c r="K328" s="129"/>
      <c r="L328" s="129"/>
      <c r="M328" s="129"/>
      <c r="N328" s="129"/>
      <c r="O328" s="129"/>
      <c r="P328" s="129"/>
      <c r="Q328" s="129"/>
      <c r="R328" s="129"/>
      <c r="S328" s="129"/>
      <c r="T328" s="129"/>
      <c r="U328" s="129"/>
      <c r="V328" s="129"/>
      <c r="W328" s="129"/>
      <c r="X328" s="129"/>
      <c r="Y328" s="129"/>
      <c r="Z328" s="129"/>
    </row>
    <row r="329" spans="1:26" ht="24" customHeight="1" x14ac:dyDescent="0.35">
      <c r="A329" s="130"/>
      <c r="B329" s="142"/>
      <c r="C329" s="143"/>
      <c r="D329" s="143"/>
      <c r="E329" s="129"/>
      <c r="F329" s="129"/>
      <c r="G329" s="129"/>
      <c r="H329" s="129"/>
      <c r="I329" s="129"/>
      <c r="J329" s="129"/>
      <c r="K329" s="129"/>
      <c r="L329" s="129"/>
      <c r="M329" s="129"/>
      <c r="N329" s="129"/>
      <c r="O329" s="129"/>
      <c r="P329" s="129"/>
      <c r="Q329" s="129"/>
      <c r="R329" s="129"/>
      <c r="S329" s="129"/>
      <c r="T329" s="129"/>
      <c r="U329" s="129"/>
      <c r="V329" s="129"/>
      <c r="W329" s="129"/>
      <c r="X329" s="129"/>
      <c r="Y329" s="129"/>
      <c r="Z329" s="129"/>
    </row>
    <row r="330" spans="1:26" ht="24" customHeight="1" x14ac:dyDescent="0.35">
      <c r="A330" s="130"/>
      <c r="B330" s="142"/>
      <c r="C330" s="143"/>
      <c r="D330" s="143"/>
      <c r="E330" s="129"/>
      <c r="F330" s="129"/>
      <c r="G330" s="129"/>
      <c r="H330" s="129"/>
      <c r="I330" s="129"/>
      <c r="J330" s="129"/>
      <c r="K330" s="129"/>
      <c r="L330" s="129"/>
      <c r="M330" s="129"/>
      <c r="N330" s="129"/>
      <c r="O330" s="129"/>
      <c r="P330" s="129"/>
      <c r="Q330" s="129"/>
      <c r="R330" s="129"/>
      <c r="S330" s="129"/>
      <c r="T330" s="129"/>
      <c r="U330" s="129"/>
      <c r="V330" s="129"/>
      <c r="W330" s="129"/>
      <c r="X330" s="129"/>
      <c r="Y330" s="129"/>
      <c r="Z330" s="129"/>
    </row>
    <row r="331" spans="1:26" ht="24" customHeight="1" x14ac:dyDescent="0.35">
      <c r="A331" s="130"/>
      <c r="B331" s="142"/>
      <c r="C331" s="143"/>
      <c r="D331" s="143"/>
      <c r="E331" s="129"/>
      <c r="F331" s="129"/>
      <c r="G331" s="129"/>
      <c r="H331" s="129"/>
      <c r="I331" s="129"/>
      <c r="J331" s="129"/>
      <c r="K331" s="129"/>
      <c r="L331" s="129"/>
      <c r="M331" s="129"/>
      <c r="N331" s="129"/>
      <c r="O331" s="129"/>
      <c r="P331" s="129"/>
      <c r="Q331" s="129"/>
      <c r="R331" s="129"/>
      <c r="S331" s="129"/>
      <c r="T331" s="129"/>
      <c r="U331" s="129"/>
      <c r="V331" s="129"/>
      <c r="W331" s="129"/>
      <c r="X331" s="129"/>
      <c r="Y331" s="129"/>
      <c r="Z331" s="129"/>
    </row>
    <row r="332" spans="1:26" ht="24" customHeight="1" x14ac:dyDescent="0.35">
      <c r="A332" s="130"/>
      <c r="B332" s="142"/>
      <c r="C332" s="143"/>
      <c r="D332" s="143"/>
      <c r="E332" s="129"/>
      <c r="F332" s="129"/>
      <c r="G332" s="129"/>
      <c r="H332" s="129"/>
      <c r="I332" s="129"/>
      <c r="J332" s="129"/>
      <c r="K332" s="129"/>
      <c r="L332" s="129"/>
      <c r="M332" s="129"/>
      <c r="N332" s="129"/>
      <c r="O332" s="129"/>
      <c r="P332" s="129"/>
      <c r="Q332" s="129"/>
      <c r="R332" s="129"/>
      <c r="S332" s="129"/>
      <c r="T332" s="129"/>
      <c r="U332" s="129"/>
      <c r="V332" s="129"/>
      <c r="W332" s="129"/>
      <c r="X332" s="129"/>
      <c r="Y332" s="129"/>
      <c r="Z332" s="129"/>
    </row>
    <row r="333" spans="1:26" ht="24" customHeight="1" x14ac:dyDescent="0.35">
      <c r="A333" s="130"/>
      <c r="B333" s="142"/>
      <c r="C333" s="143"/>
      <c r="D333" s="143"/>
      <c r="E333" s="129"/>
      <c r="F333" s="129"/>
      <c r="G333" s="129"/>
      <c r="H333" s="129"/>
      <c r="I333" s="129"/>
      <c r="J333" s="129"/>
      <c r="K333" s="129"/>
      <c r="L333" s="129"/>
      <c r="M333" s="129"/>
      <c r="N333" s="129"/>
      <c r="O333" s="129"/>
      <c r="P333" s="129"/>
      <c r="Q333" s="129"/>
      <c r="R333" s="129"/>
      <c r="S333" s="129"/>
      <c r="T333" s="129"/>
      <c r="U333" s="129"/>
      <c r="V333" s="129"/>
      <c r="W333" s="129"/>
      <c r="X333" s="129"/>
      <c r="Y333" s="129"/>
      <c r="Z333" s="129"/>
    </row>
    <row r="334" spans="1:26" ht="24" customHeight="1" x14ac:dyDescent="0.35">
      <c r="A334" s="130"/>
      <c r="B334" s="142"/>
      <c r="C334" s="143"/>
      <c r="D334" s="143"/>
      <c r="E334" s="129"/>
      <c r="F334" s="129"/>
      <c r="G334" s="129"/>
      <c r="H334" s="129"/>
      <c r="I334" s="129"/>
      <c r="J334" s="129"/>
      <c r="K334" s="129"/>
      <c r="L334" s="129"/>
      <c r="M334" s="129"/>
      <c r="N334" s="129"/>
      <c r="O334" s="129"/>
      <c r="P334" s="129"/>
      <c r="Q334" s="129"/>
      <c r="R334" s="129"/>
      <c r="S334" s="129"/>
      <c r="T334" s="129"/>
      <c r="U334" s="129"/>
      <c r="V334" s="129"/>
      <c r="W334" s="129"/>
      <c r="X334" s="129"/>
      <c r="Y334" s="129"/>
      <c r="Z334" s="129"/>
    </row>
    <row r="335" spans="1:26" ht="24" customHeight="1" x14ac:dyDescent="0.35">
      <c r="A335" s="130"/>
      <c r="B335" s="142"/>
      <c r="C335" s="143"/>
      <c r="D335" s="143"/>
      <c r="E335" s="129"/>
      <c r="F335" s="129"/>
      <c r="G335" s="129"/>
      <c r="H335" s="129"/>
      <c r="I335" s="129"/>
      <c r="J335" s="129"/>
      <c r="K335" s="129"/>
      <c r="L335" s="129"/>
      <c r="M335" s="129"/>
      <c r="N335" s="129"/>
      <c r="O335" s="129"/>
      <c r="P335" s="129"/>
      <c r="Q335" s="129"/>
      <c r="R335" s="129"/>
      <c r="S335" s="129"/>
      <c r="T335" s="129"/>
      <c r="U335" s="129"/>
      <c r="V335" s="129"/>
      <c r="W335" s="129"/>
      <c r="X335" s="129"/>
      <c r="Y335" s="129"/>
      <c r="Z335" s="129"/>
    </row>
    <row r="336" spans="1:26" ht="24" customHeight="1" x14ac:dyDescent="0.35">
      <c r="A336" s="130"/>
      <c r="B336" s="142"/>
      <c r="C336" s="143"/>
      <c r="D336" s="143"/>
      <c r="E336" s="129"/>
      <c r="F336" s="129"/>
      <c r="G336" s="129"/>
      <c r="H336" s="129"/>
      <c r="I336" s="129"/>
      <c r="J336" s="129"/>
      <c r="K336" s="129"/>
      <c r="L336" s="129"/>
      <c r="M336" s="129"/>
      <c r="N336" s="129"/>
      <c r="O336" s="129"/>
      <c r="P336" s="129"/>
      <c r="Q336" s="129"/>
      <c r="R336" s="129"/>
      <c r="S336" s="129"/>
      <c r="T336" s="129"/>
      <c r="U336" s="129"/>
      <c r="V336" s="129"/>
      <c r="W336" s="129"/>
      <c r="X336" s="129"/>
      <c r="Y336" s="129"/>
      <c r="Z336" s="129"/>
    </row>
    <row r="337" spans="1:26" ht="24" customHeight="1" x14ac:dyDescent="0.35">
      <c r="A337" s="130"/>
      <c r="B337" s="142"/>
      <c r="C337" s="143"/>
      <c r="D337" s="143"/>
      <c r="E337" s="129"/>
      <c r="F337" s="129"/>
      <c r="G337" s="129"/>
      <c r="H337" s="129"/>
      <c r="I337" s="129"/>
      <c r="J337" s="129"/>
      <c r="K337" s="129"/>
      <c r="L337" s="129"/>
      <c r="M337" s="129"/>
      <c r="N337" s="129"/>
      <c r="O337" s="129"/>
      <c r="P337" s="129"/>
      <c r="Q337" s="129"/>
      <c r="R337" s="129"/>
      <c r="S337" s="129"/>
      <c r="T337" s="129"/>
      <c r="U337" s="129"/>
      <c r="V337" s="129"/>
      <c r="W337" s="129"/>
      <c r="X337" s="129"/>
      <c r="Y337" s="129"/>
      <c r="Z337" s="129"/>
    </row>
    <row r="338" spans="1:26" ht="24" customHeight="1" x14ac:dyDescent="0.35">
      <c r="A338" s="130"/>
      <c r="B338" s="142"/>
      <c r="C338" s="143"/>
      <c r="D338" s="143"/>
      <c r="E338" s="129"/>
      <c r="F338" s="129"/>
      <c r="G338" s="129"/>
      <c r="H338" s="129"/>
      <c r="I338" s="129"/>
      <c r="J338" s="129"/>
      <c r="K338" s="129"/>
      <c r="L338" s="129"/>
      <c r="M338" s="129"/>
      <c r="N338" s="129"/>
      <c r="O338" s="129"/>
      <c r="P338" s="129"/>
      <c r="Q338" s="129"/>
      <c r="R338" s="129"/>
      <c r="S338" s="129"/>
      <c r="T338" s="129"/>
      <c r="U338" s="129"/>
      <c r="V338" s="129"/>
      <c r="W338" s="129"/>
      <c r="X338" s="129"/>
      <c r="Y338" s="129"/>
      <c r="Z338" s="129"/>
    </row>
    <row r="339" spans="1:26" ht="24" customHeight="1" x14ac:dyDescent="0.35">
      <c r="A339" s="130"/>
      <c r="B339" s="142"/>
      <c r="C339" s="143"/>
      <c r="D339" s="143"/>
      <c r="E339" s="129"/>
      <c r="F339" s="129"/>
      <c r="G339" s="129"/>
      <c r="H339" s="129"/>
      <c r="I339" s="129"/>
      <c r="J339" s="129"/>
      <c r="K339" s="129"/>
      <c r="L339" s="129"/>
      <c r="M339" s="129"/>
      <c r="N339" s="129"/>
      <c r="O339" s="129"/>
      <c r="P339" s="129"/>
      <c r="Q339" s="129"/>
      <c r="R339" s="129"/>
      <c r="S339" s="129"/>
      <c r="T339" s="129"/>
      <c r="U339" s="129"/>
      <c r="V339" s="129"/>
      <c r="W339" s="129"/>
      <c r="X339" s="129"/>
      <c r="Y339" s="129"/>
      <c r="Z339" s="129"/>
    </row>
    <row r="340" spans="1:26" ht="24" customHeight="1" x14ac:dyDescent="0.35">
      <c r="A340" s="130"/>
      <c r="B340" s="142"/>
      <c r="C340" s="143"/>
      <c r="D340" s="143"/>
      <c r="E340" s="129"/>
      <c r="F340" s="129"/>
      <c r="G340" s="129"/>
      <c r="H340" s="129"/>
      <c r="I340" s="129"/>
      <c r="J340" s="129"/>
      <c r="K340" s="129"/>
      <c r="L340" s="129"/>
      <c r="M340" s="129"/>
      <c r="N340" s="129"/>
      <c r="O340" s="129"/>
      <c r="P340" s="129"/>
      <c r="Q340" s="129"/>
      <c r="R340" s="129"/>
      <c r="S340" s="129"/>
      <c r="T340" s="129"/>
      <c r="U340" s="129"/>
      <c r="V340" s="129"/>
      <c r="W340" s="129"/>
      <c r="X340" s="129"/>
      <c r="Y340" s="129"/>
      <c r="Z340" s="129"/>
    </row>
    <row r="341" spans="1:26" ht="24" customHeight="1" x14ac:dyDescent="0.35">
      <c r="A341" s="130"/>
      <c r="B341" s="142"/>
      <c r="C341" s="143"/>
      <c r="D341" s="143"/>
      <c r="E341" s="129"/>
      <c r="F341" s="129"/>
      <c r="G341" s="129"/>
      <c r="H341" s="129"/>
      <c r="I341" s="129"/>
      <c r="J341" s="129"/>
      <c r="K341" s="129"/>
      <c r="L341" s="129"/>
      <c r="M341" s="129"/>
      <c r="N341" s="129"/>
      <c r="O341" s="129"/>
      <c r="P341" s="129"/>
      <c r="Q341" s="129"/>
      <c r="R341" s="129"/>
      <c r="S341" s="129"/>
      <c r="T341" s="129"/>
      <c r="U341" s="129"/>
      <c r="V341" s="129"/>
      <c r="W341" s="129"/>
      <c r="X341" s="129"/>
      <c r="Y341" s="129"/>
      <c r="Z341" s="129"/>
    </row>
    <row r="342" spans="1:26" ht="24" customHeight="1" x14ac:dyDescent="0.35">
      <c r="A342" s="130"/>
      <c r="B342" s="142"/>
      <c r="C342" s="143"/>
      <c r="D342" s="143"/>
      <c r="E342" s="129"/>
      <c r="F342" s="129"/>
      <c r="G342" s="129"/>
      <c r="H342" s="129"/>
      <c r="I342" s="129"/>
      <c r="J342" s="129"/>
      <c r="K342" s="129"/>
      <c r="L342" s="129"/>
      <c r="M342" s="129"/>
      <c r="N342" s="129"/>
      <c r="O342" s="129"/>
      <c r="P342" s="129"/>
      <c r="Q342" s="129"/>
      <c r="R342" s="129"/>
      <c r="S342" s="129"/>
      <c r="T342" s="129"/>
      <c r="U342" s="129"/>
      <c r="V342" s="129"/>
      <c r="W342" s="129"/>
      <c r="X342" s="129"/>
      <c r="Y342" s="129"/>
      <c r="Z342" s="129"/>
    </row>
    <row r="343" spans="1:26" ht="24" customHeight="1" x14ac:dyDescent="0.35">
      <c r="A343" s="130"/>
      <c r="B343" s="142"/>
      <c r="C343" s="143"/>
      <c r="D343" s="143"/>
      <c r="E343" s="129"/>
      <c r="F343" s="129"/>
      <c r="G343" s="129"/>
      <c r="H343" s="129"/>
      <c r="I343" s="129"/>
      <c r="J343" s="129"/>
      <c r="K343" s="129"/>
      <c r="L343" s="129"/>
      <c r="M343" s="129"/>
      <c r="N343" s="129"/>
      <c r="O343" s="129"/>
      <c r="P343" s="129"/>
      <c r="Q343" s="129"/>
      <c r="R343" s="129"/>
      <c r="S343" s="129"/>
      <c r="T343" s="129"/>
      <c r="U343" s="129"/>
      <c r="V343" s="129"/>
      <c r="W343" s="129"/>
      <c r="X343" s="129"/>
      <c r="Y343" s="129"/>
      <c r="Z343" s="129"/>
    </row>
    <row r="344" spans="1:26" ht="24" customHeight="1" x14ac:dyDescent="0.35">
      <c r="A344" s="130"/>
      <c r="B344" s="142"/>
      <c r="C344" s="143"/>
      <c r="D344" s="143"/>
      <c r="E344" s="129"/>
      <c r="F344" s="129"/>
      <c r="G344" s="129"/>
      <c r="H344" s="129"/>
      <c r="I344" s="129"/>
      <c r="J344" s="129"/>
      <c r="K344" s="129"/>
      <c r="L344" s="129"/>
      <c r="M344" s="129"/>
      <c r="N344" s="129"/>
      <c r="O344" s="129"/>
      <c r="P344" s="129"/>
      <c r="Q344" s="129"/>
      <c r="R344" s="129"/>
      <c r="S344" s="129"/>
      <c r="T344" s="129"/>
      <c r="U344" s="129"/>
      <c r="V344" s="129"/>
      <c r="W344" s="129"/>
      <c r="X344" s="129"/>
      <c r="Y344" s="129"/>
      <c r="Z344" s="129"/>
    </row>
    <row r="345" spans="1:26" ht="24" customHeight="1" x14ac:dyDescent="0.35">
      <c r="A345" s="130"/>
      <c r="B345" s="142"/>
      <c r="C345" s="143"/>
      <c r="D345" s="143"/>
      <c r="E345" s="129"/>
      <c r="F345" s="129"/>
      <c r="G345" s="129"/>
      <c r="H345" s="129"/>
      <c r="I345" s="129"/>
      <c r="J345" s="129"/>
      <c r="K345" s="129"/>
      <c r="L345" s="129"/>
      <c r="M345" s="129"/>
      <c r="N345" s="129"/>
      <c r="O345" s="129"/>
      <c r="P345" s="129"/>
      <c r="Q345" s="129"/>
      <c r="R345" s="129"/>
      <c r="S345" s="129"/>
      <c r="T345" s="129"/>
      <c r="U345" s="129"/>
      <c r="V345" s="129"/>
      <c r="W345" s="129"/>
      <c r="X345" s="129"/>
      <c r="Y345" s="129"/>
      <c r="Z345" s="129"/>
    </row>
    <row r="346" spans="1:26" ht="24" customHeight="1" x14ac:dyDescent="0.35">
      <c r="A346" s="130"/>
      <c r="B346" s="142"/>
      <c r="C346" s="143"/>
      <c r="D346" s="143"/>
      <c r="E346" s="129"/>
      <c r="F346" s="129"/>
      <c r="G346" s="129"/>
      <c r="H346" s="129"/>
      <c r="I346" s="129"/>
      <c r="J346" s="129"/>
      <c r="K346" s="129"/>
      <c r="L346" s="129"/>
      <c r="M346" s="129"/>
      <c r="N346" s="129"/>
      <c r="O346" s="129"/>
      <c r="P346" s="129"/>
      <c r="Q346" s="129"/>
      <c r="R346" s="129"/>
      <c r="S346" s="129"/>
      <c r="T346" s="129"/>
      <c r="U346" s="129"/>
      <c r="V346" s="129"/>
      <c r="W346" s="129"/>
      <c r="X346" s="129"/>
      <c r="Y346" s="129"/>
      <c r="Z346" s="129"/>
    </row>
    <row r="347" spans="1:26" ht="24" customHeight="1" x14ac:dyDescent="0.35">
      <c r="A347" s="130"/>
      <c r="B347" s="142"/>
      <c r="C347" s="143"/>
      <c r="D347" s="143"/>
      <c r="E347" s="129"/>
      <c r="F347" s="129"/>
      <c r="G347" s="129"/>
      <c r="H347" s="129"/>
      <c r="I347" s="129"/>
      <c r="J347" s="129"/>
      <c r="K347" s="129"/>
      <c r="L347" s="129"/>
      <c r="M347" s="129"/>
      <c r="N347" s="129"/>
      <c r="O347" s="129"/>
      <c r="P347" s="129"/>
      <c r="Q347" s="129"/>
      <c r="R347" s="129"/>
      <c r="S347" s="129"/>
      <c r="T347" s="129"/>
      <c r="U347" s="129"/>
      <c r="V347" s="129"/>
      <c r="W347" s="129"/>
      <c r="X347" s="129"/>
      <c r="Y347" s="129"/>
      <c r="Z347" s="129"/>
    </row>
    <row r="348" spans="1:26" ht="24" customHeight="1" x14ac:dyDescent="0.35">
      <c r="A348" s="130"/>
      <c r="B348" s="142"/>
      <c r="C348" s="143"/>
      <c r="D348" s="143"/>
      <c r="E348" s="129"/>
      <c r="F348" s="129"/>
      <c r="G348" s="129"/>
      <c r="H348" s="129"/>
      <c r="I348" s="129"/>
      <c r="J348" s="129"/>
      <c r="K348" s="129"/>
      <c r="L348" s="129"/>
      <c r="M348" s="129"/>
      <c r="N348" s="129"/>
      <c r="O348" s="129"/>
      <c r="P348" s="129"/>
      <c r="Q348" s="129"/>
      <c r="R348" s="129"/>
      <c r="S348" s="129"/>
      <c r="T348" s="129"/>
      <c r="U348" s="129"/>
      <c r="V348" s="129"/>
      <c r="W348" s="129"/>
      <c r="X348" s="129"/>
      <c r="Y348" s="129"/>
      <c r="Z348" s="129"/>
    </row>
    <row r="349" spans="1:26" ht="24" customHeight="1" x14ac:dyDescent="0.35">
      <c r="A349" s="130"/>
      <c r="B349" s="142"/>
      <c r="C349" s="143"/>
      <c r="D349" s="143"/>
      <c r="E349" s="129"/>
      <c r="F349" s="129"/>
      <c r="G349" s="129"/>
      <c r="H349" s="129"/>
      <c r="I349" s="129"/>
      <c r="J349" s="129"/>
      <c r="K349" s="129"/>
      <c r="L349" s="129"/>
      <c r="M349" s="129"/>
      <c r="N349" s="129"/>
      <c r="O349" s="129"/>
      <c r="P349" s="129"/>
      <c r="Q349" s="129"/>
      <c r="R349" s="129"/>
      <c r="S349" s="129"/>
      <c r="T349" s="129"/>
      <c r="U349" s="129"/>
      <c r="V349" s="129"/>
      <c r="W349" s="129"/>
      <c r="X349" s="129"/>
      <c r="Y349" s="129"/>
      <c r="Z349" s="129"/>
    </row>
    <row r="350" spans="1:26" ht="24" customHeight="1" x14ac:dyDescent="0.35">
      <c r="A350" s="130"/>
      <c r="B350" s="142"/>
      <c r="C350" s="143"/>
      <c r="D350" s="143"/>
      <c r="E350" s="129"/>
      <c r="F350" s="129"/>
      <c r="G350" s="129"/>
      <c r="H350" s="129"/>
      <c r="I350" s="129"/>
      <c r="J350" s="129"/>
      <c r="K350" s="129"/>
      <c r="L350" s="129"/>
      <c r="M350" s="129"/>
      <c r="N350" s="129"/>
      <c r="O350" s="129"/>
      <c r="P350" s="129"/>
      <c r="Q350" s="129"/>
      <c r="R350" s="129"/>
      <c r="S350" s="129"/>
      <c r="T350" s="129"/>
      <c r="U350" s="129"/>
      <c r="V350" s="129"/>
      <c r="W350" s="129"/>
      <c r="X350" s="129"/>
      <c r="Y350" s="129"/>
      <c r="Z350" s="129"/>
    </row>
    <row r="351" spans="1:26" ht="24" customHeight="1" x14ac:dyDescent="0.35">
      <c r="A351" s="130"/>
      <c r="B351" s="142"/>
      <c r="C351" s="143"/>
      <c r="D351" s="143"/>
      <c r="E351" s="129"/>
      <c r="F351" s="129"/>
      <c r="G351" s="129"/>
      <c r="H351" s="129"/>
      <c r="I351" s="129"/>
      <c r="J351" s="129"/>
      <c r="K351" s="129"/>
      <c r="L351" s="129"/>
      <c r="M351" s="129"/>
      <c r="N351" s="129"/>
      <c r="O351" s="129"/>
      <c r="P351" s="129"/>
      <c r="Q351" s="129"/>
      <c r="R351" s="129"/>
      <c r="S351" s="129"/>
      <c r="T351" s="129"/>
      <c r="U351" s="129"/>
      <c r="V351" s="129"/>
      <c r="W351" s="129"/>
      <c r="X351" s="129"/>
      <c r="Y351" s="129"/>
      <c r="Z351" s="129"/>
    </row>
    <row r="352" spans="1:26" ht="24" customHeight="1" x14ac:dyDescent="0.35">
      <c r="A352" s="130"/>
      <c r="B352" s="142"/>
      <c r="C352" s="143"/>
      <c r="D352" s="143"/>
      <c r="E352" s="129"/>
      <c r="F352" s="129"/>
      <c r="G352" s="129"/>
      <c r="H352" s="129"/>
      <c r="I352" s="129"/>
      <c r="J352" s="129"/>
      <c r="K352" s="129"/>
      <c r="L352" s="129"/>
      <c r="M352" s="129"/>
      <c r="N352" s="129"/>
      <c r="O352" s="129"/>
      <c r="P352" s="129"/>
      <c r="Q352" s="129"/>
      <c r="R352" s="129"/>
      <c r="S352" s="129"/>
      <c r="T352" s="129"/>
      <c r="U352" s="129"/>
      <c r="V352" s="129"/>
      <c r="W352" s="129"/>
      <c r="X352" s="129"/>
      <c r="Y352" s="129"/>
      <c r="Z352" s="129"/>
    </row>
    <row r="353" spans="1:26" ht="24" customHeight="1" x14ac:dyDescent="0.35">
      <c r="A353" s="130"/>
      <c r="B353" s="142"/>
      <c r="C353" s="143"/>
      <c r="D353" s="143"/>
      <c r="E353" s="129"/>
      <c r="F353" s="129"/>
      <c r="G353" s="129"/>
      <c r="H353" s="129"/>
      <c r="I353" s="129"/>
      <c r="J353" s="129"/>
      <c r="K353" s="129"/>
      <c r="L353" s="129"/>
      <c r="M353" s="129"/>
      <c r="N353" s="129"/>
      <c r="O353" s="129"/>
      <c r="P353" s="129"/>
      <c r="Q353" s="129"/>
      <c r="R353" s="129"/>
      <c r="S353" s="129"/>
      <c r="T353" s="129"/>
      <c r="U353" s="129"/>
      <c r="V353" s="129"/>
      <c r="W353" s="129"/>
      <c r="X353" s="129"/>
      <c r="Y353" s="129"/>
      <c r="Z353" s="129"/>
    </row>
    <row r="354" spans="1:26" ht="24" customHeight="1" x14ac:dyDescent="0.35">
      <c r="A354" s="130"/>
      <c r="B354" s="142"/>
      <c r="C354" s="143"/>
      <c r="D354" s="143"/>
      <c r="E354" s="129"/>
      <c r="F354" s="129"/>
      <c r="G354" s="129"/>
      <c r="H354" s="129"/>
      <c r="I354" s="129"/>
      <c r="J354" s="129"/>
      <c r="K354" s="129"/>
      <c r="L354" s="129"/>
      <c r="M354" s="129"/>
      <c r="N354" s="129"/>
      <c r="O354" s="129"/>
      <c r="P354" s="129"/>
      <c r="Q354" s="129"/>
      <c r="R354" s="129"/>
      <c r="S354" s="129"/>
      <c r="T354" s="129"/>
      <c r="U354" s="129"/>
      <c r="V354" s="129"/>
      <c r="W354" s="129"/>
      <c r="X354" s="129"/>
      <c r="Y354" s="129"/>
      <c r="Z354" s="129"/>
    </row>
    <row r="355" spans="1:26" ht="24" customHeight="1" x14ac:dyDescent="0.35">
      <c r="A355" s="130"/>
      <c r="B355" s="142"/>
      <c r="C355" s="143"/>
      <c r="D355" s="143"/>
      <c r="E355" s="129"/>
      <c r="F355" s="129"/>
      <c r="G355" s="129"/>
      <c r="H355" s="129"/>
      <c r="I355" s="129"/>
      <c r="J355" s="129"/>
      <c r="K355" s="129"/>
      <c r="L355" s="129"/>
      <c r="M355" s="129"/>
      <c r="N355" s="129"/>
      <c r="O355" s="129"/>
      <c r="P355" s="129"/>
      <c r="Q355" s="129"/>
      <c r="R355" s="129"/>
      <c r="S355" s="129"/>
      <c r="T355" s="129"/>
      <c r="U355" s="129"/>
      <c r="V355" s="129"/>
      <c r="W355" s="129"/>
      <c r="X355" s="129"/>
      <c r="Y355" s="129"/>
      <c r="Z355" s="129"/>
    </row>
    <row r="356" spans="1:26" ht="24" customHeight="1" x14ac:dyDescent="0.35">
      <c r="A356" s="130"/>
      <c r="B356" s="142"/>
      <c r="C356" s="143"/>
      <c r="D356" s="143"/>
      <c r="E356" s="129"/>
      <c r="F356" s="129"/>
      <c r="G356" s="129"/>
      <c r="H356" s="129"/>
      <c r="I356" s="129"/>
      <c r="J356" s="129"/>
      <c r="K356" s="129"/>
      <c r="L356" s="129"/>
      <c r="M356" s="129"/>
      <c r="N356" s="129"/>
      <c r="O356" s="129"/>
      <c r="P356" s="129"/>
      <c r="Q356" s="129"/>
      <c r="R356" s="129"/>
      <c r="S356" s="129"/>
      <c r="T356" s="129"/>
      <c r="U356" s="129"/>
      <c r="V356" s="129"/>
      <c r="W356" s="129"/>
      <c r="X356" s="129"/>
      <c r="Y356" s="129"/>
      <c r="Z356" s="129"/>
    </row>
    <row r="357" spans="1:26" ht="24" customHeight="1" x14ac:dyDescent="0.35">
      <c r="A357" s="130"/>
      <c r="B357" s="142"/>
      <c r="C357" s="143"/>
      <c r="D357" s="143"/>
      <c r="E357" s="129"/>
      <c r="F357" s="129"/>
      <c r="G357" s="129"/>
      <c r="H357" s="129"/>
      <c r="I357" s="129"/>
      <c r="J357" s="129"/>
      <c r="K357" s="129"/>
      <c r="L357" s="129"/>
      <c r="M357" s="129"/>
      <c r="N357" s="129"/>
      <c r="O357" s="129"/>
      <c r="P357" s="129"/>
      <c r="Q357" s="129"/>
      <c r="R357" s="129"/>
      <c r="S357" s="129"/>
      <c r="T357" s="129"/>
      <c r="U357" s="129"/>
      <c r="V357" s="129"/>
      <c r="W357" s="129"/>
      <c r="X357" s="129"/>
      <c r="Y357" s="129"/>
      <c r="Z357" s="129"/>
    </row>
    <row r="358" spans="1:26" ht="24" customHeight="1" x14ac:dyDescent="0.35">
      <c r="A358" s="130"/>
      <c r="B358" s="142"/>
      <c r="C358" s="143"/>
      <c r="D358" s="143"/>
      <c r="E358" s="129"/>
      <c r="F358" s="129"/>
      <c r="G358" s="129"/>
      <c r="H358" s="129"/>
      <c r="I358" s="129"/>
      <c r="J358" s="129"/>
      <c r="K358" s="129"/>
      <c r="L358" s="129"/>
      <c r="M358" s="129"/>
      <c r="N358" s="129"/>
      <c r="O358" s="129"/>
      <c r="P358" s="129"/>
      <c r="Q358" s="129"/>
      <c r="R358" s="129"/>
      <c r="S358" s="129"/>
      <c r="T358" s="129"/>
      <c r="U358" s="129"/>
      <c r="V358" s="129"/>
      <c r="W358" s="129"/>
      <c r="X358" s="129"/>
      <c r="Y358" s="129"/>
      <c r="Z358" s="129"/>
    </row>
    <row r="359" spans="1:26" ht="24" customHeight="1" x14ac:dyDescent="0.35">
      <c r="A359" s="130"/>
      <c r="B359" s="142"/>
      <c r="C359" s="143"/>
      <c r="D359" s="143"/>
      <c r="E359" s="129"/>
      <c r="F359" s="129"/>
      <c r="G359" s="129"/>
      <c r="H359" s="129"/>
      <c r="I359" s="129"/>
      <c r="J359" s="129"/>
      <c r="K359" s="129"/>
      <c r="L359" s="129"/>
      <c r="M359" s="129"/>
      <c r="N359" s="129"/>
      <c r="O359" s="129"/>
      <c r="P359" s="129"/>
      <c r="Q359" s="129"/>
      <c r="R359" s="129"/>
      <c r="S359" s="129"/>
      <c r="T359" s="129"/>
      <c r="U359" s="129"/>
      <c r="V359" s="129"/>
      <c r="W359" s="129"/>
      <c r="X359" s="129"/>
      <c r="Y359" s="129"/>
      <c r="Z359" s="129"/>
    </row>
    <row r="360" spans="1:26" ht="24" customHeight="1" x14ac:dyDescent="0.35">
      <c r="A360" s="130"/>
      <c r="B360" s="142"/>
      <c r="C360" s="143"/>
      <c r="D360" s="143"/>
      <c r="E360" s="129"/>
      <c r="F360" s="129"/>
      <c r="G360" s="129"/>
      <c r="H360" s="129"/>
      <c r="I360" s="129"/>
      <c r="J360" s="129"/>
      <c r="K360" s="129"/>
      <c r="L360" s="129"/>
      <c r="M360" s="129"/>
      <c r="N360" s="129"/>
      <c r="O360" s="129"/>
      <c r="P360" s="129"/>
      <c r="Q360" s="129"/>
      <c r="R360" s="129"/>
      <c r="S360" s="129"/>
      <c r="T360" s="129"/>
      <c r="U360" s="129"/>
      <c r="V360" s="129"/>
      <c r="W360" s="129"/>
      <c r="X360" s="129"/>
      <c r="Y360" s="129"/>
      <c r="Z360" s="129"/>
    </row>
    <row r="361" spans="1:26" ht="24" customHeight="1" x14ac:dyDescent="0.35">
      <c r="A361" s="130"/>
      <c r="B361" s="142"/>
      <c r="C361" s="143"/>
      <c r="D361" s="143"/>
      <c r="E361" s="129"/>
      <c r="F361" s="129"/>
      <c r="G361" s="129"/>
      <c r="H361" s="129"/>
      <c r="I361" s="129"/>
      <c r="J361" s="129"/>
      <c r="K361" s="129"/>
      <c r="L361" s="129"/>
      <c r="M361" s="129"/>
      <c r="N361" s="129"/>
      <c r="O361" s="129"/>
      <c r="P361" s="129"/>
      <c r="Q361" s="129"/>
      <c r="R361" s="129"/>
      <c r="S361" s="129"/>
      <c r="T361" s="129"/>
      <c r="U361" s="129"/>
      <c r="V361" s="129"/>
      <c r="W361" s="129"/>
      <c r="X361" s="129"/>
      <c r="Y361" s="129"/>
      <c r="Z361" s="129"/>
    </row>
    <row r="362" spans="1:26" ht="24" customHeight="1" x14ac:dyDescent="0.35">
      <c r="A362" s="130"/>
      <c r="B362" s="142"/>
      <c r="C362" s="143"/>
      <c r="D362" s="143"/>
      <c r="E362" s="129"/>
      <c r="F362" s="129"/>
      <c r="G362" s="129"/>
      <c r="H362" s="129"/>
      <c r="I362" s="129"/>
      <c r="J362" s="129"/>
      <c r="K362" s="129"/>
      <c r="L362" s="129"/>
      <c r="M362" s="129"/>
      <c r="N362" s="129"/>
      <c r="O362" s="129"/>
      <c r="P362" s="129"/>
      <c r="Q362" s="129"/>
      <c r="R362" s="129"/>
      <c r="S362" s="129"/>
      <c r="T362" s="129"/>
      <c r="U362" s="129"/>
      <c r="V362" s="129"/>
      <c r="W362" s="129"/>
      <c r="X362" s="129"/>
      <c r="Y362" s="129"/>
      <c r="Z362" s="129"/>
    </row>
    <row r="363" spans="1:26" ht="24" customHeight="1" x14ac:dyDescent="0.35">
      <c r="A363" s="130"/>
      <c r="B363" s="142"/>
      <c r="C363" s="143"/>
      <c r="D363" s="143"/>
      <c r="E363" s="129"/>
      <c r="F363" s="129"/>
      <c r="G363" s="129"/>
      <c r="H363" s="129"/>
      <c r="I363" s="129"/>
      <c r="J363" s="129"/>
      <c r="K363" s="129"/>
      <c r="L363" s="129"/>
      <c r="M363" s="129"/>
      <c r="N363" s="129"/>
      <c r="O363" s="129"/>
      <c r="P363" s="129"/>
      <c r="Q363" s="129"/>
      <c r="R363" s="129"/>
      <c r="S363" s="129"/>
      <c r="T363" s="129"/>
      <c r="U363" s="129"/>
      <c r="V363" s="129"/>
      <c r="W363" s="129"/>
      <c r="X363" s="129"/>
      <c r="Y363" s="129"/>
      <c r="Z363" s="129"/>
    </row>
    <row r="364" spans="1:26" ht="24" customHeight="1" x14ac:dyDescent="0.35">
      <c r="A364" s="130"/>
      <c r="B364" s="142"/>
      <c r="C364" s="143"/>
      <c r="D364" s="143"/>
      <c r="E364" s="129"/>
      <c r="F364" s="129"/>
      <c r="G364" s="129"/>
      <c r="H364" s="129"/>
      <c r="I364" s="129"/>
      <c r="J364" s="129"/>
      <c r="K364" s="129"/>
      <c r="L364" s="129"/>
      <c r="M364" s="129"/>
      <c r="N364" s="129"/>
      <c r="O364" s="129"/>
      <c r="P364" s="129"/>
      <c r="Q364" s="129"/>
      <c r="R364" s="129"/>
      <c r="S364" s="129"/>
      <c r="T364" s="129"/>
      <c r="U364" s="129"/>
      <c r="V364" s="129"/>
      <c r="W364" s="129"/>
      <c r="X364" s="129"/>
      <c r="Y364" s="129"/>
      <c r="Z364" s="129"/>
    </row>
    <row r="365" spans="1:26" ht="24" customHeight="1" x14ac:dyDescent="0.35">
      <c r="A365" s="130"/>
      <c r="B365" s="142"/>
      <c r="C365" s="143"/>
      <c r="D365" s="143"/>
      <c r="E365" s="129"/>
      <c r="F365" s="129"/>
      <c r="G365" s="129"/>
      <c r="H365" s="129"/>
      <c r="I365" s="129"/>
      <c r="J365" s="129"/>
      <c r="K365" s="129"/>
      <c r="L365" s="129"/>
      <c r="M365" s="129"/>
      <c r="N365" s="129"/>
      <c r="O365" s="129"/>
      <c r="P365" s="129"/>
      <c r="Q365" s="129"/>
      <c r="R365" s="129"/>
      <c r="S365" s="129"/>
      <c r="T365" s="129"/>
      <c r="U365" s="129"/>
      <c r="V365" s="129"/>
      <c r="W365" s="129"/>
      <c r="X365" s="129"/>
      <c r="Y365" s="129"/>
      <c r="Z365" s="129"/>
    </row>
    <row r="366" spans="1:26" ht="24" customHeight="1" x14ac:dyDescent="0.35">
      <c r="A366" s="130"/>
      <c r="B366" s="142"/>
      <c r="C366" s="143"/>
      <c r="D366" s="143"/>
      <c r="E366" s="129"/>
      <c r="F366" s="129"/>
      <c r="G366" s="129"/>
      <c r="H366" s="129"/>
      <c r="I366" s="129"/>
      <c r="J366" s="129"/>
      <c r="K366" s="129"/>
      <c r="L366" s="129"/>
      <c r="M366" s="129"/>
      <c r="N366" s="129"/>
      <c r="O366" s="129"/>
      <c r="P366" s="129"/>
      <c r="Q366" s="129"/>
      <c r="R366" s="129"/>
      <c r="S366" s="129"/>
      <c r="T366" s="129"/>
      <c r="U366" s="129"/>
      <c r="V366" s="129"/>
      <c r="W366" s="129"/>
      <c r="X366" s="129"/>
      <c r="Y366" s="129"/>
      <c r="Z366" s="129"/>
    </row>
    <row r="367" spans="1:26" ht="24" customHeight="1" x14ac:dyDescent="0.35">
      <c r="A367" s="130"/>
      <c r="B367" s="142"/>
      <c r="C367" s="143"/>
      <c r="D367" s="143"/>
      <c r="E367" s="129"/>
      <c r="F367" s="129"/>
      <c r="G367" s="129"/>
      <c r="H367" s="129"/>
      <c r="I367" s="129"/>
      <c r="J367" s="129"/>
      <c r="K367" s="129"/>
      <c r="L367" s="129"/>
      <c r="M367" s="129"/>
      <c r="N367" s="129"/>
      <c r="O367" s="129"/>
      <c r="P367" s="129"/>
      <c r="Q367" s="129"/>
      <c r="R367" s="129"/>
      <c r="S367" s="129"/>
      <c r="T367" s="129"/>
      <c r="U367" s="129"/>
      <c r="V367" s="129"/>
      <c r="W367" s="129"/>
      <c r="X367" s="129"/>
      <c r="Y367" s="129"/>
      <c r="Z367" s="129"/>
    </row>
    <row r="368" spans="1:26" ht="24" customHeight="1" x14ac:dyDescent="0.35">
      <c r="A368" s="130"/>
      <c r="B368" s="142"/>
      <c r="C368" s="143"/>
      <c r="D368" s="143"/>
      <c r="E368" s="129"/>
      <c r="F368" s="129"/>
      <c r="G368" s="129"/>
      <c r="H368" s="129"/>
      <c r="I368" s="129"/>
      <c r="J368" s="129"/>
      <c r="K368" s="129"/>
      <c r="L368" s="129"/>
      <c r="M368" s="129"/>
      <c r="N368" s="129"/>
      <c r="O368" s="129"/>
      <c r="P368" s="129"/>
      <c r="Q368" s="129"/>
      <c r="R368" s="129"/>
      <c r="S368" s="129"/>
      <c r="T368" s="129"/>
      <c r="U368" s="129"/>
      <c r="V368" s="129"/>
      <c r="W368" s="129"/>
      <c r="X368" s="129"/>
      <c r="Y368" s="129"/>
      <c r="Z368" s="129"/>
    </row>
    <row r="369" spans="1:26" ht="24" customHeight="1" x14ac:dyDescent="0.35">
      <c r="A369" s="130"/>
      <c r="B369" s="142"/>
      <c r="C369" s="143"/>
      <c r="D369" s="143"/>
      <c r="E369" s="129"/>
      <c r="F369" s="129"/>
      <c r="G369" s="129"/>
      <c r="H369" s="129"/>
      <c r="I369" s="129"/>
      <c r="J369" s="129"/>
      <c r="K369" s="129"/>
      <c r="L369" s="129"/>
      <c r="M369" s="129"/>
      <c r="N369" s="129"/>
      <c r="O369" s="129"/>
      <c r="P369" s="129"/>
      <c r="Q369" s="129"/>
      <c r="R369" s="129"/>
      <c r="S369" s="129"/>
      <c r="T369" s="129"/>
      <c r="U369" s="129"/>
      <c r="V369" s="129"/>
      <c r="W369" s="129"/>
      <c r="X369" s="129"/>
      <c r="Y369" s="129"/>
      <c r="Z369" s="129"/>
    </row>
    <row r="370" spans="1:26" ht="24" customHeight="1" x14ac:dyDescent="0.35">
      <c r="A370" s="130"/>
      <c r="B370" s="142"/>
      <c r="C370" s="143"/>
      <c r="D370" s="143"/>
      <c r="E370" s="129"/>
      <c r="F370" s="129"/>
      <c r="G370" s="129"/>
      <c r="H370" s="129"/>
      <c r="I370" s="129"/>
      <c r="J370" s="129"/>
      <c r="K370" s="129"/>
      <c r="L370" s="129"/>
      <c r="M370" s="129"/>
      <c r="N370" s="129"/>
      <c r="O370" s="129"/>
      <c r="P370" s="129"/>
      <c r="Q370" s="129"/>
      <c r="R370" s="129"/>
      <c r="S370" s="129"/>
      <c r="T370" s="129"/>
      <c r="U370" s="129"/>
      <c r="V370" s="129"/>
      <c r="W370" s="129"/>
      <c r="X370" s="129"/>
      <c r="Y370" s="129"/>
      <c r="Z370" s="129"/>
    </row>
    <row r="371" spans="1:26" ht="24" customHeight="1" x14ac:dyDescent="0.35">
      <c r="A371" s="130"/>
      <c r="B371" s="142"/>
      <c r="C371" s="143"/>
      <c r="D371" s="143"/>
      <c r="E371" s="129"/>
      <c r="F371" s="129"/>
      <c r="G371" s="129"/>
      <c r="H371" s="129"/>
      <c r="I371" s="129"/>
      <c r="J371" s="129"/>
      <c r="K371" s="129"/>
      <c r="L371" s="129"/>
      <c r="M371" s="129"/>
      <c r="N371" s="129"/>
      <c r="O371" s="129"/>
      <c r="P371" s="129"/>
      <c r="Q371" s="129"/>
      <c r="R371" s="129"/>
      <c r="S371" s="129"/>
      <c r="T371" s="129"/>
      <c r="U371" s="129"/>
      <c r="V371" s="129"/>
      <c r="W371" s="129"/>
      <c r="X371" s="129"/>
      <c r="Y371" s="129"/>
      <c r="Z371" s="129"/>
    </row>
    <row r="372" spans="1:26" ht="24" customHeight="1" x14ac:dyDescent="0.35">
      <c r="A372" s="130"/>
      <c r="B372" s="142"/>
      <c r="C372" s="143"/>
      <c r="D372" s="143"/>
      <c r="E372" s="129"/>
      <c r="F372" s="129"/>
      <c r="G372" s="129"/>
      <c r="H372" s="129"/>
      <c r="I372" s="129"/>
      <c r="J372" s="129"/>
      <c r="K372" s="129"/>
      <c r="L372" s="129"/>
      <c r="M372" s="129"/>
      <c r="N372" s="129"/>
      <c r="O372" s="129"/>
      <c r="P372" s="129"/>
      <c r="Q372" s="129"/>
      <c r="R372" s="129"/>
      <c r="S372" s="129"/>
      <c r="T372" s="129"/>
      <c r="U372" s="129"/>
      <c r="V372" s="129"/>
      <c r="W372" s="129"/>
      <c r="X372" s="129"/>
      <c r="Y372" s="129"/>
      <c r="Z372" s="129"/>
    </row>
    <row r="373" spans="1:26" ht="24" customHeight="1" x14ac:dyDescent="0.35">
      <c r="A373" s="130"/>
      <c r="B373" s="142"/>
      <c r="C373" s="143"/>
      <c r="D373" s="143"/>
      <c r="E373" s="129"/>
      <c r="F373" s="129"/>
      <c r="G373" s="129"/>
      <c r="H373" s="129"/>
      <c r="I373" s="129"/>
      <c r="J373" s="129"/>
      <c r="K373" s="129"/>
      <c r="L373" s="129"/>
      <c r="M373" s="129"/>
      <c r="N373" s="129"/>
      <c r="O373" s="129"/>
      <c r="P373" s="129"/>
      <c r="Q373" s="129"/>
      <c r="R373" s="129"/>
      <c r="S373" s="129"/>
      <c r="T373" s="129"/>
      <c r="U373" s="129"/>
      <c r="V373" s="129"/>
      <c r="W373" s="129"/>
      <c r="X373" s="129"/>
      <c r="Y373" s="129"/>
      <c r="Z373" s="129"/>
    </row>
    <row r="374" spans="1:26" ht="24" customHeight="1" x14ac:dyDescent="0.35">
      <c r="A374" s="130"/>
      <c r="B374" s="142"/>
      <c r="C374" s="143"/>
      <c r="D374" s="143"/>
      <c r="E374" s="129"/>
      <c r="F374" s="129"/>
      <c r="G374" s="129"/>
      <c r="H374" s="129"/>
      <c r="I374" s="129"/>
      <c r="J374" s="129"/>
      <c r="K374" s="129"/>
      <c r="L374" s="129"/>
      <c r="M374" s="129"/>
      <c r="N374" s="129"/>
      <c r="O374" s="129"/>
      <c r="P374" s="129"/>
      <c r="Q374" s="129"/>
      <c r="R374" s="129"/>
      <c r="S374" s="129"/>
      <c r="T374" s="129"/>
      <c r="U374" s="129"/>
      <c r="V374" s="129"/>
      <c r="W374" s="129"/>
      <c r="X374" s="129"/>
      <c r="Y374" s="129"/>
      <c r="Z374" s="129"/>
    </row>
    <row r="375" spans="1:26" ht="24" customHeight="1" x14ac:dyDescent="0.35">
      <c r="A375" s="130"/>
      <c r="B375" s="142"/>
      <c r="C375" s="143"/>
      <c r="D375" s="143"/>
      <c r="E375" s="129"/>
      <c r="F375" s="129"/>
      <c r="G375" s="129"/>
      <c r="H375" s="129"/>
      <c r="I375" s="129"/>
      <c r="J375" s="129"/>
      <c r="K375" s="129"/>
      <c r="L375" s="129"/>
      <c r="M375" s="129"/>
      <c r="N375" s="129"/>
      <c r="O375" s="129"/>
      <c r="P375" s="129"/>
      <c r="Q375" s="129"/>
      <c r="R375" s="129"/>
      <c r="S375" s="129"/>
      <c r="T375" s="129"/>
      <c r="U375" s="129"/>
      <c r="V375" s="129"/>
      <c r="W375" s="129"/>
      <c r="X375" s="129"/>
      <c r="Y375" s="129"/>
      <c r="Z375" s="129"/>
    </row>
    <row r="376" spans="1:26" ht="24" customHeight="1" x14ac:dyDescent="0.35">
      <c r="A376" s="130"/>
      <c r="B376" s="142"/>
      <c r="C376" s="143"/>
      <c r="D376" s="143"/>
      <c r="E376" s="129"/>
      <c r="F376" s="129"/>
      <c r="G376" s="129"/>
      <c r="H376" s="129"/>
      <c r="I376" s="129"/>
      <c r="J376" s="129"/>
      <c r="K376" s="129"/>
      <c r="L376" s="129"/>
      <c r="M376" s="129"/>
      <c r="N376" s="129"/>
      <c r="O376" s="129"/>
      <c r="P376" s="129"/>
      <c r="Q376" s="129"/>
      <c r="R376" s="129"/>
      <c r="S376" s="129"/>
      <c r="T376" s="129"/>
      <c r="U376" s="129"/>
      <c r="V376" s="129"/>
      <c r="W376" s="129"/>
      <c r="X376" s="129"/>
      <c r="Y376" s="129"/>
      <c r="Z376" s="129"/>
    </row>
    <row r="377" spans="1:26" ht="24" customHeight="1" x14ac:dyDescent="0.35">
      <c r="A377" s="130"/>
      <c r="B377" s="142"/>
      <c r="C377" s="143"/>
      <c r="D377" s="143"/>
      <c r="E377" s="129"/>
      <c r="F377" s="129"/>
      <c r="G377" s="129"/>
      <c r="H377" s="129"/>
      <c r="I377" s="129"/>
      <c r="J377" s="129"/>
      <c r="K377" s="129"/>
      <c r="L377" s="129"/>
      <c r="M377" s="129"/>
      <c r="N377" s="129"/>
      <c r="O377" s="129"/>
      <c r="P377" s="129"/>
      <c r="Q377" s="129"/>
      <c r="R377" s="129"/>
      <c r="S377" s="129"/>
      <c r="T377" s="129"/>
      <c r="U377" s="129"/>
      <c r="V377" s="129"/>
      <c r="W377" s="129"/>
      <c r="X377" s="129"/>
      <c r="Y377" s="129"/>
      <c r="Z377" s="129"/>
    </row>
    <row r="378" spans="1:26" ht="24" customHeight="1" x14ac:dyDescent="0.35">
      <c r="A378" s="130"/>
      <c r="B378" s="142"/>
      <c r="C378" s="143"/>
      <c r="D378" s="143"/>
      <c r="E378" s="129"/>
      <c r="F378" s="129"/>
      <c r="G378" s="129"/>
      <c r="H378" s="129"/>
      <c r="I378" s="129"/>
      <c r="J378" s="129"/>
      <c r="K378" s="129"/>
      <c r="L378" s="129"/>
      <c r="M378" s="129"/>
      <c r="N378" s="129"/>
      <c r="O378" s="129"/>
      <c r="P378" s="129"/>
      <c r="Q378" s="129"/>
      <c r="R378" s="129"/>
      <c r="S378" s="129"/>
      <c r="T378" s="129"/>
      <c r="U378" s="129"/>
      <c r="V378" s="129"/>
      <c r="W378" s="129"/>
      <c r="X378" s="129"/>
      <c r="Y378" s="129"/>
      <c r="Z378" s="129"/>
    </row>
    <row r="379" spans="1:26" ht="24" customHeight="1" x14ac:dyDescent="0.35">
      <c r="A379" s="130"/>
      <c r="B379" s="142"/>
      <c r="C379" s="143"/>
      <c r="D379" s="143"/>
      <c r="E379" s="129"/>
      <c r="F379" s="129"/>
      <c r="G379" s="129"/>
      <c r="H379" s="129"/>
      <c r="I379" s="129"/>
      <c r="J379" s="129"/>
      <c r="K379" s="129"/>
      <c r="L379" s="129"/>
      <c r="M379" s="129"/>
      <c r="N379" s="129"/>
      <c r="O379" s="129"/>
      <c r="P379" s="129"/>
      <c r="Q379" s="129"/>
      <c r="R379" s="129"/>
      <c r="S379" s="129"/>
      <c r="T379" s="129"/>
      <c r="U379" s="129"/>
      <c r="V379" s="129"/>
      <c r="W379" s="129"/>
      <c r="X379" s="129"/>
      <c r="Y379" s="129"/>
      <c r="Z379" s="129"/>
    </row>
    <row r="380" spans="1:26" ht="24" customHeight="1" x14ac:dyDescent="0.35">
      <c r="A380" s="130"/>
      <c r="B380" s="142"/>
      <c r="C380" s="143"/>
      <c r="D380" s="143"/>
      <c r="E380" s="129"/>
      <c r="F380" s="129"/>
      <c r="G380" s="129"/>
      <c r="H380" s="129"/>
      <c r="I380" s="129"/>
      <c r="J380" s="129"/>
      <c r="K380" s="129"/>
      <c r="L380" s="129"/>
      <c r="M380" s="129"/>
      <c r="N380" s="129"/>
      <c r="O380" s="129"/>
      <c r="P380" s="129"/>
      <c r="Q380" s="129"/>
      <c r="R380" s="129"/>
      <c r="S380" s="129"/>
      <c r="T380" s="129"/>
      <c r="U380" s="129"/>
      <c r="V380" s="129"/>
      <c r="W380" s="129"/>
      <c r="X380" s="129"/>
      <c r="Y380" s="129"/>
      <c r="Z380" s="129"/>
    </row>
    <row r="381" spans="1:26" ht="24" customHeight="1" x14ac:dyDescent="0.35">
      <c r="A381" s="130"/>
      <c r="B381" s="142"/>
      <c r="C381" s="143"/>
      <c r="D381" s="143"/>
      <c r="E381" s="129"/>
      <c r="F381" s="129"/>
      <c r="G381" s="129"/>
      <c r="H381" s="129"/>
      <c r="I381" s="129"/>
      <c r="J381" s="129"/>
      <c r="K381" s="129"/>
      <c r="L381" s="129"/>
      <c r="M381" s="129"/>
      <c r="N381" s="129"/>
      <c r="O381" s="129"/>
      <c r="P381" s="129"/>
      <c r="Q381" s="129"/>
      <c r="R381" s="129"/>
      <c r="S381" s="129"/>
      <c r="T381" s="129"/>
      <c r="U381" s="129"/>
      <c r="V381" s="129"/>
      <c r="W381" s="129"/>
      <c r="X381" s="129"/>
      <c r="Y381" s="129"/>
      <c r="Z381" s="129"/>
    </row>
    <row r="382" spans="1:26" ht="24" customHeight="1" x14ac:dyDescent="0.35">
      <c r="A382" s="130"/>
      <c r="B382" s="142"/>
      <c r="C382" s="143"/>
      <c r="D382" s="143"/>
      <c r="E382" s="129"/>
      <c r="F382" s="129"/>
      <c r="G382" s="129"/>
      <c r="H382" s="129"/>
      <c r="I382" s="129"/>
      <c r="J382" s="129"/>
      <c r="K382" s="129"/>
      <c r="L382" s="129"/>
      <c r="M382" s="129"/>
      <c r="N382" s="129"/>
      <c r="O382" s="129"/>
      <c r="P382" s="129"/>
      <c r="Q382" s="129"/>
      <c r="R382" s="129"/>
      <c r="S382" s="129"/>
      <c r="T382" s="129"/>
      <c r="U382" s="129"/>
      <c r="V382" s="129"/>
      <c r="W382" s="129"/>
      <c r="X382" s="129"/>
      <c r="Y382" s="129"/>
      <c r="Z382" s="129"/>
    </row>
    <row r="383" spans="1:26" ht="24" customHeight="1" x14ac:dyDescent="0.35">
      <c r="A383" s="130"/>
      <c r="B383" s="142"/>
      <c r="C383" s="143"/>
      <c r="D383" s="143"/>
      <c r="E383" s="129"/>
      <c r="F383" s="129"/>
      <c r="G383" s="129"/>
      <c r="H383" s="129"/>
      <c r="I383" s="129"/>
      <c r="J383" s="129"/>
      <c r="K383" s="129"/>
      <c r="L383" s="129"/>
      <c r="M383" s="129"/>
      <c r="N383" s="129"/>
      <c r="O383" s="129"/>
      <c r="P383" s="129"/>
      <c r="Q383" s="129"/>
      <c r="R383" s="129"/>
      <c r="S383" s="129"/>
      <c r="T383" s="129"/>
      <c r="U383" s="129"/>
      <c r="V383" s="129"/>
      <c r="W383" s="129"/>
      <c r="X383" s="129"/>
      <c r="Y383" s="129"/>
      <c r="Z383" s="129"/>
    </row>
    <row r="384" spans="1:26" ht="24" customHeight="1" x14ac:dyDescent="0.35">
      <c r="A384" s="130"/>
      <c r="B384" s="142"/>
      <c r="C384" s="143"/>
      <c r="D384" s="143"/>
      <c r="E384" s="129"/>
      <c r="F384" s="129"/>
      <c r="G384" s="129"/>
      <c r="H384" s="129"/>
      <c r="I384" s="129"/>
      <c r="J384" s="129"/>
      <c r="K384" s="129"/>
      <c r="L384" s="129"/>
      <c r="M384" s="129"/>
      <c r="N384" s="129"/>
      <c r="O384" s="129"/>
      <c r="P384" s="129"/>
      <c r="Q384" s="129"/>
      <c r="R384" s="129"/>
      <c r="S384" s="129"/>
      <c r="T384" s="129"/>
      <c r="U384" s="129"/>
      <c r="V384" s="129"/>
      <c r="W384" s="129"/>
      <c r="X384" s="129"/>
      <c r="Y384" s="129"/>
      <c r="Z384" s="129"/>
    </row>
    <row r="385" spans="1:26" ht="24" customHeight="1" x14ac:dyDescent="0.35">
      <c r="A385" s="130"/>
      <c r="B385" s="142"/>
      <c r="C385" s="143"/>
      <c r="D385" s="143"/>
      <c r="E385" s="129"/>
      <c r="F385" s="129"/>
      <c r="G385" s="129"/>
      <c r="H385" s="129"/>
      <c r="I385" s="129"/>
      <c r="J385" s="129"/>
      <c r="K385" s="129"/>
      <c r="L385" s="129"/>
      <c r="M385" s="129"/>
      <c r="N385" s="129"/>
      <c r="O385" s="129"/>
      <c r="P385" s="129"/>
      <c r="Q385" s="129"/>
      <c r="R385" s="129"/>
      <c r="S385" s="129"/>
      <c r="T385" s="129"/>
      <c r="U385" s="129"/>
      <c r="V385" s="129"/>
      <c r="W385" s="129"/>
      <c r="X385" s="129"/>
      <c r="Y385" s="129"/>
      <c r="Z385" s="129"/>
    </row>
    <row r="386" spans="1:26" ht="24" customHeight="1" x14ac:dyDescent="0.35">
      <c r="A386" s="130"/>
      <c r="B386" s="142"/>
      <c r="C386" s="143"/>
      <c r="D386" s="143"/>
      <c r="E386" s="129"/>
      <c r="F386" s="129"/>
      <c r="G386" s="129"/>
      <c r="H386" s="129"/>
      <c r="I386" s="129"/>
      <c r="J386" s="129"/>
      <c r="K386" s="129"/>
      <c r="L386" s="129"/>
      <c r="M386" s="129"/>
      <c r="N386" s="129"/>
      <c r="O386" s="129"/>
      <c r="P386" s="129"/>
      <c r="Q386" s="129"/>
      <c r="R386" s="129"/>
      <c r="S386" s="129"/>
      <c r="T386" s="129"/>
      <c r="U386" s="129"/>
      <c r="V386" s="129"/>
      <c r="W386" s="129"/>
      <c r="X386" s="129"/>
      <c r="Y386" s="129"/>
      <c r="Z386" s="129"/>
    </row>
    <row r="387" spans="1:26" ht="24" customHeight="1" x14ac:dyDescent="0.35">
      <c r="A387" s="130"/>
      <c r="B387" s="142"/>
      <c r="C387" s="143"/>
      <c r="D387" s="143"/>
      <c r="E387" s="129"/>
      <c r="F387" s="129"/>
      <c r="G387" s="129"/>
      <c r="H387" s="129"/>
      <c r="I387" s="129"/>
      <c r="J387" s="129"/>
      <c r="K387" s="129"/>
      <c r="L387" s="129"/>
      <c r="M387" s="129"/>
      <c r="N387" s="129"/>
      <c r="O387" s="129"/>
      <c r="P387" s="129"/>
      <c r="Q387" s="129"/>
      <c r="R387" s="129"/>
      <c r="S387" s="129"/>
      <c r="T387" s="129"/>
      <c r="U387" s="129"/>
      <c r="V387" s="129"/>
      <c r="W387" s="129"/>
      <c r="X387" s="129"/>
      <c r="Y387" s="129"/>
      <c r="Z387" s="129"/>
    </row>
    <row r="388" spans="1:26" ht="24" customHeight="1" x14ac:dyDescent="0.35">
      <c r="A388" s="130"/>
      <c r="B388" s="142"/>
      <c r="C388" s="143"/>
      <c r="D388" s="143"/>
      <c r="E388" s="129"/>
      <c r="F388" s="129"/>
      <c r="G388" s="129"/>
      <c r="H388" s="129"/>
      <c r="I388" s="129"/>
      <c r="J388" s="129"/>
      <c r="K388" s="129"/>
      <c r="L388" s="129"/>
      <c r="M388" s="129"/>
      <c r="N388" s="129"/>
      <c r="O388" s="129"/>
      <c r="P388" s="129"/>
      <c r="Q388" s="129"/>
      <c r="R388" s="129"/>
      <c r="S388" s="129"/>
      <c r="T388" s="129"/>
      <c r="U388" s="129"/>
      <c r="V388" s="129"/>
      <c r="W388" s="129"/>
      <c r="X388" s="129"/>
      <c r="Y388" s="129"/>
      <c r="Z388" s="129"/>
    </row>
    <row r="389" spans="1:26" ht="24" customHeight="1" x14ac:dyDescent="0.35">
      <c r="A389" s="130"/>
      <c r="B389" s="142"/>
      <c r="C389" s="143"/>
      <c r="D389" s="143"/>
      <c r="E389" s="129"/>
      <c r="F389" s="129"/>
      <c r="G389" s="129"/>
      <c r="H389" s="129"/>
      <c r="I389" s="129"/>
      <c r="J389" s="129"/>
      <c r="K389" s="129"/>
      <c r="L389" s="129"/>
      <c r="M389" s="129"/>
      <c r="N389" s="129"/>
      <c r="O389" s="129"/>
      <c r="P389" s="129"/>
      <c r="Q389" s="129"/>
      <c r="R389" s="129"/>
      <c r="S389" s="129"/>
      <c r="T389" s="129"/>
      <c r="U389" s="129"/>
      <c r="V389" s="129"/>
      <c r="W389" s="129"/>
      <c r="X389" s="129"/>
      <c r="Y389" s="129"/>
      <c r="Z389" s="129"/>
    </row>
    <row r="390" spans="1:26" ht="24" customHeight="1" x14ac:dyDescent="0.35">
      <c r="A390" s="130"/>
      <c r="B390" s="142"/>
      <c r="C390" s="143"/>
      <c r="D390" s="143"/>
      <c r="E390" s="129"/>
      <c r="F390" s="129"/>
      <c r="G390" s="129"/>
      <c r="H390" s="129"/>
      <c r="I390" s="129"/>
      <c r="J390" s="129"/>
      <c r="K390" s="129"/>
      <c r="L390" s="129"/>
      <c r="M390" s="129"/>
      <c r="N390" s="129"/>
      <c r="O390" s="129"/>
      <c r="P390" s="129"/>
      <c r="Q390" s="129"/>
      <c r="R390" s="129"/>
      <c r="S390" s="129"/>
      <c r="T390" s="129"/>
      <c r="U390" s="129"/>
      <c r="V390" s="129"/>
      <c r="W390" s="129"/>
      <c r="X390" s="129"/>
      <c r="Y390" s="129"/>
      <c r="Z390" s="129"/>
    </row>
    <row r="391" spans="1:26" ht="24" customHeight="1" x14ac:dyDescent="0.35">
      <c r="A391" s="130"/>
      <c r="B391" s="142"/>
      <c r="C391" s="143"/>
      <c r="D391" s="143"/>
      <c r="E391" s="129"/>
      <c r="F391" s="129"/>
      <c r="G391" s="129"/>
      <c r="H391" s="129"/>
      <c r="I391" s="129"/>
      <c r="J391" s="129"/>
      <c r="K391" s="129"/>
      <c r="L391" s="129"/>
      <c r="M391" s="129"/>
      <c r="N391" s="129"/>
      <c r="O391" s="129"/>
      <c r="P391" s="129"/>
      <c r="Q391" s="129"/>
      <c r="R391" s="129"/>
      <c r="S391" s="129"/>
      <c r="T391" s="129"/>
      <c r="U391" s="129"/>
      <c r="V391" s="129"/>
      <c r="W391" s="129"/>
      <c r="X391" s="129"/>
      <c r="Y391" s="129"/>
      <c r="Z391" s="129"/>
    </row>
    <row r="392" spans="1:26" ht="24" customHeight="1" x14ac:dyDescent="0.35">
      <c r="A392" s="130"/>
      <c r="B392" s="142"/>
      <c r="C392" s="143"/>
      <c r="D392" s="143"/>
      <c r="E392" s="129"/>
      <c r="F392" s="129"/>
      <c r="G392" s="129"/>
      <c r="H392" s="129"/>
      <c r="I392" s="129"/>
      <c r="J392" s="129"/>
      <c r="K392" s="129"/>
      <c r="L392" s="129"/>
      <c r="M392" s="129"/>
      <c r="N392" s="129"/>
      <c r="O392" s="129"/>
      <c r="P392" s="129"/>
      <c r="Q392" s="129"/>
      <c r="R392" s="129"/>
      <c r="S392" s="129"/>
      <c r="T392" s="129"/>
      <c r="U392" s="129"/>
      <c r="V392" s="129"/>
      <c r="W392" s="129"/>
      <c r="X392" s="129"/>
      <c r="Y392" s="129"/>
      <c r="Z392" s="129"/>
    </row>
    <row r="393" spans="1:26" ht="24" customHeight="1" x14ac:dyDescent="0.35">
      <c r="A393" s="130"/>
      <c r="B393" s="142"/>
      <c r="C393" s="143"/>
      <c r="D393" s="143"/>
      <c r="E393" s="129"/>
      <c r="F393" s="129"/>
      <c r="G393" s="129"/>
      <c r="H393" s="129"/>
      <c r="I393" s="129"/>
      <c r="J393" s="129"/>
      <c r="K393" s="129"/>
      <c r="L393" s="129"/>
      <c r="M393" s="129"/>
      <c r="N393" s="129"/>
      <c r="O393" s="129"/>
      <c r="P393" s="129"/>
      <c r="Q393" s="129"/>
      <c r="R393" s="129"/>
      <c r="S393" s="129"/>
      <c r="T393" s="129"/>
      <c r="U393" s="129"/>
      <c r="V393" s="129"/>
      <c r="W393" s="129"/>
      <c r="X393" s="129"/>
      <c r="Y393" s="129"/>
      <c r="Z393" s="129"/>
    </row>
    <row r="394" spans="1:26" ht="24" customHeight="1" x14ac:dyDescent="0.35">
      <c r="A394" s="130"/>
      <c r="B394" s="142"/>
      <c r="C394" s="143"/>
      <c r="D394" s="143"/>
      <c r="E394" s="129"/>
      <c r="F394" s="129"/>
      <c r="G394" s="129"/>
      <c r="H394" s="129"/>
      <c r="I394" s="129"/>
      <c r="J394" s="129"/>
      <c r="K394" s="129"/>
      <c r="L394" s="129"/>
      <c r="M394" s="129"/>
      <c r="N394" s="129"/>
      <c r="O394" s="129"/>
      <c r="P394" s="129"/>
      <c r="Q394" s="129"/>
      <c r="R394" s="129"/>
      <c r="S394" s="129"/>
      <c r="T394" s="129"/>
      <c r="U394" s="129"/>
      <c r="V394" s="129"/>
      <c r="W394" s="129"/>
      <c r="X394" s="129"/>
      <c r="Y394" s="129"/>
      <c r="Z394" s="129"/>
    </row>
    <row r="395" spans="1:26" ht="24" customHeight="1" x14ac:dyDescent="0.35">
      <c r="A395" s="130"/>
      <c r="B395" s="142"/>
      <c r="C395" s="143"/>
      <c r="D395" s="143"/>
      <c r="E395" s="129"/>
      <c r="F395" s="129"/>
      <c r="G395" s="129"/>
      <c r="H395" s="129"/>
      <c r="I395" s="129"/>
      <c r="J395" s="129"/>
      <c r="K395" s="129"/>
      <c r="L395" s="129"/>
      <c r="M395" s="129"/>
      <c r="N395" s="129"/>
      <c r="O395" s="129"/>
      <c r="P395" s="129"/>
      <c r="Q395" s="129"/>
      <c r="R395" s="129"/>
      <c r="S395" s="129"/>
      <c r="T395" s="129"/>
      <c r="U395" s="129"/>
      <c r="V395" s="129"/>
      <c r="W395" s="129"/>
      <c r="X395" s="129"/>
      <c r="Y395" s="129"/>
      <c r="Z395" s="129"/>
    </row>
    <row r="396" spans="1:26" ht="24" customHeight="1" x14ac:dyDescent="0.35">
      <c r="A396" s="130"/>
      <c r="B396" s="142"/>
      <c r="C396" s="143"/>
      <c r="D396" s="143"/>
      <c r="E396" s="129"/>
      <c r="F396" s="129"/>
      <c r="G396" s="129"/>
      <c r="H396" s="129"/>
      <c r="I396" s="129"/>
      <c r="J396" s="129"/>
      <c r="K396" s="129"/>
      <c r="L396" s="129"/>
      <c r="M396" s="129"/>
      <c r="N396" s="129"/>
      <c r="O396" s="129"/>
      <c r="P396" s="129"/>
      <c r="Q396" s="129"/>
      <c r="R396" s="129"/>
      <c r="S396" s="129"/>
      <c r="T396" s="129"/>
      <c r="U396" s="129"/>
      <c r="V396" s="129"/>
      <c r="W396" s="129"/>
      <c r="X396" s="129"/>
      <c r="Y396" s="129"/>
      <c r="Z396" s="129"/>
    </row>
    <row r="397" spans="1:26" ht="24" customHeight="1" x14ac:dyDescent="0.35">
      <c r="A397" s="130"/>
      <c r="B397" s="142"/>
      <c r="C397" s="143"/>
      <c r="D397" s="143"/>
      <c r="E397" s="129"/>
      <c r="F397" s="129"/>
      <c r="G397" s="129"/>
      <c r="H397" s="129"/>
      <c r="I397" s="129"/>
      <c r="J397" s="129"/>
      <c r="K397" s="129"/>
      <c r="L397" s="129"/>
      <c r="M397" s="129"/>
      <c r="N397" s="129"/>
      <c r="O397" s="129"/>
      <c r="P397" s="129"/>
      <c r="Q397" s="129"/>
      <c r="R397" s="129"/>
      <c r="S397" s="129"/>
      <c r="T397" s="129"/>
      <c r="U397" s="129"/>
      <c r="V397" s="129"/>
      <c r="W397" s="129"/>
      <c r="X397" s="129"/>
      <c r="Y397" s="129"/>
      <c r="Z397" s="129"/>
    </row>
    <row r="398" spans="1:26" ht="24" customHeight="1" x14ac:dyDescent="0.35">
      <c r="A398" s="130"/>
      <c r="B398" s="142"/>
      <c r="C398" s="143"/>
      <c r="D398" s="143"/>
      <c r="E398" s="129"/>
      <c r="F398" s="129"/>
      <c r="G398" s="129"/>
      <c r="H398" s="129"/>
      <c r="I398" s="129"/>
      <c r="J398" s="129"/>
      <c r="K398" s="129"/>
      <c r="L398" s="129"/>
      <c r="M398" s="129"/>
      <c r="N398" s="129"/>
      <c r="O398" s="129"/>
      <c r="P398" s="129"/>
      <c r="Q398" s="129"/>
      <c r="R398" s="129"/>
      <c r="S398" s="129"/>
      <c r="T398" s="129"/>
      <c r="U398" s="129"/>
      <c r="V398" s="129"/>
      <c r="W398" s="129"/>
      <c r="X398" s="129"/>
      <c r="Y398" s="129"/>
      <c r="Z398" s="129"/>
    </row>
    <row r="399" spans="1:26" ht="24" customHeight="1" x14ac:dyDescent="0.35">
      <c r="A399" s="130"/>
      <c r="B399" s="142"/>
      <c r="C399" s="143"/>
      <c r="D399" s="143"/>
      <c r="E399" s="129"/>
      <c r="F399" s="129"/>
      <c r="G399" s="129"/>
      <c r="H399" s="129"/>
      <c r="I399" s="129"/>
      <c r="J399" s="129"/>
      <c r="K399" s="129"/>
      <c r="L399" s="129"/>
      <c r="M399" s="129"/>
      <c r="N399" s="129"/>
      <c r="O399" s="129"/>
      <c r="P399" s="129"/>
      <c r="Q399" s="129"/>
      <c r="R399" s="129"/>
      <c r="S399" s="129"/>
      <c r="T399" s="129"/>
      <c r="U399" s="129"/>
      <c r="V399" s="129"/>
      <c r="W399" s="129"/>
      <c r="X399" s="129"/>
      <c r="Y399" s="129"/>
      <c r="Z399" s="129"/>
    </row>
    <row r="400" spans="1:26" ht="24" customHeight="1" x14ac:dyDescent="0.35">
      <c r="A400" s="130"/>
      <c r="B400" s="142"/>
      <c r="C400" s="143"/>
      <c r="D400" s="143"/>
      <c r="E400" s="129"/>
      <c r="F400" s="129"/>
      <c r="G400" s="129"/>
      <c r="H400" s="129"/>
      <c r="I400" s="129"/>
      <c r="J400" s="129"/>
      <c r="K400" s="129"/>
      <c r="L400" s="129"/>
      <c r="M400" s="129"/>
      <c r="N400" s="129"/>
      <c r="O400" s="129"/>
      <c r="P400" s="129"/>
      <c r="Q400" s="129"/>
      <c r="R400" s="129"/>
      <c r="S400" s="129"/>
      <c r="T400" s="129"/>
      <c r="U400" s="129"/>
      <c r="V400" s="129"/>
      <c r="W400" s="129"/>
      <c r="X400" s="129"/>
      <c r="Y400" s="129"/>
      <c r="Z400" s="129"/>
    </row>
    <row r="401" spans="1:26" ht="24" customHeight="1" x14ac:dyDescent="0.35">
      <c r="A401" s="130"/>
      <c r="B401" s="142"/>
      <c r="C401" s="143"/>
      <c r="D401" s="143"/>
      <c r="E401" s="129"/>
      <c r="F401" s="129"/>
      <c r="G401" s="129"/>
      <c r="H401" s="129"/>
      <c r="I401" s="129"/>
      <c r="J401" s="129"/>
      <c r="K401" s="129"/>
      <c r="L401" s="129"/>
      <c r="M401" s="129"/>
      <c r="N401" s="129"/>
      <c r="O401" s="129"/>
      <c r="P401" s="129"/>
      <c r="Q401" s="129"/>
      <c r="R401" s="129"/>
      <c r="S401" s="129"/>
      <c r="T401" s="129"/>
      <c r="U401" s="129"/>
      <c r="V401" s="129"/>
      <c r="W401" s="129"/>
      <c r="X401" s="129"/>
      <c r="Y401" s="129"/>
      <c r="Z401" s="129"/>
    </row>
    <row r="402" spans="1:26" ht="24" customHeight="1" x14ac:dyDescent="0.35">
      <c r="A402" s="130"/>
      <c r="B402" s="142"/>
      <c r="C402" s="143"/>
      <c r="D402" s="143"/>
      <c r="E402" s="129"/>
      <c r="F402" s="129"/>
      <c r="G402" s="129"/>
      <c r="H402" s="129"/>
      <c r="I402" s="129"/>
      <c r="J402" s="129"/>
      <c r="K402" s="129"/>
      <c r="L402" s="129"/>
      <c r="M402" s="129"/>
      <c r="N402" s="129"/>
      <c r="O402" s="129"/>
      <c r="P402" s="129"/>
      <c r="Q402" s="129"/>
      <c r="R402" s="129"/>
      <c r="S402" s="129"/>
      <c r="T402" s="129"/>
      <c r="U402" s="129"/>
      <c r="V402" s="129"/>
      <c r="W402" s="129"/>
      <c r="X402" s="129"/>
      <c r="Y402" s="129"/>
      <c r="Z402" s="129"/>
    </row>
    <row r="403" spans="1:26" ht="24" customHeight="1" x14ac:dyDescent="0.35">
      <c r="A403" s="130"/>
      <c r="B403" s="142"/>
      <c r="C403" s="143"/>
      <c r="D403" s="143"/>
      <c r="E403" s="129"/>
      <c r="F403" s="129"/>
      <c r="G403" s="129"/>
      <c r="H403" s="129"/>
      <c r="I403" s="129"/>
      <c r="J403" s="129"/>
      <c r="K403" s="129"/>
      <c r="L403" s="129"/>
      <c r="M403" s="129"/>
      <c r="N403" s="129"/>
      <c r="O403" s="129"/>
      <c r="P403" s="129"/>
      <c r="Q403" s="129"/>
      <c r="R403" s="129"/>
      <c r="S403" s="129"/>
      <c r="T403" s="129"/>
      <c r="U403" s="129"/>
      <c r="V403" s="129"/>
      <c r="W403" s="129"/>
      <c r="X403" s="129"/>
      <c r="Y403" s="129"/>
      <c r="Z403" s="129"/>
    </row>
    <row r="404" spans="1:26" ht="24" customHeight="1" x14ac:dyDescent="0.35">
      <c r="A404" s="130"/>
      <c r="B404" s="142"/>
      <c r="C404" s="143"/>
      <c r="D404" s="143"/>
      <c r="E404" s="129"/>
      <c r="F404" s="129"/>
      <c r="G404" s="129"/>
      <c r="H404" s="129"/>
      <c r="I404" s="129"/>
      <c r="J404" s="129"/>
      <c r="K404" s="129"/>
      <c r="L404" s="129"/>
      <c r="M404" s="129"/>
      <c r="N404" s="129"/>
      <c r="O404" s="129"/>
      <c r="P404" s="129"/>
      <c r="Q404" s="129"/>
      <c r="R404" s="129"/>
      <c r="S404" s="129"/>
      <c r="T404" s="129"/>
      <c r="U404" s="129"/>
      <c r="V404" s="129"/>
      <c r="W404" s="129"/>
      <c r="X404" s="129"/>
      <c r="Y404" s="129"/>
      <c r="Z404" s="129"/>
    </row>
    <row r="405" spans="1:26" ht="24" customHeight="1" x14ac:dyDescent="0.35">
      <c r="A405" s="130"/>
      <c r="B405" s="142"/>
      <c r="C405" s="143"/>
      <c r="D405" s="143"/>
      <c r="E405" s="129"/>
      <c r="F405" s="129"/>
      <c r="G405" s="129"/>
      <c r="H405" s="129"/>
      <c r="I405" s="129"/>
      <c r="J405" s="129"/>
      <c r="K405" s="129"/>
      <c r="L405" s="129"/>
      <c r="M405" s="129"/>
      <c r="N405" s="129"/>
      <c r="O405" s="129"/>
      <c r="P405" s="129"/>
      <c r="Q405" s="129"/>
      <c r="R405" s="129"/>
      <c r="S405" s="129"/>
      <c r="T405" s="129"/>
      <c r="U405" s="129"/>
      <c r="V405" s="129"/>
      <c r="W405" s="129"/>
      <c r="X405" s="129"/>
      <c r="Y405" s="129"/>
      <c r="Z405" s="129"/>
    </row>
    <row r="406" spans="1:26" ht="24" customHeight="1" x14ac:dyDescent="0.35">
      <c r="A406" s="130"/>
      <c r="B406" s="142"/>
      <c r="C406" s="143"/>
      <c r="D406" s="143"/>
      <c r="E406" s="129"/>
      <c r="F406" s="129"/>
      <c r="G406" s="129"/>
      <c r="H406" s="129"/>
      <c r="I406" s="129"/>
      <c r="J406" s="129"/>
      <c r="K406" s="129"/>
      <c r="L406" s="129"/>
      <c r="M406" s="129"/>
      <c r="N406" s="129"/>
      <c r="O406" s="129"/>
      <c r="P406" s="129"/>
      <c r="Q406" s="129"/>
      <c r="R406" s="129"/>
      <c r="S406" s="129"/>
      <c r="T406" s="129"/>
      <c r="U406" s="129"/>
      <c r="V406" s="129"/>
      <c r="W406" s="129"/>
      <c r="X406" s="129"/>
      <c r="Y406" s="129"/>
      <c r="Z406" s="129"/>
    </row>
    <row r="407" spans="1:26" ht="24" customHeight="1" x14ac:dyDescent="0.35">
      <c r="A407" s="130"/>
      <c r="B407" s="142"/>
      <c r="C407" s="143"/>
      <c r="D407" s="143"/>
      <c r="E407" s="129"/>
      <c r="F407" s="129"/>
      <c r="G407" s="129"/>
      <c r="H407" s="129"/>
      <c r="I407" s="129"/>
      <c r="J407" s="129"/>
      <c r="K407" s="129"/>
      <c r="L407" s="129"/>
      <c r="M407" s="129"/>
      <c r="N407" s="129"/>
      <c r="O407" s="129"/>
      <c r="P407" s="129"/>
      <c r="Q407" s="129"/>
      <c r="R407" s="129"/>
      <c r="S407" s="129"/>
      <c r="T407" s="129"/>
      <c r="U407" s="129"/>
      <c r="V407" s="129"/>
      <c r="W407" s="129"/>
      <c r="X407" s="129"/>
      <c r="Y407" s="129"/>
      <c r="Z407" s="129"/>
    </row>
    <row r="408" spans="1:26" ht="24" customHeight="1" x14ac:dyDescent="0.35">
      <c r="A408" s="130"/>
      <c r="B408" s="142"/>
      <c r="C408" s="143"/>
      <c r="D408" s="143"/>
      <c r="E408" s="129"/>
      <c r="F408" s="129"/>
      <c r="G408" s="129"/>
      <c r="H408" s="129"/>
      <c r="I408" s="129"/>
      <c r="J408" s="129"/>
      <c r="K408" s="129"/>
      <c r="L408" s="129"/>
      <c r="M408" s="129"/>
      <c r="N408" s="129"/>
      <c r="O408" s="129"/>
      <c r="P408" s="129"/>
      <c r="Q408" s="129"/>
      <c r="R408" s="129"/>
      <c r="S408" s="129"/>
      <c r="T408" s="129"/>
      <c r="U408" s="129"/>
      <c r="V408" s="129"/>
      <c r="W408" s="129"/>
      <c r="X408" s="129"/>
      <c r="Y408" s="129"/>
      <c r="Z408" s="129"/>
    </row>
    <row r="409" spans="1:26" ht="24" customHeight="1" x14ac:dyDescent="0.35">
      <c r="A409" s="130"/>
      <c r="B409" s="142"/>
      <c r="C409" s="143"/>
      <c r="D409" s="143"/>
      <c r="E409" s="129"/>
      <c r="F409" s="129"/>
      <c r="G409" s="129"/>
      <c r="H409" s="129"/>
      <c r="I409" s="129"/>
      <c r="J409" s="129"/>
      <c r="K409" s="129"/>
      <c r="L409" s="129"/>
      <c r="M409" s="129"/>
      <c r="N409" s="129"/>
      <c r="O409" s="129"/>
      <c r="P409" s="129"/>
      <c r="Q409" s="129"/>
      <c r="R409" s="129"/>
      <c r="S409" s="129"/>
      <c r="T409" s="129"/>
      <c r="U409" s="129"/>
      <c r="V409" s="129"/>
      <c r="W409" s="129"/>
      <c r="X409" s="129"/>
      <c r="Y409" s="129"/>
      <c r="Z409" s="129"/>
    </row>
    <row r="410" spans="1:26" ht="24" customHeight="1" x14ac:dyDescent="0.35">
      <c r="A410" s="130"/>
      <c r="B410" s="142"/>
      <c r="C410" s="143"/>
      <c r="D410" s="143"/>
      <c r="E410" s="129"/>
      <c r="F410" s="129"/>
      <c r="G410" s="129"/>
      <c r="H410" s="129"/>
      <c r="I410" s="129"/>
      <c r="J410" s="129"/>
      <c r="K410" s="129"/>
      <c r="L410" s="129"/>
      <c r="M410" s="129"/>
      <c r="N410" s="129"/>
      <c r="O410" s="129"/>
      <c r="P410" s="129"/>
      <c r="Q410" s="129"/>
      <c r="R410" s="129"/>
      <c r="S410" s="129"/>
      <c r="T410" s="129"/>
      <c r="U410" s="129"/>
      <c r="V410" s="129"/>
      <c r="W410" s="129"/>
      <c r="X410" s="129"/>
      <c r="Y410" s="129"/>
      <c r="Z410" s="129"/>
    </row>
    <row r="411" spans="1:26" ht="24" customHeight="1" x14ac:dyDescent="0.35">
      <c r="A411" s="130"/>
      <c r="B411" s="142"/>
      <c r="C411" s="143"/>
      <c r="D411" s="143"/>
      <c r="E411" s="129"/>
      <c r="F411" s="129"/>
      <c r="G411" s="129"/>
      <c r="H411" s="129"/>
      <c r="I411" s="129"/>
      <c r="J411" s="129"/>
      <c r="K411" s="129"/>
      <c r="L411" s="129"/>
      <c r="M411" s="129"/>
      <c r="N411" s="129"/>
      <c r="O411" s="129"/>
      <c r="P411" s="129"/>
      <c r="Q411" s="129"/>
      <c r="R411" s="129"/>
      <c r="S411" s="129"/>
      <c r="T411" s="129"/>
      <c r="U411" s="129"/>
      <c r="V411" s="129"/>
      <c r="W411" s="129"/>
      <c r="X411" s="129"/>
      <c r="Y411" s="129"/>
      <c r="Z411" s="129"/>
    </row>
    <row r="412" spans="1:26" ht="24" customHeight="1" x14ac:dyDescent="0.35">
      <c r="A412" s="130"/>
      <c r="B412" s="142"/>
      <c r="C412" s="143"/>
      <c r="D412" s="143"/>
      <c r="E412" s="129"/>
      <c r="F412" s="129"/>
      <c r="G412" s="129"/>
      <c r="H412" s="129"/>
      <c r="I412" s="129"/>
      <c r="J412" s="129"/>
      <c r="K412" s="129"/>
      <c r="L412" s="129"/>
      <c r="M412" s="129"/>
      <c r="N412" s="129"/>
      <c r="O412" s="129"/>
      <c r="P412" s="129"/>
      <c r="Q412" s="129"/>
      <c r="R412" s="129"/>
      <c r="S412" s="129"/>
      <c r="T412" s="129"/>
      <c r="U412" s="129"/>
      <c r="V412" s="129"/>
      <c r="W412" s="129"/>
      <c r="X412" s="129"/>
      <c r="Y412" s="129"/>
      <c r="Z412" s="129"/>
    </row>
    <row r="413" spans="1:26" ht="24" customHeight="1" x14ac:dyDescent="0.35">
      <c r="A413" s="130"/>
      <c r="B413" s="142"/>
      <c r="C413" s="143"/>
      <c r="D413" s="143"/>
      <c r="E413" s="129"/>
      <c r="F413" s="129"/>
      <c r="G413" s="129"/>
      <c r="H413" s="129"/>
      <c r="I413" s="129"/>
      <c r="J413" s="129"/>
      <c r="K413" s="129"/>
      <c r="L413" s="129"/>
      <c r="M413" s="129"/>
      <c r="N413" s="129"/>
      <c r="O413" s="129"/>
      <c r="P413" s="129"/>
      <c r="Q413" s="129"/>
      <c r="R413" s="129"/>
      <c r="S413" s="129"/>
      <c r="T413" s="129"/>
      <c r="U413" s="129"/>
      <c r="V413" s="129"/>
      <c r="W413" s="129"/>
      <c r="X413" s="129"/>
      <c r="Y413" s="129"/>
      <c r="Z413" s="129"/>
    </row>
    <row r="414" spans="1:26" ht="24" customHeight="1" x14ac:dyDescent="0.35">
      <c r="A414" s="130"/>
      <c r="B414" s="142"/>
      <c r="C414" s="143"/>
      <c r="D414" s="143"/>
      <c r="E414" s="129"/>
      <c r="F414" s="129"/>
      <c r="G414" s="129"/>
      <c r="H414" s="129"/>
      <c r="I414" s="129"/>
      <c r="J414" s="129"/>
      <c r="K414" s="129"/>
      <c r="L414" s="129"/>
      <c r="M414" s="129"/>
      <c r="N414" s="129"/>
      <c r="O414" s="129"/>
      <c r="P414" s="129"/>
      <c r="Q414" s="129"/>
      <c r="R414" s="129"/>
      <c r="S414" s="129"/>
      <c r="T414" s="129"/>
      <c r="U414" s="129"/>
      <c r="V414" s="129"/>
      <c r="W414" s="129"/>
      <c r="X414" s="129"/>
      <c r="Y414" s="129"/>
      <c r="Z414" s="129"/>
    </row>
    <row r="415" spans="1:26" ht="24" customHeight="1" x14ac:dyDescent="0.35">
      <c r="A415" s="130"/>
      <c r="B415" s="142"/>
      <c r="C415" s="143"/>
      <c r="D415" s="143"/>
      <c r="E415" s="129"/>
      <c r="F415" s="129"/>
      <c r="G415" s="129"/>
      <c r="H415" s="129"/>
      <c r="I415" s="129"/>
      <c r="J415" s="129"/>
      <c r="K415" s="129"/>
      <c r="L415" s="129"/>
      <c r="M415" s="129"/>
      <c r="N415" s="129"/>
      <c r="O415" s="129"/>
      <c r="P415" s="129"/>
      <c r="Q415" s="129"/>
      <c r="R415" s="129"/>
      <c r="S415" s="129"/>
      <c r="T415" s="129"/>
      <c r="U415" s="129"/>
      <c r="V415" s="129"/>
      <c r="W415" s="129"/>
      <c r="X415" s="129"/>
      <c r="Y415" s="129"/>
      <c r="Z415" s="129"/>
    </row>
    <row r="416" spans="1:26" ht="24" customHeight="1" x14ac:dyDescent="0.35">
      <c r="A416" s="130"/>
      <c r="B416" s="142"/>
      <c r="C416" s="143"/>
      <c r="D416" s="143"/>
      <c r="E416" s="129"/>
      <c r="F416" s="129"/>
      <c r="G416" s="129"/>
      <c r="H416" s="129"/>
      <c r="I416" s="129"/>
      <c r="J416" s="129"/>
      <c r="K416" s="129"/>
      <c r="L416" s="129"/>
      <c r="M416" s="129"/>
      <c r="N416" s="129"/>
      <c r="O416" s="129"/>
      <c r="P416" s="129"/>
      <c r="Q416" s="129"/>
      <c r="R416" s="129"/>
      <c r="S416" s="129"/>
      <c r="T416" s="129"/>
      <c r="U416" s="129"/>
      <c r="V416" s="129"/>
      <c r="W416" s="129"/>
      <c r="X416" s="129"/>
      <c r="Y416" s="129"/>
      <c r="Z416" s="129"/>
    </row>
    <row r="417" spans="1:26" ht="24" customHeight="1" x14ac:dyDescent="0.35">
      <c r="A417" s="130"/>
      <c r="B417" s="142"/>
      <c r="C417" s="143"/>
      <c r="D417" s="143"/>
      <c r="E417" s="129"/>
      <c r="F417" s="129"/>
      <c r="G417" s="129"/>
      <c r="H417" s="129"/>
      <c r="I417" s="129"/>
      <c r="J417" s="129"/>
      <c r="K417" s="129"/>
      <c r="L417" s="129"/>
      <c r="M417" s="129"/>
      <c r="N417" s="129"/>
      <c r="O417" s="129"/>
      <c r="P417" s="129"/>
      <c r="Q417" s="129"/>
      <c r="R417" s="129"/>
      <c r="S417" s="129"/>
      <c r="T417" s="129"/>
      <c r="U417" s="129"/>
      <c r="V417" s="129"/>
      <c r="W417" s="129"/>
      <c r="X417" s="129"/>
      <c r="Y417" s="129"/>
      <c r="Z417" s="129"/>
    </row>
    <row r="418" spans="1:26" ht="24" customHeight="1" x14ac:dyDescent="0.35">
      <c r="A418" s="130"/>
      <c r="B418" s="142"/>
      <c r="C418" s="143"/>
      <c r="D418" s="143"/>
      <c r="E418" s="129"/>
      <c r="F418" s="129"/>
      <c r="G418" s="129"/>
      <c r="H418" s="129"/>
      <c r="I418" s="129"/>
      <c r="J418" s="129"/>
      <c r="K418" s="129"/>
      <c r="L418" s="129"/>
      <c r="M418" s="129"/>
      <c r="N418" s="129"/>
      <c r="O418" s="129"/>
      <c r="P418" s="129"/>
      <c r="Q418" s="129"/>
      <c r="R418" s="129"/>
      <c r="S418" s="129"/>
      <c r="T418" s="129"/>
      <c r="U418" s="129"/>
      <c r="V418" s="129"/>
      <c r="W418" s="129"/>
      <c r="X418" s="129"/>
      <c r="Y418" s="129"/>
      <c r="Z418" s="129"/>
    </row>
    <row r="419" spans="1:26" ht="24" customHeight="1" x14ac:dyDescent="0.35">
      <c r="A419" s="130"/>
      <c r="B419" s="142"/>
      <c r="C419" s="143"/>
      <c r="D419" s="143"/>
      <c r="E419" s="129"/>
      <c r="F419" s="129"/>
      <c r="G419" s="129"/>
      <c r="H419" s="129"/>
      <c r="I419" s="129"/>
      <c r="J419" s="129"/>
      <c r="K419" s="129"/>
      <c r="L419" s="129"/>
      <c r="M419" s="129"/>
      <c r="N419" s="129"/>
      <c r="O419" s="129"/>
      <c r="P419" s="129"/>
      <c r="Q419" s="129"/>
      <c r="R419" s="129"/>
      <c r="S419" s="129"/>
      <c r="T419" s="129"/>
      <c r="U419" s="129"/>
      <c r="V419" s="129"/>
      <c r="W419" s="129"/>
      <c r="X419" s="129"/>
      <c r="Y419" s="129"/>
      <c r="Z419" s="129"/>
    </row>
    <row r="420" spans="1:26" ht="24" customHeight="1" x14ac:dyDescent="0.35">
      <c r="A420" s="130"/>
      <c r="B420" s="142"/>
      <c r="C420" s="143"/>
      <c r="D420" s="143"/>
      <c r="E420" s="129"/>
      <c r="F420" s="129"/>
      <c r="G420" s="129"/>
      <c r="H420" s="129"/>
      <c r="I420" s="129"/>
      <c r="J420" s="129"/>
      <c r="K420" s="129"/>
      <c r="L420" s="129"/>
      <c r="M420" s="129"/>
      <c r="N420" s="129"/>
      <c r="O420" s="129"/>
      <c r="P420" s="129"/>
      <c r="Q420" s="129"/>
      <c r="R420" s="129"/>
      <c r="S420" s="129"/>
      <c r="T420" s="129"/>
      <c r="U420" s="129"/>
      <c r="V420" s="129"/>
      <c r="W420" s="129"/>
      <c r="X420" s="129"/>
      <c r="Y420" s="129"/>
      <c r="Z420" s="129"/>
    </row>
    <row r="421" spans="1:26" ht="24" customHeight="1" x14ac:dyDescent="0.35">
      <c r="A421" s="130"/>
      <c r="B421" s="142"/>
      <c r="C421" s="143"/>
      <c r="D421" s="143"/>
      <c r="E421" s="129"/>
      <c r="F421" s="129"/>
      <c r="G421" s="129"/>
      <c r="H421" s="129"/>
      <c r="I421" s="129"/>
      <c r="J421" s="129"/>
      <c r="K421" s="129"/>
      <c r="L421" s="129"/>
      <c r="M421" s="129"/>
      <c r="N421" s="129"/>
      <c r="O421" s="129"/>
      <c r="P421" s="129"/>
      <c r="Q421" s="129"/>
      <c r="R421" s="129"/>
      <c r="S421" s="129"/>
      <c r="T421" s="129"/>
      <c r="U421" s="129"/>
      <c r="V421" s="129"/>
      <c r="W421" s="129"/>
      <c r="X421" s="129"/>
      <c r="Y421" s="129"/>
      <c r="Z421" s="129"/>
    </row>
    <row r="422" spans="1:26" ht="24" customHeight="1" x14ac:dyDescent="0.35">
      <c r="A422" s="130"/>
      <c r="B422" s="142"/>
      <c r="C422" s="143"/>
      <c r="D422" s="143"/>
      <c r="E422" s="129"/>
      <c r="F422" s="129"/>
      <c r="G422" s="129"/>
      <c r="H422" s="129"/>
      <c r="I422" s="129"/>
      <c r="J422" s="129"/>
      <c r="K422" s="129"/>
      <c r="L422" s="129"/>
      <c r="M422" s="129"/>
      <c r="N422" s="129"/>
      <c r="O422" s="129"/>
      <c r="P422" s="129"/>
      <c r="Q422" s="129"/>
      <c r="R422" s="129"/>
      <c r="S422" s="129"/>
      <c r="T422" s="129"/>
      <c r="U422" s="129"/>
      <c r="V422" s="129"/>
      <c r="W422" s="129"/>
      <c r="X422" s="129"/>
      <c r="Y422" s="129"/>
      <c r="Z422" s="129"/>
    </row>
    <row r="423" spans="1:26" ht="24" customHeight="1" x14ac:dyDescent="0.35">
      <c r="A423" s="130"/>
      <c r="B423" s="142"/>
      <c r="C423" s="143"/>
      <c r="D423" s="143"/>
      <c r="E423" s="129"/>
      <c r="F423" s="129"/>
      <c r="G423" s="129"/>
      <c r="H423" s="129"/>
      <c r="I423" s="129"/>
      <c r="J423" s="129"/>
      <c r="K423" s="129"/>
      <c r="L423" s="129"/>
      <c r="M423" s="129"/>
      <c r="N423" s="129"/>
      <c r="O423" s="129"/>
      <c r="P423" s="129"/>
      <c r="Q423" s="129"/>
      <c r="R423" s="129"/>
      <c r="S423" s="129"/>
      <c r="T423" s="129"/>
      <c r="U423" s="129"/>
      <c r="V423" s="129"/>
      <c r="W423" s="129"/>
      <c r="X423" s="129"/>
      <c r="Y423" s="129"/>
      <c r="Z423" s="129"/>
    </row>
    <row r="424" spans="1:26" ht="24" customHeight="1" x14ac:dyDescent="0.35">
      <c r="A424" s="130"/>
      <c r="B424" s="142"/>
      <c r="C424" s="143"/>
      <c r="D424" s="143"/>
      <c r="E424" s="129"/>
      <c r="F424" s="129"/>
      <c r="G424" s="129"/>
      <c r="H424" s="129"/>
      <c r="I424" s="129"/>
      <c r="J424" s="129"/>
      <c r="K424" s="129"/>
      <c r="L424" s="129"/>
      <c r="M424" s="129"/>
      <c r="N424" s="129"/>
      <c r="O424" s="129"/>
      <c r="P424" s="129"/>
      <c r="Q424" s="129"/>
      <c r="R424" s="129"/>
      <c r="S424" s="129"/>
      <c r="T424" s="129"/>
      <c r="U424" s="129"/>
      <c r="V424" s="129"/>
      <c r="W424" s="129"/>
      <c r="X424" s="129"/>
      <c r="Y424" s="129"/>
      <c r="Z424" s="129"/>
    </row>
    <row r="425" spans="1:26" ht="24" customHeight="1" x14ac:dyDescent="0.35">
      <c r="A425" s="130"/>
      <c r="B425" s="142"/>
      <c r="C425" s="143"/>
      <c r="D425" s="143"/>
      <c r="E425" s="129"/>
      <c r="F425" s="129"/>
      <c r="G425" s="129"/>
      <c r="H425" s="129"/>
      <c r="I425" s="129"/>
      <c r="J425" s="129"/>
      <c r="K425" s="129"/>
      <c r="L425" s="129"/>
      <c r="M425" s="129"/>
      <c r="N425" s="129"/>
      <c r="O425" s="129"/>
      <c r="P425" s="129"/>
      <c r="Q425" s="129"/>
      <c r="R425" s="129"/>
      <c r="S425" s="129"/>
      <c r="T425" s="129"/>
      <c r="U425" s="129"/>
      <c r="V425" s="129"/>
      <c r="W425" s="129"/>
      <c r="X425" s="129"/>
      <c r="Y425" s="129"/>
      <c r="Z425" s="129"/>
    </row>
    <row r="426" spans="1:26" ht="24" customHeight="1" x14ac:dyDescent="0.35">
      <c r="A426" s="130"/>
      <c r="B426" s="142"/>
      <c r="C426" s="143"/>
      <c r="D426" s="143"/>
      <c r="E426" s="129"/>
      <c r="F426" s="129"/>
      <c r="G426" s="129"/>
      <c r="H426" s="129"/>
      <c r="I426" s="129"/>
      <c r="J426" s="129"/>
      <c r="K426" s="129"/>
      <c r="L426" s="129"/>
      <c r="M426" s="129"/>
      <c r="N426" s="129"/>
      <c r="O426" s="129"/>
      <c r="P426" s="129"/>
      <c r="Q426" s="129"/>
      <c r="R426" s="129"/>
      <c r="S426" s="129"/>
      <c r="T426" s="129"/>
      <c r="U426" s="129"/>
      <c r="V426" s="129"/>
      <c r="W426" s="129"/>
      <c r="X426" s="129"/>
      <c r="Y426" s="129"/>
      <c r="Z426" s="129"/>
    </row>
    <row r="427" spans="1:26" ht="24" customHeight="1" x14ac:dyDescent="0.35">
      <c r="A427" s="130"/>
      <c r="B427" s="142"/>
      <c r="C427" s="143"/>
      <c r="D427" s="143"/>
      <c r="E427" s="129"/>
      <c r="F427" s="129"/>
      <c r="G427" s="129"/>
      <c r="H427" s="129"/>
      <c r="I427" s="129"/>
      <c r="J427" s="129"/>
      <c r="K427" s="129"/>
      <c r="L427" s="129"/>
      <c r="M427" s="129"/>
      <c r="N427" s="129"/>
      <c r="O427" s="129"/>
      <c r="P427" s="129"/>
      <c r="Q427" s="129"/>
      <c r="R427" s="129"/>
      <c r="S427" s="129"/>
      <c r="T427" s="129"/>
      <c r="U427" s="129"/>
      <c r="V427" s="129"/>
      <c r="W427" s="129"/>
      <c r="X427" s="129"/>
      <c r="Y427" s="129"/>
      <c r="Z427" s="129"/>
    </row>
    <row r="428" spans="1:26" ht="24" customHeight="1" x14ac:dyDescent="0.35">
      <c r="A428" s="130"/>
      <c r="B428" s="142"/>
      <c r="C428" s="143"/>
      <c r="D428" s="143"/>
      <c r="E428" s="129"/>
      <c r="F428" s="129"/>
      <c r="G428" s="129"/>
      <c r="H428" s="129"/>
      <c r="I428" s="129"/>
      <c r="J428" s="129"/>
      <c r="K428" s="129"/>
      <c r="L428" s="129"/>
      <c r="M428" s="129"/>
      <c r="N428" s="129"/>
      <c r="O428" s="129"/>
      <c r="P428" s="129"/>
      <c r="Q428" s="129"/>
      <c r="R428" s="129"/>
      <c r="S428" s="129"/>
      <c r="T428" s="129"/>
      <c r="U428" s="129"/>
      <c r="V428" s="129"/>
      <c r="W428" s="129"/>
      <c r="X428" s="129"/>
      <c r="Y428" s="129"/>
      <c r="Z428" s="129"/>
    </row>
    <row r="429" spans="1:26" ht="24" customHeight="1" x14ac:dyDescent="0.35">
      <c r="A429" s="130"/>
      <c r="B429" s="142"/>
      <c r="C429" s="143"/>
      <c r="D429" s="143"/>
      <c r="E429" s="129"/>
      <c r="F429" s="129"/>
      <c r="G429" s="129"/>
      <c r="H429" s="129"/>
      <c r="I429" s="129"/>
      <c r="J429" s="129"/>
      <c r="K429" s="129"/>
      <c r="L429" s="129"/>
      <c r="M429" s="129"/>
      <c r="N429" s="129"/>
      <c r="O429" s="129"/>
      <c r="P429" s="129"/>
      <c r="Q429" s="129"/>
      <c r="R429" s="129"/>
      <c r="S429" s="129"/>
      <c r="T429" s="129"/>
      <c r="U429" s="129"/>
      <c r="V429" s="129"/>
      <c r="W429" s="129"/>
      <c r="X429" s="129"/>
      <c r="Y429" s="129"/>
      <c r="Z429" s="129"/>
    </row>
    <row r="430" spans="1:26" ht="24" customHeight="1" x14ac:dyDescent="0.35">
      <c r="A430" s="130"/>
      <c r="B430" s="142"/>
      <c r="C430" s="143"/>
      <c r="D430" s="143"/>
      <c r="E430" s="129"/>
      <c r="F430" s="129"/>
      <c r="G430" s="129"/>
      <c r="H430" s="129"/>
      <c r="I430" s="129"/>
      <c r="J430" s="129"/>
      <c r="K430" s="129"/>
      <c r="L430" s="129"/>
      <c r="M430" s="129"/>
      <c r="N430" s="129"/>
      <c r="O430" s="129"/>
      <c r="P430" s="129"/>
      <c r="Q430" s="129"/>
      <c r="R430" s="129"/>
      <c r="S430" s="129"/>
      <c r="T430" s="129"/>
      <c r="U430" s="129"/>
      <c r="V430" s="129"/>
      <c r="W430" s="129"/>
      <c r="X430" s="129"/>
      <c r="Y430" s="129"/>
      <c r="Z430" s="129"/>
    </row>
    <row r="431" spans="1:26" ht="24" customHeight="1" x14ac:dyDescent="0.35">
      <c r="A431" s="130"/>
      <c r="B431" s="142"/>
      <c r="C431" s="143"/>
      <c r="D431" s="143"/>
      <c r="E431" s="129"/>
      <c r="F431" s="129"/>
      <c r="G431" s="129"/>
      <c r="H431" s="129"/>
      <c r="I431" s="129"/>
      <c r="J431" s="129"/>
      <c r="K431" s="129"/>
      <c r="L431" s="129"/>
      <c r="M431" s="129"/>
      <c r="N431" s="129"/>
      <c r="O431" s="129"/>
      <c r="P431" s="129"/>
      <c r="Q431" s="129"/>
      <c r="R431" s="129"/>
      <c r="S431" s="129"/>
      <c r="T431" s="129"/>
      <c r="U431" s="129"/>
      <c r="V431" s="129"/>
      <c r="W431" s="129"/>
      <c r="X431" s="129"/>
      <c r="Y431" s="129"/>
      <c r="Z431" s="129"/>
    </row>
    <row r="432" spans="1:26" ht="24" customHeight="1" x14ac:dyDescent="0.35">
      <c r="A432" s="130"/>
      <c r="B432" s="142"/>
      <c r="C432" s="143"/>
      <c r="D432" s="143"/>
      <c r="E432" s="129"/>
      <c r="F432" s="129"/>
      <c r="G432" s="129"/>
      <c r="H432" s="129"/>
      <c r="I432" s="129"/>
      <c r="J432" s="129"/>
      <c r="K432" s="129"/>
      <c r="L432" s="129"/>
      <c r="M432" s="129"/>
      <c r="N432" s="129"/>
      <c r="O432" s="129"/>
      <c r="P432" s="129"/>
      <c r="Q432" s="129"/>
      <c r="R432" s="129"/>
      <c r="S432" s="129"/>
      <c r="T432" s="129"/>
      <c r="U432" s="129"/>
      <c r="V432" s="129"/>
      <c r="W432" s="129"/>
      <c r="X432" s="129"/>
      <c r="Y432" s="129"/>
      <c r="Z432" s="129"/>
    </row>
    <row r="433" spans="1:26" ht="24" customHeight="1" x14ac:dyDescent="0.35">
      <c r="A433" s="130"/>
      <c r="B433" s="142"/>
      <c r="C433" s="143"/>
      <c r="D433" s="143"/>
      <c r="E433" s="129"/>
      <c r="F433" s="129"/>
      <c r="G433" s="129"/>
      <c r="H433" s="129"/>
      <c r="I433" s="129"/>
      <c r="J433" s="129"/>
      <c r="K433" s="129"/>
      <c r="L433" s="129"/>
      <c r="M433" s="129"/>
      <c r="N433" s="129"/>
      <c r="O433" s="129"/>
      <c r="P433" s="129"/>
      <c r="Q433" s="129"/>
      <c r="R433" s="129"/>
      <c r="S433" s="129"/>
      <c r="T433" s="129"/>
      <c r="U433" s="129"/>
      <c r="V433" s="129"/>
      <c r="W433" s="129"/>
      <c r="X433" s="129"/>
      <c r="Y433" s="129"/>
      <c r="Z433" s="129"/>
    </row>
    <row r="434" spans="1:26" ht="24" customHeight="1" x14ac:dyDescent="0.35">
      <c r="A434" s="130"/>
      <c r="B434" s="142"/>
      <c r="C434" s="143"/>
      <c r="D434" s="143"/>
      <c r="E434" s="129"/>
      <c r="F434" s="129"/>
      <c r="G434" s="129"/>
      <c r="H434" s="129"/>
      <c r="I434" s="129"/>
      <c r="J434" s="129"/>
      <c r="K434" s="129"/>
      <c r="L434" s="129"/>
      <c r="M434" s="129"/>
      <c r="N434" s="129"/>
      <c r="O434" s="129"/>
      <c r="P434" s="129"/>
      <c r="Q434" s="129"/>
      <c r="R434" s="129"/>
      <c r="S434" s="129"/>
      <c r="T434" s="129"/>
      <c r="U434" s="129"/>
      <c r="V434" s="129"/>
      <c r="W434" s="129"/>
      <c r="X434" s="129"/>
      <c r="Y434" s="129"/>
      <c r="Z434" s="129"/>
    </row>
    <row r="435" spans="1:26" ht="24" customHeight="1" x14ac:dyDescent="0.35">
      <c r="A435" s="130"/>
      <c r="B435" s="142"/>
      <c r="C435" s="143"/>
      <c r="D435" s="143"/>
      <c r="E435" s="129"/>
      <c r="F435" s="129"/>
      <c r="G435" s="129"/>
      <c r="H435" s="129"/>
      <c r="I435" s="129"/>
      <c r="J435" s="129"/>
      <c r="K435" s="129"/>
      <c r="L435" s="129"/>
      <c r="M435" s="129"/>
      <c r="N435" s="129"/>
      <c r="O435" s="129"/>
      <c r="P435" s="129"/>
      <c r="Q435" s="129"/>
      <c r="R435" s="129"/>
      <c r="S435" s="129"/>
      <c r="T435" s="129"/>
      <c r="U435" s="129"/>
      <c r="V435" s="129"/>
      <c r="W435" s="129"/>
      <c r="X435" s="129"/>
      <c r="Y435" s="129"/>
      <c r="Z435" s="129"/>
    </row>
    <row r="436" spans="1:26" ht="24" customHeight="1" x14ac:dyDescent="0.35">
      <c r="A436" s="130"/>
      <c r="B436" s="142"/>
      <c r="C436" s="143"/>
      <c r="D436" s="143"/>
      <c r="E436" s="129"/>
      <c r="F436" s="129"/>
      <c r="G436" s="129"/>
      <c r="H436" s="129"/>
      <c r="I436" s="129"/>
      <c r="J436" s="129"/>
      <c r="K436" s="129"/>
      <c r="L436" s="129"/>
      <c r="M436" s="129"/>
      <c r="N436" s="129"/>
      <c r="O436" s="129"/>
      <c r="P436" s="129"/>
      <c r="Q436" s="129"/>
      <c r="R436" s="129"/>
      <c r="S436" s="129"/>
      <c r="T436" s="129"/>
      <c r="U436" s="129"/>
      <c r="V436" s="129"/>
      <c r="W436" s="129"/>
      <c r="X436" s="129"/>
      <c r="Y436" s="129"/>
      <c r="Z436" s="129"/>
    </row>
    <row r="437" spans="1:26" ht="24" customHeight="1" x14ac:dyDescent="0.35">
      <c r="A437" s="130"/>
      <c r="B437" s="142"/>
      <c r="C437" s="143"/>
      <c r="D437" s="143"/>
      <c r="E437" s="129"/>
      <c r="F437" s="129"/>
      <c r="G437" s="129"/>
      <c r="H437" s="129"/>
      <c r="I437" s="129"/>
      <c r="J437" s="129"/>
      <c r="K437" s="129"/>
      <c r="L437" s="129"/>
      <c r="M437" s="129"/>
      <c r="N437" s="129"/>
      <c r="O437" s="129"/>
      <c r="P437" s="129"/>
      <c r="Q437" s="129"/>
      <c r="R437" s="129"/>
      <c r="S437" s="129"/>
      <c r="T437" s="129"/>
      <c r="U437" s="129"/>
      <c r="V437" s="129"/>
      <c r="W437" s="129"/>
      <c r="X437" s="129"/>
      <c r="Y437" s="129"/>
      <c r="Z437" s="129"/>
    </row>
    <row r="438" spans="1:26" ht="24" customHeight="1" x14ac:dyDescent="0.35">
      <c r="A438" s="130"/>
      <c r="B438" s="142"/>
      <c r="C438" s="143"/>
      <c r="D438" s="143"/>
      <c r="E438" s="129"/>
      <c r="F438" s="129"/>
      <c r="G438" s="129"/>
      <c r="H438" s="129"/>
      <c r="I438" s="129"/>
      <c r="J438" s="129"/>
      <c r="K438" s="129"/>
      <c r="L438" s="129"/>
      <c r="M438" s="129"/>
      <c r="N438" s="129"/>
      <c r="O438" s="129"/>
      <c r="P438" s="129"/>
      <c r="Q438" s="129"/>
      <c r="R438" s="129"/>
      <c r="S438" s="129"/>
      <c r="T438" s="129"/>
      <c r="U438" s="129"/>
      <c r="V438" s="129"/>
      <c r="W438" s="129"/>
      <c r="X438" s="129"/>
      <c r="Y438" s="129"/>
      <c r="Z438" s="129"/>
    </row>
    <row r="439" spans="1:26" ht="24" customHeight="1" x14ac:dyDescent="0.35">
      <c r="A439" s="130"/>
      <c r="B439" s="142"/>
      <c r="C439" s="143"/>
      <c r="D439" s="143"/>
      <c r="E439" s="129"/>
      <c r="F439" s="129"/>
      <c r="G439" s="129"/>
      <c r="H439" s="129"/>
      <c r="I439" s="129"/>
      <c r="J439" s="129"/>
      <c r="K439" s="129"/>
      <c r="L439" s="129"/>
      <c r="M439" s="129"/>
      <c r="N439" s="129"/>
      <c r="O439" s="129"/>
      <c r="P439" s="129"/>
      <c r="Q439" s="129"/>
      <c r="R439" s="129"/>
      <c r="S439" s="129"/>
      <c r="T439" s="129"/>
      <c r="U439" s="129"/>
      <c r="V439" s="129"/>
      <c r="W439" s="129"/>
      <c r="X439" s="129"/>
      <c r="Y439" s="129"/>
      <c r="Z439" s="129"/>
    </row>
    <row r="440" spans="1:26" ht="24" customHeight="1" x14ac:dyDescent="0.35">
      <c r="A440" s="130"/>
      <c r="B440" s="142"/>
      <c r="C440" s="143"/>
      <c r="D440" s="143"/>
      <c r="E440" s="129"/>
      <c r="F440" s="129"/>
      <c r="G440" s="129"/>
      <c r="H440" s="129"/>
      <c r="I440" s="129"/>
      <c r="J440" s="129"/>
      <c r="K440" s="129"/>
      <c r="L440" s="129"/>
      <c r="M440" s="129"/>
      <c r="N440" s="129"/>
      <c r="O440" s="129"/>
      <c r="P440" s="129"/>
      <c r="Q440" s="129"/>
      <c r="R440" s="129"/>
      <c r="S440" s="129"/>
      <c r="T440" s="129"/>
      <c r="U440" s="129"/>
      <c r="V440" s="129"/>
      <c r="W440" s="129"/>
      <c r="X440" s="129"/>
      <c r="Y440" s="129"/>
      <c r="Z440" s="129"/>
    </row>
    <row r="441" spans="1:26" ht="24" customHeight="1" x14ac:dyDescent="0.35">
      <c r="A441" s="130"/>
      <c r="B441" s="142"/>
      <c r="C441" s="143"/>
      <c r="D441" s="143"/>
      <c r="E441" s="129"/>
      <c r="F441" s="129"/>
      <c r="G441" s="129"/>
      <c r="H441" s="129"/>
      <c r="I441" s="129"/>
      <c r="J441" s="129"/>
      <c r="K441" s="129"/>
      <c r="L441" s="129"/>
      <c r="M441" s="129"/>
      <c r="N441" s="129"/>
      <c r="O441" s="129"/>
      <c r="P441" s="129"/>
      <c r="Q441" s="129"/>
      <c r="R441" s="129"/>
      <c r="S441" s="129"/>
      <c r="T441" s="129"/>
      <c r="U441" s="129"/>
      <c r="V441" s="129"/>
      <c r="W441" s="129"/>
      <c r="X441" s="129"/>
      <c r="Y441" s="129"/>
      <c r="Z441" s="129"/>
    </row>
    <row r="442" spans="1:26" ht="24" customHeight="1" x14ac:dyDescent="0.35">
      <c r="A442" s="130"/>
      <c r="B442" s="142"/>
      <c r="C442" s="143"/>
      <c r="D442" s="143"/>
      <c r="E442" s="129"/>
      <c r="F442" s="129"/>
      <c r="G442" s="129"/>
      <c r="H442" s="129"/>
      <c r="I442" s="129"/>
      <c r="J442" s="129"/>
      <c r="K442" s="129"/>
      <c r="L442" s="129"/>
      <c r="M442" s="129"/>
      <c r="N442" s="129"/>
      <c r="O442" s="129"/>
      <c r="P442" s="129"/>
      <c r="Q442" s="129"/>
      <c r="R442" s="129"/>
      <c r="S442" s="129"/>
      <c r="T442" s="129"/>
      <c r="U442" s="129"/>
      <c r="V442" s="129"/>
      <c r="W442" s="129"/>
      <c r="X442" s="129"/>
      <c r="Y442" s="129"/>
      <c r="Z442" s="129"/>
    </row>
    <row r="443" spans="1:26" ht="24" customHeight="1" x14ac:dyDescent="0.35">
      <c r="A443" s="130"/>
      <c r="B443" s="142"/>
      <c r="C443" s="143"/>
      <c r="D443" s="143"/>
      <c r="E443" s="129"/>
      <c r="F443" s="129"/>
      <c r="G443" s="129"/>
      <c r="H443" s="129"/>
      <c r="I443" s="129"/>
      <c r="J443" s="129"/>
      <c r="K443" s="129"/>
      <c r="L443" s="129"/>
      <c r="M443" s="129"/>
      <c r="N443" s="129"/>
      <c r="O443" s="129"/>
      <c r="P443" s="129"/>
      <c r="Q443" s="129"/>
      <c r="R443" s="129"/>
      <c r="S443" s="129"/>
      <c r="T443" s="129"/>
      <c r="U443" s="129"/>
      <c r="V443" s="129"/>
      <c r="W443" s="129"/>
      <c r="X443" s="129"/>
      <c r="Y443" s="129"/>
      <c r="Z443" s="129"/>
    </row>
    <row r="444" spans="1:26" ht="24" customHeight="1" x14ac:dyDescent="0.35">
      <c r="A444" s="130"/>
      <c r="B444" s="142"/>
      <c r="C444" s="143"/>
      <c r="D444" s="143"/>
      <c r="E444" s="129"/>
      <c r="F444" s="129"/>
      <c r="G444" s="129"/>
      <c r="H444" s="129"/>
      <c r="I444" s="129"/>
      <c r="J444" s="129"/>
      <c r="K444" s="129"/>
      <c r="L444" s="129"/>
      <c r="M444" s="129"/>
      <c r="N444" s="129"/>
      <c r="O444" s="129"/>
      <c r="P444" s="129"/>
      <c r="Q444" s="129"/>
      <c r="R444" s="129"/>
      <c r="S444" s="129"/>
      <c r="T444" s="129"/>
      <c r="U444" s="129"/>
      <c r="V444" s="129"/>
      <c r="W444" s="129"/>
      <c r="X444" s="129"/>
      <c r="Y444" s="129"/>
      <c r="Z444" s="129"/>
    </row>
    <row r="445" spans="1:26" ht="24" customHeight="1" x14ac:dyDescent="0.35">
      <c r="A445" s="130"/>
      <c r="B445" s="142"/>
      <c r="C445" s="143"/>
      <c r="D445" s="143"/>
      <c r="E445" s="129"/>
      <c r="F445" s="129"/>
      <c r="G445" s="129"/>
      <c r="H445" s="129"/>
      <c r="I445" s="129"/>
      <c r="J445" s="129"/>
      <c r="K445" s="129"/>
      <c r="L445" s="129"/>
      <c r="M445" s="129"/>
      <c r="N445" s="129"/>
      <c r="O445" s="129"/>
      <c r="P445" s="129"/>
      <c r="Q445" s="129"/>
      <c r="R445" s="129"/>
      <c r="S445" s="129"/>
      <c r="T445" s="129"/>
      <c r="U445" s="129"/>
      <c r="V445" s="129"/>
      <c r="W445" s="129"/>
      <c r="X445" s="129"/>
      <c r="Y445" s="129"/>
      <c r="Z445" s="129"/>
    </row>
    <row r="446" spans="1:26" ht="24" customHeight="1" x14ac:dyDescent="0.35">
      <c r="A446" s="130"/>
      <c r="B446" s="142"/>
      <c r="C446" s="143"/>
      <c r="D446" s="143"/>
      <c r="E446" s="129"/>
      <c r="F446" s="129"/>
      <c r="G446" s="129"/>
      <c r="H446" s="129"/>
      <c r="I446" s="129"/>
      <c r="J446" s="129"/>
      <c r="K446" s="129"/>
      <c r="L446" s="129"/>
      <c r="M446" s="129"/>
      <c r="N446" s="129"/>
      <c r="O446" s="129"/>
      <c r="P446" s="129"/>
      <c r="Q446" s="129"/>
      <c r="R446" s="129"/>
      <c r="S446" s="129"/>
      <c r="T446" s="129"/>
      <c r="U446" s="129"/>
      <c r="V446" s="129"/>
      <c r="W446" s="129"/>
      <c r="X446" s="129"/>
      <c r="Y446" s="129"/>
      <c r="Z446" s="129"/>
    </row>
    <row r="447" spans="1:26" ht="24" customHeight="1" x14ac:dyDescent="0.35">
      <c r="A447" s="130"/>
      <c r="B447" s="142"/>
      <c r="C447" s="143"/>
      <c r="D447" s="143"/>
      <c r="E447" s="129"/>
      <c r="F447" s="129"/>
      <c r="G447" s="129"/>
      <c r="H447" s="129"/>
      <c r="I447" s="129"/>
      <c r="J447" s="129"/>
      <c r="K447" s="129"/>
      <c r="L447" s="129"/>
      <c r="M447" s="129"/>
      <c r="N447" s="129"/>
      <c r="O447" s="129"/>
      <c r="P447" s="129"/>
      <c r="Q447" s="129"/>
      <c r="R447" s="129"/>
      <c r="S447" s="129"/>
      <c r="T447" s="129"/>
      <c r="U447" s="129"/>
      <c r="V447" s="129"/>
      <c r="W447" s="129"/>
      <c r="X447" s="129"/>
      <c r="Y447" s="129"/>
      <c r="Z447" s="129"/>
    </row>
    <row r="448" spans="1:26" ht="24" customHeight="1" x14ac:dyDescent="0.35">
      <c r="A448" s="130"/>
      <c r="B448" s="142"/>
      <c r="C448" s="143"/>
      <c r="D448" s="143"/>
      <c r="E448" s="129"/>
      <c r="F448" s="129"/>
      <c r="G448" s="129"/>
      <c r="H448" s="129"/>
      <c r="I448" s="129"/>
      <c r="J448" s="129"/>
      <c r="K448" s="129"/>
      <c r="L448" s="129"/>
      <c r="M448" s="129"/>
      <c r="N448" s="129"/>
      <c r="O448" s="129"/>
      <c r="P448" s="129"/>
      <c r="Q448" s="129"/>
      <c r="R448" s="129"/>
      <c r="S448" s="129"/>
      <c r="T448" s="129"/>
      <c r="U448" s="129"/>
      <c r="V448" s="129"/>
      <c r="W448" s="129"/>
      <c r="X448" s="129"/>
      <c r="Y448" s="129"/>
      <c r="Z448" s="129"/>
    </row>
    <row r="449" spans="1:26" ht="24" customHeight="1" x14ac:dyDescent="0.35">
      <c r="A449" s="130"/>
      <c r="B449" s="142"/>
      <c r="C449" s="143"/>
      <c r="D449" s="143"/>
      <c r="E449" s="129"/>
      <c r="F449" s="129"/>
      <c r="G449" s="129"/>
      <c r="H449" s="129"/>
      <c r="I449" s="129"/>
      <c r="J449" s="129"/>
      <c r="K449" s="129"/>
      <c r="L449" s="129"/>
      <c r="M449" s="129"/>
      <c r="N449" s="129"/>
      <c r="O449" s="129"/>
      <c r="P449" s="129"/>
      <c r="Q449" s="129"/>
      <c r="R449" s="129"/>
      <c r="S449" s="129"/>
      <c r="T449" s="129"/>
      <c r="U449" s="129"/>
      <c r="V449" s="129"/>
      <c r="W449" s="129"/>
      <c r="X449" s="129"/>
      <c r="Y449" s="129"/>
      <c r="Z449" s="129"/>
    </row>
    <row r="450" spans="1:26" ht="24" customHeight="1" x14ac:dyDescent="0.35">
      <c r="A450" s="130"/>
      <c r="B450" s="142"/>
      <c r="C450" s="143"/>
      <c r="D450" s="143"/>
      <c r="E450" s="129"/>
      <c r="F450" s="129"/>
      <c r="G450" s="129"/>
      <c r="H450" s="129"/>
      <c r="I450" s="129"/>
      <c r="J450" s="129"/>
      <c r="K450" s="129"/>
      <c r="L450" s="129"/>
      <c r="M450" s="129"/>
      <c r="N450" s="129"/>
      <c r="O450" s="129"/>
      <c r="P450" s="129"/>
      <c r="Q450" s="129"/>
      <c r="R450" s="129"/>
      <c r="S450" s="129"/>
      <c r="T450" s="129"/>
      <c r="U450" s="129"/>
      <c r="V450" s="129"/>
      <c r="W450" s="129"/>
      <c r="X450" s="129"/>
      <c r="Y450" s="129"/>
      <c r="Z450" s="129"/>
    </row>
    <row r="451" spans="1:26" ht="24" customHeight="1" x14ac:dyDescent="0.35">
      <c r="A451" s="130"/>
      <c r="B451" s="142"/>
      <c r="C451" s="143"/>
      <c r="D451" s="143"/>
      <c r="E451" s="129"/>
      <c r="F451" s="129"/>
      <c r="G451" s="129"/>
      <c r="H451" s="129"/>
      <c r="I451" s="129"/>
      <c r="J451" s="129"/>
      <c r="K451" s="129"/>
      <c r="L451" s="129"/>
      <c r="M451" s="129"/>
      <c r="N451" s="129"/>
      <c r="O451" s="129"/>
      <c r="P451" s="129"/>
      <c r="Q451" s="129"/>
      <c r="R451" s="129"/>
      <c r="S451" s="129"/>
      <c r="T451" s="129"/>
      <c r="U451" s="129"/>
      <c r="V451" s="129"/>
      <c r="W451" s="129"/>
      <c r="X451" s="129"/>
      <c r="Y451" s="129"/>
      <c r="Z451" s="129"/>
    </row>
    <row r="452" spans="1:26" ht="24" customHeight="1" x14ac:dyDescent="0.35">
      <c r="A452" s="130"/>
      <c r="B452" s="142"/>
      <c r="C452" s="143"/>
      <c r="D452" s="143"/>
      <c r="E452" s="129"/>
      <c r="F452" s="129"/>
      <c r="G452" s="129"/>
      <c r="H452" s="129"/>
      <c r="I452" s="129"/>
      <c r="J452" s="129"/>
      <c r="K452" s="129"/>
      <c r="L452" s="129"/>
      <c r="M452" s="129"/>
      <c r="N452" s="129"/>
      <c r="O452" s="129"/>
      <c r="P452" s="129"/>
      <c r="Q452" s="129"/>
      <c r="R452" s="129"/>
      <c r="S452" s="129"/>
      <c r="T452" s="129"/>
      <c r="U452" s="129"/>
      <c r="V452" s="129"/>
      <c r="W452" s="129"/>
      <c r="X452" s="129"/>
      <c r="Y452" s="129"/>
      <c r="Z452" s="129"/>
    </row>
    <row r="453" spans="1:26" ht="24" customHeight="1" x14ac:dyDescent="0.35">
      <c r="A453" s="130"/>
      <c r="B453" s="142"/>
      <c r="C453" s="143"/>
      <c r="D453" s="143"/>
      <c r="E453" s="129"/>
      <c r="F453" s="129"/>
      <c r="G453" s="129"/>
      <c r="H453" s="129"/>
      <c r="I453" s="129"/>
      <c r="J453" s="129"/>
      <c r="K453" s="129"/>
      <c r="L453" s="129"/>
      <c r="M453" s="129"/>
      <c r="N453" s="129"/>
      <c r="O453" s="129"/>
      <c r="P453" s="129"/>
      <c r="Q453" s="129"/>
      <c r="R453" s="129"/>
      <c r="S453" s="129"/>
      <c r="T453" s="129"/>
      <c r="U453" s="129"/>
      <c r="V453" s="129"/>
      <c r="W453" s="129"/>
      <c r="X453" s="129"/>
      <c r="Y453" s="129"/>
      <c r="Z453" s="129"/>
    </row>
    <row r="454" spans="1:26" ht="24" customHeight="1" x14ac:dyDescent="0.35">
      <c r="A454" s="130"/>
      <c r="B454" s="142"/>
      <c r="C454" s="143"/>
      <c r="D454" s="143"/>
      <c r="E454" s="129"/>
      <c r="F454" s="129"/>
      <c r="G454" s="129"/>
      <c r="H454" s="129"/>
      <c r="I454" s="129"/>
      <c r="J454" s="129"/>
      <c r="K454" s="129"/>
      <c r="L454" s="129"/>
      <c r="M454" s="129"/>
      <c r="N454" s="129"/>
      <c r="O454" s="129"/>
      <c r="P454" s="129"/>
      <c r="Q454" s="129"/>
      <c r="R454" s="129"/>
      <c r="S454" s="129"/>
      <c r="T454" s="129"/>
      <c r="U454" s="129"/>
      <c r="V454" s="129"/>
      <c r="W454" s="129"/>
      <c r="X454" s="129"/>
      <c r="Y454" s="129"/>
      <c r="Z454" s="129"/>
    </row>
    <row r="455" spans="1:26" ht="24" customHeight="1" x14ac:dyDescent="0.35">
      <c r="A455" s="130"/>
      <c r="B455" s="142"/>
      <c r="C455" s="143"/>
      <c r="D455" s="143"/>
      <c r="E455" s="129"/>
      <c r="F455" s="129"/>
      <c r="G455" s="129"/>
      <c r="H455" s="129"/>
      <c r="I455" s="129"/>
      <c r="J455" s="129"/>
      <c r="K455" s="129"/>
      <c r="L455" s="129"/>
      <c r="M455" s="129"/>
      <c r="N455" s="129"/>
      <c r="O455" s="129"/>
      <c r="P455" s="129"/>
      <c r="Q455" s="129"/>
      <c r="R455" s="129"/>
      <c r="S455" s="129"/>
      <c r="T455" s="129"/>
      <c r="U455" s="129"/>
      <c r="V455" s="129"/>
      <c r="W455" s="129"/>
      <c r="X455" s="129"/>
      <c r="Y455" s="129"/>
      <c r="Z455" s="129"/>
    </row>
    <row r="456" spans="1:26" ht="24" customHeight="1" x14ac:dyDescent="0.35">
      <c r="A456" s="130"/>
      <c r="B456" s="142"/>
      <c r="C456" s="143"/>
      <c r="D456" s="143"/>
      <c r="E456" s="129"/>
      <c r="F456" s="129"/>
      <c r="G456" s="129"/>
      <c r="H456" s="129"/>
      <c r="I456" s="129"/>
      <c r="J456" s="129"/>
      <c r="K456" s="129"/>
      <c r="L456" s="129"/>
      <c r="M456" s="129"/>
      <c r="N456" s="129"/>
      <c r="O456" s="129"/>
      <c r="P456" s="129"/>
      <c r="Q456" s="129"/>
      <c r="R456" s="129"/>
      <c r="S456" s="129"/>
      <c r="T456" s="129"/>
      <c r="U456" s="129"/>
      <c r="V456" s="129"/>
      <c r="W456" s="129"/>
      <c r="X456" s="129"/>
      <c r="Y456" s="129"/>
      <c r="Z456" s="129"/>
    </row>
    <row r="457" spans="1:26" ht="24" customHeight="1" x14ac:dyDescent="0.35">
      <c r="A457" s="130"/>
      <c r="B457" s="142"/>
      <c r="C457" s="143"/>
      <c r="D457" s="143"/>
      <c r="E457" s="129"/>
      <c r="F457" s="129"/>
      <c r="G457" s="129"/>
      <c r="H457" s="129"/>
      <c r="I457" s="129"/>
      <c r="J457" s="129"/>
      <c r="K457" s="129"/>
      <c r="L457" s="129"/>
      <c r="M457" s="129"/>
      <c r="N457" s="129"/>
      <c r="O457" s="129"/>
      <c r="P457" s="129"/>
      <c r="Q457" s="129"/>
      <c r="R457" s="129"/>
      <c r="S457" s="129"/>
      <c r="T457" s="129"/>
      <c r="U457" s="129"/>
      <c r="V457" s="129"/>
      <c r="W457" s="129"/>
      <c r="X457" s="129"/>
      <c r="Y457" s="129"/>
      <c r="Z457" s="129"/>
    </row>
    <row r="458" spans="1:26" ht="24" customHeight="1" x14ac:dyDescent="0.35">
      <c r="A458" s="130"/>
      <c r="B458" s="142"/>
      <c r="C458" s="143"/>
      <c r="D458" s="143"/>
      <c r="E458" s="129"/>
      <c r="F458" s="129"/>
      <c r="G458" s="129"/>
      <c r="H458" s="129"/>
      <c r="I458" s="129"/>
      <c r="J458" s="129"/>
      <c r="K458" s="129"/>
      <c r="L458" s="129"/>
      <c r="M458" s="129"/>
      <c r="N458" s="129"/>
      <c r="O458" s="129"/>
      <c r="P458" s="129"/>
      <c r="Q458" s="129"/>
      <c r="R458" s="129"/>
      <c r="S458" s="129"/>
      <c r="T458" s="129"/>
      <c r="U458" s="129"/>
      <c r="V458" s="129"/>
      <c r="W458" s="129"/>
      <c r="X458" s="129"/>
      <c r="Y458" s="129"/>
      <c r="Z458" s="129"/>
    </row>
    <row r="459" spans="1:26" ht="24" customHeight="1" x14ac:dyDescent="0.35">
      <c r="A459" s="130"/>
      <c r="B459" s="142"/>
      <c r="C459" s="143"/>
      <c r="D459" s="143"/>
      <c r="E459" s="129"/>
      <c r="F459" s="129"/>
      <c r="G459" s="129"/>
      <c r="H459" s="129"/>
      <c r="I459" s="129"/>
      <c r="J459" s="129"/>
      <c r="K459" s="129"/>
      <c r="L459" s="129"/>
      <c r="M459" s="129"/>
      <c r="N459" s="129"/>
      <c r="O459" s="129"/>
      <c r="P459" s="129"/>
      <c r="Q459" s="129"/>
      <c r="R459" s="129"/>
      <c r="S459" s="129"/>
      <c r="T459" s="129"/>
      <c r="U459" s="129"/>
      <c r="V459" s="129"/>
      <c r="W459" s="129"/>
      <c r="X459" s="129"/>
      <c r="Y459" s="129"/>
      <c r="Z459" s="129"/>
    </row>
    <row r="460" spans="1:26" ht="24" customHeight="1" x14ac:dyDescent="0.35">
      <c r="A460" s="130"/>
      <c r="B460" s="142"/>
      <c r="C460" s="143"/>
      <c r="D460" s="143"/>
      <c r="E460" s="129"/>
      <c r="F460" s="129"/>
      <c r="G460" s="129"/>
      <c r="H460" s="129"/>
      <c r="I460" s="129"/>
      <c r="J460" s="129"/>
      <c r="K460" s="129"/>
      <c r="L460" s="129"/>
      <c r="M460" s="129"/>
      <c r="N460" s="129"/>
      <c r="O460" s="129"/>
      <c r="P460" s="129"/>
      <c r="Q460" s="129"/>
      <c r="R460" s="129"/>
      <c r="S460" s="129"/>
      <c r="T460" s="129"/>
      <c r="U460" s="129"/>
      <c r="V460" s="129"/>
      <c r="W460" s="129"/>
      <c r="X460" s="129"/>
      <c r="Y460" s="129"/>
      <c r="Z460" s="129"/>
    </row>
    <row r="461" spans="1:26" ht="24" customHeight="1" x14ac:dyDescent="0.35">
      <c r="A461" s="130"/>
      <c r="B461" s="142"/>
      <c r="C461" s="143"/>
      <c r="D461" s="143"/>
      <c r="E461" s="129"/>
      <c r="F461" s="129"/>
      <c r="G461" s="129"/>
      <c r="H461" s="129"/>
      <c r="I461" s="129"/>
      <c r="J461" s="129"/>
      <c r="K461" s="129"/>
      <c r="L461" s="129"/>
      <c r="M461" s="129"/>
      <c r="N461" s="129"/>
      <c r="O461" s="129"/>
      <c r="P461" s="129"/>
      <c r="Q461" s="129"/>
      <c r="R461" s="129"/>
      <c r="S461" s="129"/>
      <c r="T461" s="129"/>
      <c r="U461" s="129"/>
      <c r="V461" s="129"/>
      <c r="W461" s="129"/>
      <c r="X461" s="129"/>
      <c r="Y461" s="129"/>
      <c r="Z461" s="129"/>
    </row>
    <row r="462" spans="1:26" ht="24" customHeight="1" x14ac:dyDescent="0.35">
      <c r="A462" s="130"/>
      <c r="B462" s="142"/>
      <c r="C462" s="143"/>
      <c r="D462" s="143"/>
      <c r="E462" s="129"/>
      <c r="F462" s="129"/>
      <c r="G462" s="129"/>
      <c r="H462" s="129"/>
      <c r="I462" s="129"/>
      <c r="J462" s="129"/>
      <c r="K462" s="129"/>
      <c r="L462" s="129"/>
      <c r="M462" s="129"/>
      <c r="N462" s="129"/>
      <c r="O462" s="129"/>
      <c r="P462" s="129"/>
      <c r="Q462" s="129"/>
      <c r="R462" s="129"/>
      <c r="S462" s="129"/>
      <c r="T462" s="129"/>
      <c r="U462" s="129"/>
      <c r="V462" s="129"/>
      <c r="W462" s="129"/>
      <c r="X462" s="129"/>
      <c r="Y462" s="129"/>
      <c r="Z462" s="129"/>
    </row>
    <row r="463" spans="1:26" ht="24" customHeight="1" x14ac:dyDescent="0.35">
      <c r="A463" s="130"/>
      <c r="B463" s="142"/>
      <c r="C463" s="143"/>
      <c r="D463" s="143"/>
      <c r="E463" s="129"/>
      <c r="F463" s="129"/>
      <c r="G463" s="129"/>
      <c r="H463" s="129"/>
      <c r="I463" s="129"/>
      <c r="J463" s="129"/>
      <c r="K463" s="129"/>
      <c r="L463" s="129"/>
      <c r="M463" s="129"/>
      <c r="N463" s="129"/>
      <c r="O463" s="129"/>
      <c r="P463" s="129"/>
      <c r="Q463" s="129"/>
      <c r="R463" s="129"/>
      <c r="S463" s="129"/>
      <c r="T463" s="129"/>
      <c r="U463" s="129"/>
      <c r="V463" s="129"/>
      <c r="W463" s="129"/>
      <c r="X463" s="129"/>
      <c r="Y463" s="129"/>
      <c r="Z463" s="129"/>
    </row>
    <row r="464" spans="1:26" ht="24" customHeight="1" x14ac:dyDescent="0.35">
      <c r="A464" s="130"/>
      <c r="B464" s="142"/>
      <c r="C464" s="143"/>
      <c r="D464" s="143"/>
      <c r="E464" s="129"/>
      <c r="F464" s="129"/>
      <c r="G464" s="129"/>
      <c r="H464" s="129"/>
      <c r="I464" s="129"/>
      <c r="J464" s="129"/>
      <c r="K464" s="129"/>
      <c r="L464" s="129"/>
      <c r="M464" s="129"/>
      <c r="N464" s="129"/>
      <c r="O464" s="129"/>
      <c r="P464" s="129"/>
      <c r="Q464" s="129"/>
      <c r="R464" s="129"/>
      <c r="S464" s="129"/>
      <c r="T464" s="129"/>
      <c r="U464" s="129"/>
      <c r="V464" s="129"/>
      <c r="W464" s="129"/>
      <c r="X464" s="129"/>
      <c r="Y464" s="129"/>
      <c r="Z464" s="129"/>
    </row>
    <row r="465" spans="1:26" ht="24" customHeight="1" x14ac:dyDescent="0.35">
      <c r="A465" s="130"/>
      <c r="B465" s="142"/>
      <c r="C465" s="143"/>
      <c r="D465" s="143"/>
      <c r="E465" s="129"/>
      <c r="F465" s="129"/>
      <c r="G465" s="129"/>
      <c r="H465" s="129"/>
      <c r="I465" s="129"/>
      <c r="J465" s="129"/>
      <c r="K465" s="129"/>
      <c r="L465" s="129"/>
      <c r="M465" s="129"/>
      <c r="N465" s="129"/>
      <c r="O465" s="129"/>
      <c r="P465" s="129"/>
      <c r="Q465" s="129"/>
      <c r="R465" s="129"/>
      <c r="S465" s="129"/>
      <c r="T465" s="129"/>
      <c r="U465" s="129"/>
      <c r="V465" s="129"/>
      <c r="W465" s="129"/>
      <c r="X465" s="129"/>
      <c r="Y465" s="129"/>
      <c r="Z465" s="129"/>
    </row>
    <row r="466" spans="1:26" ht="24" customHeight="1" x14ac:dyDescent="0.35">
      <c r="A466" s="130"/>
      <c r="B466" s="142"/>
      <c r="C466" s="143"/>
      <c r="D466" s="143"/>
      <c r="E466" s="129"/>
      <c r="F466" s="129"/>
      <c r="G466" s="129"/>
      <c r="H466" s="129"/>
      <c r="I466" s="129"/>
      <c r="J466" s="129"/>
      <c r="K466" s="129"/>
      <c r="L466" s="129"/>
      <c r="M466" s="129"/>
      <c r="N466" s="129"/>
      <c r="O466" s="129"/>
      <c r="P466" s="129"/>
      <c r="Q466" s="129"/>
      <c r="R466" s="129"/>
      <c r="S466" s="129"/>
      <c r="T466" s="129"/>
      <c r="U466" s="129"/>
      <c r="V466" s="129"/>
      <c r="W466" s="129"/>
      <c r="X466" s="129"/>
      <c r="Y466" s="129"/>
      <c r="Z466" s="129"/>
    </row>
    <row r="467" spans="1:26" ht="24" customHeight="1" x14ac:dyDescent="0.35">
      <c r="A467" s="130"/>
      <c r="B467" s="142"/>
      <c r="C467" s="143"/>
      <c r="D467" s="143"/>
      <c r="E467" s="129"/>
      <c r="F467" s="129"/>
      <c r="G467" s="129"/>
      <c r="H467" s="129"/>
      <c r="I467" s="129"/>
      <c r="J467" s="129"/>
      <c r="K467" s="129"/>
      <c r="L467" s="129"/>
      <c r="M467" s="129"/>
      <c r="N467" s="129"/>
      <c r="O467" s="129"/>
      <c r="P467" s="129"/>
      <c r="Q467" s="129"/>
      <c r="R467" s="129"/>
      <c r="S467" s="129"/>
      <c r="T467" s="129"/>
      <c r="U467" s="129"/>
      <c r="V467" s="129"/>
      <c r="W467" s="129"/>
      <c r="X467" s="129"/>
      <c r="Y467" s="129"/>
      <c r="Z467" s="129"/>
    </row>
    <row r="468" spans="1:26" ht="24" customHeight="1" x14ac:dyDescent="0.35">
      <c r="A468" s="130"/>
      <c r="B468" s="142"/>
      <c r="C468" s="143"/>
      <c r="D468" s="143"/>
      <c r="E468" s="129"/>
      <c r="F468" s="129"/>
      <c r="G468" s="129"/>
      <c r="H468" s="129"/>
      <c r="I468" s="129"/>
      <c r="J468" s="129"/>
      <c r="K468" s="129"/>
      <c r="L468" s="129"/>
      <c r="M468" s="129"/>
      <c r="N468" s="129"/>
      <c r="O468" s="129"/>
      <c r="P468" s="129"/>
      <c r="Q468" s="129"/>
      <c r="R468" s="129"/>
      <c r="S468" s="129"/>
      <c r="T468" s="129"/>
      <c r="U468" s="129"/>
      <c r="V468" s="129"/>
      <c r="W468" s="129"/>
      <c r="X468" s="129"/>
      <c r="Y468" s="129"/>
      <c r="Z468" s="129"/>
    </row>
    <row r="469" spans="1:26" ht="24" customHeight="1" x14ac:dyDescent="0.35">
      <c r="A469" s="130"/>
      <c r="B469" s="142"/>
      <c r="C469" s="143"/>
      <c r="D469" s="143"/>
      <c r="E469" s="129"/>
      <c r="F469" s="129"/>
      <c r="G469" s="129"/>
      <c r="H469" s="129"/>
      <c r="I469" s="129"/>
      <c r="J469" s="129"/>
      <c r="K469" s="129"/>
      <c r="L469" s="129"/>
      <c r="M469" s="129"/>
      <c r="N469" s="129"/>
      <c r="O469" s="129"/>
      <c r="P469" s="129"/>
      <c r="Q469" s="129"/>
      <c r="R469" s="129"/>
      <c r="S469" s="129"/>
      <c r="T469" s="129"/>
      <c r="U469" s="129"/>
      <c r="V469" s="129"/>
      <c r="W469" s="129"/>
      <c r="X469" s="129"/>
      <c r="Y469" s="129"/>
      <c r="Z469" s="129"/>
    </row>
    <row r="470" spans="1:26" ht="24" customHeight="1" x14ac:dyDescent="0.35">
      <c r="A470" s="130"/>
      <c r="B470" s="142"/>
      <c r="C470" s="143"/>
      <c r="D470" s="143"/>
      <c r="E470" s="129"/>
      <c r="F470" s="129"/>
      <c r="G470" s="129"/>
      <c r="H470" s="129"/>
      <c r="I470" s="129"/>
      <c r="J470" s="129"/>
      <c r="K470" s="129"/>
      <c r="L470" s="129"/>
      <c r="M470" s="129"/>
      <c r="N470" s="129"/>
      <c r="O470" s="129"/>
      <c r="P470" s="129"/>
      <c r="Q470" s="129"/>
      <c r="R470" s="129"/>
      <c r="S470" s="129"/>
      <c r="T470" s="129"/>
      <c r="U470" s="129"/>
      <c r="V470" s="129"/>
      <c r="W470" s="129"/>
      <c r="X470" s="129"/>
      <c r="Y470" s="129"/>
      <c r="Z470" s="129"/>
    </row>
    <row r="471" spans="1:26" ht="24" customHeight="1" x14ac:dyDescent="0.35">
      <c r="A471" s="130"/>
      <c r="B471" s="142"/>
      <c r="C471" s="143"/>
      <c r="D471" s="143"/>
      <c r="E471" s="129"/>
      <c r="F471" s="129"/>
      <c r="G471" s="129"/>
      <c r="H471" s="129"/>
      <c r="I471" s="129"/>
      <c r="J471" s="129"/>
      <c r="K471" s="129"/>
      <c r="L471" s="129"/>
      <c r="M471" s="129"/>
      <c r="N471" s="129"/>
      <c r="O471" s="129"/>
      <c r="P471" s="129"/>
      <c r="Q471" s="129"/>
      <c r="R471" s="129"/>
      <c r="S471" s="129"/>
      <c r="T471" s="129"/>
      <c r="U471" s="129"/>
      <c r="V471" s="129"/>
      <c r="W471" s="129"/>
      <c r="X471" s="129"/>
      <c r="Y471" s="129"/>
      <c r="Z471" s="129"/>
    </row>
    <row r="472" spans="1:26" ht="24" customHeight="1" x14ac:dyDescent="0.35">
      <c r="A472" s="130"/>
      <c r="B472" s="142"/>
      <c r="C472" s="143"/>
      <c r="D472" s="143"/>
      <c r="E472" s="129"/>
      <c r="F472" s="129"/>
      <c r="G472" s="129"/>
      <c r="H472" s="129"/>
      <c r="I472" s="129"/>
      <c r="J472" s="129"/>
      <c r="K472" s="129"/>
      <c r="L472" s="129"/>
      <c r="M472" s="129"/>
      <c r="N472" s="129"/>
      <c r="O472" s="129"/>
      <c r="P472" s="129"/>
      <c r="Q472" s="129"/>
      <c r="R472" s="129"/>
      <c r="S472" s="129"/>
      <c r="T472" s="129"/>
      <c r="U472" s="129"/>
      <c r="V472" s="129"/>
      <c r="W472" s="129"/>
      <c r="X472" s="129"/>
      <c r="Y472" s="129"/>
      <c r="Z472" s="129"/>
    </row>
    <row r="473" spans="1:26" ht="24" customHeight="1" x14ac:dyDescent="0.35">
      <c r="A473" s="130"/>
      <c r="B473" s="142"/>
      <c r="C473" s="143"/>
      <c r="D473" s="143"/>
      <c r="E473" s="129"/>
      <c r="F473" s="129"/>
      <c r="G473" s="129"/>
      <c r="H473" s="129"/>
      <c r="I473" s="129"/>
      <c r="J473" s="129"/>
      <c r="K473" s="129"/>
      <c r="L473" s="129"/>
      <c r="M473" s="129"/>
      <c r="N473" s="129"/>
      <c r="O473" s="129"/>
      <c r="P473" s="129"/>
      <c r="Q473" s="129"/>
      <c r="R473" s="129"/>
      <c r="S473" s="129"/>
      <c r="T473" s="129"/>
      <c r="U473" s="129"/>
      <c r="V473" s="129"/>
      <c r="W473" s="129"/>
      <c r="X473" s="129"/>
      <c r="Y473" s="129"/>
      <c r="Z473" s="129"/>
    </row>
    <row r="474" spans="1:26" ht="24" customHeight="1" x14ac:dyDescent="0.35">
      <c r="A474" s="130"/>
      <c r="B474" s="142"/>
      <c r="C474" s="143"/>
      <c r="D474" s="143"/>
      <c r="E474" s="129"/>
      <c r="F474" s="129"/>
      <c r="G474" s="129"/>
      <c r="H474" s="129"/>
      <c r="I474" s="129"/>
      <c r="J474" s="129"/>
      <c r="K474" s="129"/>
      <c r="L474" s="129"/>
      <c r="M474" s="129"/>
      <c r="N474" s="129"/>
      <c r="O474" s="129"/>
      <c r="P474" s="129"/>
      <c r="Q474" s="129"/>
      <c r="R474" s="129"/>
      <c r="S474" s="129"/>
      <c r="T474" s="129"/>
      <c r="U474" s="129"/>
      <c r="V474" s="129"/>
      <c r="W474" s="129"/>
      <c r="X474" s="129"/>
      <c r="Y474" s="129"/>
      <c r="Z474" s="129"/>
    </row>
    <row r="475" spans="1:26" ht="24" customHeight="1" x14ac:dyDescent="0.35">
      <c r="A475" s="130"/>
      <c r="B475" s="142"/>
      <c r="C475" s="143"/>
      <c r="D475" s="143"/>
      <c r="E475" s="129"/>
      <c r="F475" s="129"/>
      <c r="G475" s="129"/>
      <c r="H475" s="129"/>
      <c r="I475" s="129"/>
      <c r="J475" s="129"/>
      <c r="K475" s="129"/>
      <c r="L475" s="129"/>
      <c r="M475" s="129"/>
      <c r="N475" s="129"/>
      <c r="O475" s="129"/>
      <c r="P475" s="129"/>
      <c r="Q475" s="129"/>
      <c r="R475" s="129"/>
      <c r="S475" s="129"/>
      <c r="T475" s="129"/>
      <c r="U475" s="129"/>
      <c r="V475" s="129"/>
      <c r="W475" s="129"/>
      <c r="X475" s="129"/>
      <c r="Y475" s="129"/>
      <c r="Z475" s="129"/>
    </row>
    <row r="476" spans="1:26" ht="24" customHeight="1" x14ac:dyDescent="0.35">
      <c r="A476" s="130"/>
      <c r="B476" s="142"/>
      <c r="C476" s="143"/>
      <c r="D476" s="143"/>
      <c r="E476" s="129"/>
      <c r="F476" s="129"/>
      <c r="G476" s="129"/>
      <c r="H476" s="129"/>
      <c r="I476" s="129"/>
      <c r="J476" s="129"/>
      <c r="K476" s="129"/>
      <c r="L476" s="129"/>
      <c r="M476" s="129"/>
      <c r="N476" s="129"/>
      <c r="O476" s="129"/>
      <c r="P476" s="129"/>
      <c r="Q476" s="129"/>
      <c r="R476" s="129"/>
      <c r="S476" s="129"/>
      <c r="T476" s="129"/>
      <c r="U476" s="129"/>
      <c r="V476" s="129"/>
      <c r="W476" s="129"/>
      <c r="X476" s="129"/>
      <c r="Y476" s="129"/>
      <c r="Z476" s="129"/>
    </row>
    <row r="477" spans="1:26" ht="24" customHeight="1" x14ac:dyDescent="0.35">
      <c r="A477" s="130"/>
      <c r="B477" s="142"/>
      <c r="C477" s="143"/>
      <c r="D477" s="143"/>
      <c r="E477" s="129"/>
      <c r="F477" s="129"/>
      <c r="G477" s="129"/>
      <c r="H477" s="129"/>
      <c r="I477" s="129"/>
      <c r="J477" s="129"/>
      <c r="K477" s="129"/>
      <c r="L477" s="129"/>
      <c r="M477" s="129"/>
      <c r="N477" s="129"/>
      <c r="O477" s="129"/>
      <c r="P477" s="129"/>
      <c r="Q477" s="129"/>
      <c r="R477" s="129"/>
      <c r="S477" s="129"/>
      <c r="T477" s="129"/>
      <c r="U477" s="129"/>
      <c r="V477" s="129"/>
      <c r="W477" s="129"/>
      <c r="X477" s="129"/>
      <c r="Y477" s="129"/>
      <c r="Z477" s="129"/>
    </row>
    <row r="478" spans="1:26" ht="24" customHeight="1" x14ac:dyDescent="0.35">
      <c r="A478" s="130"/>
      <c r="B478" s="142"/>
      <c r="C478" s="143"/>
      <c r="D478" s="143"/>
      <c r="E478" s="129"/>
      <c r="F478" s="129"/>
      <c r="G478" s="129"/>
      <c r="H478" s="129"/>
      <c r="I478" s="129"/>
      <c r="J478" s="129"/>
      <c r="K478" s="129"/>
      <c r="L478" s="129"/>
      <c r="M478" s="129"/>
      <c r="N478" s="129"/>
      <c r="O478" s="129"/>
      <c r="P478" s="129"/>
      <c r="Q478" s="129"/>
      <c r="R478" s="129"/>
      <c r="S478" s="129"/>
      <c r="T478" s="129"/>
      <c r="U478" s="129"/>
      <c r="V478" s="129"/>
      <c r="W478" s="129"/>
      <c r="X478" s="129"/>
      <c r="Y478" s="129"/>
      <c r="Z478" s="129"/>
    </row>
    <row r="479" spans="1:26" ht="24" customHeight="1" x14ac:dyDescent="0.35">
      <c r="A479" s="130"/>
      <c r="B479" s="142"/>
      <c r="C479" s="143"/>
      <c r="D479" s="143"/>
      <c r="E479" s="129"/>
      <c r="F479" s="129"/>
      <c r="G479" s="129"/>
      <c r="H479" s="129"/>
      <c r="I479" s="129"/>
      <c r="J479" s="129"/>
      <c r="K479" s="129"/>
      <c r="L479" s="129"/>
      <c r="M479" s="129"/>
      <c r="N479" s="129"/>
      <c r="O479" s="129"/>
      <c r="P479" s="129"/>
      <c r="Q479" s="129"/>
      <c r="R479" s="129"/>
      <c r="S479" s="129"/>
      <c r="T479" s="129"/>
      <c r="U479" s="129"/>
      <c r="V479" s="129"/>
      <c r="W479" s="129"/>
      <c r="X479" s="129"/>
      <c r="Y479" s="129"/>
      <c r="Z479" s="129"/>
    </row>
    <row r="480" spans="1:26" ht="24" customHeight="1" x14ac:dyDescent="0.35">
      <c r="A480" s="130"/>
      <c r="B480" s="142"/>
      <c r="C480" s="143"/>
      <c r="D480" s="143"/>
      <c r="E480" s="129"/>
      <c r="F480" s="129"/>
      <c r="G480" s="129"/>
      <c r="H480" s="129"/>
      <c r="I480" s="129"/>
      <c r="J480" s="129"/>
      <c r="K480" s="129"/>
      <c r="L480" s="129"/>
      <c r="M480" s="129"/>
      <c r="N480" s="129"/>
      <c r="O480" s="129"/>
      <c r="P480" s="129"/>
      <c r="Q480" s="129"/>
      <c r="R480" s="129"/>
      <c r="S480" s="129"/>
      <c r="T480" s="129"/>
      <c r="U480" s="129"/>
      <c r="V480" s="129"/>
      <c r="W480" s="129"/>
      <c r="X480" s="129"/>
      <c r="Y480" s="129"/>
      <c r="Z480" s="129"/>
    </row>
    <row r="481" spans="1:26" ht="24" customHeight="1" x14ac:dyDescent="0.35">
      <c r="A481" s="130"/>
      <c r="B481" s="142"/>
      <c r="C481" s="143"/>
      <c r="D481" s="143"/>
      <c r="E481" s="129"/>
      <c r="F481" s="129"/>
      <c r="G481" s="129"/>
      <c r="H481" s="129"/>
      <c r="I481" s="129"/>
      <c r="J481" s="129"/>
      <c r="K481" s="129"/>
      <c r="L481" s="129"/>
      <c r="M481" s="129"/>
      <c r="N481" s="129"/>
      <c r="O481" s="129"/>
      <c r="P481" s="129"/>
      <c r="Q481" s="129"/>
      <c r="R481" s="129"/>
      <c r="S481" s="129"/>
      <c r="T481" s="129"/>
      <c r="U481" s="129"/>
      <c r="V481" s="129"/>
      <c r="W481" s="129"/>
      <c r="X481" s="129"/>
      <c r="Y481" s="129"/>
      <c r="Z481" s="129"/>
    </row>
    <row r="482" spans="1:26" ht="24" customHeight="1" x14ac:dyDescent="0.35">
      <c r="A482" s="130"/>
      <c r="B482" s="142"/>
      <c r="C482" s="143"/>
      <c r="D482" s="143"/>
      <c r="E482" s="129"/>
      <c r="F482" s="129"/>
      <c r="G482" s="129"/>
      <c r="H482" s="129"/>
      <c r="I482" s="129"/>
      <c r="J482" s="129"/>
      <c r="K482" s="129"/>
      <c r="L482" s="129"/>
      <c r="M482" s="129"/>
      <c r="N482" s="129"/>
      <c r="O482" s="129"/>
      <c r="P482" s="129"/>
      <c r="Q482" s="129"/>
      <c r="R482" s="129"/>
      <c r="S482" s="129"/>
      <c r="T482" s="129"/>
      <c r="U482" s="129"/>
      <c r="V482" s="129"/>
      <c r="W482" s="129"/>
      <c r="X482" s="129"/>
      <c r="Y482" s="129"/>
      <c r="Z482" s="129"/>
    </row>
    <row r="483" spans="1:26" ht="24" customHeight="1" x14ac:dyDescent="0.35">
      <c r="A483" s="130"/>
      <c r="B483" s="142"/>
      <c r="C483" s="143"/>
      <c r="D483" s="143"/>
      <c r="E483" s="129"/>
      <c r="F483" s="129"/>
      <c r="G483" s="129"/>
      <c r="H483" s="129"/>
      <c r="I483" s="129"/>
      <c r="J483" s="129"/>
      <c r="K483" s="129"/>
      <c r="L483" s="129"/>
      <c r="M483" s="129"/>
      <c r="N483" s="129"/>
      <c r="O483" s="129"/>
      <c r="P483" s="129"/>
      <c r="Q483" s="129"/>
      <c r="R483" s="129"/>
      <c r="S483" s="129"/>
      <c r="T483" s="129"/>
      <c r="U483" s="129"/>
      <c r="V483" s="129"/>
      <c r="W483" s="129"/>
      <c r="X483" s="129"/>
      <c r="Y483" s="129"/>
      <c r="Z483" s="129"/>
    </row>
    <row r="484" spans="1:26" ht="24" customHeight="1" x14ac:dyDescent="0.35">
      <c r="A484" s="130"/>
      <c r="B484" s="142"/>
      <c r="C484" s="143"/>
      <c r="D484" s="143"/>
      <c r="E484" s="129"/>
      <c r="F484" s="129"/>
      <c r="G484" s="129"/>
      <c r="H484" s="129"/>
      <c r="I484" s="129"/>
      <c r="J484" s="129"/>
      <c r="K484" s="129"/>
      <c r="L484" s="129"/>
      <c r="M484" s="129"/>
      <c r="N484" s="129"/>
      <c r="O484" s="129"/>
      <c r="P484" s="129"/>
      <c r="Q484" s="129"/>
      <c r="R484" s="129"/>
      <c r="S484" s="129"/>
      <c r="T484" s="129"/>
      <c r="U484" s="129"/>
      <c r="V484" s="129"/>
      <c r="W484" s="129"/>
      <c r="X484" s="129"/>
      <c r="Y484" s="129"/>
      <c r="Z484" s="129"/>
    </row>
    <row r="485" spans="1:26" ht="24" customHeight="1" x14ac:dyDescent="0.35">
      <c r="A485" s="130"/>
      <c r="B485" s="142"/>
      <c r="C485" s="143"/>
      <c r="D485" s="143"/>
      <c r="E485" s="129"/>
      <c r="F485" s="129"/>
      <c r="G485" s="129"/>
      <c r="H485" s="129"/>
      <c r="I485" s="129"/>
      <c r="J485" s="129"/>
      <c r="K485" s="129"/>
      <c r="L485" s="129"/>
      <c r="M485" s="129"/>
      <c r="N485" s="129"/>
      <c r="O485" s="129"/>
      <c r="P485" s="129"/>
      <c r="Q485" s="129"/>
      <c r="R485" s="129"/>
      <c r="S485" s="129"/>
      <c r="T485" s="129"/>
      <c r="U485" s="129"/>
      <c r="V485" s="129"/>
      <c r="W485" s="129"/>
      <c r="X485" s="129"/>
      <c r="Y485" s="129"/>
      <c r="Z485" s="129"/>
    </row>
    <row r="486" spans="1:26" ht="24" customHeight="1" x14ac:dyDescent="0.35">
      <c r="A486" s="130"/>
      <c r="B486" s="142"/>
      <c r="C486" s="143"/>
      <c r="D486" s="143"/>
      <c r="E486" s="129"/>
      <c r="F486" s="129"/>
      <c r="G486" s="129"/>
      <c r="H486" s="129"/>
      <c r="I486" s="129"/>
      <c r="J486" s="129"/>
      <c r="K486" s="129"/>
      <c r="L486" s="129"/>
      <c r="M486" s="129"/>
      <c r="N486" s="129"/>
      <c r="O486" s="129"/>
      <c r="P486" s="129"/>
      <c r="Q486" s="129"/>
      <c r="R486" s="129"/>
      <c r="S486" s="129"/>
      <c r="T486" s="129"/>
      <c r="U486" s="129"/>
      <c r="V486" s="129"/>
      <c r="W486" s="129"/>
      <c r="X486" s="129"/>
      <c r="Y486" s="129"/>
      <c r="Z486" s="129"/>
    </row>
    <row r="487" spans="1:26" ht="24" customHeight="1" x14ac:dyDescent="0.35">
      <c r="A487" s="130"/>
      <c r="B487" s="142"/>
      <c r="C487" s="143"/>
      <c r="D487" s="143"/>
      <c r="E487" s="129"/>
      <c r="F487" s="129"/>
      <c r="G487" s="129"/>
      <c r="H487" s="129"/>
      <c r="I487" s="129"/>
      <c r="J487" s="129"/>
      <c r="K487" s="129"/>
      <c r="L487" s="129"/>
      <c r="M487" s="129"/>
      <c r="N487" s="129"/>
      <c r="O487" s="129"/>
      <c r="P487" s="129"/>
      <c r="Q487" s="129"/>
      <c r="R487" s="129"/>
      <c r="S487" s="129"/>
      <c r="T487" s="129"/>
      <c r="U487" s="129"/>
      <c r="V487" s="129"/>
      <c r="W487" s="129"/>
      <c r="X487" s="129"/>
      <c r="Y487" s="129"/>
      <c r="Z487" s="129"/>
    </row>
    <row r="488" spans="1:26" ht="24" customHeight="1" x14ac:dyDescent="0.35">
      <c r="A488" s="130"/>
      <c r="B488" s="142"/>
      <c r="C488" s="143"/>
      <c r="D488" s="143"/>
      <c r="E488" s="129"/>
      <c r="F488" s="129"/>
      <c r="G488" s="129"/>
      <c r="H488" s="129"/>
      <c r="I488" s="129"/>
      <c r="J488" s="129"/>
      <c r="K488" s="129"/>
      <c r="L488" s="129"/>
      <c r="M488" s="129"/>
      <c r="N488" s="129"/>
      <c r="O488" s="129"/>
      <c r="P488" s="129"/>
      <c r="Q488" s="129"/>
      <c r="R488" s="129"/>
      <c r="S488" s="129"/>
      <c r="T488" s="129"/>
      <c r="U488" s="129"/>
      <c r="V488" s="129"/>
      <c r="W488" s="129"/>
      <c r="X488" s="129"/>
      <c r="Y488" s="129"/>
      <c r="Z488" s="129"/>
    </row>
    <row r="489" spans="1:26" ht="24" customHeight="1" x14ac:dyDescent="0.35">
      <c r="A489" s="130"/>
      <c r="B489" s="142"/>
      <c r="C489" s="143"/>
      <c r="D489" s="143"/>
      <c r="E489" s="129"/>
      <c r="F489" s="129"/>
      <c r="G489" s="129"/>
      <c r="H489" s="129"/>
      <c r="I489" s="129"/>
      <c r="J489" s="129"/>
      <c r="K489" s="129"/>
      <c r="L489" s="129"/>
      <c r="M489" s="129"/>
      <c r="N489" s="129"/>
      <c r="O489" s="129"/>
      <c r="P489" s="129"/>
      <c r="Q489" s="129"/>
      <c r="R489" s="129"/>
      <c r="S489" s="129"/>
      <c r="T489" s="129"/>
      <c r="U489" s="129"/>
      <c r="V489" s="129"/>
      <c r="W489" s="129"/>
      <c r="X489" s="129"/>
      <c r="Y489" s="129"/>
      <c r="Z489" s="129"/>
    </row>
    <row r="490" spans="1:26" ht="24" customHeight="1" x14ac:dyDescent="0.35">
      <c r="A490" s="130"/>
      <c r="B490" s="142"/>
      <c r="C490" s="143"/>
      <c r="D490" s="143"/>
      <c r="E490" s="129"/>
      <c r="F490" s="129"/>
      <c r="G490" s="129"/>
      <c r="H490" s="129"/>
      <c r="I490" s="129"/>
      <c r="J490" s="129"/>
      <c r="K490" s="129"/>
      <c r="L490" s="129"/>
      <c r="M490" s="129"/>
      <c r="N490" s="129"/>
      <c r="O490" s="129"/>
      <c r="P490" s="129"/>
      <c r="Q490" s="129"/>
      <c r="R490" s="129"/>
      <c r="S490" s="129"/>
      <c r="T490" s="129"/>
      <c r="U490" s="129"/>
      <c r="V490" s="129"/>
      <c r="W490" s="129"/>
      <c r="X490" s="129"/>
      <c r="Y490" s="129"/>
      <c r="Z490" s="129"/>
    </row>
    <row r="491" spans="1:26" ht="24" customHeight="1" x14ac:dyDescent="0.35">
      <c r="A491" s="130"/>
      <c r="B491" s="142"/>
      <c r="C491" s="143"/>
      <c r="D491" s="143"/>
      <c r="E491" s="129"/>
      <c r="F491" s="129"/>
      <c r="G491" s="129"/>
      <c r="H491" s="129"/>
      <c r="I491" s="129"/>
      <c r="J491" s="129"/>
      <c r="K491" s="129"/>
      <c r="L491" s="129"/>
      <c r="M491" s="129"/>
      <c r="N491" s="129"/>
      <c r="O491" s="129"/>
      <c r="P491" s="129"/>
      <c r="Q491" s="129"/>
      <c r="R491" s="129"/>
      <c r="S491" s="129"/>
      <c r="T491" s="129"/>
      <c r="U491" s="129"/>
      <c r="V491" s="129"/>
      <c r="W491" s="129"/>
      <c r="X491" s="129"/>
      <c r="Y491" s="129"/>
      <c r="Z491" s="129"/>
    </row>
    <row r="492" spans="1:26" ht="24" customHeight="1" x14ac:dyDescent="0.35">
      <c r="A492" s="130"/>
      <c r="B492" s="142"/>
      <c r="C492" s="143"/>
      <c r="D492" s="143"/>
      <c r="E492" s="129"/>
      <c r="F492" s="129"/>
      <c r="G492" s="129"/>
      <c r="H492" s="129"/>
      <c r="I492" s="129"/>
      <c r="J492" s="129"/>
      <c r="K492" s="129"/>
      <c r="L492" s="129"/>
      <c r="M492" s="129"/>
      <c r="N492" s="129"/>
      <c r="O492" s="129"/>
      <c r="P492" s="129"/>
      <c r="Q492" s="129"/>
      <c r="R492" s="129"/>
      <c r="S492" s="129"/>
      <c r="T492" s="129"/>
      <c r="U492" s="129"/>
      <c r="V492" s="129"/>
      <c r="W492" s="129"/>
      <c r="X492" s="129"/>
      <c r="Y492" s="129"/>
      <c r="Z492" s="129"/>
    </row>
    <row r="493" spans="1:26" ht="24" customHeight="1" x14ac:dyDescent="0.35">
      <c r="A493" s="130"/>
      <c r="B493" s="142"/>
      <c r="C493" s="143"/>
      <c r="D493" s="143"/>
      <c r="E493" s="129"/>
      <c r="F493" s="129"/>
      <c r="G493" s="129"/>
      <c r="H493" s="129"/>
      <c r="I493" s="129"/>
      <c r="J493" s="129"/>
      <c r="K493" s="129"/>
      <c r="L493" s="129"/>
      <c r="M493" s="129"/>
      <c r="N493" s="129"/>
      <c r="O493" s="129"/>
      <c r="P493" s="129"/>
      <c r="Q493" s="129"/>
      <c r="R493" s="129"/>
      <c r="S493" s="129"/>
      <c r="T493" s="129"/>
      <c r="U493" s="129"/>
      <c r="V493" s="129"/>
      <c r="W493" s="129"/>
      <c r="X493" s="129"/>
      <c r="Y493" s="129"/>
      <c r="Z493" s="129"/>
    </row>
    <row r="494" spans="1:26" ht="24" customHeight="1" x14ac:dyDescent="0.35">
      <c r="A494" s="130"/>
      <c r="B494" s="142"/>
      <c r="C494" s="143"/>
      <c r="D494" s="143"/>
      <c r="E494" s="129"/>
      <c r="F494" s="129"/>
      <c r="G494" s="129"/>
      <c r="H494" s="129"/>
      <c r="I494" s="129"/>
      <c r="J494" s="129"/>
      <c r="K494" s="129"/>
      <c r="L494" s="129"/>
      <c r="M494" s="129"/>
      <c r="N494" s="129"/>
      <c r="O494" s="129"/>
      <c r="P494" s="129"/>
      <c r="Q494" s="129"/>
      <c r="R494" s="129"/>
      <c r="S494" s="129"/>
      <c r="T494" s="129"/>
      <c r="U494" s="129"/>
      <c r="V494" s="129"/>
      <c r="W494" s="129"/>
      <c r="X494" s="129"/>
      <c r="Y494" s="129"/>
      <c r="Z494" s="129"/>
    </row>
    <row r="495" spans="1:26" ht="24" customHeight="1" x14ac:dyDescent="0.35">
      <c r="A495" s="130"/>
      <c r="B495" s="142"/>
      <c r="C495" s="143"/>
      <c r="D495" s="143"/>
      <c r="E495" s="129"/>
      <c r="F495" s="129"/>
      <c r="G495" s="129"/>
      <c r="H495" s="129"/>
      <c r="I495" s="129"/>
      <c r="J495" s="129"/>
      <c r="K495" s="129"/>
      <c r="L495" s="129"/>
      <c r="M495" s="129"/>
      <c r="N495" s="129"/>
      <c r="O495" s="129"/>
      <c r="P495" s="129"/>
      <c r="Q495" s="129"/>
      <c r="R495" s="129"/>
      <c r="S495" s="129"/>
      <c r="T495" s="129"/>
      <c r="U495" s="129"/>
      <c r="V495" s="129"/>
      <c r="W495" s="129"/>
      <c r="X495" s="129"/>
      <c r="Y495" s="129"/>
      <c r="Z495" s="129"/>
    </row>
    <row r="496" spans="1:26" ht="24" customHeight="1" x14ac:dyDescent="0.35">
      <c r="A496" s="130"/>
      <c r="B496" s="142"/>
      <c r="C496" s="143"/>
      <c r="D496" s="143"/>
      <c r="E496" s="129"/>
      <c r="F496" s="129"/>
      <c r="G496" s="129"/>
      <c r="H496" s="129"/>
      <c r="I496" s="129"/>
      <c r="J496" s="129"/>
      <c r="K496" s="129"/>
      <c r="L496" s="129"/>
      <c r="M496" s="129"/>
      <c r="N496" s="129"/>
      <c r="O496" s="129"/>
      <c r="P496" s="129"/>
      <c r="Q496" s="129"/>
      <c r="R496" s="129"/>
      <c r="S496" s="129"/>
      <c r="T496" s="129"/>
      <c r="U496" s="129"/>
      <c r="V496" s="129"/>
      <c r="W496" s="129"/>
      <c r="X496" s="129"/>
      <c r="Y496" s="129"/>
      <c r="Z496" s="129"/>
    </row>
    <row r="497" spans="1:26" ht="24" customHeight="1" x14ac:dyDescent="0.35">
      <c r="A497" s="130"/>
      <c r="B497" s="142"/>
      <c r="C497" s="143"/>
      <c r="D497" s="143"/>
      <c r="E497" s="129"/>
      <c r="F497" s="129"/>
      <c r="G497" s="129"/>
      <c r="H497" s="129"/>
      <c r="I497" s="129"/>
      <c r="J497" s="129"/>
      <c r="K497" s="129"/>
      <c r="L497" s="129"/>
      <c r="M497" s="129"/>
      <c r="N497" s="129"/>
      <c r="O497" s="129"/>
      <c r="P497" s="129"/>
      <c r="Q497" s="129"/>
      <c r="R497" s="129"/>
      <c r="S497" s="129"/>
      <c r="T497" s="129"/>
      <c r="U497" s="129"/>
      <c r="V497" s="129"/>
      <c r="W497" s="129"/>
      <c r="X497" s="129"/>
      <c r="Y497" s="129"/>
      <c r="Z497" s="129"/>
    </row>
    <row r="498" spans="1:26" ht="24" customHeight="1" x14ac:dyDescent="0.35">
      <c r="A498" s="130"/>
      <c r="B498" s="142"/>
      <c r="C498" s="143"/>
      <c r="D498" s="143"/>
      <c r="E498" s="129"/>
      <c r="F498" s="129"/>
      <c r="G498" s="129"/>
      <c r="H498" s="129"/>
      <c r="I498" s="129"/>
      <c r="J498" s="129"/>
      <c r="K498" s="129"/>
      <c r="L498" s="129"/>
      <c r="M498" s="129"/>
      <c r="N498" s="129"/>
      <c r="O498" s="129"/>
      <c r="P498" s="129"/>
      <c r="Q498" s="129"/>
      <c r="R498" s="129"/>
      <c r="S498" s="129"/>
      <c r="T498" s="129"/>
      <c r="U498" s="129"/>
      <c r="V498" s="129"/>
      <c r="W498" s="129"/>
      <c r="X498" s="129"/>
      <c r="Y498" s="129"/>
      <c r="Z498" s="129"/>
    </row>
    <row r="499" spans="1:26" ht="24" customHeight="1" x14ac:dyDescent="0.35">
      <c r="A499" s="130"/>
      <c r="B499" s="142"/>
      <c r="C499" s="143"/>
      <c r="D499" s="143"/>
      <c r="E499" s="129"/>
      <c r="F499" s="129"/>
      <c r="G499" s="129"/>
      <c r="H499" s="129"/>
      <c r="I499" s="129"/>
      <c r="J499" s="129"/>
      <c r="K499" s="129"/>
      <c r="L499" s="129"/>
      <c r="M499" s="129"/>
      <c r="N499" s="129"/>
      <c r="O499" s="129"/>
      <c r="P499" s="129"/>
      <c r="Q499" s="129"/>
      <c r="R499" s="129"/>
      <c r="S499" s="129"/>
      <c r="T499" s="129"/>
      <c r="U499" s="129"/>
      <c r="V499" s="129"/>
      <c r="W499" s="129"/>
      <c r="X499" s="129"/>
      <c r="Y499" s="129"/>
      <c r="Z499" s="129"/>
    </row>
    <row r="500" spans="1:26" ht="24" customHeight="1" x14ac:dyDescent="0.35">
      <c r="A500" s="130"/>
      <c r="B500" s="142"/>
      <c r="C500" s="143"/>
      <c r="D500" s="143"/>
      <c r="E500" s="129"/>
      <c r="F500" s="129"/>
      <c r="G500" s="129"/>
      <c r="H500" s="129"/>
      <c r="I500" s="129"/>
      <c r="J500" s="129"/>
      <c r="K500" s="129"/>
      <c r="L500" s="129"/>
      <c r="M500" s="129"/>
      <c r="N500" s="129"/>
      <c r="O500" s="129"/>
      <c r="P500" s="129"/>
      <c r="Q500" s="129"/>
      <c r="R500" s="129"/>
      <c r="S500" s="129"/>
      <c r="T500" s="129"/>
      <c r="U500" s="129"/>
      <c r="V500" s="129"/>
      <c r="W500" s="129"/>
      <c r="X500" s="129"/>
      <c r="Y500" s="129"/>
      <c r="Z500" s="129"/>
    </row>
    <row r="501" spans="1:26" ht="24" customHeight="1" x14ac:dyDescent="0.35">
      <c r="A501" s="130"/>
      <c r="B501" s="142"/>
      <c r="C501" s="143"/>
      <c r="D501" s="143"/>
      <c r="E501" s="129"/>
      <c r="F501" s="129"/>
      <c r="G501" s="129"/>
      <c r="H501" s="129"/>
      <c r="I501" s="129"/>
      <c r="J501" s="129"/>
      <c r="K501" s="129"/>
      <c r="L501" s="129"/>
      <c r="M501" s="129"/>
      <c r="N501" s="129"/>
      <c r="O501" s="129"/>
      <c r="P501" s="129"/>
      <c r="Q501" s="129"/>
      <c r="R501" s="129"/>
      <c r="S501" s="129"/>
      <c r="T501" s="129"/>
      <c r="U501" s="129"/>
      <c r="V501" s="129"/>
      <c r="W501" s="129"/>
      <c r="X501" s="129"/>
      <c r="Y501" s="129"/>
      <c r="Z501" s="129"/>
    </row>
    <row r="502" spans="1:26" ht="24" customHeight="1" x14ac:dyDescent="0.35">
      <c r="A502" s="130"/>
      <c r="B502" s="142"/>
      <c r="C502" s="143"/>
      <c r="D502" s="143"/>
      <c r="E502" s="129"/>
      <c r="F502" s="129"/>
      <c r="G502" s="129"/>
      <c r="H502" s="129"/>
      <c r="I502" s="129"/>
      <c r="J502" s="129"/>
      <c r="K502" s="129"/>
      <c r="L502" s="129"/>
      <c r="M502" s="129"/>
      <c r="N502" s="129"/>
      <c r="O502" s="129"/>
      <c r="P502" s="129"/>
      <c r="Q502" s="129"/>
      <c r="R502" s="129"/>
      <c r="S502" s="129"/>
      <c r="T502" s="129"/>
      <c r="U502" s="129"/>
      <c r="V502" s="129"/>
      <c r="W502" s="129"/>
      <c r="X502" s="129"/>
      <c r="Y502" s="129"/>
      <c r="Z502" s="129"/>
    </row>
    <row r="503" spans="1:26" ht="24" customHeight="1" x14ac:dyDescent="0.35">
      <c r="A503" s="130"/>
      <c r="B503" s="142"/>
      <c r="C503" s="143"/>
      <c r="D503" s="143"/>
      <c r="E503" s="129"/>
      <c r="F503" s="129"/>
      <c r="G503" s="129"/>
      <c r="H503" s="129"/>
      <c r="I503" s="129"/>
      <c r="J503" s="129"/>
      <c r="K503" s="129"/>
      <c r="L503" s="129"/>
      <c r="M503" s="129"/>
      <c r="N503" s="129"/>
      <c r="O503" s="129"/>
      <c r="P503" s="129"/>
      <c r="Q503" s="129"/>
      <c r="R503" s="129"/>
      <c r="S503" s="129"/>
      <c r="T503" s="129"/>
      <c r="U503" s="129"/>
      <c r="V503" s="129"/>
      <c r="W503" s="129"/>
      <c r="X503" s="129"/>
      <c r="Y503" s="129"/>
      <c r="Z503" s="129"/>
    </row>
    <row r="504" spans="1:26" ht="24" customHeight="1" x14ac:dyDescent="0.35">
      <c r="A504" s="130"/>
      <c r="B504" s="142"/>
      <c r="C504" s="143"/>
      <c r="D504" s="143"/>
      <c r="E504" s="129"/>
      <c r="F504" s="129"/>
      <c r="G504" s="129"/>
      <c r="H504" s="129"/>
      <c r="I504" s="129"/>
      <c r="J504" s="129"/>
      <c r="K504" s="129"/>
      <c r="L504" s="129"/>
      <c r="M504" s="129"/>
      <c r="N504" s="129"/>
      <c r="O504" s="129"/>
      <c r="P504" s="129"/>
      <c r="Q504" s="129"/>
      <c r="R504" s="129"/>
      <c r="S504" s="129"/>
      <c r="T504" s="129"/>
      <c r="U504" s="129"/>
      <c r="V504" s="129"/>
      <c r="W504" s="129"/>
      <c r="X504" s="129"/>
      <c r="Y504" s="129"/>
      <c r="Z504" s="129"/>
    </row>
    <row r="505" spans="1:26" ht="24" customHeight="1" x14ac:dyDescent="0.35">
      <c r="A505" s="130"/>
      <c r="B505" s="142"/>
      <c r="C505" s="143"/>
      <c r="D505" s="143"/>
      <c r="E505" s="129"/>
      <c r="F505" s="129"/>
      <c r="G505" s="129"/>
      <c r="H505" s="129"/>
      <c r="I505" s="129"/>
      <c r="J505" s="129"/>
      <c r="K505" s="129"/>
      <c r="L505" s="129"/>
      <c r="M505" s="129"/>
      <c r="N505" s="129"/>
      <c r="O505" s="129"/>
      <c r="P505" s="129"/>
      <c r="Q505" s="129"/>
      <c r="R505" s="129"/>
      <c r="S505" s="129"/>
      <c r="T505" s="129"/>
      <c r="U505" s="129"/>
      <c r="V505" s="129"/>
      <c r="W505" s="129"/>
      <c r="X505" s="129"/>
      <c r="Y505" s="129"/>
      <c r="Z505" s="129"/>
    </row>
    <row r="506" spans="1:26" ht="24" customHeight="1" x14ac:dyDescent="0.35">
      <c r="A506" s="130"/>
      <c r="B506" s="142"/>
      <c r="C506" s="143"/>
      <c r="D506" s="143"/>
      <c r="E506" s="129"/>
      <c r="F506" s="129"/>
      <c r="G506" s="129"/>
      <c r="H506" s="129"/>
      <c r="I506" s="129"/>
      <c r="J506" s="129"/>
      <c r="K506" s="129"/>
      <c r="L506" s="129"/>
      <c r="M506" s="129"/>
      <c r="N506" s="129"/>
      <c r="O506" s="129"/>
      <c r="P506" s="129"/>
      <c r="Q506" s="129"/>
      <c r="R506" s="129"/>
      <c r="S506" s="129"/>
      <c r="T506" s="129"/>
      <c r="U506" s="129"/>
      <c r="V506" s="129"/>
      <c r="W506" s="129"/>
      <c r="X506" s="129"/>
      <c r="Y506" s="129"/>
      <c r="Z506" s="129"/>
    </row>
    <row r="507" spans="1:26" ht="24" customHeight="1" x14ac:dyDescent="0.35">
      <c r="A507" s="130"/>
      <c r="B507" s="142"/>
      <c r="C507" s="143"/>
      <c r="D507" s="143"/>
      <c r="E507" s="129"/>
      <c r="F507" s="129"/>
      <c r="G507" s="129"/>
      <c r="H507" s="129"/>
      <c r="I507" s="129"/>
      <c r="J507" s="129"/>
      <c r="K507" s="129"/>
      <c r="L507" s="129"/>
      <c r="M507" s="129"/>
      <c r="N507" s="129"/>
      <c r="O507" s="129"/>
      <c r="P507" s="129"/>
      <c r="Q507" s="129"/>
      <c r="R507" s="129"/>
      <c r="S507" s="129"/>
      <c r="T507" s="129"/>
      <c r="U507" s="129"/>
      <c r="V507" s="129"/>
      <c r="W507" s="129"/>
      <c r="X507" s="129"/>
      <c r="Y507" s="129"/>
      <c r="Z507" s="129"/>
    </row>
    <row r="508" spans="1:26" ht="24" customHeight="1" x14ac:dyDescent="0.35">
      <c r="A508" s="130"/>
      <c r="B508" s="142"/>
      <c r="C508" s="143"/>
      <c r="D508" s="143"/>
      <c r="E508" s="129"/>
      <c r="F508" s="129"/>
      <c r="G508" s="129"/>
      <c r="H508" s="129"/>
      <c r="I508" s="129"/>
      <c r="J508" s="129"/>
      <c r="K508" s="129"/>
      <c r="L508" s="129"/>
      <c r="M508" s="129"/>
      <c r="N508" s="129"/>
      <c r="O508" s="129"/>
      <c r="P508" s="129"/>
      <c r="Q508" s="129"/>
      <c r="R508" s="129"/>
      <c r="S508" s="129"/>
      <c r="T508" s="129"/>
      <c r="U508" s="129"/>
      <c r="V508" s="129"/>
      <c r="W508" s="129"/>
      <c r="X508" s="129"/>
      <c r="Y508" s="129"/>
      <c r="Z508" s="129"/>
    </row>
    <row r="509" spans="1:26" ht="24" customHeight="1" x14ac:dyDescent="0.35">
      <c r="A509" s="130"/>
      <c r="B509" s="142"/>
      <c r="C509" s="143"/>
      <c r="D509" s="143"/>
      <c r="E509" s="129"/>
      <c r="F509" s="129"/>
      <c r="G509" s="129"/>
      <c r="H509" s="129"/>
      <c r="I509" s="129"/>
      <c r="J509" s="129"/>
      <c r="K509" s="129"/>
      <c r="L509" s="129"/>
      <c r="M509" s="129"/>
      <c r="N509" s="129"/>
      <c r="O509" s="129"/>
      <c r="P509" s="129"/>
      <c r="Q509" s="129"/>
      <c r="R509" s="129"/>
      <c r="S509" s="129"/>
      <c r="T509" s="129"/>
      <c r="U509" s="129"/>
      <c r="V509" s="129"/>
      <c r="W509" s="129"/>
      <c r="X509" s="129"/>
      <c r="Y509" s="129"/>
      <c r="Z509" s="129"/>
    </row>
    <row r="510" spans="1:26" ht="24" customHeight="1" x14ac:dyDescent="0.35">
      <c r="A510" s="130"/>
      <c r="B510" s="142"/>
      <c r="C510" s="143"/>
      <c r="D510" s="143"/>
      <c r="E510" s="129"/>
      <c r="F510" s="129"/>
      <c r="G510" s="129"/>
      <c r="H510" s="129"/>
      <c r="I510" s="129"/>
      <c r="J510" s="129"/>
      <c r="K510" s="129"/>
      <c r="L510" s="129"/>
      <c r="M510" s="129"/>
      <c r="N510" s="129"/>
      <c r="O510" s="129"/>
      <c r="P510" s="129"/>
      <c r="Q510" s="129"/>
      <c r="R510" s="129"/>
      <c r="S510" s="129"/>
      <c r="T510" s="129"/>
      <c r="U510" s="129"/>
      <c r="V510" s="129"/>
      <c r="W510" s="129"/>
      <c r="X510" s="129"/>
      <c r="Y510" s="129"/>
      <c r="Z510" s="129"/>
    </row>
    <row r="511" spans="1:26" ht="24" customHeight="1" x14ac:dyDescent="0.35">
      <c r="A511" s="130"/>
      <c r="B511" s="142"/>
      <c r="C511" s="143"/>
      <c r="D511" s="143"/>
      <c r="E511" s="129"/>
      <c r="F511" s="129"/>
      <c r="G511" s="129"/>
      <c r="H511" s="129"/>
      <c r="I511" s="129"/>
      <c r="J511" s="129"/>
      <c r="K511" s="129"/>
      <c r="L511" s="129"/>
      <c r="M511" s="129"/>
      <c r="N511" s="129"/>
      <c r="O511" s="129"/>
      <c r="P511" s="129"/>
      <c r="Q511" s="129"/>
      <c r="R511" s="129"/>
      <c r="S511" s="129"/>
      <c r="T511" s="129"/>
      <c r="U511" s="129"/>
      <c r="V511" s="129"/>
      <c r="W511" s="129"/>
      <c r="X511" s="129"/>
      <c r="Y511" s="129"/>
      <c r="Z511" s="129"/>
    </row>
    <row r="512" spans="1:26" ht="24" customHeight="1" x14ac:dyDescent="0.35">
      <c r="A512" s="130"/>
      <c r="B512" s="142"/>
      <c r="C512" s="143"/>
      <c r="D512" s="143"/>
      <c r="E512" s="129"/>
      <c r="F512" s="129"/>
      <c r="G512" s="129"/>
      <c r="H512" s="129"/>
      <c r="I512" s="129"/>
      <c r="J512" s="129"/>
      <c r="K512" s="129"/>
      <c r="L512" s="129"/>
      <c r="M512" s="129"/>
      <c r="N512" s="129"/>
      <c r="O512" s="129"/>
      <c r="P512" s="129"/>
      <c r="Q512" s="129"/>
      <c r="R512" s="129"/>
      <c r="S512" s="129"/>
      <c r="T512" s="129"/>
      <c r="U512" s="129"/>
      <c r="V512" s="129"/>
      <c r="W512" s="129"/>
      <c r="X512" s="129"/>
      <c r="Y512" s="129"/>
      <c r="Z512" s="129"/>
    </row>
    <row r="513" spans="1:26" ht="24" customHeight="1" x14ac:dyDescent="0.35">
      <c r="A513" s="130"/>
      <c r="B513" s="142"/>
      <c r="C513" s="143"/>
      <c r="D513" s="143"/>
      <c r="E513" s="129"/>
      <c r="F513" s="129"/>
      <c r="G513" s="129"/>
      <c r="H513" s="129"/>
      <c r="I513" s="129"/>
      <c r="J513" s="129"/>
      <c r="K513" s="129"/>
      <c r="L513" s="129"/>
      <c r="M513" s="129"/>
      <c r="N513" s="129"/>
      <c r="O513" s="129"/>
      <c r="P513" s="129"/>
      <c r="Q513" s="129"/>
      <c r="R513" s="129"/>
      <c r="S513" s="129"/>
      <c r="T513" s="129"/>
      <c r="U513" s="129"/>
      <c r="V513" s="129"/>
      <c r="W513" s="129"/>
      <c r="X513" s="129"/>
      <c r="Y513" s="129"/>
      <c r="Z513" s="129"/>
    </row>
    <row r="514" spans="1:26" ht="24" customHeight="1" x14ac:dyDescent="0.35">
      <c r="A514" s="130"/>
      <c r="B514" s="142"/>
      <c r="C514" s="143"/>
      <c r="D514" s="143"/>
      <c r="E514" s="129"/>
      <c r="F514" s="129"/>
      <c r="G514" s="129"/>
      <c r="H514" s="129"/>
      <c r="I514" s="129"/>
      <c r="J514" s="129"/>
      <c r="K514" s="129"/>
      <c r="L514" s="129"/>
      <c r="M514" s="129"/>
      <c r="N514" s="129"/>
      <c r="O514" s="129"/>
      <c r="P514" s="129"/>
      <c r="Q514" s="129"/>
      <c r="R514" s="129"/>
      <c r="S514" s="129"/>
      <c r="T514" s="129"/>
      <c r="U514" s="129"/>
      <c r="V514" s="129"/>
      <c r="W514" s="129"/>
      <c r="X514" s="129"/>
      <c r="Y514" s="129"/>
      <c r="Z514" s="129"/>
    </row>
    <row r="515" spans="1:26" ht="24" customHeight="1" x14ac:dyDescent="0.35">
      <c r="A515" s="130"/>
      <c r="B515" s="142"/>
      <c r="C515" s="143"/>
      <c r="D515" s="143"/>
      <c r="E515" s="129"/>
      <c r="F515" s="129"/>
      <c r="G515" s="129"/>
      <c r="H515" s="129"/>
      <c r="I515" s="129"/>
      <c r="J515" s="129"/>
      <c r="K515" s="129"/>
      <c r="L515" s="129"/>
      <c r="M515" s="129"/>
      <c r="N515" s="129"/>
      <c r="O515" s="129"/>
      <c r="P515" s="129"/>
      <c r="Q515" s="129"/>
      <c r="R515" s="129"/>
      <c r="S515" s="129"/>
      <c r="T515" s="129"/>
      <c r="U515" s="129"/>
      <c r="V515" s="129"/>
      <c r="W515" s="129"/>
      <c r="X515" s="129"/>
      <c r="Y515" s="129"/>
      <c r="Z515" s="129"/>
    </row>
    <row r="516" spans="1:26" ht="24" customHeight="1" x14ac:dyDescent="0.35">
      <c r="A516" s="130"/>
      <c r="B516" s="142"/>
      <c r="C516" s="143"/>
      <c r="D516" s="143"/>
      <c r="E516" s="129"/>
      <c r="F516" s="129"/>
      <c r="G516" s="129"/>
      <c r="H516" s="129"/>
      <c r="I516" s="129"/>
      <c r="J516" s="129"/>
      <c r="K516" s="129"/>
      <c r="L516" s="129"/>
      <c r="M516" s="129"/>
      <c r="N516" s="129"/>
      <c r="O516" s="129"/>
      <c r="P516" s="129"/>
      <c r="Q516" s="129"/>
      <c r="R516" s="129"/>
      <c r="S516" s="129"/>
      <c r="T516" s="129"/>
      <c r="U516" s="129"/>
      <c r="V516" s="129"/>
      <c r="W516" s="129"/>
      <c r="X516" s="129"/>
      <c r="Y516" s="129"/>
      <c r="Z516" s="129"/>
    </row>
    <row r="517" spans="1:26" ht="24" customHeight="1" x14ac:dyDescent="0.35">
      <c r="A517" s="130"/>
      <c r="B517" s="142"/>
      <c r="C517" s="143"/>
      <c r="D517" s="143"/>
      <c r="E517" s="129"/>
      <c r="F517" s="129"/>
      <c r="G517" s="129"/>
      <c r="H517" s="129"/>
      <c r="I517" s="129"/>
      <c r="J517" s="129"/>
      <c r="K517" s="129"/>
      <c r="L517" s="129"/>
      <c r="M517" s="129"/>
      <c r="N517" s="129"/>
      <c r="O517" s="129"/>
      <c r="P517" s="129"/>
      <c r="Q517" s="129"/>
      <c r="R517" s="129"/>
      <c r="S517" s="129"/>
      <c r="T517" s="129"/>
      <c r="U517" s="129"/>
      <c r="V517" s="129"/>
      <c r="W517" s="129"/>
      <c r="X517" s="129"/>
      <c r="Y517" s="129"/>
      <c r="Z517" s="129"/>
    </row>
    <row r="518" spans="1:26" ht="24" customHeight="1" x14ac:dyDescent="0.35">
      <c r="A518" s="130"/>
      <c r="B518" s="142"/>
      <c r="C518" s="143"/>
      <c r="D518" s="143"/>
      <c r="E518" s="129"/>
      <c r="F518" s="129"/>
      <c r="G518" s="129"/>
      <c r="H518" s="129"/>
      <c r="I518" s="129"/>
      <c r="J518" s="129"/>
      <c r="K518" s="129"/>
      <c r="L518" s="129"/>
      <c r="M518" s="129"/>
      <c r="N518" s="129"/>
      <c r="O518" s="129"/>
      <c r="P518" s="129"/>
      <c r="Q518" s="129"/>
      <c r="R518" s="129"/>
      <c r="S518" s="129"/>
      <c r="T518" s="129"/>
      <c r="U518" s="129"/>
      <c r="V518" s="129"/>
      <c r="W518" s="129"/>
      <c r="X518" s="129"/>
      <c r="Y518" s="129"/>
      <c r="Z518" s="129"/>
    </row>
    <row r="519" spans="1:26" ht="24" customHeight="1" x14ac:dyDescent="0.35">
      <c r="A519" s="130"/>
      <c r="B519" s="142"/>
      <c r="C519" s="143"/>
      <c r="D519" s="143"/>
      <c r="E519" s="129"/>
      <c r="F519" s="129"/>
      <c r="G519" s="129"/>
      <c r="H519" s="129"/>
      <c r="I519" s="129"/>
      <c r="J519" s="129"/>
      <c r="K519" s="129"/>
      <c r="L519" s="129"/>
      <c r="M519" s="129"/>
      <c r="N519" s="129"/>
      <c r="O519" s="129"/>
      <c r="P519" s="129"/>
      <c r="Q519" s="129"/>
      <c r="R519" s="129"/>
      <c r="S519" s="129"/>
      <c r="T519" s="129"/>
      <c r="U519" s="129"/>
      <c r="V519" s="129"/>
      <c r="W519" s="129"/>
      <c r="X519" s="129"/>
      <c r="Y519" s="129"/>
      <c r="Z519" s="129"/>
    </row>
    <row r="520" spans="1:26" ht="24" customHeight="1" x14ac:dyDescent="0.35">
      <c r="A520" s="130"/>
      <c r="B520" s="142"/>
      <c r="C520" s="143"/>
      <c r="D520" s="143"/>
      <c r="E520" s="129"/>
      <c r="F520" s="129"/>
      <c r="G520" s="129"/>
      <c r="H520" s="129"/>
      <c r="I520" s="129"/>
      <c r="J520" s="129"/>
      <c r="K520" s="129"/>
      <c r="L520" s="129"/>
      <c r="M520" s="129"/>
      <c r="N520" s="129"/>
      <c r="O520" s="129"/>
      <c r="P520" s="129"/>
      <c r="Q520" s="129"/>
      <c r="R520" s="129"/>
      <c r="S520" s="129"/>
      <c r="T520" s="129"/>
      <c r="U520" s="129"/>
      <c r="V520" s="129"/>
      <c r="W520" s="129"/>
      <c r="X520" s="129"/>
      <c r="Y520" s="129"/>
      <c r="Z520" s="129"/>
    </row>
    <row r="521" spans="1:26" ht="24" customHeight="1" x14ac:dyDescent="0.35">
      <c r="A521" s="130"/>
      <c r="B521" s="142"/>
      <c r="C521" s="143"/>
      <c r="D521" s="143"/>
      <c r="E521" s="129"/>
      <c r="F521" s="129"/>
      <c r="G521" s="129"/>
      <c r="H521" s="129"/>
      <c r="I521" s="129"/>
      <c r="J521" s="129"/>
      <c r="K521" s="129"/>
      <c r="L521" s="129"/>
      <c r="M521" s="129"/>
      <c r="N521" s="129"/>
      <c r="O521" s="129"/>
      <c r="P521" s="129"/>
      <c r="Q521" s="129"/>
      <c r="R521" s="129"/>
      <c r="S521" s="129"/>
      <c r="T521" s="129"/>
      <c r="U521" s="129"/>
      <c r="V521" s="129"/>
      <c r="W521" s="129"/>
      <c r="X521" s="129"/>
      <c r="Y521" s="129"/>
      <c r="Z521" s="129"/>
    </row>
    <row r="522" spans="1:26" ht="24" customHeight="1" x14ac:dyDescent="0.35">
      <c r="A522" s="130"/>
      <c r="B522" s="142"/>
      <c r="C522" s="143"/>
      <c r="D522" s="143"/>
      <c r="E522" s="129"/>
      <c r="F522" s="129"/>
      <c r="G522" s="129"/>
      <c r="H522" s="129"/>
      <c r="I522" s="129"/>
      <c r="J522" s="129"/>
      <c r="K522" s="129"/>
      <c r="L522" s="129"/>
      <c r="M522" s="129"/>
      <c r="N522" s="129"/>
      <c r="O522" s="129"/>
      <c r="P522" s="129"/>
      <c r="Q522" s="129"/>
      <c r="R522" s="129"/>
      <c r="S522" s="129"/>
      <c r="T522" s="129"/>
      <c r="U522" s="129"/>
      <c r="V522" s="129"/>
      <c r="W522" s="129"/>
      <c r="X522" s="129"/>
      <c r="Y522" s="129"/>
      <c r="Z522" s="129"/>
    </row>
    <row r="523" spans="1:26" ht="24" customHeight="1" x14ac:dyDescent="0.35">
      <c r="A523" s="130"/>
      <c r="B523" s="142"/>
      <c r="C523" s="143"/>
      <c r="D523" s="143"/>
      <c r="E523" s="129"/>
      <c r="F523" s="129"/>
      <c r="G523" s="129"/>
      <c r="H523" s="129"/>
      <c r="I523" s="129"/>
      <c r="J523" s="129"/>
      <c r="K523" s="129"/>
      <c r="L523" s="129"/>
      <c r="M523" s="129"/>
      <c r="N523" s="129"/>
      <c r="O523" s="129"/>
      <c r="P523" s="129"/>
      <c r="Q523" s="129"/>
      <c r="R523" s="129"/>
      <c r="S523" s="129"/>
      <c r="T523" s="129"/>
      <c r="U523" s="129"/>
      <c r="V523" s="129"/>
      <c r="W523" s="129"/>
      <c r="X523" s="129"/>
      <c r="Y523" s="129"/>
      <c r="Z523" s="129"/>
    </row>
    <row r="524" spans="1:26" ht="24" customHeight="1" x14ac:dyDescent="0.35">
      <c r="A524" s="130"/>
      <c r="B524" s="142"/>
      <c r="C524" s="143"/>
      <c r="D524" s="143"/>
      <c r="E524" s="129"/>
      <c r="F524" s="129"/>
      <c r="G524" s="129"/>
      <c r="H524" s="129"/>
      <c r="I524" s="129"/>
      <c r="J524" s="129"/>
      <c r="K524" s="129"/>
      <c r="L524" s="129"/>
      <c r="M524" s="129"/>
      <c r="N524" s="129"/>
      <c r="O524" s="129"/>
      <c r="P524" s="129"/>
      <c r="Q524" s="129"/>
      <c r="R524" s="129"/>
      <c r="S524" s="129"/>
      <c r="T524" s="129"/>
      <c r="U524" s="129"/>
      <c r="V524" s="129"/>
      <c r="W524" s="129"/>
      <c r="X524" s="129"/>
      <c r="Y524" s="129"/>
      <c r="Z524" s="129"/>
    </row>
    <row r="525" spans="1:26" ht="24" customHeight="1" x14ac:dyDescent="0.35">
      <c r="A525" s="130"/>
      <c r="B525" s="142"/>
      <c r="C525" s="143"/>
      <c r="D525" s="143"/>
      <c r="E525" s="129"/>
      <c r="F525" s="129"/>
      <c r="G525" s="129"/>
      <c r="H525" s="129"/>
      <c r="I525" s="129"/>
      <c r="J525" s="129"/>
      <c r="K525" s="129"/>
      <c r="L525" s="129"/>
      <c r="M525" s="129"/>
      <c r="N525" s="129"/>
      <c r="O525" s="129"/>
      <c r="P525" s="129"/>
      <c r="Q525" s="129"/>
      <c r="R525" s="129"/>
      <c r="S525" s="129"/>
      <c r="T525" s="129"/>
      <c r="U525" s="129"/>
      <c r="V525" s="129"/>
      <c r="W525" s="129"/>
      <c r="X525" s="129"/>
      <c r="Y525" s="129"/>
      <c r="Z525" s="129"/>
    </row>
    <row r="526" spans="1:26" ht="24" customHeight="1" x14ac:dyDescent="0.35">
      <c r="A526" s="130"/>
      <c r="B526" s="142"/>
      <c r="C526" s="143"/>
      <c r="D526" s="143"/>
      <c r="E526" s="129"/>
      <c r="F526" s="129"/>
      <c r="G526" s="129"/>
      <c r="H526" s="129"/>
      <c r="I526" s="129"/>
      <c r="J526" s="129"/>
      <c r="K526" s="129"/>
      <c r="L526" s="129"/>
      <c r="M526" s="129"/>
      <c r="N526" s="129"/>
      <c r="O526" s="129"/>
      <c r="P526" s="129"/>
      <c r="Q526" s="129"/>
      <c r="R526" s="129"/>
      <c r="S526" s="129"/>
      <c r="T526" s="129"/>
      <c r="U526" s="129"/>
      <c r="V526" s="129"/>
      <c r="W526" s="129"/>
      <c r="X526" s="129"/>
      <c r="Y526" s="129"/>
      <c r="Z526" s="129"/>
    </row>
    <row r="527" spans="1:26" ht="24" customHeight="1" x14ac:dyDescent="0.35">
      <c r="A527" s="130"/>
      <c r="B527" s="142"/>
      <c r="C527" s="143"/>
      <c r="D527" s="143"/>
      <c r="E527" s="129"/>
      <c r="F527" s="129"/>
      <c r="G527" s="129"/>
      <c r="H527" s="129"/>
      <c r="I527" s="129"/>
      <c r="J527" s="129"/>
      <c r="K527" s="129"/>
      <c r="L527" s="129"/>
      <c r="M527" s="129"/>
      <c r="N527" s="129"/>
      <c r="O527" s="129"/>
      <c r="P527" s="129"/>
      <c r="Q527" s="129"/>
      <c r="R527" s="129"/>
      <c r="S527" s="129"/>
      <c r="T527" s="129"/>
      <c r="U527" s="129"/>
      <c r="V527" s="129"/>
      <c r="W527" s="129"/>
      <c r="X527" s="129"/>
      <c r="Y527" s="129"/>
      <c r="Z527" s="129"/>
    </row>
    <row r="528" spans="1:26" ht="24" customHeight="1" x14ac:dyDescent="0.35">
      <c r="A528" s="130"/>
      <c r="B528" s="142"/>
      <c r="C528" s="143"/>
      <c r="D528" s="143"/>
      <c r="E528" s="129"/>
      <c r="F528" s="129"/>
      <c r="G528" s="129"/>
      <c r="H528" s="129"/>
      <c r="I528" s="129"/>
      <c r="J528" s="129"/>
      <c r="K528" s="129"/>
      <c r="L528" s="129"/>
      <c r="M528" s="129"/>
      <c r="N528" s="129"/>
      <c r="O528" s="129"/>
      <c r="P528" s="129"/>
      <c r="Q528" s="129"/>
      <c r="R528" s="129"/>
      <c r="S528" s="129"/>
      <c r="T528" s="129"/>
      <c r="U528" s="129"/>
      <c r="V528" s="129"/>
      <c r="W528" s="129"/>
      <c r="X528" s="129"/>
      <c r="Y528" s="129"/>
      <c r="Z528" s="129"/>
    </row>
    <row r="529" spans="1:26" ht="24" customHeight="1" x14ac:dyDescent="0.35">
      <c r="A529" s="130"/>
      <c r="B529" s="142"/>
      <c r="C529" s="143"/>
      <c r="D529" s="143"/>
      <c r="E529" s="129"/>
      <c r="F529" s="129"/>
      <c r="G529" s="129"/>
      <c r="H529" s="129"/>
      <c r="I529" s="129"/>
      <c r="J529" s="129"/>
      <c r="K529" s="129"/>
      <c r="L529" s="129"/>
      <c r="M529" s="129"/>
      <c r="N529" s="129"/>
      <c r="O529" s="129"/>
      <c r="P529" s="129"/>
      <c r="Q529" s="129"/>
      <c r="R529" s="129"/>
      <c r="S529" s="129"/>
      <c r="T529" s="129"/>
      <c r="U529" s="129"/>
      <c r="V529" s="129"/>
      <c r="W529" s="129"/>
      <c r="X529" s="129"/>
      <c r="Y529" s="129"/>
      <c r="Z529" s="129"/>
    </row>
    <row r="530" spans="1:26" ht="24" customHeight="1" x14ac:dyDescent="0.35">
      <c r="A530" s="130"/>
      <c r="B530" s="142"/>
      <c r="C530" s="143"/>
      <c r="D530" s="143"/>
      <c r="E530" s="129"/>
      <c r="F530" s="129"/>
      <c r="G530" s="129"/>
      <c r="H530" s="129"/>
      <c r="I530" s="129"/>
      <c r="J530" s="129"/>
      <c r="K530" s="129"/>
      <c r="L530" s="129"/>
      <c r="M530" s="129"/>
      <c r="N530" s="129"/>
      <c r="O530" s="129"/>
      <c r="P530" s="129"/>
      <c r="Q530" s="129"/>
      <c r="R530" s="129"/>
      <c r="S530" s="129"/>
      <c r="T530" s="129"/>
      <c r="U530" s="129"/>
      <c r="V530" s="129"/>
      <c r="W530" s="129"/>
      <c r="X530" s="129"/>
      <c r="Y530" s="129"/>
      <c r="Z530" s="129"/>
    </row>
    <row r="531" spans="1:26" ht="24" customHeight="1" x14ac:dyDescent="0.35">
      <c r="A531" s="130"/>
      <c r="B531" s="142"/>
      <c r="C531" s="143"/>
      <c r="D531" s="143"/>
      <c r="E531" s="129"/>
      <c r="F531" s="129"/>
      <c r="G531" s="129"/>
      <c r="H531" s="129"/>
      <c r="I531" s="129"/>
      <c r="J531" s="129"/>
      <c r="K531" s="129"/>
      <c r="L531" s="129"/>
      <c r="M531" s="129"/>
      <c r="N531" s="129"/>
      <c r="O531" s="129"/>
      <c r="P531" s="129"/>
      <c r="Q531" s="129"/>
      <c r="R531" s="129"/>
      <c r="S531" s="129"/>
      <c r="T531" s="129"/>
      <c r="U531" s="129"/>
      <c r="V531" s="129"/>
      <c r="W531" s="129"/>
      <c r="X531" s="129"/>
      <c r="Y531" s="129"/>
      <c r="Z531" s="129"/>
    </row>
    <row r="532" spans="1:26" ht="24" customHeight="1" x14ac:dyDescent="0.35">
      <c r="A532" s="130"/>
      <c r="B532" s="142"/>
      <c r="C532" s="143"/>
      <c r="D532" s="143"/>
      <c r="E532" s="129"/>
      <c r="F532" s="129"/>
      <c r="G532" s="129"/>
      <c r="H532" s="129"/>
      <c r="I532" s="129"/>
      <c r="J532" s="129"/>
      <c r="K532" s="129"/>
      <c r="L532" s="129"/>
      <c r="M532" s="129"/>
      <c r="N532" s="129"/>
      <c r="O532" s="129"/>
      <c r="P532" s="129"/>
      <c r="Q532" s="129"/>
      <c r="R532" s="129"/>
      <c r="S532" s="129"/>
      <c r="T532" s="129"/>
      <c r="U532" s="129"/>
      <c r="V532" s="129"/>
      <c r="W532" s="129"/>
      <c r="X532" s="129"/>
      <c r="Y532" s="129"/>
      <c r="Z532" s="129"/>
    </row>
    <row r="533" spans="1:26" ht="24" customHeight="1" x14ac:dyDescent="0.35">
      <c r="A533" s="130"/>
      <c r="B533" s="142"/>
      <c r="C533" s="143"/>
      <c r="D533" s="143"/>
      <c r="E533" s="129"/>
      <c r="F533" s="129"/>
      <c r="G533" s="129"/>
      <c r="H533" s="129"/>
      <c r="I533" s="129"/>
      <c r="J533" s="129"/>
      <c r="K533" s="129"/>
      <c r="L533" s="129"/>
      <c r="M533" s="129"/>
      <c r="N533" s="129"/>
      <c r="O533" s="129"/>
      <c r="P533" s="129"/>
      <c r="Q533" s="129"/>
      <c r="R533" s="129"/>
      <c r="S533" s="129"/>
      <c r="T533" s="129"/>
      <c r="U533" s="129"/>
      <c r="V533" s="129"/>
      <c r="W533" s="129"/>
      <c r="X533" s="129"/>
      <c r="Y533" s="129"/>
      <c r="Z533" s="129"/>
    </row>
    <row r="534" spans="1:26" ht="24" customHeight="1" x14ac:dyDescent="0.35">
      <c r="A534" s="130"/>
      <c r="B534" s="142"/>
      <c r="C534" s="143"/>
      <c r="D534" s="143"/>
      <c r="E534" s="129"/>
      <c r="F534" s="129"/>
      <c r="G534" s="129"/>
      <c r="H534" s="129"/>
      <c r="I534" s="129"/>
      <c r="J534" s="129"/>
      <c r="K534" s="129"/>
      <c r="L534" s="129"/>
      <c r="M534" s="129"/>
      <c r="N534" s="129"/>
      <c r="O534" s="129"/>
      <c r="P534" s="129"/>
      <c r="Q534" s="129"/>
      <c r="R534" s="129"/>
      <c r="S534" s="129"/>
      <c r="T534" s="129"/>
      <c r="U534" s="129"/>
      <c r="V534" s="129"/>
      <c r="W534" s="129"/>
      <c r="X534" s="129"/>
      <c r="Y534" s="129"/>
      <c r="Z534" s="129"/>
    </row>
    <row r="535" spans="1:26" ht="24" customHeight="1" x14ac:dyDescent="0.35">
      <c r="A535" s="130"/>
      <c r="B535" s="142"/>
      <c r="C535" s="143"/>
      <c r="D535" s="143"/>
      <c r="E535" s="129"/>
      <c r="F535" s="129"/>
      <c r="G535" s="129"/>
      <c r="H535" s="129"/>
      <c r="I535" s="129"/>
      <c r="J535" s="129"/>
      <c r="K535" s="129"/>
      <c r="L535" s="129"/>
      <c r="M535" s="129"/>
      <c r="N535" s="129"/>
      <c r="O535" s="129"/>
      <c r="P535" s="129"/>
      <c r="Q535" s="129"/>
      <c r="R535" s="129"/>
      <c r="S535" s="129"/>
      <c r="T535" s="129"/>
      <c r="U535" s="129"/>
      <c r="V535" s="129"/>
      <c r="W535" s="129"/>
      <c r="X535" s="129"/>
      <c r="Y535" s="129"/>
      <c r="Z535" s="129"/>
    </row>
    <row r="536" spans="1:26" ht="24" customHeight="1" x14ac:dyDescent="0.35">
      <c r="A536" s="130"/>
      <c r="B536" s="142"/>
      <c r="C536" s="143"/>
      <c r="D536" s="143"/>
      <c r="E536" s="129"/>
      <c r="F536" s="129"/>
      <c r="G536" s="129"/>
      <c r="H536" s="129"/>
      <c r="I536" s="129"/>
      <c r="J536" s="129"/>
      <c r="K536" s="129"/>
      <c r="L536" s="129"/>
      <c r="M536" s="129"/>
      <c r="N536" s="129"/>
      <c r="O536" s="129"/>
      <c r="P536" s="129"/>
      <c r="Q536" s="129"/>
      <c r="R536" s="129"/>
      <c r="S536" s="129"/>
      <c r="T536" s="129"/>
      <c r="U536" s="129"/>
      <c r="V536" s="129"/>
      <c r="W536" s="129"/>
      <c r="X536" s="129"/>
      <c r="Y536" s="129"/>
      <c r="Z536" s="129"/>
    </row>
    <row r="537" spans="1:26" ht="24" customHeight="1" x14ac:dyDescent="0.35">
      <c r="A537" s="130"/>
      <c r="B537" s="142"/>
      <c r="C537" s="143"/>
      <c r="D537" s="143"/>
      <c r="E537" s="129"/>
      <c r="F537" s="129"/>
      <c r="G537" s="129"/>
      <c r="H537" s="129"/>
      <c r="I537" s="129"/>
      <c r="J537" s="129"/>
      <c r="K537" s="129"/>
      <c r="L537" s="129"/>
      <c r="M537" s="129"/>
      <c r="N537" s="129"/>
      <c r="O537" s="129"/>
      <c r="P537" s="129"/>
      <c r="Q537" s="129"/>
      <c r="R537" s="129"/>
      <c r="S537" s="129"/>
      <c r="T537" s="129"/>
      <c r="U537" s="129"/>
      <c r="V537" s="129"/>
      <c r="W537" s="129"/>
      <c r="X537" s="129"/>
      <c r="Y537" s="129"/>
      <c r="Z537" s="129"/>
    </row>
    <row r="538" spans="1:26" ht="24" customHeight="1" x14ac:dyDescent="0.35">
      <c r="A538" s="130"/>
      <c r="B538" s="142"/>
      <c r="C538" s="143"/>
      <c r="D538" s="143"/>
      <c r="E538" s="129"/>
      <c r="F538" s="129"/>
      <c r="G538" s="129"/>
      <c r="H538" s="129"/>
      <c r="I538" s="129"/>
      <c r="J538" s="129"/>
      <c r="K538" s="129"/>
      <c r="L538" s="129"/>
      <c r="M538" s="129"/>
      <c r="N538" s="129"/>
      <c r="O538" s="129"/>
      <c r="P538" s="129"/>
      <c r="Q538" s="129"/>
      <c r="R538" s="129"/>
      <c r="S538" s="129"/>
      <c r="T538" s="129"/>
      <c r="U538" s="129"/>
      <c r="V538" s="129"/>
      <c r="W538" s="129"/>
      <c r="X538" s="129"/>
      <c r="Y538" s="129"/>
      <c r="Z538" s="129"/>
    </row>
    <row r="539" spans="1:26" ht="24" customHeight="1" x14ac:dyDescent="0.35">
      <c r="A539" s="130"/>
      <c r="B539" s="142"/>
      <c r="C539" s="143"/>
      <c r="D539" s="143"/>
      <c r="E539" s="129"/>
      <c r="F539" s="129"/>
      <c r="G539" s="129"/>
      <c r="H539" s="129"/>
      <c r="I539" s="129"/>
      <c r="J539" s="129"/>
      <c r="K539" s="129"/>
      <c r="L539" s="129"/>
      <c r="M539" s="129"/>
      <c r="N539" s="129"/>
      <c r="O539" s="129"/>
      <c r="P539" s="129"/>
      <c r="Q539" s="129"/>
      <c r="R539" s="129"/>
      <c r="S539" s="129"/>
      <c r="T539" s="129"/>
      <c r="U539" s="129"/>
      <c r="V539" s="129"/>
      <c r="W539" s="129"/>
      <c r="X539" s="129"/>
      <c r="Y539" s="129"/>
      <c r="Z539" s="129"/>
    </row>
    <row r="540" spans="1:26" ht="24" customHeight="1" x14ac:dyDescent="0.35">
      <c r="A540" s="130"/>
      <c r="B540" s="142"/>
      <c r="C540" s="143"/>
      <c r="D540" s="143"/>
      <c r="E540" s="129"/>
      <c r="F540" s="129"/>
      <c r="G540" s="129"/>
      <c r="H540" s="129"/>
      <c r="I540" s="129"/>
      <c r="J540" s="129"/>
      <c r="K540" s="129"/>
      <c r="L540" s="129"/>
      <c r="M540" s="129"/>
      <c r="N540" s="129"/>
      <c r="O540" s="129"/>
      <c r="P540" s="129"/>
      <c r="Q540" s="129"/>
      <c r="R540" s="129"/>
      <c r="S540" s="129"/>
      <c r="T540" s="129"/>
      <c r="U540" s="129"/>
      <c r="V540" s="129"/>
      <c r="W540" s="129"/>
      <c r="X540" s="129"/>
      <c r="Y540" s="129"/>
      <c r="Z540" s="129"/>
    </row>
    <row r="541" spans="1:26" ht="24" customHeight="1" x14ac:dyDescent="0.35">
      <c r="A541" s="130"/>
      <c r="B541" s="142"/>
      <c r="C541" s="143"/>
      <c r="D541" s="143"/>
      <c r="E541" s="129"/>
      <c r="F541" s="129"/>
      <c r="G541" s="129"/>
      <c r="H541" s="129"/>
      <c r="I541" s="129"/>
      <c r="J541" s="129"/>
      <c r="K541" s="129"/>
      <c r="L541" s="129"/>
      <c r="M541" s="129"/>
      <c r="N541" s="129"/>
      <c r="O541" s="129"/>
      <c r="P541" s="129"/>
      <c r="Q541" s="129"/>
      <c r="R541" s="129"/>
      <c r="S541" s="129"/>
      <c r="T541" s="129"/>
      <c r="U541" s="129"/>
      <c r="V541" s="129"/>
      <c r="W541" s="129"/>
      <c r="X541" s="129"/>
      <c r="Y541" s="129"/>
      <c r="Z541" s="129"/>
    </row>
    <row r="542" spans="1:26" ht="24" customHeight="1" x14ac:dyDescent="0.35">
      <c r="A542" s="130"/>
      <c r="B542" s="142"/>
      <c r="C542" s="143"/>
      <c r="D542" s="143"/>
      <c r="E542" s="129"/>
      <c r="F542" s="129"/>
      <c r="G542" s="129"/>
      <c r="H542" s="129"/>
      <c r="I542" s="129"/>
      <c r="J542" s="129"/>
      <c r="K542" s="129"/>
      <c r="L542" s="129"/>
      <c r="M542" s="129"/>
      <c r="N542" s="129"/>
      <c r="O542" s="129"/>
      <c r="P542" s="129"/>
      <c r="Q542" s="129"/>
      <c r="R542" s="129"/>
      <c r="S542" s="129"/>
      <c r="T542" s="129"/>
      <c r="U542" s="129"/>
      <c r="V542" s="129"/>
      <c r="W542" s="129"/>
      <c r="X542" s="129"/>
      <c r="Y542" s="129"/>
      <c r="Z542" s="129"/>
    </row>
    <row r="543" spans="1:26" ht="24" customHeight="1" x14ac:dyDescent="0.35">
      <c r="A543" s="130"/>
      <c r="B543" s="142"/>
      <c r="C543" s="143"/>
      <c r="D543" s="143"/>
      <c r="E543" s="129"/>
      <c r="F543" s="129"/>
      <c r="G543" s="129"/>
      <c r="H543" s="129"/>
      <c r="I543" s="129"/>
      <c r="J543" s="129"/>
      <c r="K543" s="129"/>
      <c r="L543" s="129"/>
      <c r="M543" s="129"/>
      <c r="N543" s="129"/>
      <c r="O543" s="129"/>
      <c r="P543" s="129"/>
      <c r="Q543" s="129"/>
      <c r="R543" s="129"/>
      <c r="S543" s="129"/>
      <c r="T543" s="129"/>
      <c r="U543" s="129"/>
      <c r="V543" s="129"/>
      <c r="W543" s="129"/>
      <c r="X543" s="129"/>
      <c r="Y543" s="129"/>
      <c r="Z543" s="129"/>
    </row>
    <row r="544" spans="1:26" ht="24" customHeight="1" x14ac:dyDescent="0.35">
      <c r="A544" s="130"/>
      <c r="B544" s="142"/>
      <c r="C544" s="143"/>
      <c r="D544" s="143"/>
      <c r="E544" s="129"/>
      <c r="F544" s="129"/>
      <c r="G544" s="129"/>
      <c r="H544" s="129"/>
      <c r="I544" s="129"/>
      <c r="J544" s="129"/>
      <c r="K544" s="129"/>
      <c r="L544" s="129"/>
      <c r="M544" s="129"/>
      <c r="N544" s="129"/>
      <c r="O544" s="129"/>
      <c r="P544" s="129"/>
      <c r="Q544" s="129"/>
      <c r="R544" s="129"/>
      <c r="S544" s="129"/>
      <c r="T544" s="129"/>
      <c r="U544" s="129"/>
      <c r="V544" s="129"/>
      <c r="W544" s="129"/>
      <c r="X544" s="129"/>
      <c r="Y544" s="129"/>
      <c r="Z544" s="129"/>
    </row>
    <row r="545" spans="1:26" ht="24" customHeight="1" x14ac:dyDescent="0.35">
      <c r="A545" s="130"/>
      <c r="B545" s="142"/>
      <c r="C545" s="143"/>
      <c r="D545" s="143"/>
      <c r="E545" s="129"/>
      <c r="F545" s="129"/>
      <c r="G545" s="129"/>
      <c r="H545" s="129"/>
      <c r="I545" s="129"/>
      <c r="J545" s="129"/>
      <c r="K545" s="129"/>
      <c r="L545" s="129"/>
      <c r="M545" s="129"/>
      <c r="N545" s="129"/>
      <c r="O545" s="129"/>
      <c r="P545" s="129"/>
      <c r="Q545" s="129"/>
      <c r="R545" s="129"/>
      <c r="S545" s="129"/>
      <c r="T545" s="129"/>
      <c r="U545" s="129"/>
      <c r="V545" s="129"/>
      <c r="W545" s="129"/>
      <c r="X545" s="129"/>
      <c r="Y545" s="129"/>
      <c r="Z545" s="129"/>
    </row>
    <row r="546" spans="1:26" ht="24" customHeight="1" x14ac:dyDescent="0.35">
      <c r="A546" s="130"/>
      <c r="B546" s="142"/>
      <c r="C546" s="143"/>
      <c r="D546" s="143"/>
      <c r="E546" s="129"/>
      <c r="F546" s="129"/>
      <c r="G546" s="129"/>
      <c r="H546" s="129"/>
      <c r="I546" s="129"/>
      <c r="J546" s="129"/>
      <c r="K546" s="129"/>
      <c r="L546" s="129"/>
      <c r="M546" s="129"/>
      <c r="N546" s="129"/>
      <c r="O546" s="129"/>
      <c r="P546" s="129"/>
      <c r="Q546" s="129"/>
      <c r="R546" s="129"/>
      <c r="S546" s="129"/>
      <c r="T546" s="129"/>
      <c r="U546" s="129"/>
      <c r="V546" s="129"/>
      <c r="W546" s="129"/>
      <c r="X546" s="129"/>
      <c r="Y546" s="129"/>
      <c r="Z546" s="129"/>
    </row>
    <row r="547" spans="1:26" ht="24" customHeight="1" x14ac:dyDescent="0.35">
      <c r="A547" s="130"/>
      <c r="B547" s="142"/>
      <c r="C547" s="143"/>
      <c r="D547" s="143"/>
      <c r="E547" s="129"/>
      <c r="F547" s="129"/>
      <c r="G547" s="129"/>
      <c r="H547" s="129"/>
      <c r="I547" s="129"/>
      <c r="J547" s="129"/>
      <c r="K547" s="129"/>
      <c r="L547" s="129"/>
      <c r="M547" s="129"/>
      <c r="N547" s="129"/>
      <c r="O547" s="129"/>
      <c r="P547" s="129"/>
      <c r="Q547" s="129"/>
      <c r="R547" s="129"/>
      <c r="S547" s="129"/>
      <c r="T547" s="129"/>
      <c r="U547" s="129"/>
      <c r="V547" s="129"/>
      <c r="W547" s="129"/>
      <c r="X547" s="129"/>
      <c r="Y547" s="129"/>
      <c r="Z547" s="129"/>
    </row>
    <row r="548" spans="1:26" ht="24" customHeight="1" x14ac:dyDescent="0.35">
      <c r="A548" s="130"/>
      <c r="B548" s="142"/>
      <c r="C548" s="143"/>
      <c r="D548" s="143"/>
      <c r="E548" s="129"/>
      <c r="F548" s="129"/>
      <c r="G548" s="129"/>
      <c r="H548" s="129"/>
      <c r="I548" s="129"/>
      <c r="J548" s="129"/>
      <c r="K548" s="129"/>
      <c r="L548" s="129"/>
      <c r="M548" s="129"/>
      <c r="N548" s="129"/>
      <c r="O548" s="129"/>
      <c r="P548" s="129"/>
      <c r="Q548" s="129"/>
      <c r="R548" s="129"/>
      <c r="S548" s="129"/>
      <c r="T548" s="129"/>
      <c r="U548" s="129"/>
      <c r="V548" s="129"/>
      <c r="W548" s="129"/>
      <c r="X548" s="129"/>
      <c r="Y548" s="129"/>
      <c r="Z548" s="129"/>
    </row>
    <row r="549" spans="1:26" ht="24" customHeight="1" x14ac:dyDescent="0.35">
      <c r="A549" s="130"/>
      <c r="B549" s="142"/>
      <c r="C549" s="143"/>
      <c r="D549" s="143"/>
      <c r="E549" s="129"/>
      <c r="F549" s="129"/>
      <c r="G549" s="129"/>
      <c r="H549" s="129"/>
      <c r="I549" s="129"/>
      <c r="J549" s="129"/>
      <c r="K549" s="129"/>
      <c r="L549" s="129"/>
      <c r="M549" s="129"/>
      <c r="N549" s="129"/>
      <c r="O549" s="129"/>
      <c r="P549" s="129"/>
      <c r="Q549" s="129"/>
      <c r="R549" s="129"/>
      <c r="S549" s="129"/>
      <c r="T549" s="129"/>
      <c r="U549" s="129"/>
      <c r="V549" s="129"/>
      <c r="W549" s="129"/>
      <c r="X549" s="129"/>
      <c r="Y549" s="129"/>
      <c r="Z549" s="129"/>
    </row>
    <row r="550" spans="1:26" ht="24" customHeight="1" x14ac:dyDescent="0.35">
      <c r="A550" s="130"/>
      <c r="B550" s="142"/>
      <c r="C550" s="143"/>
      <c r="D550" s="143"/>
      <c r="E550" s="129"/>
      <c r="F550" s="129"/>
      <c r="G550" s="129"/>
      <c r="H550" s="129"/>
      <c r="I550" s="129"/>
      <c r="J550" s="129"/>
      <c r="K550" s="129"/>
      <c r="L550" s="129"/>
      <c r="M550" s="129"/>
      <c r="N550" s="129"/>
      <c r="O550" s="129"/>
      <c r="P550" s="129"/>
      <c r="Q550" s="129"/>
      <c r="R550" s="129"/>
      <c r="S550" s="129"/>
      <c r="T550" s="129"/>
      <c r="U550" s="129"/>
      <c r="V550" s="129"/>
      <c r="W550" s="129"/>
      <c r="X550" s="129"/>
      <c r="Y550" s="129"/>
      <c r="Z550" s="129"/>
    </row>
    <row r="551" spans="1:26" ht="24" customHeight="1" x14ac:dyDescent="0.35">
      <c r="A551" s="130"/>
      <c r="B551" s="142"/>
      <c r="C551" s="143"/>
      <c r="D551" s="143"/>
      <c r="E551" s="129"/>
      <c r="F551" s="129"/>
      <c r="G551" s="129"/>
      <c r="H551" s="129"/>
      <c r="I551" s="129"/>
      <c r="J551" s="129"/>
      <c r="K551" s="129"/>
      <c r="L551" s="129"/>
      <c r="M551" s="129"/>
      <c r="N551" s="129"/>
      <c r="O551" s="129"/>
      <c r="P551" s="129"/>
      <c r="Q551" s="129"/>
      <c r="R551" s="129"/>
      <c r="S551" s="129"/>
      <c r="T551" s="129"/>
      <c r="U551" s="129"/>
      <c r="V551" s="129"/>
      <c r="W551" s="129"/>
      <c r="X551" s="129"/>
      <c r="Y551" s="129"/>
      <c r="Z551" s="129"/>
    </row>
    <row r="552" spans="1:26" ht="24" customHeight="1" x14ac:dyDescent="0.35">
      <c r="A552" s="130"/>
      <c r="B552" s="142"/>
      <c r="C552" s="143"/>
      <c r="D552" s="143"/>
      <c r="E552" s="129"/>
      <c r="F552" s="129"/>
      <c r="G552" s="129"/>
      <c r="H552" s="129"/>
      <c r="I552" s="129"/>
      <c r="J552" s="129"/>
      <c r="K552" s="129"/>
      <c r="L552" s="129"/>
      <c r="M552" s="129"/>
      <c r="N552" s="129"/>
      <c r="O552" s="129"/>
      <c r="P552" s="129"/>
      <c r="Q552" s="129"/>
      <c r="R552" s="129"/>
      <c r="S552" s="129"/>
      <c r="T552" s="129"/>
      <c r="U552" s="129"/>
      <c r="V552" s="129"/>
      <c r="W552" s="129"/>
      <c r="X552" s="129"/>
      <c r="Y552" s="129"/>
      <c r="Z552" s="129"/>
    </row>
    <row r="553" spans="1:26" ht="24" customHeight="1" x14ac:dyDescent="0.35">
      <c r="A553" s="130"/>
      <c r="B553" s="142"/>
      <c r="C553" s="143"/>
      <c r="D553" s="143"/>
      <c r="E553" s="129"/>
      <c r="F553" s="129"/>
      <c r="G553" s="129"/>
      <c r="H553" s="129"/>
      <c r="I553" s="129"/>
      <c r="J553" s="129"/>
      <c r="K553" s="129"/>
      <c r="L553" s="129"/>
      <c r="M553" s="129"/>
      <c r="N553" s="129"/>
      <c r="O553" s="129"/>
      <c r="P553" s="129"/>
      <c r="Q553" s="129"/>
      <c r="R553" s="129"/>
      <c r="S553" s="129"/>
      <c r="T553" s="129"/>
      <c r="U553" s="129"/>
      <c r="V553" s="129"/>
      <c r="W553" s="129"/>
      <c r="X553" s="129"/>
      <c r="Y553" s="129"/>
      <c r="Z553" s="129"/>
    </row>
    <row r="554" spans="1:26" ht="24" customHeight="1" x14ac:dyDescent="0.35">
      <c r="A554" s="130"/>
      <c r="B554" s="142"/>
      <c r="C554" s="143"/>
      <c r="D554" s="143"/>
      <c r="E554" s="129"/>
      <c r="F554" s="129"/>
      <c r="G554" s="129"/>
      <c r="H554" s="129"/>
      <c r="I554" s="129"/>
      <c r="J554" s="129"/>
      <c r="K554" s="129"/>
      <c r="L554" s="129"/>
      <c r="M554" s="129"/>
      <c r="N554" s="129"/>
      <c r="O554" s="129"/>
      <c r="P554" s="129"/>
      <c r="Q554" s="129"/>
      <c r="R554" s="129"/>
      <c r="S554" s="129"/>
      <c r="T554" s="129"/>
      <c r="U554" s="129"/>
      <c r="V554" s="129"/>
      <c r="W554" s="129"/>
      <c r="X554" s="129"/>
      <c r="Y554" s="129"/>
      <c r="Z554" s="129"/>
    </row>
    <row r="555" spans="1:26" ht="24" customHeight="1" x14ac:dyDescent="0.35">
      <c r="A555" s="130"/>
      <c r="B555" s="142"/>
      <c r="C555" s="143"/>
      <c r="D555" s="143"/>
      <c r="E555" s="129"/>
      <c r="F555" s="129"/>
      <c r="G555" s="129"/>
      <c r="H555" s="129"/>
      <c r="I555" s="129"/>
      <c r="J555" s="129"/>
      <c r="K555" s="129"/>
      <c r="L555" s="129"/>
      <c r="M555" s="129"/>
      <c r="N555" s="129"/>
      <c r="O555" s="129"/>
      <c r="P555" s="129"/>
      <c r="Q555" s="129"/>
      <c r="R555" s="129"/>
      <c r="S555" s="129"/>
      <c r="T555" s="129"/>
      <c r="U555" s="129"/>
      <c r="V555" s="129"/>
      <c r="W555" s="129"/>
      <c r="X555" s="129"/>
      <c r="Y555" s="129"/>
      <c r="Z555" s="129"/>
    </row>
    <row r="556" spans="1:26" ht="24" customHeight="1" x14ac:dyDescent="0.35">
      <c r="A556" s="130"/>
      <c r="B556" s="142"/>
      <c r="C556" s="143"/>
      <c r="D556" s="143"/>
      <c r="E556" s="129"/>
      <c r="F556" s="129"/>
      <c r="G556" s="129"/>
      <c r="H556" s="129"/>
      <c r="I556" s="129"/>
      <c r="J556" s="129"/>
      <c r="K556" s="129"/>
      <c r="L556" s="129"/>
      <c r="M556" s="129"/>
      <c r="N556" s="129"/>
      <c r="O556" s="129"/>
      <c r="P556" s="129"/>
      <c r="Q556" s="129"/>
      <c r="R556" s="129"/>
      <c r="S556" s="129"/>
      <c r="T556" s="129"/>
      <c r="U556" s="129"/>
      <c r="V556" s="129"/>
      <c r="W556" s="129"/>
      <c r="X556" s="129"/>
      <c r="Y556" s="129"/>
      <c r="Z556" s="129"/>
    </row>
    <row r="557" spans="1:26" ht="24" customHeight="1" x14ac:dyDescent="0.35">
      <c r="A557" s="130"/>
      <c r="B557" s="142"/>
      <c r="C557" s="143"/>
      <c r="D557" s="143"/>
      <c r="E557" s="129"/>
      <c r="F557" s="129"/>
      <c r="G557" s="129"/>
      <c r="H557" s="129"/>
      <c r="I557" s="129"/>
      <c r="J557" s="129"/>
      <c r="K557" s="129"/>
      <c r="L557" s="129"/>
      <c r="M557" s="129"/>
      <c r="N557" s="129"/>
      <c r="O557" s="129"/>
      <c r="P557" s="129"/>
      <c r="Q557" s="129"/>
      <c r="R557" s="129"/>
      <c r="S557" s="129"/>
      <c r="T557" s="129"/>
      <c r="U557" s="129"/>
      <c r="V557" s="129"/>
      <c r="W557" s="129"/>
      <c r="X557" s="129"/>
      <c r="Y557" s="129"/>
      <c r="Z557" s="129"/>
    </row>
    <row r="558" spans="1:26" ht="24" customHeight="1" x14ac:dyDescent="0.35">
      <c r="A558" s="130"/>
      <c r="B558" s="142"/>
      <c r="C558" s="143"/>
      <c r="D558" s="143"/>
      <c r="E558" s="129"/>
      <c r="F558" s="129"/>
      <c r="G558" s="129"/>
      <c r="H558" s="129"/>
      <c r="I558" s="129"/>
      <c r="J558" s="129"/>
      <c r="K558" s="129"/>
      <c r="L558" s="129"/>
      <c r="M558" s="129"/>
      <c r="N558" s="129"/>
      <c r="O558" s="129"/>
      <c r="P558" s="129"/>
      <c r="Q558" s="129"/>
      <c r="R558" s="129"/>
      <c r="S558" s="129"/>
      <c r="T558" s="129"/>
      <c r="U558" s="129"/>
      <c r="V558" s="129"/>
      <c r="W558" s="129"/>
      <c r="X558" s="129"/>
      <c r="Y558" s="129"/>
      <c r="Z558" s="129"/>
    </row>
    <row r="559" spans="1:26" ht="24" customHeight="1" x14ac:dyDescent="0.35">
      <c r="A559" s="130"/>
      <c r="B559" s="142"/>
      <c r="C559" s="143"/>
      <c r="D559" s="143"/>
      <c r="E559" s="129"/>
      <c r="F559" s="129"/>
      <c r="G559" s="129"/>
      <c r="H559" s="129"/>
      <c r="I559" s="129"/>
      <c r="J559" s="129"/>
      <c r="K559" s="129"/>
      <c r="L559" s="129"/>
      <c r="M559" s="129"/>
      <c r="N559" s="129"/>
      <c r="O559" s="129"/>
      <c r="P559" s="129"/>
      <c r="Q559" s="129"/>
      <c r="R559" s="129"/>
      <c r="S559" s="129"/>
      <c r="T559" s="129"/>
      <c r="U559" s="129"/>
      <c r="V559" s="129"/>
      <c r="W559" s="129"/>
      <c r="X559" s="129"/>
      <c r="Y559" s="129"/>
      <c r="Z559" s="129"/>
    </row>
    <row r="560" spans="1:26" ht="24" customHeight="1" x14ac:dyDescent="0.35">
      <c r="A560" s="130"/>
      <c r="B560" s="142"/>
      <c r="C560" s="143"/>
      <c r="D560" s="143"/>
      <c r="E560" s="129"/>
      <c r="F560" s="129"/>
      <c r="G560" s="129"/>
      <c r="H560" s="129"/>
      <c r="I560" s="129"/>
      <c r="J560" s="129"/>
      <c r="K560" s="129"/>
      <c r="L560" s="129"/>
      <c r="M560" s="129"/>
      <c r="N560" s="129"/>
      <c r="O560" s="129"/>
      <c r="P560" s="129"/>
      <c r="Q560" s="129"/>
      <c r="R560" s="129"/>
      <c r="S560" s="129"/>
      <c r="T560" s="129"/>
      <c r="U560" s="129"/>
      <c r="V560" s="129"/>
      <c r="W560" s="129"/>
      <c r="X560" s="129"/>
      <c r="Y560" s="129"/>
      <c r="Z560" s="129"/>
    </row>
    <row r="561" spans="1:26" ht="24" customHeight="1" x14ac:dyDescent="0.35">
      <c r="A561" s="130"/>
      <c r="B561" s="142"/>
      <c r="C561" s="143"/>
      <c r="D561" s="143"/>
      <c r="E561" s="129"/>
      <c r="F561" s="129"/>
      <c r="G561" s="129"/>
      <c r="H561" s="129"/>
      <c r="I561" s="129"/>
      <c r="J561" s="129"/>
      <c r="K561" s="129"/>
      <c r="L561" s="129"/>
      <c r="M561" s="129"/>
      <c r="N561" s="129"/>
      <c r="O561" s="129"/>
      <c r="P561" s="129"/>
      <c r="Q561" s="129"/>
      <c r="R561" s="129"/>
      <c r="S561" s="129"/>
      <c r="T561" s="129"/>
      <c r="U561" s="129"/>
      <c r="V561" s="129"/>
      <c r="W561" s="129"/>
      <c r="X561" s="129"/>
      <c r="Y561" s="129"/>
      <c r="Z561" s="129"/>
    </row>
    <row r="562" spans="1:26" ht="24" customHeight="1" x14ac:dyDescent="0.35">
      <c r="A562" s="130"/>
      <c r="B562" s="142"/>
      <c r="C562" s="143"/>
      <c r="D562" s="143"/>
      <c r="E562" s="129"/>
      <c r="F562" s="129"/>
      <c r="G562" s="129"/>
      <c r="H562" s="129"/>
      <c r="I562" s="129"/>
      <c r="J562" s="129"/>
      <c r="K562" s="129"/>
      <c r="L562" s="129"/>
      <c r="M562" s="129"/>
      <c r="N562" s="129"/>
      <c r="O562" s="129"/>
      <c r="P562" s="129"/>
      <c r="Q562" s="129"/>
      <c r="R562" s="129"/>
      <c r="S562" s="129"/>
      <c r="T562" s="129"/>
      <c r="U562" s="129"/>
      <c r="V562" s="129"/>
      <c r="W562" s="129"/>
      <c r="X562" s="129"/>
      <c r="Y562" s="129"/>
      <c r="Z562" s="129"/>
    </row>
    <row r="563" spans="1:26" ht="24" customHeight="1" x14ac:dyDescent="0.35">
      <c r="A563" s="130"/>
      <c r="B563" s="142"/>
      <c r="C563" s="143"/>
      <c r="D563" s="143"/>
      <c r="E563" s="129"/>
      <c r="F563" s="129"/>
      <c r="G563" s="129"/>
      <c r="H563" s="129"/>
      <c r="I563" s="129"/>
      <c r="J563" s="129"/>
      <c r="K563" s="129"/>
      <c r="L563" s="129"/>
      <c r="M563" s="129"/>
      <c r="N563" s="129"/>
      <c r="O563" s="129"/>
      <c r="P563" s="129"/>
      <c r="Q563" s="129"/>
      <c r="R563" s="129"/>
      <c r="S563" s="129"/>
      <c r="T563" s="129"/>
      <c r="U563" s="129"/>
      <c r="V563" s="129"/>
      <c r="W563" s="129"/>
      <c r="X563" s="129"/>
      <c r="Y563" s="129"/>
      <c r="Z563" s="129"/>
    </row>
    <row r="564" spans="1:26" ht="24" customHeight="1" x14ac:dyDescent="0.35">
      <c r="A564" s="130"/>
      <c r="B564" s="142"/>
      <c r="C564" s="143"/>
      <c r="D564" s="143"/>
      <c r="E564" s="129"/>
      <c r="F564" s="129"/>
      <c r="G564" s="129"/>
      <c r="H564" s="129"/>
      <c r="I564" s="129"/>
      <c r="J564" s="129"/>
      <c r="K564" s="129"/>
      <c r="L564" s="129"/>
      <c r="M564" s="129"/>
      <c r="N564" s="129"/>
      <c r="O564" s="129"/>
      <c r="P564" s="129"/>
      <c r="Q564" s="129"/>
      <c r="R564" s="129"/>
      <c r="S564" s="129"/>
      <c r="T564" s="129"/>
      <c r="U564" s="129"/>
      <c r="V564" s="129"/>
      <c r="W564" s="129"/>
      <c r="X564" s="129"/>
      <c r="Y564" s="129"/>
      <c r="Z564" s="129"/>
    </row>
    <row r="565" spans="1:26" ht="24" customHeight="1" x14ac:dyDescent="0.35">
      <c r="A565" s="130"/>
      <c r="B565" s="142"/>
      <c r="C565" s="143"/>
      <c r="D565" s="143"/>
      <c r="E565" s="129"/>
      <c r="F565" s="129"/>
      <c r="G565" s="129"/>
      <c r="H565" s="129"/>
      <c r="I565" s="129"/>
      <c r="J565" s="129"/>
      <c r="K565" s="129"/>
      <c r="L565" s="129"/>
      <c r="M565" s="129"/>
      <c r="N565" s="129"/>
      <c r="O565" s="129"/>
      <c r="P565" s="129"/>
      <c r="Q565" s="129"/>
      <c r="R565" s="129"/>
      <c r="S565" s="129"/>
      <c r="T565" s="129"/>
      <c r="U565" s="129"/>
      <c r="V565" s="129"/>
      <c r="W565" s="129"/>
      <c r="X565" s="129"/>
      <c r="Y565" s="129"/>
      <c r="Z565" s="129"/>
    </row>
    <row r="566" spans="1:26" ht="24" customHeight="1" x14ac:dyDescent="0.35">
      <c r="A566" s="130"/>
      <c r="B566" s="142"/>
      <c r="C566" s="143"/>
      <c r="D566" s="143"/>
      <c r="E566" s="129"/>
      <c r="F566" s="129"/>
      <c r="G566" s="129"/>
      <c r="H566" s="129"/>
      <c r="I566" s="129"/>
      <c r="J566" s="129"/>
      <c r="K566" s="129"/>
      <c r="L566" s="129"/>
      <c r="M566" s="129"/>
      <c r="N566" s="129"/>
      <c r="O566" s="129"/>
      <c r="P566" s="129"/>
      <c r="Q566" s="129"/>
      <c r="R566" s="129"/>
      <c r="S566" s="129"/>
      <c r="T566" s="129"/>
      <c r="U566" s="129"/>
      <c r="V566" s="129"/>
      <c r="W566" s="129"/>
      <c r="X566" s="129"/>
      <c r="Y566" s="129"/>
      <c r="Z566" s="129"/>
    </row>
    <row r="567" spans="1:26" ht="24" customHeight="1" x14ac:dyDescent="0.35">
      <c r="A567" s="130"/>
      <c r="B567" s="142"/>
      <c r="C567" s="143"/>
      <c r="D567" s="143"/>
      <c r="E567" s="129"/>
      <c r="F567" s="129"/>
      <c r="G567" s="129"/>
      <c r="H567" s="129"/>
      <c r="I567" s="129"/>
      <c r="J567" s="129"/>
      <c r="K567" s="129"/>
      <c r="L567" s="129"/>
      <c r="M567" s="129"/>
      <c r="N567" s="129"/>
      <c r="O567" s="129"/>
      <c r="P567" s="129"/>
      <c r="Q567" s="129"/>
      <c r="R567" s="129"/>
      <c r="S567" s="129"/>
      <c r="T567" s="129"/>
      <c r="U567" s="129"/>
      <c r="V567" s="129"/>
      <c r="W567" s="129"/>
      <c r="X567" s="129"/>
      <c r="Y567" s="129"/>
      <c r="Z567" s="129"/>
    </row>
    <row r="568" spans="1:26" ht="24" customHeight="1" x14ac:dyDescent="0.35">
      <c r="A568" s="130"/>
      <c r="B568" s="142"/>
      <c r="C568" s="143"/>
      <c r="D568" s="143"/>
      <c r="E568" s="129"/>
      <c r="F568" s="129"/>
      <c r="G568" s="129"/>
      <c r="H568" s="129"/>
      <c r="I568" s="129"/>
      <c r="J568" s="129"/>
      <c r="K568" s="129"/>
      <c r="L568" s="129"/>
      <c r="M568" s="129"/>
      <c r="N568" s="129"/>
      <c r="O568" s="129"/>
      <c r="P568" s="129"/>
      <c r="Q568" s="129"/>
      <c r="R568" s="129"/>
      <c r="S568" s="129"/>
      <c r="T568" s="129"/>
      <c r="U568" s="129"/>
      <c r="V568" s="129"/>
      <c r="W568" s="129"/>
      <c r="X568" s="129"/>
      <c r="Y568" s="129"/>
      <c r="Z568" s="129"/>
    </row>
    <row r="569" spans="1:26" ht="24" customHeight="1" x14ac:dyDescent="0.35">
      <c r="A569" s="130"/>
      <c r="B569" s="142"/>
      <c r="C569" s="143"/>
      <c r="D569" s="143"/>
      <c r="E569" s="129"/>
      <c r="F569" s="129"/>
      <c r="G569" s="129"/>
      <c r="H569" s="129"/>
      <c r="I569" s="129"/>
      <c r="J569" s="129"/>
      <c r="K569" s="129"/>
      <c r="L569" s="129"/>
      <c r="M569" s="129"/>
      <c r="N569" s="129"/>
      <c r="O569" s="129"/>
      <c r="P569" s="129"/>
      <c r="Q569" s="129"/>
      <c r="R569" s="129"/>
      <c r="S569" s="129"/>
      <c r="T569" s="129"/>
      <c r="U569" s="129"/>
      <c r="V569" s="129"/>
      <c r="W569" s="129"/>
      <c r="X569" s="129"/>
      <c r="Y569" s="129"/>
      <c r="Z569" s="129"/>
    </row>
    <row r="570" spans="1:26" ht="24" customHeight="1" x14ac:dyDescent="0.35">
      <c r="A570" s="130"/>
      <c r="B570" s="142"/>
      <c r="C570" s="143"/>
      <c r="D570" s="143"/>
      <c r="E570" s="129"/>
      <c r="F570" s="129"/>
      <c r="G570" s="129"/>
      <c r="H570" s="129"/>
      <c r="I570" s="129"/>
      <c r="J570" s="129"/>
      <c r="K570" s="129"/>
      <c r="L570" s="129"/>
      <c r="M570" s="129"/>
      <c r="N570" s="129"/>
      <c r="O570" s="129"/>
      <c r="P570" s="129"/>
      <c r="Q570" s="129"/>
      <c r="R570" s="129"/>
      <c r="S570" s="129"/>
      <c r="T570" s="129"/>
      <c r="U570" s="129"/>
      <c r="V570" s="129"/>
      <c r="W570" s="129"/>
      <c r="X570" s="129"/>
      <c r="Y570" s="129"/>
      <c r="Z570" s="129"/>
    </row>
    <row r="571" spans="1:26" ht="24" customHeight="1" x14ac:dyDescent="0.35">
      <c r="A571" s="130"/>
      <c r="B571" s="142"/>
      <c r="C571" s="143"/>
      <c r="D571" s="143"/>
      <c r="E571" s="129"/>
      <c r="F571" s="129"/>
      <c r="G571" s="129"/>
      <c r="H571" s="129"/>
      <c r="I571" s="129"/>
      <c r="J571" s="129"/>
      <c r="K571" s="129"/>
      <c r="L571" s="129"/>
      <c r="M571" s="129"/>
      <c r="N571" s="129"/>
      <c r="O571" s="129"/>
      <c r="P571" s="129"/>
      <c r="Q571" s="129"/>
      <c r="R571" s="129"/>
      <c r="S571" s="129"/>
      <c r="T571" s="129"/>
      <c r="U571" s="129"/>
      <c r="V571" s="129"/>
      <c r="W571" s="129"/>
      <c r="X571" s="129"/>
      <c r="Y571" s="129"/>
      <c r="Z571" s="129"/>
    </row>
    <row r="572" spans="1:26" ht="24" customHeight="1" x14ac:dyDescent="0.35">
      <c r="A572" s="130"/>
      <c r="B572" s="142"/>
      <c r="C572" s="143"/>
      <c r="D572" s="143"/>
      <c r="E572" s="129"/>
      <c r="F572" s="129"/>
      <c r="G572" s="129"/>
      <c r="H572" s="129"/>
      <c r="I572" s="129"/>
      <c r="J572" s="129"/>
      <c r="K572" s="129"/>
      <c r="L572" s="129"/>
      <c r="M572" s="129"/>
      <c r="N572" s="129"/>
      <c r="O572" s="129"/>
      <c r="P572" s="129"/>
      <c r="Q572" s="129"/>
      <c r="R572" s="129"/>
      <c r="S572" s="129"/>
      <c r="T572" s="129"/>
      <c r="U572" s="129"/>
      <c r="V572" s="129"/>
      <c r="W572" s="129"/>
      <c r="X572" s="129"/>
      <c r="Y572" s="129"/>
      <c r="Z572" s="129"/>
    </row>
    <row r="573" spans="1:26" ht="24" customHeight="1" x14ac:dyDescent="0.35">
      <c r="A573" s="130"/>
      <c r="B573" s="142"/>
      <c r="C573" s="143"/>
      <c r="D573" s="143"/>
      <c r="E573" s="129"/>
      <c r="F573" s="129"/>
      <c r="G573" s="129"/>
      <c r="H573" s="129"/>
      <c r="I573" s="129"/>
      <c r="J573" s="129"/>
      <c r="K573" s="129"/>
      <c r="L573" s="129"/>
      <c r="M573" s="129"/>
      <c r="N573" s="129"/>
      <c r="O573" s="129"/>
      <c r="P573" s="129"/>
      <c r="Q573" s="129"/>
      <c r="R573" s="129"/>
      <c r="S573" s="129"/>
      <c r="T573" s="129"/>
      <c r="U573" s="129"/>
      <c r="V573" s="129"/>
      <c r="W573" s="129"/>
      <c r="X573" s="129"/>
      <c r="Y573" s="129"/>
      <c r="Z573" s="129"/>
    </row>
    <row r="574" spans="1:26" ht="24" customHeight="1" x14ac:dyDescent="0.35">
      <c r="A574" s="130"/>
      <c r="B574" s="142"/>
      <c r="C574" s="143"/>
      <c r="D574" s="143"/>
      <c r="E574" s="129"/>
      <c r="F574" s="129"/>
      <c r="G574" s="129"/>
      <c r="H574" s="129"/>
      <c r="I574" s="129"/>
      <c r="J574" s="129"/>
      <c r="K574" s="129"/>
      <c r="L574" s="129"/>
      <c r="M574" s="129"/>
      <c r="N574" s="129"/>
      <c r="O574" s="129"/>
      <c r="P574" s="129"/>
      <c r="Q574" s="129"/>
      <c r="R574" s="129"/>
      <c r="S574" s="129"/>
      <c r="T574" s="129"/>
      <c r="U574" s="129"/>
      <c r="V574" s="129"/>
      <c r="W574" s="129"/>
      <c r="X574" s="129"/>
      <c r="Y574" s="129"/>
      <c r="Z574" s="129"/>
    </row>
    <row r="575" spans="1:26" ht="24" customHeight="1" x14ac:dyDescent="0.35">
      <c r="A575" s="130"/>
      <c r="B575" s="142"/>
      <c r="C575" s="143"/>
      <c r="D575" s="143"/>
      <c r="E575" s="129"/>
      <c r="F575" s="129"/>
      <c r="G575" s="129"/>
      <c r="H575" s="129"/>
      <c r="I575" s="129"/>
      <c r="J575" s="129"/>
      <c r="K575" s="129"/>
      <c r="L575" s="129"/>
      <c r="M575" s="129"/>
      <c r="N575" s="129"/>
      <c r="O575" s="129"/>
      <c r="P575" s="129"/>
      <c r="Q575" s="129"/>
      <c r="R575" s="129"/>
      <c r="S575" s="129"/>
      <c r="T575" s="129"/>
      <c r="U575" s="129"/>
      <c r="V575" s="129"/>
      <c r="W575" s="129"/>
      <c r="X575" s="129"/>
      <c r="Y575" s="129"/>
      <c r="Z575" s="129"/>
    </row>
    <row r="576" spans="1:26" ht="24" customHeight="1" x14ac:dyDescent="0.35">
      <c r="A576" s="130"/>
      <c r="B576" s="142"/>
      <c r="C576" s="143"/>
      <c r="D576" s="143"/>
      <c r="E576" s="129"/>
      <c r="F576" s="129"/>
      <c r="G576" s="129"/>
      <c r="H576" s="129"/>
      <c r="I576" s="129"/>
      <c r="J576" s="129"/>
      <c r="K576" s="129"/>
      <c r="L576" s="129"/>
      <c r="M576" s="129"/>
      <c r="N576" s="129"/>
      <c r="O576" s="129"/>
      <c r="P576" s="129"/>
      <c r="Q576" s="129"/>
      <c r="R576" s="129"/>
      <c r="S576" s="129"/>
      <c r="T576" s="129"/>
      <c r="U576" s="129"/>
      <c r="V576" s="129"/>
      <c r="W576" s="129"/>
      <c r="X576" s="129"/>
      <c r="Y576" s="129"/>
      <c r="Z576" s="129"/>
    </row>
    <row r="577" spans="1:26" ht="24" customHeight="1" x14ac:dyDescent="0.35">
      <c r="A577" s="130"/>
      <c r="B577" s="142"/>
      <c r="C577" s="143"/>
      <c r="D577" s="143"/>
      <c r="E577" s="129"/>
      <c r="F577" s="129"/>
      <c r="G577" s="129"/>
      <c r="H577" s="129"/>
      <c r="I577" s="129"/>
      <c r="J577" s="129"/>
      <c r="K577" s="129"/>
      <c r="L577" s="129"/>
      <c r="M577" s="129"/>
      <c r="N577" s="129"/>
      <c r="O577" s="129"/>
      <c r="P577" s="129"/>
      <c r="Q577" s="129"/>
      <c r="R577" s="129"/>
      <c r="S577" s="129"/>
      <c r="T577" s="129"/>
      <c r="U577" s="129"/>
      <c r="V577" s="129"/>
      <c r="W577" s="129"/>
      <c r="X577" s="129"/>
      <c r="Y577" s="129"/>
      <c r="Z577" s="129"/>
    </row>
    <row r="578" spans="1:26" ht="24" customHeight="1" x14ac:dyDescent="0.35">
      <c r="A578" s="130"/>
      <c r="B578" s="142"/>
      <c r="C578" s="143"/>
      <c r="D578" s="143"/>
      <c r="E578" s="129"/>
      <c r="F578" s="129"/>
      <c r="G578" s="129"/>
      <c r="H578" s="129"/>
      <c r="I578" s="129"/>
      <c r="J578" s="129"/>
      <c r="K578" s="129"/>
      <c r="L578" s="129"/>
      <c r="M578" s="129"/>
      <c r="N578" s="129"/>
      <c r="O578" s="129"/>
      <c r="P578" s="129"/>
      <c r="Q578" s="129"/>
      <c r="R578" s="129"/>
      <c r="S578" s="129"/>
      <c r="T578" s="129"/>
      <c r="U578" s="129"/>
      <c r="V578" s="129"/>
      <c r="W578" s="129"/>
      <c r="X578" s="129"/>
      <c r="Y578" s="129"/>
      <c r="Z578" s="129"/>
    </row>
    <row r="579" spans="1:26" ht="24" customHeight="1" x14ac:dyDescent="0.35">
      <c r="A579" s="130"/>
      <c r="B579" s="142"/>
      <c r="C579" s="143"/>
      <c r="D579" s="143"/>
      <c r="E579" s="129"/>
      <c r="F579" s="129"/>
      <c r="G579" s="129"/>
      <c r="H579" s="129"/>
      <c r="I579" s="129"/>
      <c r="J579" s="129"/>
      <c r="K579" s="129"/>
      <c r="L579" s="129"/>
      <c r="M579" s="129"/>
      <c r="N579" s="129"/>
      <c r="O579" s="129"/>
      <c r="P579" s="129"/>
      <c r="Q579" s="129"/>
      <c r="R579" s="129"/>
      <c r="S579" s="129"/>
      <c r="T579" s="129"/>
      <c r="U579" s="129"/>
      <c r="V579" s="129"/>
      <c r="W579" s="129"/>
      <c r="X579" s="129"/>
      <c r="Y579" s="129"/>
      <c r="Z579" s="129"/>
    </row>
    <row r="580" spans="1:26" ht="24" customHeight="1" x14ac:dyDescent="0.35">
      <c r="A580" s="130"/>
      <c r="B580" s="142"/>
      <c r="C580" s="143"/>
      <c r="D580" s="143"/>
      <c r="E580" s="129"/>
      <c r="F580" s="129"/>
      <c r="G580" s="129"/>
      <c r="H580" s="129"/>
      <c r="I580" s="129"/>
      <c r="J580" s="129"/>
      <c r="K580" s="129"/>
      <c r="L580" s="129"/>
      <c r="M580" s="129"/>
      <c r="N580" s="129"/>
      <c r="O580" s="129"/>
      <c r="P580" s="129"/>
      <c r="Q580" s="129"/>
      <c r="R580" s="129"/>
      <c r="S580" s="129"/>
      <c r="T580" s="129"/>
      <c r="U580" s="129"/>
      <c r="V580" s="129"/>
      <c r="W580" s="129"/>
      <c r="X580" s="129"/>
      <c r="Y580" s="129"/>
      <c r="Z580" s="129"/>
    </row>
    <row r="581" spans="1:26" ht="24" customHeight="1" x14ac:dyDescent="0.35">
      <c r="A581" s="130"/>
      <c r="B581" s="142"/>
      <c r="C581" s="143"/>
      <c r="D581" s="143"/>
      <c r="E581" s="129"/>
      <c r="F581" s="129"/>
      <c r="G581" s="129"/>
      <c r="H581" s="129"/>
      <c r="I581" s="129"/>
      <c r="J581" s="129"/>
      <c r="K581" s="129"/>
      <c r="L581" s="129"/>
      <c r="M581" s="129"/>
      <c r="N581" s="129"/>
      <c r="O581" s="129"/>
      <c r="P581" s="129"/>
      <c r="Q581" s="129"/>
      <c r="R581" s="129"/>
      <c r="S581" s="129"/>
      <c r="T581" s="129"/>
      <c r="U581" s="129"/>
      <c r="V581" s="129"/>
      <c r="W581" s="129"/>
      <c r="X581" s="129"/>
      <c r="Y581" s="129"/>
      <c r="Z581" s="129"/>
    </row>
    <row r="582" spans="1:26" ht="24" customHeight="1" x14ac:dyDescent="0.35">
      <c r="A582" s="130"/>
      <c r="B582" s="142"/>
      <c r="C582" s="143"/>
      <c r="D582" s="143"/>
      <c r="E582" s="129"/>
      <c r="F582" s="129"/>
      <c r="G582" s="129"/>
      <c r="H582" s="129"/>
      <c r="I582" s="129"/>
      <c r="J582" s="129"/>
      <c r="K582" s="129"/>
      <c r="L582" s="129"/>
      <c r="M582" s="129"/>
      <c r="N582" s="129"/>
      <c r="O582" s="129"/>
      <c r="P582" s="129"/>
      <c r="Q582" s="129"/>
      <c r="R582" s="129"/>
      <c r="S582" s="129"/>
      <c r="T582" s="129"/>
      <c r="U582" s="129"/>
      <c r="V582" s="129"/>
      <c r="W582" s="129"/>
      <c r="X582" s="129"/>
      <c r="Y582" s="129"/>
      <c r="Z582" s="129"/>
    </row>
    <row r="583" spans="1:26" ht="24" customHeight="1" x14ac:dyDescent="0.35">
      <c r="A583" s="130"/>
      <c r="B583" s="142"/>
      <c r="C583" s="143"/>
      <c r="D583" s="143"/>
      <c r="E583" s="129"/>
      <c r="F583" s="129"/>
      <c r="G583" s="129"/>
      <c r="H583" s="129"/>
      <c r="I583" s="129"/>
      <c r="J583" s="129"/>
      <c r="K583" s="129"/>
      <c r="L583" s="129"/>
      <c r="M583" s="129"/>
      <c r="N583" s="129"/>
      <c r="O583" s="129"/>
      <c r="P583" s="129"/>
      <c r="Q583" s="129"/>
      <c r="R583" s="129"/>
      <c r="S583" s="129"/>
      <c r="T583" s="129"/>
      <c r="U583" s="129"/>
      <c r="V583" s="129"/>
      <c r="W583" s="129"/>
      <c r="X583" s="129"/>
      <c r="Y583" s="129"/>
      <c r="Z583" s="129"/>
    </row>
    <row r="584" spans="1:26" ht="24" customHeight="1" x14ac:dyDescent="0.35">
      <c r="A584" s="130"/>
      <c r="B584" s="142"/>
      <c r="C584" s="143"/>
      <c r="D584" s="143"/>
      <c r="E584" s="129"/>
      <c r="F584" s="129"/>
      <c r="G584" s="129"/>
      <c r="H584" s="129"/>
      <c r="I584" s="129"/>
      <c r="J584" s="129"/>
      <c r="K584" s="129"/>
      <c r="L584" s="129"/>
      <c r="M584" s="129"/>
      <c r="N584" s="129"/>
      <c r="O584" s="129"/>
      <c r="P584" s="129"/>
      <c r="Q584" s="129"/>
      <c r="R584" s="129"/>
      <c r="S584" s="129"/>
      <c r="T584" s="129"/>
      <c r="U584" s="129"/>
      <c r="V584" s="129"/>
      <c r="W584" s="129"/>
      <c r="X584" s="129"/>
      <c r="Y584" s="129"/>
      <c r="Z584" s="129"/>
    </row>
    <row r="585" spans="1:26" ht="24" customHeight="1" x14ac:dyDescent="0.35">
      <c r="A585" s="130"/>
      <c r="B585" s="142"/>
      <c r="C585" s="143"/>
      <c r="D585" s="143"/>
      <c r="E585" s="129"/>
      <c r="F585" s="129"/>
      <c r="G585" s="129"/>
      <c r="H585" s="129"/>
      <c r="I585" s="129"/>
      <c r="J585" s="129"/>
      <c r="K585" s="129"/>
      <c r="L585" s="129"/>
      <c r="M585" s="129"/>
      <c r="N585" s="129"/>
      <c r="O585" s="129"/>
      <c r="P585" s="129"/>
      <c r="Q585" s="129"/>
      <c r="R585" s="129"/>
      <c r="S585" s="129"/>
      <c r="T585" s="129"/>
      <c r="U585" s="129"/>
      <c r="V585" s="129"/>
      <c r="W585" s="129"/>
      <c r="X585" s="129"/>
      <c r="Y585" s="129"/>
      <c r="Z585" s="129"/>
    </row>
    <row r="586" spans="1:26" ht="24" customHeight="1" x14ac:dyDescent="0.35">
      <c r="A586" s="130"/>
      <c r="B586" s="142"/>
      <c r="C586" s="143"/>
      <c r="D586" s="143"/>
      <c r="E586" s="129"/>
      <c r="F586" s="129"/>
      <c r="G586" s="129"/>
      <c r="H586" s="129"/>
      <c r="I586" s="129"/>
      <c r="J586" s="129"/>
      <c r="K586" s="129"/>
      <c r="L586" s="129"/>
      <c r="M586" s="129"/>
      <c r="N586" s="129"/>
      <c r="O586" s="129"/>
      <c r="P586" s="129"/>
      <c r="Q586" s="129"/>
      <c r="R586" s="129"/>
      <c r="S586" s="129"/>
      <c r="T586" s="129"/>
      <c r="U586" s="129"/>
      <c r="V586" s="129"/>
      <c r="W586" s="129"/>
      <c r="X586" s="129"/>
      <c r="Y586" s="129"/>
      <c r="Z586" s="129"/>
    </row>
    <row r="587" spans="1:26" ht="24" customHeight="1" x14ac:dyDescent="0.35">
      <c r="A587" s="130"/>
      <c r="B587" s="142"/>
      <c r="C587" s="143"/>
      <c r="D587" s="143"/>
      <c r="E587" s="129"/>
      <c r="F587" s="129"/>
      <c r="G587" s="129"/>
      <c r="H587" s="129"/>
      <c r="I587" s="129"/>
      <c r="J587" s="129"/>
      <c r="K587" s="129"/>
      <c r="L587" s="129"/>
      <c r="M587" s="129"/>
      <c r="N587" s="129"/>
      <c r="O587" s="129"/>
      <c r="P587" s="129"/>
      <c r="Q587" s="129"/>
      <c r="R587" s="129"/>
      <c r="S587" s="129"/>
      <c r="T587" s="129"/>
      <c r="U587" s="129"/>
      <c r="V587" s="129"/>
      <c r="W587" s="129"/>
      <c r="X587" s="129"/>
      <c r="Y587" s="129"/>
      <c r="Z587" s="129"/>
    </row>
    <row r="588" spans="1:26" ht="24" customHeight="1" x14ac:dyDescent="0.35">
      <c r="A588" s="130"/>
      <c r="B588" s="142"/>
      <c r="C588" s="143"/>
      <c r="D588" s="143"/>
      <c r="E588" s="129"/>
      <c r="F588" s="129"/>
      <c r="G588" s="129"/>
      <c r="H588" s="129"/>
      <c r="I588" s="129"/>
      <c r="J588" s="129"/>
      <c r="K588" s="129"/>
      <c r="L588" s="129"/>
      <c r="M588" s="129"/>
      <c r="N588" s="129"/>
      <c r="O588" s="129"/>
      <c r="P588" s="129"/>
      <c r="Q588" s="129"/>
      <c r="R588" s="129"/>
      <c r="S588" s="129"/>
      <c r="T588" s="129"/>
      <c r="U588" s="129"/>
      <c r="V588" s="129"/>
      <c r="W588" s="129"/>
      <c r="X588" s="129"/>
      <c r="Y588" s="129"/>
      <c r="Z588" s="129"/>
    </row>
    <row r="589" spans="1:26" ht="24" customHeight="1" x14ac:dyDescent="0.35">
      <c r="A589" s="130"/>
      <c r="B589" s="142"/>
      <c r="C589" s="143"/>
      <c r="D589" s="143"/>
      <c r="E589" s="129"/>
      <c r="F589" s="129"/>
      <c r="G589" s="129"/>
      <c r="H589" s="129"/>
      <c r="I589" s="129"/>
      <c r="J589" s="129"/>
      <c r="K589" s="129"/>
      <c r="L589" s="129"/>
      <c r="M589" s="129"/>
      <c r="N589" s="129"/>
      <c r="O589" s="129"/>
      <c r="P589" s="129"/>
      <c r="Q589" s="129"/>
      <c r="R589" s="129"/>
      <c r="S589" s="129"/>
      <c r="T589" s="129"/>
      <c r="U589" s="129"/>
      <c r="V589" s="129"/>
      <c r="W589" s="129"/>
      <c r="X589" s="129"/>
      <c r="Y589" s="129"/>
      <c r="Z589" s="129"/>
    </row>
    <row r="590" spans="1:26" ht="24" customHeight="1" x14ac:dyDescent="0.35">
      <c r="A590" s="130"/>
      <c r="B590" s="142"/>
      <c r="C590" s="143"/>
      <c r="D590" s="143"/>
      <c r="E590" s="129"/>
      <c r="F590" s="129"/>
      <c r="G590" s="129"/>
      <c r="H590" s="129"/>
      <c r="I590" s="129"/>
      <c r="J590" s="129"/>
      <c r="K590" s="129"/>
      <c r="L590" s="129"/>
      <c r="M590" s="129"/>
      <c r="N590" s="129"/>
      <c r="O590" s="129"/>
      <c r="P590" s="129"/>
      <c r="Q590" s="129"/>
      <c r="R590" s="129"/>
      <c r="S590" s="129"/>
      <c r="T590" s="129"/>
      <c r="U590" s="129"/>
      <c r="V590" s="129"/>
      <c r="W590" s="129"/>
      <c r="X590" s="129"/>
      <c r="Y590" s="129"/>
      <c r="Z590" s="129"/>
    </row>
    <row r="591" spans="1:26" ht="24" customHeight="1" x14ac:dyDescent="0.35">
      <c r="A591" s="130"/>
      <c r="B591" s="142"/>
      <c r="C591" s="143"/>
      <c r="D591" s="143"/>
      <c r="E591" s="129"/>
      <c r="F591" s="129"/>
      <c r="G591" s="129"/>
      <c r="H591" s="129"/>
      <c r="I591" s="129"/>
      <c r="J591" s="129"/>
      <c r="K591" s="129"/>
      <c r="L591" s="129"/>
      <c r="M591" s="129"/>
      <c r="N591" s="129"/>
      <c r="O591" s="129"/>
      <c r="P591" s="129"/>
      <c r="Q591" s="129"/>
      <c r="R591" s="129"/>
      <c r="S591" s="129"/>
      <c r="T591" s="129"/>
      <c r="U591" s="129"/>
      <c r="V591" s="129"/>
      <c r="W591" s="129"/>
      <c r="X591" s="129"/>
      <c r="Y591" s="129"/>
      <c r="Z591" s="129"/>
    </row>
    <row r="592" spans="1:26" ht="24" customHeight="1" x14ac:dyDescent="0.35">
      <c r="A592" s="130"/>
      <c r="B592" s="142"/>
      <c r="C592" s="143"/>
      <c r="D592" s="143"/>
      <c r="E592" s="129"/>
      <c r="F592" s="129"/>
      <c r="G592" s="129"/>
      <c r="H592" s="129"/>
      <c r="I592" s="129"/>
      <c r="J592" s="129"/>
      <c r="K592" s="129"/>
      <c r="L592" s="129"/>
      <c r="M592" s="129"/>
      <c r="N592" s="129"/>
      <c r="O592" s="129"/>
      <c r="P592" s="129"/>
      <c r="Q592" s="129"/>
      <c r="R592" s="129"/>
      <c r="S592" s="129"/>
      <c r="T592" s="129"/>
      <c r="U592" s="129"/>
      <c r="V592" s="129"/>
      <c r="W592" s="129"/>
      <c r="X592" s="129"/>
      <c r="Y592" s="129"/>
      <c r="Z592" s="129"/>
    </row>
    <row r="593" spans="1:26" ht="24" customHeight="1" x14ac:dyDescent="0.35">
      <c r="A593" s="130"/>
      <c r="B593" s="142"/>
      <c r="C593" s="143"/>
      <c r="D593" s="143"/>
      <c r="E593" s="129"/>
      <c r="F593" s="129"/>
      <c r="G593" s="129"/>
      <c r="H593" s="129"/>
      <c r="I593" s="129"/>
      <c r="J593" s="129"/>
      <c r="K593" s="129"/>
      <c r="L593" s="129"/>
      <c r="M593" s="129"/>
      <c r="N593" s="129"/>
      <c r="O593" s="129"/>
      <c r="P593" s="129"/>
      <c r="Q593" s="129"/>
      <c r="R593" s="129"/>
      <c r="S593" s="129"/>
      <c r="T593" s="129"/>
      <c r="U593" s="129"/>
      <c r="V593" s="129"/>
      <c r="W593" s="129"/>
      <c r="X593" s="129"/>
      <c r="Y593" s="129"/>
      <c r="Z593" s="129"/>
    </row>
    <row r="594" spans="1:26" ht="24" customHeight="1" x14ac:dyDescent="0.35">
      <c r="A594" s="130"/>
      <c r="B594" s="142"/>
      <c r="C594" s="143"/>
      <c r="D594" s="143"/>
      <c r="E594" s="129"/>
      <c r="F594" s="129"/>
      <c r="G594" s="129"/>
      <c r="H594" s="129"/>
      <c r="I594" s="129"/>
      <c r="J594" s="129"/>
      <c r="K594" s="129"/>
      <c r="L594" s="129"/>
      <c r="M594" s="129"/>
      <c r="N594" s="129"/>
      <c r="O594" s="129"/>
      <c r="P594" s="129"/>
      <c r="Q594" s="129"/>
      <c r="R594" s="129"/>
      <c r="S594" s="129"/>
      <c r="T594" s="129"/>
      <c r="U594" s="129"/>
      <c r="V594" s="129"/>
      <c r="W594" s="129"/>
      <c r="X594" s="129"/>
      <c r="Y594" s="129"/>
      <c r="Z594" s="129"/>
    </row>
    <row r="595" spans="1:26" ht="24" customHeight="1" x14ac:dyDescent="0.35">
      <c r="A595" s="130"/>
      <c r="B595" s="142"/>
      <c r="C595" s="143"/>
      <c r="D595" s="143"/>
      <c r="E595" s="129"/>
      <c r="F595" s="129"/>
      <c r="G595" s="129"/>
      <c r="H595" s="129"/>
      <c r="I595" s="129"/>
      <c r="J595" s="129"/>
      <c r="K595" s="129"/>
      <c r="L595" s="129"/>
      <c r="M595" s="129"/>
      <c r="N595" s="129"/>
      <c r="O595" s="129"/>
      <c r="P595" s="129"/>
      <c r="Q595" s="129"/>
      <c r="R595" s="129"/>
      <c r="S595" s="129"/>
      <c r="T595" s="129"/>
      <c r="U595" s="129"/>
      <c r="V595" s="129"/>
      <c r="W595" s="129"/>
      <c r="X595" s="129"/>
      <c r="Y595" s="129"/>
      <c r="Z595" s="129"/>
    </row>
    <row r="596" spans="1:26" ht="24" customHeight="1" x14ac:dyDescent="0.35">
      <c r="A596" s="130"/>
      <c r="B596" s="142"/>
      <c r="C596" s="143"/>
      <c r="D596" s="143"/>
      <c r="E596" s="129"/>
      <c r="F596" s="129"/>
      <c r="G596" s="129"/>
      <c r="H596" s="129"/>
      <c r="I596" s="129"/>
      <c r="J596" s="129"/>
      <c r="K596" s="129"/>
      <c r="L596" s="129"/>
      <c r="M596" s="129"/>
      <c r="N596" s="129"/>
      <c r="O596" s="129"/>
      <c r="P596" s="129"/>
      <c r="Q596" s="129"/>
      <c r="R596" s="129"/>
      <c r="S596" s="129"/>
      <c r="T596" s="129"/>
      <c r="U596" s="129"/>
      <c r="V596" s="129"/>
      <c r="W596" s="129"/>
      <c r="X596" s="129"/>
      <c r="Y596" s="129"/>
      <c r="Z596" s="129"/>
    </row>
    <row r="597" spans="1:26" ht="24" customHeight="1" x14ac:dyDescent="0.35">
      <c r="A597" s="130"/>
      <c r="B597" s="142"/>
      <c r="C597" s="143"/>
      <c r="D597" s="143"/>
      <c r="E597" s="129"/>
      <c r="F597" s="129"/>
      <c r="G597" s="129"/>
      <c r="H597" s="129"/>
      <c r="I597" s="129"/>
      <c r="J597" s="129"/>
      <c r="K597" s="129"/>
      <c r="L597" s="129"/>
      <c r="M597" s="129"/>
      <c r="N597" s="129"/>
      <c r="O597" s="129"/>
      <c r="P597" s="129"/>
      <c r="Q597" s="129"/>
      <c r="R597" s="129"/>
      <c r="S597" s="129"/>
      <c r="T597" s="129"/>
      <c r="U597" s="129"/>
      <c r="V597" s="129"/>
      <c r="W597" s="129"/>
      <c r="X597" s="129"/>
      <c r="Y597" s="129"/>
      <c r="Z597" s="129"/>
    </row>
    <row r="598" spans="1:26" ht="24" customHeight="1" x14ac:dyDescent="0.35">
      <c r="A598" s="130"/>
      <c r="B598" s="142"/>
      <c r="C598" s="143"/>
      <c r="D598" s="143"/>
      <c r="E598" s="129"/>
      <c r="F598" s="129"/>
      <c r="G598" s="129"/>
      <c r="H598" s="129"/>
      <c r="I598" s="129"/>
      <c r="J598" s="129"/>
      <c r="K598" s="129"/>
      <c r="L598" s="129"/>
      <c r="M598" s="129"/>
      <c r="N598" s="129"/>
      <c r="O598" s="129"/>
      <c r="P598" s="129"/>
      <c r="Q598" s="129"/>
      <c r="R598" s="129"/>
      <c r="S598" s="129"/>
      <c r="T598" s="129"/>
      <c r="U598" s="129"/>
      <c r="V598" s="129"/>
      <c r="W598" s="129"/>
      <c r="X598" s="129"/>
      <c r="Y598" s="129"/>
      <c r="Z598" s="129"/>
    </row>
    <row r="599" spans="1:26" ht="24" customHeight="1" x14ac:dyDescent="0.35">
      <c r="A599" s="130"/>
      <c r="B599" s="142"/>
      <c r="C599" s="143"/>
      <c r="D599" s="143"/>
      <c r="E599" s="129"/>
      <c r="F599" s="129"/>
      <c r="G599" s="129"/>
      <c r="H599" s="129"/>
      <c r="I599" s="129"/>
      <c r="J599" s="129"/>
      <c r="K599" s="129"/>
      <c r="L599" s="129"/>
      <c r="M599" s="129"/>
      <c r="N599" s="129"/>
      <c r="O599" s="129"/>
      <c r="P599" s="129"/>
      <c r="Q599" s="129"/>
      <c r="R599" s="129"/>
      <c r="S599" s="129"/>
      <c r="T599" s="129"/>
      <c r="U599" s="129"/>
      <c r="V599" s="129"/>
      <c r="W599" s="129"/>
      <c r="X599" s="129"/>
      <c r="Y599" s="129"/>
      <c r="Z599" s="129"/>
    </row>
    <row r="600" spans="1:26" ht="24" customHeight="1" x14ac:dyDescent="0.35">
      <c r="A600" s="130"/>
      <c r="B600" s="142"/>
      <c r="C600" s="143"/>
      <c r="D600" s="143"/>
      <c r="E600" s="129"/>
      <c r="F600" s="129"/>
      <c r="G600" s="129"/>
      <c r="H600" s="129"/>
      <c r="I600" s="129"/>
      <c r="J600" s="129"/>
      <c r="K600" s="129"/>
      <c r="L600" s="129"/>
      <c r="M600" s="129"/>
      <c r="N600" s="129"/>
      <c r="O600" s="129"/>
      <c r="P600" s="129"/>
      <c r="Q600" s="129"/>
      <c r="R600" s="129"/>
      <c r="S600" s="129"/>
      <c r="T600" s="129"/>
      <c r="U600" s="129"/>
      <c r="V600" s="129"/>
      <c r="W600" s="129"/>
      <c r="X600" s="129"/>
      <c r="Y600" s="129"/>
      <c r="Z600" s="129"/>
    </row>
    <row r="601" spans="1:26" ht="24" customHeight="1" x14ac:dyDescent="0.35">
      <c r="A601" s="130"/>
      <c r="B601" s="142"/>
      <c r="C601" s="143"/>
      <c r="D601" s="143"/>
      <c r="E601" s="129"/>
      <c r="F601" s="129"/>
      <c r="G601" s="129"/>
      <c r="H601" s="129"/>
      <c r="I601" s="129"/>
      <c r="J601" s="129"/>
      <c r="K601" s="129"/>
      <c r="L601" s="129"/>
      <c r="M601" s="129"/>
      <c r="N601" s="129"/>
      <c r="O601" s="129"/>
      <c r="P601" s="129"/>
      <c r="Q601" s="129"/>
      <c r="R601" s="129"/>
      <c r="S601" s="129"/>
      <c r="T601" s="129"/>
      <c r="U601" s="129"/>
      <c r="V601" s="129"/>
      <c r="W601" s="129"/>
      <c r="X601" s="129"/>
      <c r="Y601" s="129"/>
      <c r="Z601" s="129"/>
    </row>
    <row r="602" spans="1:26" ht="24" customHeight="1" x14ac:dyDescent="0.35">
      <c r="A602" s="130"/>
      <c r="B602" s="142"/>
      <c r="C602" s="143"/>
      <c r="D602" s="143"/>
      <c r="E602" s="129"/>
      <c r="F602" s="129"/>
      <c r="G602" s="129"/>
      <c r="H602" s="129"/>
      <c r="I602" s="129"/>
      <c r="J602" s="129"/>
      <c r="K602" s="129"/>
      <c r="L602" s="129"/>
      <c r="M602" s="129"/>
      <c r="N602" s="129"/>
      <c r="O602" s="129"/>
      <c r="P602" s="129"/>
      <c r="Q602" s="129"/>
      <c r="R602" s="129"/>
      <c r="S602" s="129"/>
      <c r="T602" s="129"/>
      <c r="U602" s="129"/>
      <c r="V602" s="129"/>
      <c r="W602" s="129"/>
      <c r="X602" s="129"/>
      <c r="Y602" s="129"/>
      <c r="Z602" s="129"/>
    </row>
    <row r="603" spans="1:26" ht="24" customHeight="1" x14ac:dyDescent="0.35">
      <c r="A603" s="130"/>
      <c r="B603" s="142"/>
      <c r="C603" s="143"/>
      <c r="D603" s="143"/>
      <c r="E603" s="129"/>
      <c r="F603" s="129"/>
      <c r="G603" s="129"/>
      <c r="H603" s="129"/>
      <c r="I603" s="129"/>
      <c r="J603" s="129"/>
      <c r="K603" s="129"/>
      <c r="L603" s="129"/>
      <c r="M603" s="129"/>
      <c r="N603" s="129"/>
      <c r="O603" s="129"/>
      <c r="P603" s="129"/>
      <c r="Q603" s="129"/>
      <c r="R603" s="129"/>
      <c r="S603" s="129"/>
      <c r="T603" s="129"/>
      <c r="U603" s="129"/>
      <c r="V603" s="129"/>
      <c r="W603" s="129"/>
      <c r="X603" s="129"/>
      <c r="Y603" s="129"/>
      <c r="Z603" s="129"/>
    </row>
    <row r="604" spans="1:26" ht="24" customHeight="1" x14ac:dyDescent="0.35">
      <c r="A604" s="130"/>
      <c r="B604" s="142"/>
      <c r="C604" s="143"/>
      <c r="D604" s="143"/>
      <c r="E604" s="129"/>
      <c r="F604" s="129"/>
      <c r="G604" s="129"/>
      <c r="H604" s="129"/>
      <c r="I604" s="129"/>
      <c r="J604" s="129"/>
      <c r="K604" s="129"/>
      <c r="L604" s="129"/>
      <c r="M604" s="129"/>
      <c r="N604" s="129"/>
      <c r="O604" s="129"/>
      <c r="P604" s="129"/>
      <c r="Q604" s="129"/>
      <c r="R604" s="129"/>
      <c r="S604" s="129"/>
      <c r="T604" s="129"/>
      <c r="U604" s="129"/>
      <c r="V604" s="129"/>
      <c r="W604" s="129"/>
      <c r="X604" s="129"/>
      <c r="Y604" s="129"/>
      <c r="Z604" s="129"/>
    </row>
    <row r="605" spans="1:26" ht="24" customHeight="1" x14ac:dyDescent="0.35">
      <c r="A605" s="130"/>
      <c r="B605" s="142"/>
      <c r="C605" s="143"/>
      <c r="D605" s="143"/>
      <c r="E605" s="129"/>
      <c r="F605" s="129"/>
      <c r="G605" s="129"/>
      <c r="H605" s="129"/>
      <c r="I605" s="129"/>
      <c r="J605" s="129"/>
      <c r="K605" s="129"/>
      <c r="L605" s="129"/>
      <c r="M605" s="129"/>
      <c r="N605" s="129"/>
      <c r="O605" s="129"/>
      <c r="P605" s="129"/>
      <c r="Q605" s="129"/>
      <c r="R605" s="129"/>
      <c r="S605" s="129"/>
      <c r="T605" s="129"/>
      <c r="U605" s="129"/>
      <c r="V605" s="129"/>
      <c r="W605" s="129"/>
      <c r="X605" s="129"/>
      <c r="Y605" s="129"/>
      <c r="Z605" s="129"/>
    </row>
    <row r="606" spans="1:26" ht="24" customHeight="1" x14ac:dyDescent="0.35">
      <c r="A606" s="130"/>
      <c r="B606" s="142"/>
      <c r="C606" s="143"/>
      <c r="D606" s="143"/>
      <c r="E606" s="129"/>
      <c r="F606" s="129"/>
      <c r="G606" s="129"/>
      <c r="H606" s="129"/>
      <c r="I606" s="129"/>
      <c r="J606" s="129"/>
      <c r="K606" s="129"/>
      <c r="L606" s="129"/>
      <c r="M606" s="129"/>
      <c r="N606" s="129"/>
      <c r="O606" s="129"/>
      <c r="P606" s="129"/>
      <c r="Q606" s="129"/>
      <c r="R606" s="129"/>
      <c r="S606" s="129"/>
      <c r="T606" s="129"/>
      <c r="U606" s="129"/>
      <c r="V606" s="129"/>
      <c r="W606" s="129"/>
      <c r="X606" s="129"/>
      <c r="Y606" s="129"/>
      <c r="Z606" s="129"/>
    </row>
    <row r="607" spans="1:26" ht="24" customHeight="1" x14ac:dyDescent="0.35">
      <c r="A607" s="130"/>
      <c r="B607" s="142"/>
      <c r="C607" s="143"/>
      <c r="D607" s="143"/>
      <c r="E607" s="129"/>
      <c r="F607" s="129"/>
      <c r="G607" s="129"/>
      <c r="H607" s="129"/>
      <c r="I607" s="129"/>
      <c r="J607" s="129"/>
      <c r="K607" s="129"/>
      <c r="L607" s="129"/>
      <c r="M607" s="129"/>
      <c r="N607" s="129"/>
      <c r="O607" s="129"/>
      <c r="P607" s="129"/>
      <c r="Q607" s="129"/>
      <c r="R607" s="129"/>
      <c r="S607" s="129"/>
      <c r="T607" s="129"/>
      <c r="U607" s="129"/>
      <c r="V607" s="129"/>
      <c r="W607" s="129"/>
      <c r="X607" s="129"/>
      <c r="Y607" s="129"/>
      <c r="Z607" s="129"/>
    </row>
    <row r="608" spans="1:26" ht="24" customHeight="1" x14ac:dyDescent="0.35">
      <c r="A608" s="130"/>
      <c r="B608" s="142"/>
      <c r="C608" s="143"/>
      <c r="D608" s="143"/>
      <c r="E608" s="129"/>
      <c r="F608" s="129"/>
      <c r="G608" s="129"/>
      <c r="H608" s="129"/>
      <c r="I608" s="129"/>
      <c r="J608" s="129"/>
      <c r="K608" s="129"/>
      <c r="L608" s="129"/>
      <c r="M608" s="129"/>
      <c r="N608" s="129"/>
      <c r="O608" s="129"/>
      <c r="P608" s="129"/>
      <c r="Q608" s="129"/>
      <c r="R608" s="129"/>
      <c r="S608" s="129"/>
      <c r="T608" s="129"/>
      <c r="U608" s="129"/>
      <c r="V608" s="129"/>
      <c r="W608" s="129"/>
      <c r="X608" s="129"/>
      <c r="Y608" s="129"/>
      <c r="Z608" s="129"/>
    </row>
    <row r="609" spans="1:26" ht="24" customHeight="1" x14ac:dyDescent="0.35">
      <c r="A609" s="130"/>
      <c r="B609" s="142"/>
      <c r="C609" s="143"/>
      <c r="D609" s="143"/>
      <c r="E609" s="129"/>
      <c r="F609" s="129"/>
      <c r="G609" s="129"/>
      <c r="H609" s="129"/>
      <c r="I609" s="129"/>
      <c r="J609" s="129"/>
      <c r="K609" s="129"/>
      <c r="L609" s="129"/>
      <c r="M609" s="129"/>
      <c r="N609" s="129"/>
      <c r="O609" s="129"/>
      <c r="P609" s="129"/>
      <c r="Q609" s="129"/>
      <c r="R609" s="129"/>
      <c r="S609" s="129"/>
      <c r="T609" s="129"/>
      <c r="U609" s="129"/>
      <c r="V609" s="129"/>
      <c r="W609" s="129"/>
      <c r="X609" s="129"/>
      <c r="Y609" s="129"/>
      <c r="Z609" s="129"/>
    </row>
    <row r="610" spans="1:26" ht="24" customHeight="1" x14ac:dyDescent="0.35">
      <c r="A610" s="130"/>
      <c r="B610" s="142"/>
      <c r="C610" s="143"/>
      <c r="D610" s="143"/>
      <c r="E610" s="129"/>
      <c r="F610" s="129"/>
      <c r="G610" s="129"/>
      <c r="H610" s="129"/>
      <c r="I610" s="129"/>
      <c r="J610" s="129"/>
      <c r="K610" s="129"/>
      <c r="L610" s="129"/>
      <c r="M610" s="129"/>
      <c r="N610" s="129"/>
      <c r="O610" s="129"/>
      <c r="P610" s="129"/>
      <c r="Q610" s="129"/>
      <c r="R610" s="129"/>
      <c r="S610" s="129"/>
      <c r="T610" s="129"/>
      <c r="U610" s="129"/>
      <c r="V610" s="129"/>
      <c r="W610" s="129"/>
      <c r="X610" s="129"/>
      <c r="Y610" s="129"/>
      <c r="Z610" s="129"/>
    </row>
    <row r="611" spans="1:26" ht="24" customHeight="1" x14ac:dyDescent="0.35">
      <c r="A611" s="130"/>
      <c r="B611" s="142"/>
      <c r="C611" s="143"/>
      <c r="D611" s="143"/>
      <c r="E611" s="129"/>
      <c r="F611" s="129"/>
      <c r="G611" s="129"/>
      <c r="H611" s="129"/>
      <c r="I611" s="129"/>
      <c r="J611" s="129"/>
      <c r="K611" s="129"/>
      <c r="L611" s="129"/>
      <c r="M611" s="129"/>
      <c r="N611" s="129"/>
      <c r="O611" s="129"/>
      <c r="P611" s="129"/>
      <c r="Q611" s="129"/>
      <c r="R611" s="129"/>
      <c r="S611" s="129"/>
      <c r="T611" s="129"/>
      <c r="U611" s="129"/>
      <c r="V611" s="129"/>
      <c r="W611" s="129"/>
      <c r="X611" s="129"/>
      <c r="Y611" s="129"/>
      <c r="Z611" s="129"/>
    </row>
    <row r="612" spans="1:26" ht="24" customHeight="1" x14ac:dyDescent="0.35">
      <c r="A612" s="130"/>
      <c r="B612" s="142"/>
      <c r="C612" s="143"/>
      <c r="D612" s="143"/>
      <c r="E612" s="129"/>
      <c r="F612" s="129"/>
      <c r="G612" s="129"/>
      <c r="H612" s="129"/>
      <c r="I612" s="129"/>
      <c r="J612" s="129"/>
      <c r="K612" s="129"/>
      <c r="L612" s="129"/>
      <c r="M612" s="129"/>
      <c r="N612" s="129"/>
      <c r="O612" s="129"/>
      <c r="P612" s="129"/>
      <c r="Q612" s="129"/>
      <c r="R612" s="129"/>
      <c r="S612" s="129"/>
      <c r="T612" s="129"/>
      <c r="U612" s="129"/>
      <c r="V612" s="129"/>
      <c r="W612" s="129"/>
      <c r="X612" s="129"/>
      <c r="Y612" s="129"/>
      <c r="Z612" s="129"/>
    </row>
    <row r="613" spans="1:26" ht="24" customHeight="1" x14ac:dyDescent="0.35">
      <c r="A613" s="130"/>
      <c r="B613" s="142"/>
      <c r="C613" s="143"/>
      <c r="D613" s="143"/>
      <c r="E613" s="129"/>
      <c r="F613" s="129"/>
      <c r="G613" s="129"/>
      <c r="H613" s="129"/>
      <c r="I613" s="129"/>
      <c r="J613" s="129"/>
      <c r="K613" s="129"/>
      <c r="L613" s="129"/>
      <c r="M613" s="129"/>
      <c r="N613" s="129"/>
      <c r="O613" s="129"/>
      <c r="P613" s="129"/>
      <c r="Q613" s="129"/>
      <c r="R613" s="129"/>
      <c r="S613" s="129"/>
      <c r="T613" s="129"/>
      <c r="U613" s="129"/>
      <c r="V613" s="129"/>
      <c r="W613" s="129"/>
      <c r="X613" s="129"/>
      <c r="Y613" s="129"/>
      <c r="Z613" s="129"/>
    </row>
    <row r="614" spans="1:26" ht="24" customHeight="1" x14ac:dyDescent="0.35">
      <c r="A614" s="130"/>
      <c r="B614" s="142"/>
      <c r="C614" s="143"/>
      <c r="D614" s="143"/>
      <c r="E614" s="129"/>
      <c r="F614" s="129"/>
      <c r="G614" s="129"/>
      <c r="H614" s="129"/>
      <c r="I614" s="129"/>
      <c r="J614" s="129"/>
      <c r="K614" s="129"/>
      <c r="L614" s="129"/>
      <c r="M614" s="129"/>
      <c r="N614" s="129"/>
      <c r="O614" s="129"/>
      <c r="P614" s="129"/>
      <c r="Q614" s="129"/>
      <c r="R614" s="129"/>
      <c r="S614" s="129"/>
      <c r="T614" s="129"/>
      <c r="U614" s="129"/>
      <c r="V614" s="129"/>
      <c r="W614" s="129"/>
      <c r="X614" s="129"/>
      <c r="Y614" s="129"/>
      <c r="Z614" s="129"/>
    </row>
    <row r="615" spans="1:26" ht="24" customHeight="1" x14ac:dyDescent="0.35">
      <c r="A615" s="130"/>
      <c r="B615" s="142"/>
      <c r="C615" s="143"/>
      <c r="D615" s="143"/>
      <c r="E615" s="129"/>
      <c r="F615" s="129"/>
      <c r="G615" s="129"/>
      <c r="H615" s="129"/>
      <c r="I615" s="129"/>
      <c r="J615" s="129"/>
      <c r="K615" s="129"/>
      <c r="L615" s="129"/>
      <c r="M615" s="129"/>
      <c r="N615" s="129"/>
      <c r="O615" s="129"/>
      <c r="P615" s="129"/>
      <c r="Q615" s="129"/>
      <c r="R615" s="129"/>
      <c r="S615" s="129"/>
      <c r="T615" s="129"/>
      <c r="U615" s="129"/>
      <c r="V615" s="129"/>
      <c r="W615" s="129"/>
      <c r="X615" s="129"/>
      <c r="Y615" s="129"/>
      <c r="Z615" s="129"/>
    </row>
    <row r="616" spans="1:26" ht="24" customHeight="1" x14ac:dyDescent="0.35">
      <c r="A616" s="130"/>
      <c r="B616" s="142"/>
      <c r="C616" s="143"/>
      <c r="D616" s="143"/>
      <c r="E616" s="129"/>
      <c r="F616" s="129"/>
      <c r="G616" s="129"/>
      <c r="H616" s="129"/>
      <c r="I616" s="129"/>
      <c r="J616" s="129"/>
      <c r="K616" s="129"/>
      <c r="L616" s="129"/>
      <c r="M616" s="129"/>
      <c r="N616" s="129"/>
      <c r="O616" s="129"/>
      <c r="P616" s="129"/>
      <c r="Q616" s="129"/>
      <c r="R616" s="129"/>
      <c r="S616" s="129"/>
      <c r="T616" s="129"/>
      <c r="U616" s="129"/>
      <c r="V616" s="129"/>
      <c r="W616" s="129"/>
      <c r="X616" s="129"/>
      <c r="Y616" s="129"/>
      <c r="Z616" s="129"/>
    </row>
    <row r="617" spans="1:26" ht="24" customHeight="1" x14ac:dyDescent="0.35">
      <c r="A617" s="130"/>
      <c r="B617" s="142"/>
      <c r="C617" s="143"/>
      <c r="D617" s="143"/>
      <c r="E617" s="129"/>
      <c r="F617" s="129"/>
      <c r="G617" s="129"/>
      <c r="H617" s="129"/>
      <c r="I617" s="129"/>
      <c r="J617" s="129"/>
      <c r="K617" s="129"/>
      <c r="L617" s="129"/>
      <c r="M617" s="129"/>
      <c r="N617" s="129"/>
      <c r="O617" s="129"/>
      <c r="P617" s="129"/>
      <c r="Q617" s="129"/>
      <c r="R617" s="129"/>
      <c r="S617" s="129"/>
      <c r="T617" s="129"/>
      <c r="U617" s="129"/>
      <c r="V617" s="129"/>
      <c r="W617" s="129"/>
      <c r="X617" s="129"/>
      <c r="Y617" s="129"/>
      <c r="Z617" s="129"/>
    </row>
    <row r="618" spans="1:26" ht="24" customHeight="1" x14ac:dyDescent="0.35">
      <c r="A618" s="130"/>
      <c r="B618" s="142"/>
      <c r="C618" s="143"/>
      <c r="D618" s="143"/>
      <c r="E618" s="129"/>
      <c r="F618" s="129"/>
      <c r="G618" s="129"/>
      <c r="H618" s="129"/>
      <c r="I618" s="129"/>
      <c r="J618" s="129"/>
      <c r="K618" s="129"/>
      <c r="L618" s="129"/>
      <c r="M618" s="129"/>
      <c r="N618" s="129"/>
      <c r="O618" s="129"/>
      <c r="P618" s="129"/>
      <c r="Q618" s="129"/>
      <c r="R618" s="129"/>
      <c r="S618" s="129"/>
      <c r="T618" s="129"/>
      <c r="U618" s="129"/>
      <c r="V618" s="129"/>
      <c r="W618" s="129"/>
      <c r="X618" s="129"/>
      <c r="Y618" s="129"/>
      <c r="Z618" s="129"/>
    </row>
    <row r="619" spans="1:26" ht="24" customHeight="1" x14ac:dyDescent="0.35">
      <c r="A619" s="130"/>
      <c r="B619" s="142"/>
      <c r="C619" s="143"/>
      <c r="D619" s="143"/>
      <c r="E619" s="129"/>
      <c r="F619" s="129"/>
      <c r="G619" s="129"/>
      <c r="H619" s="129"/>
      <c r="I619" s="129"/>
      <c r="J619" s="129"/>
      <c r="K619" s="129"/>
      <c r="L619" s="129"/>
      <c r="M619" s="129"/>
      <c r="N619" s="129"/>
      <c r="O619" s="129"/>
      <c r="P619" s="129"/>
      <c r="Q619" s="129"/>
      <c r="R619" s="129"/>
      <c r="S619" s="129"/>
      <c r="T619" s="129"/>
      <c r="U619" s="129"/>
      <c r="V619" s="129"/>
      <c r="W619" s="129"/>
      <c r="X619" s="129"/>
      <c r="Y619" s="129"/>
      <c r="Z619" s="129"/>
    </row>
    <row r="620" spans="1:26" ht="24" customHeight="1" x14ac:dyDescent="0.35">
      <c r="A620" s="130"/>
      <c r="B620" s="142"/>
      <c r="C620" s="143"/>
      <c r="D620" s="143"/>
      <c r="E620" s="129"/>
      <c r="F620" s="129"/>
      <c r="G620" s="129"/>
      <c r="H620" s="129"/>
      <c r="I620" s="129"/>
      <c r="J620" s="129"/>
      <c r="K620" s="129"/>
      <c r="L620" s="129"/>
      <c r="M620" s="129"/>
      <c r="N620" s="129"/>
      <c r="O620" s="129"/>
      <c r="P620" s="129"/>
      <c r="Q620" s="129"/>
      <c r="R620" s="129"/>
      <c r="S620" s="129"/>
      <c r="T620" s="129"/>
      <c r="U620" s="129"/>
      <c r="V620" s="129"/>
      <c r="W620" s="129"/>
      <c r="X620" s="129"/>
      <c r="Y620" s="129"/>
      <c r="Z620" s="129"/>
    </row>
    <row r="621" spans="1:26" ht="24" customHeight="1" x14ac:dyDescent="0.35">
      <c r="A621" s="130"/>
      <c r="B621" s="142"/>
      <c r="C621" s="143"/>
      <c r="D621" s="143"/>
      <c r="E621" s="129"/>
      <c r="F621" s="129"/>
      <c r="G621" s="129"/>
      <c r="H621" s="129"/>
      <c r="I621" s="129"/>
      <c r="J621" s="129"/>
      <c r="K621" s="129"/>
      <c r="L621" s="129"/>
      <c r="M621" s="129"/>
      <c r="N621" s="129"/>
      <c r="O621" s="129"/>
      <c r="P621" s="129"/>
      <c r="Q621" s="129"/>
      <c r="R621" s="129"/>
      <c r="S621" s="129"/>
      <c r="T621" s="129"/>
      <c r="U621" s="129"/>
      <c r="V621" s="129"/>
      <c r="W621" s="129"/>
      <c r="X621" s="129"/>
      <c r="Y621" s="129"/>
      <c r="Z621" s="129"/>
    </row>
    <row r="622" spans="1:26" ht="24" customHeight="1" x14ac:dyDescent="0.35">
      <c r="A622" s="130"/>
      <c r="B622" s="142"/>
      <c r="C622" s="143"/>
      <c r="D622" s="143"/>
      <c r="E622" s="129"/>
      <c r="F622" s="129"/>
      <c r="G622" s="129"/>
      <c r="H622" s="129"/>
      <c r="I622" s="129"/>
      <c r="J622" s="129"/>
      <c r="K622" s="129"/>
      <c r="L622" s="129"/>
      <c r="M622" s="129"/>
      <c r="N622" s="129"/>
      <c r="O622" s="129"/>
      <c r="P622" s="129"/>
      <c r="Q622" s="129"/>
      <c r="R622" s="129"/>
      <c r="S622" s="129"/>
      <c r="T622" s="129"/>
      <c r="U622" s="129"/>
      <c r="V622" s="129"/>
      <c r="W622" s="129"/>
      <c r="X622" s="129"/>
      <c r="Y622" s="129"/>
      <c r="Z622" s="129"/>
    </row>
    <row r="623" spans="1:26" ht="24" customHeight="1" x14ac:dyDescent="0.35">
      <c r="A623" s="130"/>
      <c r="B623" s="142"/>
      <c r="C623" s="143"/>
      <c r="D623" s="143"/>
      <c r="E623" s="129"/>
      <c r="F623" s="129"/>
      <c r="G623" s="129"/>
      <c r="H623" s="129"/>
      <c r="I623" s="129"/>
      <c r="J623" s="129"/>
      <c r="K623" s="129"/>
      <c r="L623" s="129"/>
      <c r="M623" s="129"/>
      <c r="N623" s="129"/>
      <c r="O623" s="129"/>
      <c r="P623" s="129"/>
      <c r="Q623" s="129"/>
      <c r="R623" s="129"/>
      <c r="S623" s="129"/>
      <c r="T623" s="129"/>
      <c r="U623" s="129"/>
      <c r="V623" s="129"/>
      <c r="W623" s="129"/>
      <c r="X623" s="129"/>
      <c r="Y623" s="129"/>
      <c r="Z623" s="129"/>
    </row>
    <row r="624" spans="1:26" ht="24" customHeight="1" x14ac:dyDescent="0.35">
      <c r="A624" s="130"/>
      <c r="B624" s="142"/>
      <c r="C624" s="143"/>
      <c r="D624" s="143"/>
      <c r="E624" s="129"/>
      <c r="F624" s="129"/>
      <c r="G624" s="129"/>
      <c r="H624" s="129"/>
      <c r="I624" s="129"/>
      <c r="J624" s="129"/>
      <c r="K624" s="129"/>
      <c r="L624" s="129"/>
      <c r="M624" s="129"/>
      <c r="N624" s="129"/>
      <c r="O624" s="129"/>
      <c r="P624" s="129"/>
      <c r="Q624" s="129"/>
      <c r="R624" s="129"/>
      <c r="S624" s="129"/>
      <c r="T624" s="129"/>
      <c r="U624" s="129"/>
      <c r="V624" s="129"/>
      <c r="W624" s="129"/>
      <c r="X624" s="129"/>
      <c r="Y624" s="129"/>
      <c r="Z624" s="129"/>
    </row>
    <row r="625" spans="1:26" ht="24" customHeight="1" x14ac:dyDescent="0.35">
      <c r="A625" s="130"/>
      <c r="B625" s="142"/>
      <c r="C625" s="143"/>
      <c r="D625" s="143"/>
      <c r="E625" s="129"/>
      <c r="F625" s="129"/>
      <c r="G625" s="129"/>
      <c r="H625" s="129"/>
      <c r="I625" s="129"/>
      <c r="J625" s="129"/>
      <c r="K625" s="129"/>
      <c r="L625" s="129"/>
      <c r="M625" s="129"/>
      <c r="N625" s="129"/>
      <c r="O625" s="129"/>
      <c r="P625" s="129"/>
      <c r="Q625" s="129"/>
      <c r="R625" s="129"/>
      <c r="S625" s="129"/>
      <c r="T625" s="129"/>
      <c r="U625" s="129"/>
      <c r="V625" s="129"/>
      <c r="W625" s="129"/>
      <c r="X625" s="129"/>
      <c r="Y625" s="129"/>
      <c r="Z625" s="129"/>
    </row>
    <row r="626" spans="1:26" ht="24" customHeight="1" x14ac:dyDescent="0.35">
      <c r="A626" s="130"/>
      <c r="B626" s="142"/>
      <c r="C626" s="143"/>
      <c r="D626" s="143"/>
      <c r="E626" s="129"/>
      <c r="F626" s="129"/>
      <c r="G626" s="129"/>
      <c r="H626" s="129"/>
      <c r="I626" s="129"/>
      <c r="J626" s="129"/>
      <c r="K626" s="129"/>
      <c r="L626" s="129"/>
      <c r="M626" s="129"/>
      <c r="N626" s="129"/>
      <c r="O626" s="129"/>
      <c r="P626" s="129"/>
      <c r="Q626" s="129"/>
      <c r="R626" s="129"/>
      <c r="S626" s="129"/>
      <c r="T626" s="129"/>
      <c r="U626" s="129"/>
      <c r="V626" s="129"/>
      <c r="W626" s="129"/>
      <c r="X626" s="129"/>
      <c r="Y626" s="129"/>
      <c r="Z626" s="129"/>
    </row>
    <row r="627" spans="1:26" ht="24" customHeight="1" x14ac:dyDescent="0.35">
      <c r="A627" s="130"/>
      <c r="B627" s="142"/>
      <c r="C627" s="143"/>
      <c r="D627" s="143"/>
      <c r="E627" s="129"/>
      <c r="F627" s="129"/>
      <c r="G627" s="129"/>
      <c r="H627" s="129"/>
      <c r="I627" s="129"/>
      <c r="J627" s="129"/>
      <c r="K627" s="129"/>
      <c r="L627" s="129"/>
      <c r="M627" s="129"/>
      <c r="N627" s="129"/>
      <c r="O627" s="129"/>
      <c r="P627" s="129"/>
      <c r="Q627" s="129"/>
      <c r="R627" s="129"/>
      <c r="S627" s="129"/>
      <c r="T627" s="129"/>
      <c r="U627" s="129"/>
      <c r="V627" s="129"/>
      <c r="W627" s="129"/>
      <c r="X627" s="129"/>
      <c r="Y627" s="129"/>
      <c r="Z627" s="129"/>
    </row>
    <row r="628" spans="1:26" ht="24" customHeight="1" x14ac:dyDescent="0.35">
      <c r="A628" s="130"/>
      <c r="B628" s="142"/>
      <c r="C628" s="143"/>
      <c r="D628" s="143"/>
      <c r="E628" s="129"/>
      <c r="F628" s="129"/>
      <c r="G628" s="129"/>
      <c r="H628" s="129"/>
      <c r="I628" s="129"/>
      <c r="J628" s="129"/>
      <c r="K628" s="129"/>
      <c r="L628" s="129"/>
      <c r="M628" s="129"/>
      <c r="N628" s="129"/>
      <c r="O628" s="129"/>
      <c r="P628" s="129"/>
      <c r="Q628" s="129"/>
      <c r="R628" s="129"/>
      <c r="S628" s="129"/>
      <c r="T628" s="129"/>
      <c r="U628" s="129"/>
      <c r="V628" s="129"/>
      <c r="W628" s="129"/>
      <c r="X628" s="129"/>
      <c r="Y628" s="129"/>
      <c r="Z628" s="129"/>
    </row>
    <row r="629" spans="1:26" ht="24" customHeight="1" x14ac:dyDescent="0.35">
      <c r="A629" s="130"/>
      <c r="B629" s="142"/>
      <c r="C629" s="143"/>
      <c r="D629" s="143"/>
      <c r="E629" s="129"/>
      <c r="F629" s="129"/>
      <c r="G629" s="129"/>
      <c r="H629" s="129"/>
      <c r="I629" s="129"/>
      <c r="J629" s="129"/>
      <c r="K629" s="129"/>
      <c r="L629" s="129"/>
      <c r="M629" s="129"/>
      <c r="N629" s="129"/>
      <c r="O629" s="129"/>
      <c r="P629" s="129"/>
      <c r="Q629" s="129"/>
      <c r="R629" s="129"/>
      <c r="S629" s="129"/>
      <c r="T629" s="129"/>
      <c r="U629" s="129"/>
      <c r="V629" s="129"/>
      <c r="W629" s="129"/>
      <c r="X629" s="129"/>
      <c r="Y629" s="129"/>
      <c r="Z629" s="129"/>
    </row>
    <row r="630" spans="1:26" ht="24" customHeight="1" x14ac:dyDescent="0.35">
      <c r="A630" s="130"/>
      <c r="B630" s="142"/>
      <c r="C630" s="143"/>
      <c r="D630" s="143"/>
      <c r="E630" s="129"/>
      <c r="F630" s="129"/>
      <c r="G630" s="129"/>
      <c r="H630" s="129"/>
      <c r="I630" s="129"/>
      <c r="J630" s="129"/>
      <c r="K630" s="129"/>
      <c r="L630" s="129"/>
      <c r="M630" s="129"/>
      <c r="N630" s="129"/>
      <c r="O630" s="129"/>
      <c r="P630" s="129"/>
      <c r="Q630" s="129"/>
      <c r="R630" s="129"/>
      <c r="S630" s="129"/>
      <c r="T630" s="129"/>
      <c r="U630" s="129"/>
      <c r="V630" s="129"/>
      <c r="W630" s="129"/>
      <c r="X630" s="129"/>
      <c r="Y630" s="129"/>
      <c r="Z630" s="129"/>
    </row>
    <row r="631" spans="1:26" ht="24" customHeight="1" x14ac:dyDescent="0.35">
      <c r="A631" s="130"/>
      <c r="B631" s="142"/>
      <c r="C631" s="143"/>
      <c r="D631" s="143"/>
      <c r="E631" s="129"/>
      <c r="F631" s="129"/>
      <c r="G631" s="129"/>
      <c r="H631" s="129"/>
      <c r="I631" s="129"/>
      <c r="J631" s="129"/>
      <c r="K631" s="129"/>
      <c r="L631" s="129"/>
      <c r="M631" s="129"/>
      <c r="N631" s="129"/>
      <c r="O631" s="129"/>
      <c r="P631" s="129"/>
      <c r="Q631" s="129"/>
      <c r="R631" s="129"/>
      <c r="S631" s="129"/>
      <c r="T631" s="129"/>
      <c r="U631" s="129"/>
      <c r="V631" s="129"/>
      <c r="W631" s="129"/>
      <c r="X631" s="129"/>
      <c r="Y631" s="129"/>
      <c r="Z631" s="129"/>
    </row>
    <row r="632" spans="1:26" ht="24" customHeight="1" x14ac:dyDescent="0.35">
      <c r="A632" s="130"/>
      <c r="B632" s="142"/>
      <c r="C632" s="143"/>
      <c r="D632" s="143"/>
      <c r="E632" s="129"/>
      <c r="F632" s="129"/>
      <c r="G632" s="129"/>
      <c r="H632" s="129"/>
      <c r="I632" s="129"/>
      <c r="J632" s="129"/>
      <c r="K632" s="129"/>
      <c r="L632" s="129"/>
      <c r="M632" s="129"/>
      <c r="N632" s="129"/>
      <c r="O632" s="129"/>
      <c r="P632" s="129"/>
      <c r="Q632" s="129"/>
      <c r="R632" s="129"/>
      <c r="S632" s="129"/>
      <c r="T632" s="129"/>
      <c r="U632" s="129"/>
      <c r="V632" s="129"/>
      <c r="W632" s="129"/>
      <c r="X632" s="129"/>
      <c r="Y632" s="129"/>
      <c r="Z632" s="129"/>
    </row>
    <row r="633" spans="1:26" ht="24" customHeight="1" x14ac:dyDescent="0.35">
      <c r="A633" s="130"/>
      <c r="B633" s="142"/>
      <c r="C633" s="143"/>
      <c r="D633" s="143"/>
      <c r="E633" s="129"/>
      <c r="F633" s="129"/>
      <c r="G633" s="129"/>
      <c r="H633" s="129"/>
      <c r="I633" s="129"/>
      <c r="J633" s="129"/>
      <c r="K633" s="129"/>
      <c r="L633" s="129"/>
      <c r="M633" s="129"/>
      <c r="N633" s="129"/>
      <c r="O633" s="129"/>
      <c r="P633" s="129"/>
      <c r="Q633" s="129"/>
      <c r="R633" s="129"/>
      <c r="S633" s="129"/>
      <c r="T633" s="129"/>
      <c r="U633" s="129"/>
      <c r="V633" s="129"/>
      <c r="W633" s="129"/>
      <c r="X633" s="129"/>
      <c r="Y633" s="129"/>
      <c r="Z633" s="129"/>
    </row>
    <row r="634" spans="1:26" ht="24" customHeight="1" x14ac:dyDescent="0.35">
      <c r="A634" s="130"/>
      <c r="B634" s="142"/>
      <c r="C634" s="143"/>
      <c r="D634" s="143"/>
      <c r="E634" s="129"/>
      <c r="F634" s="129"/>
      <c r="G634" s="129"/>
      <c r="H634" s="129"/>
      <c r="I634" s="129"/>
      <c r="J634" s="129"/>
      <c r="K634" s="129"/>
      <c r="L634" s="129"/>
      <c r="M634" s="129"/>
      <c r="N634" s="129"/>
      <c r="O634" s="129"/>
      <c r="P634" s="129"/>
      <c r="Q634" s="129"/>
      <c r="R634" s="129"/>
      <c r="S634" s="129"/>
      <c r="T634" s="129"/>
      <c r="U634" s="129"/>
      <c r="V634" s="129"/>
      <c r="W634" s="129"/>
      <c r="X634" s="129"/>
      <c r="Y634" s="129"/>
      <c r="Z634" s="129"/>
    </row>
    <row r="635" spans="1:26" ht="24" customHeight="1" x14ac:dyDescent="0.35">
      <c r="A635" s="130"/>
      <c r="B635" s="142"/>
      <c r="C635" s="143"/>
      <c r="D635" s="143"/>
      <c r="E635" s="129"/>
      <c r="F635" s="129"/>
      <c r="G635" s="129"/>
      <c r="H635" s="129"/>
      <c r="I635" s="129"/>
      <c r="J635" s="129"/>
      <c r="K635" s="129"/>
      <c r="L635" s="129"/>
      <c r="M635" s="129"/>
      <c r="N635" s="129"/>
      <c r="O635" s="129"/>
      <c r="P635" s="129"/>
      <c r="Q635" s="129"/>
      <c r="R635" s="129"/>
      <c r="S635" s="129"/>
      <c r="T635" s="129"/>
      <c r="U635" s="129"/>
      <c r="V635" s="129"/>
      <c r="W635" s="129"/>
      <c r="X635" s="129"/>
      <c r="Y635" s="129"/>
      <c r="Z635" s="129"/>
    </row>
    <row r="636" spans="1:26" ht="24" customHeight="1" x14ac:dyDescent="0.35">
      <c r="A636" s="130"/>
      <c r="B636" s="142"/>
      <c r="C636" s="143"/>
      <c r="D636" s="143"/>
      <c r="E636" s="129"/>
      <c r="F636" s="129"/>
      <c r="G636" s="129"/>
      <c r="H636" s="129"/>
      <c r="I636" s="129"/>
      <c r="J636" s="129"/>
      <c r="K636" s="129"/>
      <c r="L636" s="129"/>
      <c r="M636" s="129"/>
      <c r="N636" s="129"/>
      <c r="O636" s="129"/>
      <c r="P636" s="129"/>
      <c r="Q636" s="129"/>
      <c r="R636" s="129"/>
      <c r="S636" s="129"/>
      <c r="T636" s="129"/>
      <c r="U636" s="129"/>
      <c r="V636" s="129"/>
      <c r="W636" s="129"/>
      <c r="X636" s="129"/>
      <c r="Y636" s="129"/>
      <c r="Z636" s="129"/>
    </row>
    <row r="637" spans="1:26" ht="24" customHeight="1" x14ac:dyDescent="0.35">
      <c r="A637" s="130"/>
      <c r="B637" s="142"/>
      <c r="C637" s="143"/>
      <c r="D637" s="143"/>
      <c r="E637" s="129"/>
      <c r="F637" s="129"/>
      <c r="G637" s="129"/>
      <c r="H637" s="129"/>
      <c r="I637" s="129"/>
      <c r="J637" s="129"/>
      <c r="K637" s="129"/>
      <c r="L637" s="129"/>
      <c r="M637" s="129"/>
      <c r="N637" s="129"/>
      <c r="O637" s="129"/>
      <c r="P637" s="129"/>
      <c r="Q637" s="129"/>
      <c r="R637" s="129"/>
      <c r="S637" s="129"/>
      <c r="T637" s="129"/>
      <c r="U637" s="129"/>
      <c r="V637" s="129"/>
      <c r="W637" s="129"/>
      <c r="X637" s="129"/>
      <c r="Y637" s="129"/>
      <c r="Z637" s="129"/>
    </row>
    <row r="638" spans="1:26" ht="24" customHeight="1" x14ac:dyDescent="0.35">
      <c r="A638" s="130"/>
      <c r="B638" s="142"/>
      <c r="C638" s="143"/>
      <c r="D638" s="143"/>
      <c r="E638" s="129"/>
      <c r="F638" s="129"/>
      <c r="G638" s="129"/>
      <c r="H638" s="129"/>
      <c r="I638" s="129"/>
      <c r="J638" s="129"/>
      <c r="K638" s="129"/>
      <c r="L638" s="129"/>
      <c r="M638" s="129"/>
      <c r="N638" s="129"/>
      <c r="O638" s="129"/>
      <c r="P638" s="129"/>
      <c r="Q638" s="129"/>
      <c r="R638" s="129"/>
      <c r="S638" s="129"/>
      <c r="T638" s="129"/>
      <c r="U638" s="129"/>
      <c r="V638" s="129"/>
      <c r="W638" s="129"/>
      <c r="X638" s="129"/>
      <c r="Y638" s="129"/>
      <c r="Z638" s="129"/>
    </row>
    <row r="639" spans="1:26" ht="24" customHeight="1" x14ac:dyDescent="0.35">
      <c r="A639" s="130"/>
      <c r="B639" s="142"/>
      <c r="C639" s="143"/>
      <c r="D639" s="143"/>
      <c r="E639" s="129"/>
      <c r="F639" s="129"/>
      <c r="G639" s="129"/>
      <c r="H639" s="129"/>
      <c r="I639" s="129"/>
      <c r="J639" s="129"/>
      <c r="K639" s="129"/>
      <c r="L639" s="129"/>
      <c r="M639" s="129"/>
      <c r="N639" s="129"/>
      <c r="O639" s="129"/>
      <c r="P639" s="129"/>
      <c r="Q639" s="129"/>
      <c r="R639" s="129"/>
      <c r="S639" s="129"/>
      <c r="T639" s="129"/>
      <c r="U639" s="129"/>
      <c r="V639" s="129"/>
      <c r="W639" s="129"/>
      <c r="X639" s="129"/>
      <c r="Y639" s="129"/>
      <c r="Z639" s="129"/>
    </row>
    <row r="640" spans="1:26" ht="24" customHeight="1" x14ac:dyDescent="0.35">
      <c r="A640" s="130"/>
      <c r="B640" s="142"/>
      <c r="C640" s="143"/>
      <c r="D640" s="143"/>
      <c r="E640" s="129"/>
      <c r="F640" s="129"/>
      <c r="G640" s="129"/>
      <c r="H640" s="129"/>
      <c r="I640" s="129"/>
      <c r="J640" s="129"/>
      <c r="K640" s="129"/>
      <c r="L640" s="129"/>
      <c r="M640" s="129"/>
      <c r="N640" s="129"/>
      <c r="O640" s="129"/>
      <c r="P640" s="129"/>
      <c r="Q640" s="129"/>
      <c r="R640" s="129"/>
      <c r="S640" s="129"/>
      <c r="T640" s="129"/>
      <c r="U640" s="129"/>
      <c r="V640" s="129"/>
      <c r="W640" s="129"/>
      <c r="X640" s="129"/>
      <c r="Y640" s="129"/>
      <c r="Z640" s="129"/>
    </row>
    <row r="641" spans="1:26" ht="24" customHeight="1" x14ac:dyDescent="0.35">
      <c r="A641" s="130"/>
      <c r="B641" s="142"/>
      <c r="C641" s="143"/>
      <c r="D641" s="143"/>
      <c r="E641" s="129"/>
      <c r="F641" s="129"/>
      <c r="G641" s="129"/>
      <c r="H641" s="129"/>
      <c r="I641" s="129"/>
      <c r="J641" s="129"/>
      <c r="K641" s="129"/>
      <c r="L641" s="129"/>
      <c r="M641" s="129"/>
      <c r="N641" s="129"/>
      <c r="O641" s="129"/>
      <c r="P641" s="129"/>
      <c r="Q641" s="129"/>
      <c r="R641" s="129"/>
      <c r="S641" s="129"/>
      <c r="T641" s="129"/>
      <c r="U641" s="129"/>
      <c r="V641" s="129"/>
      <c r="W641" s="129"/>
      <c r="X641" s="129"/>
      <c r="Y641" s="129"/>
      <c r="Z641" s="129"/>
    </row>
    <row r="642" spans="1:26" ht="24" customHeight="1" x14ac:dyDescent="0.35">
      <c r="A642" s="130"/>
      <c r="B642" s="142"/>
      <c r="C642" s="143"/>
      <c r="D642" s="143"/>
      <c r="E642" s="129"/>
      <c r="F642" s="129"/>
      <c r="G642" s="129"/>
      <c r="H642" s="129"/>
      <c r="I642" s="129"/>
      <c r="J642" s="129"/>
      <c r="K642" s="129"/>
      <c r="L642" s="129"/>
      <c r="M642" s="129"/>
      <c r="N642" s="129"/>
      <c r="O642" s="129"/>
      <c r="P642" s="129"/>
      <c r="Q642" s="129"/>
      <c r="R642" s="129"/>
      <c r="S642" s="129"/>
      <c r="T642" s="129"/>
      <c r="U642" s="129"/>
      <c r="V642" s="129"/>
      <c r="W642" s="129"/>
      <c r="X642" s="129"/>
      <c r="Y642" s="129"/>
      <c r="Z642" s="129"/>
    </row>
    <row r="643" spans="1:26" ht="24" customHeight="1" x14ac:dyDescent="0.35">
      <c r="A643" s="130"/>
      <c r="B643" s="142"/>
      <c r="C643" s="143"/>
      <c r="D643" s="143"/>
      <c r="E643" s="129"/>
      <c r="F643" s="129"/>
      <c r="G643" s="129"/>
      <c r="H643" s="129"/>
      <c r="I643" s="129"/>
      <c r="J643" s="129"/>
      <c r="K643" s="129"/>
      <c r="L643" s="129"/>
      <c r="M643" s="129"/>
      <c r="N643" s="129"/>
      <c r="O643" s="129"/>
      <c r="P643" s="129"/>
      <c r="Q643" s="129"/>
      <c r="R643" s="129"/>
      <c r="S643" s="129"/>
      <c r="T643" s="129"/>
      <c r="U643" s="129"/>
      <c r="V643" s="129"/>
      <c r="W643" s="129"/>
      <c r="X643" s="129"/>
      <c r="Y643" s="129"/>
      <c r="Z643" s="129"/>
    </row>
    <row r="644" spans="1:26" ht="24" customHeight="1" x14ac:dyDescent="0.35">
      <c r="A644" s="130"/>
      <c r="B644" s="142"/>
      <c r="C644" s="143"/>
      <c r="D644" s="143"/>
      <c r="E644" s="129"/>
      <c r="F644" s="129"/>
      <c r="G644" s="129"/>
      <c r="H644" s="129"/>
      <c r="I644" s="129"/>
      <c r="J644" s="129"/>
      <c r="K644" s="129"/>
      <c r="L644" s="129"/>
      <c r="M644" s="129"/>
      <c r="N644" s="129"/>
      <c r="O644" s="129"/>
      <c r="P644" s="129"/>
      <c r="Q644" s="129"/>
      <c r="R644" s="129"/>
      <c r="S644" s="129"/>
      <c r="T644" s="129"/>
      <c r="U644" s="129"/>
      <c r="V644" s="129"/>
      <c r="W644" s="129"/>
      <c r="X644" s="129"/>
      <c r="Y644" s="129"/>
      <c r="Z644" s="129"/>
    </row>
    <row r="645" spans="1:26" ht="24" customHeight="1" x14ac:dyDescent="0.35">
      <c r="A645" s="130"/>
      <c r="B645" s="142"/>
      <c r="C645" s="143"/>
      <c r="D645" s="143"/>
      <c r="E645" s="129"/>
      <c r="F645" s="129"/>
      <c r="G645" s="129"/>
      <c r="H645" s="129"/>
      <c r="I645" s="129"/>
      <c r="J645" s="129"/>
      <c r="K645" s="129"/>
      <c r="L645" s="129"/>
      <c r="M645" s="129"/>
      <c r="N645" s="129"/>
      <c r="O645" s="129"/>
      <c r="P645" s="129"/>
      <c r="Q645" s="129"/>
      <c r="R645" s="129"/>
      <c r="S645" s="129"/>
      <c r="T645" s="129"/>
      <c r="U645" s="129"/>
      <c r="V645" s="129"/>
      <c r="W645" s="129"/>
      <c r="X645" s="129"/>
      <c r="Y645" s="129"/>
      <c r="Z645" s="129"/>
    </row>
    <row r="646" spans="1:26" ht="24" customHeight="1" x14ac:dyDescent="0.35">
      <c r="A646" s="130"/>
      <c r="B646" s="142"/>
      <c r="C646" s="143"/>
      <c r="D646" s="143"/>
      <c r="E646" s="129"/>
      <c r="F646" s="129"/>
      <c r="G646" s="129"/>
      <c r="H646" s="129"/>
      <c r="I646" s="129"/>
      <c r="J646" s="129"/>
      <c r="K646" s="129"/>
      <c r="L646" s="129"/>
      <c r="M646" s="129"/>
      <c r="N646" s="129"/>
      <c r="O646" s="129"/>
      <c r="P646" s="129"/>
      <c r="Q646" s="129"/>
      <c r="R646" s="129"/>
      <c r="S646" s="129"/>
      <c r="T646" s="129"/>
      <c r="U646" s="129"/>
      <c r="V646" s="129"/>
      <c r="W646" s="129"/>
      <c r="X646" s="129"/>
      <c r="Y646" s="129"/>
      <c r="Z646" s="129"/>
    </row>
    <row r="647" spans="1:26" ht="24" customHeight="1" x14ac:dyDescent="0.35">
      <c r="A647" s="130"/>
      <c r="B647" s="142"/>
      <c r="C647" s="143"/>
      <c r="D647" s="143"/>
      <c r="E647" s="129"/>
      <c r="F647" s="129"/>
      <c r="G647" s="129"/>
      <c r="H647" s="129"/>
      <c r="I647" s="129"/>
      <c r="J647" s="129"/>
      <c r="K647" s="129"/>
      <c r="L647" s="129"/>
      <c r="M647" s="129"/>
      <c r="N647" s="129"/>
      <c r="O647" s="129"/>
      <c r="P647" s="129"/>
      <c r="Q647" s="129"/>
      <c r="R647" s="129"/>
      <c r="S647" s="129"/>
      <c r="T647" s="129"/>
      <c r="U647" s="129"/>
      <c r="V647" s="129"/>
      <c r="W647" s="129"/>
      <c r="X647" s="129"/>
      <c r="Y647" s="129"/>
      <c r="Z647" s="129"/>
    </row>
    <row r="648" spans="1:26" ht="24" customHeight="1" x14ac:dyDescent="0.35">
      <c r="A648" s="130"/>
      <c r="B648" s="142"/>
      <c r="C648" s="143"/>
      <c r="D648" s="143"/>
      <c r="E648" s="129"/>
      <c r="F648" s="129"/>
      <c r="G648" s="129"/>
      <c r="H648" s="129"/>
      <c r="I648" s="129"/>
      <c r="J648" s="129"/>
      <c r="K648" s="129"/>
      <c r="L648" s="129"/>
      <c r="M648" s="129"/>
      <c r="N648" s="129"/>
      <c r="O648" s="129"/>
      <c r="P648" s="129"/>
      <c r="Q648" s="129"/>
      <c r="R648" s="129"/>
      <c r="S648" s="129"/>
      <c r="T648" s="129"/>
      <c r="U648" s="129"/>
      <c r="V648" s="129"/>
      <c r="W648" s="129"/>
      <c r="X648" s="129"/>
      <c r="Y648" s="129"/>
      <c r="Z648" s="129"/>
    </row>
    <row r="649" spans="1:26" ht="24" customHeight="1" x14ac:dyDescent="0.35">
      <c r="A649" s="130"/>
      <c r="B649" s="142"/>
      <c r="C649" s="143"/>
      <c r="D649" s="143"/>
      <c r="E649" s="129"/>
      <c r="F649" s="129"/>
      <c r="G649" s="129"/>
      <c r="H649" s="129"/>
      <c r="I649" s="129"/>
      <c r="J649" s="129"/>
      <c r="K649" s="129"/>
      <c r="L649" s="129"/>
      <c r="M649" s="129"/>
      <c r="N649" s="129"/>
      <c r="O649" s="129"/>
      <c r="P649" s="129"/>
      <c r="Q649" s="129"/>
      <c r="R649" s="129"/>
      <c r="S649" s="129"/>
      <c r="T649" s="129"/>
      <c r="U649" s="129"/>
      <c r="V649" s="129"/>
      <c r="W649" s="129"/>
      <c r="X649" s="129"/>
      <c r="Y649" s="129"/>
      <c r="Z649" s="129"/>
    </row>
    <row r="650" spans="1:26" ht="24" customHeight="1" x14ac:dyDescent="0.35">
      <c r="A650" s="130"/>
      <c r="B650" s="142"/>
      <c r="C650" s="143"/>
      <c r="D650" s="143"/>
      <c r="E650" s="129"/>
      <c r="F650" s="129"/>
      <c r="G650" s="129"/>
      <c r="H650" s="129"/>
      <c r="I650" s="129"/>
      <c r="J650" s="129"/>
      <c r="K650" s="129"/>
      <c r="L650" s="129"/>
      <c r="M650" s="129"/>
      <c r="N650" s="129"/>
      <c r="O650" s="129"/>
      <c r="P650" s="129"/>
      <c r="Q650" s="129"/>
      <c r="R650" s="129"/>
      <c r="S650" s="129"/>
      <c r="T650" s="129"/>
      <c r="U650" s="129"/>
      <c r="V650" s="129"/>
      <c r="W650" s="129"/>
      <c r="X650" s="129"/>
      <c r="Y650" s="129"/>
      <c r="Z650" s="129"/>
    </row>
    <row r="651" spans="1:26" ht="24" customHeight="1" x14ac:dyDescent="0.35">
      <c r="A651" s="130"/>
      <c r="B651" s="142"/>
      <c r="C651" s="143"/>
      <c r="D651" s="143"/>
      <c r="E651" s="129"/>
      <c r="F651" s="129"/>
      <c r="G651" s="129"/>
      <c r="H651" s="129"/>
      <c r="I651" s="129"/>
      <c r="J651" s="129"/>
      <c r="K651" s="129"/>
      <c r="L651" s="129"/>
      <c r="M651" s="129"/>
      <c r="N651" s="129"/>
      <c r="O651" s="129"/>
      <c r="P651" s="129"/>
      <c r="Q651" s="129"/>
      <c r="R651" s="129"/>
      <c r="S651" s="129"/>
      <c r="T651" s="129"/>
      <c r="U651" s="129"/>
      <c r="V651" s="129"/>
      <c r="W651" s="129"/>
      <c r="X651" s="129"/>
      <c r="Y651" s="129"/>
      <c r="Z651" s="129"/>
    </row>
    <row r="652" spans="1:26" ht="24" customHeight="1" x14ac:dyDescent="0.35">
      <c r="A652" s="130"/>
      <c r="B652" s="142"/>
      <c r="C652" s="143"/>
      <c r="D652" s="143"/>
      <c r="E652" s="129"/>
      <c r="F652" s="129"/>
      <c r="G652" s="129"/>
      <c r="H652" s="129"/>
      <c r="I652" s="129"/>
      <c r="J652" s="129"/>
      <c r="K652" s="129"/>
      <c r="L652" s="129"/>
      <c r="M652" s="129"/>
      <c r="N652" s="129"/>
      <c r="O652" s="129"/>
      <c r="P652" s="129"/>
      <c r="Q652" s="129"/>
      <c r="R652" s="129"/>
      <c r="S652" s="129"/>
      <c r="T652" s="129"/>
      <c r="U652" s="129"/>
      <c r="V652" s="129"/>
      <c r="W652" s="129"/>
      <c r="X652" s="129"/>
      <c r="Y652" s="129"/>
      <c r="Z652" s="129"/>
    </row>
    <row r="653" spans="1:26" ht="24" customHeight="1" x14ac:dyDescent="0.35">
      <c r="A653" s="130"/>
      <c r="B653" s="142"/>
      <c r="C653" s="143"/>
      <c r="D653" s="143"/>
      <c r="E653" s="129"/>
      <c r="F653" s="129"/>
      <c r="G653" s="129"/>
      <c r="H653" s="129"/>
      <c r="I653" s="129"/>
      <c r="J653" s="129"/>
      <c r="K653" s="129"/>
      <c r="L653" s="129"/>
      <c r="M653" s="129"/>
      <c r="N653" s="129"/>
      <c r="O653" s="129"/>
      <c r="P653" s="129"/>
      <c r="Q653" s="129"/>
      <c r="R653" s="129"/>
      <c r="S653" s="129"/>
      <c r="T653" s="129"/>
      <c r="U653" s="129"/>
      <c r="V653" s="129"/>
      <c r="W653" s="129"/>
      <c r="X653" s="129"/>
      <c r="Y653" s="129"/>
      <c r="Z653" s="129"/>
    </row>
    <row r="654" spans="1:26" ht="24" customHeight="1" x14ac:dyDescent="0.35">
      <c r="A654" s="130"/>
      <c r="B654" s="142"/>
      <c r="C654" s="143"/>
      <c r="D654" s="143"/>
      <c r="E654" s="129"/>
      <c r="F654" s="129"/>
      <c r="G654" s="129"/>
      <c r="H654" s="129"/>
      <c r="I654" s="129"/>
      <c r="J654" s="129"/>
      <c r="K654" s="129"/>
      <c r="L654" s="129"/>
      <c r="M654" s="129"/>
      <c r="N654" s="129"/>
      <c r="O654" s="129"/>
      <c r="P654" s="129"/>
      <c r="Q654" s="129"/>
      <c r="R654" s="129"/>
      <c r="S654" s="129"/>
      <c r="T654" s="129"/>
      <c r="U654" s="129"/>
      <c r="V654" s="129"/>
      <c r="W654" s="129"/>
      <c r="X654" s="129"/>
      <c r="Y654" s="129"/>
      <c r="Z654" s="129"/>
    </row>
    <row r="655" spans="1:26" ht="24" customHeight="1" x14ac:dyDescent="0.35">
      <c r="A655" s="130"/>
      <c r="B655" s="142"/>
      <c r="C655" s="143"/>
      <c r="D655" s="143"/>
      <c r="E655" s="129"/>
      <c r="F655" s="129"/>
      <c r="G655" s="129"/>
      <c r="H655" s="129"/>
      <c r="I655" s="129"/>
      <c r="J655" s="129"/>
      <c r="K655" s="129"/>
      <c r="L655" s="129"/>
      <c r="M655" s="129"/>
      <c r="N655" s="129"/>
      <c r="O655" s="129"/>
      <c r="P655" s="129"/>
      <c r="Q655" s="129"/>
      <c r="R655" s="129"/>
      <c r="S655" s="129"/>
      <c r="T655" s="129"/>
      <c r="U655" s="129"/>
      <c r="V655" s="129"/>
      <c r="W655" s="129"/>
      <c r="X655" s="129"/>
      <c r="Y655" s="129"/>
      <c r="Z655" s="129"/>
    </row>
    <row r="656" spans="1:26" ht="24" customHeight="1" x14ac:dyDescent="0.35">
      <c r="A656" s="130"/>
      <c r="B656" s="142"/>
      <c r="C656" s="143"/>
      <c r="D656" s="143"/>
      <c r="E656" s="129"/>
      <c r="F656" s="129"/>
      <c r="G656" s="129"/>
      <c r="H656" s="129"/>
      <c r="I656" s="129"/>
      <c r="J656" s="129"/>
      <c r="K656" s="129"/>
      <c r="L656" s="129"/>
      <c r="M656" s="129"/>
      <c r="N656" s="129"/>
      <c r="O656" s="129"/>
      <c r="P656" s="129"/>
      <c r="Q656" s="129"/>
      <c r="R656" s="129"/>
      <c r="S656" s="129"/>
      <c r="T656" s="129"/>
      <c r="U656" s="129"/>
      <c r="V656" s="129"/>
      <c r="W656" s="129"/>
      <c r="X656" s="129"/>
      <c r="Y656" s="129"/>
      <c r="Z656" s="129"/>
    </row>
    <row r="657" spans="1:26" ht="24" customHeight="1" x14ac:dyDescent="0.35">
      <c r="A657" s="130"/>
      <c r="B657" s="142"/>
      <c r="C657" s="143"/>
      <c r="D657" s="143"/>
      <c r="E657" s="129"/>
      <c r="F657" s="129"/>
      <c r="G657" s="129"/>
      <c r="H657" s="129"/>
      <c r="I657" s="129"/>
      <c r="J657" s="129"/>
      <c r="K657" s="129"/>
      <c r="L657" s="129"/>
      <c r="M657" s="129"/>
      <c r="N657" s="129"/>
      <c r="O657" s="129"/>
      <c r="P657" s="129"/>
      <c r="Q657" s="129"/>
      <c r="R657" s="129"/>
      <c r="S657" s="129"/>
      <c r="T657" s="129"/>
      <c r="U657" s="129"/>
      <c r="V657" s="129"/>
      <c r="W657" s="129"/>
      <c r="X657" s="129"/>
      <c r="Y657" s="129"/>
      <c r="Z657" s="129"/>
    </row>
    <row r="658" spans="1:26" ht="24" customHeight="1" x14ac:dyDescent="0.35">
      <c r="A658" s="130"/>
      <c r="B658" s="142"/>
      <c r="C658" s="143"/>
      <c r="D658" s="143"/>
      <c r="E658" s="129"/>
      <c r="F658" s="129"/>
      <c r="G658" s="129"/>
      <c r="H658" s="129"/>
      <c r="I658" s="129"/>
      <c r="J658" s="129"/>
      <c r="K658" s="129"/>
      <c r="L658" s="129"/>
      <c r="M658" s="129"/>
      <c r="N658" s="129"/>
      <c r="O658" s="129"/>
      <c r="P658" s="129"/>
      <c r="Q658" s="129"/>
      <c r="R658" s="129"/>
      <c r="S658" s="129"/>
      <c r="T658" s="129"/>
      <c r="U658" s="129"/>
      <c r="V658" s="129"/>
      <c r="W658" s="129"/>
      <c r="X658" s="129"/>
      <c r="Y658" s="129"/>
      <c r="Z658" s="129"/>
    </row>
    <row r="659" spans="1:26" ht="24" customHeight="1" x14ac:dyDescent="0.35">
      <c r="A659" s="130"/>
      <c r="B659" s="142"/>
      <c r="C659" s="143"/>
      <c r="D659" s="143"/>
      <c r="E659" s="129"/>
      <c r="F659" s="129"/>
      <c r="G659" s="129"/>
      <c r="H659" s="129"/>
      <c r="I659" s="129"/>
      <c r="J659" s="129"/>
      <c r="K659" s="129"/>
      <c r="L659" s="129"/>
      <c r="M659" s="129"/>
      <c r="N659" s="129"/>
      <c r="O659" s="129"/>
      <c r="P659" s="129"/>
      <c r="Q659" s="129"/>
      <c r="R659" s="129"/>
      <c r="S659" s="129"/>
      <c r="T659" s="129"/>
      <c r="U659" s="129"/>
      <c r="V659" s="129"/>
      <c r="W659" s="129"/>
      <c r="X659" s="129"/>
      <c r="Y659" s="129"/>
      <c r="Z659" s="129"/>
    </row>
    <row r="660" spans="1:26" ht="24" customHeight="1" x14ac:dyDescent="0.35">
      <c r="A660" s="130"/>
      <c r="B660" s="142"/>
      <c r="C660" s="143"/>
      <c r="D660" s="143"/>
      <c r="E660" s="129"/>
      <c r="F660" s="129"/>
      <c r="G660" s="129"/>
      <c r="H660" s="129"/>
      <c r="I660" s="129"/>
      <c r="J660" s="129"/>
      <c r="K660" s="129"/>
      <c r="L660" s="129"/>
      <c r="M660" s="129"/>
      <c r="N660" s="129"/>
      <c r="O660" s="129"/>
      <c r="P660" s="129"/>
      <c r="Q660" s="129"/>
      <c r="R660" s="129"/>
      <c r="S660" s="129"/>
      <c r="T660" s="129"/>
      <c r="U660" s="129"/>
      <c r="V660" s="129"/>
      <c r="W660" s="129"/>
      <c r="X660" s="129"/>
      <c r="Y660" s="129"/>
      <c r="Z660" s="129"/>
    </row>
    <row r="661" spans="1:26" ht="24" customHeight="1" x14ac:dyDescent="0.35">
      <c r="A661" s="130"/>
      <c r="B661" s="142"/>
      <c r="C661" s="143"/>
      <c r="D661" s="143"/>
      <c r="E661" s="129"/>
      <c r="F661" s="129"/>
      <c r="G661" s="129"/>
      <c r="H661" s="129"/>
      <c r="I661" s="129"/>
      <c r="J661" s="129"/>
      <c r="K661" s="129"/>
      <c r="L661" s="129"/>
      <c r="M661" s="129"/>
      <c r="N661" s="129"/>
      <c r="O661" s="129"/>
      <c r="P661" s="129"/>
      <c r="Q661" s="129"/>
      <c r="R661" s="129"/>
      <c r="S661" s="129"/>
      <c r="T661" s="129"/>
      <c r="U661" s="129"/>
      <c r="V661" s="129"/>
      <c r="W661" s="129"/>
      <c r="X661" s="129"/>
      <c r="Y661" s="129"/>
      <c r="Z661" s="129"/>
    </row>
    <row r="662" spans="1:26" ht="24" customHeight="1" x14ac:dyDescent="0.35">
      <c r="A662" s="130"/>
      <c r="B662" s="142"/>
      <c r="C662" s="143"/>
      <c r="D662" s="143"/>
      <c r="E662" s="129"/>
      <c r="F662" s="129"/>
      <c r="G662" s="129"/>
      <c r="H662" s="129"/>
      <c r="I662" s="129"/>
      <c r="J662" s="129"/>
      <c r="K662" s="129"/>
      <c r="L662" s="129"/>
      <c r="M662" s="129"/>
      <c r="N662" s="129"/>
      <c r="O662" s="129"/>
      <c r="P662" s="129"/>
      <c r="Q662" s="129"/>
      <c r="R662" s="129"/>
      <c r="S662" s="129"/>
      <c r="T662" s="129"/>
      <c r="U662" s="129"/>
      <c r="V662" s="129"/>
      <c r="W662" s="129"/>
      <c r="X662" s="129"/>
      <c r="Y662" s="129"/>
      <c r="Z662" s="129"/>
    </row>
    <row r="663" spans="1:26" ht="24" customHeight="1" x14ac:dyDescent="0.35">
      <c r="A663" s="130"/>
      <c r="B663" s="142"/>
      <c r="C663" s="143"/>
      <c r="D663" s="143"/>
      <c r="E663" s="129"/>
      <c r="F663" s="129"/>
      <c r="G663" s="129"/>
      <c r="H663" s="129"/>
      <c r="I663" s="129"/>
      <c r="J663" s="129"/>
      <c r="K663" s="129"/>
      <c r="L663" s="129"/>
      <c r="M663" s="129"/>
      <c r="N663" s="129"/>
      <c r="O663" s="129"/>
      <c r="P663" s="129"/>
      <c r="Q663" s="129"/>
      <c r="R663" s="129"/>
      <c r="S663" s="129"/>
      <c r="T663" s="129"/>
      <c r="U663" s="129"/>
      <c r="V663" s="129"/>
      <c r="W663" s="129"/>
      <c r="X663" s="129"/>
      <c r="Y663" s="129"/>
      <c r="Z663" s="129"/>
    </row>
    <row r="664" spans="1:26" ht="24" customHeight="1" x14ac:dyDescent="0.35">
      <c r="A664" s="130"/>
      <c r="B664" s="142"/>
      <c r="C664" s="143"/>
      <c r="D664" s="143"/>
      <c r="E664" s="129"/>
      <c r="F664" s="129"/>
      <c r="G664" s="129"/>
      <c r="H664" s="129"/>
      <c r="I664" s="129"/>
      <c r="J664" s="129"/>
      <c r="K664" s="129"/>
      <c r="L664" s="129"/>
      <c r="M664" s="129"/>
      <c r="N664" s="129"/>
      <c r="O664" s="129"/>
      <c r="P664" s="129"/>
      <c r="Q664" s="129"/>
      <c r="R664" s="129"/>
      <c r="S664" s="129"/>
      <c r="T664" s="129"/>
      <c r="U664" s="129"/>
      <c r="V664" s="129"/>
      <c r="W664" s="129"/>
      <c r="X664" s="129"/>
      <c r="Y664" s="129"/>
      <c r="Z664" s="129"/>
    </row>
    <row r="665" spans="1:26" ht="24" customHeight="1" x14ac:dyDescent="0.35">
      <c r="A665" s="130"/>
      <c r="B665" s="142"/>
      <c r="C665" s="143"/>
      <c r="D665" s="143"/>
      <c r="E665" s="129"/>
      <c r="F665" s="129"/>
      <c r="G665" s="129"/>
      <c r="H665" s="129"/>
      <c r="I665" s="129"/>
      <c r="J665" s="129"/>
      <c r="K665" s="129"/>
      <c r="L665" s="129"/>
      <c r="M665" s="129"/>
      <c r="N665" s="129"/>
      <c r="O665" s="129"/>
      <c r="P665" s="129"/>
      <c r="Q665" s="129"/>
      <c r="R665" s="129"/>
      <c r="S665" s="129"/>
      <c r="T665" s="129"/>
      <c r="U665" s="129"/>
      <c r="V665" s="129"/>
      <c r="W665" s="129"/>
      <c r="X665" s="129"/>
      <c r="Y665" s="129"/>
      <c r="Z665" s="129"/>
    </row>
    <row r="666" spans="1:26" ht="24" customHeight="1" x14ac:dyDescent="0.35">
      <c r="A666" s="130"/>
      <c r="B666" s="142"/>
      <c r="C666" s="143"/>
      <c r="D666" s="143"/>
      <c r="E666" s="129"/>
      <c r="F666" s="129"/>
      <c r="G666" s="129"/>
      <c r="H666" s="129"/>
      <c r="I666" s="129"/>
      <c r="J666" s="129"/>
      <c r="K666" s="129"/>
      <c r="L666" s="129"/>
      <c r="M666" s="129"/>
      <c r="N666" s="129"/>
      <c r="O666" s="129"/>
      <c r="P666" s="129"/>
      <c r="Q666" s="129"/>
      <c r="R666" s="129"/>
      <c r="S666" s="129"/>
      <c r="T666" s="129"/>
      <c r="U666" s="129"/>
      <c r="V666" s="129"/>
      <c r="W666" s="129"/>
      <c r="X666" s="129"/>
      <c r="Y666" s="129"/>
      <c r="Z666" s="129"/>
    </row>
    <row r="667" spans="1:26" ht="24" customHeight="1" x14ac:dyDescent="0.35">
      <c r="A667" s="130"/>
      <c r="B667" s="142"/>
      <c r="C667" s="143"/>
      <c r="D667" s="143"/>
      <c r="E667" s="129"/>
      <c r="F667" s="129"/>
      <c r="G667" s="129"/>
      <c r="H667" s="129"/>
      <c r="I667" s="129"/>
      <c r="J667" s="129"/>
      <c r="K667" s="129"/>
      <c r="L667" s="129"/>
      <c r="M667" s="129"/>
      <c r="N667" s="129"/>
      <c r="O667" s="129"/>
      <c r="P667" s="129"/>
      <c r="Q667" s="129"/>
      <c r="R667" s="129"/>
      <c r="S667" s="129"/>
      <c r="T667" s="129"/>
      <c r="U667" s="129"/>
      <c r="V667" s="129"/>
      <c r="W667" s="129"/>
      <c r="X667" s="129"/>
      <c r="Y667" s="129"/>
      <c r="Z667" s="129"/>
    </row>
    <row r="668" spans="1:26" ht="24" customHeight="1" x14ac:dyDescent="0.35">
      <c r="A668" s="130"/>
      <c r="B668" s="142"/>
      <c r="C668" s="143"/>
      <c r="D668" s="143"/>
      <c r="E668" s="129"/>
      <c r="F668" s="129"/>
      <c r="G668" s="129"/>
      <c r="H668" s="129"/>
      <c r="I668" s="129"/>
      <c r="J668" s="129"/>
      <c r="K668" s="129"/>
      <c r="L668" s="129"/>
      <c r="M668" s="129"/>
      <c r="N668" s="129"/>
      <c r="O668" s="129"/>
      <c r="P668" s="129"/>
      <c r="Q668" s="129"/>
      <c r="R668" s="129"/>
      <c r="S668" s="129"/>
      <c r="T668" s="129"/>
      <c r="U668" s="129"/>
      <c r="V668" s="129"/>
      <c r="W668" s="129"/>
      <c r="X668" s="129"/>
      <c r="Y668" s="129"/>
      <c r="Z668" s="129"/>
    </row>
    <row r="669" spans="1:26" ht="24" customHeight="1" x14ac:dyDescent="0.35">
      <c r="A669" s="130"/>
      <c r="B669" s="142"/>
      <c r="C669" s="143"/>
      <c r="D669" s="143"/>
      <c r="E669" s="129"/>
      <c r="F669" s="129"/>
      <c r="G669" s="129"/>
      <c r="H669" s="129"/>
      <c r="I669" s="129"/>
      <c r="J669" s="129"/>
      <c r="K669" s="129"/>
      <c r="L669" s="129"/>
      <c r="M669" s="129"/>
      <c r="N669" s="129"/>
      <c r="O669" s="129"/>
      <c r="P669" s="129"/>
      <c r="Q669" s="129"/>
      <c r="R669" s="129"/>
      <c r="S669" s="129"/>
      <c r="T669" s="129"/>
      <c r="U669" s="129"/>
      <c r="V669" s="129"/>
      <c r="W669" s="129"/>
      <c r="X669" s="129"/>
      <c r="Y669" s="129"/>
      <c r="Z669" s="129"/>
    </row>
    <row r="670" spans="1:26" ht="24" customHeight="1" x14ac:dyDescent="0.35">
      <c r="A670" s="130"/>
      <c r="B670" s="142"/>
      <c r="C670" s="143"/>
      <c r="D670" s="143"/>
      <c r="E670" s="129"/>
      <c r="F670" s="129"/>
      <c r="G670" s="129"/>
      <c r="H670" s="129"/>
      <c r="I670" s="129"/>
      <c r="J670" s="129"/>
      <c r="K670" s="129"/>
      <c r="L670" s="129"/>
      <c r="M670" s="129"/>
      <c r="N670" s="129"/>
      <c r="O670" s="129"/>
      <c r="P670" s="129"/>
      <c r="Q670" s="129"/>
      <c r="R670" s="129"/>
      <c r="S670" s="129"/>
      <c r="T670" s="129"/>
      <c r="U670" s="129"/>
      <c r="V670" s="129"/>
      <c r="W670" s="129"/>
      <c r="X670" s="129"/>
      <c r="Y670" s="129"/>
      <c r="Z670" s="129"/>
    </row>
    <row r="671" spans="1:26" ht="24" customHeight="1" x14ac:dyDescent="0.35">
      <c r="A671" s="130"/>
      <c r="B671" s="142"/>
      <c r="C671" s="143"/>
      <c r="D671" s="143"/>
      <c r="E671" s="129"/>
      <c r="F671" s="129"/>
      <c r="G671" s="129"/>
      <c r="H671" s="129"/>
      <c r="I671" s="129"/>
      <c r="J671" s="129"/>
      <c r="K671" s="129"/>
      <c r="L671" s="129"/>
      <c r="M671" s="129"/>
      <c r="N671" s="129"/>
      <c r="O671" s="129"/>
      <c r="P671" s="129"/>
      <c r="Q671" s="129"/>
      <c r="R671" s="129"/>
      <c r="S671" s="129"/>
      <c r="T671" s="129"/>
      <c r="U671" s="129"/>
      <c r="V671" s="129"/>
      <c r="W671" s="129"/>
      <c r="X671" s="129"/>
      <c r="Y671" s="129"/>
      <c r="Z671" s="129"/>
    </row>
    <row r="672" spans="1:26" ht="24" customHeight="1" x14ac:dyDescent="0.35">
      <c r="A672" s="130"/>
      <c r="B672" s="142"/>
      <c r="C672" s="143"/>
      <c r="D672" s="143"/>
      <c r="E672" s="129"/>
      <c r="F672" s="129"/>
      <c r="G672" s="129"/>
      <c r="H672" s="129"/>
      <c r="I672" s="129"/>
      <c r="J672" s="129"/>
      <c r="K672" s="129"/>
      <c r="L672" s="129"/>
      <c r="M672" s="129"/>
      <c r="N672" s="129"/>
      <c r="O672" s="129"/>
      <c r="P672" s="129"/>
      <c r="Q672" s="129"/>
      <c r="R672" s="129"/>
      <c r="S672" s="129"/>
      <c r="T672" s="129"/>
      <c r="U672" s="129"/>
      <c r="V672" s="129"/>
      <c r="W672" s="129"/>
      <c r="X672" s="129"/>
      <c r="Y672" s="129"/>
      <c r="Z672" s="129"/>
    </row>
    <row r="673" spans="1:26" ht="24" customHeight="1" x14ac:dyDescent="0.35">
      <c r="A673" s="130"/>
      <c r="B673" s="142"/>
      <c r="C673" s="143"/>
      <c r="D673" s="143"/>
      <c r="E673" s="129"/>
      <c r="F673" s="129"/>
      <c r="G673" s="129"/>
      <c r="H673" s="129"/>
      <c r="I673" s="129"/>
      <c r="J673" s="129"/>
      <c r="K673" s="129"/>
      <c r="L673" s="129"/>
      <c r="M673" s="129"/>
      <c r="N673" s="129"/>
      <c r="O673" s="129"/>
      <c r="P673" s="129"/>
      <c r="Q673" s="129"/>
      <c r="R673" s="129"/>
      <c r="S673" s="129"/>
      <c r="T673" s="129"/>
      <c r="U673" s="129"/>
      <c r="V673" s="129"/>
      <c r="W673" s="129"/>
      <c r="X673" s="129"/>
      <c r="Y673" s="129"/>
      <c r="Z673" s="129"/>
    </row>
    <row r="674" spans="1:26" ht="24" customHeight="1" x14ac:dyDescent="0.35">
      <c r="A674" s="130"/>
      <c r="B674" s="142"/>
      <c r="C674" s="143"/>
      <c r="D674" s="143"/>
      <c r="E674" s="129"/>
      <c r="F674" s="129"/>
      <c r="G674" s="129"/>
      <c r="H674" s="129"/>
      <c r="I674" s="129"/>
      <c r="J674" s="129"/>
      <c r="K674" s="129"/>
      <c r="L674" s="129"/>
      <c r="M674" s="129"/>
      <c r="N674" s="129"/>
      <c r="O674" s="129"/>
      <c r="P674" s="129"/>
      <c r="Q674" s="129"/>
      <c r="R674" s="129"/>
      <c r="S674" s="129"/>
      <c r="T674" s="129"/>
      <c r="U674" s="129"/>
      <c r="V674" s="129"/>
      <c r="W674" s="129"/>
      <c r="X674" s="129"/>
      <c r="Y674" s="129"/>
      <c r="Z674" s="129"/>
    </row>
    <row r="675" spans="1:26" ht="24" customHeight="1" x14ac:dyDescent="0.35">
      <c r="A675" s="130"/>
      <c r="B675" s="142"/>
      <c r="C675" s="143"/>
      <c r="D675" s="143"/>
      <c r="E675" s="129"/>
      <c r="F675" s="129"/>
      <c r="G675" s="129"/>
      <c r="H675" s="129"/>
      <c r="I675" s="129"/>
      <c r="J675" s="129"/>
      <c r="K675" s="129"/>
      <c r="L675" s="129"/>
      <c r="M675" s="129"/>
      <c r="N675" s="129"/>
      <c r="O675" s="129"/>
      <c r="P675" s="129"/>
      <c r="Q675" s="129"/>
      <c r="R675" s="129"/>
      <c r="S675" s="129"/>
      <c r="T675" s="129"/>
      <c r="U675" s="129"/>
      <c r="V675" s="129"/>
      <c r="W675" s="129"/>
      <c r="X675" s="129"/>
      <c r="Y675" s="129"/>
      <c r="Z675" s="129"/>
    </row>
    <row r="676" spans="1:26" ht="24" customHeight="1" x14ac:dyDescent="0.35">
      <c r="A676" s="130"/>
      <c r="B676" s="142"/>
      <c r="C676" s="143"/>
      <c r="D676" s="143"/>
      <c r="E676" s="129"/>
      <c r="F676" s="129"/>
      <c r="G676" s="129"/>
      <c r="H676" s="129"/>
      <c r="I676" s="129"/>
      <c r="J676" s="129"/>
      <c r="K676" s="129"/>
      <c r="L676" s="129"/>
      <c r="M676" s="129"/>
      <c r="N676" s="129"/>
      <c r="O676" s="129"/>
      <c r="P676" s="129"/>
      <c r="Q676" s="129"/>
      <c r="R676" s="129"/>
      <c r="S676" s="129"/>
      <c r="T676" s="129"/>
      <c r="U676" s="129"/>
      <c r="V676" s="129"/>
      <c r="W676" s="129"/>
      <c r="X676" s="129"/>
      <c r="Y676" s="129"/>
      <c r="Z676" s="129"/>
    </row>
    <row r="677" spans="1:26" ht="24" customHeight="1" x14ac:dyDescent="0.35">
      <c r="A677" s="130"/>
      <c r="B677" s="142"/>
      <c r="C677" s="143"/>
      <c r="D677" s="143"/>
      <c r="E677" s="129"/>
      <c r="F677" s="129"/>
      <c r="G677" s="129"/>
      <c r="H677" s="129"/>
      <c r="I677" s="129"/>
      <c r="J677" s="129"/>
      <c r="K677" s="129"/>
      <c r="L677" s="129"/>
      <c r="M677" s="129"/>
      <c r="N677" s="129"/>
      <c r="O677" s="129"/>
      <c r="P677" s="129"/>
      <c r="Q677" s="129"/>
      <c r="R677" s="129"/>
      <c r="S677" s="129"/>
      <c r="T677" s="129"/>
      <c r="U677" s="129"/>
      <c r="V677" s="129"/>
      <c r="W677" s="129"/>
      <c r="X677" s="129"/>
      <c r="Y677" s="129"/>
      <c r="Z677" s="129"/>
    </row>
    <row r="678" spans="1:26" ht="24" customHeight="1" x14ac:dyDescent="0.35">
      <c r="A678" s="130"/>
      <c r="B678" s="142"/>
      <c r="C678" s="143"/>
      <c r="D678" s="143"/>
      <c r="E678" s="129"/>
      <c r="F678" s="129"/>
      <c r="G678" s="129"/>
      <c r="H678" s="129"/>
      <c r="I678" s="129"/>
      <c r="J678" s="129"/>
      <c r="K678" s="129"/>
      <c r="L678" s="129"/>
      <c r="M678" s="129"/>
      <c r="N678" s="129"/>
      <c r="O678" s="129"/>
      <c r="P678" s="129"/>
      <c r="Q678" s="129"/>
      <c r="R678" s="129"/>
      <c r="S678" s="129"/>
      <c r="T678" s="129"/>
      <c r="U678" s="129"/>
      <c r="V678" s="129"/>
      <c r="W678" s="129"/>
      <c r="X678" s="129"/>
      <c r="Y678" s="129"/>
      <c r="Z678" s="129"/>
    </row>
    <row r="679" spans="1:26" ht="24" customHeight="1" x14ac:dyDescent="0.35">
      <c r="A679" s="130"/>
      <c r="B679" s="142"/>
      <c r="C679" s="143"/>
      <c r="D679" s="143"/>
      <c r="E679" s="129"/>
      <c r="F679" s="129"/>
      <c r="G679" s="129"/>
      <c r="H679" s="129"/>
      <c r="I679" s="129"/>
      <c r="J679" s="129"/>
      <c r="K679" s="129"/>
      <c r="L679" s="129"/>
      <c r="M679" s="129"/>
      <c r="N679" s="129"/>
      <c r="O679" s="129"/>
      <c r="P679" s="129"/>
      <c r="Q679" s="129"/>
      <c r="R679" s="129"/>
      <c r="S679" s="129"/>
      <c r="T679" s="129"/>
      <c r="U679" s="129"/>
      <c r="V679" s="129"/>
      <c r="W679" s="129"/>
      <c r="X679" s="129"/>
      <c r="Y679" s="129"/>
      <c r="Z679" s="129"/>
    </row>
    <row r="680" spans="1:26" ht="24" customHeight="1" x14ac:dyDescent="0.35">
      <c r="A680" s="130"/>
      <c r="B680" s="142"/>
      <c r="C680" s="143"/>
      <c r="D680" s="143"/>
      <c r="E680" s="129"/>
      <c r="F680" s="129"/>
      <c r="G680" s="129"/>
      <c r="H680" s="129"/>
      <c r="I680" s="129"/>
      <c r="J680" s="129"/>
      <c r="K680" s="129"/>
      <c r="L680" s="129"/>
      <c r="M680" s="129"/>
      <c r="N680" s="129"/>
      <c r="O680" s="129"/>
      <c r="P680" s="129"/>
      <c r="Q680" s="129"/>
      <c r="R680" s="129"/>
      <c r="S680" s="129"/>
      <c r="T680" s="129"/>
      <c r="U680" s="129"/>
      <c r="V680" s="129"/>
      <c r="W680" s="129"/>
      <c r="X680" s="129"/>
      <c r="Y680" s="129"/>
      <c r="Z680" s="129"/>
    </row>
    <row r="681" spans="1:26" ht="24" customHeight="1" x14ac:dyDescent="0.35">
      <c r="A681" s="130"/>
      <c r="B681" s="142"/>
      <c r="C681" s="143"/>
      <c r="D681" s="143"/>
      <c r="E681" s="129"/>
      <c r="F681" s="129"/>
      <c r="G681" s="129"/>
      <c r="H681" s="129"/>
      <c r="I681" s="129"/>
      <c r="J681" s="129"/>
      <c r="K681" s="129"/>
      <c r="L681" s="129"/>
      <c r="M681" s="129"/>
      <c r="N681" s="129"/>
      <c r="O681" s="129"/>
      <c r="P681" s="129"/>
      <c r="Q681" s="129"/>
      <c r="R681" s="129"/>
      <c r="S681" s="129"/>
      <c r="T681" s="129"/>
      <c r="U681" s="129"/>
      <c r="V681" s="129"/>
      <c r="W681" s="129"/>
      <c r="X681" s="129"/>
      <c r="Y681" s="129"/>
      <c r="Z681" s="129"/>
    </row>
    <row r="682" spans="1:26" ht="24" customHeight="1" x14ac:dyDescent="0.35">
      <c r="A682" s="130"/>
      <c r="B682" s="142"/>
      <c r="C682" s="143"/>
      <c r="D682" s="143"/>
      <c r="E682" s="129"/>
      <c r="F682" s="129"/>
      <c r="G682" s="129"/>
      <c r="H682" s="129"/>
      <c r="I682" s="129"/>
      <c r="J682" s="129"/>
      <c r="K682" s="129"/>
      <c r="L682" s="129"/>
      <c r="M682" s="129"/>
      <c r="N682" s="129"/>
      <c r="O682" s="129"/>
      <c r="P682" s="129"/>
      <c r="Q682" s="129"/>
      <c r="R682" s="129"/>
      <c r="S682" s="129"/>
      <c r="T682" s="129"/>
      <c r="U682" s="129"/>
      <c r="V682" s="129"/>
      <c r="W682" s="129"/>
      <c r="X682" s="129"/>
      <c r="Y682" s="129"/>
      <c r="Z682" s="129"/>
    </row>
    <row r="683" spans="1:26" ht="24" customHeight="1" x14ac:dyDescent="0.35">
      <c r="A683" s="130"/>
      <c r="B683" s="142"/>
      <c r="C683" s="143"/>
      <c r="D683" s="143"/>
      <c r="E683" s="129"/>
      <c r="F683" s="129"/>
      <c r="G683" s="129"/>
      <c r="H683" s="129"/>
      <c r="I683" s="129"/>
      <c r="J683" s="129"/>
      <c r="K683" s="129"/>
      <c r="L683" s="129"/>
      <c r="M683" s="129"/>
      <c r="N683" s="129"/>
      <c r="O683" s="129"/>
      <c r="P683" s="129"/>
      <c r="Q683" s="129"/>
      <c r="R683" s="129"/>
      <c r="S683" s="129"/>
      <c r="T683" s="129"/>
      <c r="U683" s="129"/>
      <c r="V683" s="129"/>
      <c r="W683" s="129"/>
      <c r="X683" s="129"/>
      <c r="Y683" s="129"/>
      <c r="Z683" s="129"/>
    </row>
    <row r="684" spans="1:26" ht="24" customHeight="1" x14ac:dyDescent="0.35">
      <c r="A684" s="130"/>
      <c r="B684" s="142"/>
      <c r="C684" s="143"/>
      <c r="D684" s="143"/>
      <c r="E684" s="129"/>
      <c r="F684" s="129"/>
      <c r="G684" s="129"/>
      <c r="H684" s="129"/>
      <c r="I684" s="129"/>
      <c r="J684" s="129"/>
      <c r="K684" s="129"/>
      <c r="L684" s="129"/>
      <c r="M684" s="129"/>
      <c r="N684" s="129"/>
      <c r="O684" s="129"/>
      <c r="P684" s="129"/>
      <c r="Q684" s="129"/>
      <c r="R684" s="129"/>
      <c r="S684" s="129"/>
      <c r="T684" s="129"/>
      <c r="U684" s="129"/>
      <c r="V684" s="129"/>
      <c r="W684" s="129"/>
      <c r="X684" s="129"/>
      <c r="Y684" s="129"/>
      <c r="Z684" s="129"/>
    </row>
    <row r="685" spans="1:26" ht="24" customHeight="1" x14ac:dyDescent="0.35">
      <c r="A685" s="130"/>
      <c r="B685" s="142"/>
      <c r="C685" s="143"/>
      <c r="D685" s="143"/>
      <c r="E685" s="129"/>
      <c r="F685" s="129"/>
      <c r="G685" s="129"/>
      <c r="H685" s="129"/>
      <c r="I685" s="129"/>
      <c r="J685" s="129"/>
      <c r="K685" s="129"/>
      <c r="L685" s="129"/>
      <c r="M685" s="129"/>
      <c r="N685" s="129"/>
      <c r="O685" s="129"/>
      <c r="P685" s="129"/>
      <c r="Q685" s="129"/>
      <c r="R685" s="129"/>
      <c r="S685" s="129"/>
      <c r="T685" s="129"/>
      <c r="U685" s="129"/>
      <c r="V685" s="129"/>
      <c r="W685" s="129"/>
      <c r="X685" s="129"/>
      <c r="Y685" s="129"/>
      <c r="Z685" s="129"/>
    </row>
    <row r="686" spans="1:26" ht="24" customHeight="1" x14ac:dyDescent="0.35">
      <c r="A686" s="130"/>
      <c r="B686" s="142"/>
      <c r="C686" s="143"/>
      <c r="D686" s="143"/>
      <c r="E686" s="129"/>
      <c r="F686" s="129"/>
      <c r="G686" s="129"/>
      <c r="H686" s="129"/>
      <c r="I686" s="129"/>
      <c r="J686" s="129"/>
      <c r="K686" s="129"/>
      <c r="L686" s="129"/>
      <c r="M686" s="129"/>
      <c r="N686" s="129"/>
      <c r="O686" s="129"/>
      <c r="P686" s="129"/>
      <c r="Q686" s="129"/>
      <c r="R686" s="129"/>
      <c r="S686" s="129"/>
      <c r="T686" s="129"/>
      <c r="U686" s="129"/>
      <c r="V686" s="129"/>
      <c r="W686" s="129"/>
      <c r="X686" s="129"/>
      <c r="Y686" s="129"/>
      <c r="Z686" s="129"/>
    </row>
    <row r="687" spans="1:26" ht="24" customHeight="1" x14ac:dyDescent="0.35">
      <c r="A687" s="130"/>
      <c r="B687" s="142"/>
      <c r="C687" s="143"/>
      <c r="D687" s="143"/>
      <c r="E687" s="129"/>
      <c r="F687" s="129"/>
      <c r="G687" s="129"/>
      <c r="H687" s="129"/>
      <c r="I687" s="129"/>
      <c r="J687" s="129"/>
      <c r="K687" s="129"/>
      <c r="L687" s="129"/>
      <c r="M687" s="129"/>
      <c r="N687" s="129"/>
      <c r="O687" s="129"/>
      <c r="P687" s="129"/>
      <c r="Q687" s="129"/>
      <c r="R687" s="129"/>
      <c r="S687" s="129"/>
      <c r="T687" s="129"/>
      <c r="U687" s="129"/>
      <c r="V687" s="129"/>
      <c r="W687" s="129"/>
      <c r="X687" s="129"/>
      <c r="Y687" s="129"/>
      <c r="Z687" s="129"/>
    </row>
    <row r="688" spans="1:26" ht="24" customHeight="1" x14ac:dyDescent="0.35">
      <c r="A688" s="130"/>
      <c r="B688" s="142"/>
      <c r="C688" s="143"/>
      <c r="D688" s="143"/>
      <c r="E688" s="129"/>
      <c r="F688" s="129"/>
      <c r="G688" s="129"/>
      <c r="H688" s="129"/>
      <c r="I688" s="129"/>
      <c r="J688" s="129"/>
      <c r="K688" s="129"/>
      <c r="L688" s="129"/>
      <c r="M688" s="129"/>
      <c r="N688" s="129"/>
      <c r="O688" s="129"/>
      <c r="P688" s="129"/>
      <c r="Q688" s="129"/>
      <c r="R688" s="129"/>
      <c r="S688" s="129"/>
      <c r="T688" s="129"/>
      <c r="U688" s="129"/>
      <c r="V688" s="129"/>
      <c r="W688" s="129"/>
      <c r="X688" s="129"/>
      <c r="Y688" s="129"/>
      <c r="Z688" s="129"/>
    </row>
    <row r="689" spans="1:26" ht="24" customHeight="1" x14ac:dyDescent="0.35">
      <c r="A689" s="130"/>
      <c r="B689" s="142"/>
      <c r="C689" s="143"/>
      <c r="D689" s="143"/>
      <c r="E689" s="129"/>
      <c r="F689" s="129"/>
      <c r="G689" s="129"/>
      <c r="H689" s="129"/>
      <c r="I689" s="129"/>
      <c r="J689" s="129"/>
      <c r="K689" s="129"/>
      <c r="L689" s="129"/>
      <c r="M689" s="129"/>
      <c r="N689" s="129"/>
      <c r="O689" s="129"/>
      <c r="P689" s="129"/>
      <c r="Q689" s="129"/>
      <c r="R689" s="129"/>
      <c r="S689" s="129"/>
      <c r="T689" s="129"/>
      <c r="U689" s="129"/>
      <c r="V689" s="129"/>
      <c r="W689" s="129"/>
      <c r="X689" s="129"/>
      <c r="Y689" s="129"/>
      <c r="Z689" s="129"/>
    </row>
    <row r="690" spans="1:26" ht="24" customHeight="1" x14ac:dyDescent="0.35">
      <c r="A690" s="130"/>
      <c r="B690" s="142"/>
      <c r="C690" s="143"/>
      <c r="D690" s="143"/>
      <c r="E690" s="129"/>
      <c r="F690" s="129"/>
      <c r="G690" s="129"/>
      <c r="H690" s="129"/>
      <c r="I690" s="129"/>
      <c r="J690" s="129"/>
      <c r="K690" s="129"/>
      <c r="L690" s="129"/>
      <c r="M690" s="129"/>
      <c r="N690" s="129"/>
      <c r="O690" s="129"/>
      <c r="P690" s="129"/>
      <c r="Q690" s="129"/>
      <c r="R690" s="129"/>
      <c r="S690" s="129"/>
      <c r="T690" s="129"/>
      <c r="U690" s="129"/>
      <c r="V690" s="129"/>
      <c r="W690" s="129"/>
      <c r="X690" s="129"/>
      <c r="Y690" s="129"/>
      <c r="Z690" s="129"/>
    </row>
    <row r="691" spans="1:26" ht="24" customHeight="1" x14ac:dyDescent="0.35">
      <c r="A691" s="130"/>
      <c r="B691" s="142"/>
      <c r="C691" s="143"/>
      <c r="D691" s="143"/>
      <c r="E691" s="129"/>
      <c r="F691" s="129"/>
      <c r="G691" s="129"/>
      <c r="H691" s="129"/>
      <c r="I691" s="129"/>
      <c r="J691" s="129"/>
      <c r="K691" s="129"/>
      <c r="L691" s="129"/>
      <c r="M691" s="129"/>
      <c r="N691" s="129"/>
      <c r="O691" s="129"/>
      <c r="P691" s="129"/>
      <c r="Q691" s="129"/>
      <c r="R691" s="129"/>
      <c r="S691" s="129"/>
      <c r="T691" s="129"/>
      <c r="U691" s="129"/>
      <c r="V691" s="129"/>
      <c r="W691" s="129"/>
      <c r="X691" s="129"/>
      <c r="Y691" s="129"/>
      <c r="Z691" s="129"/>
    </row>
    <row r="692" spans="1:26" ht="24" customHeight="1" x14ac:dyDescent="0.35">
      <c r="A692" s="130"/>
      <c r="B692" s="142"/>
      <c r="C692" s="143"/>
      <c r="D692" s="143"/>
      <c r="E692" s="129"/>
      <c r="F692" s="129"/>
      <c r="G692" s="129"/>
      <c r="H692" s="129"/>
      <c r="I692" s="129"/>
      <c r="J692" s="129"/>
      <c r="K692" s="129"/>
      <c r="L692" s="129"/>
      <c r="M692" s="129"/>
      <c r="N692" s="129"/>
      <c r="O692" s="129"/>
      <c r="P692" s="129"/>
      <c r="Q692" s="129"/>
      <c r="R692" s="129"/>
      <c r="S692" s="129"/>
      <c r="T692" s="129"/>
      <c r="U692" s="129"/>
      <c r="V692" s="129"/>
      <c r="W692" s="129"/>
      <c r="X692" s="129"/>
      <c r="Y692" s="129"/>
      <c r="Z692" s="129"/>
    </row>
    <row r="693" spans="1:26" ht="24" customHeight="1" x14ac:dyDescent="0.35">
      <c r="A693" s="130"/>
      <c r="B693" s="142"/>
      <c r="C693" s="143"/>
      <c r="D693" s="143"/>
      <c r="E693" s="129"/>
      <c r="F693" s="129"/>
      <c r="G693" s="129"/>
      <c r="H693" s="129"/>
      <c r="I693" s="129"/>
      <c r="J693" s="129"/>
      <c r="K693" s="129"/>
      <c r="L693" s="129"/>
      <c r="M693" s="129"/>
      <c r="N693" s="129"/>
      <c r="O693" s="129"/>
      <c r="P693" s="129"/>
      <c r="Q693" s="129"/>
      <c r="R693" s="129"/>
      <c r="S693" s="129"/>
      <c r="T693" s="129"/>
      <c r="U693" s="129"/>
      <c r="V693" s="129"/>
      <c r="W693" s="129"/>
      <c r="X693" s="129"/>
      <c r="Y693" s="129"/>
      <c r="Z693" s="129"/>
    </row>
    <row r="694" spans="1:26" ht="24" customHeight="1" x14ac:dyDescent="0.35">
      <c r="A694" s="130"/>
      <c r="B694" s="142"/>
      <c r="C694" s="143"/>
      <c r="D694" s="143"/>
      <c r="E694" s="129"/>
      <c r="F694" s="129"/>
      <c r="G694" s="129"/>
      <c r="H694" s="129"/>
      <c r="I694" s="129"/>
      <c r="J694" s="129"/>
      <c r="K694" s="129"/>
      <c r="L694" s="129"/>
      <c r="M694" s="129"/>
      <c r="N694" s="129"/>
      <c r="O694" s="129"/>
      <c r="P694" s="129"/>
      <c r="Q694" s="129"/>
      <c r="R694" s="129"/>
      <c r="S694" s="129"/>
      <c r="T694" s="129"/>
      <c r="U694" s="129"/>
      <c r="V694" s="129"/>
      <c r="W694" s="129"/>
      <c r="X694" s="129"/>
      <c r="Y694" s="129"/>
      <c r="Z694" s="129"/>
    </row>
    <row r="695" spans="1:26" ht="24" customHeight="1" x14ac:dyDescent="0.35">
      <c r="A695" s="130"/>
      <c r="B695" s="142"/>
      <c r="C695" s="143"/>
      <c r="D695" s="143"/>
      <c r="E695" s="129"/>
      <c r="F695" s="129"/>
      <c r="G695" s="129"/>
      <c r="H695" s="129"/>
      <c r="I695" s="129"/>
      <c r="J695" s="129"/>
      <c r="K695" s="129"/>
      <c r="L695" s="129"/>
      <c r="M695" s="129"/>
      <c r="N695" s="129"/>
      <c r="O695" s="129"/>
      <c r="P695" s="129"/>
      <c r="Q695" s="129"/>
      <c r="R695" s="129"/>
      <c r="S695" s="129"/>
      <c r="T695" s="129"/>
      <c r="U695" s="129"/>
      <c r="V695" s="129"/>
      <c r="W695" s="129"/>
      <c r="X695" s="129"/>
      <c r="Y695" s="129"/>
      <c r="Z695" s="129"/>
    </row>
    <row r="696" spans="1:26" ht="24" customHeight="1" x14ac:dyDescent="0.35">
      <c r="A696" s="130"/>
      <c r="B696" s="142"/>
      <c r="C696" s="143"/>
      <c r="D696" s="143"/>
      <c r="E696" s="129"/>
      <c r="F696" s="129"/>
      <c r="G696" s="129"/>
      <c r="H696" s="129"/>
      <c r="I696" s="129"/>
      <c r="J696" s="129"/>
      <c r="K696" s="129"/>
      <c r="L696" s="129"/>
      <c r="M696" s="129"/>
      <c r="N696" s="129"/>
      <c r="O696" s="129"/>
      <c r="P696" s="129"/>
      <c r="Q696" s="129"/>
      <c r="R696" s="129"/>
      <c r="S696" s="129"/>
      <c r="T696" s="129"/>
      <c r="U696" s="129"/>
      <c r="V696" s="129"/>
      <c r="W696" s="129"/>
      <c r="X696" s="129"/>
      <c r="Y696" s="129"/>
      <c r="Z696" s="129"/>
    </row>
    <row r="697" spans="1:26" ht="24" customHeight="1" x14ac:dyDescent="0.35">
      <c r="A697" s="130"/>
      <c r="B697" s="142"/>
      <c r="C697" s="143"/>
      <c r="D697" s="143"/>
      <c r="E697" s="129"/>
      <c r="F697" s="129"/>
      <c r="G697" s="129"/>
      <c r="H697" s="129"/>
      <c r="I697" s="129"/>
      <c r="J697" s="129"/>
      <c r="K697" s="129"/>
      <c r="L697" s="129"/>
      <c r="M697" s="129"/>
      <c r="N697" s="129"/>
      <c r="O697" s="129"/>
      <c r="P697" s="129"/>
      <c r="Q697" s="129"/>
      <c r="R697" s="129"/>
      <c r="S697" s="129"/>
      <c r="T697" s="129"/>
      <c r="U697" s="129"/>
      <c r="V697" s="129"/>
      <c r="W697" s="129"/>
      <c r="X697" s="129"/>
      <c r="Y697" s="129"/>
      <c r="Z697" s="129"/>
    </row>
    <row r="698" spans="1:26" ht="24" customHeight="1" x14ac:dyDescent="0.35">
      <c r="A698" s="130"/>
      <c r="B698" s="142"/>
      <c r="C698" s="143"/>
      <c r="D698" s="143"/>
      <c r="E698" s="129"/>
      <c r="F698" s="129"/>
      <c r="G698" s="129"/>
      <c r="H698" s="129"/>
      <c r="I698" s="129"/>
      <c r="J698" s="129"/>
      <c r="K698" s="129"/>
      <c r="L698" s="129"/>
      <c r="M698" s="129"/>
      <c r="N698" s="129"/>
      <c r="O698" s="129"/>
      <c r="P698" s="129"/>
      <c r="Q698" s="129"/>
      <c r="R698" s="129"/>
      <c r="S698" s="129"/>
      <c r="T698" s="129"/>
      <c r="U698" s="129"/>
      <c r="V698" s="129"/>
      <c r="W698" s="129"/>
      <c r="X698" s="129"/>
      <c r="Y698" s="129"/>
      <c r="Z698" s="129"/>
    </row>
    <row r="699" spans="1:26" ht="24" customHeight="1" x14ac:dyDescent="0.35">
      <c r="A699" s="130"/>
      <c r="B699" s="142"/>
      <c r="C699" s="143"/>
      <c r="D699" s="143"/>
      <c r="E699" s="129"/>
      <c r="F699" s="129"/>
      <c r="G699" s="129"/>
      <c r="H699" s="129"/>
      <c r="I699" s="129"/>
      <c r="J699" s="129"/>
      <c r="K699" s="129"/>
      <c r="L699" s="129"/>
      <c r="M699" s="129"/>
      <c r="N699" s="129"/>
      <c r="O699" s="129"/>
      <c r="P699" s="129"/>
      <c r="Q699" s="129"/>
      <c r="R699" s="129"/>
      <c r="S699" s="129"/>
      <c r="T699" s="129"/>
      <c r="U699" s="129"/>
      <c r="V699" s="129"/>
      <c r="W699" s="129"/>
      <c r="X699" s="129"/>
      <c r="Y699" s="129"/>
      <c r="Z699" s="129"/>
    </row>
    <row r="700" spans="1:26" ht="24" customHeight="1" x14ac:dyDescent="0.35">
      <c r="A700" s="130"/>
      <c r="B700" s="142"/>
      <c r="C700" s="143"/>
      <c r="D700" s="143"/>
      <c r="E700" s="129"/>
      <c r="F700" s="129"/>
      <c r="G700" s="129"/>
      <c r="H700" s="129"/>
      <c r="I700" s="129"/>
      <c r="J700" s="129"/>
      <c r="K700" s="129"/>
      <c r="L700" s="129"/>
      <c r="M700" s="129"/>
      <c r="N700" s="129"/>
      <c r="O700" s="129"/>
      <c r="P700" s="129"/>
      <c r="Q700" s="129"/>
      <c r="R700" s="129"/>
      <c r="S700" s="129"/>
      <c r="T700" s="129"/>
      <c r="U700" s="129"/>
      <c r="V700" s="129"/>
      <c r="W700" s="129"/>
      <c r="X700" s="129"/>
      <c r="Y700" s="129"/>
      <c r="Z700" s="129"/>
    </row>
    <row r="701" spans="1:26" ht="24" customHeight="1" x14ac:dyDescent="0.35">
      <c r="A701" s="130"/>
      <c r="B701" s="142"/>
      <c r="C701" s="143"/>
      <c r="D701" s="143"/>
      <c r="E701" s="129"/>
      <c r="F701" s="129"/>
      <c r="G701" s="129"/>
      <c r="H701" s="129"/>
      <c r="I701" s="129"/>
      <c r="J701" s="129"/>
      <c r="K701" s="129"/>
      <c r="L701" s="129"/>
      <c r="M701" s="129"/>
      <c r="N701" s="129"/>
      <c r="O701" s="129"/>
      <c r="P701" s="129"/>
      <c r="Q701" s="129"/>
      <c r="R701" s="129"/>
      <c r="S701" s="129"/>
      <c r="T701" s="129"/>
      <c r="U701" s="129"/>
      <c r="V701" s="129"/>
      <c r="W701" s="129"/>
      <c r="X701" s="129"/>
      <c r="Y701" s="129"/>
      <c r="Z701" s="129"/>
    </row>
    <row r="702" spans="1:26" ht="24" customHeight="1" x14ac:dyDescent="0.35">
      <c r="A702" s="130"/>
      <c r="B702" s="142"/>
      <c r="C702" s="143"/>
      <c r="D702" s="143"/>
      <c r="E702" s="129"/>
      <c r="F702" s="129"/>
      <c r="G702" s="129"/>
      <c r="H702" s="129"/>
      <c r="I702" s="129"/>
      <c r="J702" s="129"/>
      <c r="K702" s="129"/>
      <c r="L702" s="129"/>
      <c r="M702" s="129"/>
      <c r="N702" s="129"/>
      <c r="O702" s="129"/>
      <c r="P702" s="129"/>
      <c r="Q702" s="129"/>
      <c r="R702" s="129"/>
      <c r="S702" s="129"/>
      <c r="T702" s="129"/>
      <c r="U702" s="129"/>
      <c r="V702" s="129"/>
      <c r="W702" s="129"/>
      <c r="X702" s="129"/>
      <c r="Y702" s="129"/>
      <c r="Z702" s="129"/>
    </row>
    <row r="703" spans="1:26" ht="24" customHeight="1" x14ac:dyDescent="0.35">
      <c r="A703" s="130"/>
      <c r="B703" s="142"/>
      <c r="C703" s="143"/>
      <c r="D703" s="143"/>
      <c r="E703" s="129"/>
      <c r="F703" s="129"/>
      <c r="G703" s="129"/>
      <c r="H703" s="129"/>
      <c r="I703" s="129"/>
      <c r="J703" s="129"/>
      <c r="K703" s="129"/>
      <c r="L703" s="129"/>
      <c r="M703" s="129"/>
      <c r="N703" s="129"/>
      <c r="O703" s="129"/>
      <c r="P703" s="129"/>
      <c r="Q703" s="129"/>
      <c r="R703" s="129"/>
      <c r="S703" s="129"/>
      <c r="T703" s="129"/>
      <c r="U703" s="129"/>
      <c r="V703" s="129"/>
      <c r="W703" s="129"/>
      <c r="X703" s="129"/>
      <c r="Y703" s="129"/>
      <c r="Z703" s="129"/>
    </row>
    <row r="704" spans="1:26" ht="24" customHeight="1" x14ac:dyDescent="0.35">
      <c r="A704" s="130"/>
      <c r="B704" s="142"/>
      <c r="C704" s="143"/>
      <c r="D704" s="143"/>
      <c r="E704" s="129"/>
      <c r="F704" s="129"/>
      <c r="G704" s="129"/>
      <c r="H704" s="129"/>
      <c r="I704" s="129"/>
      <c r="J704" s="129"/>
      <c r="K704" s="129"/>
      <c r="L704" s="129"/>
      <c r="M704" s="129"/>
      <c r="N704" s="129"/>
      <c r="O704" s="129"/>
      <c r="P704" s="129"/>
      <c r="Q704" s="129"/>
      <c r="R704" s="129"/>
      <c r="S704" s="129"/>
      <c r="T704" s="129"/>
      <c r="U704" s="129"/>
      <c r="V704" s="129"/>
      <c r="W704" s="129"/>
      <c r="X704" s="129"/>
      <c r="Y704" s="129"/>
      <c r="Z704" s="129"/>
    </row>
    <row r="705" spans="1:26" ht="24" customHeight="1" x14ac:dyDescent="0.35">
      <c r="A705" s="130"/>
      <c r="B705" s="142"/>
      <c r="C705" s="143"/>
      <c r="D705" s="143"/>
      <c r="E705" s="129"/>
      <c r="F705" s="129"/>
      <c r="G705" s="129"/>
      <c r="H705" s="129"/>
      <c r="I705" s="129"/>
      <c r="J705" s="129"/>
      <c r="K705" s="129"/>
      <c r="L705" s="129"/>
      <c r="M705" s="129"/>
      <c r="N705" s="129"/>
      <c r="O705" s="129"/>
      <c r="P705" s="129"/>
      <c r="Q705" s="129"/>
      <c r="R705" s="129"/>
      <c r="S705" s="129"/>
      <c r="T705" s="129"/>
      <c r="U705" s="129"/>
      <c r="V705" s="129"/>
      <c r="W705" s="129"/>
      <c r="X705" s="129"/>
      <c r="Y705" s="129"/>
      <c r="Z705" s="129"/>
    </row>
    <row r="706" spans="1:26" ht="24" customHeight="1" x14ac:dyDescent="0.35">
      <c r="A706" s="130"/>
      <c r="B706" s="142"/>
      <c r="C706" s="143"/>
      <c r="D706" s="143"/>
      <c r="E706" s="129"/>
      <c r="F706" s="129"/>
      <c r="G706" s="129"/>
      <c r="H706" s="129"/>
      <c r="I706" s="129"/>
      <c r="J706" s="129"/>
      <c r="K706" s="129"/>
      <c r="L706" s="129"/>
      <c r="M706" s="129"/>
      <c r="N706" s="129"/>
      <c r="O706" s="129"/>
      <c r="P706" s="129"/>
      <c r="Q706" s="129"/>
      <c r="R706" s="129"/>
      <c r="S706" s="129"/>
      <c r="T706" s="129"/>
      <c r="U706" s="129"/>
      <c r="V706" s="129"/>
      <c r="W706" s="129"/>
      <c r="X706" s="129"/>
      <c r="Y706" s="129"/>
      <c r="Z706" s="129"/>
    </row>
    <row r="707" spans="1:26" ht="24" customHeight="1" x14ac:dyDescent="0.35">
      <c r="A707" s="130"/>
      <c r="B707" s="142"/>
      <c r="C707" s="143"/>
      <c r="D707" s="143"/>
      <c r="E707" s="129"/>
      <c r="F707" s="129"/>
      <c r="G707" s="129"/>
      <c r="H707" s="129"/>
      <c r="I707" s="129"/>
      <c r="J707" s="129"/>
      <c r="K707" s="129"/>
      <c r="L707" s="129"/>
      <c r="M707" s="129"/>
      <c r="N707" s="129"/>
      <c r="O707" s="129"/>
      <c r="P707" s="129"/>
      <c r="Q707" s="129"/>
      <c r="R707" s="129"/>
      <c r="S707" s="129"/>
      <c r="T707" s="129"/>
      <c r="U707" s="129"/>
      <c r="V707" s="129"/>
      <c r="W707" s="129"/>
      <c r="X707" s="129"/>
      <c r="Y707" s="129"/>
      <c r="Z707" s="129"/>
    </row>
    <row r="708" spans="1:26" ht="24" customHeight="1" x14ac:dyDescent="0.35">
      <c r="A708" s="130"/>
      <c r="B708" s="142"/>
      <c r="C708" s="143"/>
      <c r="D708" s="143"/>
      <c r="E708" s="129"/>
      <c r="F708" s="129"/>
      <c r="G708" s="129"/>
      <c r="H708" s="129"/>
      <c r="I708" s="129"/>
      <c r="J708" s="129"/>
      <c r="K708" s="129"/>
      <c r="L708" s="129"/>
      <c r="M708" s="129"/>
      <c r="N708" s="129"/>
      <c r="O708" s="129"/>
      <c r="P708" s="129"/>
      <c r="Q708" s="129"/>
      <c r="R708" s="129"/>
      <c r="S708" s="129"/>
      <c r="T708" s="129"/>
      <c r="U708" s="129"/>
      <c r="V708" s="129"/>
      <c r="W708" s="129"/>
      <c r="X708" s="129"/>
      <c r="Y708" s="129"/>
      <c r="Z708" s="129"/>
    </row>
    <row r="709" spans="1:26" ht="24" customHeight="1" x14ac:dyDescent="0.35">
      <c r="A709" s="130"/>
      <c r="B709" s="142"/>
      <c r="C709" s="143"/>
      <c r="D709" s="143"/>
      <c r="E709" s="129"/>
      <c r="F709" s="129"/>
      <c r="G709" s="129"/>
      <c r="H709" s="129"/>
      <c r="I709" s="129"/>
      <c r="J709" s="129"/>
      <c r="K709" s="129"/>
      <c r="L709" s="129"/>
      <c r="M709" s="129"/>
      <c r="N709" s="129"/>
      <c r="O709" s="129"/>
      <c r="P709" s="129"/>
      <c r="Q709" s="129"/>
      <c r="R709" s="129"/>
      <c r="S709" s="129"/>
      <c r="T709" s="129"/>
      <c r="U709" s="129"/>
      <c r="V709" s="129"/>
      <c r="W709" s="129"/>
      <c r="X709" s="129"/>
      <c r="Y709" s="129"/>
      <c r="Z709" s="129"/>
    </row>
    <row r="710" spans="1:26" ht="24" customHeight="1" x14ac:dyDescent="0.35">
      <c r="A710" s="130"/>
      <c r="B710" s="142"/>
      <c r="C710" s="143"/>
      <c r="D710" s="143"/>
      <c r="E710" s="129"/>
      <c r="F710" s="129"/>
      <c r="G710" s="129"/>
      <c r="H710" s="129"/>
      <c r="I710" s="129"/>
      <c r="J710" s="129"/>
      <c r="K710" s="129"/>
      <c r="L710" s="129"/>
      <c r="M710" s="129"/>
      <c r="N710" s="129"/>
      <c r="O710" s="129"/>
      <c r="P710" s="129"/>
      <c r="Q710" s="129"/>
      <c r="R710" s="129"/>
      <c r="S710" s="129"/>
      <c r="T710" s="129"/>
      <c r="U710" s="129"/>
      <c r="V710" s="129"/>
      <c r="W710" s="129"/>
      <c r="X710" s="129"/>
      <c r="Y710" s="129"/>
      <c r="Z710" s="129"/>
    </row>
    <row r="711" spans="1:26" ht="24" customHeight="1" x14ac:dyDescent="0.35">
      <c r="A711" s="130"/>
      <c r="B711" s="142"/>
      <c r="C711" s="143"/>
      <c r="D711" s="143"/>
      <c r="E711" s="129"/>
      <c r="F711" s="129"/>
      <c r="G711" s="129"/>
      <c r="H711" s="129"/>
      <c r="I711" s="129"/>
      <c r="J711" s="129"/>
      <c r="K711" s="129"/>
      <c r="L711" s="129"/>
      <c r="M711" s="129"/>
      <c r="N711" s="129"/>
      <c r="O711" s="129"/>
      <c r="P711" s="129"/>
      <c r="Q711" s="129"/>
      <c r="R711" s="129"/>
      <c r="S711" s="129"/>
      <c r="T711" s="129"/>
      <c r="U711" s="129"/>
      <c r="V711" s="129"/>
      <c r="W711" s="129"/>
      <c r="X711" s="129"/>
      <c r="Y711" s="129"/>
      <c r="Z711" s="129"/>
    </row>
    <row r="712" spans="1:26" ht="24" customHeight="1" x14ac:dyDescent="0.35">
      <c r="A712" s="130"/>
      <c r="B712" s="142"/>
      <c r="C712" s="143"/>
      <c r="D712" s="143"/>
      <c r="E712" s="129"/>
      <c r="F712" s="129"/>
      <c r="G712" s="129"/>
      <c r="H712" s="129"/>
      <c r="I712" s="129"/>
      <c r="J712" s="129"/>
      <c r="K712" s="129"/>
      <c r="L712" s="129"/>
      <c r="M712" s="129"/>
      <c r="N712" s="129"/>
      <c r="O712" s="129"/>
      <c r="P712" s="129"/>
      <c r="Q712" s="129"/>
      <c r="R712" s="129"/>
      <c r="S712" s="129"/>
      <c r="T712" s="129"/>
      <c r="U712" s="129"/>
      <c r="V712" s="129"/>
      <c r="W712" s="129"/>
      <c r="X712" s="129"/>
      <c r="Y712" s="129"/>
      <c r="Z712" s="129"/>
    </row>
    <row r="713" spans="1:26" ht="24" customHeight="1" x14ac:dyDescent="0.35">
      <c r="A713" s="130"/>
      <c r="B713" s="142"/>
      <c r="C713" s="143"/>
      <c r="D713" s="143"/>
      <c r="E713" s="129"/>
      <c r="F713" s="129"/>
      <c r="G713" s="129"/>
      <c r="H713" s="129"/>
      <c r="I713" s="129"/>
      <c r="J713" s="129"/>
      <c r="K713" s="129"/>
      <c r="L713" s="129"/>
      <c r="M713" s="129"/>
      <c r="N713" s="129"/>
      <c r="O713" s="129"/>
      <c r="P713" s="129"/>
      <c r="Q713" s="129"/>
      <c r="R713" s="129"/>
      <c r="S713" s="129"/>
      <c r="T713" s="129"/>
      <c r="U713" s="129"/>
      <c r="V713" s="129"/>
      <c r="W713" s="129"/>
      <c r="X713" s="129"/>
      <c r="Y713" s="129"/>
      <c r="Z713" s="129"/>
    </row>
    <row r="714" spans="1:26" ht="24" customHeight="1" x14ac:dyDescent="0.35">
      <c r="A714" s="130"/>
      <c r="B714" s="142"/>
      <c r="C714" s="143"/>
      <c r="D714" s="143"/>
      <c r="E714" s="129"/>
      <c r="F714" s="129"/>
      <c r="G714" s="129"/>
      <c r="H714" s="129"/>
      <c r="I714" s="129"/>
      <c r="J714" s="129"/>
      <c r="K714" s="129"/>
      <c r="L714" s="129"/>
      <c r="M714" s="129"/>
      <c r="N714" s="129"/>
      <c r="O714" s="129"/>
      <c r="P714" s="129"/>
      <c r="Q714" s="129"/>
      <c r="R714" s="129"/>
      <c r="S714" s="129"/>
      <c r="T714" s="129"/>
      <c r="U714" s="129"/>
      <c r="V714" s="129"/>
      <c r="W714" s="129"/>
      <c r="X714" s="129"/>
      <c r="Y714" s="129"/>
      <c r="Z714" s="129"/>
    </row>
    <row r="715" spans="1:26" ht="24" customHeight="1" x14ac:dyDescent="0.35">
      <c r="A715" s="130"/>
      <c r="B715" s="142"/>
      <c r="C715" s="143"/>
      <c r="D715" s="143"/>
      <c r="E715" s="129"/>
      <c r="F715" s="129"/>
      <c r="G715" s="129"/>
      <c r="H715" s="129"/>
      <c r="I715" s="129"/>
      <c r="J715" s="129"/>
      <c r="K715" s="129"/>
      <c r="L715" s="129"/>
      <c r="M715" s="129"/>
      <c r="N715" s="129"/>
      <c r="O715" s="129"/>
      <c r="P715" s="129"/>
      <c r="Q715" s="129"/>
      <c r="R715" s="129"/>
      <c r="S715" s="129"/>
      <c r="T715" s="129"/>
      <c r="U715" s="129"/>
      <c r="V715" s="129"/>
      <c r="W715" s="129"/>
      <c r="X715" s="129"/>
      <c r="Y715" s="129"/>
      <c r="Z715" s="129"/>
    </row>
    <row r="716" spans="1:26" ht="24" customHeight="1" x14ac:dyDescent="0.35">
      <c r="A716" s="130"/>
      <c r="B716" s="142"/>
      <c r="C716" s="143"/>
      <c r="D716" s="143"/>
      <c r="E716" s="129"/>
      <c r="F716" s="129"/>
      <c r="G716" s="129"/>
      <c r="H716" s="129"/>
      <c r="I716" s="129"/>
      <c r="J716" s="129"/>
      <c r="K716" s="129"/>
      <c r="L716" s="129"/>
      <c r="M716" s="129"/>
      <c r="N716" s="129"/>
      <c r="O716" s="129"/>
      <c r="P716" s="129"/>
      <c r="Q716" s="129"/>
      <c r="R716" s="129"/>
      <c r="S716" s="129"/>
      <c r="T716" s="129"/>
      <c r="U716" s="129"/>
      <c r="V716" s="129"/>
      <c r="W716" s="129"/>
      <c r="X716" s="129"/>
      <c r="Y716" s="129"/>
      <c r="Z716" s="129"/>
    </row>
    <row r="717" spans="1:26" ht="24" customHeight="1" x14ac:dyDescent="0.35">
      <c r="A717" s="130"/>
      <c r="B717" s="142"/>
      <c r="C717" s="143"/>
      <c r="D717" s="143"/>
      <c r="E717" s="129"/>
      <c r="F717" s="129"/>
      <c r="G717" s="129"/>
      <c r="H717" s="129"/>
      <c r="I717" s="129"/>
      <c r="J717" s="129"/>
      <c r="K717" s="129"/>
      <c r="L717" s="129"/>
      <c r="M717" s="129"/>
      <c r="N717" s="129"/>
      <c r="O717" s="129"/>
      <c r="P717" s="129"/>
      <c r="Q717" s="129"/>
      <c r="R717" s="129"/>
      <c r="S717" s="129"/>
      <c r="T717" s="129"/>
      <c r="U717" s="129"/>
      <c r="V717" s="129"/>
      <c r="W717" s="129"/>
      <c r="X717" s="129"/>
      <c r="Y717" s="129"/>
      <c r="Z717" s="129"/>
    </row>
    <row r="718" spans="1:26" ht="24" customHeight="1" x14ac:dyDescent="0.35">
      <c r="A718" s="130"/>
      <c r="B718" s="142"/>
      <c r="C718" s="143"/>
      <c r="D718" s="143"/>
      <c r="E718" s="129"/>
      <c r="F718" s="129"/>
      <c r="G718" s="129"/>
      <c r="H718" s="129"/>
      <c r="I718" s="129"/>
      <c r="J718" s="129"/>
      <c r="K718" s="129"/>
      <c r="L718" s="129"/>
      <c r="M718" s="129"/>
      <c r="N718" s="129"/>
      <c r="O718" s="129"/>
      <c r="P718" s="129"/>
      <c r="Q718" s="129"/>
      <c r="R718" s="129"/>
      <c r="S718" s="129"/>
      <c r="T718" s="129"/>
      <c r="U718" s="129"/>
      <c r="V718" s="129"/>
      <c r="W718" s="129"/>
      <c r="X718" s="129"/>
      <c r="Y718" s="129"/>
      <c r="Z718" s="129"/>
    </row>
    <row r="719" spans="1:26" ht="24" customHeight="1" x14ac:dyDescent="0.35">
      <c r="A719" s="130"/>
      <c r="B719" s="142"/>
      <c r="C719" s="143"/>
      <c r="D719" s="143"/>
      <c r="E719" s="129"/>
      <c r="F719" s="129"/>
      <c r="G719" s="129"/>
      <c r="H719" s="129"/>
      <c r="I719" s="129"/>
      <c r="J719" s="129"/>
      <c r="K719" s="129"/>
      <c r="L719" s="129"/>
      <c r="M719" s="129"/>
      <c r="N719" s="129"/>
      <c r="O719" s="129"/>
      <c r="P719" s="129"/>
      <c r="Q719" s="129"/>
      <c r="R719" s="129"/>
      <c r="S719" s="129"/>
      <c r="T719" s="129"/>
      <c r="U719" s="129"/>
      <c r="V719" s="129"/>
      <c r="W719" s="129"/>
      <c r="X719" s="129"/>
      <c r="Y719" s="129"/>
      <c r="Z719" s="129"/>
    </row>
    <row r="720" spans="1:26" ht="24" customHeight="1" x14ac:dyDescent="0.35">
      <c r="A720" s="130"/>
      <c r="B720" s="142"/>
      <c r="C720" s="143"/>
      <c r="D720" s="143"/>
      <c r="E720" s="129"/>
      <c r="F720" s="129"/>
      <c r="G720" s="129"/>
      <c r="H720" s="129"/>
      <c r="I720" s="129"/>
      <c r="J720" s="129"/>
      <c r="K720" s="129"/>
      <c r="L720" s="129"/>
      <c r="M720" s="129"/>
      <c r="N720" s="129"/>
      <c r="O720" s="129"/>
      <c r="P720" s="129"/>
      <c r="Q720" s="129"/>
      <c r="R720" s="129"/>
      <c r="S720" s="129"/>
      <c r="T720" s="129"/>
      <c r="U720" s="129"/>
      <c r="V720" s="129"/>
      <c r="W720" s="129"/>
      <c r="X720" s="129"/>
      <c r="Y720" s="129"/>
      <c r="Z720" s="129"/>
    </row>
    <row r="721" spans="1:26" ht="24" customHeight="1" x14ac:dyDescent="0.35">
      <c r="A721" s="130"/>
      <c r="B721" s="142"/>
      <c r="C721" s="143"/>
      <c r="D721" s="143"/>
      <c r="E721" s="129"/>
      <c r="F721" s="129"/>
      <c r="G721" s="129"/>
      <c r="H721" s="129"/>
      <c r="I721" s="129"/>
      <c r="J721" s="129"/>
      <c r="K721" s="129"/>
      <c r="L721" s="129"/>
      <c r="M721" s="129"/>
      <c r="N721" s="129"/>
      <c r="O721" s="129"/>
      <c r="P721" s="129"/>
      <c r="Q721" s="129"/>
      <c r="R721" s="129"/>
      <c r="S721" s="129"/>
      <c r="T721" s="129"/>
      <c r="U721" s="129"/>
      <c r="V721" s="129"/>
      <c r="W721" s="129"/>
      <c r="X721" s="129"/>
      <c r="Y721" s="129"/>
      <c r="Z721" s="129"/>
    </row>
    <row r="722" spans="1:26" ht="24" customHeight="1" x14ac:dyDescent="0.35">
      <c r="A722" s="130"/>
      <c r="B722" s="142"/>
      <c r="C722" s="143"/>
      <c r="D722" s="143"/>
      <c r="E722" s="129"/>
      <c r="F722" s="129"/>
      <c r="G722" s="129"/>
      <c r="H722" s="129"/>
      <c r="I722" s="129"/>
      <c r="J722" s="129"/>
      <c r="K722" s="129"/>
      <c r="L722" s="129"/>
      <c r="M722" s="129"/>
      <c r="N722" s="129"/>
      <c r="O722" s="129"/>
      <c r="P722" s="129"/>
      <c r="Q722" s="129"/>
      <c r="R722" s="129"/>
      <c r="S722" s="129"/>
      <c r="T722" s="129"/>
      <c r="U722" s="129"/>
      <c r="V722" s="129"/>
      <c r="W722" s="129"/>
      <c r="X722" s="129"/>
      <c r="Y722" s="129"/>
      <c r="Z722" s="129"/>
    </row>
    <row r="723" spans="1:26" ht="24" customHeight="1" x14ac:dyDescent="0.35">
      <c r="A723" s="130"/>
      <c r="B723" s="142"/>
      <c r="C723" s="143"/>
      <c r="D723" s="143"/>
      <c r="E723" s="129"/>
      <c r="F723" s="129"/>
      <c r="G723" s="129"/>
      <c r="H723" s="129"/>
      <c r="I723" s="129"/>
      <c r="J723" s="129"/>
      <c r="K723" s="129"/>
      <c r="L723" s="129"/>
      <c r="M723" s="129"/>
      <c r="N723" s="129"/>
      <c r="O723" s="129"/>
      <c r="P723" s="129"/>
      <c r="Q723" s="129"/>
      <c r="R723" s="129"/>
      <c r="S723" s="129"/>
      <c r="T723" s="129"/>
      <c r="U723" s="129"/>
      <c r="V723" s="129"/>
      <c r="W723" s="129"/>
      <c r="X723" s="129"/>
      <c r="Y723" s="129"/>
      <c r="Z723" s="129"/>
    </row>
    <row r="724" spans="1:26" ht="24" customHeight="1" x14ac:dyDescent="0.35">
      <c r="A724" s="130"/>
      <c r="B724" s="142"/>
      <c r="C724" s="143"/>
      <c r="D724" s="143"/>
      <c r="E724" s="129"/>
      <c r="F724" s="129"/>
      <c r="G724" s="129"/>
      <c r="H724" s="129"/>
      <c r="I724" s="129"/>
      <c r="J724" s="129"/>
      <c r="K724" s="129"/>
      <c r="L724" s="129"/>
      <c r="M724" s="129"/>
      <c r="N724" s="129"/>
      <c r="O724" s="129"/>
      <c r="P724" s="129"/>
      <c r="Q724" s="129"/>
      <c r="R724" s="129"/>
      <c r="S724" s="129"/>
      <c r="T724" s="129"/>
      <c r="U724" s="129"/>
      <c r="V724" s="129"/>
      <c r="W724" s="129"/>
      <c r="X724" s="129"/>
      <c r="Y724" s="129"/>
      <c r="Z724" s="129"/>
    </row>
    <row r="725" spans="1:26" ht="24" customHeight="1" x14ac:dyDescent="0.35">
      <c r="A725" s="130"/>
      <c r="B725" s="142"/>
      <c r="C725" s="143"/>
      <c r="D725" s="143"/>
      <c r="E725" s="129"/>
      <c r="F725" s="129"/>
      <c r="G725" s="129"/>
      <c r="H725" s="129"/>
      <c r="I725" s="129"/>
      <c r="J725" s="129"/>
      <c r="K725" s="129"/>
      <c r="L725" s="129"/>
      <c r="M725" s="129"/>
      <c r="N725" s="129"/>
      <c r="O725" s="129"/>
      <c r="P725" s="129"/>
      <c r="Q725" s="129"/>
      <c r="R725" s="129"/>
      <c r="S725" s="129"/>
      <c r="T725" s="129"/>
      <c r="U725" s="129"/>
      <c r="V725" s="129"/>
      <c r="W725" s="129"/>
      <c r="X725" s="129"/>
      <c r="Y725" s="129"/>
      <c r="Z725" s="129"/>
    </row>
    <row r="726" spans="1:26" ht="24" customHeight="1" x14ac:dyDescent="0.35">
      <c r="A726" s="130"/>
      <c r="B726" s="142"/>
      <c r="C726" s="143"/>
      <c r="D726" s="143"/>
      <c r="E726" s="129"/>
      <c r="F726" s="129"/>
      <c r="G726" s="129"/>
      <c r="H726" s="129"/>
      <c r="I726" s="129"/>
      <c r="J726" s="129"/>
      <c r="K726" s="129"/>
      <c r="L726" s="129"/>
      <c r="M726" s="129"/>
      <c r="N726" s="129"/>
      <c r="O726" s="129"/>
      <c r="P726" s="129"/>
      <c r="Q726" s="129"/>
      <c r="R726" s="129"/>
      <c r="S726" s="129"/>
      <c r="T726" s="129"/>
      <c r="U726" s="129"/>
      <c r="V726" s="129"/>
      <c r="W726" s="129"/>
      <c r="X726" s="129"/>
      <c r="Y726" s="129"/>
      <c r="Z726" s="129"/>
    </row>
    <row r="727" spans="1:26" ht="24" customHeight="1" x14ac:dyDescent="0.35">
      <c r="A727" s="130"/>
      <c r="B727" s="142"/>
      <c r="C727" s="143"/>
      <c r="D727" s="143"/>
      <c r="E727" s="129"/>
      <c r="F727" s="129"/>
      <c r="G727" s="129"/>
      <c r="H727" s="129"/>
      <c r="I727" s="129"/>
      <c r="J727" s="129"/>
      <c r="K727" s="129"/>
      <c r="L727" s="129"/>
      <c r="M727" s="129"/>
      <c r="N727" s="129"/>
      <c r="O727" s="129"/>
      <c r="P727" s="129"/>
      <c r="Q727" s="129"/>
      <c r="R727" s="129"/>
      <c r="S727" s="129"/>
      <c r="T727" s="129"/>
      <c r="U727" s="129"/>
      <c r="V727" s="129"/>
      <c r="W727" s="129"/>
      <c r="X727" s="129"/>
      <c r="Y727" s="129"/>
      <c r="Z727" s="129"/>
    </row>
    <row r="728" spans="1:26" ht="24" customHeight="1" x14ac:dyDescent="0.35">
      <c r="A728" s="130"/>
      <c r="B728" s="142"/>
      <c r="C728" s="143"/>
      <c r="D728" s="143"/>
      <c r="E728" s="129"/>
      <c r="F728" s="129"/>
      <c r="G728" s="129"/>
      <c r="H728" s="129"/>
      <c r="I728" s="129"/>
      <c r="J728" s="129"/>
      <c r="K728" s="129"/>
      <c r="L728" s="129"/>
      <c r="M728" s="129"/>
      <c r="N728" s="129"/>
      <c r="O728" s="129"/>
      <c r="P728" s="129"/>
      <c r="Q728" s="129"/>
      <c r="R728" s="129"/>
      <c r="S728" s="129"/>
      <c r="T728" s="129"/>
      <c r="U728" s="129"/>
      <c r="V728" s="129"/>
      <c r="W728" s="129"/>
      <c r="X728" s="129"/>
      <c r="Y728" s="129"/>
      <c r="Z728" s="129"/>
    </row>
    <row r="729" spans="1:26" ht="24" customHeight="1" x14ac:dyDescent="0.35">
      <c r="A729" s="130"/>
      <c r="B729" s="142"/>
      <c r="C729" s="143"/>
      <c r="D729" s="143"/>
      <c r="E729" s="129"/>
      <c r="F729" s="129"/>
      <c r="G729" s="129"/>
      <c r="H729" s="129"/>
      <c r="I729" s="129"/>
      <c r="J729" s="129"/>
      <c r="K729" s="129"/>
      <c r="L729" s="129"/>
      <c r="M729" s="129"/>
      <c r="N729" s="129"/>
      <c r="O729" s="129"/>
      <c r="P729" s="129"/>
      <c r="Q729" s="129"/>
      <c r="R729" s="129"/>
      <c r="S729" s="129"/>
      <c r="T729" s="129"/>
      <c r="U729" s="129"/>
      <c r="V729" s="129"/>
      <c r="W729" s="129"/>
      <c r="X729" s="129"/>
      <c r="Y729" s="129"/>
      <c r="Z729" s="129"/>
    </row>
    <row r="730" spans="1:26" ht="24" customHeight="1" x14ac:dyDescent="0.35">
      <c r="A730" s="130"/>
      <c r="B730" s="142"/>
      <c r="C730" s="143"/>
      <c r="D730" s="143"/>
      <c r="E730" s="129"/>
      <c r="F730" s="129"/>
      <c r="G730" s="129"/>
      <c r="H730" s="129"/>
      <c r="I730" s="129"/>
      <c r="J730" s="129"/>
      <c r="K730" s="129"/>
      <c r="L730" s="129"/>
      <c r="M730" s="129"/>
      <c r="N730" s="129"/>
      <c r="O730" s="129"/>
      <c r="P730" s="129"/>
      <c r="Q730" s="129"/>
      <c r="R730" s="129"/>
      <c r="S730" s="129"/>
      <c r="T730" s="129"/>
      <c r="U730" s="129"/>
      <c r="V730" s="129"/>
      <c r="W730" s="129"/>
      <c r="X730" s="129"/>
      <c r="Y730" s="129"/>
      <c r="Z730" s="129"/>
    </row>
    <row r="731" spans="1:26" ht="24" customHeight="1" x14ac:dyDescent="0.35">
      <c r="A731" s="130"/>
      <c r="B731" s="142"/>
      <c r="C731" s="143"/>
      <c r="D731" s="143"/>
      <c r="E731" s="129"/>
      <c r="F731" s="129"/>
      <c r="G731" s="129"/>
      <c r="H731" s="129"/>
      <c r="I731" s="129"/>
      <c r="J731" s="129"/>
      <c r="K731" s="129"/>
      <c r="L731" s="129"/>
      <c r="M731" s="129"/>
      <c r="N731" s="129"/>
      <c r="O731" s="129"/>
      <c r="P731" s="129"/>
      <c r="Q731" s="129"/>
      <c r="R731" s="129"/>
      <c r="S731" s="129"/>
      <c r="T731" s="129"/>
      <c r="U731" s="129"/>
      <c r="V731" s="129"/>
      <c r="W731" s="129"/>
      <c r="X731" s="129"/>
      <c r="Y731" s="129"/>
      <c r="Z731" s="129"/>
    </row>
    <row r="732" spans="1:26" ht="24" customHeight="1" x14ac:dyDescent="0.35">
      <c r="A732" s="130"/>
      <c r="B732" s="142"/>
      <c r="C732" s="143"/>
      <c r="D732" s="143"/>
      <c r="E732" s="129"/>
      <c r="F732" s="129"/>
      <c r="G732" s="129"/>
      <c r="H732" s="129"/>
      <c r="I732" s="129"/>
      <c r="J732" s="129"/>
      <c r="K732" s="129"/>
      <c r="L732" s="129"/>
      <c r="M732" s="129"/>
      <c r="N732" s="129"/>
      <c r="O732" s="129"/>
      <c r="P732" s="129"/>
      <c r="Q732" s="129"/>
      <c r="R732" s="129"/>
      <c r="S732" s="129"/>
      <c r="T732" s="129"/>
      <c r="U732" s="129"/>
      <c r="V732" s="129"/>
      <c r="W732" s="129"/>
      <c r="X732" s="129"/>
      <c r="Y732" s="129"/>
      <c r="Z732" s="129"/>
    </row>
    <row r="733" spans="1:26" ht="24" customHeight="1" x14ac:dyDescent="0.35">
      <c r="A733" s="130"/>
      <c r="B733" s="142"/>
      <c r="C733" s="143"/>
      <c r="D733" s="143"/>
      <c r="E733" s="129"/>
      <c r="F733" s="129"/>
      <c r="G733" s="129"/>
      <c r="H733" s="129"/>
      <c r="I733" s="129"/>
      <c r="J733" s="129"/>
      <c r="K733" s="129"/>
      <c r="L733" s="129"/>
      <c r="M733" s="129"/>
      <c r="N733" s="129"/>
      <c r="O733" s="129"/>
      <c r="P733" s="129"/>
      <c r="Q733" s="129"/>
      <c r="R733" s="129"/>
      <c r="S733" s="129"/>
      <c r="T733" s="129"/>
      <c r="U733" s="129"/>
      <c r="V733" s="129"/>
      <c r="W733" s="129"/>
      <c r="X733" s="129"/>
      <c r="Y733" s="129"/>
      <c r="Z733" s="129"/>
    </row>
    <row r="734" spans="1:26" ht="24" customHeight="1" x14ac:dyDescent="0.35">
      <c r="A734" s="130"/>
      <c r="B734" s="142"/>
      <c r="C734" s="143"/>
      <c r="D734" s="143"/>
      <c r="E734" s="129"/>
      <c r="F734" s="129"/>
      <c r="G734" s="129"/>
      <c r="H734" s="129"/>
      <c r="I734" s="129"/>
      <c r="J734" s="129"/>
      <c r="K734" s="129"/>
      <c r="L734" s="129"/>
      <c r="M734" s="129"/>
      <c r="N734" s="129"/>
      <c r="O734" s="129"/>
      <c r="P734" s="129"/>
      <c r="Q734" s="129"/>
      <c r="R734" s="129"/>
      <c r="S734" s="129"/>
      <c r="T734" s="129"/>
      <c r="U734" s="129"/>
      <c r="V734" s="129"/>
      <c r="W734" s="129"/>
      <c r="X734" s="129"/>
      <c r="Y734" s="129"/>
      <c r="Z734" s="129"/>
    </row>
    <row r="735" spans="1:26" ht="24" customHeight="1" x14ac:dyDescent="0.35">
      <c r="A735" s="130"/>
      <c r="B735" s="142"/>
      <c r="C735" s="143"/>
      <c r="D735" s="143"/>
      <c r="E735" s="129"/>
      <c r="F735" s="129"/>
      <c r="G735" s="129"/>
      <c r="H735" s="129"/>
      <c r="I735" s="129"/>
      <c r="J735" s="129"/>
      <c r="K735" s="129"/>
      <c r="L735" s="129"/>
      <c r="M735" s="129"/>
      <c r="N735" s="129"/>
      <c r="O735" s="129"/>
      <c r="P735" s="129"/>
      <c r="Q735" s="129"/>
      <c r="R735" s="129"/>
      <c r="S735" s="129"/>
      <c r="T735" s="129"/>
      <c r="U735" s="129"/>
      <c r="V735" s="129"/>
      <c r="W735" s="129"/>
      <c r="X735" s="129"/>
      <c r="Y735" s="129"/>
      <c r="Z735" s="129"/>
    </row>
    <row r="736" spans="1:26" ht="24" customHeight="1" x14ac:dyDescent="0.35">
      <c r="A736" s="130"/>
      <c r="B736" s="142"/>
      <c r="C736" s="143"/>
      <c r="D736" s="143"/>
      <c r="E736" s="129"/>
      <c r="F736" s="129"/>
      <c r="G736" s="129"/>
      <c r="H736" s="129"/>
      <c r="I736" s="129"/>
      <c r="J736" s="129"/>
      <c r="K736" s="129"/>
      <c r="L736" s="129"/>
      <c r="M736" s="129"/>
      <c r="N736" s="129"/>
      <c r="O736" s="129"/>
      <c r="P736" s="129"/>
      <c r="Q736" s="129"/>
      <c r="R736" s="129"/>
      <c r="S736" s="129"/>
      <c r="T736" s="129"/>
      <c r="U736" s="129"/>
      <c r="V736" s="129"/>
      <c r="W736" s="129"/>
      <c r="X736" s="129"/>
      <c r="Y736" s="129"/>
      <c r="Z736" s="129"/>
    </row>
    <row r="737" spans="1:26" ht="24" customHeight="1" x14ac:dyDescent="0.35">
      <c r="A737" s="130"/>
      <c r="B737" s="142"/>
      <c r="C737" s="143"/>
      <c r="D737" s="143"/>
      <c r="E737" s="129"/>
      <c r="F737" s="129"/>
      <c r="G737" s="129"/>
      <c r="H737" s="129"/>
      <c r="I737" s="129"/>
      <c r="J737" s="129"/>
      <c r="K737" s="129"/>
      <c r="L737" s="129"/>
      <c r="M737" s="129"/>
      <c r="N737" s="129"/>
      <c r="O737" s="129"/>
      <c r="P737" s="129"/>
      <c r="Q737" s="129"/>
      <c r="R737" s="129"/>
      <c r="S737" s="129"/>
      <c r="T737" s="129"/>
      <c r="U737" s="129"/>
      <c r="V737" s="129"/>
      <c r="W737" s="129"/>
      <c r="X737" s="129"/>
      <c r="Y737" s="129"/>
      <c r="Z737" s="129"/>
    </row>
    <row r="738" spans="1:26" ht="24" customHeight="1" x14ac:dyDescent="0.35">
      <c r="A738" s="130"/>
      <c r="B738" s="142"/>
      <c r="C738" s="143"/>
      <c r="D738" s="143"/>
      <c r="E738" s="129"/>
      <c r="F738" s="129"/>
      <c r="G738" s="129"/>
      <c r="H738" s="129"/>
      <c r="I738" s="129"/>
      <c r="J738" s="129"/>
      <c r="K738" s="129"/>
      <c r="L738" s="129"/>
      <c r="M738" s="129"/>
      <c r="N738" s="129"/>
      <c r="O738" s="129"/>
      <c r="P738" s="129"/>
      <c r="Q738" s="129"/>
      <c r="R738" s="129"/>
      <c r="S738" s="129"/>
      <c r="T738" s="129"/>
      <c r="U738" s="129"/>
      <c r="V738" s="129"/>
      <c r="W738" s="129"/>
      <c r="X738" s="129"/>
      <c r="Y738" s="129"/>
      <c r="Z738" s="129"/>
    </row>
    <row r="739" spans="1:26" ht="24" customHeight="1" x14ac:dyDescent="0.35">
      <c r="A739" s="130"/>
      <c r="B739" s="142"/>
      <c r="C739" s="143"/>
      <c r="D739" s="143"/>
      <c r="E739" s="129"/>
      <c r="F739" s="129"/>
      <c r="G739" s="129"/>
      <c r="H739" s="129"/>
      <c r="I739" s="129"/>
      <c r="J739" s="129"/>
      <c r="K739" s="129"/>
      <c r="L739" s="129"/>
      <c r="M739" s="129"/>
      <c r="N739" s="129"/>
      <c r="O739" s="129"/>
      <c r="P739" s="129"/>
      <c r="Q739" s="129"/>
      <c r="R739" s="129"/>
      <c r="S739" s="129"/>
      <c r="T739" s="129"/>
      <c r="U739" s="129"/>
      <c r="V739" s="129"/>
      <c r="W739" s="129"/>
      <c r="X739" s="129"/>
      <c r="Y739" s="129"/>
      <c r="Z739" s="129"/>
    </row>
    <row r="740" spans="1:26" ht="24" customHeight="1" x14ac:dyDescent="0.35">
      <c r="A740" s="130"/>
      <c r="B740" s="142"/>
      <c r="C740" s="143"/>
      <c r="D740" s="143"/>
      <c r="E740" s="129"/>
      <c r="F740" s="129"/>
      <c r="G740" s="129"/>
      <c r="H740" s="129"/>
      <c r="I740" s="129"/>
      <c r="J740" s="129"/>
      <c r="K740" s="129"/>
      <c r="L740" s="129"/>
      <c r="M740" s="129"/>
      <c r="N740" s="129"/>
      <c r="O740" s="129"/>
      <c r="P740" s="129"/>
      <c r="Q740" s="129"/>
      <c r="R740" s="129"/>
      <c r="S740" s="129"/>
      <c r="T740" s="129"/>
      <c r="U740" s="129"/>
      <c r="V740" s="129"/>
      <c r="W740" s="129"/>
      <c r="X740" s="129"/>
      <c r="Y740" s="129"/>
      <c r="Z740" s="129"/>
    </row>
    <row r="741" spans="1:26" ht="24" customHeight="1" x14ac:dyDescent="0.35">
      <c r="A741" s="130"/>
      <c r="B741" s="142"/>
      <c r="C741" s="143"/>
      <c r="D741" s="143"/>
      <c r="E741" s="129"/>
      <c r="F741" s="129"/>
      <c r="G741" s="129"/>
      <c r="H741" s="129"/>
      <c r="I741" s="129"/>
      <c r="J741" s="129"/>
      <c r="K741" s="129"/>
      <c r="L741" s="129"/>
      <c r="M741" s="129"/>
      <c r="N741" s="129"/>
      <c r="O741" s="129"/>
      <c r="P741" s="129"/>
      <c r="Q741" s="129"/>
      <c r="R741" s="129"/>
      <c r="S741" s="129"/>
      <c r="T741" s="129"/>
      <c r="U741" s="129"/>
      <c r="V741" s="129"/>
      <c r="W741" s="129"/>
      <c r="X741" s="129"/>
      <c r="Y741" s="129"/>
      <c r="Z741" s="129"/>
    </row>
    <row r="742" spans="1:26" ht="24" customHeight="1" x14ac:dyDescent="0.35">
      <c r="A742" s="130"/>
      <c r="B742" s="142"/>
      <c r="C742" s="143"/>
      <c r="D742" s="143"/>
      <c r="E742" s="129"/>
      <c r="F742" s="129"/>
      <c r="G742" s="129"/>
      <c r="H742" s="129"/>
      <c r="I742" s="129"/>
      <c r="J742" s="129"/>
      <c r="K742" s="129"/>
      <c r="L742" s="129"/>
      <c r="M742" s="129"/>
      <c r="N742" s="129"/>
      <c r="O742" s="129"/>
      <c r="P742" s="129"/>
      <c r="Q742" s="129"/>
      <c r="R742" s="129"/>
      <c r="S742" s="129"/>
      <c r="T742" s="129"/>
      <c r="U742" s="129"/>
      <c r="V742" s="129"/>
      <c r="W742" s="129"/>
      <c r="X742" s="129"/>
      <c r="Y742" s="129"/>
      <c r="Z742" s="129"/>
    </row>
    <row r="743" spans="1:26" ht="24" customHeight="1" x14ac:dyDescent="0.35">
      <c r="A743" s="130"/>
      <c r="B743" s="142"/>
      <c r="C743" s="143"/>
      <c r="D743" s="143"/>
      <c r="E743" s="129"/>
      <c r="F743" s="129"/>
      <c r="G743" s="129"/>
      <c r="H743" s="129"/>
      <c r="I743" s="129"/>
      <c r="J743" s="129"/>
      <c r="K743" s="129"/>
      <c r="L743" s="129"/>
      <c r="M743" s="129"/>
      <c r="N743" s="129"/>
      <c r="O743" s="129"/>
      <c r="P743" s="129"/>
      <c r="Q743" s="129"/>
      <c r="R743" s="129"/>
      <c r="S743" s="129"/>
      <c r="T743" s="129"/>
      <c r="U743" s="129"/>
      <c r="V743" s="129"/>
      <c r="W743" s="129"/>
      <c r="X743" s="129"/>
      <c r="Y743" s="129"/>
      <c r="Z743" s="129"/>
    </row>
    <row r="744" spans="1:26" ht="24" customHeight="1" x14ac:dyDescent="0.35">
      <c r="A744" s="130"/>
      <c r="B744" s="142"/>
      <c r="C744" s="143"/>
      <c r="D744" s="143"/>
      <c r="E744" s="129"/>
      <c r="F744" s="129"/>
      <c r="G744" s="129"/>
      <c r="H744" s="129"/>
      <c r="I744" s="129"/>
      <c r="J744" s="129"/>
      <c r="K744" s="129"/>
      <c r="L744" s="129"/>
      <c r="M744" s="129"/>
      <c r="N744" s="129"/>
      <c r="O744" s="129"/>
      <c r="P744" s="129"/>
      <c r="Q744" s="129"/>
      <c r="R744" s="129"/>
      <c r="S744" s="129"/>
      <c r="T744" s="129"/>
      <c r="U744" s="129"/>
      <c r="V744" s="129"/>
      <c r="W744" s="129"/>
      <c r="X744" s="129"/>
      <c r="Y744" s="129"/>
      <c r="Z744" s="129"/>
    </row>
    <row r="745" spans="1:26" ht="24" customHeight="1" x14ac:dyDescent="0.35">
      <c r="A745" s="130"/>
      <c r="B745" s="142"/>
      <c r="C745" s="143"/>
      <c r="D745" s="143"/>
      <c r="E745" s="129"/>
      <c r="F745" s="129"/>
      <c r="G745" s="129"/>
      <c r="H745" s="129"/>
      <c r="I745" s="129"/>
      <c r="J745" s="129"/>
      <c r="K745" s="129"/>
      <c r="L745" s="129"/>
      <c r="M745" s="129"/>
      <c r="N745" s="129"/>
      <c r="O745" s="129"/>
      <c r="P745" s="129"/>
      <c r="Q745" s="129"/>
      <c r="R745" s="129"/>
      <c r="S745" s="129"/>
      <c r="T745" s="129"/>
      <c r="U745" s="129"/>
      <c r="V745" s="129"/>
      <c r="W745" s="129"/>
      <c r="X745" s="129"/>
      <c r="Y745" s="129"/>
      <c r="Z745" s="129"/>
    </row>
    <row r="746" spans="1:26" ht="24" customHeight="1" x14ac:dyDescent="0.35">
      <c r="A746" s="130"/>
      <c r="B746" s="142"/>
      <c r="C746" s="143"/>
      <c r="D746" s="143"/>
      <c r="E746" s="129"/>
      <c r="F746" s="129"/>
      <c r="G746" s="129"/>
      <c r="H746" s="129"/>
      <c r="I746" s="129"/>
      <c r="J746" s="129"/>
      <c r="K746" s="129"/>
      <c r="L746" s="129"/>
      <c r="M746" s="129"/>
      <c r="N746" s="129"/>
      <c r="O746" s="129"/>
      <c r="P746" s="129"/>
      <c r="Q746" s="129"/>
      <c r="R746" s="129"/>
      <c r="S746" s="129"/>
      <c r="T746" s="129"/>
      <c r="U746" s="129"/>
      <c r="V746" s="129"/>
      <c r="W746" s="129"/>
      <c r="X746" s="129"/>
      <c r="Y746" s="129"/>
      <c r="Z746" s="129"/>
    </row>
    <row r="747" spans="1:26" ht="24" customHeight="1" x14ac:dyDescent="0.35">
      <c r="A747" s="130"/>
      <c r="B747" s="142"/>
      <c r="C747" s="143"/>
      <c r="D747" s="143"/>
      <c r="E747" s="129"/>
      <c r="F747" s="129"/>
      <c r="G747" s="129"/>
      <c r="H747" s="129"/>
      <c r="I747" s="129"/>
      <c r="J747" s="129"/>
      <c r="K747" s="129"/>
      <c r="L747" s="129"/>
      <c r="M747" s="129"/>
      <c r="N747" s="129"/>
      <c r="O747" s="129"/>
      <c r="P747" s="129"/>
      <c r="Q747" s="129"/>
      <c r="R747" s="129"/>
      <c r="S747" s="129"/>
      <c r="T747" s="129"/>
      <c r="U747" s="129"/>
      <c r="V747" s="129"/>
      <c r="W747" s="129"/>
      <c r="X747" s="129"/>
      <c r="Y747" s="129"/>
      <c r="Z747" s="129"/>
    </row>
    <row r="748" spans="1:26" ht="24" customHeight="1" x14ac:dyDescent="0.35">
      <c r="A748" s="130"/>
      <c r="B748" s="142"/>
      <c r="C748" s="143"/>
      <c r="D748" s="143"/>
      <c r="E748" s="129"/>
      <c r="F748" s="129"/>
      <c r="G748" s="129"/>
      <c r="H748" s="129"/>
      <c r="I748" s="129"/>
      <c r="J748" s="129"/>
      <c r="K748" s="129"/>
      <c r="L748" s="129"/>
      <c r="M748" s="129"/>
      <c r="N748" s="129"/>
      <c r="O748" s="129"/>
      <c r="P748" s="129"/>
      <c r="Q748" s="129"/>
      <c r="R748" s="129"/>
      <c r="S748" s="129"/>
      <c r="T748" s="129"/>
      <c r="U748" s="129"/>
      <c r="V748" s="129"/>
      <c r="W748" s="129"/>
      <c r="X748" s="129"/>
      <c r="Y748" s="129"/>
      <c r="Z748" s="129"/>
    </row>
    <row r="749" spans="1:26" ht="24" customHeight="1" x14ac:dyDescent="0.35">
      <c r="A749" s="130"/>
      <c r="B749" s="142"/>
      <c r="C749" s="143"/>
      <c r="D749" s="143"/>
      <c r="E749" s="129"/>
      <c r="F749" s="129"/>
      <c r="G749" s="129"/>
      <c r="H749" s="129"/>
      <c r="I749" s="129"/>
      <c r="J749" s="129"/>
      <c r="K749" s="129"/>
      <c r="L749" s="129"/>
      <c r="M749" s="129"/>
      <c r="N749" s="129"/>
      <c r="O749" s="129"/>
      <c r="P749" s="129"/>
      <c r="Q749" s="129"/>
      <c r="R749" s="129"/>
      <c r="S749" s="129"/>
      <c r="T749" s="129"/>
      <c r="U749" s="129"/>
      <c r="V749" s="129"/>
      <c r="W749" s="129"/>
      <c r="X749" s="129"/>
      <c r="Y749" s="129"/>
      <c r="Z749" s="129"/>
    </row>
    <row r="750" spans="1:26" ht="24" customHeight="1" x14ac:dyDescent="0.35">
      <c r="A750" s="130"/>
      <c r="B750" s="142"/>
      <c r="C750" s="143"/>
      <c r="D750" s="143"/>
      <c r="E750" s="129"/>
      <c r="F750" s="129"/>
      <c r="G750" s="129"/>
      <c r="H750" s="129"/>
      <c r="I750" s="129"/>
      <c r="J750" s="129"/>
      <c r="K750" s="129"/>
      <c r="L750" s="129"/>
      <c r="M750" s="129"/>
      <c r="N750" s="129"/>
      <c r="O750" s="129"/>
      <c r="P750" s="129"/>
      <c r="Q750" s="129"/>
      <c r="R750" s="129"/>
      <c r="S750" s="129"/>
      <c r="T750" s="129"/>
      <c r="U750" s="129"/>
      <c r="V750" s="129"/>
      <c r="W750" s="129"/>
      <c r="X750" s="129"/>
      <c r="Y750" s="129"/>
      <c r="Z750" s="129"/>
    </row>
    <row r="751" spans="1:26" ht="24" customHeight="1" x14ac:dyDescent="0.35">
      <c r="A751" s="130"/>
      <c r="B751" s="142"/>
      <c r="C751" s="143"/>
      <c r="D751" s="143"/>
      <c r="E751" s="129"/>
      <c r="F751" s="129"/>
      <c r="G751" s="129"/>
      <c r="H751" s="129"/>
      <c r="I751" s="129"/>
      <c r="J751" s="129"/>
      <c r="K751" s="129"/>
      <c r="L751" s="129"/>
      <c r="M751" s="129"/>
      <c r="N751" s="129"/>
      <c r="O751" s="129"/>
      <c r="P751" s="129"/>
      <c r="Q751" s="129"/>
      <c r="R751" s="129"/>
      <c r="S751" s="129"/>
      <c r="T751" s="129"/>
      <c r="U751" s="129"/>
      <c r="V751" s="129"/>
      <c r="W751" s="129"/>
      <c r="X751" s="129"/>
      <c r="Y751" s="129"/>
      <c r="Z751" s="129"/>
    </row>
    <row r="752" spans="1:26" ht="24" customHeight="1" x14ac:dyDescent="0.35">
      <c r="A752" s="130"/>
      <c r="B752" s="142"/>
      <c r="C752" s="143"/>
      <c r="D752" s="143"/>
      <c r="E752" s="129"/>
      <c r="F752" s="129"/>
      <c r="G752" s="129"/>
      <c r="H752" s="129"/>
      <c r="I752" s="129"/>
      <c r="J752" s="129"/>
      <c r="K752" s="129"/>
      <c r="L752" s="129"/>
      <c r="M752" s="129"/>
      <c r="N752" s="129"/>
      <c r="O752" s="129"/>
      <c r="P752" s="129"/>
      <c r="Q752" s="129"/>
      <c r="R752" s="129"/>
      <c r="S752" s="129"/>
      <c r="T752" s="129"/>
      <c r="U752" s="129"/>
      <c r="V752" s="129"/>
      <c r="W752" s="129"/>
      <c r="X752" s="129"/>
      <c r="Y752" s="129"/>
      <c r="Z752" s="129"/>
    </row>
    <row r="753" spans="1:26" ht="24" customHeight="1" x14ac:dyDescent="0.35">
      <c r="A753" s="130"/>
      <c r="B753" s="142"/>
      <c r="C753" s="143"/>
      <c r="D753" s="143"/>
      <c r="E753" s="129"/>
      <c r="F753" s="129"/>
      <c r="G753" s="129"/>
      <c r="H753" s="129"/>
      <c r="I753" s="129"/>
      <c r="J753" s="129"/>
      <c r="K753" s="129"/>
      <c r="L753" s="129"/>
      <c r="M753" s="129"/>
      <c r="N753" s="129"/>
      <c r="O753" s="129"/>
      <c r="P753" s="129"/>
      <c r="Q753" s="129"/>
      <c r="R753" s="129"/>
      <c r="S753" s="129"/>
      <c r="T753" s="129"/>
      <c r="U753" s="129"/>
      <c r="V753" s="129"/>
      <c r="W753" s="129"/>
      <c r="X753" s="129"/>
      <c r="Y753" s="129"/>
      <c r="Z753" s="129"/>
    </row>
    <row r="754" spans="1:26" ht="24" customHeight="1" x14ac:dyDescent="0.35">
      <c r="A754" s="130"/>
      <c r="B754" s="142"/>
      <c r="C754" s="143"/>
      <c r="D754" s="143"/>
      <c r="E754" s="129"/>
      <c r="F754" s="129"/>
      <c r="G754" s="129"/>
      <c r="H754" s="129"/>
      <c r="I754" s="129"/>
      <c r="J754" s="129"/>
      <c r="K754" s="129"/>
      <c r="L754" s="129"/>
      <c r="M754" s="129"/>
      <c r="N754" s="129"/>
      <c r="O754" s="129"/>
      <c r="P754" s="129"/>
      <c r="Q754" s="129"/>
      <c r="R754" s="129"/>
      <c r="S754" s="129"/>
      <c r="T754" s="129"/>
      <c r="U754" s="129"/>
      <c r="V754" s="129"/>
      <c r="W754" s="129"/>
      <c r="X754" s="129"/>
      <c r="Y754" s="129"/>
      <c r="Z754" s="129"/>
    </row>
    <row r="755" spans="1:26" ht="24" customHeight="1" x14ac:dyDescent="0.35">
      <c r="A755" s="130"/>
      <c r="B755" s="142"/>
      <c r="C755" s="143"/>
      <c r="D755" s="143"/>
      <c r="E755" s="129"/>
      <c r="F755" s="129"/>
      <c r="G755" s="129"/>
      <c r="H755" s="129"/>
      <c r="I755" s="129"/>
      <c r="J755" s="129"/>
      <c r="K755" s="129"/>
      <c r="L755" s="129"/>
      <c r="M755" s="129"/>
      <c r="N755" s="129"/>
      <c r="O755" s="129"/>
      <c r="P755" s="129"/>
      <c r="Q755" s="129"/>
      <c r="R755" s="129"/>
      <c r="S755" s="129"/>
      <c r="T755" s="129"/>
      <c r="U755" s="129"/>
      <c r="V755" s="129"/>
      <c r="W755" s="129"/>
      <c r="X755" s="129"/>
      <c r="Y755" s="129"/>
      <c r="Z755" s="129"/>
    </row>
    <row r="756" spans="1:26" ht="24" customHeight="1" x14ac:dyDescent="0.35">
      <c r="A756" s="130"/>
      <c r="B756" s="142"/>
      <c r="C756" s="143"/>
      <c r="D756" s="143"/>
      <c r="E756" s="129"/>
      <c r="F756" s="129"/>
      <c r="G756" s="129"/>
      <c r="H756" s="129"/>
      <c r="I756" s="129"/>
      <c r="J756" s="129"/>
      <c r="K756" s="129"/>
      <c r="L756" s="129"/>
      <c r="M756" s="129"/>
      <c r="N756" s="129"/>
      <c r="O756" s="129"/>
      <c r="P756" s="129"/>
      <c r="Q756" s="129"/>
      <c r="R756" s="129"/>
      <c r="S756" s="129"/>
      <c r="T756" s="129"/>
      <c r="U756" s="129"/>
      <c r="V756" s="129"/>
      <c r="W756" s="129"/>
      <c r="X756" s="129"/>
      <c r="Y756" s="129"/>
      <c r="Z756" s="129"/>
    </row>
    <row r="757" spans="1:26" ht="24" customHeight="1" x14ac:dyDescent="0.35">
      <c r="A757" s="130"/>
      <c r="B757" s="142"/>
      <c r="C757" s="143"/>
      <c r="D757" s="143"/>
      <c r="E757" s="129"/>
      <c r="F757" s="129"/>
      <c r="G757" s="129"/>
      <c r="H757" s="129"/>
      <c r="I757" s="129"/>
      <c r="J757" s="129"/>
      <c r="K757" s="129"/>
      <c r="L757" s="129"/>
      <c r="M757" s="129"/>
      <c r="N757" s="129"/>
      <c r="O757" s="129"/>
      <c r="P757" s="129"/>
      <c r="Q757" s="129"/>
      <c r="R757" s="129"/>
      <c r="S757" s="129"/>
      <c r="T757" s="129"/>
      <c r="U757" s="129"/>
      <c r="V757" s="129"/>
      <c r="W757" s="129"/>
      <c r="X757" s="129"/>
      <c r="Y757" s="129"/>
      <c r="Z757" s="129"/>
    </row>
    <row r="758" spans="1:26" ht="24" customHeight="1" x14ac:dyDescent="0.35">
      <c r="A758" s="130"/>
      <c r="B758" s="142"/>
      <c r="C758" s="143"/>
      <c r="D758" s="143"/>
      <c r="E758" s="129"/>
      <c r="F758" s="129"/>
      <c r="G758" s="129"/>
      <c r="H758" s="129"/>
      <c r="I758" s="129"/>
      <c r="J758" s="129"/>
      <c r="K758" s="129"/>
      <c r="L758" s="129"/>
      <c r="M758" s="129"/>
      <c r="N758" s="129"/>
      <c r="O758" s="129"/>
      <c r="P758" s="129"/>
      <c r="Q758" s="129"/>
      <c r="R758" s="129"/>
      <c r="S758" s="129"/>
      <c r="T758" s="129"/>
      <c r="U758" s="129"/>
      <c r="V758" s="129"/>
      <c r="W758" s="129"/>
      <c r="X758" s="129"/>
      <c r="Y758" s="129"/>
      <c r="Z758" s="129"/>
    </row>
    <row r="759" spans="1:26" ht="24" customHeight="1" x14ac:dyDescent="0.35">
      <c r="A759" s="130"/>
      <c r="B759" s="142"/>
      <c r="C759" s="143"/>
      <c r="D759" s="143"/>
      <c r="E759" s="129"/>
      <c r="F759" s="129"/>
      <c r="G759" s="129"/>
      <c r="H759" s="129"/>
      <c r="I759" s="129"/>
      <c r="J759" s="129"/>
      <c r="K759" s="129"/>
      <c r="L759" s="129"/>
      <c r="M759" s="129"/>
      <c r="N759" s="129"/>
      <c r="O759" s="129"/>
      <c r="P759" s="129"/>
      <c r="Q759" s="129"/>
      <c r="R759" s="129"/>
      <c r="S759" s="129"/>
      <c r="T759" s="129"/>
      <c r="U759" s="129"/>
      <c r="V759" s="129"/>
      <c r="W759" s="129"/>
      <c r="X759" s="129"/>
      <c r="Y759" s="129"/>
      <c r="Z759" s="129"/>
    </row>
    <row r="760" spans="1:26" ht="24" customHeight="1" x14ac:dyDescent="0.35">
      <c r="A760" s="130"/>
      <c r="B760" s="142"/>
      <c r="C760" s="143"/>
      <c r="D760" s="143"/>
      <c r="E760" s="129"/>
      <c r="F760" s="129"/>
      <c r="G760" s="129"/>
      <c r="H760" s="129"/>
      <c r="I760" s="129"/>
      <c r="J760" s="129"/>
      <c r="K760" s="129"/>
      <c r="L760" s="129"/>
      <c r="M760" s="129"/>
      <c r="N760" s="129"/>
      <c r="O760" s="129"/>
      <c r="P760" s="129"/>
      <c r="Q760" s="129"/>
      <c r="R760" s="129"/>
      <c r="S760" s="129"/>
      <c r="T760" s="129"/>
      <c r="U760" s="129"/>
      <c r="V760" s="129"/>
      <c r="W760" s="129"/>
      <c r="X760" s="129"/>
      <c r="Y760" s="129"/>
      <c r="Z760" s="129"/>
    </row>
    <row r="761" spans="1:26" ht="24" customHeight="1" x14ac:dyDescent="0.35">
      <c r="A761" s="130"/>
      <c r="B761" s="142"/>
      <c r="C761" s="143"/>
      <c r="D761" s="143"/>
      <c r="E761" s="129"/>
      <c r="F761" s="129"/>
      <c r="G761" s="129"/>
      <c r="H761" s="129"/>
      <c r="I761" s="129"/>
      <c r="J761" s="129"/>
      <c r="K761" s="129"/>
      <c r="L761" s="129"/>
      <c r="M761" s="129"/>
      <c r="N761" s="129"/>
      <c r="O761" s="129"/>
      <c r="P761" s="129"/>
      <c r="Q761" s="129"/>
      <c r="R761" s="129"/>
      <c r="S761" s="129"/>
      <c r="T761" s="129"/>
      <c r="U761" s="129"/>
      <c r="V761" s="129"/>
      <c r="W761" s="129"/>
      <c r="X761" s="129"/>
      <c r="Y761" s="129"/>
      <c r="Z761" s="129"/>
    </row>
    <row r="762" spans="1:26" ht="24" customHeight="1" x14ac:dyDescent="0.35">
      <c r="A762" s="130"/>
      <c r="B762" s="142"/>
      <c r="C762" s="143"/>
      <c r="D762" s="143"/>
      <c r="E762" s="129"/>
      <c r="F762" s="129"/>
      <c r="G762" s="129"/>
      <c r="H762" s="129"/>
      <c r="I762" s="129"/>
      <c r="J762" s="129"/>
      <c r="K762" s="129"/>
      <c r="L762" s="129"/>
      <c r="M762" s="129"/>
      <c r="N762" s="129"/>
      <c r="O762" s="129"/>
      <c r="P762" s="129"/>
      <c r="Q762" s="129"/>
      <c r="R762" s="129"/>
      <c r="S762" s="129"/>
      <c r="T762" s="129"/>
      <c r="U762" s="129"/>
      <c r="V762" s="129"/>
      <c r="W762" s="129"/>
      <c r="X762" s="129"/>
      <c r="Y762" s="129"/>
      <c r="Z762" s="129"/>
    </row>
    <row r="763" spans="1:26" ht="24" customHeight="1" x14ac:dyDescent="0.35">
      <c r="A763" s="130"/>
      <c r="B763" s="142"/>
      <c r="C763" s="143"/>
      <c r="D763" s="143"/>
      <c r="E763" s="129"/>
      <c r="F763" s="129"/>
      <c r="G763" s="129"/>
      <c r="H763" s="129"/>
      <c r="I763" s="129"/>
      <c r="J763" s="129"/>
      <c r="K763" s="129"/>
      <c r="L763" s="129"/>
      <c r="M763" s="129"/>
      <c r="N763" s="129"/>
      <c r="O763" s="129"/>
      <c r="P763" s="129"/>
      <c r="Q763" s="129"/>
      <c r="R763" s="129"/>
      <c r="S763" s="129"/>
      <c r="T763" s="129"/>
      <c r="U763" s="129"/>
      <c r="V763" s="129"/>
      <c r="W763" s="129"/>
      <c r="X763" s="129"/>
      <c r="Y763" s="129"/>
      <c r="Z763" s="129"/>
    </row>
    <row r="764" spans="1:26" ht="24" customHeight="1" x14ac:dyDescent="0.35">
      <c r="A764" s="130"/>
      <c r="B764" s="142"/>
      <c r="C764" s="143"/>
      <c r="D764" s="143"/>
      <c r="E764" s="129"/>
      <c r="F764" s="129"/>
      <c r="G764" s="129"/>
      <c r="H764" s="129"/>
      <c r="I764" s="129"/>
      <c r="J764" s="129"/>
      <c r="K764" s="129"/>
      <c r="L764" s="129"/>
      <c r="M764" s="129"/>
      <c r="N764" s="129"/>
      <c r="O764" s="129"/>
      <c r="P764" s="129"/>
      <c r="Q764" s="129"/>
      <c r="R764" s="129"/>
      <c r="S764" s="129"/>
      <c r="T764" s="129"/>
      <c r="U764" s="129"/>
      <c r="V764" s="129"/>
      <c r="W764" s="129"/>
      <c r="X764" s="129"/>
      <c r="Y764" s="129"/>
      <c r="Z764" s="129"/>
    </row>
    <row r="765" spans="1:26" ht="24" customHeight="1" x14ac:dyDescent="0.35">
      <c r="A765" s="130"/>
      <c r="B765" s="142"/>
      <c r="C765" s="143"/>
      <c r="D765" s="143"/>
      <c r="E765" s="129"/>
      <c r="F765" s="129"/>
      <c r="G765" s="129"/>
      <c r="H765" s="129"/>
      <c r="I765" s="129"/>
      <c r="J765" s="129"/>
      <c r="K765" s="129"/>
      <c r="L765" s="129"/>
      <c r="M765" s="129"/>
      <c r="N765" s="129"/>
      <c r="O765" s="129"/>
      <c r="P765" s="129"/>
      <c r="Q765" s="129"/>
      <c r="R765" s="129"/>
      <c r="S765" s="129"/>
      <c r="T765" s="129"/>
      <c r="U765" s="129"/>
      <c r="V765" s="129"/>
      <c r="W765" s="129"/>
      <c r="X765" s="129"/>
      <c r="Y765" s="129"/>
      <c r="Z765" s="129"/>
    </row>
    <row r="766" spans="1:26" ht="24" customHeight="1" x14ac:dyDescent="0.35">
      <c r="A766" s="130"/>
      <c r="B766" s="142"/>
      <c r="C766" s="143"/>
      <c r="D766" s="143"/>
      <c r="E766" s="129"/>
      <c r="F766" s="129"/>
      <c r="G766" s="129"/>
      <c r="H766" s="129"/>
      <c r="I766" s="129"/>
      <c r="J766" s="129"/>
      <c r="K766" s="129"/>
      <c r="L766" s="129"/>
      <c r="M766" s="129"/>
      <c r="N766" s="129"/>
      <c r="O766" s="129"/>
      <c r="P766" s="129"/>
      <c r="Q766" s="129"/>
      <c r="R766" s="129"/>
      <c r="S766" s="129"/>
      <c r="T766" s="129"/>
      <c r="U766" s="129"/>
      <c r="V766" s="129"/>
      <c r="W766" s="129"/>
      <c r="X766" s="129"/>
      <c r="Y766" s="129"/>
      <c r="Z766" s="129"/>
    </row>
    <row r="767" spans="1:26" ht="24" customHeight="1" x14ac:dyDescent="0.35">
      <c r="A767" s="130"/>
      <c r="B767" s="142"/>
      <c r="C767" s="143"/>
      <c r="D767" s="143"/>
      <c r="E767" s="129"/>
      <c r="F767" s="129"/>
      <c r="G767" s="129"/>
      <c r="H767" s="129"/>
      <c r="I767" s="129"/>
      <c r="J767" s="129"/>
      <c r="K767" s="129"/>
      <c r="L767" s="129"/>
      <c r="M767" s="129"/>
      <c r="N767" s="129"/>
      <c r="O767" s="129"/>
      <c r="P767" s="129"/>
      <c r="Q767" s="129"/>
      <c r="R767" s="129"/>
      <c r="S767" s="129"/>
      <c r="T767" s="129"/>
      <c r="U767" s="129"/>
      <c r="V767" s="129"/>
      <c r="W767" s="129"/>
      <c r="X767" s="129"/>
      <c r="Y767" s="129"/>
      <c r="Z767" s="129"/>
    </row>
    <row r="768" spans="1:26" ht="24" customHeight="1" x14ac:dyDescent="0.35">
      <c r="A768" s="130"/>
      <c r="B768" s="142"/>
      <c r="C768" s="143"/>
      <c r="D768" s="143"/>
      <c r="E768" s="129"/>
      <c r="F768" s="129"/>
      <c r="G768" s="129"/>
      <c r="H768" s="129"/>
      <c r="I768" s="129"/>
      <c r="J768" s="129"/>
      <c r="K768" s="129"/>
      <c r="L768" s="129"/>
      <c r="M768" s="129"/>
      <c r="N768" s="129"/>
      <c r="O768" s="129"/>
      <c r="P768" s="129"/>
      <c r="Q768" s="129"/>
      <c r="R768" s="129"/>
      <c r="S768" s="129"/>
      <c r="T768" s="129"/>
      <c r="U768" s="129"/>
      <c r="V768" s="129"/>
      <c r="W768" s="129"/>
      <c r="X768" s="129"/>
      <c r="Y768" s="129"/>
      <c r="Z768" s="129"/>
    </row>
    <row r="769" spans="1:26" ht="24" customHeight="1" x14ac:dyDescent="0.35">
      <c r="A769" s="130"/>
      <c r="B769" s="142"/>
      <c r="C769" s="143"/>
      <c r="D769" s="143"/>
      <c r="E769" s="129"/>
      <c r="F769" s="129"/>
      <c r="G769" s="129"/>
      <c r="H769" s="129"/>
      <c r="I769" s="129"/>
      <c r="J769" s="129"/>
      <c r="K769" s="129"/>
      <c r="L769" s="129"/>
      <c r="M769" s="129"/>
      <c r="N769" s="129"/>
      <c r="O769" s="129"/>
      <c r="P769" s="129"/>
      <c r="Q769" s="129"/>
      <c r="R769" s="129"/>
      <c r="S769" s="129"/>
      <c r="T769" s="129"/>
      <c r="U769" s="129"/>
      <c r="V769" s="129"/>
      <c r="W769" s="129"/>
      <c r="X769" s="129"/>
      <c r="Y769" s="129"/>
      <c r="Z769" s="129"/>
    </row>
    <row r="770" spans="1:26" ht="24" customHeight="1" x14ac:dyDescent="0.35">
      <c r="A770" s="130"/>
      <c r="B770" s="142"/>
      <c r="C770" s="143"/>
      <c r="D770" s="143"/>
      <c r="E770" s="129"/>
      <c r="F770" s="129"/>
      <c r="G770" s="129"/>
      <c r="H770" s="129"/>
      <c r="I770" s="129"/>
      <c r="J770" s="129"/>
      <c r="K770" s="129"/>
      <c r="L770" s="129"/>
      <c r="M770" s="129"/>
      <c r="N770" s="129"/>
      <c r="O770" s="129"/>
      <c r="P770" s="129"/>
      <c r="Q770" s="129"/>
      <c r="R770" s="129"/>
      <c r="S770" s="129"/>
      <c r="T770" s="129"/>
      <c r="U770" s="129"/>
      <c r="V770" s="129"/>
      <c r="W770" s="129"/>
      <c r="X770" s="129"/>
      <c r="Y770" s="129"/>
      <c r="Z770" s="129"/>
    </row>
    <row r="771" spans="1:26" ht="24" customHeight="1" x14ac:dyDescent="0.35">
      <c r="A771" s="130"/>
      <c r="B771" s="142"/>
      <c r="C771" s="143"/>
      <c r="D771" s="143"/>
      <c r="E771" s="129"/>
      <c r="F771" s="129"/>
      <c r="G771" s="129"/>
      <c r="H771" s="129"/>
      <c r="I771" s="129"/>
      <c r="J771" s="129"/>
      <c r="K771" s="129"/>
      <c r="L771" s="129"/>
      <c r="M771" s="129"/>
      <c r="N771" s="129"/>
      <c r="O771" s="129"/>
      <c r="P771" s="129"/>
      <c r="Q771" s="129"/>
      <c r="R771" s="129"/>
      <c r="S771" s="129"/>
      <c r="T771" s="129"/>
      <c r="U771" s="129"/>
      <c r="V771" s="129"/>
      <c r="W771" s="129"/>
      <c r="X771" s="129"/>
      <c r="Y771" s="129"/>
      <c r="Z771" s="129"/>
    </row>
    <row r="772" spans="1:26" ht="24" customHeight="1" x14ac:dyDescent="0.35">
      <c r="A772" s="130"/>
      <c r="B772" s="142"/>
      <c r="C772" s="143"/>
      <c r="D772" s="143"/>
      <c r="E772" s="129"/>
      <c r="F772" s="129"/>
      <c r="G772" s="129"/>
      <c r="H772" s="129"/>
      <c r="I772" s="129"/>
      <c r="J772" s="129"/>
      <c r="K772" s="129"/>
      <c r="L772" s="129"/>
      <c r="M772" s="129"/>
      <c r="N772" s="129"/>
      <c r="O772" s="129"/>
      <c r="P772" s="129"/>
      <c r="Q772" s="129"/>
      <c r="R772" s="129"/>
      <c r="S772" s="129"/>
      <c r="T772" s="129"/>
      <c r="U772" s="129"/>
      <c r="V772" s="129"/>
      <c r="W772" s="129"/>
      <c r="X772" s="129"/>
      <c r="Y772" s="129"/>
      <c r="Z772" s="129"/>
    </row>
    <row r="773" spans="1:26" ht="24" customHeight="1" x14ac:dyDescent="0.35">
      <c r="A773" s="130"/>
      <c r="B773" s="142"/>
      <c r="C773" s="143"/>
      <c r="D773" s="143"/>
      <c r="E773" s="129"/>
      <c r="F773" s="129"/>
      <c r="G773" s="129"/>
      <c r="H773" s="129"/>
      <c r="I773" s="129"/>
      <c r="J773" s="129"/>
      <c r="K773" s="129"/>
      <c r="L773" s="129"/>
      <c r="M773" s="129"/>
      <c r="N773" s="129"/>
      <c r="O773" s="129"/>
      <c r="P773" s="129"/>
      <c r="Q773" s="129"/>
      <c r="R773" s="129"/>
      <c r="S773" s="129"/>
      <c r="T773" s="129"/>
      <c r="U773" s="129"/>
      <c r="V773" s="129"/>
      <c r="W773" s="129"/>
      <c r="X773" s="129"/>
      <c r="Y773" s="129"/>
      <c r="Z773" s="129"/>
    </row>
    <row r="774" spans="1:26" ht="24" customHeight="1" x14ac:dyDescent="0.35">
      <c r="A774" s="130"/>
      <c r="B774" s="142"/>
      <c r="C774" s="143"/>
      <c r="D774" s="143"/>
      <c r="E774" s="129"/>
      <c r="F774" s="129"/>
      <c r="G774" s="129"/>
      <c r="H774" s="129"/>
      <c r="I774" s="129"/>
      <c r="J774" s="129"/>
      <c r="K774" s="129"/>
      <c r="L774" s="129"/>
      <c r="M774" s="129"/>
      <c r="N774" s="129"/>
      <c r="O774" s="129"/>
      <c r="P774" s="129"/>
      <c r="Q774" s="129"/>
      <c r="R774" s="129"/>
      <c r="S774" s="129"/>
      <c r="T774" s="129"/>
      <c r="U774" s="129"/>
      <c r="V774" s="129"/>
      <c r="W774" s="129"/>
      <c r="X774" s="129"/>
      <c r="Y774" s="129"/>
      <c r="Z774" s="129"/>
    </row>
    <row r="775" spans="1:26" ht="24" customHeight="1" x14ac:dyDescent="0.35">
      <c r="A775" s="130"/>
      <c r="B775" s="142"/>
      <c r="C775" s="143"/>
      <c r="D775" s="143"/>
      <c r="E775" s="129"/>
      <c r="F775" s="129"/>
      <c r="G775" s="129"/>
      <c r="H775" s="129"/>
      <c r="I775" s="129"/>
      <c r="J775" s="129"/>
      <c r="K775" s="129"/>
      <c r="L775" s="129"/>
      <c r="M775" s="129"/>
      <c r="N775" s="129"/>
      <c r="O775" s="129"/>
      <c r="P775" s="129"/>
      <c r="Q775" s="129"/>
      <c r="R775" s="129"/>
      <c r="S775" s="129"/>
      <c r="T775" s="129"/>
      <c r="U775" s="129"/>
      <c r="V775" s="129"/>
      <c r="W775" s="129"/>
      <c r="X775" s="129"/>
      <c r="Y775" s="129"/>
      <c r="Z775" s="129"/>
    </row>
    <row r="776" spans="1:26" ht="24" customHeight="1" x14ac:dyDescent="0.35">
      <c r="A776" s="130"/>
      <c r="B776" s="142"/>
      <c r="C776" s="143"/>
      <c r="D776" s="143"/>
      <c r="E776" s="129"/>
      <c r="F776" s="129"/>
      <c r="G776" s="129"/>
      <c r="H776" s="129"/>
      <c r="I776" s="129"/>
      <c r="J776" s="129"/>
      <c r="K776" s="129"/>
      <c r="L776" s="129"/>
      <c r="M776" s="129"/>
      <c r="N776" s="129"/>
      <c r="O776" s="129"/>
      <c r="P776" s="129"/>
      <c r="Q776" s="129"/>
      <c r="R776" s="129"/>
      <c r="S776" s="129"/>
      <c r="T776" s="129"/>
      <c r="U776" s="129"/>
      <c r="V776" s="129"/>
      <c r="W776" s="129"/>
      <c r="X776" s="129"/>
      <c r="Y776" s="129"/>
      <c r="Z776" s="129"/>
    </row>
    <row r="777" spans="1:26" ht="24" customHeight="1" x14ac:dyDescent="0.35">
      <c r="A777" s="130"/>
      <c r="B777" s="142"/>
      <c r="C777" s="143"/>
      <c r="D777" s="143"/>
      <c r="E777" s="129"/>
      <c r="F777" s="129"/>
      <c r="G777" s="129"/>
      <c r="H777" s="129"/>
      <c r="I777" s="129"/>
      <c r="J777" s="129"/>
      <c r="K777" s="129"/>
      <c r="L777" s="129"/>
      <c r="M777" s="129"/>
      <c r="N777" s="129"/>
      <c r="O777" s="129"/>
      <c r="P777" s="129"/>
      <c r="Q777" s="129"/>
      <c r="R777" s="129"/>
      <c r="S777" s="129"/>
      <c r="T777" s="129"/>
      <c r="U777" s="129"/>
      <c r="V777" s="129"/>
      <c r="W777" s="129"/>
      <c r="X777" s="129"/>
      <c r="Y777" s="129"/>
      <c r="Z777" s="129"/>
    </row>
    <row r="778" spans="1:26" ht="24" customHeight="1" x14ac:dyDescent="0.35">
      <c r="A778" s="130"/>
      <c r="B778" s="142"/>
      <c r="C778" s="143"/>
      <c r="D778" s="143"/>
      <c r="E778" s="129"/>
      <c r="F778" s="129"/>
      <c r="G778" s="129"/>
      <c r="H778" s="129"/>
      <c r="I778" s="129"/>
      <c r="J778" s="129"/>
      <c r="K778" s="129"/>
      <c r="L778" s="129"/>
      <c r="M778" s="129"/>
      <c r="N778" s="129"/>
      <c r="O778" s="129"/>
      <c r="P778" s="129"/>
      <c r="Q778" s="129"/>
      <c r="R778" s="129"/>
      <c r="S778" s="129"/>
      <c r="T778" s="129"/>
      <c r="U778" s="129"/>
      <c r="V778" s="129"/>
      <c r="W778" s="129"/>
      <c r="X778" s="129"/>
      <c r="Y778" s="129"/>
      <c r="Z778" s="129"/>
    </row>
    <row r="779" spans="1:26" ht="24" customHeight="1" x14ac:dyDescent="0.35">
      <c r="A779" s="130"/>
      <c r="B779" s="142"/>
      <c r="C779" s="143"/>
      <c r="D779" s="143"/>
      <c r="E779" s="129"/>
      <c r="F779" s="129"/>
      <c r="G779" s="129"/>
      <c r="H779" s="129"/>
      <c r="I779" s="129"/>
      <c r="J779" s="129"/>
      <c r="K779" s="129"/>
      <c r="L779" s="129"/>
      <c r="M779" s="129"/>
      <c r="N779" s="129"/>
      <c r="O779" s="129"/>
      <c r="P779" s="129"/>
      <c r="Q779" s="129"/>
      <c r="R779" s="129"/>
      <c r="S779" s="129"/>
      <c r="T779" s="129"/>
      <c r="U779" s="129"/>
      <c r="V779" s="129"/>
      <c r="W779" s="129"/>
      <c r="X779" s="129"/>
      <c r="Y779" s="129"/>
      <c r="Z779" s="129"/>
    </row>
    <row r="780" spans="1:26" ht="24" customHeight="1" x14ac:dyDescent="0.35">
      <c r="A780" s="130"/>
      <c r="B780" s="142"/>
      <c r="C780" s="143"/>
      <c r="D780" s="143"/>
      <c r="E780" s="129"/>
      <c r="F780" s="129"/>
      <c r="G780" s="129"/>
      <c r="H780" s="129"/>
      <c r="I780" s="129"/>
      <c r="J780" s="129"/>
      <c r="K780" s="129"/>
      <c r="L780" s="129"/>
      <c r="M780" s="129"/>
      <c r="N780" s="129"/>
      <c r="O780" s="129"/>
      <c r="P780" s="129"/>
      <c r="Q780" s="129"/>
      <c r="R780" s="129"/>
      <c r="S780" s="129"/>
      <c r="T780" s="129"/>
      <c r="U780" s="129"/>
      <c r="V780" s="129"/>
      <c r="W780" s="129"/>
      <c r="X780" s="129"/>
      <c r="Y780" s="129"/>
      <c r="Z780" s="129"/>
    </row>
    <row r="781" spans="1:26" ht="24" customHeight="1" x14ac:dyDescent="0.35">
      <c r="A781" s="130"/>
      <c r="B781" s="142"/>
      <c r="C781" s="143"/>
      <c r="D781" s="143"/>
      <c r="E781" s="129"/>
      <c r="F781" s="129"/>
      <c r="G781" s="129"/>
      <c r="H781" s="129"/>
      <c r="I781" s="129"/>
      <c r="J781" s="129"/>
      <c r="K781" s="129"/>
      <c r="L781" s="129"/>
      <c r="M781" s="129"/>
      <c r="N781" s="129"/>
      <c r="O781" s="129"/>
      <c r="P781" s="129"/>
      <c r="Q781" s="129"/>
      <c r="R781" s="129"/>
      <c r="S781" s="129"/>
      <c r="T781" s="129"/>
      <c r="U781" s="129"/>
      <c r="V781" s="129"/>
      <c r="W781" s="129"/>
      <c r="X781" s="129"/>
      <c r="Y781" s="129"/>
      <c r="Z781" s="129"/>
    </row>
    <row r="782" spans="1:26" ht="24" customHeight="1" x14ac:dyDescent="0.35">
      <c r="A782" s="130"/>
      <c r="B782" s="142"/>
      <c r="C782" s="143"/>
      <c r="D782" s="143"/>
      <c r="E782" s="129"/>
      <c r="F782" s="129"/>
      <c r="G782" s="129"/>
      <c r="H782" s="129"/>
      <c r="I782" s="129"/>
      <c r="J782" s="129"/>
      <c r="K782" s="129"/>
      <c r="L782" s="129"/>
      <c r="M782" s="129"/>
      <c r="N782" s="129"/>
      <c r="O782" s="129"/>
      <c r="P782" s="129"/>
      <c r="Q782" s="129"/>
      <c r="R782" s="129"/>
      <c r="S782" s="129"/>
      <c r="T782" s="129"/>
      <c r="U782" s="129"/>
      <c r="V782" s="129"/>
      <c r="W782" s="129"/>
      <c r="X782" s="129"/>
      <c r="Y782" s="129"/>
      <c r="Z782" s="129"/>
    </row>
    <row r="783" spans="1:26" ht="24" customHeight="1" x14ac:dyDescent="0.35">
      <c r="A783" s="130"/>
      <c r="B783" s="142"/>
      <c r="C783" s="143"/>
      <c r="D783" s="143"/>
      <c r="E783" s="129"/>
      <c r="F783" s="129"/>
      <c r="G783" s="129"/>
      <c r="H783" s="129"/>
      <c r="I783" s="129"/>
      <c r="J783" s="129"/>
      <c r="K783" s="129"/>
      <c r="L783" s="129"/>
      <c r="M783" s="129"/>
      <c r="N783" s="129"/>
      <c r="O783" s="129"/>
      <c r="P783" s="129"/>
      <c r="Q783" s="129"/>
      <c r="R783" s="129"/>
      <c r="S783" s="129"/>
      <c r="T783" s="129"/>
      <c r="U783" s="129"/>
      <c r="V783" s="129"/>
      <c r="W783" s="129"/>
      <c r="X783" s="129"/>
      <c r="Y783" s="129"/>
      <c r="Z783" s="129"/>
    </row>
    <row r="784" spans="1:26" ht="24" customHeight="1" x14ac:dyDescent="0.35">
      <c r="A784" s="130"/>
      <c r="B784" s="142"/>
      <c r="C784" s="143"/>
      <c r="D784" s="143"/>
      <c r="E784" s="129"/>
      <c r="F784" s="129"/>
      <c r="G784" s="129"/>
      <c r="H784" s="129"/>
      <c r="I784" s="129"/>
      <c r="J784" s="129"/>
      <c r="K784" s="129"/>
      <c r="L784" s="129"/>
      <c r="M784" s="129"/>
      <c r="N784" s="129"/>
      <c r="O784" s="129"/>
      <c r="P784" s="129"/>
      <c r="Q784" s="129"/>
      <c r="R784" s="129"/>
      <c r="S784" s="129"/>
      <c r="T784" s="129"/>
      <c r="U784" s="129"/>
      <c r="V784" s="129"/>
      <c r="W784" s="129"/>
      <c r="X784" s="129"/>
      <c r="Y784" s="129"/>
      <c r="Z784" s="129"/>
    </row>
    <row r="785" spans="1:26" ht="24" customHeight="1" x14ac:dyDescent="0.35">
      <c r="A785" s="130"/>
      <c r="B785" s="142"/>
      <c r="C785" s="143"/>
      <c r="D785" s="143"/>
      <c r="E785" s="129"/>
      <c r="F785" s="129"/>
      <c r="G785" s="129"/>
      <c r="H785" s="129"/>
      <c r="I785" s="129"/>
      <c r="J785" s="129"/>
      <c r="K785" s="129"/>
      <c r="L785" s="129"/>
      <c r="M785" s="129"/>
      <c r="N785" s="129"/>
      <c r="O785" s="129"/>
      <c r="P785" s="129"/>
      <c r="Q785" s="129"/>
      <c r="R785" s="129"/>
      <c r="S785" s="129"/>
      <c r="T785" s="129"/>
      <c r="U785" s="129"/>
      <c r="V785" s="129"/>
      <c r="W785" s="129"/>
      <c r="X785" s="129"/>
      <c r="Y785" s="129"/>
      <c r="Z785" s="129"/>
    </row>
    <row r="786" spans="1:26" ht="24" customHeight="1" x14ac:dyDescent="0.35">
      <c r="A786" s="130"/>
      <c r="B786" s="142"/>
      <c r="C786" s="143"/>
      <c r="D786" s="143"/>
      <c r="E786" s="129"/>
      <c r="F786" s="129"/>
      <c r="G786" s="129"/>
      <c r="H786" s="129"/>
      <c r="I786" s="129"/>
      <c r="J786" s="129"/>
      <c r="K786" s="129"/>
      <c r="L786" s="129"/>
      <c r="M786" s="129"/>
      <c r="N786" s="129"/>
      <c r="O786" s="129"/>
      <c r="P786" s="129"/>
      <c r="Q786" s="129"/>
      <c r="R786" s="129"/>
      <c r="S786" s="129"/>
      <c r="T786" s="129"/>
      <c r="U786" s="129"/>
      <c r="V786" s="129"/>
      <c r="W786" s="129"/>
      <c r="X786" s="129"/>
      <c r="Y786" s="129"/>
      <c r="Z786" s="129"/>
    </row>
    <row r="787" spans="1:26" ht="24" customHeight="1" x14ac:dyDescent="0.35">
      <c r="A787" s="130"/>
      <c r="B787" s="142"/>
      <c r="C787" s="143"/>
      <c r="D787" s="143"/>
      <c r="E787" s="129"/>
      <c r="F787" s="129"/>
      <c r="G787" s="129"/>
      <c r="H787" s="129"/>
      <c r="I787" s="129"/>
      <c r="J787" s="129"/>
      <c r="K787" s="129"/>
      <c r="L787" s="129"/>
      <c r="M787" s="129"/>
      <c r="N787" s="129"/>
      <c r="O787" s="129"/>
      <c r="P787" s="129"/>
      <c r="Q787" s="129"/>
      <c r="R787" s="129"/>
      <c r="S787" s="129"/>
      <c r="T787" s="129"/>
      <c r="U787" s="129"/>
      <c r="V787" s="129"/>
      <c r="W787" s="129"/>
      <c r="X787" s="129"/>
      <c r="Y787" s="129"/>
      <c r="Z787" s="129"/>
    </row>
    <row r="788" spans="1:26" ht="24" customHeight="1" x14ac:dyDescent="0.35">
      <c r="A788" s="130"/>
      <c r="B788" s="142"/>
      <c r="C788" s="143"/>
      <c r="D788" s="143"/>
      <c r="E788" s="129"/>
      <c r="F788" s="129"/>
      <c r="G788" s="129"/>
      <c r="H788" s="129"/>
      <c r="I788" s="129"/>
      <c r="J788" s="129"/>
      <c r="K788" s="129"/>
      <c r="L788" s="129"/>
      <c r="M788" s="129"/>
      <c r="N788" s="129"/>
      <c r="O788" s="129"/>
      <c r="P788" s="129"/>
      <c r="Q788" s="129"/>
      <c r="R788" s="129"/>
      <c r="S788" s="129"/>
      <c r="T788" s="129"/>
      <c r="U788" s="129"/>
      <c r="V788" s="129"/>
      <c r="W788" s="129"/>
      <c r="X788" s="129"/>
      <c r="Y788" s="129"/>
      <c r="Z788" s="129"/>
    </row>
    <row r="789" spans="1:26" ht="24" customHeight="1" x14ac:dyDescent="0.35">
      <c r="A789" s="130"/>
      <c r="B789" s="142"/>
      <c r="C789" s="143"/>
      <c r="D789" s="143"/>
      <c r="E789" s="129"/>
      <c r="F789" s="129"/>
      <c r="G789" s="129"/>
      <c r="H789" s="129"/>
      <c r="I789" s="129"/>
      <c r="J789" s="129"/>
      <c r="K789" s="129"/>
      <c r="L789" s="129"/>
      <c r="M789" s="129"/>
      <c r="N789" s="129"/>
      <c r="O789" s="129"/>
      <c r="P789" s="129"/>
      <c r="Q789" s="129"/>
      <c r="R789" s="129"/>
      <c r="S789" s="129"/>
      <c r="T789" s="129"/>
      <c r="U789" s="129"/>
      <c r="V789" s="129"/>
      <c r="W789" s="129"/>
      <c r="X789" s="129"/>
      <c r="Y789" s="129"/>
      <c r="Z789" s="129"/>
    </row>
    <row r="790" spans="1:26" ht="24" customHeight="1" x14ac:dyDescent="0.35">
      <c r="A790" s="130"/>
      <c r="B790" s="142"/>
      <c r="C790" s="143"/>
      <c r="D790" s="143"/>
      <c r="E790" s="129"/>
      <c r="F790" s="129"/>
      <c r="G790" s="129"/>
      <c r="H790" s="129"/>
      <c r="I790" s="129"/>
      <c r="J790" s="129"/>
      <c r="K790" s="129"/>
      <c r="L790" s="129"/>
      <c r="M790" s="129"/>
      <c r="N790" s="129"/>
      <c r="O790" s="129"/>
      <c r="P790" s="129"/>
      <c r="Q790" s="129"/>
      <c r="R790" s="129"/>
      <c r="S790" s="129"/>
      <c r="T790" s="129"/>
      <c r="U790" s="129"/>
      <c r="V790" s="129"/>
      <c r="W790" s="129"/>
      <c r="X790" s="129"/>
      <c r="Y790" s="129"/>
      <c r="Z790" s="129"/>
    </row>
    <row r="791" spans="1:26" ht="24" customHeight="1" x14ac:dyDescent="0.35">
      <c r="A791" s="130"/>
      <c r="B791" s="142"/>
      <c r="C791" s="143"/>
      <c r="D791" s="143"/>
      <c r="E791" s="129"/>
      <c r="F791" s="129"/>
      <c r="G791" s="129"/>
      <c r="H791" s="129"/>
      <c r="I791" s="129"/>
      <c r="J791" s="129"/>
      <c r="K791" s="129"/>
      <c r="L791" s="129"/>
      <c r="M791" s="129"/>
      <c r="N791" s="129"/>
      <c r="O791" s="129"/>
      <c r="P791" s="129"/>
      <c r="Q791" s="129"/>
      <c r="R791" s="129"/>
      <c r="S791" s="129"/>
      <c r="T791" s="129"/>
      <c r="U791" s="129"/>
      <c r="V791" s="129"/>
      <c r="W791" s="129"/>
      <c r="X791" s="129"/>
      <c r="Y791" s="129"/>
      <c r="Z791" s="129"/>
    </row>
    <row r="792" spans="1:26" ht="24" customHeight="1" x14ac:dyDescent="0.35">
      <c r="A792" s="130"/>
      <c r="B792" s="142"/>
      <c r="C792" s="143"/>
      <c r="D792" s="143"/>
      <c r="E792" s="129"/>
      <c r="F792" s="129"/>
      <c r="G792" s="129"/>
      <c r="H792" s="129"/>
      <c r="I792" s="129"/>
      <c r="J792" s="129"/>
      <c r="K792" s="129"/>
      <c r="L792" s="129"/>
      <c r="M792" s="129"/>
      <c r="N792" s="129"/>
      <c r="O792" s="129"/>
      <c r="P792" s="129"/>
      <c r="Q792" s="129"/>
      <c r="R792" s="129"/>
      <c r="S792" s="129"/>
      <c r="T792" s="129"/>
      <c r="U792" s="129"/>
      <c r="V792" s="129"/>
      <c r="W792" s="129"/>
      <c r="X792" s="129"/>
      <c r="Y792" s="129"/>
      <c r="Z792" s="129"/>
    </row>
    <row r="793" spans="1:26" ht="24" customHeight="1" x14ac:dyDescent="0.35">
      <c r="A793" s="130"/>
      <c r="B793" s="142"/>
      <c r="C793" s="143"/>
      <c r="D793" s="143"/>
      <c r="E793" s="129"/>
      <c r="F793" s="129"/>
      <c r="G793" s="129"/>
      <c r="H793" s="129"/>
      <c r="I793" s="129"/>
      <c r="J793" s="129"/>
      <c r="K793" s="129"/>
      <c r="L793" s="129"/>
      <c r="M793" s="129"/>
      <c r="N793" s="129"/>
      <c r="O793" s="129"/>
      <c r="P793" s="129"/>
      <c r="Q793" s="129"/>
      <c r="R793" s="129"/>
      <c r="S793" s="129"/>
      <c r="T793" s="129"/>
      <c r="U793" s="129"/>
      <c r="V793" s="129"/>
      <c r="W793" s="129"/>
      <c r="X793" s="129"/>
      <c r="Y793" s="129"/>
      <c r="Z793" s="129"/>
    </row>
    <row r="794" spans="1:26" ht="24" customHeight="1" x14ac:dyDescent="0.35">
      <c r="A794" s="130"/>
      <c r="B794" s="142"/>
      <c r="C794" s="143"/>
      <c r="D794" s="143"/>
      <c r="E794" s="129"/>
      <c r="F794" s="129"/>
      <c r="G794" s="129"/>
      <c r="H794" s="129"/>
      <c r="I794" s="129"/>
      <c r="J794" s="129"/>
      <c r="K794" s="129"/>
      <c r="L794" s="129"/>
      <c r="M794" s="129"/>
      <c r="N794" s="129"/>
      <c r="O794" s="129"/>
      <c r="P794" s="129"/>
      <c r="Q794" s="129"/>
      <c r="R794" s="129"/>
      <c r="S794" s="129"/>
      <c r="T794" s="129"/>
      <c r="U794" s="129"/>
      <c r="V794" s="129"/>
      <c r="W794" s="129"/>
      <c r="X794" s="129"/>
      <c r="Y794" s="129"/>
      <c r="Z794" s="129"/>
    </row>
    <row r="795" spans="1:26" ht="24" customHeight="1" x14ac:dyDescent="0.35">
      <c r="A795" s="130"/>
      <c r="B795" s="142"/>
      <c r="C795" s="143"/>
      <c r="D795" s="143"/>
      <c r="E795" s="129"/>
      <c r="F795" s="129"/>
      <c r="G795" s="129"/>
      <c r="H795" s="129"/>
      <c r="I795" s="129"/>
      <c r="J795" s="129"/>
      <c r="K795" s="129"/>
      <c r="L795" s="129"/>
      <c r="M795" s="129"/>
      <c r="N795" s="129"/>
      <c r="O795" s="129"/>
      <c r="P795" s="129"/>
      <c r="Q795" s="129"/>
      <c r="R795" s="129"/>
      <c r="S795" s="129"/>
      <c r="T795" s="129"/>
      <c r="U795" s="129"/>
      <c r="V795" s="129"/>
      <c r="W795" s="129"/>
      <c r="X795" s="129"/>
      <c r="Y795" s="129"/>
      <c r="Z795" s="129"/>
    </row>
    <row r="796" spans="1:26" ht="24" customHeight="1" x14ac:dyDescent="0.35">
      <c r="A796" s="130"/>
      <c r="B796" s="142"/>
      <c r="C796" s="143"/>
      <c r="D796" s="143"/>
      <c r="E796" s="129"/>
      <c r="F796" s="129"/>
      <c r="G796" s="129"/>
      <c r="H796" s="129"/>
      <c r="I796" s="129"/>
      <c r="J796" s="129"/>
      <c r="K796" s="129"/>
      <c r="L796" s="129"/>
      <c r="M796" s="129"/>
      <c r="N796" s="129"/>
      <c r="O796" s="129"/>
      <c r="P796" s="129"/>
      <c r="Q796" s="129"/>
      <c r="R796" s="129"/>
      <c r="S796" s="129"/>
      <c r="T796" s="129"/>
      <c r="U796" s="129"/>
      <c r="V796" s="129"/>
      <c r="W796" s="129"/>
      <c r="X796" s="129"/>
      <c r="Y796" s="129"/>
      <c r="Z796" s="129"/>
    </row>
    <row r="797" spans="1:26" ht="24" customHeight="1" x14ac:dyDescent="0.35">
      <c r="A797" s="130"/>
      <c r="B797" s="142"/>
      <c r="C797" s="143"/>
      <c r="D797" s="143"/>
      <c r="E797" s="129"/>
      <c r="F797" s="129"/>
      <c r="G797" s="129"/>
      <c r="H797" s="129"/>
      <c r="I797" s="129"/>
      <c r="J797" s="129"/>
      <c r="K797" s="129"/>
      <c r="L797" s="129"/>
      <c r="M797" s="129"/>
      <c r="N797" s="129"/>
      <c r="O797" s="129"/>
      <c r="P797" s="129"/>
      <c r="Q797" s="129"/>
      <c r="R797" s="129"/>
      <c r="S797" s="129"/>
      <c r="T797" s="129"/>
      <c r="U797" s="129"/>
      <c r="V797" s="129"/>
      <c r="W797" s="129"/>
      <c r="X797" s="129"/>
      <c r="Y797" s="129"/>
      <c r="Z797" s="129"/>
    </row>
    <row r="798" spans="1:26" ht="24" customHeight="1" x14ac:dyDescent="0.35">
      <c r="A798" s="130"/>
      <c r="B798" s="142"/>
      <c r="C798" s="143"/>
      <c r="D798" s="143"/>
      <c r="E798" s="129"/>
      <c r="F798" s="129"/>
      <c r="G798" s="129"/>
      <c r="H798" s="129"/>
      <c r="I798" s="129"/>
      <c r="J798" s="129"/>
      <c r="K798" s="129"/>
      <c r="L798" s="129"/>
      <c r="M798" s="129"/>
      <c r="N798" s="129"/>
      <c r="O798" s="129"/>
      <c r="P798" s="129"/>
      <c r="Q798" s="129"/>
      <c r="R798" s="129"/>
      <c r="S798" s="129"/>
      <c r="T798" s="129"/>
      <c r="U798" s="129"/>
      <c r="V798" s="129"/>
      <c r="W798" s="129"/>
      <c r="X798" s="129"/>
      <c r="Y798" s="129"/>
      <c r="Z798" s="129"/>
    </row>
    <row r="799" spans="1:26" ht="24" customHeight="1" x14ac:dyDescent="0.35">
      <c r="A799" s="130"/>
      <c r="B799" s="142"/>
      <c r="C799" s="143"/>
      <c r="D799" s="143"/>
      <c r="E799" s="129"/>
      <c r="F799" s="129"/>
      <c r="G799" s="129"/>
      <c r="H799" s="129"/>
      <c r="I799" s="129"/>
      <c r="J799" s="129"/>
      <c r="K799" s="129"/>
      <c r="L799" s="129"/>
      <c r="M799" s="129"/>
      <c r="N799" s="129"/>
      <c r="O799" s="129"/>
      <c r="P799" s="129"/>
      <c r="Q799" s="129"/>
      <c r="R799" s="129"/>
      <c r="S799" s="129"/>
      <c r="T799" s="129"/>
      <c r="U799" s="129"/>
      <c r="V799" s="129"/>
      <c r="W799" s="129"/>
      <c r="X799" s="129"/>
      <c r="Y799" s="129"/>
      <c r="Z799" s="129"/>
    </row>
    <row r="800" spans="1:26" ht="24" customHeight="1" x14ac:dyDescent="0.35">
      <c r="A800" s="130"/>
      <c r="B800" s="142"/>
      <c r="C800" s="143"/>
      <c r="D800" s="143"/>
      <c r="E800" s="129"/>
      <c r="F800" s="129"/>
      <c r="G800" s="129"/>
      <c r="H800" s="129"/>
      <c r="I800" s="129"/>
      <c r="J800" s="129"/>
      <c r="K800" s="129"/>
      <c r="L800" s="129"/>
      <c r="M800" s="129"/>
      <c r="N800" s="129"/>
      <c r="O800" s="129"/>
      <c r="P800" s="129"/>
      <c r="Q800" s="129"/>
      <c r="R800" s="129"/>
      <c r="S800" s="129"/>
      <c r="T800" s="129"/>
      <c r="U800" s="129"/>
      <c r="V800" s="129"/>
      <c r="W800" s="129"/>
      <c r="X800" s="129"/>
      <c r="Y800" s="129"/>
      <c r="Z800" s="129"/>
    </row>
    <row r="801" spans="1:26" ht="24" customHeight="1" x14ac:dyDescent="0.35">
      <c r="A801" s="130"/>
      <c r="B801" s="142"/>
      <c r="C801" s="143"/>
      <c r="D801" s="143"/>
      <c r="E801" s="129"/>
      <c r="F801" s="129"/>
      <c r="G801" s="129"/>
      <c r="H801" s="129"/>
      <c r="I801" s="129"/>
      <c r="J801" s="129"/>
      <c r="K801" s="129"/>
      <c r="L801" s="129"/>
      <c r="M801" s="129"/>
      <c r="N801" s="129"/>
      <c r="O801" s="129"/>
      <c r="P801" s="129"/>
      <c r="Q801" s="129"/>
      <c r="R801" s="129"/>
      <c r="S801" s="129"/>
      <c r="T801" s="129"/>
      <c r="U801" s="129"/>
      <c r="V801" s="129"/>
      <c r="W801" s="129"/>
      <c r="X801" s="129"/>
      <c r="Y801" s="129"/>
      <c r="Z801" s="129"/>
    </row>
    <row r="802" spans="1:26" ht="24" customHeight="1" x14ac:dyDescent="0.35">
      <c r="A802" s="130"/>
      <c r="B802" s="142"/>
      <c r="C802" s="143"/>
      <c r="D802" s="143"/>
      <c r="E802" s="129"/>
      <c r="F802" s="129"/>
      <c r="G802" s="129"/>
      <c r="H802" s="129"/>
      <c r="I802" s="129"/>
      <c r="J802" s="129"/>
      <c r="K802" s="129"/>
      <c r="L802" s="129"/>
      <c r="M802" s="129"/>
      <c r="N802" s="129"/>
      <c r="O802" s="129"/>
      <c r="P802" s="129"/>
      <c r="Q802" s="129"/>
      <c r="R802" s="129"/>
      <c r="S802" s="129"/>
      <c r="T802" s="129"/>
      <c r="U802" s="129"/>
      <c r="V802" s="129"/>
      <c r="W802" s="129"/>
      <c r="X802" s="129"/>
      <c r="Y802" s="129"/>
      <c r="Z802" s="129"/>
    </row>
    <row r="803" spans="1:26" ht="24" customHeight="1" x14ac:dyDescent="0.35">
      <c r="A803" s="130"/>
      <c r="B803" s="142"/>
      <c r="C803" s="143"/>
      <c r="D803" s="143"/>
      <c r="E803" s="129"/>
      <c r="F803" s="129"/>
      <c r="G803" s="129"/>
      <c r="H803" s="129"/>
      <c r="I803" s="129"/>
      <c r="J803" s="129"/>
      <c r="K803" s="129"/>
      <c r="L803" s="129"/>
      <c r="M803" s="129"/>
      <c r="N803" s="129"/>
      <c r="O803" s="129"/>
      <c r="P803" s="129"/>
      <c r="Q803" s="129"/>
      <c r="R803" s="129"/>
      <c r="S803" s="129"/>
      <c r="T803" s="129"/>
      <c r="U803" s="129"/>
      <c r="V803" s="129"/>
      <c r="W803" s="129"/>
      <c r="X803" s="129"/>
      <c r="Y803" s="129"/>
      <c r="Z803" s="129"/>
    </row>
    <row r="804" spans="1:26" ht="24" customHeight="1" x14ac:dyDescent="0.35">
      <c r="A804" s="130"/>
      <c r="B804" s="142"/>
      <c r="C804" s="143"/>
      <c r="D804" s="143"/>
      <c r="E804" s="129"/>
      <c r="F804" s="129"/>
      <c r="G804" s="129"/>
      <c r="H804" s="129"/>
      <c r="I804" s="129"/>
      <c r="J804" s="129"/>
      <c r="K804" s="129"/>
      <c r="L804" s="129"/>
      <c r="M804" s="129"/>
      <c r="N804" s="129"/>
      <c r="O804" s="129"/>
      <c r="P804" s="129"/>
      <c r="Q804" s="129"/>
      <c r="R804" s="129"/>
      <c r="S804" s="129"/>
      <c r="T804" s="129"/>
      <c r="U804" s="129"/>
      <c r="V804" s="129"/>
      <c r="W804" s="129"/>
      <c r="X804" s="129"/>
      <c r="Y804" s="129"/>
      <c r="Z804" s="129"/>
    </row>
    <row r="805" spans="1:26" ht="24" customHeight="1" x14ac:dyDescent="0.35">
      <c r="A805" s="130"/>
      <c r="B805" s="142"/>
      <c r="C805" s="143"/>
      <c r="D805" s="143"/>
      <c r="E805" s="129"/>
      <c r="F805" s="129"/>
      <c r="G805" s="129"/>
      <c r="H805" s="129"/>
      <c r="I805" s="129"/>
      <c r="J805" s="129"/>
      <c r="K805" s="129"/>
      <c r="L805" s="129"/>
      <c r="M805" s="129"/>
      <c r="N805" s="129"/>
      <c r="O805" s="129"/>
      <c r="P805" s="129"/>
      <c r="Q805" s="129"/>
      <c r="R805" s="129"/>
      <c r="S805" s="129"/>
      <c r="T805" s="129"/>
      <c r="U805" s="129"/>
      <c r="V805" s="129"/>
      <c r="W805" s="129"/>
      <c r="X805" s="129"/>
      <c r="Y805" s="129"/>
      <c r="Z805" s="129"/>
    </row>
    <row r="806" spans="1:26" ht="24" customHeight="1" x14ac:dyDescent="0.35">
      <c r="A806" s="130"/>
      <c r="B806" s="142"/>
      <c r="C806" s="143"/>
      <c r="D806" s="143"/>
      <c r="E806" s="129"/>
      <c r="F806" s="129"/>
      <c r="G806" s="129"/>
      <c r="H806" s="129"/>
      <c r="I806" s="129"/>
      <c r="J806" s="129"/>
      <c r="K806" s="129"/>
      <c r="L806" s="129"/>
      <c r="M806" s="129"/>
      <c r="N806" s="129"/>
      <c r="O806" s="129"/>
      <c r="P806" s="129"/>
      <c r="Q806" s="129"/>
      <c r="R806" s="129"/>
      <c r="S806" s="129"/>
      <c r="T806" s="129"/>
      <c r="U806" s="129"/>
      <c r="V806" s="129"/>
      <c r="W806" s="129"/>
      <c r="X806" s="129"/>
      <c r="Y806" s="129"/>
      <c r="Z806" s="129"/>
    </row>
    <row r="807" spans="1:26" ht="24" customHeight="1" x14ac:dyDescent="0.35">
      <c r="A807" s="130"/>
      <c r="B807" s="142"/>
      <c r="C807" s="143"/>
      <c r="D807" s="143"/>
      <c r="E807" s="129"/>
      <c r="F807" s="129"/>
      <c r="G807" s="129"/>
      <c r="H807" s="129"/>
      <c r="I807" s="129"/>
      <c r="J807" s="129"/>
      <c r="K807" s="129"/>
      <c r="L807" s="129"/>
      <c r="M807" s="129"/>
      <c r="N807" s="129"/>
      <c r="O807" s="129"/>
      <c r="P807" s="129"/>
      <c r="Q807" s="129"/>
      <c r="R807" s="129"/>
      <c r="S807" s="129"/>
      <c r="T807" s="129"/>
      <c r="U807" s="129"/>
      <c r="V807" s="129"/>
      <c r="W807" s="129"/>
      <c r="X807" s="129"/>
      <c r="Y807" s="129"/>
      <c r="Z807" s="129"/>
    </row>
    <row r="808" spans="1:26" ht="24" customHeight="1" x14ac:dyDescent="0.35">
      <c r="A808" s="130"/>
      <c r="B808" s="142"/>
      <c r="C808" s="143"/>
      <c r="D808" s="143"/>
      <c r="E808" s="129"/>
      <c r="F808" s="129"/>
      <c r="G808" s="129"/>
      <c r="H808" s="129"/>
      <c r="I808" s="129"/>
      <c r="J808" s="129"/>
      <c r="K808" s="129"/>
      <c r="L808" s="129"/>
      <c r="M808" s="129"/>
      <c r="N808" s="129"/>
      <c r="O808" s="129"/>
      <c r="P808" s="129"/>
      <c r="Q808" s="129"/>
      <c r="R808" s="129"/>
      <c r="S808" s="129"/>
      <c r="T808" s="129"/>
      <c r="U808" s="129"/>
      <c r="V808" s="129"/>
      <c r="W808" s="129"/>
      <c r="X808" s="129"/>
      <c r="Y808" s="129"/>
      <c r="Z808" s="129"/>
    </row>
    <row r="809" spans="1:26" ht="24" customHeight="1" x14ac:dyDescent="0.35">
      <c r="A809" s="130"/>
      <c r="B809" s="142"/>
      <c r="C809" s="143"/>
      <c r="D809" s="143"/>
      <c r="E809" s="129"/>
      <c r="F809" s="129"/>
      <c r="G809" s="129"/>
      <c r="H809" s="129"/>
      <c r="I809" s="129"/>
      <c r="J809" s="129"/>
      <c r="K809" s="129"/>
      <c r="L809" s="129"/>
      <c r="M809" s="129"/>
      <c r="N809" s="129"/>
      <c r="O809" s="129"/>
      <c r="P809" s="129"/>
      <c r="Q809" s="129"/>
      <c r="R809" s="129"/>
      <c r="S809" s="129"/>
      <c r="T809" s="129"/>
      <c r="U809" s="129"/>
      <c r="V809" s="129"/>
      <c r="W809" s="129"/>
      <c r="X809" s="129"/>
      <c r="Y809" s="129"/>
      <c r="Z809" s="129"/>
    </row>
    <row r="810" spans="1:26" ht="24" customHeight="1" x14ac:dyDescent="0.35">
      <c r="A810" s="130"/>
      <c r="B810" s="142"/>
      <c r="C810" s="143"/>
      <c r="D810" s="143"/>
      <c r="E810" s="129"/>
      <c r="F810" s="129"/>
      <c r="G810" s="129"/>
      <c r="H810" s="129"/>
      <c r="I810" s="129"/>
      <c r="J810" s="129"/>
      <c r="K810" s="129"/>
      <c r="L810" s="129"/>
      <c r="M810" s="129"/>
      <c r="N810" s="129"/>
      <c r="O810" s="129"/>
      <c r="P810" s="129"/>
      <c r="Q810" s="129"/>
      <c r="R810" s="129"/>
      <c r="S810" s="129"/>
      <c r="T810" s="129"/>
      <c r="U810" s="129"/>
      <c r="V810" s="129"/>
      <c r="W810" s="129"/>
      <c r="X810" s="129"/>
      <c r="Y810" s="129"/>
      <c r="Z810" s="129"/>
    </row>
    <row r="811" spans="1:26" ht="24" customHeight="1" x14ac:dyDescent="0.35">
      <c r="A811" s="130"/>
      <c r="B811" s="142"/>
      <c r="C811" s="143"/>
      <c r="D811" s="143"/>
      <c r="E811" s="129"/>
      <c r="F811" s="129"/>
      <c r="G811" s="129"/>
      <c r="H811" s="129"/>
      <c r="I811" s="129"/>
      <c r="J811" s="129"/>
      <c r="K811" s="129"/>
      <c r="L811" s="129"/>
      <c r="M811" s="129"/>
      <c r="N811" s="129"/>
      <c r="O811" s="129"/>
      <c r="P811" s="129"/>
      <c r="Q811" s="129"/>
      <c r="R811" s="129"/>
      <c r="S811" s="129"/>
      <c r="T811" s="129"/>
      <c r="U811" s="129"/>
      <c r="V811" s="129"/>
      <c r="W811" s="129"/>
      <c r="X811" s="129"/>
      <c r="Y811" s="129"/>
      <c r="Z811" s="129"/>
    </row>
    <row r="812" spans="1:26" ht="24" customHeight="1" x14ac:dyDescent="0.35">
      <c r="A812" s="130"/>
      <c r="B812" s="142"/>
      <c r="C812" s="143"/>
      <c r="D812" s="143"/>
      <c r="E812" s="129"/>
      <c r="F812" s="129"/>
      <c r="G812" s="129"/>
      <c r="H812" s="129"/>
      <c r="I812" s="129"/>
      <c r="J812" s="129"/>
      <c r="K812" s="129"/>
      <c r="L812" s="129"/>
      <c r="M812" s="129"/>
      <c r="N812" s="129"/>
      <c r="O812" s="129"/>
      <c r="P812" s="129"/>
      <c r="Q812" s="129"/>
      <c r="R812" s="129"/>
      <c r="S812" s="129"/>
      <c r="T812" s="129"/>
      <c r="U812" s="129"/>
      <c r="V812" s="129"/>
      <c r="W812" s="129"/>
      <c r="X812" s="129"/>
      <c r="Y812" s="129"/>
      <c r="Z812" s="129"/>
    </row>
    <row r="813" spans="1:26" ht="24" customHeight="1" x14ac:dyDescent="0.35">
      <c r="A813" s="130"/>
      <c r="B813" s="142"/>
      <c r="C813" s="143"/>
      <c r="D813" s="143"/>
      <c r="E813" s="129"/>
      <c r="F813" s="129"/>
      <c r="G813" s="129"/>
      <c r="H813" s="129"/>
      <c r="I813" s="129"/>
      <c r="J813" s="129"/>
      <c r="K813" s="129"/>
      <c r="L813" s="129"/>
      <c r="M813" s="129"/>
      <c r="N813" s="129"/>
      <c r="O813" s="129"/>
      <c r="P813" s="129"/>
      <c r="Q813" s="129"/>
      <c r="R813" s="129"/>
      <c r="S813" s="129"/>
      <c r="T813" s="129"/>
      <c r="U813" s="129"/>
      <c r="V813" s="129"/>
      <c r="W813" s="129"/>
      <c r="X813" s="129"/>
      <c r="Y813" s="129"/>
      <c r="Z813" s="129"/>
    </row>
    <row r="814" spans="1:26" ht="24" customHeight="1" x14ac:dyDescent="0.35">
      <c r="A814" s="130"/>
      <c r="B814" s="142"/>
      <c r="C814" s="143"/>
      <c r="D814" s="143"/>
      <c r="E814" s="129"/>
      <c r="F814" s="129"/>
      <c r="G814" s="129"/>
      <c r="H814" s="129"/>
      <c r="I814" s="129"/>
      <c r="J814" s="129"/>
      <c r="K814" s="129"/>
      <c r="L814" s="129"/>
      <c r="M814" s="129"/>
      <c r="N814" s="129"/>
      <c r="O814" s="129"/>
      <c r="P814" s="129"/>
      <c r="Q814" s="129"/>
      <c r="R814" s="129"/>
      <c r="S814" s="129"/>
      <c r="T814" s="129"/>
      <c r="U814" s="129"/>
      <c r="V814" s="129"/>
      <c r="W814" s="129"/>
      <c r="X814" s="129"/>
      <c r="Y814" s="129"/>
      <c r="Z814" s="129"/>
    </row>
    <row r="815" spans="1:26" ht="24" customHeight="1" x14ac:dyDescent="0.35">
      <c r="A815" s="130"/>
      <c r="B815" s="142"/>
      <c r="C815" s="143"/>
      <c r="D815" s="143"/>
      <c r="E815" s="129"/>
      <c r="F815" s="129"/>
      <c r="G815" s="129"/>
      <c r="H815" s="129"/>
      <c r="I815" s="129"/>
      <c r="J815" s="129"/>
      <c r="K815" s="129"/>
      <c r="L815" s="129"/>
      <c r="M815" s="129"/>
      <c r="N815" s="129"/>
      <c r="O815" s="129"/>
      <c r="P815" s="129"/>
      <c r="Q815" s="129"/>
      <c r="R815" s="129"/>
      <c r="S815" s="129"/>
      <c r="T815" s="129"/>
      <c r="U815" s="129"/>
      <c r="V815" s="129"/>
      <c r="W815" s="129"/>
      <c r="X815" s="129"/>
      <c r="Y815" s="129"/>
      <c r="Z815" s="129"/>
    </row>
    <row r="816" spans="1:26" ht="24" customHeight="1" x14ac:dyDescent="0.35">
      <c r="A816" s="130"/>
      <c r="B816" s="142"/>
      <c r="C816" s="143"/>
      <c r="D816" s="143"/>
      <c r="E816" s="129"/>
      <c r="F816" s="129"/>
      <c r="G816" s="129"/>
      <c r="H816" s="129"/>
      <c r="I816" s="129"/>
      <c r="J816" s="129"/>
      <c r="K816" s="129"/>
      <c r="L816" s="129"/>
      <c r="M816" s="129"/>
      <c r="N816" s="129"/>
      <c r="O816" s="129"/>
      <c r="P816" s="129"/>
      <c r="Q816" s="129"/>
      <c r="R816" s="129"/>
      <c r="S816" s="129"/>
      <c r="T816" s="129"/>
      <c r="U816" s="129"/>
      <c r="V816" s="129"/>
      <c r="W816" s="129"/>
      <c r="X816" s="129"/>
      <c r="Y816" s="129"/>
      <c r="Z816" s="129"/>
    </row>
    <row r="817" spans="1:26" ht="24" customHeight="1" x14ac:dyDescent="0.35">
      <c r="A817" s="130"/>
      <c r="B817" s="142"/>
      <c r="C817" s="143"/>
      <c r="D817" s="143"/>
      <c r="E817" s="129"/>
      <c r="F817" s="129"/>
      <c r="G817" s="129"/>
      <c r="H817" s="129"/>
      <c r="I817" s="129"/>
      <c r="J817" s="129"/>
      <c r="K817" s="129"/>
      <c r="L817" s="129"/>
      <c r="M817" s="129"/>
      <c r="N817" s="129"/>
      <c r="O817" s="129"/>
      <c r="P817" s="129"/>
      <c r="Q817" s="129"/>
      <c r="R817" s="129"/>
      <c r="S817" s="129"/>
      <c r="T817" s="129"/>
      <c r="U817" s="129"/>
      <c r="V817" s="129"/>
      <c r="W817" s="129"/>
      <c r="X817" s="129"/>
      <c r="Y817" s="129"/>
      <c r="Z817" s="129"/>
    </row>
    <row r="818" spans="1:26" ht="24" customHeight="1" x14ac:dyDescent="0.35">
      <c r="A818" s="130"/>
      <c r="B818" s="142"/>
      <c r="C818" s="143"/>
      <c r="D818" s="143"/>
      <c r="E818" s="129"/>
      <c r="F818" s="129"/>
      <c r="G818" s="129"/>
      <c r="H818" s="129"/>
      <c r="I818" s="129"/>
      <c r="J818" s="129"/>
      <c r="K818" s="129"/>
      <c r="L818" s="129"/>
      <c r="M818" s="129"/>
      <c r="N818" s="129"/>
      <c r="O818" s="129"/>
      <c r="P818" s="129"/>
      <c r="Q818" s="129"/>
      <c r="R818" s="129"/>
      <c r="S818" s="129"/>
      <c r="T818" s="129"/>
      <c r="U818" s="129"/>
      <c r="V818" s="129"/>
      <c r="W818" s="129"/>
      <c r="X818" s="129"/>
      <c r="Y818" s="129"/>
      <c r="Z818" s="129"/>
    </row>
    <row r="819" spans="1:26" ht="24" customHeight="1" x14ac:dyDescent="0.35">
      <c r="A819" s="130"/>
      <c r="B819" s="142"/>
      <c r="C819" s="143"/>
      <c r="D819" s="143"/>
      <c r="E819" s="129"/>
      <c r="F819" s="129"/>
      <c r="G819" s="129"/>
      <c r="H819" s="129"/>
      <c r="I819" s="129"/>
      <c r="J819" s="129"/>
      <c r="K819" s="129"/>
      <c r="L819" s="129"/>
      <c r="M819" s="129"/>
      <c r="N819" s="129"/>
      <c r="O819" s="129"/>
      <c r="P819" s="129"/>
      <c r="Q819" s="129"/>
      <c r="R819" s="129"/>
      <c r="S819" s="129"/>
      <c r="T819" s="129"/>
      <c r="U819" s="129"/>
      <c r="V819" s="129"/>
      <c r="W819" s="129"/>
      <c r="X819" s="129"/>
      <c r="Y819" s="129"/>
      <c r="Z819" s="129"/>
    </row>
    <row r="820" spans="1:26" ht="24" customHeight="1" x14ac:dyDescent="0.35">
      <c r="A820" s="130"/>
      <c r="B820" s="142"/>
      <c r="C820" s="143"/>
      <c r="D820" s="143"/>
      <c r="E820" s="129"/>
      <c r="F820" s="129"/>
      <c r="G820" s="129"/>
      <c r="H820" s="129"/>
      <c r="I820" s="129"/>
      <c r="J820" s="129"/>
      <c r="K820" s="129"/>
      <c r="L820" s="129"/>
      <c r="M820" s="129"/>
      <c r="N820" s="129"/>
      <c r="O820" s="129"/>
      <c r="P820" s="129"/>
      <c r="Q820" s="129"/>
      <c r="R820" s="129"/>
      <c r="S820" s="129"/>
      <c r="T820" s="129"/>
      <c r="U820" s="129"/>
      <c r="V820" s="129"/>
      <c r="W820" s="129"/>
      <c r="X820" s="129"/>
      <c r="Y820" s="129"/>
      <c r="Z820" s="129"/>
    </row>
    <row r="821" spans="1:26" ht="24" customHeight="1" x14ac:dyDescent="0.35">
      <c r="A821" s="130"/>
      <c r="B821" s="142"/>
      <c r="C821" s="143"/>
      <c r="D821" s="143"/>
      <c r="E821" s="129"/>
      <c r="F821" s="129"/>
      <c r="G821" s="129"/>
      <c r="H821" s="129"/>
      <c r="I821" s="129"/>
      <c r="J821" s="129"/>
      <c r="K821" s="129"/>
      <c r="L821" s="129"/>
      <c r="M821" s="129"/>
      <c r="N821" s="129"/>
      <c r="O821" s="129"/>
      <c r="P821" s="129"/>
      <c r="Q821" s="129"/>
      <c r="R821" s="129"/>
      <c r="S821" s="129"/>
      <c r="T821" s="129"/>
      <c r="U821" s="129"/>
      <c r="V821" s="129"/>
      <c r="W821" s="129"/>
      <c r="X821" s="129"/>
      <c r="Y821" s="129"/>
      <c r="Z821" s="129"/>
    </row>
    <row r="822" spans="1:26" ht="24" customHeight="1" x14ac:dyDescent="0.35">
      <c r="A822" s="130"/>
      <c r="B822" s="142"/>
      <c r="C822" s="143"/>
      <c r="D822" s="143"/>
      <c r="E822" s="129"/>
      <c r="F822" s="129"/>
      <c r="G822" s="129"/>
      <c r="H822" s="129"/>
      <c r="I822" s="129"/>
      <c r="J822" s="129"/>
      <c r="K822" s="129"/>
      <c r="L822" s="129"/>
      <c r="M822" s="129"/>
      <c r="N822" s="129"/>
      <c r="O822" s="129"/>
      <c r="P822" s="129"/>
      <c r="Q822" s="129"/>
      <c r="R822" s="129"/>
      <c r="S822" s="129"/>
      <c r="T822" s="129"/>
      <c r="U822" s="129"/>
      <c r="V822" s="129"/>
      <c r="W822" s="129"/>
      <c r="X822" s="129"/>
      <c r="Y822" s="129"/>
      <c r="Z822" s="129"/>
    </row>
    <row r="823" spans="1:26" ht="24" customHeight="1" x14ac:dyDescent="0.35">
      <c r="A823" s="130"/>
      <c r="B823" s="142"/>
      <c r="C823" s="143"/>
      <c r="D823" s="143"/>
      <c r="E823" s="129"/>
      <c r="F823" s="129"/>
      <c r="G823" s="129"/>
      <c r="H823" s="129"/>
      <c r="I823" s="129"/>
      <c r="J823" s="129"/>
      <c r="K823" s="129"/>
      <c r="L823" s="129"/>
      <c r="M823" s="129"/>
      <c r="N823" s="129"/>
      <c r="O823" s="129"/>
      <c r="P823" s="129"/>
      <c r="Q823" s="129"/>
      <c r="R823" s="129"/>
      <c r="S823" s="129"/>
      <c r="T823" s="129"/>
      <c r="U823" s="129"/>
      <c r="V823" s="129"/>
      <c r="W823" s="129"/>
      <c r="X823" s="129"/>
      <c r="Y823" s="129"/>
      <c r="Z823" s="129"/>
    </row>
    <row r="824" spans="1:26" ht="24" customHeight="1" x14ac:dyDescent="0.35">
      <c r="A824" s="130"/>
      <c r="B824" s="142"/>
      <c r="C824" s="143"/>
      <c r="D824" s="143"/>
      <c r="E824" s="129"/>
      <c r="F824" s="129"/>
      <c r="G824" s="129"/>
      <c r="H824" s="129"/>
      <c r="I824" s="129"/>
      <c r="J824" s="129"/>
      <c r="K824" s="129"/>
      <c r="L824" s="129"/>
      <c r="M824" s="129"/>
      <c r="N824" s="129"/>
      <c r="O824" s="129"/>
      <c r="P824" s="129"/>
      <c r="Q824" s="129"/>
      <c r="R824" s="129"/>
      <c r="S824" s="129"/>
      <c r="T824" s="129"/>
      <c r="U824" s="129"/>
      <c r="V824" s="129"/>
      <c r="W824" s="129"/>
      <c r="X824" s="129"/>
      <c r="Y824" s="129"/>
      <c r="Z824" s="129"/>
    </row>
    <row r="825" spans="1:26" ht="24" customHeight="1" x14ac:dyDescent="0.35">
      <c r="A825" s="130"/>
      <c r="B825" s="142"/>
      <c r="C825" s="143"/>
      <c r="D825" s="143"/>
      <c r="E825" s="129"/>
      <c r="F825" s="129"/>
      <c r="G825" s="129"/>
      <c r="H825" s="129"/>
      <c r="I825" s="129"/>
      <c r="J825" s="129"/>
      <c r="K825" s="129"/>
      <c r="L825" s="129"/>
      <c r="M825" s="129"/>
      <c r="N825" s="129"/>
      <c r="O825" s="129"/>
      <c r="P825" s="129"/>
      <c r="Q825" s="129"/>
      <c r="R825" s="129"/>
      <c r="S825" s="129"/>
      <c r="T825" s="129"/>
      <c r="U825" s="129"/>
      <c r="V825" s="129"/>
      <c r="W825" s="129"/>
      <c r="X825" s="129"/>
      <c r="Y825" s="129"/>
      <c r="Z825" s="129"/>
    </row>
    <row r="826" spans="1:26" ht="24" customHeight="1" x14ac:dyDescent="0.35">
      <c r="A826" s="130"/>
      <c r="B826" s="142"/>
      <c r="C826" s="143"/>
      <c r="D826" s="143"/>
      <c r="E826" s="129"/>
      <c r="F826" s="129"/>
      <c r="G826" s="129"/>
      <c r="H826" s="129"/>
      <c r="I826" s="129"/>
      <c r="J826" s="129"/>
      <c r="K826" s="129"/>
      <c r="L826" s="129"/>
      <c r="M826" s="129"/>
      <c r="N826" s="129"/>
      <c r="O826" s="129"/>
      <c r="P826" s="129"/>
      <c r="Q826" s="129"/>
      <c r="R826" s="129"/>
      <c r="S826" s="129"/>
      <c r="T826" s="129"/>
      <c r="U826" s="129"/>
      <c r="V826" s="129"/>
      <c r="W826" s="129"/>
      <c r="X826" s="129"/>
      <c r="Y826" s="129"/>
      <c r="Z826" s="129"/>
    </row>
    <row r="827" spans="1:26" ht="24" customHeight="1" x14ac:dyDescent="0.35">
      <c r="A827" s="130"/>
      <c r="B827" s="142"/>
      <c r="C827" s="143"/>
      <c r="D827" s="143"/>
      <c r="E827" s="129"/>
      <c r="F827" s="129"/>
      <c r="G827" s="129"/>
      <c r="H827" s="129"/>
      <c r="I827" s="129"/>
      <c r="J827" s="129"/>
      <c r="K827" s="129"/>
      <c r="L827" s="129"/>
      <c r="M827" s="129"/>
      <c r="N827" s="129"/>
      <c r="O827" s="129"/>
      <c r="P827" s="129"/>
      <c r="Q827" s="129"/>
      <c r="R827" s="129"/>
      <c r="S827" s="129"/>
      <c r="T827" s="129"/>
      <c r="U827" s="129"/>
      <c r="V827" s="129"/>
      <c r="W827" s="129"/>
      <c r="X827" s="129"/>
      <c r="Y827" s="129"/>
      <c r="Z827" s="129"/>
    </row>
    <row r="828" spans="1:26" ht="24" customHeight="1" x14ac:dyDescent="0.35">
      <c r="A828" s="130"/>
      <c r="B828" s="142"/>
      <c r="C828" s="143"/>
      <c r="D828" s="143"/>
      <c r="E828" s="129"/>
      <c r="F828" s="129"/>
      <c r="G828" s="129"/>
      <c r="H828" s="129"/>
      <c r="I828" s="129"/>
      <c r="J828" s="129"/>
      <c r="K828" s="129"/>
      <c r="L828" s="129"/>
      <c r="M828" s="129"/>
      <c r="N828" s="129"/>
      <c r="O828" s="129"/>
      <c r="P828" s="129"/>
      <c r="Q828" s="129"/>
      <c r="R828" s="129"/>
      <c r="S828" s="129"/>
      <c r="T828" s="129"/>
      <c r="U828" s="129"/>
      <c r="V828" s="129"/>
      <c r="W828" s="129"/>
      <c r="X828" s="129"/>
      <c r="Y828" s="129"/>
      <c r="Z828" s="129"/>
    </row>
    <row r="829" spans="1:26" ht="24" customHeight="1" x14ac:dyDescent="0.35">
      <c r="A829" s="130"/>
      <c r="B829" s="142"/>
      <c r="C829" s="143"/>
      <c r="D829" s="143"/>
      <c r="E829" s="129"/>
      <c r="F829" s="129"/>
      <c r="G829" s="129"/>
      <c r="H829" s="129"/>
      <c r="I829" s="129"/>
      <c r="J829" s="129"/>
      <c r="K829" s="129"/>
      <c r="L829" s="129"/>
      <c r="M829" s="129"/>
      <c r="N829" s="129"/>
      <c r="O829" s="129"/>
      <c r="P829" s="129"/>
      <c r="Q829" s="129"/>
      <c r="R829" s="129"/>
      <c r="S829" s="129"/>
      <c r="T829" s="129"/>
      <c r="U829" s="129"/>
      <c r="V829" s="129"/>
      <c r="W829" s="129"/>
      <c r="X829" s="129"/>
      <c r="Y829" s="129"/>
      <c r="Z829" s="129"/>
    </row>
    <row r="830" spans="1:26" ht="24" customHeight="1" x14ac:dyDescent="0.35">
      <c r="A830" s="130"/>
      <c r="B830" s="142"/>
      <c r="C830" s="143"/>
      <c r="D830" s="143"/>
      <c r="E830" s="129"/>
      <c r="F830" s="129"/>
      <c r="G830" s="129"/>
      <c r="H830" s="129"/>
      <c r="I830" s="129"/>
      <c r="J830" s="129"/>
      <c r="K830" s="129"/>
      <c r="L830" s="129"/>
      <c r="M830" s="129"/>
      <c r="N830" s="129"/>
      <c r="O830" s="129"/>
      <c r="P830" s="129"/>
      <c r="Q830" s="129"/>
      <c r="R830" s="129"/>
      <c r="S830" s="129"/>
      <c r="T830" s="129"/>
      <c r="U830" s="129"/>
      <c r="V830" s="129"/>
      <c r="W830" s="129"/>
      <c r="X830" s="129"/>
      <c r="Y830" s="129"/>
      <c r="Z830" s="129"/>
    </row>
    <row r="831" spans="1:26" ht="24" customHeight="1" x14ac:dyDescent="0.35">
      <c r="A831" s="130"/>
      <c r="B831" s="142"/>
      <c r="C831" s="143"/>
      <c r="D831" s="143"/>
      <c r="E831" s="129"/>
      <c r="F831" s="129"/>
      <c r="G831" s="129"/>
      <c r="H831" s="129"/>
      <c r="I831" s="129"/>
      <c r="J831" s="129"/>
      <c r="K831" s="129"/>
      <c r="L831" s="129"/>
      <c r="M831" s="129"/>
      <c r="N831" s="129"/>
      <c r="O831" s="129"/>
      <c r="P831" s="129"/>
      <c r="Q831" s="129"/>
      <c r="R831" s="129"/>
      <c r="S831" s="129"/>
      <c r="T831" s="129"/>
      <c r="U831" s="129"/>
      <c r="V831" s="129"/>
      <c r="W831" s="129"/>
      <c r="X831" s="129"/>
      <c r="Y831" s="129"/>
      <c r="Z831" s="129"/>
    </row>
    <row r="832" spans="1:26" ht="24" customHeight="1" x14ac:dyDescent="0.35">
      <c r="A832" s="130"/>
      <c r="B832" s="142"/>
      <c r="C832" s="143"/>
      <c r="D832" s="143"/>
      <c r="E832" s="129"/>
      <c r="F832" s="129"/>
      <c r="G832" s="129"/>
      <c r="H832" s="129"/>
      <c r="I832" s="129"/>
      <c r="J832" s="129"/>
      <c r="K832" s="129"/>
      <c r="L832" s="129"/>
      <c r="M832" s="129"/>
      <c r="N832" s="129"/>
      <c r="O832" s="129"/>
      <c r="P832" s="129"/>
      <c r="Q832" s="129"/>
      <c r="R832" s="129"/>
      <c r="S832" s="129"/>
      <c r="T832" s="129"/>
      <c r="U832" s="129"/>
      <c r="V832" s="129"/>
      <c r="W832" s="129"/>
      <c r="X832" s="129"/>
      <c r="Y832" s="129"/>
      <c r="Z832" s="129"/>
    </row>
    <row r="833" spans="1:26" ht="24" customHeight="1" x14ac:dyDescent="0.35">
      <c r="A833" s="130"/>
      <c r="B833" s="142"/>
      <c r="C833" s="143"/>
      <c r="D833" s="143"/>
      <c r="E833" s="129"/>
      <c r="F833" s="129"/>
      <c r="G833" s="129"/>
      <c r="H833" s="129"/>
      <c r="I833" s="129"/>
      <c r="J833" s="129"/>
      <c r="K833" s="129"/>
      <c r="L833" s="129"/>
      <c r="M833" s="129"/>
      <c r="N833" s="129"/>
      <c r="O833" s="129"/>
      <c r="P833" s="129"/>
      <c r="Q833" s="129"/>
      <c r="R833" s="129"/>
      <c r="S833" s="129"/>
      <c r="T833" s="129"/>
      <c r="U833" s="129"/>
      <c r="V833" s="129"/>
      <c r="W833" s="129"/>
      <c r="X833" s="129"/>
      <c r="Y833" s="129"/>
      <c r="Z833" s="129"/>
    </row>
    <row r="834" spans="1:26" ht="24" customHeight="1" x14ac:dyDescent="0.35">
      <c r="A834" s="130"/>
      <c r="B834" s="142"/>
      <c r="C834" s="143"/>
      <c r="D834" s="143"/>
      <c r="E834" s="129"/>
      <c r="F834" s="129"/>
      <c r="G834" s="129"/>
      <c r="H834" s="129"/>
      <c r="I834" s="129"/>
      <c r="J834" s="129"/>
      <c r="K834" s="129"/>
      <c r="L834" s="129"/>
      <c r="M834" s="129"/>
      <c r="N834" s="129"/>
      <c r="O834" s="129"/>
      <c r="P834" s="129"/>
      <c r="Q834" s="129"/>
      <c r="R834" s="129"/>
      <c r="S834" s="129"/>
      <c r="T834" s="129"/>
      <c r="U834" s="129"/>
      <c r="V834" s="129"/>
      <c r="W834" s="129"/>
      <c r="X834" s="129"/>
      <c r="Y834" s="129"/>
      <c r="Z834" s="129"/>
    </row>
    <row r="835" spans="1:26" ht="24" customHeight="1" x14ac:dyDescent="0.35">
      <c r="A835" s="130"/>
      <c r="B835" s="142"/>
      <c r="C835" s="143"/>
      <c r="D835" s="143"/>
      <c r="E835" s="129"/>
      <c r="F835" s="129"/>
      <c r="G835" s="129"/>
      <c r="H835" s="129"/>
      <c r="I835" s="129"/>
      <c r="J835" s="129"/>
      <c r="K835" s="129"/>
      <c r="L835" s="129"/>
      <c r="M835" s="129"/>
      <c r="N835" s="129"/>
      <c r="O835" s="129"/>
      <c r="P835" s="129"/>
      <c r="Q835" s="129"/>
      <c r="R835" s="129"/>
      <c r="S835" s="129"/>
      <c r="T835" s="129"/>
      <c r="U835" s="129"/>
      <c r="V835" s="129"/>
      <c r="W835" s="129"/>
      <c r="X835" s="129"/>
      <c r="Y835" s="129"/>
      <c r="Z835" s="129"/>
    </row>
    <row r="836" spans="1:26" ht="24" customHeight="1" x14ac:dyDescent="0.35">
      <c r="A836" s="130"/>
      <c r="B836" s="142"/>
      <c r="C836" s="143"/>
      <c r="D836" s="143"/>
      <c r="E836" s="129"/>
      <c r="F836" s="129"/>
      <c r="G836" s="129"/>
      <c r="H836" s="129"/>
      <c r="I836" s="129"/>
      <c r="J836" s="129"/>
      <c r="K836" s="129"/>
      <c r="L836" s="129"/>
      <c r="M836" s="129"/>
      <c r="N836" s="129"/>
      <c r="O836" s="129"/>
      <c r="P836" s="129"/>
      <c r="Q836" s="129"/>
      <c r="R836" s="129"/>
      <c r="S836" s="129"/>
      <c r="T836" s="129"/>
      <c r="U836" s="129"/>
      <c r="V836" s="129"/>
      <c r="W836" s="129"/>
      <c r="X836" s="129"/>
      <c r="Y836" s="129"/>
      <c r="Z836" s="129"/>
    </row>
    <row r="837" spans="1:26" ht="24" customHeight="1" x14ac:dyDescent="0.35">
      <c r="A837" s="130"/>
      <c r="B837" s="142"/>
      <c r="C837" s="143"/>
      <c r="D837" s="143"/>
      <c r="E837" s="129"/>
      <c r="F837" s="129"/>
      <c r="G837" s="129"/>
      <c r="H837" s="129"/>
      <c r="I837" s="129"/>
      <c r="J837" s="129"/>
      <c r="K837" s="129"/>
      <c r="L837" s="129"/>
      <c r="M837" s="129"/>
      <c r="N837" s="129"/>
      <c r="O837" s="129"/>
      <c r="P837" s="129"/>
      <c r="Q837" s="129"/>
      <c r="R837" s="129"/>
      <c r="S837" s="129"/>
      <c r="T837" s="129"/>
      <c r="U837" s="129"/>
      <c r="V837" s="129"/>
      <c r="W837" s="129"/>
      <c r="X837" s="129"/>
      <c r="Y837" s="129"/>
      <c r="Z837" s="129"/>
    </row>
    <row r="838" spans="1:26" ht="24" customHeight="1" x14ac:dyDescent="0.35">
      <c r="A838" s="130"/>
      <c r="B838" s="142"/>
      <c r="C838" s="143"/>
      <c r="D838" s="143"/>
      <c r="E838" s="129"/>
      <c r="F838" s="129"/>
      <c r="G838" s="129"/>
      <c r="H838" s="129"/>
      <c r="I838" s="129"/>
      <c r="J838" s="129"/>
      <c r="K838" s="129"/>
      <c r="L838" s="129"/>
      <c r="M838" s="129"/>
      <c r="N838" s="129"/>
      <c r="O838" s="129"/>
      <c r="P838" s="129"/>
      <c r="Q838" s="129"/>
      <c r="R838" s="129"/>
      <c r="S838" s="129"/>
      <c r="T838" s="129"/>
      <c r="U838" s="129"/>
      <c r="V838" s="129"/>
      <c r="W838" s="129"/>
      <c r="X838" s="129"/>
      <c r="Y838" s="129"/>
      <c r="Z838" s="129"/>
    </row>
    <row r="839" spans="1:26" ht="24" customHeight="1" x14ac:dyDescent="0.35">
      <c r="A839" s="130"/>
      <c r="B839" s="142"/>
      <c r="C839" s="143"/>
      <c r="D839" s="143"/>
      <c r="E839" s="129"/>
      <c r="F839" s="129"/>
      <c r="G839" s="129"/>
      <c r="H839" s="129"/>
      <c r="I839" s="129"/>
      <c r="J839" s="129"/>
      <c r="K839" s="129"/>
      <c r="L839" s="129"/>
      <c r="M839" s="129"/>
      <c r="N839" s="129"/>
      <c r="O839" s="129"/>
      <c r="P839" s="129"/>
      <c r="Q839" s="129"/>
      <c r="R839" s="129"/>
      <c r="S839" s="129"/>
      <c r="T839" s="129"/>
      <c r="U839" s="129"/>
      <c r="V839" s="129"/>
      <c r="W839" s="129"/>
      <c r="X839" s="129"/>
      <c r="Y839" s="129"/>
      <c r="Z839" s="129"/>
    </row>
    <row r="840" spans="1:26" ht="24" customHeight="1" x14ac:dyDescent="0.35">
      <c r="A840" s="130"/>
      <c r="B840" s="142"/>
      <c r="C840" s="143"/>
      <c r="D840" s="143"/>
      <c r="E840" s="129"/>
      <c r="F840" s="129"/>
      <c r="G840" s="129"/>
      <c r="H840" s="129"/>
      <c r="I840" s="129"/>
      <c r="J840" s="129"/>
      <c r="K840" s="129"/>
      <c r="L840" s="129"/>
      <c r="M840" s="129"/>
      <c r="N840" s="129"/>
      <c r="O840" s="129"/>
      <c r="P840" s="129"/>
      <c r="Q840" s="129"/>
      <c r="R840" s="129"/>
      <c r="S840" s="129"/>
      <c r="T840" s="129"/>
      <c r="U840" s="129"/>
      <c r="V840" s="129"/>
      <c r="W840" s="129"/>
      <c r="X840" s="129"/>
      <c r="Y840" s="129"/>
      <c r="Z840" s="129"/>
    </row>
    <row r="841" spans="1:26" ht="24" customHeight="1" x14ac:dyDescent="0.35">
      <c r="A841" s="130"/>
      <c r="B841" s="142"/>
      <c r="C841" s="143"/>
      <c r="D841" s="143"/>
      <c r="E841" s="129"/>
      <c r="F841" s="129"/>
      <c r="G841" s="129"/>
      <c r="H841" s="129"/>
      <c r="I841" s="129"/>
      <c r="J841" s="129"/>
      <c r="K841" s="129"/>
      <c r="L841" s="129"/>
      <c r="M841" s="129"/>
      <c r="N841" s="129"/>
      <c r="O841" s="129"/>
      <c r="P841" s="129"/>
      <c r="Q841" s="129"/>
      <c r="R841" s="129"/>
      <c r="S841" s="129"/>
      <c r="T841" s="129"/>
      <c r="U841" s="129"/>
      <c r="V841" s="129"/>
      <c r="W841" s="129"/>
      <c r="X841" s="129"/>
      <c r="Y841" s="129"/>
      <c r="Z841" s="129"/>
    </row>
    <row r="842" spans="1:26" ht="24" customHeight="1" x14ac:dyDescent="0.35">
      <c r="A842" s="130"/>
      <c r="B842" s="142"/>
      <c r="C842" s="143"/>
      <c r="D842" s="143"/>
      <c r="E842" s="129"/>
      <c r="F842" s="129"/>
      <c r="G842" s="129"/>
      <c r="H842" s="129"/>
      <c r="I842" s="129"/>
      <c r="J842" s="129"/>
      <c r="K842" s="129"/>
      <c r="L842" s="129"/>
      <c r="M842" s="129"/>
      <c r="N842" s="129"/>
      <c r="O842" s="129"/>
      <c r="P842" s="129"/>
      <c r="Q842" s="129"/>
      <c r="R842" s="129"/>
      <c r="S842" s="129"/>
      <c r="T842" s="129"/>
      <c r="U842" s="129"/>
      <c r="V842" s="129"/>
      <c r="W842" s="129"/>
      <c r="X842" s="129"/>
      <c r="Y842" s="129"/>
      <c r="Z842" s="129"/>
    </row>
    <row r="843" spans="1:26" ht="24" customHeight="1" x14ac:dyDescent="0.35">
      <c r="A843" s="130"/>
      <c r="B843" s="142"/>
      <c r="C843" s="143"/>
      <c r="D843" s="143"/>
      <c r="E843" s="129"/>
      <c r="F843" s="129"/>
      <c r="G843" s="129"/>
      <c r="H843" s="129"/>
      <c r="I843" s="129"/>
      <c r="J843" s="129"/>
      <c r="K843" s="129"/>
      <c r="L843" s="129"/>
      <c r="M843" s="129"/>
      <c r="N843" s="129"/>
      <c r="O843" s="129"/>
      <c r="P843" s="129"/>
      <c r="Q843" s="129"/>
      <c r="R843" s="129"/>
      <c r="S843" s="129"/>
      <c r="T843" s="129"/>
      <c r="U843" s="129"/>
      <c r="V843" s="129"/>
      <c r="W843" s="129"/>
      <c r="X843" s="129"/>
      <c r="Y843" s="129"/>
      <c r="Z843" s="129"/>
    </row>
    <row r="844" spans="1:26" ht="24" customHeight="1" x14ac:dyDescent="0.35">
      <c r="A844" s="130"/>
      <c r="B844" s="142"/>
      <c r="C844" s="143"/>
      <c r="D844" s="143"/>
      <c r="E844" s="129"/>
      <c r="F844" s="129"/>
      <c r="G844" s="129"/>
      <c r="H844" s="129"/>
      <c r="I844" s="129"/>
      <c r="J844" s="129"/>
      <c r="K844" s="129"/>
      <c r="L844" s="129"/>
      <c r="M844" s="129"/>
      <c r="N844" s="129"/>
      <c r="O844" s="129"/>
      <c r="P844" s="129"/>
      <c r="Q844" s="129"/>
      <c r="R844" s="129"/>
      <c r="S844" s="129"/>
      <c r="T844" s="129"/>
      <c r="U844" s="129"/>
      <c r="V844" s="129"/>
      <c r="W844" s="129"/>
      <c r="X844" s="129"/>
      <c r="Y844" s="129"/>
      <c r="Z844" s="129"/>
    </row>
    <row r="845" spans="1:26" ht="24" customHeight="1" x14ac:dyDescent="0.35">
      <c r="A845" s="130"/>
      <c r="B845" s="142"/>
      <c r="C845" s="143"/>
      <c r="D845" s="143"/>
      <c r="E845" s="129"/>
      <c r="F845" s="129"/>
      <c r="G845" s="129"/>
      <c r="H845" s="129"/>
      <c r="I845" s="129"/>
      <c r="J845" s="129"/>
      <c r="K845" s="129"/>
      <c r="L845" s="129"/>
      <c r="M845" s="129"/>
      <c r="N845" s="129"/>
      <c r="O845" s="129"/>
      <c r="P845" s="129"/>
      <c r="Q845" s="129"/>
      <c r="R845" s="129"/>
      <c r="S845" s="129"/>
      <c r="T845" s="129"/>
      <c r="U845" s="129"/>
      <c r="V845" s="129"/>
      <c r="W845" s="129"/>
      <c r="X845" s="129"/>
      <c r="Y845" s="129"/>
      <c r="Z845" s="129"/>
    </row>
    <row r="846" spans="1:26" ht="24" customHeight="1" x14ac:dyDescent="0.35">
      <c r="A846" s="130"/>
      <c r="B846" s="142"/>
      <c r="C846" s="143"/>
      <c r="D846" s="143"/>
      <c r="E846" s="129"/>
      <c r="F846" s="129"/>
      <c r="G846" s="129"/>
      <c r="H846" s="129"/>
      <c r="I846" s="129"/>
      <c r="J846" s="129"/>
      <c r="K846" s="129"/>
      <c r="L846" s="129"/>
      <c r="M846" s="129"/>
      <c r="N846" s="129"/>
      <c r="O846" s="129"/>
      <c r="P846" s="129"/>
      <c r="Q846" s="129"/>
      <c r="R846" s="129"/>
      <c r="S846" s="129"/>
      <c r="T846" s="129"/>
      <c r="U846" s="129"/>
      <c r="V846" s="129"/>
      <c r="W846" s="129"/>
      <c r="X846" s="129"/>
      <c r="Y846" s="129"/>
      <c r="Z846" s="129"/>
    </row>
    <row r="847" spans="1:26" ht="24" customHeight="1" x14ac:dyDescent="0.35">
      <c r="A847" s="130"/>
      <c r="B847" s="142"/>
      <c r="C847" s="143"/>
      <c r="D847" s="143"/>
      <c r="E847" s="129"/>
      <c r="F847" s="129"/>
      <c r="G847" s="129"/>
      <c r="H847" s="129"/>
      <c r="I847" s="129"/>
      <c r="J847" s="129"/>
      <c r="K847" s="129"/>
      <c r="L847" s="129"/>
      <c r="M847" s="129"/>
      <c r="N847" s="129"/>
      <c r="O847" s="129"/>
      <c r="P847" s="129"/>
      <c r="Q847" s="129"/>
      <c r="R847" s="129"/>
      <c r="S847" s="129"/>
      <c r="T847" s="129"/>
      <c r="U847" s="129"/>
      <c r="V847" s="129"/>
      <c r="W847" s="129"/>
      <c r="X847" s="129"/>
      <c r="Y847" s="129"/>
      <c r="Z847" s="129"/>
    </row>
    <row r="848" spans="1:26" ht="24" customHeight="1" x14ac:dyDescent="0.35">
      <c r="A848" s="130"/>
      <c r="B848" s="142"/>
      <c r="C848" s="143"/>
      <c r="D848" s="143"/>
      <c r="E848" s="129"/>
      <c r="F848" s="129"/>
      <c r="G848" s="129"/>
      <c r="H848" s="129"/>
      <c r="I848" s="129"/>
      <c r="J848" s="129"/>
      <c r="K848" s="129"/>
      <c r="L848" s="129"/>
      <c r="M848" s="129"/>
      <c r="N848" s="129"/>
      <c r="O848" s="129"/>
      <c r="P848" s="129"/>
      <c r="Q848" s="129"/>
      <c r="R848" s="129"/>
      <c r="S848" s="129"/>
      <c r="T848" s="129"/>
      <c r="U848" s="129"/>
      <c r="V848" s="129"/>
      <c r="W848" s="129"/>
      <c r="X848" s="129"/>
      <c r="Y848" s="129"/>
      <c r="Z848" s="129"/>
    </row>
    <row r="849" spans="1:26" ht="24" customHeight="1" x14ac:dyDescent="0.35">
      <c r="A849" s="130"/>
      <c r="B849" s="142"/>
      <c r="C849" s="143"/>
      <c r="D849" s="143"/>
      <c r="E849" s="129"/>
      <c r="F849" s="129"/>
      <c r="G849" s="129"/>
      <c r="H849" s="129"/>
      <c r="I849" s="129"/>
      <c r="J849" s="129"/>
      <c r="K849" s="129"/>
      <c r="L849" s="129"/>
      <c r="M849" s="129"/>
      <c r="N849" s="129"/>
      <c r="O849" s="129"/>
      <c r="P849" s="129"/>
      <c r="Q849" s="129"/>
      <c r="R849" s="129"/>
      <c r="S849" s="129"/>
      <c r="T849" s="129"/>
      <c r="U849" s="129"/>
      <c r="V849" s="129"/>
      <c r="W849" s="129"/>
      <c r="X849" s="129"/>
      <c r="Y849" s="129"/>
      <c r="Z849" s="129"/>
    </row>
    <row r="850" spans="1:26" ht="24" customHeight="1" x14ac:dyDescent="0.35">
      <c r="A850" s="130"/>
      <c r="B850" s="142"/>
      <c r="C850" s="143"/>
      <c r="D850" s="143"/>
      <c r="E850" s="129"/>
      <c r="F850" s="129"/>
      <c r="G850" s="129"/>
      <c r="H850" s="129"/>
      <c r="I850" s="129"/>
      <c r="J850" s="129"/>
      <c r="K850" s="129"/>
      <c r="L850" s="129"/>
      <c r="M850" s="129"/>
      <c r="N850" s="129"/>
      <c r="O850" s="129"/>
      <c r="P850" s="129"/>
      <c r="Q850" s="129"/>
      <c r="R850" s="129"/>
      <c r="S850" s="129"/>
      <c r="T850" s="129"/>
      <c r="U850" s="129"/>
      <c r="V850" s="129"/>
      <c r="W850" s="129"/>
      <c r="X850" s="129"/>
      <c r="Y850" s="129"/>
      <c r="Z850" s="129"/>
    </row>
    <row r="851" spans="1:26" ht="24" customHeight="1" x14ac:dyDescent="0.35">
      <c r="A851" s="130"/>
      <c r="B851" s="142"/>
      <c r="C851" s="143"/>
      <c r="D851" s="143"/>
      <c r="E851" s="129"/>
      <c r="F851" s="129"/>
      <c r="G851" s="129"/>
      <c r="H851" s="129"/>
      <c r="I851" s="129"/>
      <c r="J851" s="129"/>
      <c r="K851" s="129"/>
      <c r="L851" s="129"/>
      <c r="M851" s="129"/>
      <c r="N851" s="129"/>
      <c r="O851" s="129"/>
      <c r="P851" s="129"/>
      <c r="Q851" s="129"/>
      <c r="R851" s="129"/>
      <c r="S851" s="129"/>
      <c r="T851" s="129"/>
      <c r="U851" s="129"/>
      <c r="V851" s="129"/>
      <c r="W851" s="129"/>
      <c r="X851" s="129"/>
      <c r="Y851" s="129"/>
      <c r="Z851" s="129"/>
    </row>
    <row r="852" spans="1:26" ht="24" customHeight="1" x14ac:dyDescent="0.35">
      <c r="A852" s="130"/>
      <c r="B852" s="142"/>
      <c r="C852" s="143"/>
      <c r="D852" s="143"/>
      <c r="E852" s="129"/>
      <c r="F852" s="129"/>
      <c r="G852" s="129"/>
      <c r="H852" s="129"/>
      <c r="I852" s="129"/>
      <c r="J852" s="129"/>
      <c r="K852" s="129"/>
      <c r="L852" s="129"/>
      <c r="M852" s="129"/>
      <c r="N852" s="129"/>
      <c r="O852" s="129"/>
      <c r="P852" s="129"/>
      <c r="Q852" s="129"/>
      <c r="R852" s="129"/>
      <c r="S852" s="129"/>
      <c r="T852" s="129"/>
      <c r="U852" s="129"/>
      <c r="V852" s="129"/>
      <c r="W852" s="129"/>
      <c r="X852" s="129"/>
      <c r="Y852" s="129"/>
      <c r="Z852" s="129"/>
    </row>
    <row r="853" spans="1:26" ht="24" customHeight="1" x14ac:dyDescent="0.35">
      <c r="A853" s="130"/>
      <c r="B853" s="142"/>
      <c r="C853" s="143"/>
      <c r="D853" s="143"/>
      <c r="E853" s="129"/>
      <c r="F853" s="129"/>
      <c r="G853" s="129"/>
      <c r="H853" s="129"/>
      <c r="I853" s="129"/>
      <c r="J853" s="129"/>
      <c r="K853" s="129"/>
      <c r="L853" s="129"/>
      <c r="M853" s="129"/>
      <c r="N853" s="129"/>
      <c r="O853" s="129"/>
      <c r="P853" s="129"/>
      <c r="Q853" s="129"/>
      <c r="R853" s="129"/>
      <c r="S853" s="129"/>
      <c r="T853" s="129"/>
      <c r="U853" s="129"/>
      <c r="V853" s="129"/>
      <c r="W853" s="129"/>
      <c r="X853" s="129"/>
      <c r="Y853" s="129"/>
      <c r="Z853" s="129"/>
    </row>
    <row r="854" spans="1:26" ht="24" customHeight="1" x14ac:dyDescent="0.35">
      <c r="A854" s="130"/>
      <c r="B854" s="142"/>
      <c r="C854" s="143"/>
      <c r="D854" s="143"/>
      <c r="E854" s="129"/>
      <c r="F854" s="129"/>
      <c r="G854" s="129"/>
      <c r="H854" s="129"/>
      <c r="I854" s="129"/>
      <c r="J854" s="129"/>
      <c r="K854" s="129"/>
      <c r="L854" s="129"/>
      <c r="M854" s="129"/>
      <c r="N854" s="129"/>
      <c r="O854" s="129"/>
      <c r="P854" s="129"/>
      <c r="Q854" s="129"/>
      <c r="R854" s="129"/>
      <c r="S854" s="129"/>
      <c r="T854" s="129"/>
      <c r="U854" s="129"/>
      <c r="V854" s="129"/>
      <c r="W854" s="129"/>
      <c r="X854" s="129"/>
      <c r="Y854" s="129"/>
      <c r="Z854" s="129"/>
    </row>
    <row r="855" spans="1:26" ht="24" customHeight="1" x14ac:dyDescent="0.35">
      <c r="A855" s="130"/>
      <c r="B855" s="142"/>
      <c r="C855" s="143"/>
      <c r="D855" s="143"/>
      <c r="E855" s="129"/>
      <c r="F855" s="129"/>
      <c r="G855" s="129"/>
      <c r="H855" s="129"/>
      <c r="I855" s="129"/>
      <c r="J855" s="129"/>
      <c r="K855" s="129"/>
      <c r="L855" s="129"/>
      <c r="M855" s="129"/>
      <c r="N855" s="129"/>
      <c r="O855" s="129"/>
      <c r="P855" s="129"/>
      <c r="Q855" s="129"/>
      <c r="R855" s="129"/>
      <c r="S855" s="129"/>
      <c r="T855" s="129"/>
      <c r="U855" s="129"/>
      <c r="V855" s="129"/>
      <c r="W855" s="129"/>
      <c r="X855" s="129"/>
      <c r="Y855" s="129"/>
      <c r="Z855" s="129"/>
    </row>
    <row r="856" spans="1:26" ht="24" customHeight="1" x14ac:dyDescent="0.35">
      <c r="A856" s="130"/>
      <c r="B856" s="142"/>
      <c r="C856" s="143"/>
      <c r="D856" s="143"/>
      <c r="E856" s="129"/>
      <c r="F856" s="129"/>
      <c r="G856" s="129"/>
      <c r="H856" s="129"/>
      <c r="I856" s="129"/>
      <c r="J856" s="129"/>
      <c r="K856" s="129"/>
      <c r="L856" s="129"/>
      <c r="M856" s="129"/>
      <c r="N856" s="129"/>
      <c r="O856" s="129"/>
      <c r="P856" s="129"/>
      <c r="Q856" s="129"/>
      <c r="R856" s="129"/>
      <c r="S856" s="129"/>
      <c r="T856" s="129"/>
      <c r="U856" s="129"/>
      <c r="V856" s="129"/>
      <c r="W856" s="129"/>
      <c r="X856" s="129"/>
      <c r="Y856" s="129"/>
      <c r="Z856" s="129"/>
    </row>
    <row r="857" spans="1:26" ht="24" customHeight="1" x14ac:dyDescent="0.35">
      <c r="A857" s="130"/>
      <c r="B857" s="142"/>
      <c r="C857" s="143"/>
      <c r="D857" s="143"/>
      <c r="E857" s="129"/>
      <c r="F857" s="129"/>
      <c r="G857" s="129"/>
      <c r="H857" s="129"/>
      <c r="I857" s="129"/>
      <c r="J857" s="129"/>
      <c r="K857" s="129"/>
      <c r="L857" s="129"/>
      <c r="M857" s="129"/>
      <c r="N857" s="129"/>
      <c r="O857" s="129"/>
      <c r="P857" s="129"/>
      <c r="Q857" s="129"/>
      <c r="R857" s="129"/>
      <c r="S857" s="129"/>
      <c r="T857" s="129"/>
      <c r="U857" s="129"/>
      <c r="V857" s="129"/>
      <c r="W857" s="129"/>
      <c r="X857" s="129"/>
      <c r="Y857" s="129"/>
      <c r="Z857" s="129"/>
    </row>
    <row r="858" spans="1:26" ht="24" customHeight="1" x14ac:dyDescent="0.35">
      <c r="A858" s="130"/>
      <c r="B858" s="142"/>
      <c r="C858" s="143"/>
      <c r="D858" s="143"/>
      <c r="E858" s="129"/>
      <c r="F858" s="129"/>
      <c r="G858" s="129"/>
      <c r="H858" s="129"/>
      <c r="I858" s="129"/>
      <c r="J858" s="129"/>
      <c r="K858" s="129"/>
      <c r="L858" s="129"/>
      <c r="M858" s="129"/>
      <c r="N858" s="129"/>
      <c r="O858" s="129"/>
      <c r="P858" s="129"/>
      <c r="Q858" s="129"/>
      <c r="R858" s="129"/>
      <c r="S858" s="129"/>
      <c r="T858" s="129"/>
      <c r="U858" s="129"/>
      <c r="V858" s="129"/>
      <c r="W858" s="129"/>
      <c r="X858" s="129"/>
      <c r="Y858" s="129"/>
      <c r="Z858" s="129"/>
    </row>
    <row r="859" spans="1:26" ht="24" customHeight="1" x14ac:dyDescent="0.35">
      <c r="A859" s="130"/>
      <c r="B859" s="142"/>
      <c r="C859" s="143"/>
      <c r="D859" s="143"/>
      <c r="E859" s="129"/>
      <c r="F859" s="129"/>
      <c r="G859" s="129"/>
      <c r="H859" s="129"/>
      <c r="I859" s="129"/>
      <c r="J859" s="129"/>
      <c r="K859" s="129"/>
      <c r="L859" s="129"/>
      <c r="M859" s="129"/>
      <c r="N859" s="129"/>
      <c r="O859" s="129"/>
      <c r="P859" s="129"/>
      <c r="Q859" s="129"/>
      <c r="R859" s="129"/>
      <c r="S859" s="129"/>
      <c r="T859" s="129"/>
      <c r="U859" s="129"/>
      <c r="V859" s="129"/>
      <c r="W859" s="129"/>
      <c r="X859" s="129"/>
      <c r="Y859" s="129"/>
      <c r="Z859" s="129"/>
    </row>
    <row r="860" spans="1:26" ht="24" customHeight="1" x14ac:dyDescent="0.35">
      <c r="A860" s="130"/>
      <c r="B860" s="142"/>
      <c r="C860" s="143"/>
      <c r="D860" s="143"/>
      <c r="E860" s="129"/>
      <c r="F860" s="129"/>
      <c r="G860" s="129"/>
      <c r="H860" s="129"/>
      <c r="I860" s="129"/>
      <c r="J860" s="129"/>
      <c r="K860" s="129"/>
      <c r="L860" s="129"/>
      <c r="M860" s="129"/>
      <c r="N860" s="129"/>
      <c r="O860" s="129"/>
      <c r="P860" s="129"/>
      <c r="Q860" s="129"/>
      <c r="R860" s="129"/>
      <c r="S860" s="129"/>
      <c r="T860" s="129"/>
      <c r="U860" s="129"/>
      <c r="V860" s="129"/>
      <c r="W860" s="129"/>
      <c r="X860" s="129"/>
      <c r="Y860" s="129"/>
      <c r="Z860" s="129"/>
    </row>
    <row r="861" spans="1:26" ht="24" customHeight="1" x14ac:dyDescent="0.35">
      <c r="A861" s="130"/>
      <c r="B861" s="142"/>
      <c r="C861" s="143"/>
      <c r="D861" s="143"/>
      <c r="E861" s="129"/>
      <c r="F861" s="129"/>
      <c r="G861" s="129"/>
      <c r="H861" s="129"/>
      <c r="I861" s="129"/>
      <c r="J861" s="129"/>
      <c r="K861" s="129"/>
      <c r="L861" s="129"/>
      <c r="M861" s="129"/>
      <c r="N861" s="129"/>
      <c r="O861" s="129"/>
      <c r="P861" s="129"/>
      <c r="Q861" s="129"/>
      <c r="R861" s="129"/>
      <c r="S861" s="129"/>
      <c r="T861" s="129"/>
      <c r="U861" s="129"/>
      <c r="V861" s="129"/>
      <c r="W861" s="129"/>
      <c r="X861" s="129"/>
      <c r="Y861" s="129"/>
      <c r="Z861" s="129"/>
    </row>
    <row r="862" spans="1:26" ht="24" customHeight="1" x14ac:dyDescent="0.35">
      <c r="A862" s="130"/>
      <c r="B862" s="142"/>
      <c r="C862" s="143"/>
      <c r="D862" s="143"/>
      <c r="E862" s="129"/>
      <c r="F862" s="129"/>
      <c r="G862" s="129"/>
      <c r="H862" s="129"/>
      <c r="I862" s="129"/>
      <c r="J862" s="129"/>
      <c r="K862" s="129"/>
      <c r="L862" s="129"/>
      <c r="M862" s="129"/>
      <c r="N862" s="129"/>
      <c r="O862" s="129"/>
      <c r="P862" s="129"/>
      <c r="Q862" s="129"/>
      <c r="R862" s="129"/>
      <c r="S862" s="129"/>
      <c r="T862" s="129"/>
      <c r="U862" s="129"/>
      <c r="V862" s="129"/>
      <c r="W862" s="129"/>
      <c r="X862" s="129"/>
      <c r="Y862" s="129"/>
      <c r="Z862" s="129"/>
    </row>
    <row r="863" spans="1:26" ht="24" customHeight="1" x14ac:dyDescent="0.35">
      <c r="A863" s="130"/>
      <c r="B863" s="142"/>
      <c r="C863" s="143"/>
      <c r="D863" s="143"/>
      <c r="E863" s="129"/>
      <c r="F863" s="129"/>
      <c r="G863" s="129"/>
      <c r="H863" s="129"/>
      <c r="I863" s="129"/>
      <c r="J863" s="129"/>
      <c r="K863" s="129"/>
      <c r="L863" s="129"/>
      <c r="M863" s="129"/>
      <c r="N863" s="129"/>
      <c r="O863" s="129"/>
      <c r="P863" s="129"/>
      <c r="Q863" s="129"/>
      <c r="R863" s="129"/>
      <c r="S863" s="129"/>
      <c r="T863" s="129"/>
      <c r="U863" s="129"/>
      <c r="V863" s="129"/>
      <c r="W863" s="129"/>
      <c r="X863" s="129"/>
      <c r="Y863" s="129"/>
      <c r="Z863" s="129"/>
    </row>
    <row r="864" spans="1:26" ht="24" customHeight="1" x14ac:dyDescent="0.35">
      <c r="A864" s="130"/>
      <c r="B864" s="142"/>
      <c r="C864" s="143"/>
      <c r="D864" s="143"/>
      <c r="E864" s="129"/>
      <c r="F864" s="129"/>
      <c r="G864" s="129"/>
      <c r="H864" s="129"/>
      <c r="I864" s="129"/>
      <c r="J864" s="129"/>
      <c r="K864" s="129"/>
      <c r="L864" s="129"/>
      <c r="M864" s="129"/>
      <c r="N864" s="129"/>
      <c r="O864" s="129"/>
      <c r="P864" s="129"/>
      <c r="Q864" s="129"/>
      <c r="R864" s="129"/>
      <c r="S864" s="129"/>
      <c r="T864" s="129"/>
      <c r="U864" s="129"/>
      <c r="V864" s="129"/>
      <c r="W864" s="129"/>
      <c r="X864" s="129"/>
      <c r="Y864" s="129"/>
      <c r="Z864" s="129"/>
    </row>
    <row r="865" spans="1:26" ht="24" customHeight="1" x14ac:dyDescent="0.35">
      <c r="A865" s="130"/>
      <c r="B865" s="142"/>
      <c r="C865" s="143"/>
      <c r="D865" s="143"/>
      <c r="E865" s="129"/>
      <c r="F865" s="129"/>
      <c r="G865" s="129"/>
      <c r="H865" s="129"/>
      <c r="I865" s="129"/>
      <c r="J865" s="129"/>
      <c r="K865" s="129"/>
      <c r="L865" s="129"/>
      <c r="M865" s="129"/>
      <c r="N865" s="129"/>
      <c r="O865" s="129"/>
      <c r="P865" s="129"/>
      <c r="Q865" s="129"/>
      <c r="R865" s="129"/>
      <c r="S865" s="129"/>
      <c r="T865" s="129"/>
      <c r="U865" s="129"/>
      <c r="V865" s="129"/>
      <c r="W865" s="129"/>
      <c r="X865" s="129"/>
      <c r="Y865" s="129"/>
      <c r="Z865" s="129"/>
    </row>
    <row r="866" spans="1:26" ht="24" customHeight="1" x14ac:dyDescent="0.35">
      <c r="A866" s="130"/>
      <c r="B866" s="142"/>
      <c r="C866" s="143"/>
      <c r="D866" s="143"/>
      <c r="E866" s="129"/>
      <c r="F866" s="129"/>
      <c r="G866" s="129"/>
      <c r="H866" s="129"/>
      <c r="I866" s="129"/>
      <c r="J866" s="129"/>
      <c r="K866" s="129"/>
      <c r="L866" s="129"/>
      <c r="M866" s="129"/>
      <c r="N866" s="129"/>
      <c r="O866" s="129"/>
      <c r="P866" s="129"/>
      <c r="Q866" s="129"/>
      <c r="R866" s="129"/>
      <c r="S866" s="129"/>
      <c r="T866" s="129"/>
      <c r="U866" s="129"/>
      <c r="V866" s="129"/>
      <c r="W866" s="129"/>
      <c r="X866" s="129"/>
      <c r="Y866" s="129"/>
      <c r="Z866" s="129"/>
    </row>
    <row r="867" spans="1:26" ht="24" customHeight="1" x14ac:dyDescent="0.35">
      <c r="A867" s="130"/>
      <c r="B867" s="142"/>
      <c r="C867" s="143"/>
      <c r="D867" s="143"/>
      <c r="E867" s="129"/>
      <c r="F867" s="129"/>
      <c r="G867" s="129"/>
      <c r="H867" s="129"/>
      <c r="I867" s="129"/>
      <c r="J867" s="129"/>
      <c r="K867" s="129"/>
      <c r="L867" s="129"/>
      <c r="M867" s="129"/>
      <c r="N867" s="129"/>
      <c r="O867" s="129"/>
      <c r="P867" s="129"/>
      <c r="Q867" s="129"/>
      <c r="R867" s="129"/>
      <c r="S867" s="129"/>
      <c r="T867" s="129"/>
      <c r="U867" s="129"/>
      <c r="V867" s="129"/>
      <c r="W867" s="129"/>
      <c r="X867" s="129"/>
      <c r="Y867" s="129"/>
      <c r="Z867" s="129"/>
    </row>
    <row r="868" spans="1:26" ht="24" customHeight="1" x14ac:dyDescent="0.35">
      <c r="A868" s="130"/>
      <c r="B868" s="142"/>
      <c r="C868" s="143"/>
      <c r="D868" s="143"/>
      <c r="E868" s="129"/>
      <c r="F868" s="129"/>
      <c r="G868" s="129"/>
      <c r="H868" s="129"/>
      <c r="I868" s="129"/>
      <c r="J868" s="129"/>
      <c r="K868" s="129"/>
      <c r="L868" s="129"/>
      <c r="M868" s="129"/>
      <c r="N868" s="129"/>
      <c r="O868" s="129"/>
      <c r="P868" s="129"/>
      <c r="Q868" s="129"/>
      <c r="R868" s="129"/>
      <c r="S868" s="129"/>
      <c r="T868" s="129"/>
      <c r="U868" s="129"/>
      <c r="V868" s="129"/>
      <c r="W868" s="129"/>
      <c r="X868" s="129"/>
      <c r="Y868" s="129"/>
      <c r="Z868" s="129"/>
    </row>
    <row r="869" spans="1:26" ht="24" customHeight="1" x14ac:dyDescent="0.35">
      <c r="A869" s="130"/>
      <c r="B869" s="142"/>
      <c r="C869" s="143"/>
      <c r="D869" s="143"/>
      <c r="E869" s="129"/>
      <c r="F869" s="129"/>
      <c r="G869" s="129"/>
      <c r="H869" s="129"/>
      <c r="I869" s="129"/>
      <c r="J869" s="129"/>
      <c r="K869" s="129"/>
      <c r="L869" s="129"/>
      <c r="M869" s="129"/>
      <c r="N869" s="129"/>
      <c r="O869" s="129"/>
      <c r="P869" s="129"/>
      <c r="Q869" s="129"/>
      <c r="R869" s="129"/>
      <c r="S869" s="129"/>
      <c r="T869" s="129"/>
      <c r="U869" s="129"/>
      <c r="V869" s="129"/>
      <c r="W869" s="129"/>
      <c r="X869" s="129"/>
      <c r="Y869" s="129"/>
      <c r="Z869" s="129"/>
    </row>
    <row r="870" spans="1:26" ht="24" customHeight="1" x14ac:dyDescent="0.35">
      <c r="A870" s="130"/>
      <c r="B870" s="142"/>
      <c r="C870" s="143"/>
      <c r="D870" s="143"/>
      <c r="E870" s="129"/>
      <c r="F870" s="129"/>
      <c r="G870" s="129"/>
      <c r="H870" s="129"/>
      <c r="I870" s="129"/>
      <c r="J870" s="129"/>
      <c r="K870" s="129"/>
      <c r="L870" s="129"/>
      <c r="M870" s="129"/>
      <c r="N870" s="129"/>
      <c r="O870" s="129"/>
      <c r="P870" s="129"/>
      <c r="Q870" s="129"/>
      <c r="R870" s="129"/>
      <c r="S870" s="129"/>
      <c r="T870" s="129"/>
      <c r="U870" s="129"/>
      <c r="V870" s="129"/>
      <c r="W870" s="129"/>
      <c r="X870" s="129"/>
      <c r="Y870" s="129"/>
      <c r="Z870" s="129"/>
    </row>
    <row r="871" spans="1:26" ht="24" customHeight="1" x14ac:dyDescent="0.35">
      <c r="A871" s="130"/>
      <c r="B871" s="142"/>
      <c r="C871" s="143"/>
      <c r="D871" s="143"/>
      <c r="E871" s="129"/>
      <c r="F871" s="129"/>
      <c r="G871" s="129"/>
      <c r="H871" s="129"/>
      <c r="I871" s="129"/>
      <c r="J871" s="129"/>
      <c r="K871" s="129"/>
      <c r="L871" s="129"/>
      <c r="M871" s="129"/>
      <c r="N871" s="129"/>
      <c r="O871" s="129"/>
      <c r="P871" s="129"/>
      <c r="Q871" s="129"/>
      <c r="R871" s="129"/>
      <c r="S871" s="129"/>
      <c r="T871" s="129"/>
      <c r="U871" s="129"/>
      <c r="V871" s="129"/>
      <c r="W871" s="129"/>
      <c r="X871" s="129"/>
      <c r="Y871" s="129"/>
      <c r="Z871" s="129"/>
    </row>
    <row r="872" spans="1:26" ht="24" customHeight="1" x14ac:dyDescent="0.35">
      <c r="A872" s="130"/>
      <c r="B872" s="142"/>
      <c r="C872" s="143"/>
      <c r="D872" s="143"/>
      <c r="E872" s="129"/>
      <c r="F872" s="129"/>
      <c r="G872" s="129"/>
      <c r="H872" s="129"/>
      <c r="I872" s="129"/>
      <c r="J872" s="129"/>
      <c r="K872" s="129"/>
      <c r="L872" s="129"/>
      <c r="M872" s="129"/>
      <c r="N872" s="129"/>
      <c r="O872" s="129"/>
      <c r="P872" s="129"/>
      <c r="Q872" s="129"/>
      <c r="R872" s="129"/>
      <c r="S872" s="129"/>
      <c r="T872" s="129"/>
      <c r="U872" s="129"/>
      <c r="V872" s="129"/>
      <c r="W872" s="129"/>
      <c r="X872" s="129"/>
      <c r="Y872" s="129"/>
      <c r="Z872" s="129"/>
    </row>
    <row r="873" spans="1:26" ht="24" customHeight="1" x14ac:dyDescent="0.35">
      <c r="A873" s="130"/>
      <c r="B873" s="142"/>
      <c r="C873" s="143"/>
      <c r="D873" s="143"/>
      <c r="E873" s="129"/>
      <c r="F873" s="129"/>
      <c r="G873" s="129"/>
      <c r="H873" s="129"/>
      <c r="I873" s="129"/>
      <c r="J873" s="129"/>
      <c r="K873" s="129"/>
      <c r="L873" s="129"/>
      <c r="M873" s="129"/>
      <c r="N873" s="129"/>
      <c r="O873" s="129"/>
      <c r="P873" s="129"/>
      <c r="Q873" s="129"/>
      <c r="R873" s="129"/>
      <c r="S873" s="129"/>
      <c r="T873" s="129"/>
      <c r="U873" s="129"/>
      <c r="V873" s="129"/>
      <c r="W873" s="129"/>
      <c r="X873" s="129"/>
      <c r="Y873" s="129"/>
      <c r="Z873" s="129"/>
    </row>
    <row r="874" spans="1:26" ht="24" customHeight="1" x14ac:dyDescent="0.35">
      <c r="A874" s="130"/>
      <c r="B874" s="142"/>
      <c r="C874" s="143"/>
      <c r="D874" s="143"/>
      <c r="E874" s="129"/>
      <c r="F874" s="129"/>
      <c r="G874" s="129"/>
      <c r="H874" s="129"/>
      <c r="I874" s="129"/>
      <c r="J874" s="129"/>
      <c r="K874" s="129"/>
      <c r="L874" s="129"/>
      <c r="M874" s="129"/>
      <c r="N874" s="129"/>
      <c r="O874" s="129"/>
      <c r="P874" s="129"/>
      <c r="Q874" s="129"/>
      <c r="R874" s="129"/>
      <c r="S874" s="129"/>
      <c r="T874" s="129"/>
      <c r="U874" s="129"/>
      <c r="V874" s="129"/>
      <c r="W874" s="129"/>
      <c r="X874" s="129"/>
      <c r="Y874" s="129"/>
      <c r="Z874" s="129"/>
    </row>
    <row r="875" spans="1:26" ht="24" customHeight="1" x14ac:dyDescent="0.35">
      <c r="A875" s="130"/>
      <c r="B875" s="142"/>
      <c r="C875" s="143"/>
      <c r="D875" s="143"/>
      <c r="E875" s="129"/>
      <c r="F875" s="129"/>
      <c r="G875" s="129"/>
      <c r="H875" s="129"/>
      <c r="I875" s="129"/>
      <c r="J875" s="129"/>
      <c r="K875" s="129"/>
      <c r="L875" s="129"/>
      <c r="M875" s="129"/>
      <c r="N875" s="129"/>
      <c r="O875" s="129"/>
      <c r="P875" s="129"/>
      <c r="Q875" s="129"/>
      <c r="R875" s="129"/>
      <c r="S875" s="129"/>
      <c r="T875" s="129"/>
      <c r="U875" s="129"/>
      <c r="V875" s="129"/>
      <c r="W875" s="129"/>
      <c r="X875" s="129"/>
      <c r="Y875" s="129"/>
      <c r="Z875" s="129"/>
    </row>
    <row r="876" spans="1:26" ht="24" customHeight="1" x14ac:dyDescent="0.35">
      <c r="A876" s="130"/>
      <c r="B876" s="142"/>
      <c r="C876" s="143"/>
      <c r="D876" s="143"/>
      <c r="E876" s="129"/>
      <c r="F876" s="129"/>
      <c r="G876" s="129"/>
      <c r="H876" s="129"/>
      <c r="I876" s="129"/>
      <c r="J876" s="129"/>
      <c r="K876" s="129"/>
      <c r="L876" s="129"/>
      <c r="M876" s="129"/>
      <c r="N876" s="129"/>
      <c r="O876" s="129"/>
      <c r="P876" s="129"/>
      <c r="Q876" s="129"/>
      <c r="R876" s="129"/>
      <c r="S876" s="129"/>
      <c r="T876" s="129"/>
      <c r="U876" s="129"/>
      <c r="V876" s="129"/>
      <c r="W876" s="129"/>
      <c r="X876" s="129"/>
      <c r="Y876" s="129"/>
      <c r="Z876" s="129"/>
    </row>
    <row r="877" spans="1:26" ht="24" customHeight="1" x14ac:dyDescent="0.35">
      <c r="A877" s="130"/>
      <c r="B877" s="142"/>
      <c r="C877" s="143"/>
      <c r="D877" s="143"/>
      <c r="E877" s="129"/>
      <c r="F877" s="129"/>
      <c r="G877" s="129"/>
      <c r="H877" s="129"/>
      <c r="I877" s="129"/>
      <c r="J877" s="129"/>
      <c r="K877" s="129"/>
      <c r="L877" s="129"/>
      <c r="M877" s="129"/>
      <c r="N877" s="129"/>
      <c r="O877" s="129"/>
      <c r="P877" s="129"/>
      <c r="Q877" s="129"/>
      <c r="R877" s="129"/>
      <c r="S877" s="129"/>
      <c r="T877" s="129"/>
      <c r="U877" s="129"/>
      <c r="V877" s="129"/>
      <c r="W877" s="129"/>
      <c r="X877" s="129"/>
      <c r="Y877" s="129"/>
      <c r="Z877" s="129"/>
    </row>
    <row r="878" spans="1:26" ht="24" customHeight="1" x14ac:dyDescent="0.35">
      <c r="A878" s="130"/>
      <c r="B878" s="142"/>
      <c r="C878" s="143"/>
      <c r="D878" s="143"/>
      <c r="E878" s="129"/>
      <c r="F878" s="129"/>
      <c r="G878" s="129"/>
      <c r="H878" s="129"/>
      <c r="I878" s="129"/>
      <c r="J878" s="129"/>
      <c r="K878" s="129"/>
      <c r="L878" s="129"/>
      <c r="M878" s="129"/>
      <c r="N878" s="129"/>
      <c r="O878" s="129"/>
      <c r="P878" s="129"/>
      <c r="Q878" s="129"/>
      <c r="R878" s="129"/>
      <c r="S878" s="129"/>
      <c r="T878" s="129"/>
      <c r="U878" s="129"/>
      <c r="V878" s="129"/>
      <c r="W878" s="129"/>
      <c r="X878" s="129"/>
      <c r="Y878" s="129"/>
      <c r="Z878" s="129"/>
    </row>
    <row r="879" spans="1:26" ht="24" customHeight="1" x14ac:dyDescent="0.35">
      <c r="A879" s="130"/>
      <c r="B879" s="142"/>
      <c r="C879" s="143"/>
      <c r="D879" s="143"/>
      <c r="E879" s="129"/>
      <c r="F879" s="129"/>
      <c r="G879" s="129"/>
      <c r="H879" s="129"/>
      <c r="I879" s="129"/>
      <c r="J879" s="129"/>
      <c r="K879" s="129"/>
      <c r="L879" s="129"/>
      <c r="M879" s="129"/>
      <c r="N879" s="129"/>
      <c r="O879" s="129"/>
      <c r="P879" s="129"/>
      <c r="Q879" s="129"/>
      <c r="R879" s="129"/>
      <c r="S879" s="129"/>
      <c r="T879" s="129"/>
      <c r="U879" s="129"/>
      <c r="V879" s="129"/>
      <c r="W879" s="129"/>
      <c r="X879" s="129"/>
      <c r="Y879" s="129"/>
      <c r="Z879" s="129"/>
    </row>
    <row r="880" spans="1:26" ht="24" customHeight="1" x14ac:dyDescent="0.35">
      <c r="A880" s="130"/>
      <c r="B880" s="142"/>
      <c r="C880" s="143"/>
      <c r="D880" s="143"/>
      <c r="E880" s="129"/>
      <c r="F880" s="129"/>
      <c r="G880" s="129"/>
      <c r="H880" s="129"/>
      <c r="I880" s="129"/>
      <c r="J880" s="129"/>
      <c r="K880" s="129"/>
      <c r="L880" s="129"/>
      <c r="M880" s="129"/>
      <c r="N880" s="129"/>
      <c r="O880" s="129"/>
      <c r="P880" s="129"/>
      <c r="Q880" s="129"/>
      <c r="R880" s="129"/>
      <c r="S880" s="129"/>
      <c r="T880" s="129"/>
      <c r="U880" s="129"/>
      <c r="V880" s="129"/>
      <c r="W880" s="129"/>
      <c r="X880" s="129"/>
      <c r="Y880" s="129"/>
      <c r="Z880" s="129"/>
    </row>
    <row r="881" spans="1:26" ht="24" customHeight="1" x14ac:dyDescent="0.35">
      <c r="A881" s="130"/>
      <c r="B881" s="142"/>
      <c r="C881" s="143"/>
      <c r="D881" s="143"/>
      <c r="E881" s="129"/>
      <c r="F881" s="129"/>
      <c r="G881" s="129"/>
      <c r="H881" s="129"/>
      <c r="I881" s="129"/>
      <c r="J881" s="129"/>
      <c r="K881" s="129"/>
      <c r="L881" s="129"/>
      <c r="M881" s="129"/>
      <c r="N881" s="129"/>
      <c r="O881" s="129"/>
      <c r="P881" s="129"/>
      <c r="Q881" s="129"/>
      <c r="R881" s="129"/>
      <c r="S881" s="129"/>
      <c r="T881" s="129"/>
      <c r="U881" s="129"/>
      <c r="V881" s="129"/>
      <c r="W881" s="129"/>
      <c r="X881" s="129"/>
      <c r="Y881" s="129"/>
      <c r="Z881" s="129"/>
    </row>
    <row r="882" spans="1:26" ht="24" customHeight="1" x14ac:dyDescent="0.35">
      <c r="A882" s="130"/>
      <c r="B882" s="142"/>
      <c r="C882" s="143"/>
      <c r="D882" s="143"/>
      <c r="E882" s="129"/>
      <c r="F882" s="129"/>
      <c r="G882" s="129"/>
      <c r="H882" s="129"/>
      <c r="I882" s="129"/>
      <c r="J882" s="129"/>
      <c r="K882" s="129"/>
      <c r="L882" s="129"/>
      <c r="M882" s="129"/>
      <c r="N882" s="129"/>
      <c r="O882" s="129"/>
      <c r="P882" s="129"/>
      <c r="Q882" s="129"/>
      <c r="R882" s="129"/>
      <c r="S882" s="129"/>
      <c r="T882" s="129"/>
      <c r="U882" s="129"/>
      <c r="V882" s="129"/>
      <c r="W882" s="129"/>
      <c r="X882" s="129"/>
      <c r="Y882" s="129"/>
      <c r="Z882" s="129"/>
    </row>
    <row r="883" spans="1:26" ht="24" customHeight="1" x14ac:dyDescent="0.35">
      <c r="A883" s="130"/>
      <c r="B883" s="142"/>
      <c r="C883" s="143"/>
      <c r="D883" s="143"/>
      <c r="E883" s="129"/>
      <c r="F883" s="129"/>
      <c r="G883" s="129"/>
      <c r="H883" s="129"/>
      <c r="I883" s="129"/>
      <c r="J883" s="129"/>
      <c r="K883" s="129"/>
      <c r="L883" s="129"/>
      <c r="M883" s="129"/>
      <c r="N883" s="129"/>
      <c r="O883" s="129"/>
      <c r="P883" s="129"/>
      <c r="Q883" s="129"/>
      <c r="R883" s="129"/>
      <c r="S883" s="129"/>
      <c r="T883" s="129"/>
      <c r="U883" s="129"/>
      <c r="V883" s="129"/>
      <c r="W883" s="129"/>
      <c r="X883" s="129"/>
      <c r="Y883" s="129"/>
      <c r="Z883" s="129"/>
    </row>
    <row r="884" spans="1:26" ht="24" customHeight="1" x14ac:dyDescent="0.35">
      <c r="A884" s="130"/>
      <c r="B884" s="142"/>
      <c r="C884" s="143"/>
      <c r="D884" s="143"/>
      <c r="E884" s="129"/>
      <c r="F884" s="129"/>
      <c r="G884" s="129"/>
      <c r="H884" s="129"/>
      <c r="I884" s="129"/>
      <c r="J884" s="129"/>
      <c r="K884" s="129"/>
      <c r="L884" s="129"/>
      <c r="M884" s="129"/>
      <c r="N884" s="129"/>
      <c r="O884" s="129"/>
      <c r="P884" s="129"/>
      <c r="Q884" s="129"/>
      <c r="R884" s="129"/>
      <c r="S884" s="129"/>
      <c r="T884" s="129"/>
      <c r="U884" s="129"/>
      <c r="V884" s="129"/>
      <c r="W884" s="129"/>
      <c r="X884" s="129"/>
      <c r="Y884" s="129"/>
      <c r="Z884" s="129"/>
    </row>
    <row r="885" spans="1:26" ht="24" customHeight="1" x14ac:dyDescent="0.35">
      <c r="A885" s="130"/>
      <c r="B885" s="142"/>
      <c r="C885" s="143"/>
      <c r="D885" s="143"/>
      <c r="E885" s="129"/>
      <c r="F885" s="129"/>
      <c r="G885" s="129"/>
      <c r="H885" s="129"/>
      <c r="I885" s="129"/>
      <c r="J885" s="129"/>
      <c r="K885" s="129"/>
      <c r="L885" s="129"/>
      <c r="M885" s="129"/>
      <c r="N885" s="129"/>
      <c r="O885" s="129"/>
      <c r="P885" s="129"/>
      <c r="Q885" s="129"/>
      <c r="R885" s="129"/>
      <c r="S885" s="129"/>
      <c r="T885" s="129"/>
      <c r="U885" s="129"/>
      <c r="V885" s="129"/>
      <c r="W885" s="129"/>
      <c r="X885" s="129"/>
      <c r="Y885" s="129"/>
      <c r="Z885" s="129"/>
    </row>
    <row r="886" spans="1:26" ht="24" customHeight="1" x14ac:dyDescent="0.35">
      <c r="A886" s="130"/>
      <c r="B886" s="142"/>
      <c r="C886" s="143"/>
      <c r="D886" s="143"/>
      <c r="E886" s="129"/>
      <c r="F886" s="129"/>
      <c r="G886" s="129"/>
      <c r="H886" s="129"/>
      <c r="I886" s="129"/>
      <c r="J886" s="129"/>
      <c r="K886" s="129"/>
      <c r="L886" s="129"/>
      <c r="M886" s="129"/>
      <c r="N886" s="129"/>
      <c r="O886" s="129"/>
      <c r="P886" s="129"/>
      <c r="Q886" s="129"/>
      <c r="R886" s="129"/>
      <c r="S886" s="129"/>
      <c r="T886" s="129"/>
      <c r="U886" s="129"/>
      <c r="V886" s="129"/>
      <c r="W886" s="129"/>
      <c r="X886" s="129"/>
      <c r="Y886" s="129"/>
      <c r="Z886" s="129"/>
    </row>
    <row r="887" spans="1:26" ht="24" customHeight="1" x14ac:dyDescent="0.35">
      <c r="A887" s="130"/>
      <c r="B887" s="142"/>
      <c r="C887" s="143"/>
      <c r="D887" s="143"/>
      <c r="E887" s="129"/>
      <c r="F887" s="129"/>
      <c r="G887" s="129"/>
      <c r="H887" s="129"/>
      <c r="I887" s="129"/>
      <c r="J887" s="129"/>
      <c r="K887" s="129"/>
      <c r="L887" s="129"/>
      <c r="M887" s="129"/>
      <c r="N887" s="129"/>
      <c r="O887" s="129"/>
      <c r="P887" s="129"/>
      <c r="Q887" s="129"/>
      <c r="R887" s="129"/>
      <c r="S887" s="129"/>
      <c r="T887" s="129"/>
      <c r="U887" s="129"/>
      <c r="V887" s="129"/>
      <c r="W887" s="129"/>
      <c r="X887" s="129"/>
      <c r="Y887" s="129"/>
      <c r="Z887" s="129"/>
    </row>
    <row r="888" spans="1:26" ht="24" customHeight="1" x14ac:dyDescent="0.35">
      <c r="A888" s="130"/>
      <c r="B888" s="142"/>
      <c r="C888" s="143"/>
      <c r="D888" s="143"/>
      <c r="E888" s="129"/>
      <c r="F888" s="129"/>
      <c r="G888" s="129"/>
      <c r="H888" s="129"/>
      <c r="I888" s="129"/>
      <c r="J888" s="129"/>
      <c r="K888" s="129"/>
      <c r="L888" s="129"/>
      <c r="M888" s="129"/>
      <c r="N888" s="129"/>
      <c r="O888" s="129"/>
      <c r="P888" s="129"/>
      <c r="Q888" s="129"/>
      <c r="R888" s="129"/>
      <c r="S888" s="129"/>
      <c r="T888" s="129"/>
      <c r="U888" s="129"/>
      <c r="V888" s="129"/>
      <c r="W888" s="129"/>
      <c r="X888" s="129"/>
      <c r="Y888" s="129"/>
      <c r="Z888" s="129"/>
    </row>
    <row r="889" spans="1:26" ht="24" customHeight="1" x14ac:dyDescent="0.35">
      <c r="A889" s="130"/>
      <c r="B889" s="142"/>
      <c r="C889" s="143"/>
      <c r="D889" s="143"/>
      <c r="E889" s="129"/>
      <c r="F889" s="129"/>
      <c r="G889" s="129"/>
      <c r="H889" s="129"/>
      <c r="I889" s="129"/>
      <c r="J889" s="129"/>
      <c r="K889" s="129"/>
      <c r="L889" s="129"/>
      <c r="M889" s="129"/>
      <c r="N889" s="129"/>
      <c r="O889" s="129"/>
      <c r="P889" s="129"/>
      <c r="Q889" s="129"/>
      <c r="R889" s="129"/>
      <c r="S889" s="129"/>
      <c r="T889" s="129"/>
      <c r="U889" s="129"/>
      <c r="V889" s="129"/>
      <c r="W889" s="129"/>
      <c r="X889" s="129"/>
      <c r="Y889" s="129"/>
      <c r="Z889" s="129"/>
    </row>
    <row r="890" spans="1:26" ht="24" customHeight="1" x14ac:dyDescent="0.35">
      <c r="A890" s="130"/>
      <c r="B890" s="142"/>
      <c r="C890" s="143"/>
      <c r="D890" s="143"/>
      <c r="E890" s="129"/>
      <c r="F890" s="129"/>
      <c r="G890" s="129"/>
      <c r="H890" s="129"/>
      <c r="I890" s="129"/>
      <c r="J890" s="129"/>
      <c r="K890" s="129"/>
      <c r="L890" s="129"/>
      <c r="M890" s="129"/>
      <c r="N890" s="129"/>
      <c r="O890" s="129"/>
      <c r="P890" s="129"/>
      <c r="Q890" s="129"/>
      <c r="R890" s="129"/>
      <c r="S890" s="129"/>
      <c r="T890" s="129"/>
      <c r="U890" s="129"/>
      <c r="V890" s="129"/>
      <c r="W890" s="129"/>
      <c r="X890" s="129"/>
      <c r="Y890" s="129"/>
      <c r="Z890" s="129"/>
    </row>
    <row r="891" spans="1:26" ht="24" customHeight="1" x14ac:dyDescent="0.35">
      <c r="A891" s="130"/>
      <c r="B891" s="142"/>
      <c r="C891" s="143"/>
      <c r="D891" s="143"/>
      <c r="E891" s="129"/>
      <c r="F891" s="129"/>
      <c r="G891" s="129"/>
      <c r="H891" s="129"/>
      <c r="I891" s="129"/>
      <c r="J891" s="129"/>
      <c r="K891" s="129"/>
      <c r="L891" s="129"/>
      <c r="M891" s="129"/>
      <c r="N891" s="129"/>
      <c r="O891" s="129"/>
      <c r="P891" s="129"/>
      <c r="Q891" s="129"/>
      <c r="R891" s="129"/>
      <c r="S891" s="129"/>
      <c r="T891" s="129"/>
      <c r="U891" s="129"/>
      <c r="V891" s="129"/>
      <c r="W891" s="129"/>
      <c r="X891" s="129"/>
      <c r="Y891" s="129"/>
      <c r="Z891" s="129"/>
    </row>
    <row r="892" spans="1:26" ht="24" customHeight="1" x14ac:dyDescent="0.35">
      <c r="A892" s="130"/>
      <c r="B892" s="142"/>
      <c r="C892" s="143"/>
      <c r="D892" s="143"/>
      <c r="E892" s="129"/>
      <c r="F892" s="129"/>
      <c r="G892" s="129"/>
      <c r="H892" s="129"/>
      <c r="I892" s="129"/>
      <c r="J892" s="129"/>
      <c r="K892" s="129"/>
      <c r="L892" s="129"/>
      <c r="M892" s="129"/>
      <c r="N892" s="129"/>
      <c r="O892" s="129"/>
      <c r="P892" s="129"/>
      <c r="Q892" s="129"/>
      <c r="R892" s="129"/>
      <c r="S892" s="129"/>
      <c r="T892" s="129"/>
      <c r="U892" s="129"/>
      <c r="V892" s="129"/>
      <c r="W892" s="129"/>
      <c r="X892" s="129"/>
      <c r="Y892" s="129"/>
      <c r="Z892" s="129"/>
    </row>
    <row r="893" spans="1:26" ht="24" customHeight="1" x14ac:dyDescent="0.35">
      <c r="A893" s="130"/>
      <c r="B893" s="142"/>
      <c r="C893" s="143"/>
      <c r="D893" s="143"/>
      <c r="E893" s="129"/>
      <c r="F893" s="129"/>
      <c r="G893" s="129"/>
      <c r="H893" s="129"/>
      <c r="I893" s="129"/>
      <c r="J893" s="129"/>
      <c r="K893" s="129"/>
      <c r="L893" s="129"/>
      <c r="M893" s="129"/>
      <c r="N893" s="129"/>
      <c r="O893" s="129"/>
      <c r="P893" s="129"/>
      <c r="Q893" s="129"/>
      <c r="R893" s="129"/>
      <c r="S893" s="129"/>
      <c r="T893" s="129"/>
      <c r="U893" s="129"/>
      <c r="V893" s="129"/>
      <c r="W893" s="129"/>
      <c r="X893" s="129"/>
      <c r="Y893" s="129"/>
      <c r="Z893" s="129"/>
    </row>
    <row r="894" spans="1:26" ht="24" customHeight="1" x14ac:dyDescent="0.35">
      <c r="A894" s="130"/>
      <c r="B894" s="142"/>
      <c r="C894" s="143"/>
      <c r="D894" s="143"/>
      <c r="E894" s="129"/>
      <c r="F894" s="129"/>
      <c r="G894" s="129"/>
      <c r="H894" s="129"/>
      <c r="I894" s="129"/>
      <c r="J894" s="129"/>
      <c r="K894" s="129"/>
      <c r="L894" s="129"/>
      <c r="M894" s="129"/>
      <c r="N894" s="129"/>
      <c r="O894" s="129"/>
      <c r="P894" s="129"/>
      <c r="Q894" s="129"/>
      <c r="R894" s="129"/>
      <c r="S894" s="129"/>
      <c r="T894" s="129"/>
      <c r="U894" s="129"/>
      <c r="V894" s="129"/>
      <c r="W894" s="129"/>
      <c r="X894" s="129"/>
      <c r="Y894" s="129"/>
      <c r="Z894" s="129"/>
    </row>
    <row r="895" spans="1:26" ht="24" customHeight="1" x14ac:dyDescent="0.35">
      <c r="A895" s="130"/>
      <c r="B895" s="142"/>
      <c r="C895" s="143"/>
      <c r="D895" s="143"/>
      <c r="E895" s="129"/>
      <c r="F895" s="129"/>
      <c r="G895" s="129"/>
      <c r="H895" s="129"/>
      <c r="I895" s="129"/>
      <c r="J895" s="129"/>
      <c r="K895" s="129"/>
      <c r="L895" s="129"/>
      <c r="M895" s="129"/>
      <c r="N895" s="129"/>
      <c r="O895" s="129"/>
      <c r="P895" s="129"/>
      <c r="Q895" s="129"/>
      <c r="R895" s="129"/>
      <c r="S895" s="129"/>
      <c r="T895" s="129"/>
      <c r="U895" s="129"/>
      <c r="V895" s="129"/>
      <c r="W895" s="129"/>
      <c r="X895" s="129"/>
      <c r="Y895" s="129"/>
      <c r="Z895" s="129"/>
    </row>
    <row r="896" spans="1:26" ht="24" customHeight="1" x14ac:dyDescent="0.35">
      <c r="A896" s="130"/>
      <c r="B896" s="142"/>
      <c r="C896" s="143"/>
      <c r="D896" s="143"/>
      <c r="E896" s="129"/>
      <c r="F896" s="129"/>
      <c r="G896" s="129"/>
      <c r="H896" s="129"/>
      <c r="I896" s="129"/>
      <c r="J896" s="129"/>
      <c r="K896" s="129"/>
      <c r="L896" s="129"/>
      <c r="M896" s="129"/>
      <c r="N896" s="129"/>
      <c r="O896" s="129"/>
      <c r="P896" s="129"/>
      <c r="Q896" s="129"/>
      <c r="R896" s="129"/>
      <c r="S896" s="129"/>
      <c r="T896" s="129"/>
      <c r="U896" s="129"/>
      <c r="V896" s="129"/>
      <c r="W896" s="129"/>
      <c r="X896" s="129"/>
      <c r="Y896" s="129"/>
      <c r="Z896" s="129"/>
    </row>
    <row r="897" spans="1:26" ht="24" customHeight="1" x14ac:dyDescent="0.35">
      <c r="A897" s="130"/>
      <c r="B897" s="142"/>
      <c r="C897" s="143"/>
      <c r="D897" s="143"/>
      <c r="E897" s="129"/>
      <c r="F897" s="129"/>
      <c r="G897" s="129"/>
      <c r="H897" s="129"/>
      <c r="I897" s="129"/>
      <c r="J897" s="129"/>
      <c r="K897" s="129"/>
      <c r="L897" s="129"/>
      <c r="M897" s="129"/>
      <c r="N897" s="129"/>
      <c r="O897" s="129"/>
      <c r="P897" s="129"/>
      <c r="Q897" s="129"/>
      <c r="R897" s="129"/>
      <c r="S897" s="129"/>
      <c r="T897" s="129"/>
      <c r="U897" s="129"/>
      <c r="V897" s="129"/>
      <c r="W897" s="129"/>
      <c r="X897" s="129"/>
      <c r="Y897" s="129"/>
      <c r="Z897" s="129"/>
    </row>
    <row r="898" spans="1:26" ht="24" customHeight="1" x14ac:dyDescent="0.35">
      <c r="A898" s="130"/>
      <c r="B898" s="142"/>
      <c r="C898" s="143"/>
      <c r="D898" s="143"/>
      <c r="E898" s="129"/>
      <c r="F898" s="129"/>
      <c r="G898" s="129"/>
      <c r="H898" s="129"/>
      <c r="I898" s="129"/>
      <c r="J898" s="129"/>
      <c r="K898" s="129"/>
      <c r="L898" s="129"/>
      <c r="M898" s="129"/>
      <c r="N898" s="129"/>
      <c r="O898" s="129"/>
      <c r="P898" s="129"/>
      <c r="Q898" s="129"/>
      <c r="R898" s="129"/>
      <c r="S898" s="129"/>
      <c r="T898" s="129"/>
      <c r="U898" s="129"/>
      <c r="V898" s="129"/>
      <c r="W898" s="129"/>
      <c r="X898" s="129"/>
      <c r="Y898" s="129"/>
      <c r="Z898" s="129"/>
    </row>
    <row r="899" spans="1:26" ht="24" customHeight="1" x14ac:dyDescent="0.35">
      <c r="A899" s="130"/>
      <c r="B899" s="142"/>
      <c r="C899" s="143"/>
      <c r="D899" s="143"/>
      <c r="E899" s="129"/>
      <c r="F899" s="129"/>
      <c r="G899" s="129"/>
      <c r="H899" s="129"/>
      <c r="I899" s="129"/>
      <c r="J899" s="129"/>
      <c r="K899" s="129"/>
      <c r="L899" s="129"/>
      <c r="M899" s="129"/>
      <c r="N899" s="129"/>
      <c r="O899" s="129"/>
      <c r="P899" s="129"/>
      <c r="Q899" s="129"/>
      <c r="R899" s="129"/>
      <c r="S899" s="129"/>
      <c r="T899" s="129"/>
      <c r="U899" s="129"/>
      <c r="V899" s="129"/>
      <c r="W899" s="129"/>
      <c r="X899" s="129"/>
      <c r="Y899" s="129"/>
      <c r="Z899" s="129"/>
    </row>
    <row r="900" spans="1:26" ht="24" customHeight="1" x14ac:dyDescent="0.35">
      <c r="A900" s="130"/>
      <c r="B900" s="142"/>
      <c r="C900" s="143"/>
      <c r="D900" s="143"/>
      <c r="E900" s="129"/>
      <c r="F900" s="129"/>
      <c r="G900" s="129"/>
      <c r="H900" s="129"/>
      <c r="I900" s="129"/>
      <c r="J900" s="129"/>
      <c r="K900" s="129"/>
      <c r="L900" s="129"/>
      <c r="M900" s="129"/>
      <c r="N900" s="129"/>
      <c r="O900" s="129"/>
      <c r="P900" s="129"/>
      <c r="Q900" s="129"/>
      <c r="R900" s="129"/>
      <c r="S900" s="129"/>
      <c r="T900" s="129"/>
      <c r="U900" s="129"/>
      <c r="V900" s="129"/>
      <c r="W900" s="129"/>
      <c r="X900" s="129"/>
      <c r="Y900" s="129"/>
      <c r="Z900" s="129"/>
    </row>
    <row r="901" spans="1:26" ht="24" customHeight="1" x14ac:dyDescent="0.35">
      <c r="A901" s="130"/>
      <c r="B901" s="142"/>
      <c r="C901" s="143"/>
      <c r="D901" s="143"/>
      <c r="E901" s="129"/>
      <c r="F901" s="129"/>
      <c r="G901" s="129"/>
      <c r="H901" s="129"/>
      <c r="I901" s="129"/>
      <c r="J901" s="129"/>
      <c r="K901" s="129"/>
      <c r="L901" s="129"/>
      <c r="M901" s="129"/>
      <c r="N901" s="129"/>
      <c r="O901" s="129"/>
      <c r="P901" s="129"/>
      <c r="Q901" s="129"/>
      <c r="R901" s="129"/>
      <c r="S901" s="129"/>
      <c r="T901" s="129"/>
      <c r="U901" s="129"/>
      <c r="V901" s="129"/>
      <c r="W901" s="129"/>
      <c r="X901" s="129"/>
      <c r="Y901" s="129"/>
      <c r="Z901" s="129"/>
    </row>
    <row r="902" spans="1:26" ht="24" customHeight="1" x14ac:dyDescent="0.35">
      <c r="A902" s="130"/>
      <c r="B902" s="142"/>
      <c r="C902" s="143"/>
      <c r="D902" s="143"/>
      <c r="E902" s="129"/>
      <c r="F902" s="129"/>
      <c r="G902" s="129"/>
      <c r="H902" s="129"/>
      <c r="I902" s="129"/>
      <c r="J902" s="129"/>
      <c r="K902" s="129"/>
      <c r="L902" s="129"/>
      <c r="M902" s="129"/>
      <c r="N902" s="129"/>
      <c r="O902" s="129"/>
      <c r="P902" s="129"/>
      <c r="Q902" s="129"/>
      <c r="R902" s="129"/>
      <c r="S902" s="129"/>
      <c r="T902" s="129"/>
      <c r="U902" s="129"/>
      <c r="V902" s="129"/>
      <c r="W902" s="129"/>
      <c r="X902" s="129"/>
      <c r="Y902" s="129"/>
      <c r="Z902" s="129"/>
    </row>
    <row r="903" spans="1:26" ht="24" customHeight="1" x14ac:dyDescent="0.35">
      <c r="A903" s="130"/>
      <c r="B903" s="142"/>
      <c r="C903" s="143"/>
      <c r="D903" s="143"/>
      <c r="E903" s="129"/>
      <c r="F903" s="129"/>
      <c r="G903" s="129"/>
      <c r="H903" s="129"/>
      <c r="I903" s="129"/>
      <c r="J903" s="129"/>
      <c r="K903" s="129"/>
      <c r="L903" s="129"/>
      <c r="M903" s="129"/>
      <c r="N903" s="129"/>
      <c r="O903" s="129"/>
      <c r="P903" s="129"/>
      <c r="Q903" s="129"/>
      <c r="R903" s="129"/>
      <c r="S903" s="129"/>
      <c r="T903" s="129"/>
      <c r="U903" s="129"/>
      <c r="V903" s="129"/>
      <c r="W903" s="129"/>
      <c r="X903" s="129"/>
      <c r="Y903" s="129"/>
      <c r="Z903" s="129"/>
    </row>
    <row r="904" spans="1:26" ht="24" customHeight="1" x14ac:dyDescent="0.35">
      <c r="A904" s="130"/>
      <c r="B904" s="142"/>
      <c r="C904" s="143"/>
      <c r="D904" s="143"/>
      <c r="E904" s="129"/>
      <c r="F904" s="129"/>
      <c r="G904" s="129"/>
      <c r="H904" s="129"/>
      <c r="I904" s="129"/>
      <c r="J904" s="129"/>
      <c r="K904" s="129"/>
      <c r="L904" s="129"/>
      <c r="M904" s="129"/>
      <c r="N904" s="129"/>
      <c r="O904" s="129"/>
      <c r="P904" s="129"/>
      <c r="Q904" s="129"/>
      <c r="R904" s="129"/>
      <c r="S904" s="129"/>
      <c r="T904" s="129"/>
      <c r="U904" s="129"/>
      <c r="V904" s="129"/>
      <c r="W904" s="129"/>
      <c r="X904" s="129"/>
      <c r="Y904" s="129"/>
      <c r="Z904" s="129"/>
    </row>
    <row r="905" spans="1:26" ht="24" customHeight="1" x14ac:dyDescent="0.35">
      <c r="A905" s="130"/>
      <c r="B905" s="142"/>
      <c r="C905" s="143"/>
      <c r="D905" s="143"/>
      <c r="E905" s="129"/>
      <c r="F905" s="129"/>
      <c r="G905" s="129"/>
      <c r="H905" s="129"/>
      <c r="I905" s="129"/>
      <c r="J905" s="129"/>
      <c r="K905" s="129"/>
      <c r="L905" s="129"/>
      <c r="M905" s="129"/>
      <c r="N905" s="129"/>
      <c r="O905" s="129"/>
      <c r="P905" s="129"/>
      <c r="Q905" s="129"/>
      <c r="R905" s="129"/>
      <c r="S905" s="129"/>
      <c r="T905" s="129"/>
      <c r="U905" s="129"/>
      <c r="V905" s="129"/>
      <c r="W905" s="129"/>
      <c r="X905" s="129"/>
      <c r="Y905" s="129"/>
      <c r="Z905" s="129"/>
    </row>
    <row r="906" spans="1:26" ht="24" customHeight="1" x14ac:dyDescent="0.35">
      <c r="A906" s="130"/>
      <c r="B906" s="142"/>
      <c r="C906" s="143"/>
      <c r="D906" s="143"/>
      <c r="E906" s="129"/>
      <c r="F906" s="129"/>
      <c r="G906" s="129"/>
      <c r="H906" s="129"/>
      <c r="I906" s="129"/>
      <c r="J906" s="129"/>
      <c r="K906" s="129"/>
      <c r="L906" s="129"/>
      <c r="M906" s="129"/>
      <c r="N906" s="129"/>
      <c r="O906" s="129"/>
      <c r="P906" s="129"/>
      <c r="Q906" s="129"/>
      <c r="R906" s="129"/>
      <c r="S906" s="129"/>
      <c r="T906" s="129"/>
      <c r="U906" s="129"/>
      <c r="V906" s="129"/>
      <c r="W906" s="129"/>
      <c r="X906" s="129"/>
      <c r="Y906" s="129"/>
      <c r="Z906" s="129"/>
    </row>
    <row r="907" spans="1:26" ht="24" customHeight="1" x14ac:dyDescent="0.35">
      <c r="A907" s="130"/>
      <c r="B907" s="142"/>
      <c r="C907" s="143"/>
      <c r="D907" s="143"/>
      <c r="E907" s="129"/>
      <c r="F907" s="129"/>
      <c r="G907" s="129"/>
      <c r="H907" s="129"/>
      <c r="I907" s="129"/>
      <c r="J907" s="129"/>
      <c r="K907" s="129"/>
      <c r="L907" s="129"/>
      <c r="M907" s="129"/>
      <c r="N907" s="129"/>
      <c r="O907" s="129"/>
      <c r="P907" s="129"/>
      <c r="Q907" s="129"/>
      <c r="R907" s="129"/>
      <c r="S907" s="129"/>
      <c r="T907" s="129"/>
      <c r="U907" s="129"/>
      <c r="V907" s="129"/>
      <c r="W907" s="129"/>
      <c r="X907" s="129"/>
      <c r="Y907" s="129"/>
      <c r="Z907" s="129"/>
    </row>
    <row r="908" spans="1:26" ht="24" customHeight="1" x14ac:dyDescent="0.35">
      <c r="A908" s="130"/>
      <c r="B908" s="142"/>
      <c r="C908" s="143"/>
      <c r="D908" s="143"/>
      <c r="E908" s="129"/>
      <c r="F908" s="129"/>
      <c r="G908" s="129"/>
      <c r="H908" s="129"/>
      <c r="I908" s="129"/>
      <c r="J908" s="129"/>
      <c r="K908" s="129"/>
      <c r="L908" s="129"/>
      <c r="M908" s="129"/>
      <c r="N908" s="129"/>
      <c r="O908" s="129"/>
      <c r="P908" s="129"/>
      <c r="Q908" s="129"/>
      <c r="R908" s="129"/>
      <c r="S908" s="129"/>
      <c r="T908" s="129"/>
      <c r="U908" s="129"/>
      <c r="V908" s="129"/>
      <c r="W908" s="129"/>
      <c r="X908" s="129"/>
      <c r="Y908" s="129"/>
      <c r="Z908" s="129"/>
    </row>
    <row r="909" spans="1:26" ht="24" customHeight="1" x14ac:dyDescent="0.35">
      <c r="A909" s="130"/>
      <c r="B909" s="142"/>
      <c r="C909" s="143"/>
      <c r="D909" s="143"/>
      <c r="E909" s="129"/>
      <c r="F909" s="129"/>
      <c r="G909" s="129"/>
      <c r="H909" s="129"/>
      <c r="I909" s="129"/>
      <c r="J909" s="129"/>
      <c r="K909" s="129"/>
      <c r="L909" s="129"/>
      <c r="M909" s="129"/>
      <c r="N909" s="129"/>
      <c r="O909" s="129"/>
      <c r="P909" s="129"/>
      <c r="Q909" s="129"/>
      <c r="R909" s="129"/>
      <c r="S909" s="129"/>
      <c r="T909" s="129"/>
      <c r="U909" s="129"/>
      <c r="V909" s="129"/>
      <c r="W909" s="129"/>
      <c r="X909" s="129"/>
      <c r="Y909" s="129"/>
      <c r="Z909" s="129"/>
    </row>
    <row r="910" spans="1:26" ht="24" customHeight="1" x14ac:dyDescent="0.35">
      <c r="A910" s="130"/>
      <c r="B910" s="142"/>
      <c r="C910" s="143"/>
      <c r="D910" s="143"/>
      <c r="E910" s="129"/>
      <c r="F910" s="129"/>
      <c r="G910" s="129"/>
      <c r="H910" s="129"/>
      <c r="I910" s="129"/>
      <c r="J910" s="129"/>
      <c r="K910" s="129"/>
      <c r="L910" s="129"/>
      <c r="M910" s="129"/>
      <c r="N910" s="129"/>
      <c r="O910" s="129"/>
      <c r="P910" s="129"/>
      <c r="Q910" s="129"/>
      <c r="R910" s="129"/>
      <c r="S910" s="129"/>
      <c r="T910" s="129"/>
      <c r="U910" s="129"/>
      <c r="V910" s="129"/>
      <c r="W910" s="129"/>
      <c r="X910" s="129"/>
      <c r="Y910" s="129"/>
      <c r="Z910" s="129"/>
    </row>
    <row r="911" spans="1:26" ht="24" customHeight="1" x14ac:dyDescent="0.35">
      <c r="A911" s="130"/>
      <c r="B911" s="142"/>
      <c r="C911" s="143"/>
      <c r="D911" s="143"/>
      <c r="E911" s="129"/>
      <c r="F911" s="129"/>
      <c r="G911" s="129"/>
      <c r="H911" s="129"/>
      <c r="I911" s="129"/>
      <c r="J911" s="129"/>
      <c r="K911" s="129"/>
      <c r="L911" s="129"/>
      <c r="M911" s="129"/>
      <c r="N911" s="129"/>
      <c r="O911" s="129"/>
      <c r="P911" s="129"/>
      <c r="Q911" s="129"/>
      <c r="R911" s="129"/>
      <c r="S911" s="129"/>
      <c r="T911" s="129"/>
      <c r="U911" s="129"/>
      <c r="V911" s="129"/>
      <c r="W911" s="129"/>
      <c r="X911" s="129"/>
      <c r="Y911" s="129"/>
      <c r="Z911" s="129"/>
    </row>
    <row r="912" spans="1:26" ht="24" customHeight="1" x14ac:dyDescent="0.35">
      <c r="A912" s="130"/>
      <c r="B912" s="142"/>
      <c r="C912" s="143"/>
      <c r="D912" s="143"/>
      <c r="E912" s="129"/>
      <c r="F912" s="129"/>
      <c r="G912" s="129"/>
      <c r="H912" s="129"/>
      <c r="I912" s="129"/>
      <c r="J912" s="129"/>
      <c r="K912" s="129"/>
      <c r="L912" s="129"/>
      <c r="M912" s="129"/>
      <c r="N912" s="129"/>
      <c r="O912" s="129"/>
      <c r="P912" s="129"/>
      <c r="Q912" s="129"/>
      <c r="R912" s="129"/>
      <c r="S912" s="129"/>
      <c r="T912" s="129"/>
      <c r="U912" s="129"/>
      <c r="V912" s="129"/>
      <c r="W912" s="129"/>
      <c r="X912" s="129"/>
      <c r="Y912" s="129"/>
      <c r="Z912" s="129"/>
    </row>
    <row r="913" spans="1:26" ht="24" customHeight="1" x14ac:dyDescent="0.35">
      <c r="A913" s="130"/>
      <c r="B913" s="142"/>
      <c r="C913" s="143"/>
      <c r="D913" s="143"/>
      <c r="E913" s="129"/>
      <c r="F913" s="129"/>
      <c r="G913" s="129"/>
      <c r="H913" s="129"/>
      <c r="I913" s="129"/>
      <c r="J913" s="129"/>
      <c r="K913" s="129"/>
      <c r="L913" s="129"/>
      <c r="M913" s="129"/>
      <c r="N913" s="129"/>
      <c r="O913" s="129"/>
      <c r="P913" s="129"/>
      <c r="Q913" s="129"/>
      <c r="R913" s="129"/>
      <c r="S913" s="129"/>
      <c r="T913" s="129"/>
      <c r="U913" s="129"/>
      <c r="V913" s="129"/>
      <c r="W913" s="129"/>
      <c r="X913" s="129"/>
      <c r="Y913" s="129"/>
      <c r="Z913" s="129"/>
    </row>
    <row r="914" spans="1:26" ht="24" customHeight="1" x14ac:dyDescent="0.35">
      <c r="A914" s="130"/>
      <c r="B914" s="142"/>
      <c r="C914" s="143"/>
      <c r="D914" s="143"/>
      <c r="E914" s="129"/>
      <c r="F914" s="129"/>
      <c r="G914" s="129"/>
      <c r="H914" s="129"/>
      <c r="I914" s="129"/>
      <c r="J914" s="129"/>
      <c r="K914" s="129"/>
      <c r="L914" s="129"/>
      <c r="M914" s="129"/>
      <c r="N914" s="129"/>
      <c r="O914" s="129"/>
      <c r="P914" s="129"/>
      <c r="Q914" s="129"/>
      <c r="R914" s="129"/>
      <c r="S914" s="129"/>
      <c r="T914" s="129"/>
      <c r="U914" s="129"/>
      <c r="V914" s="129"/>
      <c r="W914" s="129"/>
      <c r="X914" s="129"/>
      <c r="Y914" s="129"/>
      <c r="Z914" s="129"/>
    </row>
    <row r="915" spans="1:26" ht="24" customHeight="1" x14ac:dyDescent="0.35">
      <c r="A915" s="130"/>
      <c r="B915" s="142"/>
      <c r="C915" s="143"/>
      <c r="D915" s="143"/>
      <c r="E915" s="129"/>
      <c r="F915" s="129"/>
      <c r="G915" s="129"/>
      <c r="H915" s="129"/>
      <c r="I915" s="129"/>
      <c r="J915" s="129"/>
      <c r="K915" s="129"/>
      <c r="L915" s="129"/>
      <c r="M915" s="129"/>
      <c r="N915" s="129"/>
      <c r="O915" s="129"/>
      <c r="P915" s="129"/>
      <c r="Q915" s="129"/>
      <c r="R915" s="129"/>
      <c r="S915" s="129"/>
      <c r="T915" s="129"/>
      <c r="U915" s="129"/>
      <c r="V915" s="129"/>
      <c r="W915" s="129"/>
      <c r="X915" s="129"/>
      <c r="Y915" s="129"/>
      <c r="Z915" s="129"/>
    </row>
    <row r="916" spans="1:26" ht="24" customHeight="1" x14ac:dyDescent="0.35">
      <c r="A916" s="130"/>
      <c r="B916" s="142"/>
      <c r="C916" s="143"/>
      <c r="D916" s="143"/>
      <c r="E916" s="129"/>
      <c r="F916" s="129"/>
      <c r="G916" s="129"/>
      <c r="H916" s="129"/>
      <c r="I916" s="129"/>
      <c r="J916" s="129"/>
      <c r="K916" s="129"/>
      <c r="L916" s="129"/>
      <c r="M916" s="129"/>
      <c r="N916" s="129"/>
      <c r="O916" s="129"/>
      <c r="P916" s="129"/>
      <c r="Q916" s="129"/>
      <c r="R916" s="129"/>
      <c r="S916" s="129"/>
      <c r="T916" s="129"/>
      <c r="U916" s="129"/>
      <c r="V916" s="129"/>
      <c r="W916" s="129"/>
      <c r="X916" s="129"/>
      <c r="Y916" s="129"/>
      <c r="Z916" s="129"/>
    </row>
    <row r="917" spans="1:26" ht="24" customHeight="1" x14ac:dyDescent="0.35">
      <c r="A917" s="130"/>
      <c r="B917" s="142"/>
      <c r="C917" s="143"/>
      <c r="D917" s="143"/>
      <c r="E917" s="129"/>
      <c r="F917" s="129"/>
      <c r="G917" s="129"/>
      <c r="H917" s="129"/>
      <c r="I917" s="129"/>
      <c r="J917" s="129"/>
      <c r="K917" s="129"/>
      <c r="L917" s="129"/>
      <c r="M917" s="129"/>
      <c r="N917" s="129"/>
      <c r="O917" s="129"/>
      <c r="P917" s="129"/>
      <c r="Q917" s="129"/>
      <c r="R917" s="129"/>
      <c r="S917" s="129"/>
      <c r="T917" s="129"/>
      <c r="U917" s="129"/>
      <c r="V917" s="129"/>
      <c r="W917" s="129"/>
      <c r="X917" s="129"/>
      <c r="Y917" s="129"/>
      <c r="Z917" s="129"/>
    </row>
    <row r="918" spans="1:26" ht="24" customHeight="1" x14ac:dyDescent="0.35">
      <c r="A918" s="130"/>
      <c r="B918" s="142"/>
      <c r="C918" s="143"/>
      <c r="D918" s="143"/>
      <c r="E918" s="129"/>
      <c r="F918" s="129"/>
      <c r="G918" s="129"/>
      <c r="H918" s="129"/>
      <c r="I918" s="129"/>
      <c r="J918" s="129"/>
      <c r="K918" s="129"/>
      <c r="L918" s="129"/>
      <c r="M918" s="129"/>
      <c r="N918" s="129"/>
      <c r="O918" s="129"/>
      <c r="P918" s="129"/>
      <c r="Q918" s="129"/>
      <c r="R918" s="129"/>
      <c r="S918" s="129"/>
      <c r="T918" s="129"/>
      <c r="U918" s="129"/>
      <c r="V918" s="129"/>
      <c r="W918" s="129"/>
      <c r="X918" s="129"/>
      <c r="Y918" s="129"/>
      <c r="Z918" s="129"/>
    </row>
    <row r="919" spans="1:26" ht="24" customHeight="1" x14ac:dyDescent="0.35">
      <c r="A919" s="130"/>
      <c r="B919" s="142"/>
      <c r="C919" s="143"/>
      <c r="D919" s="143"/>
      <c r="E919" s="129"/>
      <c r="F919" s="129"/>
      <c r="G919" s="129"/>
      <c r="H919" s="129"/>
      <c r="I919" s="129"/>
      <c r="J919" s="129"/>
      <c r="K919" s="129"/>
      <c r="L919" s="129"/>
      <c r="M919" s="129"/>
      <c r="N919" s="129"/>
      <c r="O919" s="129"/>
      <c r="P919" s="129"/>
      <c r="Q919" s="129"/>
      <c r="R919" s="129"/>
      <c r="S919" s="129"/>
      <c r="T919" s="129"/>
      <c r="U919" s="129"/>
      <c r="V919" s="129"/>
      <c r="W919" s="129"/>
      <c r="X919" s="129"/>
      <c r="Y919" s="129"/>
      <c r="Z919" s="129"/>
    </row>
    <row r="920" spans="1:26" ht="24" customHeight="1" x14ac:dyDescent="0.35">
      <c r="A920" s="130"/>
      <c r="B920" s="142"/>
      <c r="C920" s="143"/>
      <c r="D920" s="143"/>
      <c r="E920" s="129"/>
      <c r="F920" s="129"/>
      <c r="G920" s="129"/>
      <c r="H920" s="129"/>
      <c r="I920" s="129"/>
      <c r="J920" s="129"/>
      <c r="K920" s="129"/>
      <c r="L920" s="129"/>
      <c r="M920" s="129"/>
      <c r="N920" s="129"/>
      <c r="O920" s="129"/>
      <c r="P920" s="129"/>
      <c r="Q920" s="129"/>
      <c r="R920" s="129"/>
      <c r="S920" s="129"/>
      <c r="T920" s="129"/>
      <c r="U920" s="129"/>
      <c r="V920" s="129"/>
      <c r="W920" s="129"/>
      <c r="X920" s="129"/>
      <c r="Y920" s="129"/>
      <c r="Z920" s="129"/>
    </row>
    <row r="921" spans="1:26" ht="24" customHeight="1" x14ac:dyDescent="0.35">
      <c r="A921" s="130"/>
      <c r="B921" s="142"/>
      <c r="C921" s="143"/>
      <c r="D921" s="143"/>
      <c r="E921" s="129"/>
      <c r="F921" s="129"/>
      <c r="G921" s="129"/>
      <c r="H921" s="129"/>
      <c r="I921" s="129"/>
      <c r="J921" s="129"/>
      <c r="K921" s="129"/>
      <c r="L921" s="129"/>
      <c r="M921" s="129"/>
      <c r="N921" s="129"/>
      <c r="O921" s="129"/>
      <c r="P921" s="129"/>
      <c r="Q921" s="129"/>
      <c r="R921" s="129"/>
      <c r="S921" s="129"/>
      <c r="T921" s="129"/>
      <c r="U921" s="129"/>
      <c r="V921" s="129"/>
      <c r="W921" s="129"/>
      <c r="X921" s="129"/>
      <c r="Y921" s="129"/>
      <c r="Z921" s="129"/>
    </row>
    <row r="922" spans="1:26" ht="24" customHeight="1" x14ac:dyDescent="0.35">
      <c r="A922" s="130"/>
      <c r="B922" s="142"/>
      <c r="C922" s="143"/>
      <c r="D922" s="143"/>
      <c r="E922" s="129"/>
      <c r="F922" s="129"/>
      <c r="G922" s="129"/>
      <c r="H922" s="129"/>
      <c r="I922" s="129"/>
      <c r="J922" s="129"/>
      <c r="K922" s="129"/>
      <c r="L922" s="129"/>
      <c r="M922" s="129"/>
      <c r="N922" s="129"/>
      <c r="O922" s="129"/>
      <c r="P922" s="129"/>
      <c r="Q922" s="129"/>
      <c r="R922" s="129"/>
      <c r="S922" s="129"/>
      <c r="T922" s="129"/>
      <c r="U922" s="129"/>
      <c r="V922" s="129"/>
      <c r="W922" s="129"/>
      <c r="X922" s="129"/>
      <c r="Y922" s="129"/>
      <c r="Z922" s="129"/>
    </row>
    <row r="923" spans="1:26" ht="24" customHeight="1" x14ac:dyDescent="0.35">
      <c r="A923" s="130"/>
      <c r="B923" s="142"/>
      <c r="C923" s="143"/>
      <c r="D923" s="143"/>
      <c r="E923" s="129"/>
      <c r="F923" s="129"/>
      <c r="G923" s="129"/>
      <c r="H923" s="129"/>
      <c r="I923" s="129"/>
      <c r="J923" s="129"/>
      <c r="K923" s="129"/>
      <c r="L923" s="129"/>
      <c r="M923" s="129"/>
      <c r="N923" s="129"/>
      <c r="O923" s="129"/>
      <c r="P923" s="129"/>
      <c r="Q923" s="129"/>
      <c r="R923" s="129"/>
      <c r="S923" s="129"/>
      <c r="T923" s="129"/>
      <c r="U923" s="129"/>
      <c r="V923" s="129"/>
      <c r="W923" s="129"/>
      <c r="X923" s="129"/>
      <c r="Y923" s="129"/>
      <c r="Z923" s="129"/>
    </row>
    <row r="924" spans="1:26" ht="24" customHeight="1" x14ac:dyDescent="0.35">
      <c r="A924" s="130"/>
      <c r="B924" s="142"/>
      <c r="C924" s="143"/>
      <c r="D924" s="143"/>
      <c r="E924" s="129"/>
      <c r="F924" s="129"/>
      <c r="G924" s="129"/>
      <c r="H924" s="129"/>
      <c r="I924" s="129"/>
      <c r="J924" s="129"/>
      <c r="K924" s="129"/>
      <c r="L924" s="129"/>
      <c r="M924" s="129"/>
      <c r="N924" s="129"/>
      <c r="O924" s="129"/>
      <c r="P924" s="129"/>
      <c r="Q924" s="129"/>
      <c r="R924" s="129"/>
      <c r="S924" s="129"/>
      <c r="T924" s="129"/>
      <c r="U924" s="129"/>
      <c r="V924" s="129"/>
      <c r="W924" s="129"/>
      <c r="X924" s="129"/>
      <c r="Y924" s="129"/>
      <c r="Z924" s="129"/>
    </row>
    <row r="925" spans="1:26" ht="24" customHeight="1" x14ac:dyDescent="0.35">
      <c r="A925" s="130"/>
      <c r="B925" s="142"/>
      <c r="C925" s="143"/>
      <c r="D925" s="143"/>
      <c r="E925" s="129"/>
      <c r="F925" s="129"/>
      <c r="G925" s="129"/>
      <c r="H925" s="129"/>
      <c r="I925" s="129"/>
      <c r="J925" s="129"/>
      <c r="K925" s="129"/>
      <c r="L925" s="129"/>
      <c r="M925" s="129"/>
      <c r="N925" s="129"/>
      <c r="O925" s="129"/>
      <c r="P925" s="129"/>
      <c r="Q925" s="129"/>
      <c r="R925" s="129"/>
      <c r="S925" s="129"/>
      <c r="T925" s="129"/>
      <c r="U925" s="129"/>
      <c r="V925" s="129"/>
      <c r="W925" s="129"/>
      <c r="X925" s="129"/>
      <c r="Y925" s="129"/>
      <c r="Z925" s="129"/>
    </row>
    <row r="926" spans="1:26" ht="24" customHeight="1" x14ac:dyDescent="0.35">
      <c r="A926" s="130"/>
      <c r="B926" s="142"/>
      <c r="C926" s="143"/>
      <c r="D926" s="143"/>
      <c r="E926" s="129"/>
      <c r="F926" s="129"/>
      <c r="G926" s="129"/>
      <c r="H926" s="129"/>
      <c r="I926" s="129"/>
      <c r="J926" s="129"/>
      <c r="K926" s="129"/>
      <c r="L926" s="129"/>
      <c r="M926" s="129"/>
      <c r="N926" s="129"/>
      <c r="O926" s="129"/>
      <c r="P926" s="129"/>
      <c r="Q926" s="129"/>
      <c r="R926" s="129"/>
      <c r="S926" s="129"/>
      <c r="T926" s="129"/>
      <c r="U926" s="129"/>
      <c r="V926" s="129"/>
      <c r="W926" s="129"/>
      <c r="X926" s="129"/>
      <c r="Y926" s="129"/>
      <c r="Z926" s="129"/>
    </row>
    <row r="927" spans="1:26" ht="24" customHeight="1" x14ac:dyDescent="0.35">
      <c r="A927" s="130"/>
      <c r="B927" s="142"/>
      <c r="C927" s="143"/>
      <c r="D927" s="143"/>
      <c r="E927" s="129"/>
      <c r="F927" s="129"/>
      <c r="G927" s="129"/>
      <c r="H927" s="129"/>
      <c r="I927" s="129"/>
      <c r="J927" s="129"/>
      <c r="K927" s="129"/>
      <c r="L927" s="129"/>
      <c r="M927" s="129"/>
      <c r="N927" s="129"/>
      <c r="O927" s="129"/>
      <c r="P927" s="129"/>
      <c r="Q927" s="129"/>
      <c r="R927" s="129"/>
      <c r="S927" s="129"/>
      <c r="T927" s="129"/>
      <c r="U927" s="129"/>
      <c r="V927" s="129"/>
      <c r="W927" s="129"/>
      <c r="X927" s="129"/>
      <c r="Y927" s="129"/>
      <c r="Z927" s="129"/>
    </row>
    <row r="928" spans="1:26" ht="24" customHeight="1" x14ac:dyDescent="0.35">
      <c r="A928" s="130"/>
      <c r="B928" s="142"/>
      <c r="C928" s="143"/>
      <c r="D928" s="143"/>
      <c r="E928" s="129"/>
      <c r="F928" s="129"/>
      <c r="G928" s="129"/>
      <c r="H928" s="129"/>
      <c r="I928" s="129"/>
      <c r="J928" s="129"/>
      <c r="K928" s="129"/>
      <c r="L928" s="129"/>
      <c r="M928" s="129"/>
      <c r="N928" s="129"/>
      <c r="O928" s="129"/>
      <c r="P928" s="129"/>
      <c r="Q928" s="129"/>
      <c r="R928" s="129"/>
      <c r="S928" s="129"/>
      <c r="T928" s="129"/>
      <c r="U928" s="129"/>
      <c r="V928" s="129"/>
      <c r="W928" s="129"/>
      <c r="X928" s="129"/>
      <c r="Y928" s="129"/>
      <c r="Z928" s="129"/>
    </row>
    <row r="929" spans="1:26" ht="24" customHeight="1" x14ac:dyDescent="0.35">
      <c r="A929" s="130"/>
      <c r="B929" s="142"/>
      <c r="C929" s="143"/>
      <c r="D929" s="143"/>
      <c r="E929" s="129"/>
      <c r="F929" s="129"/>
      <c r="G929" s="129"/>
      <c r="H929" s="129"/>
      <c r="I929" s="129"/>
      <c r="J929" s="129"/>
      <c r="K929" s="129"/>
      <c r="L929" s="129"/>
      <c r="M929" s="129"/>
      <c r="N929" s="129"/>
      <c r="O929" s="129"/>
      <c r="P929" s="129"/>
      <c r="Q929" s="129"/>
      <c r="R929" s="129"/>
      <c r="S929" s="129"/>
      <c r="T929" s="129"/>
      <c r="U929" s="129"/>
      <c r="V929" s="129"/>
      <c r="W929" s="129"/>
      <c r="X929" s="129"/>
      <c r="Y929" s="129"/>
      <c r="Z929" s="129"/>
    </row>
    <row r="930" spans="1:26" ht="24" customHeight="1" x14ac:dyDescent="0.35">
      <c r="A930" s="130"/>
      <c r="B930" s="142"/>
      <c r="C930" s="143"/>
      <c r="D930" s="143"/>
      <c r="E930" s="129"/>
      <c r="F930" s="129"/>
      <c r="G930" s="129"/>
      <c r="H930" s="129"/>
      <c r="I930" s="129"/>
      <c r="J930" s="129"/>
      <c r="K930" s="129"/>
      <c r="L930" s="129"/>
      <c r="M930" s="129"/>
      <c r="N930" s="129"/>
      <c r="O930" s="129"/>
      <c r="P930" s="129"/>
      <c r="Q930" s="129"/>
      <c r="R930" s="129"/>
      <c r="S930" s="129"/>
      <c r="T930" s="129"/>
      <c r="U930" s="129"/>
      <c r="V930" s="129"/>
      <c r="W930" s="129"/>
      <c r="X930" s="129"/>
      <c r="Y930" s="129"/>
      <c r="Z930" s="129"/>
    </row>
    <row r="931" spans="1:26" ht="24" customHeight="1" x14ac:dyDescent="0.35">
      <c r="A931" s="130"/>
      <c r="B931" s="142"/>
      <c r="C931" s="143"/>
      <c r="D931" s="143"/>
      <c r="E931" s="129"/>
      <c r="F931" s="129"/>
      <c r="G931" s="129"/>
      <c r="H931" s="129"/>
      <c r="I931" s="129"/>
      <c r="J931" s="129"/>
      <c r="K931" s="129"/>
      <c r="L931" s="129"/>
      <c r="M931" s="129"/>
      <c r="N931" s="129"/>
      <c r="O931" s="129"/>
      <c r="P931" s="129"/>
      <c r="Q931" s="129"/>
      <c r="R931" s="129"/>
      <c r="S931" s="129"/>
      <c r="T931" s="129"/>
      <c r="U931" s="129"/>
      <c r="V931" s="129"/>
      <c r="W931" s="129"/>
      <c r="X931" s="129"/>
      <c r="Y931" s="129"/>
      <c r="Z931" s="129"/>
    </row>
    <row r="932" spans="1:26" ht="24" customHeight="1" x14ac:dyDescent="0.35">
      <c r="A932" s="130"/>
      <c r="B932" s="142"/>
      <c r="C932" s="143"/>
      <c r="D932" s="143"/>
      <c r="E932" s="129"/>
      <c r="F932" s="129"/>
      <c r="G932" s="129"/>
      <c r="H932" s="129"/>
      <c r="I932" s="129"/>
      <c r="J932" s="129"/>
      <c r="K932" s="129"/>
      <c r="L932" s="129"/>
      <c r="M932" s="129"/>
      <c r="N932" s="129"/>
      <c r="O932" s="129"/>
      <c r="P932" s="129"/>
      <c r="Q932" s="129"/>
      <c r="R932" s="129"/>
      <c r="S932" s="129"/>
      <c r="T932" s="129"/>
      <c r="U932" s="129"/>
      <c r="V932" s="129"/>
      <c r="W932" s="129"/>
      <c r="X932" s="129"/>
      <c r="Y932" s="129"/>
      <c r="Z932" s="129"/>
    </row>
    <row r="933" spans="1:26" ht="24" customHeight="1" x14ac:dyDescent="0.35">
      <c r="A933" s="130"/>
      <c r="B933" s="142"/>
      <c r="C933" s="143"/>
      <c r="D933" s="143"/>
      <c r="E933" s="129"/>
      <c r="F933" s="129"/>
      <c r="G933" s="129"/>
      <c r="H933" s="129"/>
      <c r="I933" s="129"/>
      <c r="J933" s="129"/>
      <c r="K933" s="129"/>
      <c r="L933" s="129"/>
      <c r="M933" s="129"/>
      <c r="N933" s="129"/>
      <c r="O933" s="129"/>
      <c r="P933" s="129"/>
      <c r="Q933" s="129"/>
      <c r="R933" s="129"/>
      <c r="S933" s="129"/>
      <c r="T933" s="129"/>
      <c r="U933" s="129"/>
      <c r="V933" s="129"/>
      <c r="W933" s="129"/>
      <c r="X933" s="129"/>
      <c r="Y933" s="129"/>
      <c r="Z933" s="129"/>
    </row>
    <row r="934" spans="1:26" ht="24" customHeight="1" x14ac:dyDescent="0.35">
      <c r="A934" s="130"/>
      <c r="B934" s="142"/>
      <c r="C934" s="143"/>
      <c r="D934" s="143"/>
      <c r="E934" s="129"/>
      <c r="F934" s="129"/>
      <c r="G934" s="129"/>
      <c r="H934" s="129"/>
      <c r="I934" s="129"/>
      <c r="J934" s="129"/>
      <c r="K934" s="129"/>
      <c r="L934" s="129"/>
      <c r="M934" s="129"/>
      <c r="N934" s="129"/>
      <c r="O934" s="129"/>
      <c r="P934" s="129"/>
      <c r="Q934" s="129"/>
      <c r="R934" s="129"/>
      <c r="S934" s="129"/>
      <c r="T934" s="129"/>
      <c r="U934" s="129"/>
      <c r="V934" s="129"/>
      <c r="W934" s="129"/>
      <c r="X934" s="129"/>
      <c r="Y934" s="129"/>
      <c r="Z934" s="129"/>
    </row>
    <row r="935" spans="1:26" ht="24" customHeight="1" x14ac:dyDescent="0.35">
      <c r="A935" s="130"/>
      <c r="B935" s="142"/>
      <c r="C935" s="143"/>
      <c r="D935" s="143"/>
      <c r="E935" s="129"/>
      <c r="F935" s="129"/>
      <c r="G935" s="129"/>
      <c r="H935" s="129"/>
      <c r="I935" s="129"/>
      <c r="J935" s="129"/>
      <c r="K935" s="129"/>
      <c r="L935" s="129"/>
      <c r="M935" s="129"/>
      <c r="N935" s="129"/>
      <c r="O935" s="129"/>
      <c r="P935" s="129"/>
      <c r="Q935" s="129"/>
      <c r="R935" s="129"/>
      <c r="S935" s="129"/>
      <c r="T935" s="129"/>
      <c r="U935" s="129"/>
      <c r="V935" s="129"/>
      <c r="W935" s="129"/>
      <c r="X935" s="129"/>
      <c r="Y935" s="129"/>
      <c r="Z935" s="129"/>
    </row>
    <row r="936" spans="1:26" ht="24" customHeight="1" x14ac:dyDescent="0.35">
      <c r="A936" s="130"/>
      <c r="B936" s="142"/>
      <c r="C936" s="143"/>
      <c r="D936" s="143"/>
      <c r="E936" s="129"/>
      <c r="F936" s="129"/>
      <c r="G936" s="129"/>
      <c r="H936" s="129"/>
      <c r="I936" s="129"/>
      <c r="J936" s="129"/>
      <c r="K936" s="129"/>
      <c r="L936" s="129"/>
      <c r="M936" s="129"/>
      <c r="N936" s="129"/>
      <c r="O936" s="129"/>
      <c r="P936" s="129"/>
      <c r="Q936" s="129"/>
      <c r="R936" s="129"/>
      <c r="S936" s="129"/>
      <c r="T936" s="129"/>
      <c r="U936" s="129"/>
      <c r="V936" s="129"/>
      <c r="W936" s="129"/>
      <c r="X936" s="129"/>
      <c r="Y936" s="129"/>
      <c r="Z936" s="129"/>
    </row>
    <row r="937" spans="1:26" ht="24" customHeight="1" x14ac:dyDescent="0.35">
      <c r="A937" s="130"/>
      <c r="B937" s="142"/>
      <c r="C937" s="143"/>
      <c r="D937" s="143"/>
      <c r="E937" s="129"/>
      <c r="F937" s="129"/>
      <c r="G937" s="129"/>
      <c r="H937" s="129"/>
      <c r="I937" s="129"/>
      <c r="J937" s="129"/>
      <c r="K937" s="129"/>
      <c r="L937" s="129"/>
      <c r="M937" s="129"/>
      <c r="N937" s="129"/>
      <c r="O937" s="129"/>
      <c r="P937" s="129"/>
      <c r="Q937" s="129"/>
      <c r="R937" s="129"/>
      <c r="S937" s="129"/>
      <c r="T937" s="129"/>
      <c r="U937" s="129"/>
      <c r="V937" s="129"/>
      <c r="W937" s="129"/>
      <c r="X937" s="129"/>
      <c r="Y937" s="129"/>
      <c r="Z937" s="129"/>
    </row>
    <row r="938" spans="1:26" ht="24" customHeight="1" x14ac:dyDescent="0.35">
      <c r="A938" s="130"/>
      <c r="B938" s="142"/>
      <c r="C938" s="143"/>
      <c r="D938" s="143"/>
      <c r="E938" s="129"/>
      <c r="F938" s="129"/>
      <c r="G938" s="129"/>
      <c r="H938" s="129"/>
      <c r="I938" s="129"/>
      <c r="J938" s="129"/>
      <c r="K938" s="129"/>
      <c r="L938" s="129"/>
      <c r="M938" s="129"/>
      <c r="N938" s="129"/>
      <c r="O938" s="129"/>
      <c r="P938" s="129"/>
      <c r="Q938" s="129"/>
      <c r="R938" s="129"/>
      <c r="S938" s="129"/>
      <c r="T938" s="129"/>
      <c r="U938" s="129"/>
      <c r="V938" s="129"/>
      <c r="W938" s="129"/>
      <c r="X938" s="129"/>
      <c r="Y938" s="129"/>
      <c r="Z938" s="129"/>
    </row>
    <row r="939" spans="1:26" ht="24" customHeight="1" x14ac:dyDescent="0.35">
      <c r="A939" s="130"/>
      <c r="B939" s="142"/>
      <c r="C939" s="143"/>
      <c r="D939" s="143"/>
      <c r="E939" s="129"/>
      <c r="F939" s="129"/>
      <c r="G939" s="129"/>
      <c r="H939" s="129"/>
      <c r="I939" s="129"/>
      <c r="J939" s="129"/>
      <c r="K939" s="129"/>
      <c r="L939" s="129"/>
      <c r="M939" s="129"/>
      <c r="N939" s="129"/>
      <c r="O939" s="129"/>
      <c r="P939" s="129"/>
      <c r="Q939" s="129"/>
      <c r="R939" s="129"/>
      <c r="S939" s="129"/>
      <c r="T939" s="129"/>
      <c r="U939" s="129"/>
      <c r="V939" s="129"/>
      <c r="W939" s="129"/>
      <c r="X939" s="129"/>
      <c r="Y939" s="129"/>
      <c r="Z939" s="129"/>
    </row>
    <row r="940" spans="1:26" ht="24" customHeight="1" x14ac:dyDescent="0.35">
      <c r="A940" s="130"/>
      <c r="B940" s="142"/>
      <c r="C940" s="143"/>
      <c r="D940" s="143"/>
      <c r="E940" s="129"/>
      <c r="F940" s="129"/>
      <c r="G940" s="129"/>
      <c r="H940" s="129"/>
      <c r="I940" s="129"/>
      <c r="J940" s="129"/>
      <c r="K940" s="129"/>
      <c r="L940" s="129"/>
      <c r="M940" s="129"/>
      <c r="N940" s="129"/>
      <c r="O940" s="129"/>
      <c r="P940" s="129"/>
      <c r="Q940" s="129"/>
      <c r="R940" s="129"/>
      <c r="S940" s="129"/>
      <c r="T940" s="129"/>
      <c r="U940" s="129"/>
      <c r="V940" s="129"/>
      <c r="W940" s="129"/>
      <c r="X940" s="129"/>
      <c r="Y940" s="129"/>
      <c r="Z940" s="129"/>
    </row>
    <row r="941" spans="1:26" ht="24" customHeight="1" x14ac:dyDescent="0.35">
      <c r="A941" s="130"/>
      <c r="B941" s="142"/>
      <c r="C941" s="143"/>
      <c r="D941" s="143"/>
      <c r="E941" s="129"/>
      <c r="F941" s="129"/>
      <c r="G941" s="129"/>
      <c r="H941" s="129"/>
      <c r="I941" s="129"/>
      <c r="J941" s="129"/>
      <c r="K941" s="129"/>
      <c r="L941" s="129"/>
      <c r="M941" s="129"/>
      <c r="N941" s="129"/>
      <c r="O941" s="129"/>
      <c r="P941" s="129"/>
      <c r="Q941" s="129"/>
      <c r="R941" s="129"/>
      <c r="S941" s="129"/>
      <c r="T941" s="129"/>
      <c r="U941" s="129"/>
      <c r="V941" s="129"/>
      <c r="W941" s="129"/>
      <c r="X941" s="129"/>
      <c r="Y941" s="129"/>
      <c r="Z941" s="129"/>
    </row>
    <row r="942" spans="1:26" ht="24" customHeight="1" x14ac:dyDescent="0.35">
      <c r="A942" s="130"/>
      <c r="B942" s="142"/>
      <c r="C942" s="143"/>
      <c r="D942" s="143"/>
      <c r="E942" s="129"/>
      <c r="F942" s="129"/>
      <c r="G942" s="129"/>
      <c r="H942" s="129"/>
      <c r="I942" s="129"/>
      <c r="J942" s="129"/>
      <c r="K942" s="129"/>
      <c r="L942" s="129"/>
      <c r="M942" s="129"/>
      <c r="N942" s="129"/>
      <c r="O942" s="129"/>
      <c r="P942" s="129"/>
      <c r="Q942" s="129"/>
      <c r="R942" s="129"/>
      <c r="S942" s="129"/>
      <c r="T942" s="129"/>
      <c r="U942" s="129"/>
      <c r="V942" s="129"/>
      <c r="W942" s="129"/>
      <c r="X942" s="129"/>
      <c r="Y942" s="129"/>
      <c r="Z942" s="129"/>
    </row>
    <row r="943" spans="1:26" ht="24" customHeight="1" x14ac:dyDescent="0.35">
      <c r="A943" s="130"/>
      <c r="B943" s="142"/>
      <c r="C943" s="143"/>
      <c r="D943" s="143"/>
      <c r="E943" s="129"/>
      <c r="F943" s="129"/>
      <c r="G943" s="129"/>
      <c r="H943" s="129"/>
      <c r="I943" s="129"/>
      <c r="J943" s="129"/>
      <c r="K943" s="129"/>
      <c r="L943" s="129"/>
      <c r="M943" s="129"/>
      <c r="N943" s="129"/>
      <c r="O943" s="129"/>
      <c r="P943" s="129"/>
      <c r="Q943" s="129"/>
      <c r="R943" s="129"/>
      <c r="S943" s="129"/>
      <c r="T943" s="129"/>
      <c r="U943" s="129"/>
      <c r="V943" s="129"/>
      <c r="W943" s="129"/>
      <c r="X943" s="129"/>
      <c r="Y943" s="129"/>
      <c r="Z943" s="129"/>
    </row>
    <row r="944" spans="1:26" ht="24" customHeight="1" x14ac:dyDescent="0.35">
      <c r="A944" s="130"/>
      <c r="B944" s="142"/>
      <c r="C944" s="143"/>
      <c r="D944" s="143"/>
      <c r="E944" s="129"/>
      <c r="F944" s="129"/>
      <c r="G944" s="129"/>
      <c r="H944" s="129"/>
      <c r="I944" s="129"/>
      <c r="J944" s="129"/>
      <c r="K944" s="129"/>
      <c r="L944" s="129"/>
      <c r="M944" s="129"/>
      <c r="N944" s="129"/>
      <c r="O944" s="129"/>
      <c r="P944" s="129"/>
      <c r="Q944" s="129"/>
      <c r="R944" s="129"/>
      <c r="S944" s="129"/>
      <c r="T944" s="129"/>
      <c r="U944" s="129"/>
      <c r="V944" s="129"/>
      <c r="W944" s="129"/>
      <c r="X944" s="129"/>
      <c r="Y944" s="129"/>
      <c r="Z944" s="129"/>
    </row>
    <row r="945" spans="1:26" ht="24" customHeight="1" x14ac:dyDescent="0.35">
      <c r="A945" s="130"/>
      <c r="B945" s="142"/>
      <c r="C945" s="143"/>
      <c r="D945" s="143"/>
      <c r="E945" s="129"/>
      <c r="F945" s="129"/>
      <c r="G945" s="129"/>
      <c r="H945" s="129"/>
      <c r="I945" s="129"/>
      <c r="J945" s="129"/>
      <c r="K945" s="129"/>
      <c r="L945" s="129"/>
      <c r="M945" s="129"/>
      <c r="N945" s="129"/>
      <c r="O945" s="129"/>
      <c r="P945" s="129"/>
      <c r="Q945" s="129"/>
      <c r="R945" s="129"/>
      <c r="S945" s="129"/>
      <c r="T945" s="129"/>
      <c r="U945" s="129"/>
      <c r="V945" s="129"/>
      <c r="W945" s="129"/>
      <c r="X945" s="129"/>
      <c r="Y945" s="129"/>
      <c r="Z945" s="129"/>
    </row>
    <row r="946" spans="1:26" ht="24" customHeight="1" x14ac:dyDescent="0.35">
      <c r="A946" s="130"/>
      <c r="B946" s="142"/>
      <c r="C946" s="143"/>
      <c r="D946" s="143"/>
      <c r="E946" s="129"/>
      <c r="F946" s="129"/>
      <c r="G946" s="129"/>
      <c r="H946" s="129"/>
      <c r="I946" s="129"/>
      <c r="J946" s="129"/>
      <c r="K946" s="129"/>
      <c r="L946" s="129"/>
      <c r="M946" s="129"/>
      <c r="N946" s="129"/>
      <c r="O946" s="129"/>
      <c r="P946" s="129"/>
      <c r="Q946" s="129"/>
      <c r="R946" s="129"/>
      <c r="S946" s="129"/>
      <c r="T946" s="129"/>
      <c r="U946" s="129"/>
      <c r="V946" s="129"/>
      <c r="W946" s="129"/>
      <c r="X946" s="129"/>
      <c r="Y946" s="129"/>
      <c r="Z946" s="129"/>
    </row>
    <row r="947" spans="1:26" ht="24" customHeight="1" x14ac:dyDescent="0.35">
      <c r="A947" s="130"/>
      <c r="B947" s="142"/>
      <c r="C947" s="143"/>
      <c r="D947" s="143"/>
      <c r="E947" s="129"/>
      <c r="F947" s="129"/>
      <c r="G947" s="129"/>
      <c r="H947" s="129"/>
      <c r="I947" s="129"/>
      <c r="J947" s="129"/>
      <c r="K947" s="129"/>
      <c r="L947" s="129"/>
      <c r="M947" s="129"/>
      <c r="N947" s="129"/>
      <c r="O947" s="129"/>
      <c r="P947" s="129"/>
      <c r="Q947" s="129"/>
      <c r="R947" s="129"/>
      <c r="S947" s="129"/>
      <c r="T947" s="129"/>
      <c r="U947" s="129"/>
      <c r="V947" s="129"/>
      <c r="W947" s="129"/>
      <c r="X947" s="129"/>
      <c r="Y947" s="129"/>
      <c r="Z947" s="129"/>
    </row>
    <row r="948" spans="1:26" ht="24" customHeight="1" x14ac:dyDescent="0.35">
      <c r="A948" s="130"/>
      <c r="B948" s="142"/>
      <c r="C948" s="143"/>
      <c r="D948" s="143"/>
      <c r="E948" s="129"/>
      <c r="F948" s="129"/>
      <c r="G948" s="129"/>
      <c r="H948" s="129"/>
      <c r="I948" s="129"/>
      <c r="J948" s="129"/>
      <c r="K948" s="129"/>
      <c r="L948" s="129"/>
      <c r="M948" s="129"/>
      <c r="N948" s="129"/>
      <c r="O948" s="129"/>
      <c r="P948" s="129"/>
      <c r="Q948" s="129"/>
      <c r="R948" s="129"/>
      <c r="S948" s="129"/>
      <c r="T948" s="129"/>
      <c r="U948" s="129"/>
      <c r="V948" s="129"/>
      <c r="W948" s="129"/>
      <c r="X948" s="129"/>
      <c r="Y948" s="129"/>
      <c r="Z948" s="129"/>
    </row>
    <row r="949" spans="1:26" ht="24" customHeight="1" x14ac:dyDescent="0.35">
      <c r="A949" s="130"/>
      <c r="B949" s="142"/>
      <c r="C949" s="143"/>
      <c r="D949" s="143"/>
      <c r="E949" s="129"/>
      <c r="F949" s="129"/>
      <c r="G949" s="129"/>
      <c r="H949" s="129"/>
      <c r="I949" s="129"/>
      <c r="J949" s="129"/>
      <c r="K949" s="129"/>
      <c r="L949" s="129"/>
      <c r="M949" s="129"/>
      <c r="N949" s="129"/>
      <c r="O949" s="129"/>
      <c r="P949" s="129"/>
      <c r="Q949" s="129"/>
      <c r="R949" s="129"/>
      <c r="S949" s="129"/>
      <c r="T949" s="129"/>
      <c r="U949" s="129"/>
      <c r="V949" s="129"/>
      <c r="W949" s="129"/>
      <c r="X949" s="129"/>
      <c r="Y949" s="129"/>
      <c r="Z949" s="129"/>
    </row>
    <row r="950" spans="1:26" ht="24" customHeight="1" x14ac:dyDescent="0.35">
      <c r="A950" s="130"/>
      <c r="B950" s="142"/>
      <c r="C950" s="143"/>
      <c r="D950" s="143"/>
      <c r="E950" s="129"/>
      <c r="F950" s="129"/>
      <c r="G950" s="129"/>
      <c r="H950" s="129"/>
      <c r="I950" s="129"/>
      <c r="J950" s="129"/>
      <c r="K950" s="129"/>
      <c r="L950" s="129"/>
      <c r="M950" s="129"/>
      <c r="N950" s="129"/>
      <c r="O950" s="129"/>
      <c r="P950" s="129"/>
      <c r="Q950" s="129"/>
      <c r="R950" s="129"/>
      <c r="S950" s="129"/>
      <c r="T950" s="129"/>
      <c r="U950" s="129"/>
      <c r="V950" s="129"/>
      <c r="W950" s="129"/>
      <c r="X950" s="129"/>
      <c r="Y950" s="129"/>
      <c r="Z950" s="129"/>
    </row>
    <row r="951" spans="1:26" ht="24" customHeight="1" x14ac:dyDescent="0.35">
      <c r="A951" s="130"/>
      <c r="B951" s="142"/>
      <c r="C951" s="143"/>
      <c r="D951" s="143"/>
      <c r="E951" s="129"/>
      <c r="F951" s="129"/>
      <c r="G951" s="129"/>
      <c r="H951" s="129"/>
      <c r="I951" s="129"/>
      <c r="J951" s="129"/>
      <c r="K951" s="129"/>
      <c r="L951" s="129"/>
      <c r="M951" s="129"/>
      <c r="N951" s="129"/>
      <c r="O951" s="129"/>
      <c r="P951" s="129"/>
      <c r="Q951" s="129"/>
      <c r="R951" s="129"/>
      <c r="S951" s="129"/>
      <c r="T951" s="129"/>
      <c r="U951" s="129"/>
      <c r="V951" s="129"/>
      <c r="W951" s="129"/>
      <c r="X951" s="129"/>
      <c r="Y951" s="129"/>
      <c r="Z951" s="129"/>
    </row>
    <row r="952" spans="1:26" ht="24" customHeight="1" x14ac:dyDescent="0.35">
      <c r="A952" s="130"/>
      <c r="B952" s="142"/>
      <c r="C952" s="143"/>
      <c r="D952" s="143"/>
      <c r="E952" s="129"/>
      <c r="F952" s="129"/>
      <c r="G952" s="129"/>
      <c r="H952" s="129"/>
      <c r="I952" s="129"/>
      <c r="J952" s="129"/>
      <c r="K952" s="129"/>
      <c r="L952" s="129"/>
      <c r="M952" s="129"/>
      <c r="N952" s="129"/>
      <c r="O952" s="129"/>
      <c r="P952" s="129"/>
      <c r="Q952" s="129"/>
      <c r="R952" s="129"/>
      <c r="S952" s="129"/>
      <c r="T952" s="129"/>
      <c r="U952" s="129"/>
      <c r="V952" s="129"/>
      <c r="W952" s="129"/>
      <c r="X952" s="129"/>
      <c r="Y952" s="129"/>
      <c r="Z952" s="129"/>
    </row>
    <row r="953" spans="1:26" ht="24" customHeight="1" x14ac:dyDescent="0.35">
      <c r="A953" s="130"/>
      <c r="B953" s="142"/>
      <c r="C953" s="143"/>
      <c r="D953" s="143"/>
      <c r="E953" s="129"/>
      <c r="F953" s="129"/>
      <c r="G953" s="129"/>
      <c r="H953" s="129"/>
      <c r="I953" s="129"/>
      <c r="J953" s="129"/>
      <c r="K953" s="129"/>
      <c r="L953" s="129"/>
      <c r="M953" s="129"/>
      <c r="N953" s="129"/>
      <c r="O953" s="129"/>
      <c r="P953" s="129"/>
      <c r="Q953" s="129"/>
      <c r="R953" s="129"/>
      <c r="S953" s="129"/>
      <c r="T953" s="129"/>
      <c r="U953" s="129"/>
      <c r="V953" s="129"/>
      <c r="W953" s="129"/>
      <c r="X953" s="129"/>
      <c r="Y953" s="129"/>
      <c r="Z953" s="129"/>
    </row>
    <row r="954" spans="1:26" ht="24" customHeight="1" x14ac:dyDescent="0.35">
      <c r="A954" s="130"/>
      <c r="B954" s="142"/>
      <c r="C954" s="143"/>
      <c r="D954" s="143"/>
      <c r="E954" s="129"/>
      <c r="F954" s="129"/>
      <c r="G954" s="129"/>
      <c r="H954" s="129"/>
      <c r="I954" s="129"/>
      <c r="J954" s="129"/>
      <c r="K954" s="129"/>
      <c r="L954" s="129"/>
      <c r="M954" s="129"/>
      <c r="N954" s="129"/>
      <c r="O954" s="129"/>
      <c r="P954" s="129"/>
      <c r="Q954" s="129"/>
      <c r="R954" s="129"/>
      <c r="S954" s="129"/>
      <c r="T954" s="129"/>
      <c r="U954" s="129"/>
      <c r="V954" s="129"/>
      <c r="W954" s="129"/>
      <c r="X954" s="129"/>
      <c r="Y954" s="129"/>
      <c r="Z954" s="129"/>
    </row>
    <row r="955" spans="1:26" ht="24" customHeight="1" x14ac:dyDescent="0.35">
      <c r="A955" s="130"/>
      <c r="B955" s="142"/>
      <c r="C955" s="143"/>
      <c r="D955" s="143"/>
      <c r="E955" s="129"/>
      <c r="F955" s="129"/>
      <c r="G955" s="129"/>
      <c r="H955" s="129"/>
      <c r="I955" s="129"/>
      <c r="J955" s="129"/>
      <c r="K955" s="129"/>
      <c r="L955" s="129"/>
      <c r="M955" s="129"/>
      <c r="N955" s="129"/>
      <c r="O955" s="129"/>
      <c r="P955" s="129"/>
      <c r="Q955" s="129"/>
      <c r="R955" s="129"/>
      <c r="S955" s="129"/>
      <c r="T955" s="129"/>
      <c r="U955" s="129"/>
      <c r="V955" s="129"/>
      <c r="W955" s="129"/>
      <c r="X955" s="129"/>
      <c r="Y955" s="129"/>
      <c r="Z955" s="129"/>
    </row>
    <row r="956" spans="1:26" ht="24" customHeight="1" x14ac:dyDescent="0.35">
      <c r="A956" s="130"/>
      <c r="B956" s="142"/>
      <c r="C956" s="143"/>
      <c r="D956" s="143"/>
      <c r="E956" s="129"/>
      <c r="F956" s="129"/>
      <c r="G956" s="129"/>
      <c r="H956" s="129"/>
      <c r="I956" s="129"/>
      <c r="J956" s="129"/>
      <c r="K956" s="129"/>
      <c r="L956" s="129"/>
      <c r="M956" s="129"/>
      <c r="N956" s="129"/>
      <c r="O956" s="129"/>
      <c r="P956" s="129"/>
      <c r="Q956" s="129"/>
      <c r="R956" s="129"/>
      <c r="S956" s="129"/>
      <c r="T956" s="129"/>
      <c r="U956" s="129"/>
      <c r="V956" s="129"/>
      <c r="W956" s="129"/>
      <c r="X956" s="129"/>
      <c r="Y956" s="129"/>
      <c r="Z956" s="129"/>
    </row>
    <row r="957" spans="1:26" ht="24" customHeight="1" x14ac:dyDescent="0.35">
      <c r="A957" s="130"/>
      <c r="B957" s="142"/>
      <c r="C957" s="143"/>
      <c r="D957" s="143"/>
      <c r="E957" s="129"/>
      <c r="F957" s="129"/>
      <c r="G957" s="129"/>
      <c r="H957" s="129"/>
      <c r="I957" s="129"/>
      <c r="J957" s="129"/>
      <c r="K957" s="129"/>
      <c r="L957" s="129"/>
      <c r="M957" s="129"/>
      <c r="N957" s="129"/>
      <c r="O957" s="129"/>
      <c r="P957" s="129"/>
      <c r="Q957" s="129"/>
      <c r="R957" s="129"/>
      <c r="S957" s="129"/>
      <c r="T957" s="129"/>
      <c r="U957" s="129"/>
      <c r="V957" s="129"/>
      <c r="W957" s="129"/>
      <c r="X957" s="129"/>
      <c r="Y957" s="129"/>
      <c r="Z957" s="129"/>
    </row>
    <row r="958" spans="1:26" ht="24" customHeight="1" x14ac:dyDescent="0.35">
      <c r="A958" s="130"/>
      <c r="B958" s="142"/>
      <c r="C958" s="143"/>
      <c r="D958" s="143"/>
      <c r="E958" s="129"/>
      <c r="F958" s="129"/>
      <c r="G958" s="129"/>
      <c r="H958" s="129"/>
      <c r="I958" s="129"/>
      <c r="J958" s="129"/>
      <c r="K958" s="129"/>
      <c r="L958" s="129"/>
      <c r="M958" s="129"/>
      <c r="N958" s="129"/>
      <c r="O958" s="129"/>
      <c r="P958" s="129"/>
      <c r="Q958" s="129"/>
      <c r="R958" s="129"/>
      <c r="S958" s="129"/>
      <c r="T958" s="129"/>
      <c r="U958" s="129"/>
      <c r="V958" s="129"/>
      <c r="W958" s="129"/>
      <c r="X958" s="129"/>
      <c r="Y958" s="129"/>
      <c r="Z958" s="129"/>
    </row>
    <row r="959" spans="1:26" ht="24" customHeight="1" x14ac:dyDescent="0.35">
      <c r="A959" s="130"/>
      <c r="B959" s="142"/>
      <c r="C959" s="143"/>
      <c r="D959" s="143"/>
      <c r="E959" s="129"/>
      <c r="F959" s="129"/>
      <c r="G959" s="129"/>
      <c r="H959" s="129"/>
      <c r="I959" s="129"/>
      <c r="J959" s="129"/>
      <c r="K959" s="129"/>
      <c r="L959" s="129"/>
      <c r="M959" s="129"/>
      <c r="N959" s="129"/>
      <c r="O959" s="129"/>
      <c r="P959" s="129"/>
      <c r="Q959" s="129"/>
      <c r="R959" s="129"/>
      <c r="S959" s="129"/>
      <c r="T959" s="129"/>
      <c r="U959" s="129"/>
      <c r="V959" s="129"/>
      <c r="W959" s="129"/>
      <c r="X959" s="129"/>
      <c r="Y959" s="129"/>
      <c r="Z959" s="129"/>
    </row>
    <row r="960" spans="1:26" ht="24" customHeight="1" x14ac:dyDescent="0.35">
      <c r="A960" s="130"/>
      <c r="B960" s="142"/>
      <c r="C960" s="143"/>
      <c r="D960" s="143"/>
      <c r="E960" s="129"/>
      <c r="F960" s="129"/>
      <c r="G960" s="129"/>
      <c r="H960" s="129"/>
      <c r="I960" s="129"/>
      <c r="J960" s="129"/>
      <c r="K960" s="129"/>
      <c r="L960" s="129"/>
      <c r="M960" s="129"/>
      <c r="N960" s="129"/>
      <c r="O960" s="129"/>
      <c r="P960" s="129"/>
      <c r="Q960" s="129"/>
      <c r="R960" s="129"/>
      <c r="S960" s="129"/>
      <c r="T960" s="129"/>
      <c r="U960" s="129"/>
      <c r="V960" s="129"/>
      <c r="W960" s="129"/>
      <c r="X960" s="129"/>
      <c r="Y960" s="129"/>
      <c r="Z960" s="129"/>
    </row>
    <row r="961" spans="1:26" ht="24" customHeight="1" x14ac:dyDescent="0.35">
      <c r="A961" s="130"/>
      <c r="B961" s="142"/>
      <c r="C961" s="143"/>
      <c r="D961" s="143"/>
      <c r="E961" s="129"/>
      <c r="F961" s="129"/>
      <c r="G961" s="129"/>
      <c r="H961" s="129"/>
      <c r="I961" s="129"/>
      <c r="J961" s="129"/>
      <c r="K961" s="129"/>
      <c r="L961" s="129"/>
      <c r="M961" s="129"/>
      <c r="N961" s="129"/>
      <c r="O961" s="129"/>
      <c r="P961" s="129"/>
      <c r="Q961" s="129"/>
      <c r="R961" s="129"/>
      <c r="S961" s="129"/>
      <c r="T961" s="129"/>
      <c r="U961" s="129"/>
      <c r="V961" s="129"/>
      <c r="W961" s="129"/>
      <c r="X961" s="129"/>
      <c r="Y961" s="129"/>
      <c r="Z961" s="129"/>
    </row>
    <row r="962" spans="1:26" ht="24" customHeight="1" x14ac:dyDescent="0.35">
      <c r="A962" s="130"/>
      <c r="B962" s="142"/>
      <c r="C962" s="143"/>
      <c r="D962" s="143"/>
      <c r="E962" s="129"/>
      <c r="F962" s="129"/>
      <c r="G962" s="129"/>
      <c r="H962" s="129"/>
      <c r="I962" s="129"/>
      <c r="J962" s="129"/>
      <c r="K962" s="129"/>
      <c r="L962" s="129"/>
      <c r="M962" s="129"/>
      <c r="N962" s="129"/>
      <c r="O962" s="129"/>
      <c r="P962" s="129"/>
      <c r="Q962" s="129"/>
      <c r="R962" s="129"/>
      <c r="S962" s="129"/>
      <c r="T962" s="129"/>
      <c r="U962" s="129"/>
      <c r="V962" s="129"/>
      <c r="W962" s="129"/>
      <c r="X962" s="129"/>
      <c r="Y962" s="129"/>
      <c r="Z962" s="129"/>
    </row>
    <row r="963" spans="1:26" ht="24" customHeight="1" x14ac:dyDescent="0.35">
      <c r="A963" s="130"/>
      <c r="B963" s="142"/>
      <c r="C963" s="143"/>
      <c r="D963" s="143"/>
      <c r="E963" s="129"/>
      <c r="F963" s="129"/>
      <c r="G963" s="129"/>
      <c r="H963" s="129"/>
      <c r="I963" s="129"/>
      <c r="J963" s="129"/>
      <c r="K963" s="129"/>
      <c r="L963" s="129"/>
      <c r="M963" s="129"/>
      <c r="N963" s="129"/>
      <c r="O963" s="129"/>
      <c r="P963" s="129"/>
      <c r="Q963" s="129"/>
      <c r="R963" s="129"/>
      <c r="S963" s="129"/>
      <c r="T963" s="129"/>
      <c r="U963" s="129"/>
      <c r="V963" s="129"/>
      <c r="W963" s="129"/>
      <c r="X963" s="129"/>
      <c r="Y963" s="129"/>
      <c r="Z963" s="129"/>
    </row>
    <row r="964" spans="1:26" ht="24" customHeight="1" x14ac:dyDescent="0.35">
      <c r="A964" s="130"/>
      <c r="B964" s="142"/>
      <c r="C964" s="143"/>
      <c r="D964" s="143"/>
      <c r="E964" s="129"/>
      <c r="F964" s="129"/>
      <c r="G964" s="129"/>
      <c r="H964" s="129"/>
      <c r="I964" s="129"/>
      <c r="J964" s="129"/>
      <c r="K964" s="129"/>
      <c r="L964" s="129"/>
      <c r="M964" s="129"/>
      <c r="N964" s="129"/>
      <c r="O964" s="129"/>
      <c r="P964" s="129"/>
      <c r="Q964" s="129"/>
      <c r="R964" s="129"/>
      <c r="S964" s="129"/>
      <c r="T964" s="129"/>
      <c r="U964" s="129"/>
      <c r="V964" s="129"/>
      <c r="W964" s="129"/>
      <c r="X964" s="129"/>
      <c r="Y964" s="129"/>
      <c r="Z964" s="129"/>
    </row>
    <row r="965" spans="1:26" ht="24" customHeight="1" x14ac:dyDescent="0.35">
      <c r="A965" s="130"/>
      <c r="B965" s="142"/>
      <c r="C965" s="143"/>
      <c r="D965" s="143"/>
      <c r="E965" s="129"/>
      <c r="F965" s="129"/>
      <c r="G965" s="129"/>
      <c r="H965" s="129"/>
      <c r="I965" s="129"/>
      <c r="J965" s="129"/>
      <c r="K965" s="129"/>
      <c r="L965" s="129"/>
      <c r="M965" s="129"/>
      <c r="N965" s="129"/>
      <c r="O965" s="129"/>
      <c r="P965" s="129"/>
      <c r="Q965" s="129"/>
      <c r="R965" s="129"/>
      <c r="S965" s="129"/>
      <c r="T965" s="129"/>
      <c r="U965" s="129"/>
      <c r="V965" s="129"/>
      <c r="W965" s="129"/>
      <c r="X965" s="129"/>
      <c r="Y965" s="129"/>
      <c r="Z965" s="129"/>
    </row>
    <row r="966" spans="1:26" ht="24" customHeight="1" x14ac:dyDescent="0.35">
      <c r="A966" s="130"/>
      <c r="B966" s="142"/>
      <c r="C966" s="143"/>
      <c r="D966" s="143"/>
      <c r="E966" s="129"/>
      <c r="F966" s="129"/>
      <c r="G966" s="129"/>
      <c r="H966" s="129"/>
      <c r="I966" s="129"/>
      <c r="J966" s="129"/>
      <c r="K966" s="129"/>
      <c r="L966" s="129"/>
      <c r="M966" s="129"/>
      <c r="N966" s="129"/>
      <c r="O966" s="129"/>
      <c r="P966" s="129"/>
      <c r="Q966" s="129"/>
      <c r="R966" s="129"/>
      <c r="S966" s="129"/>
      <c r="T966" s="129"/>
      <c r="U966" s="129"/>
      <c r="V966" s="129"/>
      <c r="W966" s="129"/>
      <c r="X966" s="129"/>
      <c r="Y966" s="129"/>
      <c r="Z966" s="129"/>
    </row>
    <row r="967" spans="1:26" ht="24" customHeight="1" x14ac:dyDescent="0.35">
      <c r="A967" s="130"/>
      <c r="B967" s="142"/>
      <c r="C967" s="143"/>
      <c r="D967" s="143"/>
      <c r="E967" s="129"/>
      <c r="F967" s="129"/>
      <c r="G967" s="129"/>
      <c r="H967" s="129"/>
      <c r="I967" s="129"/>
      <c r="J967" s="129"/>
      <c r="K967" s="129"/>
      <c r="L967" s="129"/>
      <c r="M967" s="129"/>
      <c r="N967" s="129"/>
      <c r="O967" s="129"/>
      <c r="P967" s="129"/>
      <c r="Q967" s="129"/>
      <c r="R967" s="129"/>
      <c r="S967" s="129"/>
      <c r="T967" s="129"/>
      <c r="U967" s="129"/>
      <c r="V967" s="129"/>
      <c r="W967" s="129"/>
      <c r="X967" s="129"/>
      <c r="Y967" s="129"/>
      <c r="Z967" s="129"/>
    </row>
    <row r="968" spans="1:26" ht="24" customHeight="1" x14ac:dyDescent="0.35">
      <c r="A968" s="130"/>
      <c r="B968" s="142"/>
      <c r="C968" s="143"/>
      <c r="D968" s="143"/>
      <c r="E968" s="129"/>
      <c r="F968" s="129"/>
      <c r="G968" s="129"/>
      <c r="H968" s="129"/>
      <c r="I968" s="129"/>
      <c r="J968" s="129"/>
      <c r="K968" s="129"/>
      <c r="L968" s="129"/>
      <c r="M968" s="129"/>
      <c r="N968" s="129"/>
      <c r="O968" s="129"/>
      <c r="P968" s="129"/>
      <c r="Q968" s="129"/>
      <c r="R968" s="129"/>
      <c r="S968" s="129"/>
      <c r="T968" s="129"/>
      <c r="U968" s="129"/>
      <c r="V968" s="129"/>
      <c r="W968" s="129"/>
      <c r="X968" s="129"/>
      <c r="Y968" s="129"/>
      <c r="Z968" s="129"/>
    </row>
    <row r="969" spans="1:26" ht="24" customHeight="1" x14ac:dyDescent="0.35">
      <c r="A969" s="130"/>
      <c r="B969" s="142"/>
      <c r="C969" s="143"/>
      <c r="D969" s="143"/>
      <c r="E969" s="129"/>
      <c r="F969" s="129"/>
      <c r="G969" s="129"/>
      <c r="H969" s="129"/>
      <c r="I969" s="129"/>
      <c r="J969" s="129"/>
      <c r="K969" s="129"/>
      <c r="L969" s="129"/>
      <c r="M969" s="129"/>
      <c r="N969" s="129"/>
      <c r="O969" s="129"/>
      <c r="P969" s="129"/>
      <c r="Q969" s="129"/>
      <c r="R969" s="129"/>
      <c r="S969" s="129"/>
      <c r="T969" s="129"/>
      <c r="U969" s="129"/>
      <c r="V969" s="129"/>
      <c r="W969" s="129"/>
      <c r="X969" s="129"/>
      <c r="Y969" s="129"/>
      <c r="Z969" s="129"/>
    </row>
    <row r="970" spans="1:26" ht="24" customHeight="1" x14ac:dyDescent="0.35">
      <c r="A970" s="130"/>
      <c r="B970" s="142"/>
      <c r="C970" s="143"/>
      <c r="D970" s="143"/>
      <c r="E970" s="129"/>
      <c r="F970" s="129"/>
      <c r="G970" s="129"/>
      <c r="H970" s="129"/>
      <c r="I970" s="129"/>
      <c r="J970" s="129"/>
      <c r="K970" s="129"/>
      <c r="L970" s="129"/>
      <c r="M970" s="129"/>
      <c r="N970" s="129"/>
      <c r="O970" s="129"/>
      <c r="P970" s="129"/>
      <c r="Q970" s="129"/>
      <c r="R970" s="129"/>
      <c r="S970" s="129"/>
      <c r="T970" s="129"/>
      <c r="U970" s="129"/>
      <c r="V970" s="129"/>
      <c r="W970" s="129"/>
      <c r="X970" s="129"/>
      <c r="Y970" s="129"/>
      <c r="Z970" s="129"/>
    </row>
    <row r="971" spans="1:26" ht="24" customHeight="1" x14ac:dyDescent="0.35">
      <c r="A971" s="130"/>
      <c r="B971" s="142"/>
      <c r="C971" s="143"/>
      <c r="D971" s="143"/>
      <c r="E971" s="129"/>
      <c r="F971" s="129"/>
      <c r="G971" s="129"/>
      <c r="H971" s="129"/>
      <c r="I971" s="129"/>
      <c r="J971" s="129"/>
      <c r="K971" s="129"/>
      <c r="L971" s="129"/>
      <c r="M971" s="129"/>
      <c r="N971" s="129"/>
      <c r="O971" s="129"/>
      <c r="P971" s="129"/>
      <c r="Q971" s="129"/>
      <c r="R971" s="129"/>
      <c r="S971" s="129"/>
      <c r="T971" s="129"/>
      <c r="U971" s="129"/>
      <c r="V971" s="129"/>
      <c r="W971" s="129"/>
      <c r="X971" s="129"/>
      <c r="Y971" s="129"/>
      <c r="Z971" s="129"/>
    </row>
    <row r="972" spans="1:26" ht="24" customHeight="1" x14ac:dyDescent="0.35">
      <c r="A972" s="130"/>
      <c r="B972" s="142"/>
      <c r="C972" s="143"/>
      <c r="D972" s="143"/>
      <c r="E972" s="129"/>
      <c r="F972" s="129"/>
      <c r="G972" s="129"/>
      <c r="H972" s="129"/>
      <c r="I972" s="129"/>
      <c r="J972" s="129"/>
      <c r="K972" s="129"/>
      <c r="L972" s="129"/>
      <c r="M972" s="129"/>
      <c r="N972" s="129"/>
      <c r="O972" s="129"/>
      <c r="P972" s="129"/>
      <c r="Q972" s="129"/>
      <c r="R972" s="129"/>
      <c r="S972" s="129"/>
      <c r="T972" s="129"/>
      <c r="U972" s="129"/>
      <c r="V972" s="129"/>
      <c r="W972" s="129"/>
      <c r="X972" s="129"/>
      <c r="Y972" s="129"/>
      <c r="Z972" s="129"/>
    </row>
    <row r="973" spans="1:26" ht="24" customHeight="1" x14ac:dyDescent="0.35">
      <c r="A973" s="130"/>
      <c r="B973" s="142"/>
      <c r="C973" s="143"/>
      <c r="D973" s="143"/>
      <c r="E973" s="129"/>
      <c r="F973" s="129"/>
      <c r="G973" s="129"/>
      <c r="H973" s="129"/>
      <c r="I973" s="129"/>
      <c r="J973" s="129"/>
      <c r="K973" s="129"/>
      <c r="L973" s="129"/>
      <c r="M973" s="129"/>
      <c r="N973" s="129"/>
      <c r="O973" s="129"/>
      <c r="P973" s="129"/>
      <c r="Q973" s="129"/>
      <c r="R973" s="129"/>
      <c r="S973" s="129"/>
      <c r="T973" s="129"/>
      <c r="U973" s="129"/>
      <c r="V973" s="129"/>
      <c r="W973" s="129"/>
      <c r="X973" s="129"/>
      <c r="Y973" s="129"/>
      <c r="Z973" s="129"/>
    </row>
    <row r="974" spans="1:26" ht="24" customHeight="1" x14ac:dyDescent="0.35">
      <c r="A974" s="130"/>
      <c r="B974" s="142"/>
      <c r="C974" s="143"/>
      <c r="D974" s="143"/>
      <c r="E974" s="129"/>
      <c r="F974" s="129"/>
      <c r="G974" s="129"/>
      <c r="H974" s="129"/>
      <c r="I974" s="129"/>
      <c r="J974" s="129"/>
      <c r="K974" s="129"/>
      <c r="L974" s="129"/>
      <c r="M974" s="129"/>
      <c r="N974" s="129"/>
      <c r="O974" s="129"/>
      <c r="P974" s="129"/>
      <c r="Q974" s="129"/>
      <c r="R974" s="129"/>
      <c r="S974" s="129"/>
      <c r="T974" s="129"/>
      <c r="U974" s="129"/>
      <c r="V974" s="129"/>
      <c r="W974" s="129"/>
      <c r="X974" s="129"/>
      <c r="Y974" s="129"/>
      <c r="Z974" s="129"/>
    </row>
    <row r="975" spans="1:26" ht="24" customHeight="1" x14ac:dyDescent="0.35">
      <c r="A975" s="130"/>
      <c r="B975" s="142"/>
      <c r="C975" s="143"/>
      <c r="D975" s="143"/>
      <c r="E975" s="129"/>
      <c r="F975" s="129"/>
      <c r="G975" s="129"/>
      <c r="H975" s="129"/>
      <c r="I975" s="129"/>
      <c r="J975" s="129"/>
      <c r="K975" s="129"/>
      <c r="L975" s="129"/>
      <c r="M975" s="129"/>
      <c r="N975" s="129"/>
      <c r="O975" s="129"/>
      <c r="P975" s="129"/>
      <c r="Q975" s="129"/>
      <c r="R975" s="129"/>
      <c r="S975" s="129"/>
      <c r="T975" s="129"/>
      <c r="U975" s="129"/>
      <c r="V975" s="129"/>
      <c r="W975" s="129"/>
      <c r="X975" s="129"/>
      <c r="Y975" s="129"/>
      <c r="Z975" s="129"/>
    </row>
    <row r="976" spans="1:26" ht="24" customHeight="1" x14ac:dyDescent="0.35">
      <c r="A976" s="130"/>
      <c r="B976" s="142"/>
      <c r="C976" s="143"/>
      <c r="D976" s="143"/>
      <c r="E976" s="129"/>
      <c r="F976" s="129"/>
      <c r="G976" s="129"/>
      <c r="H976" s="129"/>
      <c r="I976" s="129"/>
      <c r="J976" s="129"/>
      <c r="K976" s="129"/>
      <c r="L976" s="129"/>
      <c r="M976" s="129"/>
      <c r="N976" s="129"/>
      <c r="O976" s="129"/>
      <c r="P976" s="129"/>
      <c r="Q976" s="129"/>
      <c r="R976" s="129"/>
      <c r="S976" s="129"/>
      <c r="T976" s="129"/>
      <c r="U976" s="129"/>
      <c r="V976" s="129"/>
      <c r="W976" s="129"/>
      <c r="X976" s="129"/>
      <c r="Y976" s="129"/>
      <c r="Z976" s="129"/>
    </row>
    <row r="977" spans="1:26" ht="24" customHeight="1" x14ac:dyDescent="0.35">
      <c r="A977" s="130"/>
      <c r="B977" s="142"/>
      <c r="C977" s="143"/>
      <c r="D977" s="143"/>
      <c r="E977" s="129"/>
      <c r="F977" s="129"/>
      <c r="G977" s="129"/>
      <c r="H977" s="129"/>
      <c r="I977" s="129"/>
      <c r="J977" s="129"/>
      <c r="K977" s="129"/>
      <c r="L977" s="129"/>
      <c r="M977" s="129"/>
      <c r="N977" s="129"/>
      <c r="O977" s="129"/>
      <c r="P977" s="129"/>
      <c r="Q977" s="129"/>
      <c r="R977" s="129"/>
      <c r="S977" s="129"/>
      <c r="T977" s="129"/>
      <c r="U977" s="129"/>
      <c r="V977" s="129"/>
      <c r="W977" s="129"/>
      <c r="X977" s="129"/>
      <c r="Y977" s="129"/>
      <c r="Z977" s="129"/>
    </row>
    <row r="978" spans="1:26" ht="24" customHeight="1" x14ac:dyDescent="0.35">
      <c r="A978" s="130"/>
      <c r="B978" s="142"/>
      <c r="C978" s="143"/>
      <c r="D978" s="143"/>
      <c r="E978" s="129"/>
      <c r="F978" s="129"/>
      <c r="G978" s="129"/>
      <c r="H978" s="129"/>
      <c r="I978" s="129"/>
      <c r="J978" s="129"/>
      <c r="K978" s="129"/>
      <c r="L978" s="129"/>
      <c r="M978" s="129"/>
      <c r="N978" s="129"/>
      <c r="O978" s="129"/>
      <c r="P978" s="129"/>
      <c r="Q978" s="129"/>
      <c r="R978" s="129"/>
      <c r="S978" s="129"/>
      <c r="T978" s="129"/>
      <c r="U978" s="129"/>
      <c r="V978" s="129"/>
      <c r="W978" s="129"/>
      <c r="X978" s="129"/>
      <c r="Y978" s="129"/>
      <c r="Z978" s="129"/>
    </row>
    <row r="979" spans="1:26" ht="24" customHeight="1" x14ac:dyDescent="0.35">
      <c r="A979" s="130"/>
      <c r="B979" s="142"/>
      <c r="C979" s="143"/>
      <c r="D979" s="143"/>
      <c r="E979" s="129"/>
      <c r="F979" s="129"/>
      <c r="G979" s="129"/>
      <c r="H979" s="129"/>
      <c r="I979" s="129"/>
      <c r="J979" s="129"/>
      <c r="K979" s="129"/>
      <c r="L979" s="129"/>
      <c r="M979" s="129"/>
      <c r="N979" s="129"/>
      <c r="O979" s="129"/>
      <c r="P979" s="129"/>
      <c r="Q979" s="129"/>
      <c r="R979" s="129"/>
      <c r="S979" s="129"/>
      <c r="T979" s="129"/>
      <c r="U979" s="129"/>
      <c r="V979" s="129"/>
      <c r="W979" s="129"/>
      <c r="X979" s="129"/>
      <c r="Y979" s="129"/>
      <c r="Z979" s="129"/>
    </row>
    <row r="980" spans="1:26" ht="24" customHeight="1" x14ac:dyDescent="0.35">
      <c r="A980" s="130"/>
      <c r="B980" s="142"/>
      <c r="C980" s="143"/>
      <c r="D980" s="143"/>
      <c r="E980" s="129"/>
      <c r="F980" s="129"/>
      <c r="G980" s="129"/>
      <c r="H980" s="129"/>
      <c r="I980" s="129"/>
      <c r="J980" s="129"/>
      <c r="K980" s="129"/>
      <c r="L980" s="129"/>
      <c r="M980" s="129"/>
      <c r="N980" s="129"/>
      <c r="O980" s="129"/>
      <c r="P980" s="129"/>
      <c r="Q980" s="129"/>
      <c r="R980" s="129"/>
      <c r="S980" s="129"/>
      <c r="T980" s="129"/>
      <c r="U980" s="129"/>
      <c r="V980" s="129"/>
      <c r="W980" s="129"/>
      <c r="X980" s="129"/>
      <c r="Y980" s="129"/>
      <c r="Z980" s="129"/>
    </row>
    <row r="981" spans="1:26" ht="24" customHeight="1" x14ac:dyDescent="0.35">
      <c r="A981" s="130"/>
      <c r="B981" s="142"/>
      <c r="C981" s="143"/>
      <c r="D981" s="143"/>
      <c r="E981" s="129"/>
      <c r="F981" s="129"/>
      <c r="G981" s="129"/>
      <c r="H981" s="129"/>
      <c r="I981" s="129"/>
      <c r="J981" s="129"/>
      <c r="K981" s="129"/>
      <c r="L981" s="129"/>
      <c r="M981" s="129"/>
      <c r="N981" s="129"/>
      <c r="O981" s="129"/>
      <c r="P981" s="129"/>
      <c r="Q981" s="129"/>
      <c r="R981" s="129"/>
      <c r="S981" s="129"/>
      <c r="T981" s="129"/>
      <c r="U981" s="129"/>
      <c r="V981" s="129"/>
      <c r="W981" s="129"/>
      <c r="X981" s="129"/>
      <c r="Y981" s="129"/>
      <c r="Z981" s="129"/>
    </row>
    <row r="982" spans="1:26" ht="24" customHeight="1" x14ac:dyDescent="0.35">
      <c r="A982" s="130"/>
      <c r="B982" s="142"/>
      <c r="C982" s="143"/>
      <c r="D982" s="143"/>
      <c r="E982" s="129"/>
      <c r="F982" s="129"/>
      <c r="G982" s="129"/>
      <c r="H982" s="129"/>
      <c r="I982" s="129"/>
      <c r="J982" s="129"/>
      <c r="K982" s="129"/>
      <c r="L982" s="129"/>
      <c r="M982" s="129"/>
      <c r="N982" s="129"/>
      <c r="O982" s="129"/>
      <c r="P982" s="129"/>
      <c r="Q982" s="129"/>
      <c r="R982" s="129"/>
      <c r="S982" s="129"/>
      <c r="T982" s="129"/>
      <c r="U982" s="129"/>
      <c r="V982" s="129"/>
      <c r="W982" s="129"/>
      <c r="X982" s="129"/>
      <c r="Y982" s="129"/>
      <c r="Z982" s="129"/>
    </row>
    <row r="983" spans="1:26" ht="24" customHeight="1" x14ac:dyDescent="0.35">
      <c r="A983" s="130"/>
      <c r="B983" s="142"/>
      <c r="C983" s="143"/>
      <c r="D983" s="143"/>
      <c r="E983" s="129"/>
      <c r="F983" s="129"/>
      <c r="G983" s="129"/>
      <c r="H983" s="129"/>
      <c r="I983" s="129"/>
      <c r="J983" s="129"/>
      <c r="K983" s="129"/>
      <c r="L983" s="129"/>
      <c r="M983" s="129"/>
      <c r="N983" s="129"/>
      <c r="O983" s="129"/>
      <c r="P983" s="129"/>
      <c r="Q983" s="129"/>
      <c r="R983" s="129"/>
      <c r="S983" s="129"/>
      <c r="T983" s="129"/>
      <c r="U983" s="129"/>
      <c r="V983" s="129"/>
      <c r="W983" s="129"/>
      <c r="X983" s="129"/>
      <c r="Y983" s="129"/>
      <c r="Z983" s="129"/>
    </row>
    <row r="984" spans="1:26" ht="24" customHeight="1" x14ac:dyDescent="0.35">
      <c r="A984" s="130"/>
      <c r="B984" s="142"/>
      <c r="C984" s="143"/>
      <c r="D984" s="143"/>
      <c r="E984" s="129"/>
      <c r="F984" s="129"/>
      <c r="G984" s="129"/>
      <c r="H984" s="129"/>
      <c r="I984" s="129"/>
      <c r="J984" s="129"/>
      <c r="K984" s="129"/>
      <c r="L984" s="129"/>
      <c r="M984" s="129"/>
      <c r="N984" s="129"/>
      <c r="O984" s="129"/>
      <c r="P984" s="129"/>
      <c r="Q984" s="129"/>
      <c r="R984" s="129"/>
      <c r="S984" s="129"/>
      <c r="T984" s="129"/>
      <c r="U984" s="129"/>
      <c r="V984" s="129"/>
      <c r="W984" s="129"/>
      <c r="X984" s="129"/>
      <c r="Y984" s="129"/>
      <c r="Z984" s="129"/>
    </row>
    <row r="985" spans="1:26" ht="24" customHeight="1" x14ac:dyDescent="0.35">
      <c r="A985" s="130"/>
      <c r="B985" s="142"/>
      <c r="C985" s="143"/>
      <c r="D985" s="143"/>
      <c r="E985" s="129"/>
      <c r="F985" s="129"/>
      <c r="G985" s="129"/>
      <c r="H985" s="129"/>
      <c r="I985" s="129"/>
      <c r="J985" s="129"/>
      <c r="K985" s="129"/>
      <c r="L985" s="129"/>
      <c r="M985" s="129"/>
      <c r="N985" s="129"/>
      <c r="O985" s="129"/>
      <c r="P985" s="129"/>
      <c r="Q985" s="129"/>
      <c r="R985" s="129"/>
      <c r="S985" s="129"/>
      <c r="T985" s="129"/>
      <c r="U985" s="129"/>
      <c r="V985" s="129"/>
      <c r="W985" s="129"/>
      <c r="X985" s="129"/>
      <c r="Y985" s="129"/>
      <c r="Z985" s="129"/>
    </row>
    <row r="986" spans="1:26" ht="24" customHeight="1" x14ac:dyDescent="0.35">
      <c r="A986" s="130"/>
      <c r="B986" s="142"/>
      <c r="C986" s="143"/>
      <c r="D986" s="143"/>
      <c r="E986" s="129"/>
      <c r="F986" s="129"/>
      <c r="G986" s="129"/>
      <c r="H986" s="129"/>
      <c r="I986" s="129"/>
      <c r="J986" s="129"/>
      <c r="K986" s="129"/>
      <c r="L986" s="129"/>
      <c r="M986" s="129"/>
      <c r="N986" s="129"/>
      <c r="O986" s="129"/>
      <c r="P986" s="129"/>
      <c r="Q986" s="129"/>
      <c r="R986" s="129"/>
      <c r="S986" s="129"/>
      <c r="T986" s="129"/>
      <c r="U986" s="129"/>
      <c r="V986" s="129"/>
      <c r="W986" s="129"/>
      <c r="X986" s="129"/>
      <c r="Y986" s="129"/>
      <c r="Z986" s="129"/>
    </row>
    <row r="987" spans="1:26" ht="24" customHeight="1" x14ac:dyDescent="0.35">
      <c r="A987" s="130"/>
      <c r="B987" s="142"/>
      <c r="C987" s="143"/>
      <c r="D987" s="143"/>
      <c r="E987" s="129"/>
      <c r="F987" s="129"/>
      <c r="G987" s="129"/>
      <c r="H987" s="129"/>
      <c r="I987" s="129"/>
      <c r="J987" s="129"/>
      <c r="K987" s="129"/>
      <c r="L987" s="129"/>
      <c r="M987" s="129"/>
      <c r="N987" s="129"/>
      <c r="O987" s="129"/>
      <c r="P987" s="129"/>
      <c r="Q987" s="129"/>
      <c r="R987" s="129"/>
      <c r="S987" s="129"/>
      <c r="T987" s="129"/>
      <c r="U987" s="129"/>
      <c r="V987" s="129"/>
      <c r="W987" s="129"/>
      <c r="X987" s="129"/>
      <c r="Y987" s="129"/>
      <c r="Z987" s="129"/>
    </row>
    <row r="988" spans="1:26" ht="24" customHeight="1" x14ac:dyDescent="0.35">
      <c r="A988" s="130"/>
      <c r="B988" s="142"/>
      <c r="C988" s="143"/>
      <c r="D988" s="143"/>
      <c r="E988" s="129"/>
      <c r="F988" s="129"/>
      <c r="G988" s="129"/>
      <c r="H988" s="129"/>
      <c r="I988" s="129"/>
      <c r="J988" s="129"/>
      <c r="K988" s="129"/>
      <c r="L988" s="129"/>
      <c r="M988" s="129"/>
      <c r="N988" s="129"/>
      <c r="O988" s="129"/>
      <c r="P988" s="129"/>
      <c r="Q988" s="129"/>
      <c r="R988" s="129"/>
      <c r="S988" s="129"/>
      <c r="T988" s="129"/>
      <c r="U988" s="129"/>
      <c r="V988" s="129"/>
      <c r="W988" s="129"/>
      <c r="X988" s="129"/>
      <c r="Y988" s="129"/>
      <c r="Z988" s="129"/>
    </row>
    <row r="989" spans="1:26" ht="24" customHeight="1" x14ac:dyDescent="0.35">
      <c r="A989" s="130"/>
      <c r="B989" s="142"/>
      <c r="C989" s="143"/>
      <c r="D989" s="143"/>
      <c r="E989" s="129"/>
      <c r="F989" s="129"/>
      <c r="G989" s="129"/>
      <c r="H989" s="129"/>
      <c r="I989" s="129"/>
      <c r="J989" s="129"/>
      <c r="K989" s="129"/>
      <c r="L989" s="129"/>
      <c r="M989" s="129"/>
      <c r="N989" s="129"/>
      <c r="O989" s="129"/>
      <c r="P989" s="129"/>
      <c r="Q989" s="129"/>
      <c r="R989" s="129"/>
      <c r="S989" s="129"/>
      <c r="T989" s="129"/>
      <c r="U989" s="129"/>
      <c r="V989" s="129"/>
      <c r="W989" s="129"/>
      <c r="X989" s="129"/>
      <c r="Y989" s="129"/>
      <c r="Z989" s="129"/>
    </row>
    <row r="990" spans="1:26" ht="24" customHeight="1" x14ac:dyDescent="0.35">
      <c r="A990" s="130"/>
      <c r="B990" s="142"/>
      <c r="C990" s="143"/>
      <c r="D990" s="143"/>
      <c r="E990" s="129"/>
      <c r="F990" s="129"/>
      <c r="G990" s="129"/>
      <c r="H990" s="129"/>
      <c r="I990" s="129"/>
      <c r="J990" s="129"/>
      <c r="K990" s="129"/>
      <c r="L990" s="129"/>
      <c r="M990" s="129"/>
      <c r="N990" s="129"/>
      <c r="O990" s="129"/>
      <c r="P990" s="129"/>
      <c r="Q990" s="129"/>
      <c r="R990" s="129"/>
      <c r="S990" s="129"/>
      <c r="T990" s="129"/>
      <c r="U990" s="129"/>
      <c r="V990" s="129"/>
      <c r="W990" s="129"/>
      <c r="X990" s="129"/>
      <c r="Y990" s="129"/>
      <c r="Z990" s="129"/>
    </row>
    <row r="991" spans="1:26" ht="24" customHeight="1" x14ac:dyDescent="0.35">
      <c r="A991" s="130"/>
      <c r="B991" s="142"/>
      <c r="C991" s="143"/>
      <c r="D991" s="143"/>
      <c r="E991" s="129"/>
      <c r="F991" s="129"/>
      <c r="G991" s="129"/>
      <c r="H991" s="129"/>
      <c r="I991" s="129"/>
      <c r="J991" s="129"/>
      <c r="K991" s="129"/>
      <c r="L991" s="129"/>
      <c r="M991" s="129"/>
      <c r="N991" s="129"/>
      <c r="O991" s="129"/>
      <c r="P991" s="129"/>
      <c r="Q991" s="129"/>
      <c r="R991" s="129"/>
      <c r="S991" s="129"/>
      <c r="T991" s="129"/>
      <c r="U991" s="129"/>
      <c r="V991" s="129"/>
      <c r="W991" s="129"/>
      <c r="X991" s="129"/>
      <c r="Y991" s="129"/>
      <c r="Z991" s="129"/>
    </row>
    <row r="992" spans="1:26" ht="24" customHeight="1" x14ac:dyDescent="0.35">
      <c r="A992" s="130"/>
      <c r="B992" s="142"/>
      <c r="C992" s="143"/>
      <c r="D992" s="143"/>
      <c r="E992" s="129"/>
      <c r="F992" s="129"/>
      <c r="G992" s="129"/>
      <c r="H992" s="129"/>
      <c r="I992" s="129"/>
      <c r="J992" s="129"/>
      <c r="K992" s="129"/>
      <c r="L992" s="129"/>
      <c r="M992" s="129"/>
      <c r="N992" s="129"/>
      <c r="O992" s="129"/>
      <c r="P992" s="129"/>
      <c r="Q992" s="129"/>
      <c r="R992" s="129"/>
      <c r="S992" s="129"/>
      <c r="T992" s="129"/>
      <c r="U992" s="129"/>
      <c r="V992" s="129"/>
      <c r="W992" s="129"/>
      <c r="X992" s="129"/>
      <c r="Y992" s="129"/>
      <c r="Z992" s="129"/>
    </row>
    <row r="993" spans="1:26" ht="24" customHeight="1" x14ac:dyDescent="0.35">
      <c r="A993" s="130"/>
      <c r="B993" s="142"/>
      <c r="C993" s="143"/>
      <c r="D993" s="143"/>
      <c r="E993" s="129"/>
      <c r="F993" s="129"/>
      <c r="G993" s="129"/>
      <c r="H993" s="129"/>
      <c r="I993" s="129"/>
      <c r="J993" s="129"/>
      <c r="K993" s="129"/>
      <c r="L993" s="129"/>
      <c r="M993" s="129"/>
      <c r="N993" s="129"/>
      <c r="O993" s="129"/>
      <c r="P993" s="129"/>
      <c r="Q993" s="129"/>
      <c r="R993" s="129"/>
      <c r="S993" s="129"/>
      <c r="T993" s="129"/>
      <c r="U993" s="129"/>
      <c r="V993" s="129"/>
      <c r="W993" s="129"/>
      <c r="X993" s="129"/>
      <c r="Y993" s="129"/>
      <c r="Z993" s="129"/>
    </row>
    <row r="994" spans="1:26" ht="24" customHeight="1" x14ac:dyDescent="0.35">
      <c r="A994" s="130"/>
      <c r="B994" s="142"/>
      <c r="C994" s="143"/>
      <c r="D994" s="143"/>
      <c r="E994" s="129"/>
      <c r="F994" s="129"/>
      <c r="G994" s="129"/>
      <c r="H994" s="129"/>
      <c r="I994" s="129"/>
      <c r="J994" s="129"/>
      <c r="K994" s="129"/>
      <c r="L994" s="129"/>
      <c r="M994" s="129"/>
      <c r="N994" s="129"/>
      <c r="O994" s="129"/>
      <c r="P994" s="129"/>
      <c r="Q994" s="129"/>
      <c r="R994" s="129"/>
      <c r="S994" s="129"/>
      <c r="T994" s="129"/>
      <c r="U994" s="129"/>
      <c r="V994" s="129"/>
      <c r="W994" s="129"/>
      <c r="X994" s="129"/>
      <c r="Y994" s="129"/>
      <c r="Z994" s="129"/>
    </row>
    <row r="995" spans="1:26" ht="24" customHeight="1" x14ac:dyDescent="0.35">
      <c r="A995" s="130"/>
      <c r="B995" s="142"/>
      <c r="C995" s="143"/>
      <c r="D995" s="143"/>
      <c r="E995" s="129"/>
      <c r="F995" s="129"/>
      <c r="G995" s="129"/>
      <c r="H995" s="129"/>
      <c r="I995" s="129"/>
      <c r="J995" s="129"/>
      <c r="K995" s="129"/>
      <c r="L995" s="129"/>
      <c r="M995" s="129"/>
      <c r="N995" s="129"/>
      <c r="O995" s="129"/>
      <c r="P995" s="129"/>
      <c r="Q995" s="129"/>
      <c r="R995" s="129"/>
      <c r="S995" s="129"/>
      <c r="T995" s="129"/>
      <c r="U995" s="129"/>
      <c r="V995" s="129"/>
      <c r="W995" s="129"/>
      <c r="X995" s="129"/>
      <c r="Y995" s="129"/>
      <c r="Z995" s="129"/>
    </row>
    <row r="996" spans="1:26" ht="24" customHeight="1" x14ac:dyDescent="0.35">
      <c r="A996" s="130"/>
      <c r="B996" s="142"/>
      <c r="C996" s="143"/>
      <c r="D996" s="143"/>
      <c r="E996" s="129"/>
      <c r="F996" s="129"/>
      <c r="G996" s="129"/>
      <c r="H996" s="129"/>
      <c r="I996" s="129"/>
      <c r="J996" s="129"/>
      <c r="K996" s="129"/>
      <c r="L996" s="129"/>
      <c r="M996" s="129"/>
      <c r="N996" s="129"/>
      <c r="O996" s="129"/>
      <c r="P996" s="129"/>
      <c r="Q996" s="129"/>
      <c r="R996" s="129"/>
      <c r="S996" s="129"/>
      <c r="T996" s="129"/>
      <c r="U996" s="129"/>
      <c r="V996" s="129"/>
      <c r="W996" s="129"/>
      <c r="X996" s="129"/>
      <c r="Y996" s="129"/>
      <c r="Z996" s="129"/>
    </row>
    <row r="997" spans="1:26" ht="24" customHeight="1" x14ac:dyDescent="0.35">
      <c r="A997" s="130"/>
      <c r="B997" s="142"/>
      <c r="C997" s="143"/>
      <c r="D997" s="143"/>
      <c r="E997" s="129"/>
      <c r="F997" s="129"/>
      <c r="G997" s="129"/>
      <c r="H997" s="129"/>
      <c r="I997" s="129"/>
      <c r="J997" s="129"/>
      <c r="K997" s="129"/>
      <c r="L997" s="129"/>
      <c r="M997" s="129"/>
      <c r="N997" s="129"/>
      <c r="O997" s="129"/>
      <c r="P997" s="129"/>
      <c r="Q997" s="129"/>
      <c r="R997" s="129"/>
      <c r="S997" s="129"/>
      <c r="T997" s="129"/>
      <c r="U997" s="129"/>
      <c r="V997" s="129"/>
      <c r="W997" s="129"/>
      <c r="X997" s="129"/>
      <c r="Y997" s="129"/>
      <c r="Z997" s="129"/>
    </row>
    <row r="998" spans="1:26" ht="24" customHeight="1" x14ac:dyDescent="0.35">
      <c r="A998" s="130"/>
      <c r="B998" s="142"/>
      <c r="C998" s="143"/>
      <c r="D998" s="143"/>
      <c r="E998" s="129"/>
      <c r="F998" s="129"/>
      <c r="G998" s="129"/>
      <c r="H998" s="129"/>
      <c r="I998" s="129"/>
      <c r="J998" s="129"/>
      <c r="K998" s="129"/>
      <c r="L998" s="129"/>
      <c r="M998" s="129"/>
      <c r="N998" s="129"/>
      <c r="O998" s="129"/>
      <c r="P998" s="129"/>
      <c r="Q998" s="129"/>
      <c r="R998" s="129"/>
      <c r="S998" s="129"/>
      <c r="T998" s="129"/>
      <c r="U998" s="129"/>
      <c r="V998" s="129"/>
      <c r="W998" s="129"/>
      <c r="X998" s="129"/>
      <c r="Y998" s="129"/>
      <c r="Z998" s="129"/>
    </row>
    <row r="999" spans="1:26" ht="24" customHeight="1" x14ac:dyDescent="0.35">
      <c r="A999" s="130"/>
      <c r="B999" s="142"/>
      <c r="C999" s="143"/>
      <c r="D999" s="143"/>
      <c r="E999" s="129"/>
      <c r="F999" s="129"/>
      <c r="G999" s="129"/>
      <c r="H999" s="129"/>
      <c r="I999" s="129"/>
      <c r="J999" s="129"/>
      <c r="K999" s="129"/>
      <c r="L999" s="129"/>
      <c r="M999" s="129"/>
      <c r="N999" s="129"/>
      <c r="O999" s="129"/>
      <c r="P999" s="129"/>
      <c r="Q999" s="129"/>
      <c r="R999" s="129"/>
      <c r="S999" s="129"/>
      <c r="T999" s="129"/>
      <c r="U999" s="129"/>
      <c r="V999" s="129"/>
      <c r="W999" s="129"/>
      <c r="X999" s="129"/>
      <c r="Y999" s="129"/>
      <c r="Z999" s="129"/>
    </row>
    <row r="1000" spans="1:26" ht="24" customHeight="1" x14ac:dyDescent="0.35">
      <c r="A1000" s="130"/>
      <c r="B1000" s="142"/>
      <c r="C1000" s="143"/>
      <c r="D1000" s="143"/>
      <c r="E1000" s="129"/>
      <c r="F1000" s="129"/>
      <c r="G1000" s="129"/>
      <c r="H1000" s="129"/>
      <c r="I1000" s="129"/>
      <c r="J1000" s="129"/>
      <c r="K1000" s="129"/>
      <c r="L1000" s="129"/>
      <c r="M1000" s="129"/>
      <c r="N1000" s="129"/>
      <c r="O1000" s="129"/>
      <c r="P1000" s="129"/>
      <c r="Q1000" s="129"/>
      <c r="R1000" s="129"/>
      <c r="S1000" s="129"/>
      <c r="T1000" s="129"/>
      <c r="U1000" s="129"/>
      <c r="V1000" s="129"/>
      <c r="W1000" s="129"/>
      <c r="X1000" s="129"/>
      <c r="Y1000" s="129"/>
      <c r="Z1000" s="129"/>
    </row>
  </sheetData>
  <mergeCells count="1">
    <mergeCell ref="B2:C2"/>
  </mergeCells>
  <pageMargins left="0.25" right="0.25" top="0.75" bottom="0.75" header="0" footer="0"/>
  <pageSetup scale="5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1. Generalidades</vt:lpstr>
      <vt:lpstr>Anexo_Ficha técnica</vt:lpstr>
      <vt:lpstr>2.Actividad_tareas_subtareas</vt:lpstr>
      <vt:lpstr>3. Actividades Proyecto</vt:lpstr>
      <vt:lpstr>4.Magnitud_Presupuesto</vt:lpstr>
      <vt:lpstr>5. Metas_PDD</vt:lpstr>
      <vt:lpstr>ANEXO_ODS</vt:lpstr>
      <vt:lpstr>ANEXO_VARIABLES</vt:lpstr>
      <vt:lpstr>GLOSARIO</vt:lpstr>
      <vt:lpstr>INSTRUCCIÓN DE DILIGENCIAMIENTO</vt:lpstr>
      <vt:lpstr>6. Territorialización</vt:lpstr>
      <vt:lpstr>LISTAS 1</vt:lpstr>
      <vt:lpstr>INSTRUCTIVO DE DILIGENCIAMIENTO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Jenny Miyerlandy Torres Hernandez</dc:creator>
  <cp:lastModifiedBy>Luz Dary Guerrero Tibata</cp:lastModifiedBy>
  <dcterms:created xsi:type="dcterms:W3CDTF">2016-09-13T14:01:46Z</dcterms:created>
  <dcterms:modified xsi:type="dcterms:W3CDTF">2026-07-21T18:54:31Z</dcterms:modified>
</cp:coreProperties>
</file>